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30" windowWidth="13260" windowHeight="11640" activeTab="1"/>
  </bookViews>
  <sheets>
    <sheet name="Legend" sheetId="2" r:id="rId1"/>
    <sheet name="Players" sheetId="1" r:id="rId2"/>
  </sheets>
  <externalReferences>
    <externalReference r:id="rId3"/>
  </externalReferences>
  <definedNames>
    <definedName name="rtss">[1]rtss!$A$2:$P$859</definedName>
  </definedNames>
  <calcPr calcId="145621"/>
</workbook>
</file>

<file path=xl/calcChain.xml><?xml version="1.0" encoding="utf-8"?>
<calcChain xmlns="http://schemas.openxmlformats.org/spreadsheetml/2006/main">
  <c r="DJ692" i="1" l="1"/>
  <c r="DK692" i="1" s="1"/>
  <c r="DJ978" i="1"/>
  <c r="DK978" i="1" s="1"/>
  <c r="DJ2" i="1"/>
  <c r="DK2" i="1"/>
  <c r="DJ61" i="1"/>
  <c r="DK61" i="1"/>
  <c r="DJ60" i="1"/>
  <c r="DK60" i="1"/>
  <c r="DJ204" i="1"/>
  <c r="DK204" i="1"/>
  <c r="DJ170" i="1"/>
  <c r="DK170" i="1"/>
  <c r="DJ346" i="1"/>
  <c r="DK346" i="1"/>
  <c r="DJ345" i="1"/>
  <c r="DK345" i="1"/>
  <c r="DJ93" i="1"/>
  <c r="DK93" i="1"/>
  <c r="DJ118" i="1"/>
  <c r="DK118" i="1"/>
  <c r="DJ839" i="1"/>
  <c r="DK839" i="1"/>
  <c r="DJ348" i="1"/>
  <c r="DK348" i="1"/>
  <c r="DJ319" i="1"/>
  <c r="DK319" i="1"/>
  <c r="DJ94" i="1"/>
  <c r="DK94" i="1"/>
  <c r="DJ889" i="1"/>
  <c r="DK889" i="1"/>
  <c r="DJ979" i="1"/>
  <c r="DK979" i="1"/>
  <c r="DJ119" i="1"/>
  <c r="DK119" i="1"/>
  <c r="DJ980" i="1"/>
  <c r="DK980" i="1"/>
  <c r="DJ553" i="1"/>
  <c r="DK553" i="1" s="1"/>
  <c r="DJ1002" i="1"/>
  <c r="DK1002" i="1"/>
  <c r="DJ349" i="1"/>
  <c r="DK349" i="1" s="1"/>
  <c r="DJ641" i="1"/>
  <c r="DK641" i="1" s="1"/>
  <c r="DJ1003" i="1"/>
  <c r="DK1003" i="1" s="1"/>
  <c r="DJ953" i="1"/>
  <c r="DK953" i="1" s="1"/>
  <c r="DJ534" i="1"/>
  <c r="DK534" i="1" s="1"/>
  <c r="DJ30" i="1"/>
  <c r="DK30" i="1" s="1"/>
  <c r="DJ777" i="1"/>
  <c r="DK777" i="1" s="1"/>
  <c r="DJ171" i="1"/>
  <c r="DK171" i="1" s="1"/>
  <c r="DJ350" i="1"/>
  <c r="DK350" i="1" s="1"/>
  <c r="DJ614" i="1"/>
  <c r="DK614" i="1" s="1"/>
  <c r="DJ351" i="1"/>
  <c r="DK351" i="1" s="1"/>
  <c r="DJ954" i="1"/>
  <c r="DK954" i="1" s="1"/>
  <c r="DJ866" i="1"/>
  <c r="DK866" i="1" s="1"/>
  <c r="DJ535" i="1"/>
  <c r="DK535" i="1" s="1"/>
  <c r="DJ33" i="1"/>
  <c r="DK33" i="1" s="1"/>
  <c r="DJ31" i="1"/>
  <c r="DK31" i="1" s="1"/>
  <c r="DJ32" i="1"/>
  <c r="DK32" i="1" s="1"/>
  <c r="DJ320" i="1"/>
  <c r="DK320" i="1" s="1"/>
  <c r="DJ352" i="1"/>
  <c r="DK352" i="1" s="1"/>
  <c r="DJ120" i="1"/>
  <c r="DK120" i="1" s="1"/>
  <c r="DJ920" i="1"/>
  <c r="DK920" i="1" s="1"/>
  <c r="DJ919" i="1"/>
  <c r="DK919" i="1" s="1"/>
  <c r="DJ922" i="1"/>
  <c r="DK922" i="1" s="1"/>
  <c r="DJ293" i="1"/>
  <c r="DK293" i="1" s="1"/>
  <c r="DJ615" i="1"/>
  <c r="DK615" i="1" s="1"/>
  <c r="DJ616" i="1"/>
  <c r="DK616" i="1" s="1"/>
  <c r="DJ205" i="1"/>
  <c r="DK205" i="1" s="1"/>
  <c r="DJ754" i="1"/>
  <c r="DK754" i="1" s="1"/>
  <c r="DJ95" i="1"/>
  <c r="DK95" i="1" s="1"/>
  <c r="DJ63" i="1"/>
  <c r="DK63" i="1" s="1"/>
  <c r="DJ236" i="1"/>
  <c r="DK236" i="1" s="1"/>
  <c r="DJ65" i="1"/>
  <c r="DK65" i="1" s="1"/>
  <c r="DJ64" i="1"/>
  <c r="DK64" i="1" s="1"/>
  <c r="DJ727" i="1"/>
  <c r="DK727" i="1" s="1"/>
  <c r="DJ143" i="1"/>
  <c r="DK143" i="1" s="1"/>
  <c r="DJ96" i="1"/>
  <c r="DK96" i="1" s="1"/>
  <c r="DJ665" i="1"/>
  <c r="DK665" i="1" s="1"/>
  <c r="DJ693" i="1"/>
  <c r="DK693" i="1" s="1"/>
  <c r="DJ3" i="1"/>
  <c r="DK3" i="1" s="1"/>
  <c r="DJ694" i="1"/>
  <c r="DK694" i="1" s="1"/>
  <c r="DJ955" i="1"/>
  <c r="DK955" i="1" s="1"/>
  <c r="DJ354" i="1"/>
  <c r="DK354" i="1" s="1"/>
  <c r="DJ353" i="1"/>
  <c r="DK353" i="1" s="1"/>
  <c r="DJ508" i="1"/>
  <c r="DK508" i="1" s="1"/>
  <c r="DJ755" i="1"/>
  <c r="DK755" i="1" s="1"/>
  <c r="DJ144" i="1"/>
  <c r="DK144" i="1" s="1"/>
  <c r="DJ756" i="1"/>
  <c r="DK756" i="1" s="1"/>
  <c r="DJ356" i="1"/>
  <c r="DK356" i="1" s="1"/>
  <c r="DJ264" i="1"/>
  <c r="DK264" i="1" s="1"/>
  <c r="DJ554" i="1"/>
  <c r="DK554" i="1" s="1"/>
  <c r="DJ666" i="1"/>
  <c r="DK666" i="1" s="1"/>
  <c r="DJ890" i="1"/>
  <c r="DK890" i="1" s="1"/>
  <c r="DJ667" i="1"/>
  <c r="DK667" i="1" s="1"/>
  <c r="DJ956" i="1"/>
  <c r="DK956" i="1" s="1"/>
  <c r="DJ1004" i="1"/>
  <c r="DK1004" i="1" s="1"/>
  <c r="DJ778" i="1"/>
  <c r="DK778" i="1" s="1"/>
  <c r="DJ237" i="1"/>
  <c r="DK237" i="1" s="1"/>
  <c r="DJ957" i="1"/>
  <c r="DK957" i="1" s="1"/>
  <c r="DJ695" i="1"/>
  <c r="DK695" i="1" s="1"/>
  <c r="DJ585" i="1"/>
  <c r="DK585" i="1" s="1"/>
  <c r="DJ697" i="1"/>
  <c r="DK697" i="1" s="1"/>
  <c r="DJ696" i="1"/>
  <c r="DK696" i="1" s="1"/>
  <c r="DJ807" i="1"/>
  <c r="DK807" i="1" s="1"/>
  <c r="DJ357" i="1"/>
  <c r="DK357" i="1" s="1"/>
  <c r="DJ728" i="1"/>
  <c r="DK728" i="1" s="1"/>
  <c r="DJ923" i="1"/>
  <c r="DK923" i="1" s="1"/>
  <c r="DJ358" i="1"/>
  <c r="DK358" i="1" s="1"/>
  <c r="DJ67" i="1"/>
  <c r="DK67" i="1" s="1"/>
  <c r="DJ35" i="1"/>
  <c r="DK35" i="1" s="1"/>
  <c r="DJ958" i="1"/>
  <c r="DK958" i="1" s="1"/>
  <c r="DJ1005" i="1"/>
  <c r="DK1005" i="1" s="1"/>
  <c r="DJ359" i="1"/>
  <c r="DK359" i="1" s="1"/>
  <c r="DJ891" i="1"/>
  <c r="DK891" i="1" s="1"/>
  <c r="DJ892" i="1"/>
  <c r="DK892" i="1" s="1"/>
  <c r="DJ294" i="1"/>
  <c r="DK294" i="1" s="1"/>
  <c r="DJ981" i="1"/>
  <c r="DK981" i="1" s="1"/>
  <c r="DJ36" i="1"/>
  <c r="DK36" i="1" s="1"/>
  <c r="DJ924" i="1"/>
  <c r="DK924" i="1" s="1"/>
  <c r="DJ4" i="1"/>
  <c r="DK4" i="1" s="1"/>
  <c r="DJ5" i="1"/>
  <c r="DK5" i="1" s="1"/>
  <c r="DJ360" i="1"/>
  <c r="DK360" i="1" s="1"/>
  <c r="DJ361" i="1"/>
  <c r="DK361" i="1" s="1"/>
  <c r="DJ925" i="1"/>
  <c r="DK925" i="1" s="1"/>
  <c r="DJ238" i="1"/>
  <c r="DK238" i="1" s="1"/>
  <c r="DJ555" i="1"/>
  <c r="DK555" i="1" s="1"/>
  <c r="DJ556" i="1"/>
  <c r="DK556" i="1" s="1"/>
  <c r="DJ265" i="1"/>
  <c r="DK265" i="1" s="1"/>
  <c r="DJ68" i="1"/>
  <c r="DK68" i="1" s="1"/>
  <c r="DJ69" i="1"/>
  <c r="DK69" i="1" s="1"/>
  <c r="DJ729" i="1"/>
  <c r="DK729" i="1" s="1"/>
  <c r="DJ121" i="1"/>
  <c r="DK121" i="1" s="1"/>
  <c r="DJ362" i="1"/>
  <c r="DK362" i="1" s="1"/>
  <c r="DJ509" i="1"/>
  <c r="DK509" i="1" s="1"/>
  <c r="DJ586" i="1"/>
  <c r="DK586" i="1" s="1"/>
  <c r="DJ779" i="1"/>
  <c r="DK779" i="1" s="1"/>
  <c r="DJ780" i="1"/>
  <c r="DK780" i="1" s="1"/>
  <c r="DJ809" i="1"/>
  <c r="DK809" i="1" s="1"/>
  <c r="DJ808" i="1"/>
  <c r="DK808" i="1" s="1"/>
  <c r="DJ982" i="1"/>
  <c r="DK982" i="1" s="1"/>
  <c r="DJ730" i="1"/>
  <c r="DK730" i="1" s="1"/>
  <c r="DJ699" i="1"/>
  <c r="DK699" i="1" s="1"/>
  <c r="DJ266" i="1"/>
  <c r="DK266" i="1" s="1"/>
  <c r="DJ587" i="1"/>
  <c r="DK587" i="1" s="1"/>
  <c r="DJ206" i="1"/>
  <c r="DK206" i="1" s="1"/>
  <c r="DJ363" i="1"/>
  <c r="DK363" i="1" s="1"/>
  <c r="DJ364" i="1"/>
  <c r="DK364" i="1" s="1"/>
  <c r="DJ145" i="1"/>
  <c r="DK145" i="1" s="1"/>
  <c r="DJ239" i="1"/>
  <c r="DK239" i="1" s="1"/>
  <c r="DJ295" i="1"/>
  <c r="DK295" i="1" s="1"/>
  <c r="DJ510" i="1"/>
  <c r="DK510" i="1" s="1"/>
  <c r="DJ97" i="1"/>
  <c r="DK97" i="1" s="1"/>
  <c r="DJ668" i="1"/>
  <c r="DK668" i="1" s="1"/>
  <c r="DJ757" i="1"/>
  <c r="DK757" i="1" s="1"/>
  <c r="DJ1006" i="1"/>
  <c r="DK1006" i="1" s="1"/>
  <c r="DJ296" i="1"/>
  <c r="DK296" i="1" s="1"/>
  <c r="DJ588" i="1"/>
  <c r="DK588" i="1" s="1"/>
  <c r="DJ1007" i="1"/>
  <c r="DK1007" i="1" s="1"/>
  <c r="DJ558" i="1"/>
  <c r="DK558" i="1" s="1"/>
  <c r="DJ1008" i="1"/>
  <c r="DK1008" i="1" s="1"/>
  <c r="DJ840" i="1"/>
  <c r="DK840" i="1" s="1"/>
  <c r="DJ700" i="1"/>
  <c r="DK700" i="1" s="1"/>
  <c r="DJ511" i="1"/>
  <c r="DK511" i="1" s="1"/>
  <c r="DJ701" i="1"/>
  <c r="DK701" i="1" s="1"/>
  <c r="DJ207" i="1"/>
  <c r="DK207" i="1" s="1"/>
  <c r="DJ959" i="1"/>
  <c r="DK959" i="1" s="1"/>
  <c r="DJ366" i="1"/>
  <c r="DK366" i="1" s="1"/>
  <c r="DJ617" i="1"/>
  <c r="DK617" i="1" s="1"/>
  <c r="DJ618" i="1"/>
  <c r="DK618" i="1" s="1"/>
  <c r="DJ367" i="1"/>
  <c r="DK367" i="1" s="1"/>
  <c r="DJ926" i="1"/>
  <c r="DK926" i="1" s="1"/>
  <c r="DJ894" i="1"/>
  <c r="DK894" i="1" s="1"/>
  <c r="DJ983" i="1"/>
  <c r="DK983" i="1" s="1"/>
  <c r="DJ208" i="1"/>
  <c r="DK208" i="1" s="1"/>
  <c r="DJ669" i="1"/>
  <c r="DK669" i="1" s="1"/>
  <c r="DJ368" i="1"/>
  <c r="DK368" i="1" s="1"/>
  <c r="DJ960" i="1"/>
  <c r="DK960" i="1" s="1"/>
  <c r="DJ122" i="1"/>
  <c r="DK122" i="1" s="1"/>
  <c r="DJ961" i="1"/>
  <c r="DK961" i="1" s="1"/>
  <c r="DJ146" i="1"/>
  <c r="DK146" i="1" s="1"/>
  <c r="DJ702" i="1"/>
  <c r="DK702" i="1" s="1"/>
  <c r="DJ297" i="1"/>
  <c r="DK297" i="1" s="1"/>
  <c r="DJ1009" i="1"/>
  <c r="DK1009" i="1" s="1"/>
  <c r="DJ369" i="1"/>
  <c r="DK369" i="1" s="1"/>
  <c r="DJ731" i="1"/>
  <c r="DK731" i="1" s="1"/>
  <c r="DJ927" i="1"/>
  <c r="DK927" i="1" s="1"/>
  <c r="DJ758" i="1"/>
  <c r="DK758" i="1" s="1"/>
  <c r="DJ7" i="1"/>
  <c r="DK7" i="1" s="1"/>
  <c r="DJ759" i="1"/>
  <c r="DK759" i="1" s="1"/>
  <c r="DJ760" i="1"/>
  <c r="DK760" i="1" s="1"/>
  <c r="DJ8" i="1"/>
  <c r="DK8" i="1" s="1"/>
  <c r="DJ703" i="1"/>
  <c r="DK703" i="1" s="1"/>
  <c r="DJ37" i="1"/>
  <c r="DK37" i="1" s="1"/>
  <c r="DJ895" i="1"/>
  <c r="DK895" i="1" s="1"/>
  <c r="DJ867" i="1"/>
  <c r="DK867" i="1" s="1"/>
  <c r="DJ761" i="1"/>
  <c r="DK761" i="1" s="1"/>
  <c r="DJ620" i="1"/>
  <c r="DK620" i="1" s="1"/>
  <c r="DJ72" i="1"/>
  <c r="DK72" i="1" s="1"/>
  <c r="DJ71" i="1"/>
  <c r="DK71" i="1" s="1"/>
  <c r="DJ98" i="1"/>
  <c r="DK98" i="1" s="1"/>
  <c r="DJ240" i="1"/>
  <c r="DK240" i="1" s="1"/>
  <c r="DJ841" i="1"/>
  <c r="DK841" i="1" s="1"/>
  <c r="DJ370" i="1"/>
  <c r="DK370" i="1" s="1"/>
  <c r="DJ670" i="1"/>
  <c r="DK670" i="1" s="1"/>
  <c r="DJ732" i="1"/>
  <c r="DK732" i="1" s="1"/>
  <c r="DJ9" i="1"/>
  <c r="DK9" i="1" s="1"/>
  <c r="DJ123" i="1"/>
  <c r="DK123" i="1" s="1"/>
  <c r="DJ147" i="1"/>
  <c r="DK147" i="1"/>
  <c r="DJ148" i="1"/>
  <c r="DK148" i="1"/>
  <c r="DJ125" i="1"/>
  <c r="DK125" i="1"/>
  <c r="DJ124" i="1"/>
  <c r="DK124" i="1"/>
  <c r="DJ928" i="1"/>
  <c r="DK928" i="1"/>
  <c r="DJ868" i="1"/>
  <c r="DK868" i="1"/>
  <c r="DJ869" i="1"/>
  <c r="DK869" i="1"/>
  <c r="DJ871" i="1"/>
  <c r="DK871" i="1"/>
  <c r="DJ172" i="1"/>
  <c r="DK172" i="1"/>
  <c r="DJ173" i="1"/>
  <c r="DK173" i="1"/>
  <c r="DJ896" i="1"/>
  <c r="DK896" i="1"/>
  <c r="DJ672" i="1"/>
  <c r="DK672" i="1"/>
  <c r="DJ671" i="1"/>
  <c r="DK671" i="1"/>
  <c r="DJ298" i="1"/>
  <c r="DK298" i="1"/>
  <c r="DJ929" i="1"/>
  <c r="DK929" i="1"/>
  <c r="DJ175" i="1"/>
  <c r="DK175" i="1"/>
  <c r="DJ642" i="1"/>
  <c r="DK642" i="1"/>
  <c r="DJ897" i="1"/>
  <c r="DK897" i="1"/>
  <c r="DJ10" i="1"/>
  <c r="DK10" i="1"/>
  <c r="DJ762" i="1"/>
  <c r="DK762" i="1"/>
  <c r="DJ782" i="1"/>
  <c r="DK782" i="1"/>
  <c r="DJ811" i="1"/>
  <c r="DK811" i="1"/>
  <c r="DJ299" i="1"/>
  <c r="DK299" i="1"/>
  <c r="DJ733" i="1"/>
  <c r="DK733" i="1"/>
  <c r="DJ99" i="1"/>
  <c r="DK99" i="1"/>
  <c r="DJ984" i="1"/>
  <c r="DK984" i="1"/>
  <c r="DJ371" i="1"/>
  <c r="DK371" i="1"/>
  <c r="DJ763" i="1"/>
  <c r="DK763" i="1"/>
  <c r="DJ372" i="1"/>
  <c r="DK372" i="1"/>
  <c r="DJ209" i="1"/>
  <c r="DK209" i="1"/>
  <c r="DJ321" i="1"/>
  <c r="DK321" i="1"/>
  <c r="DJ764" i="1"/>
  <c r="DK764" i="1"/>
  <c r="DJ176" i="1"/>
  <c r="DK176" i="1"/>
  <c r="DJ643" i="1"/>
  <c r="DK643" i="1"/>
  <c r="DJ962" i="1"/>
  <c r="DK962" i="1"/>
  <c r="DJ373" i="1"/>
  <c r="DK373" i="1"/>
  <c r="DJ38" i="1"/>
  <c r="DK38" i="1"/>
  <c r="DJ374" i="1"/>
  <c r="DK374" i="1"/>
  <c r="DJ375" i="1"/>
  <c r="DK375" i="1"/>
  <c r="DJ376" i="1"/>
  <c r="DK376" i="1"/>
  <c r="DJ842" i="1"/>
  <c r="DK842" i="1"/>
  <c r="DJ210" i="1"/>
  <c r="DK210" i="1"/>
  <c r="DJ149" i="1"/>
  <c r="DK149" i="1"/>
  <c r="DJ377" i="1"/>
  <c r="DK377" i="1"/>
  <c r="DJ1010" i="1"/>
  <c r="DK1010" i="1"/>
  <c r="DJ898" i="1"/>
  <c r="DK898" i="1"/>
  <c r="DJ512" i="1"/>
  <c r="DK512" i="1"/>
  <c r="DJ674" i="1"/>
  <c r="DK674" i="1"/>
  <c r="DJ128" i="1"/>
  <c r="DK128" i="1"/>
  <c r="DJ127" i="1"/>
  <c r="DK127" i="1"/>
  <c r="DJ211" i="1"/>
  <c r="DK211" i="1"/>
  <c r="DJ74" i="1"/>
  <c r="DK74" i="1"/>
  <c r="DJ644" i="1"/>
  <c r="DK644" i="1"/>
  <c r="DJ378" i="1"/>
  <c r="DK378" i="1"/>
  <c r="DJ130" i="1"/>
  <c r="DK130" i="1"/>
  <c r="DJ379" i="1"/>
  <c r="DK379" i="1"/>
  <c r="DJ380" i="1"/>
  <c r="DK380" i="1"/>
  <c r="DJ177" i="1"/>
  <c r="DK177" i="1"/>
  <c r="DJ131" i="1"/>
  <c r="DK131" i="1"/>
  <c r="DJ765" i="1"/>
  <c r="DK765" i="1"/>
  <c r="DJ381" i="1"/>
  <c r="DK381" i="1"/>
  <c r="DJ783" i="1"/>
  <c r="DK783" i="1"/>
  <c r="DJ384" i="1"/>
  <c r="DK384" i="1"/>
  <c r="DJ382" i="1"/>
  <c r="DK382" i="1"/>
  <c r="DJ383" i="1"/>
  <c r="DK383" i="1"/>
  <c r="DJ151" i="1"/>
  <c r="DK151" i="1"/>
  <c r="DJ150" i="1"/>
  <c r="DK150" i="1"/>
  <c r="DJ76" i="1"/>
  <c r="DK76" i="1"/>
  <c r="DJ75" i="1"/>
  <c r="DK75" i="1"/>
  <c r="DJ559" i="1"/>
  <c r="DK559" i="1"/>
  <c r="DJ589" i="1"/>
  <c r="DK589" i="1"/>
  <c r="DJ178" i="1"/>
  <c r="DK178" i="1"/>
  <c r="DJ300" i="1"/>
  <c r="DK300" i="1"/>
  <c r="DJ812" i="1"/>
  <c r="DK812" i="1"/>
  <c r="DJ100" i="1"/>
  <c r="DK100" i="1"/>
  <c r="DJ784" i="1"/>
  <c r="DK784" i="1"/>
  <c r="DJ386" i="1"/>
  <c r="DK386" i="1"/>
  <c r="DJ387" i="1"/>
  <c r="DK387" i="1"/>
  <c r="DJ132" i="1"/>
  <c r="DK132" i="1"/>
  <c r="DJ101" i="1"/>
  <c r="DK101" i="1"/>
  <c r="DJ388" i="1"/>
  <c r="DK388" i="1"/>
  <c r="DJ389" i="1"/>
  <c r="DK389" i="1"/>
  <c r="DJ591" i="1"/>
  <c r="DK591" i="1"/>
  <c r="DJ590" i="1"/>
  <c r="DK590" i="1"/>
  <c r="DJ391" i="1"/>
  <c r="DK391" i="1"/>
  <c r="DJ1011" i="1"/>
  <c r="DK1011" i="1"/>
  <c r="DJ930" i="1"/>
  <c r="DK930" i="1"/>
  <c r="DJ872" i="1"/>
  <c r="DK872" i="1"/>
  <c r="DJ899" i="1"/>
  <c r="DK899" i="1"/>
  <c r="DJ704" i="1"/>
  <c r="DK704" i="1"/>
  <c r="DJ513" i="1"/>
  <c r="DK513" i="1"/>
  <c r="DJ102" i="1"/>
  <c r="DK102" i="1"/>
  <c r="DJ212" i="1"/>
  <c r="DK212" i="1"/>
  <c r="DJ621" i="1"/>
  <c r="DK621" i="1"/>
  <c r="DJ133" i="1"/>
  <c r="DK133" i="1"/>
  <c r="DJ560" i="1"/>
  <c r="DK560" i="1"/>
  <c r="DJ213" i="1"/>
  <c r="DK213" i="1"/>
  <c r="DJ322" i="1"/>
  <c r="DK322" i="1"/>
  <c r="DJ179" i="1"/>
  <c r="DK179" i="1"/>
  <c r="DJ813" i="1"/>
  <c r="DK813" i="1"/>
  <c r="DJ814" i="1"/>
  <c r="DK814" i="1"/>
  <c r="DJ594" i="1"/>
  <c r="DK594" i="1"/>
  <c r="DJ593" i="1"/>
  <c r="DK593" i="1"/>
  <c r="DJ392" i="1"/>
  <c r="DK392" i="1"/>
  <c r="DJ39" i="1"/>
  <c r="DK39" i="1"/>
  <c r="DJ900" i="1"/>
  <c r="DK900" i="1"/>
  <c r="DJ393" i="1"/>
  <c r="DK393" i="1"/>
  <c r="DJ1012" i="1"/>
  <c r="DK1012" i="1"/>
  <c r="DJ134" i="1"/>
  <c r="DK134" i="1"/>
  <c r="DJ394" i="1"/>
  <c r="DK394" i="1"/>
  <c r="DJ395" i="1"/>
  <c r="DK395" i="1"/>
  <c r="DJ40" i="1"/>
  <c r="DK40" i="1"/>
  <c r="DJ153" i="1"/>
  <c r="DK153" i="1"/>
  <c r="DJ843" i="1"/>
  <c r="DK843" i="1"/>
  <c r="DJ154" i="1"/>
  <c r="DK154" i="1"/>
  <c r="DJ396" i="1"/>
  <c r="DK396" i="1"/>
  <c r="DJ397" i="1"/>
  <c r="DK397" i="1"/>
  <c r="DJ398" i="1"/>
  <c r="DK398" i="1"/>
  <c r="DJ323" i="1"/>
  <c r="DK323" i="1"/>
  <c r="DJ844" i="1"/>
  <c r="DK844" i="1"/>
  <c r="DJ734" i="1"/>
  <c r="DK734" i="1"/>
  <c r="DJ324" i="1"/>
  <c r="DK324" i="1"/>
  <c r="DJ931" i="1"/>
  <c r="DK931" i="1"/>
  <c r="DJ180" i="1"/>
  <c r="DK180" i="1"/>
  <c r="DJ622" i="1"/>
  <c r="DK622" i="1"/>
  <c r="DJ11" i="1"/>
  <c r="DK11" i="1"/>
  <c r="DJ399" i="1"/>
  <c r="DK399" i="1"/>
  <c r="DJ155" i="1"/>
  <c r="DK155" i="1"/>
  <c r="DJ705" i="1"/>
  <c r="DK705" i="1"/>
  <c r="DJ706" i="1"/>
  <c r="DK706" i="1"/>
  <c r="DJ181" i="1"/>
  <c r="DK181" i="1"/>
  <c r="DJ815" i="1"/>
  <c r="DK815" i="1"/>
  <c r="DJ400" i="1"/>
  <c r="DK400" i="1"/>
  <c r="DJ41" i="1"/>
  <c r="DK41" i="1"/>
  <c r="DJ623" i="1"/>
  <c r="DK623" i="1"/>
  <c r="DJ845" i="1"/>
  <c r="DK845" i="1"/>
  <c r="DJ846" i="1"/>
  <c r="DK846" i="1"/>
  <c r="DJ182" i="1"/>
  <c r="DK182" i="1"/>
  <c r="DJ325" i="1"/>
  <c r="DK325" i="1"/>
  <c r="DJ12" i="1"/>
  <c r="DK12" i="1"/>
  <c r="DJ13" i="1"/>
  <c r="DK13" i="1"/>
  <c r="DJ848" i="1"/>
  <c r="DK848" i="1"/>
  <c r="DJ849" i="1"/>
  <c r="DK849" i="1"/>
  <c r="DJ183" i="1"/>
  <c r="DK183" i="1"/>
  <c r="DJ401" i="1"/>
  <c r="DK401" i="1"/>
  <c r="DJ402" i="1"/>
  <c r="DK402" i="1"/>
  <c r="DJ78" i="1"/>
  <c r="DK78" i="1"/>
  <c r="DJ156" i="1"/>
  <c r="DK156" i="1"/>
  <c r="DJ645" i="1"/>
  <c r="DK645" i="1"/>
  <c r="DJ404" i="1"/>
  <c r="DK404" i="1"/>
  <c r="DJ646" i="1"/>
  <c r="DK646" i="1"/>
  <c r="DJ514" i="1"/>
  <c r="DK514" i="1"/>
  <c r="DJ624" i="1"/>
  <c r="DK624" i="1"/>
  <c r="DJ963" i="1"/>
  <c r="DK963" i="1"/>
  <c r="DJ985" i="1"/>
  <c r="DK985" i="1"/>
  <c r="DJ103" i="1"/>
  <c r="DK103" i="1"/>
  <c r="DJ301" i="1"/>
  <c r="DK301" i="1"/>
  <c r="DJ241" i="1"/>
  <c r="DK241" i="1"/>
  <c r="DJ405" i="1"/>
  <c r="DK405" i="1"/>
  <c r="DJ964" i="1"/>
  <c r="DK964" i="1" s="1"/>
  <c r="DJ42" i="1"/>
  <c r="DK42" i="1"/>
  <c r="DJ647" i="1"/>
  <c r="DK647" i="1"/>
  <c r="DJ406" i="1"/>
  <c r="DK406" i="1"/>
  <c r="DJ561" i="1"/>
  <c r="DK561" i="1"/>
  <c r="DJ1013" i="1"/>
  <c r="DK1013" i="1"/>
  <c r="DJ901" i="1"/>
  <c r="DK901" i="1" s="1"/>
  <c r="DJ214" i="1"/>
  <c r="DK214" i="1"/>
  <c r="DJ408" i="1"/>
  <c r="DK408" i="1" s="1"/>
  <c r="DJ407" i="1"/>
  <c r="DK407" i="1"/>
  <c r="DJ1014" i="1"/>
  <c r="DK1014" i="1" s="1"/>
  <c r="DJ675" i="1"/>
  <c r="DK675" i="1"/>
  <c r="DJ410" i="1"/>
  <c r="DK410" i="1" s="1"/>
  <c r="DJ411" i="1"/>
  <c r="DK411" i="1"/>
  <c r="DJ625" i="1"/>
  <c r="DK625" i="1" s="1"/>
  <c r="DJ413" i="1"/>
  <c r="DK413" i="1"/>
  <c r="DJ184" i="1"/>
  <c r="DK184" i="1" s="1"/>
  <c r="DJ536" i="1"/>
  <c r="DK536" i="1"/>
  <c r="DJ414" i="1"/>
  <c r="DK414" i="1" s="1"/>
  <c r="DJ735" i="1"/>
  <c r="DK735" i="1"/>
  <c r="DJ851" i="1"/>
  <c r="DK851" i="1" s="1"/>
  <c r="DJ135" i="1"/>
  <c r="DK135" i="1"/>
  <c r="DJ736" i="1"/>
  <c r="DK736" i="1" s="1"/>
  <c r="DJ415" i="1"/>
  <c r="DK415" i="1"/>
  <c r="DJ562" i="1"/>
  <c r="DK562" i="1" s="1"/>
  <c r="DJ563" i="1"/>
  <c r="DK563" i="1"/>
  <c r="DJ104" i="1"/>
  <c r="DK104" i="1" s="1"/>
  <c r="DJ326" i="1"/>
  <c r="DK326" i="1"/>
  <c r="DJ648" i="1"/>
  <c r="DK648" i="1" s="1"/>
  <c r="DJ965" i="1"/>
  <c r="DK965" i="1"/>
  <c r="DJ185" i="1"/>
  <c r="DK185" i="1" s="1"/>
  <c r="DJ43" i="1"/>
  <c r="DK43" i="1"/>
  <c r="DJ44" i="1"/>
  <c r="DK44" i="1" s="1"/>
  <c r="DJ1015" i="1"/>
  <c r="DK1015" i="1"/>
  <c r="DJ105" i="1"/>
  <c r="DK105" i="1" s="1"/>
  <c r="DJ785" i="1"/>
  <c r="DK785" i="1"/>
  <c r="DJ766" i="1"/>
  <c r="DK766" i="1" s="1"/>
  <c r="DJ737" i="1"/>
  <c r="DK737" i="1"/>
  <c r="DJ934" i="1"/>
  <c r="DK934" i="1" s="1"/>
  <c r="DJ932" i="1"/>
  <c r="DK932" i="1"/>
  <c r="DJ933" i="1"/>
  <c r="DK933" i="1" s="1"/>
  <c r="DJ216" i="1"/>
  <c r="DK216" i="1"/>
  <c r="DJ215" i="1"/>
  <c r="DK215" i="1" s="1"/>
  <c r="DJ416" i="1"/>
  <c r="DK416" i="1"/>
  <c r="DJ417" i="1"/>
  <c r="DK417" i="1" s="1"/>
  <c r="DJ515" i="1"/>
  <c r="DK515" i="1"/>
  <c r="DJ966" i="1"/>
  <c r="DK966" i="1" s="1"/>
  <c r="DJ902" i="1"/>
  <c r="DK902" i="1"/>
  <c r="DJ903" i="1"/>
  <c r="DK903" i="1" s="1"/>
  <c r="DJ676" i="1"/>
  <c r="DK676" i="1"/>
  <c r="DJ327" i="1"/>
  <c r="DK327" i="1" s="1"/>
  <c r="DJ649" i="1"/>
  <c r="DK649" i="1"/>
  <c r="DJ786" i="1"/>
  <c r="DK786" i="1" s="1"/>
  <c r="DJ987" i="1"/>
  <c r="DK987" i="1"/>
  <c r="DJ986" i="1"/>
  <c r="DK986" i="1" s="1"/>
  <c r="DJ242" i="1"/>
  <c r="DK242" i="1"/>
  <c r="DJ418" i="1"/>
  <c r="DK418" i="1" s="1"/>
  <c r="DJ267" i="1"/>
  <c r="DK267" i="1"/>
  <c r="DJ157" i="1"/>
  <c r="DK157" i="1" s="1"/>
  <c r="DJ79" i="1"/>
  <c r="DK79" i="1"/>
  <c r="DJ419" i="1"/>
  <c r="DK419" i="1" s="1"/>
  <c r="DJ1016" i="1"/>
  <c r="DK1016" i="1"/>
  <c r="DJ852" i="1"/>
  <c r="DK852" i="1" s="1"/>
  <c r="DJ708" i="1"/>
  <c r="DK708" i="1"/>
  <c r="DJ904" i="1"/>
  <c r="DK904" i="1" s="1"/>
  <c r="DJ268" i="1"/>
  <c r="DK268" i="1"/>
  <c r="DJ420" i="1"/>
  <c r="DK420" i="1" s="1"/>
  <c r="DJ80" i="1"/>
  <c r="DK80" i="1"/>
  <c r="DJ873" i="1"/>
  <c r="DK873" i="1" s="1"/>
  <c r="DJ967" i="1"/>
  <c r="DK967" i="1"/>
  <c r="DJ650" i="1"/>
  <c r="DK650" i="1" s="1"/>
  <c r="DJ46" i="1"/>
  <c r="DK46" i="1"/>
  <c r="DJ421" i="1"/>
  <c r="DK421" i="1" s="1"/>
  <c r="DJ218" i="1"/>
  <c r="DK218" i="1"/>
  <c r="DJ47" i="1"/>
  <c r="DK47" i="1" s="1"/>
  <c r="DJ219" i="1"/>
  <c r="DK219" i="1"/>
  <c r="DJ302" i="1"/>
  <c r="DK302" i="1" s="1"/>
  <c r="DJ186" i="1"/>
  <c r="DK186" i="1"/>
  <c r="DJ187" i="1"/>
  <c r="DK187" i="1" s="1"/>
  <c r="DJ189" i="1"/>
  <c r="DK189" i="1"/>
  <c r="DJ106" i="1"/>
  <c r="DK106" i="1" s="1"/>
  <c r="DJ190" i="1"/>
  <c r="DK190" i="1"/>
  <c r="DJ767" i="1"/>
  <c r="DK767" i="1" s="1"/>
  <c r="DJ15" i="1"/>
  <c r="DK15" i="1"/>
  <c r="DJ1017" i="1"/>
  <c r="DK1017" i="1" s="1"/>
  <c r="DJ537" i="1"/>
  <c r="DK537" i="1"/>
  <c r="DJ874" i="1"/>
  <c r="DK874" i="1" s="1"/>
  <c r="DJ565" i="1"/>
  <c r="DK565" i="1"/>
  <c r="DJ243" i="1"/>
  <c r="DK243" i="1" s="1"/>
  <c r="DJ875" i="1"/>
  <c r="DK875" i="1"/>
  <c r="DJ422" i="1"/>
  <c r="DK422" i="1" s="1"/>
  <c r="DJ423" i="1"/>
  <c r="DK423" i="1"/>
  <c r="DJ269" i="1"/>
  <c r="DK269" i="1" s="1"/>
  <c r="DJ816" i="1"/>
  <c r="DK816" i="1"/>
  <c r="DJ817" i="1"/>
  <c r="DK817" i="1" s="1"/>
  <c r="DJ425" i="1"/>
  <c r="DK425" i="1"/>
  <c r="DJ787" i="1"/>
  <c r="DK787" i="1" s="1"/>
  <c r="DJ303" i="1"/>
  <c r="DK303" i="1"/>
  <c r="DJ1018" i="1"/>
  <c r="DK1018" i="1" s="1"/>
  <c r="DJ426" i="1"/>
  <c r="DK426" i="1"/>
  <c r="DJ677" i="1"/>
  <c r="DK677" i="1" s="1"/>
  <c r="DJ566" i="1"/>
  <c r="DK566" i="1"/>
  <c r="DJ244" i="1"/>
  <c r="DK244" i="1" s="1"/>
  <c r="DJ678" i="1"/>
  <c r="DK678" i="1"/>
  <c r="DJ968" i="1"/>
  <c r="DK968" i="1" s="1"/>
  <c r="DJ567" i="1"/>
  <c r="DK567" i="1"/>
  <c r="DJ709" i="1"/>
  <c r="DK709" i="1" s="1"/>
  <c r="DJ427" i="1"/>
  <c r="DK427" i="1"/>
  <c r="DJ876" i="1"/>
  <c r="DK876" i="1" s="1"/>
  <c r="DJ428" i="1"/>
  <c r="DK428" i="1"/>
  <c r="DJ328" i="1"/>
  <c r="DK328" i="1" s="1"/>
  <c r="DJ245" i="1"/>
  <c r="DK245" i="1"/>
  <c r="DJ853" i="1"/>
  <c r="DK853" i="1" s="1"/>
  <c r="DJ651" i="1"/>
  <c r="DK651" i="1"/>
  <c r="DJ429" i="1"/>
  <c r="DK429" i="1" s="1"/>
  <c r="DJ711" i="1"/>
  <c r="DK711" i="1"/>
  <c r="DJ710" i="1"/>
  <c r="DK710" i="1" s="1"/>
  <c r="DJ627" i="1"/>
  <c r="DK627" i="1"/>
  <c r="DJ626" i="1"/>
  <c r="DK626" i="1" s="1"/>
  <c r="DJ819" i="1"/>
  <c r="DK819" i="1"/>
  <c r="DJ430" i="1"/>
  <c r="DK430" i="1" s="1"/>
  <c r="DJ768" i="1"/>
  <c r="DK768" i="1"/>
  <c r="DJ652" i="1"/>
  <c r="DK652" i="1" s="1"/>
  <c r="DJ516" i="1"/>
  <c r="DK516" i="1"/>
  <c r="DJ431" i="1"/>
  <c r="DK431" i="1" s="1"/>
  <c r="DJ432" i="1"/>
  <c r="DK432" i="1"/>
  <c r="DJ270" i="1"/>
  <c r="DK270" i="1" s="1"/>
  <c r="DJ433" i="1"/>
  <c r="DK433" i="1"/>
  <c r="DJ158" i="1"/>
  <c r="DK158" i="1" s="1"/>
  <c r="DJ517" i="1"/>
  <c r="DK517" i="1"/>
  <c r="DJ679" i="1"/>
  <c r="DK679" i="1" s="1"/>
  <c r="DJ936" i="1"/>
  <c r="DK936" i="1"/>
  <c r="DJ938" i="1"/>
  <c r="DK938" i="1" s="1"/>
  <c r="DJ937" i="1"/>
  <c r="DK937" i="1"/>
  <c r="DJ246" i="1"/>
  <c r="DK246" i="1" s="1"/>
  <c r="DJ159" i="1"/>
  <c r="DK159" i="1"/>
  <c r="DJ820" i="1"/>
  <c r="DK820" i="1" s="1"/>
  <c r="DJ596" i="1"/>
  <c r="DK596" i="1"/>
  <c r="DJ906" i="1"/>
  <c r="DK906" i="1" s="1"/>
  <c r="DJ905" i="1"/>
  <c r="DK905" i="1"/>
  <c r="DJ434" i="1"/>
  <c r="DK434" i="1" s="1"/>
  <c r="DJ48" i="1"/>
  <c r="DK48" i="1"/>
  <c r="DJ16" i="1"/>
  <c r="DK16" i="1" s="1"/>
  <c r="DJ989" i="1"/>
  <c r="DK989" i="1"/>
  <c r="DJ568" i="1"/>
  <c r="DK568" i="1" s="1"/>
  <c r="DJ653" i="1"/>
  <c r="DK653" i="1"/>
  <c r="DJ220" i="1"/>
  <c r="DK220" i="1" s="1"/>
  <c r="DJ221" i="1"/>
  <c r="DK221" i="1"/>
  <c r="DJ597" i="1"/>
  <c r="DK597" i="1" s="1"/>
  <c r="DJ788" i="1"/>
  <c r="DK788" i="1"/>
  <c r="DJ304" i="1"/>
  <c r="DK304" i="1" s="1"/>
  <c r="DJ435" i="1"/>
  <c r="DK435" i="1"/>
  <c r="DJ191" i="1"/>
  <c r="DK191" i="1" s="1"/>
  <c r="DJ305" i="1"/>
  <c r="DK305" i="1"/>
  <c r="DJ969" i="1"/>
  <c r="DK969" i="1" s="1"/>
  <c r="DJ136" i="1"/>
  <c r="DK136" i="1"/>
  <c r="DJ854" i="1"/>
  <c r="DK854" i="1" s="1"/>
  <c r="DJ271" i="1"/>
  <c r="DK271" i="1"/>
  <c r="DJ247" i="1"/>
  <c r="DK247" i="1" s="1"/>
  <c r="DJ598" i="1"/>
  <c r="DK598" i="1"/>
  <c r="DJ329" i="1"/>
  <c r="DK329" i="1" s="1"/>
  <c r="DJ570" i="1"/>
  <c r="DK570" i="1"/>
  <c r="DJ569" i="1"/>
  <c r="DK569" i="1" s="1"/>
  <c r="DJ248" i="1"/>
  <c r="DK248" i="1"/>
  <c r="DJ877" i="1"/>
  <c r="DK877" i="1" s="1"/>
  <c r="DJ306" i="1"/>
  <c r="DK306" i="1"/>
  <c r="DJ940" i="1"/>
  <c r="DK940" i="1" s="1"/>
  <c r="DJ970" i="1"/>
  <c r="DK970" i="1"/>
  <c r="DJ573" i="1"/>
  <c r="DK573" i="1" s="1"/>
  <c r="DJ572" i="1"/>
  <c r="DK572" i="1"/>
  <c r="DJ330" i="1"/>
  <c r="DK330" i="1" s="1"/>
  <c r="DJ436" i="1"/>
  <c r="DK436" i="1"/>
  <c r="DJ789" i="1"/>
  <c r="DK789" i="1" s="1"/>
  <c r="DJ790" i="1"/>
  <c r="DK790" i="1"/>
  <c r="DJ575" i="1"/>
  <c r="DK575" i="1" s="1"/>
  <c r="DJ770" i="1"/>
  <c r="DK770" i="1" s="1"/>
  <c r="DJ769" i="1"/>
  <c r="DK769" i="1" s="1"/>
  <c r="DJ437" i="1"/>
  <c r="DK437" i="1" s="1"/>
  <c r="DJ908" i="1"/>
  <c r="DK908" i="1" s="1"/>
  <c r="DJ272" i="1"/>
  <c r="DK272" i="1" s="1"/>
  <c r="DJ576" i="1"/>
  <c r="DK576" i="1" s="1"/>
  <c r="DJ990" i="1"/>
  <c r="DK990" i="1" s="1"/>
  <c r="DJ991" i="1"/>
  <c r="DK991" i="1" s="1"/>
  <c r="DJ772" i="1"/>
  <c r="DK772" i="1" s="1"/>
  <c r="DJ192" i="1"/>
  <c r="DK192" i="1" s="1"/>
  <c r="DJ438" i="1"/>
  <c r="DK438" i="1" s="1"/>
  <c r="DJ193" i="1"/>
  <c r="DK193" i="1" s="1"/>
  <c r="DJ81" i="1"/>
  <c r="DK81" i="1" s="1"/>
  <c r="DJ713" i="1"/>
  <c r="DK713" i="1" s="1"/>
  <c r="DJ714" i="1"/>
  <c r="DK714" i="1" s="1"/>
  <c r="DJ331" i="1"/>
  <c r="DK331" i="1" s="1"/>
  <c r="DJ878" i="1"/>
  <c r="DK878" i="1" s="1"/>
  <c r="DJ879" i="1"/>
  <c r="DK879" i="1" s="1"/>
  <c r="DJ738" i="1"/>
  <c r="DK738" i="1" s="1"/>
  <c r="DJ82" i="1"/>
  <c r="DK82" i="1" s="1"/>
  <c r="DJ137" i="1"/>
  <c r="DK137" i="1" s="1"/>
  <c r="DJ739" i="1"/>
  <c r="DK739" i="1" s="1"/>
  <c r="DJ249" i="1"/>
  <c r="DK249" i="1" s="1"/>
  <c r="DJ654" i="1"/>
  <c r="DK654" i="1" s="1"/>
  <c r="DJ599" i="1"/>
  <c r="DK599" i="1" s="1"/>
  <c r="DJ49" i="1"/>
  <c r="DK49" i="1" s="1"/>
  <c r="DJ918" i="1"/>
  <c r="DK918" i="1" s="1"/>
  <c r="DJ307" i="1"/>
  <c r="DK307" i="1" s="1"/>
  <c r="DJ855" i="1"/>
  <c r="DK855" i="1" s="1"/>
  <c r="DJ680" i="1"/>
  <c r="DK680" i="1" s="1"/>
  <c r="DJ538" i="1"/>
  <c r="DK538" i="1" s="1"/>
  <c r="DJ308" i="1"/>
  <c r="DK308" i="1" s="1"/>
  <c r="DJ309" i="1"/>
  <c r="DK309" i="1" s="1"/>
  <c r="DJ107" i="1"/>
  <c r="DK107" i="1" s="1"/>
  <c r="DJ83" i="1"/>
  <c r="DK83" i="1" s="1"/>
  <c r="DJ600" i="1"/>
  <c r="DK600" i="1" s="1"/>
  <c r="DJ50" i="1"/>
  <c r="DK50" i="1" s="1"/>
  <c r="DJ856" i="1"/>
  <c r="DK856" i="1" s="1"/>
  <c r="DJ250" i="1"/>
  <c r="DK250" i="1" s="1"/>
  <c r="DJ439" i="1"/>
  <c r="DK439" i="1" s="1"/>
  <c r="DJ629" i="1"/>
  <c r="DK629" i="1" s="1"/>
  <c r="DJ84" i="1"/>
  <c r="DK84" i="1" s="1"/>
  <c r="DJ992" i="1"/>
  <c r="DK992" i="1" s="1"/>
  <c r="DJ655" i="1"/>
  <c r="DK655" i="1" s="1"/>
  <c r="DJ656" i="1"/>
  <c r="DK656" i="1" s="1"/>
  <c r="DJ440" i="1"/>
  <c r="DK440" i="1" s="1"/>
  <c r="DJ223" i="1"/>
  <c r="DK223" i="1" s="1"/>
  <c r="DJ224" i="1"/>
  <c r="DK224" i="1" s="1"/>
  <c r="DJ441" i="1"/>
  <c r="DK441" i="1" s="1"/>
  <c r="DJ909" i="1"/>
  <c r="DK909" i="1" s="1"/>
  <c r="DJ601" i="1"/>
  <c r="DK601" i="1" s="1"/>
  <c r="DJ941" i="1"/>
  <c r="DK941" i="1" s="1"/>
  <c r="DJ442" i="1"/>
  <c r="DK442" i="1" s="1"/>
  <c r="DJ740" i="1"/>
  <c r="DK740" i="1" s="1"/>
  <c r="DJ443" i="1"/>
  <c r="DK443" i="1" s="1"/>
  <c r="DJ332" i="1"/>
  <c r="DK332" i="1" s="1"/>
  <c r="DJ821" i="1"/>
  <c r="DK821" i="1" s="1"/>
  <c r="DJ822" i="1"/>
  <c r="DK822" i="1" s="1"/>
  <c r="DJ630" i="1"/>
  <c r="DK630" i="1" s="1"/>
  <c r="DJ942" i="1"/>
  <c r="DK942" i="1" s="1"/>
  <c r="DJ333" i="1"/>
  <c r="DK333" i="1" s="1"/>
  <c r="DJ17" i="1"/>
  <c r="DK17" i="1" s="1"/>
  <c r="DJ971" i="1"/>
  <c r="DK971" i="1" s="1"/>
  <c r="DJ1019" i="1"/>
  <c r="DK1019" i="1" s="1"/>
  <c r="DJ880" i="1"/>
  <c r="DK880" i="1" s="1"/>
  <c r="DJ993" i="1"/>
  <c r="DK993" i="1" s="1"/>
  <c r="DJ160" i="1"/>
  <c r="DK160" i="1" s="1"/>
  <c r="DJ311" i="1"/>
  <c r="DK311" i="1" s="1"/>
  <c r="DJ657" i="1"/>
  <c r="DK657" i="1" s="1"/>
  <c r="DJ602" i="1"/>
  <c r="DK602" i="1" s="1"/>
  <c r="DJ334" i="1"/>
  <c r="DK334" i="1" s="1"/>
  <c r="DJ251" i="1"/>
  <c r="DK251" i="1" s="1"/>
  <c r="DJ824" i="1"/>
  <c r="DK824" i="1" s="1"/>
  <c r="DJ18" i="1"/>
  <c r="DK18" i="1" s="1"/>
  <c r="DJ85" i="1"/>
  <c r="DK85" i="1" s="1"/>
  <c r="DJ1020" i="1"/>
  <c r="DK1020" i="1" s="1"/>
  <c r="DJ910" i="1"/>
  <c r="DK910" i="1" s="1"/>
  <c r="DJ444" i="1"/>
  <c r="DK444" i="1" s="1"/>
  <c r="DJ138" i="1"/>
  <c r="DK138" i="1" s="1"/>
  <c r="DJ972" i="1"/>
  <c r="DK972" i="1" s="1"/>
  <c r="DJ274" i="1"/>
  <c r="DK274" i="1" s="1"/>
  <c r="DJ273" i="1"/>
  <c r="DK273" i="1" s="1"/>
  <c r="DJ994" i="1"/>
  <c r="DK994" i="1" s="1"/>
  <c r="DJ445" i="1"/>
  <c r="DK445" i="1" s="1"/>
  <c r="DJ108" i="1"/>
  <c r="DK108" i="1" s="1"/>
  <c r="DJ631" i="1"/>
  <c r="DK631" i="1" s="1"/>
  <c r="DJ857" i="1"/>
  <c r="DK857" i="1" s="1"/>
  <c r="DJ225" i="1"/>
  <c r="DK225" i="1" s="1"/>
  <c r="DJ577" i="1"/>
  <c r="DK577" i="1" s="1"/>
  <c r="DJ109" i="1"/>
  <c r="DK109" i="1" s="1"/>
  <c r="DJ1021" i="1"/>
  <c r="DK1021" i="1" s="1"/>
  <c r="DJ194" i="1"/>
  <c r="DK194" i="1" s="1"/>
  <c r="DJ681" i="1"/>
  <c r="DK681" i="1" s="1"/>
  <c r="DJ110" i="1"/>
  <c r="DK110" i="1" s="1"/>
  <c r="DJ632" i="1"/>
  <c r="DK632" i="1" s="1"/>
  <c r="DJ578" i="1"/>
  <c r="DK578" i="1" s="1"/>
  <c r="DJ741" i="1"/>
  <c r="DK741" i="1" s="1"/>
  <c r="DJ943" i="1"/>
  <c r="DK943" i="1" s="1"/>
  <c r="DJ911" i="1"/>
  <c r="DK911" i="1" s="1"/>
  <c r="DJ446" i="1"/>
  <c r="DK446" i="1" s="1"/>
  <c r="DJ312" i="1"/>
  <c r="DK312" i="1" s="1"/>
  <c r="DJ447" i="1"/>
  <c r="DK447" i="1" s="1"/>
  <c r="DJ161" i="1"/>
  <c r="DK161" i="1" s="1"/>
  <c r="DJ716" i="1"/>
  <c r="DK716" i="1" s="1"/>
  <c r="DJ717" i="1"/>
  <c r="DK717" i="1" s="1"/>
  <c r="DJ773" i="1"/>
  <c r="DK773" i="1" s="1"/>
  <c r="DJ912" i="1"/>
  <c r="DK912" i="1" s="1"/>
  <c r="DJ1022" i="1"/>
  <c r="DK1022" i="1" s="1"/>
  <c r="DJ881" i="1"/>
  <c r="DK881" i="1" s="1"/>
  <c r="DJ448" i="1"/>
  <c r="DK448" i="1" s="1"/>
  <c r="DJ792" i="1"/>
  <c r="DK792" i="1" s="1"/>
  <c r="DJ633" i="1"/>
  <c r="DK633" i="1" s="1"/>
  <c r="DJ276" i="1"/>
  <c r="DK276" i="1" s="1"/>
  <c r="DJ793" i="1"/>
  <c r="DK793" i="1" s="1"/>
  <c r="DJ277" i="1"/>
  <c r="DK277" i="1" s="1"/>
  <c r="DJ539" i="1"/>
  <c r="DK539" i="1" s="1"/>
  <c r="DJ794" i="1"/>
  <c r="DK794" i="1" s="1"/>
  <c r="DJ719" i="1"/>
  <c r="DK719" i="1" s="1"/>
  <c r="DJ518" i="1"/>
  <c r="DK518" i="1" s="1"/>
  <c r="DJ858" i="1"/>
  <c r="DK858" i="1" s="1"/>
  <c r="DJ825" i="1"/>
  <c r="DK825" i="1" s="1"/>
  <c r="DJ826" i="1"/>
  <c r="DK826" i="1" s="1"/>
  <c r="DJ828" i="1"/>
  <c r="DK828" i="1" s="1"/>
  <c r="DJ634" i="1"/>
  <c r="DK634" i="1" s="1"/>
  <c r="DJ603" i="1"/>
  <c r="DK603" i="1" s="1"/>
  <c r="DJ449" i="1"/>
  <c r="DK449" i="1" s="1"/>
  <c r="DJ252" i="1"/>
  <c r="DK252" i="1" s="1"/>
  <c r="DJ1024" i="1"/>
  <c r="DK1024" i="1" s="1"/>
  <c r="DJ1023" i="1"/>
  <c r="DK1023" i="1" s="1"/>
  <c r="DJ882" i="1"/>
  <c r="DK882" i="1" s="1"/>
  <c r="DJ720" i="1"/>
  <c r="DK720" i="1" s="1"/>
  <c r="DJ450" i="1"/>
  <c r="DK450" i="1" s="1"/>
  <c r="DJ86" i="1"/>
  <c r="DK86" i="1" s="1"/>
  <c r="DJ451" i="1"/>
  <c r="DK451" i="1" s="1"/>
  <c r="DJ519" i="1"/>
  <c r="DK519" i="1" s="1"/>
  <c r="DJ452" i="1"/>
  <c r="DK452" i="1" s="1"/>
  <c r="DJ111" i="1"/>
  <c r="DK111" i="1" s="1"/>
  <c r="DJ453" i="1"/>
  <c r="DK453" i="1" s="1"/>
  <c r="DJ829" i="1"/>
  <c r="DK829" i="1" s="1"/>
  <c r="DJ604" i="1"/>
  <c r="DK604" i="1" s="1"/>
  <c r="DJ944" i="1"/>
  <c r="DK944" i="1" s="1"/>
  <c r="DJ313" i="1"/>
  <c r="DK313" i="1" s="1"/>
  <c r="DJ51" i="1"/>
  <c r="DK51" i="1" s="1"/>
  <c r="DJ162" i="1"/>
  <c r="DK162" i="1" s="1"/>
  <c r="DJ742" i="1"/>
  <c r="DK742" i="1" s="1"/>
  <c r="DJ973" i="1"/>
  <c r="DK973" i="1" s="1"/>
  <c r="DJ455" i="1"/>
  <c r="DK455" i="1" s="1"/>
  <c r="DJ454" i="1"/>
  <c r="DK454" i="1" s="1"/>
  <c r="DJ278" i="1"/>
  <c r="DK278" i="1" s="1"/>
  <c r="DJ279" i="1"/>
  <c r="DK279" i="1" s="1"/>
  <c r="DJ314" i="1"/>
  <c r="DK314" i="1" s="1"/>
  <c r="DJ457" i="1"/>
  <c r="DK457" i="1" s="1"/>
  <c r="DJ830" i="1"/>
  <c r="DK830" i="1" s="1"/>
  <c r="DJ831" i="1"/>
  <c r="DK831" i="1" s="1"/>
  <c r="DJ195" i="1"/>
  <c r="DK195" i="1" s="1"/>
  <c r="DJ458" i="1"/>
  <c r="DK458" i="1" s="1"/>
  <c r="DJ459" i="1"/>
  <c r="DK459" i="1" s="1"/>
  <c r="DJ521" i="1"/>
  <c r="DK521" i="1" s="1"/>
  <c r="DJ520" i="1"/>
  <c r="DK520" i="1" s="1"/>
  <c r="DJ281" i="1"/>
  <c r="DK281" i="1" s="1"/>
  <c r="DJ280" i="1"/>
  <c r="DK280" i="1" s="1"/>
  <c r="DJ460" i="1"/>
  <c r="DK460" i="1" s="1"/>
  <c r="DJ541" i="1"/>
  <c r="DK541" i="1" s="1"/>
  <c r="DJ540" i="1"/>
  <c r="DK540" i="1" s="1"/>
  <c r="DJ461" i="1"/>
  <c r="DK461" i="1" s="1"/>
  <c r="DJ196" i="1"/>
  <c r="DK196" i="1" s="1"/>
  <c r="DJ523" i="1"/>
  <c r="DK523" i="1" s="1"/>
  <c r="DJ462" i="1"/>
  <c r="DK462" i="1" s="1"/>
  <c r="DJ139" i="1"/>
  <c r="DK139" i="1" s="1"/>
  <c r="DJ87" i="1"/>
  <c r="DK87" i="1" s="1"/>
  <c r="DJ53" i="1"/>
  <c r="DK53" i="1"/>
  <c r="DJ52" i="1"/>
  <c r="DK52" i="1"/>
  <c r="DJ54" i="1"/>
  <c r="DK54" i="1"/>
  <c r="DJ463" i="1"/>
  <c r="DK463" i="1"/>
  <c r="DJ88" i="1"/>
  <c r="DK88" i="1"/>
  <c r="DJ635" i="1"/>
  <c r="DK635" i="1"/>
  <c r="DJ464" i="1"/>
  <c r="DK464" i="1"/>
  <c r="DJ774" i="1"/>
  <c r="DK774" i="1"/>
  <c r="DJ833" i="1"/>
  <c r="DK833" i="1"/>
  <c r="DJ112" i="1"/>
  <c r="DK112" i="1"/>
  <c r="DJ883" i="1"/>
  <c r="DK883" i="1"/>
  <c r="DJ579" i="1"/>
  <c r="DK579" i="1"/>
  <c r="DJ884" i="1"/>
  <c r="DK884" i="1"/>
  <c r="DJ226" i="1"/>
  <c r="DK226" i="1"/>
  <c r="DJ335" i="1"/>
  <c r="DK335" i="1"/>
  <c r="DJ682" i="1"/>
  <c r="DK682" i="1"/>
  <c r="DJ543" i="1"/>
  <c r="DK543" i="1"/>
  <c r="DJ113" i="1"/>
  <c r="DK113" i="1"/>
  <c r="DJ913" i="1"/>
  <c r="DK913" i="1"/>
  <c r="DJ743" i="1"/>
  <c r="DK743" i="1"/>
  <c r="DJ744" i="1"/>
  <c r="DK744" i="1"/>
  <c r="DJ683" i="1"/>
  <c r="DK683" i="1"/>
  <c r="DJ945" i="1"/>
  <c r="DK945" i="1"/>
  <c r="DJ253" i="1"/>
  <c r="DK253" i="1"/>
  <c r="DJ315" i="1"/>
  <c r="DK315" i="1"/>
  <c r="DJ974" i="1"/>
  <c r="DK974" i="1"/>
  <c r="DJ605" i="1"/>
  <c r="DK605" i="1"/>
  <c r="DJ465" i="1"/>
  <c r="DK465" i="1"/>
  <c r="DJ467" i="1"/>
  <c r="DK467" i="1"/>
  <c r="DJ466" i="1"/>
  <c r="DK466" i="1"/>
  <c r="DJ580" i="1"/>
  <c r="DK580" i="1"/>
  <c r="DJ89" i="1"/>
  <c r="DK89" i="1"/>
  <c r="DJ469" i="1"/>
  <c r="DK469" i="1"/>
  <c r="DJ914" i="1"/>
  <c r="DK914" i="1"/>
  <c r="DJ606" i="1"/>
  <c r="DK606" i="1"/>
  <c r="DJ545" i="1"/>
  <c r="DK545" i="1"/>
  <c r="DJ544" i="1"/>
  <c r="DK544" i="1"/>
  <c r="DJ746" i="1"/>
  <c r="DK746" i="1"/>
  <c r="DJ859" i="1"/>
  <c r="DK859" i="1"/>
  <c r="DJ470" i="1"/>
  <c r="DK470" i="1"/>
  <c r="DJ607" i="1"/>
  <c r="DK607" i="1"/>
  <c r="DJ90" i="1"/>
  <c r="DK90" i="1"/>
  <c r="DJ283" i="1"/>
  <c r="DK283" i="1"/>
  <c r="DJ227" i="1"/>
  <c r="DK227" i="1"/>
  <c r="DJ547" i="1"/>
  <c r="DK547" i="1"/>
  <c r="DJ608" i="1"/>
  <c r="DK608" i="1"/>
  <c r="DJ795" i="1"/>
  <c r="DK795" i="1"/>
  <c r="DJ658" i="1"/>
  <c r="DK658" i="1"/>
  <c r="DJ524" i="1"/>
  <c r="DK524" i="1"/>
  <c r="DJ721" i="1"/>
  <c r="DK721" i="1"/>
  <c r="DJ834" i="1"/>
  <c r="DK834" i="1"/>
  <c r="DJ336" i="1"/>
  <c r="DK336" i="1"/>
  <c r="DJ581" i="1"/>
  <c r="DK581" i="1"/>
  <c r="DJ471" i="1"/>
  <c r="DK471" i="1"/>
  <c r="DJ796" i="1"/>
  <c r="DK796" i="1"/>
  <c r="DJ472" i="1"/>
  <c r="DK472" i="1" s="1"/>
  <c r="DJ473" i="1"/>
  <c r="DK473" i="1"/>
  <c r="DJ163" i="1"/>
  <c r="DK163" i="1"/>
  <c r="DJ475" i="1"/>
  <c r="DK475" i="1"/>
  <c r="DJ228" i="1"/>
  <c r="DK228" i="1"/>
  <c r="DJ140" i="1"/>
  <c r="DK140" i="1"/>
  <c r="DJ476" i="1"/>
  <c r="DK476" i="1"/>
  <c r="DJ477" i="1"/>
  <c r="DK477" i="1"/>
  <c r="DJ659" i="1"/>
  <c r="DK659" i="1"/>
  <c r="DJ684" i="1"/>
  <c r="DK684" i="1"/>
  <c r="DJ722" i="1"/>
  <c r="DK722" i="1"/>
  <c r="DJ526" i="1"/>
  <c r="DK526" i="1"/>
  <c r="DJ525" i="1"/>
  <c r="DK525" i="1"/>
  <c r="DJ479" i="1"/>
  <c r="DK479" i="1"/>
  <c r="DJ197" i="1"/>
  <c r="DK197" i="1"/>
  <c r="DJ995" i="1"/>
  <c r="DK995" i="1"/>
  <c r="DJ480" i="1"/>
  <c r="DK480" i="1"/>
  <c r="DJ797" i="1"/>
  <c r="DK797" i="1"/>
  <c r="DJ582" i="1"/>
  <c r="DK582" i="1"/>
  <c r="DJ885" i="1"/>
  <c r="DK885" i="1"/>
  <c r="DJ528" i="1"/>
  <c r="DK528" i="1"/>
  <c r="DJ19" i="1"/>
  <c r="DK19" i="1"/>
  <c r="DJ337" i="1"/>
  <c r="DK337" i="1"/>
  <c r="DJ229" i="1"/>
  <c r="DK229" i="1"/>
  <c r="DJ338" i="1"/>
  <c r="DK338" i="1"/>
  <c r="DJ860" i="1"/>
  <c r="DK860" i="1"/>
  <c r="DJ141" i="1"/>
  <c r="DK141" i="1"/>
  <c r="DJ164" i="1"/>
  <c r="DK164" i="1"/>
  <c r="DJ685" i="1"/>
  <c r="DK685" i="1"/>
  <c r="DJ636" i="1"/>
  <c r="DK636" i="1"/>
  <c r="DJ915" i="1"/>
  <c r="DK915" i="1"/>
  <c r="DJ198" i="1"/>
  <c r="DK198" i="1"/>
  <c r="DJ481" i="1"/>
  <c r="DK481" i="1"/>
  <c r="DJ482" i="1"/>
  <c r="DK482" i="1"/>
  <c r="DJ199" i="1"/>
  <c r="DK199" i="1"/>
  <c r="DJ529" i="1"/>
  <c r="DK529" i="1"/>
  <c r="DJ723" i="1"/>
  <c r="DK723" i="1"/>
  <c r="DJ530" i="1"/>
  <c r="DK530" i="1"/>
  <c r="DJ165" i="1"/>
  <c r="DK165" i="1"/>
  <c r="DJ747" i="1"/>
  <c r="DK747" i="1"/>
  <c r="DJ946" i="1"/>
  <c r="DK946" i="1"/>
  <c r="DJ20" i="1"/>
  <c r="DK20" i="1"/>
  <c r="DJ748" i="1"/>
  <c r="DK748" i="1"/>
  <c r="DJ916" i="1"/>
  <c r="DK916" i="1"/>
  <c r="DJ996" i="1"/>
  <c r="DK996" i="1"/>
  <c r="DJ861" i="1"/>
  <c r="DK861" i="1"/>
  <c r="DJ798" i="1"/>
  <c r="DK798" i="1"/>
  <c r="DJ799" i="1"/>
  <c r="DK799" i="1"/>
  <c r="DJ997" i="1"/>
  <c r="DK997" i="1"/>
  <c r="DJ254" i="1"/>
  <c r="DK254" i="1"/>
  <c r="DJ255" i="1"/>
  <c r="DK255" i="1"/>
  <c r="DJ660" i="1"/>
  <c r="DK660" i="1"/>
  <c r="DJ862" i="1"/>
  <c r="DK862" i="1"/>
  <c r="DJ886" i="1"/>
  <c r="DK886" i="1"/>
  <c r="DJ637" i="1"/>
  <c r="DK637" i="1"/>
  <c r="DJ800" i="1"/>
  <c r="DK800" i="1"/>
  <c r="DJ998" i="1"/>
  <c r="DK998" i="1"/>
  <c r="DJ21" i="1"/>
  <c r="DK21" i="1"/>
  <c r="DJ483" i="1"/>
  <c r="DK483" i="1"/>
  <c r="DJ749" i="1"/>
  <c r="DK749" i="1"/>
  <c r="DJ257" i="1"/>
  <c r="DK257" i="1"/>
  <c r="DJ801" i="1"/>
  <c r="DK801" i="1"/>
  <c r="DJ548" i="1"/>
  <c r="DK548" i="1"/>
  <c r="DJ661" i="1"/>
  <c r="DK661" i="1"/>
  <c r="DJ22" i="1"/>
  <c r="DK22" i="1"/>
  <c r="DJ259" i="1"/>
  <c r="DK259" i="1"/>
  <c r="DJ258" i="1"/>
  <c r="DK258" i="1"/>
  <c r="DJ583" i="1"/>
  <c r="DK583" i="1"/>
  <c r="DJ166" i="1"/>
  <c r="DK166" i="1"/>
  <c r="DJ802" i="1"/>
  <c r="DK802" i="1"/>
  <c r="DJ803" i="1"/>
  <c r="DK803" i="1"/>
  <c r="DJ750" i="1"/>
  <c r="DK750" i="1"/>
  <c r="DJ751" i="1"/>
  <c r="DK751" i="1"/>
  <c r="DJ609" i="1"/>
  <c r="DK609" i="1"/>
  <c r="DJ23" i="1"/>
  <c r="DK23" i="1"/>
  <c r="DJ484" i="1"/>
  <c r="DK484" i="1"/>
  <c r="DJ610" i="1"/>
  <c r="DK610" i="1"/>
  <c r="DJ686" i="1"/>
  <c r="DK686" i="1"/>
  <c r="DJ200" i="1"/>
  <c r="DK200" i="1"/>
  <c r="DJ863" i="1"/>
  <c r="DK863" i="1"/>
  <c r="DJ230" i="1"/>
  <c r="DK230" i="1"/>
  <c r="DJ284" i="1"/>
  <c r="DK284" i="1"/>
  <c r="DJ835" i="1"/>
  <c r="DK835" i="1"/>
  <c r="DJ24" i="1"/>
  <c r="DK24" i="1"/>
  <c r="DJ947" i="1"/>
  <c r="DK947" i="1"/>
  <c r="DJ948" i="1"/>
  <c r="DK948" i="1"/>
  <c r="DJ1026" i="1"/>
  <c r="DK1026" i="1"/>
  <c r="DJ724" i="1"/>
  <c r="DK724" i="1"/>
  <c r="DJ611" i="1"/>
  <c r="DK611" i="1"/>
  <c r="DJ339" i="1"/>
  <c r="DK339" i="1"/>
  <c r="DJ91" i="1"/>
  <c r="DK91" i="1"/>
  <c r="DJ485" i="1"/>
  <c r="DK485" i="1"/>
  <c r="DJ662" i="1"/>
  <c r="DK662" i="1" s="1"/>
  <c r="DJ775" i="1"/>
  <c r="DK775" i="1"/>
  <c r="DJ201" i="1"/>
  <c r="DK201" i="1" s="1"/>
  <c r="DJ340" i="1"/>
  <c r="DK340" i="1"/>
  <c r="DJ864" i="1"/>
  <c r="DK864" i="1" s="1"/>
  <c r="DJ805" i="1"/>
  <c r="DK805" i="1"/>
  <c r="DJ56" i="1"/>
  <c r="DK56" i="1" s="1"/>
  <c r="DJ550" i="1"/>
  <c r="DK550" i="1"/>
  <c r="DJ549" i="1"/>
  <c r="DK549" i="1" s="1"/>
  <c r="DJ806" i="1"/>
  <c r="DK806" i="1"/>
  <c r="DJ285" i="1"/>
  <c r="DK285" i="1" s="1"/>
  <c r="DJ612" i="1"/>
  <c r="DK612" i="1"/>
  <c r="DJ142" i="1"/>
  <c r="DK142" i="1" s="1"/>
  <c r="DJ531" i="1"/>
  <c r="DK531" i="1"/>
  <c r="DJ638" i="1"/>
  <c r="DK638" i="1" s="1"/>
  <c r="DJ887" i="1"/>
  <c r="DK887" i="1"/>
  <c r="DJ1027" i="1"/>
  <c r="DK1027" i="1" s="1"/>
  <c r="DJ57" i="1"/>
  <c r="DK57" i="1"/>
  <c r="DJ532" i="1"/>
  <c r="DK532" i="1" s="1"/>
  <c r="DJ286" i="1"/>
  <c r="DK286" i="1"/>
  <c r="DJ725" i="1"/>
  <c r="DK725" i="1" s="1"/>
  <c r="DJ836" i="1"/>
  <c r="DK836" i="1"/>
  <c r="DJ58" i="1"/>
  <c r="DK58" i="1" s="1"/>
  <c r="DJ341" i="1"/>
  <c r="DK341" i="1"/>
  <c r="DJ663" i="1"/>
  <c r="DK663" i="1" s="1"/>
  <c r="DJ202" i="1"/>
  <c r="DK202" i="1"/>
  <c r="DJ287" i="1"/>
  <c r="DK287" i="1" s="1"/>
  <c r="DJ999" i="1"/>
  <c r="DK999" i="1"/>
  <c r="DJ552" i="1"/>
  <c r="DK552" i="1" s="1"/>
  <c r="DJ114" i="1"/>
  <c r="DK114" i="1"/>
  <c r="DJ753" i="1"/>
  <c r="DK753" i="1" s="1"/>
  <c r="DJ115" i="1"/>
  <c r="DK115" i="1"/>
  <c r="DJ865" i="1"/>
  <c r="DK865" i="1" s="1"/>
  <c r="DJ116" i="1"/>
  <c r="DK116" i="1"/>
  <c r="DJ167" i="1"/>
  <c r="DK167" i="1" s="1"/>
  <c r="DJ486" i="1"/>
  <c r="DK486" i="1"/>
  <c r="DJ950" i="1"/>
  <c r="DK950" i="1" s="1"/>
  <c r="DJ487" i="1"/>
  <c r="DK487" i="1"/>
  <c r="DJ288" i="1"/>
  <c r="DK288" i="1" s="1"/>
  <c r="DJ26" i="1"/>
  <c r="DK26" i="1"/>
  <c r="DJ25" i="1"/>
  <c r="DK25" i="1" s="1"/>
  <c r="DJ290" i="1"/>
  <c r="DK290" i="1"/>
  <c r="DJ289" i="1"/>
  <c r="DK289" i="1" s="1"/>
  <c r="DJ28" i="1"/>
  <c r="DK28" i="1"/>
  <c r="DJ59" i="1"/>
  <c r="DK59" i="1" s="1"/>
  <c r="DJ342" i="1"/>
  <c r="DK342" i="1" s="1"/>
  <c r="DJ639" i="1"/>
  <c r="DK639" i="1" s="1"/>
  <c r="DJ1028" i="1"/>
  <c r="DK1028" i="1" s="1"/>
  <c r="DJ584" i="1"/>
  <c r="DK584" i="1" s="1"/>
  <c r="DJ1029" i="1"/>
  <c r="DK1029" i="1" s="1"/>
  <c r="DJ316" i="1"/>
  <c r="DK316" i="1" s="1"/>
  <c r="DJ975" i="1"/>
  <c r="DK975" i="1" s="1"/>
  <c r="DJ317" i="1"/>
  <c r="DK317" i="1" s="1"/>
  <c r="DJ488" i="1"/>
  <c r="DK488" i="1" s="1"/>
  <c r="DJ489" i="1"/>
  <c r="DK489" i="1" s="1"/>
  <c r="DJ640" i="1"/>
  <c r="DK640" i="1" s="1"/>
  <c r="DJ888" i="1"/>
  <c r="DK888" i="1" s="1"/>
  <c r="DJ490" i="1"/>
  <c r="DK490" i="1" s="1"/>
  <c r="DJ491" i="1"/>
  <c r="DK491" i="1" s="1"/>
  <c r="DJ117" i="1"/>
  <c r="DK117" i="1" s="1"/>
  <c r="DJ492" i="1"/>
  <c r="DK492" i="1" s="1"/>
  <c r="DJ976" i="1"/>
  <c r="DK976" i="1" s="1"/>
  <c r="DJ494" i="1"/>
  <c r="DK494" i="1" s="1"/>
  <c r="DJ493" i="1"/>
  <c r="DK493" i="1" s="1"/>
  <c r="DJ29" i="1"/>
  <c r="DK29" i="1" s="1"/>
  <c r="DJ496" i="1"/>
  <c r="DK496" i="1" s="1"/>
  <c r="DJ687" i="1"/>
  <c r="DK687" i="1" s="1"/>
  <c r="DJ726" i="1"/>
  <c r="DK726" i="1" s="1"/>
  <c r="DJ292" i="1"/>
  <c r="DK292" i="1" s="1"/>
  <c r="DJ168" i="1"/>
  <c r="DK168" i="1" s="1"/>
  <c r="DJ1000" i="1"/>
  <c r="DK1000" i="1" s="1"/>
  <c r="DJ497" i="1"/>
  <c r="DK497" i="1" s="1"/>
  <c r="DJ231" i="1"/>
  <c r="DK231" i="1" s="1"/>
  <c r="DJ498" i="1"/>
  <c r="DK498" i="1" s="1"/>
  <c r="DJ232" i="1"/>
  <c r="DK232" i="1" s="1"/>
  <c r="DJ261" i="1"/>
  <c r="DK261" i="1" s="1"/>
  <c r="DJ499" i="1"/>
  <c r="DK499" i="1" s="1"/>
  <c r="DJ951" i="1"/>
  <c r="DK951" i="1" s="1"/>
  <c r="DJ318" i="1"/>
  <c r="DK318" i="1" s="1"/>
  <c r="DJ664" i="1"/>
  <c r="DK664" i="1" s="1"/>
  <c r="DJ1030" i="1"/>
  <c r="DK1030" i="1" s="1"/>
  <c r="DJ501" i="1"/>
  <c r="DK501" i="1" s="1"/>
  <c r="DJ500" i="1"/>
  <c r="DK500" i="1" s="1"/>
  <c r="DJ533" i="1"/>
  <c r="DK533" i="1" s="1"/>
  <c r="DJ952" i="1"/>
  <c r="DK952" i="1" s="1"/>
  <c r="DJ688" i="1"/>
  <c r="DK688" i="1" s="1"/>
  <c r="DJ689" i="1"/>
  <c r="DK689" i="1" s="1"/>
  <c r="DJ503" i="1"/>
  <c r="DK503" i="1" s="1"/>
  <c r="DJ977" i="1"/>
  <c r="DK977" i="1" s="1"/>
  <c r="DJ169" i="1"/>
  <c r="DK169" i="1" s="1"/>
  <c r="DJ776" i="1"/>
  <c r="DK776" i="1" s="1"/>
  <c r="DJ504" i="1"/>
  <c r="DK504" i="1" s="1"/>
  <c r="DJ505" i="1"/>
  <c r="DK505" i="1" s="1"/>
  <c r="DJ613" i="1"/>
  <c r="DK613" i="1" s="1"/>
  <c r="DJ1001" i="1"/>
  <c r="DK1001" i="1" s="1"/>
  <c r="DJ262" i="1"/>
  <c r="DK262" i="1" s="1"/>
  <c r="DJ263" i="1"/>
  <c r="DK263" i="1" s="1"/>
  <c r="DJ917" i="1"/>
  <c r="DK917" i="1" s="1"/>
  <c r="DJ233" i="1"/>
  <c r="DK233" i="1" s="1"/>
  <c r="DJ234" i="1"/>
  <c r="DK234" i="1" s="1"/>
  <c r="DJ837" i="1"/>
  <c r="DK837" i="1" s="1"/>
  <c r="DJ507" i="1"/>
  <c r="DK507" i="1" s="1"/>
  <c r="DJ691" i="1"/>
  <c r="DK691" i="1" s="1"/>
  <c r="DJ343" i="1"/>
  <c r="DK343" i="1" s="1"/>
  <c r="DJ838" i="1"/>
  <c r="DK838" i="1" s="1"/>
  <c r="DJ92" i="1"/>
  <c r="DK92" i="1" s="1"/>
  <c r="DJ203" i="1"/>
  <c r="DK203" i="1" s="1"/>
  <c r="DJ344" i="1"/>
  <c r="DK344" i="1" s="1"/>
  <c r="DD692" i="1"/>
  <c r="DE692" i="1" s="1"/>
  <c r="DD978" i="1"/>
  <c r="DE978" i="1" s="1"/>
  <c r="DD2" i="1"/>
  <c r="DE2" i="1" s="1"/>
  <c r="DD61" i="1"/>
  <c r="DE61" i="1" s="1"/>
  <c r="DD60" i="1"/>
  <c r="DE60" i="1" s="1"/>
  <c r="DD204" i="1"/>
  <c r="DE204" i="1" s="1"/>
  <c r="DD170" i="1"/>
  <c r="DE170" i="1" s="1"/>
  <c r="DD346" i="1"/>
  <c r="DE346" i="1" s="1"/>
  <c r="DD345" i="1"/>
  <c r="DE345" i="1" s="1"/>
  <c r="DD93" i="1"/>
  <c r="DE93" i="1" s="1"/>
  <c r="DD118" i="1"/>
  <c r="DE118" i="1" s="1"/>
  <c r="DD839" i="1"/>
  <c r="DE839" i="1" s="1"/>
  <c r="DD348" i="1"/>
  <c r="DE348" i="1" s="1"/>
  <c r="DD319" i="1"/>
  <c r="DE319" i="1" s="1"/>
  <c r="DD94" i="1"/>
  <c r="DE94" i="1" s="1"/>
  <c r="DD889" i="1"/>
  <c r="DE889" i="1" s="1"/>
  <c r="DD979" i="1"/>
  <c r="DE979" i="1" s="1"/>
  <c r="DD119" i="1"/>
  <c r="DE119" i="1" s="1"/>
  <c r="DD980" i="1"/>
  <c r="DE980" i="1" s="1"/>
  <c r="DD553" i="1"/>
  <c r="DE553" i="1" s="1"/>
  <c r="DD1002" i="1"/>
  <c r="DE1002" i="1" s="1"/>
  <c r="DD349" i="1"/>
  <c r="DE349" i="1" s="1"/>
  <c r="DD641" i="1"/>
  <c r="DE641" i="1" s="1"/>
  <c r="DD1003" i="1"/>
  <c r="DE1003" i="1" s="1"/>
  <c r="DD953" i="1"/>
  <c r="DE953" i="1" s="1"/>
  <c r="DD534" i="1"/>
  <c r="DE534" i="1" s="1"/>
  <c r="DD30" i="1"/>
  <c r="DE30" i="1" s="1"/>
  <c r="DD777" i="1"/>
  <c r="DE777" i="1" s="1"/>
  <c r="DD171" i="1"/>
  <c r="DE171" i="1" s="1"/>
  <c r="DD350" i="1"/>
  <c r="DE350" i="1" s="1"/>
  <c r="DD614" i="1"/>
  <c r="DE614" i="1" s="1"/>
  <c r="DD351" i="1"/>
  <c r="DE351" i="1" s="1"/>
  <c r="DD954" i="1"/>
  <c r="DE954" i="1" s="1"/>
  <c r="DD866" i="1"/>
  <c r="DE866" i="1" s="1"/>
  <c r="DD535" i="1"/>
  <c r="DE535" i="1" s="1"/>
  <c r="DD33" i="1"/>
  <c r="DE33" i="1" s="1"/>
  <c r="DD31" i="1"/>
  <c r="DE31" i="1" s="1"/>
  <c r="DD32" i="1"/>
  <c r="DE32" i="1" s="1"/>
  <c r="DD320" i="1"/>
  <c r="DE320" i="1" s="1"/>
  <c r="DD352" i="1"/>
  <c r="DE352" i="1" s="1"/>
  <c r="DD120" i="1"/>
  <c r="DE120" i="1" s="1"/>
  <c r="DD920" i="1"/>
  <c r="DE920" i="1" s="1"/>
  <c r="DD919" i="1"/>
  <c r="DE919" i="1" s="1"/>
  <c r="DD922" i="1"/>
  <c r="DE922" i="1" s="1"/>
  <c r="DD293" i="1"/>
  <c r="DE293" i="1" s="1"/>
  <c r="DD615" i="1"/>
  <c r="DE615" i="1" s="1"/>
  <c r="DD616" i="1"/>
  <c r="DE616" i="1" s="1"/>
  <c r="DD205" i="1"/>
  <c r="DE205" i="1" s="1"/>
  <c r="DD754" i="1"/>
  <c r="DE754" i="1" s="1"/>
  <c r="DD95" i="1"/>
  <c r="DE95" i="1" s="1"/>
  <c r="DD63" i="1"/>
  <c r="DE63" i="1" s="1"/>
  <c r="DD236" i="1"/>
  <c r="DE236" i="1" s="1"/>
  <c r="DD65" i="1"/>
  <c r="DE65" i="1" s="1"/>
  <c r="DD64" i="1"/>
  <c r="DE64" i="1" s="1"/>
  <c r="DD727" i="1"/>
  <c r="DE727" i="1" s="1"/>
  <c r="DD143" i="1"/>
  <c r="DE143" i="1" s="1"/>
  <c r="DD96" i="1"/>
  <c r="DE96" i="1" s="1"/>
  <c r="DD665" i="1"/>
  <c r="DE665" i="1" s="1"/>
  <c r="DD693" i="1"/>
  <c r="DE693" i="1" s="1"/>
  <c r="DD3" i="1"/>
  <c r="DE3" i="1" s="1"/>
  <c r="DD694" i="1"/>
  <c r="DE694" i="1" s="1"/>
  <c r="DD955" i="1"/>
  <c r="DE955" i="1" s="1"/>
  <c r="DD354" i="1"/>
  <c r="DE354" i="1" s="1"/>
  <c r="DD353" i="1"/>
  <c r="DE353" i="1" s="1"/>
  <c r="DD508" i="1"/>
  <c r="DE508" i="1" s="1"/>
  <c r="DD755" i="1"/>
  <c r="DE755" i="1" s="1"/>
  <c r="DD144" i="1"/>
  <c r="DE144" i="1" s="1"/>
  <c r="DD756" i="1"/>
  <c r="DE756" i="1" s="1"/>
  <c r="DD356" i="1"/>
  <c r="DE356" i="1" s="1"/>
  <c r="DD264" i="1"/>
  <c r="DE264" i="1" s="1"/>
  <c r="DD554" i="1"/>
  <c r="DE554" i="1" s="1"/>
  <c r="DD666" i="1"/>
  <c r="DE666" i="1" s="1"/>
  <c r="DD890" i="1"/>
  <c r="DE890" i="1" s="1"/>
  <c r="DD667" i="1"/>
  <c r="DE667" i="1" s="1"/>
  <c r="DD956" i="1"/>
  <c r="DE956" i="1" s="1"/>
  <c r="DD1004" i="1"/>
  <c r="DE1004" i="1" s="1"/>
  <c r="DD778" i="1"/>
  <c r="DE778" i="1" s="1"/>
  <c r="DD237" i="1"/>
  <c r="DE237" i="1" s="1"/>
  <c r="DD957" i="1"/>
  <c r="DE957" i="1" s="1"/>
  <c r="DD695" i="1"/>
  <c r="DE695" i="1" s="1"/>
  <c r="DD585" i="1"/>
  <c r="DE585" i="1" s="1"/>
  <c r="DD697" i="1"/>
  <c r="DE697" i="1" s="1"/>
  <c r="DD696" i="1"/>
  <c r="DE696" i="1" s="1"/>
  <c r="DD807" i="1"/>
  <c r="DE807" i="1" s="1"/>
  <c r="DD357" i="1"/>
  <c r="DE357" i="1" s="1"/>
  <c r="DD728" i="1"/>
  <c r="DE728" i="1" s="1"/>
  <c r="DD923" i="1"/>
  <c r="DE923" i="1" s="1"/>
  <c r="DD358" i="1"/>
  <c r="DE358" i="1" s="1"/>
  <c r="DD67" i="1"/>
  <c r="DE67" i="1" s="1"/>
  <c r="DD35" i="1"/>
  <c r="DE35" i="1" s="1"/>
  <c r="DD958" i="1"/>
  <c r="DE958" i="1" s="1"/>
  <c r="DD1005" i="1"/>
  <c r="DE1005" i="1" s="1"/>
  <c r="DD359" i="1"/>
  <c r="DE359" i="1" s="1"/>
  <c r="DD891" i="1"/>
  <c r="DE891" i="1" s="1"/>
  <c r="DD892" i="1"/>
  <c r="DE892" i="1" s="1"/>
  <c r="DD294" i="1"/>
  <c r="DE294" i="1" s="1"/>
  <c r="DD981" i="1"/>
  <c r="DE981" i="1" s="1"/>
  <c r="DD36" i="1"/>
  <c r="DE36" i="1" s="1"/>
  <c r="DD924" i="1"/>
  <c r="DE924" i="1" s="1"/>
  <c r="DD4" i="1"/>
  <c r="DE4" i="1" s="1"/>
  <c r="DD5" i="1"/>
  <c r="DE5" i="1" s="1"/>
  <c r="DD360" i="1"/>
  <c r="DE360" i="1" s="1"/>
  <c r="DD361" i="1"/>
  <c r="DE361" i="1" s="1"/>
  <c r="DD925" i="1"/>
  <c r="DE925" i="1" s="1"/>
  <c r="DD238" i="1"/>
  <c r="DE238" i="1" s="1"/>
  <c r="DD555" i="1"/>
  <c r="DE555" i="1" s="1"/>
  <c r="DD556" i="1"/>
  <c r="DE556" i="1" s="1"/>
  <c r="DD265" i="1"/>
  <c r="DE265" i="1"/>
  <c r="DD68" i="1"/>
  <c r="DE68" i="1"/>
  <c r="DD69" i="1"/>
  <c r="DE69" i="1"/>
  <c r="DD729" i="1"/>
  <c r="DE729" i="1"/>
  <c r="DD121" i="1"/>
  <c r="DE121" i="1"/>
  <c r="DD362" i="1"/>
  <c r="DE362" i="1"/>
  <c r="DD509" i="1"/>
  <c r="DE509" i="1"/>
  <c r="DD586" i="1"/>
  <c r="DE586" i="1"/>
  <c r="DD779" i="1"/>
  <c r="DE779" i="1"/>
  <c r="DD780" i="1"/>
  <c r="DE780" i="1"/>
  <c r="DD809" i="1"/>
  <c r="DE809" i="1"/>
  <c r="DD808" i="1"/>
  <c r="DE808" i="1"/>
  <c r="DD982" i="1"/>
  <c r="DE982" i="1"/>
  <c r="DD730" i="1"/>
  <c r="DE730" i="1"/>
  <c r="DD699" i="1"/>
  <c r="DE699" i="1"/>
  <c r="DD266" i="1"/>
  <c r="DE266" i="1"/>
  <c r="DD587" i="1"/>
  <c r="DE587" i="1"/>
  <c r="DD206" i="1"/>
  <c r="DE206" i="1"/>
  <c r="DD363" i="1"/>
  <c r="DE363" i="1"/>
  <c r="DD364" i="1"/>
  <c r="DE364" i="1"/>
  <c r="DD145" i="1"/>
  <c r="DE145" i="1"/>
  <c r="DD239" i="1"/>
  <c r="DE239" i="1"/>
  <c r="DD295" i="1"/>
  <c r="DE295" i="1"/>
  <c r="DD510" i="1"/>
  <c r="DE510" i="1"/>
  <c r="DD97" i="1"/>
  <c r="DE97" i="1"/>
  <c r="DD668" i="1"/>
  <c r="DE668" i="1"/>
  <c r="DD757" i="1"/>
  <c r="DE757" i="1"/>
  <c r="DD1006" i="1"/>
  <c r="DE1006" i="1"/>
  <c r="DD296" i="1"/>
  <c r="DE296" i="1"/>
  <c r="DD588" i="1"/>
  <c r="DE588" i="1"/>
  <c r="DD1007" i="1"/>
  <c r="DE1007" i="1"/>
  <c r="DD558" i="1"/>
  <c r="DE558" i="1"/>
  <c r="DD1008" i="1"/>
  <c r="DE1008" i="1"/>
  <c r="DD840" i="1"/>
  <c r="DE840" i="1"/>
  <c r="DD700" i="1"/>
  <c r="DE700" i="1"/>
  <c r="DD511" i="1"/>
  <c r="DE511" i="1"/>
  <c r="DD701" i="1"/>
  <c r="DE701" i="1"/>
  <c r="DD207" i="1"/>
  <c r="DE207" i="1"/>
  <c r="DD959" i="1"/>
  <c r="DE959" i="1"/>
  <c r="DD366" i="1"/>
  <c r="DE366" i="1"/>
  <c r="DD617" i="1"/>
  <c r="DE617" i="1"/>
  <c r="DD618" i="1"/>
  <c r="DE618" i="1"/>
  <c r="DD367" i="1"/>
  <c r="DE367" i="1"/>
  <c r="DD926" i="1"/>
  <c r="DE926" i="1"/>
  <c r="DD894" i="1"/>
  <c r="DE894" i="1"/>
  <c r="DD983" i="1"/>
  <c r="DE983" i="1"/>
  <c r="DD208" i="1"/>
  <c r="DE208" i="1"/>
  <c r="DD669" i="1"/>
  <c r="DE669" i="1"/>
  <c r="DD368" i="1"/>
  <c r="DE368" i="1"/>
  <c r="DD960" i="1"/>
  <c r="DE960" i="1"/>
  <c r="DD122" i="1"/>
  <c r="DE122" i="1"/>
  <c r="DD961" i="1"/>
  <c r="DE961" i="1"/>
  <c r="DD146" i="1"/>
  <c r="DE146" i="1"/>
  <c r="DD702" i="1"/>
  <c r="DE702" i="1"/>
  <c r="DD297" i="1"/>
  <c r="DE297" i="1"/>
  <c r="DD1009" i="1"/>
  <c r="DE1009" i="1"/>
  <c r="DD369" i="1"/>
  <c r="DE369" i="1"/>
  <c r="DD731" i="1"/>
  <c r="DE731" i="1"/>
  <c r="DD927" i="1"/>
  <c r="DE927" i="1"/>
  <c r="DD758" i="1"/>
  <c r="DE758" i="1"/>
  <c r="DD7" i="1"/>
  <c r="DE7" i="1"/>
  <c r="DD759" i="1"/>
  <c r="DE759" i="1"/>
  <c r="DD760" i="1"/>
  <c r="DE760" i="1"/>
  <c r="DD8" i="1"/>
  <c r="DE8" i="1"/>
  <c r="DD703" i="1"/>
  <c r="DE703" i="1"/>
  <c r="DD37" i="1"/>
  <c r="DE37" i="1"/>
  <c r="DD895" i="1"/>
  <c r="DE895" i="1"/>
  <c r="DD867" i="1"/>
  <c r="DE867" i="1"/>
  <c r="DD761" i="1"/>
  <c r="DE761" i="1"/>
  <c r="DD620" i="1"/>
  <c r="DE620" i="1"/>
  <c r="DD72" i="1"/>
  <c r="DE72" i="1"/>
  <c r="DD71" i="1"/>
  <c r="DE71" i="1"/>
  <c r="DD98" i="1"/>
  <c r="DE98" i="1"/>
  <c r="DD240" i="1"/>
  <c r="DE240" i="1"/>
  <c r="DD841" i="1"/>
  <c r="DE841" i="1"/>
  <c r="DD370" i="1"/>
  <c r="DE370" i="1"/>
  <c r="DD670" i="1"/>
  <c r="DE670" i="1"/>
  <c r="DD732" i="1"/>
  <c r="DE732" i="1"/>
  <c r="DD9" i="1"/>
  <c r="DE9" i="1"/>
  <c r="DD123" i="1"/>
  <c r="DE123" i="1"/>
  <c r="DD147" i="1"/>
  <c r="DE147" i="1"/>
  <c r="DD148" i="1"/>
  <c r="DE148" i="1"/>
  <c r="DD125" i="1"/>
  <c r="DE125" i="1"/>
  <c r="DD124" i="1"/>
  <c r="DE124" i="1"/>
  <c r="DD928" i="1"/>
  <c r="DE928" i="1"/>
  <c r="DD868" i="1"/>
  <c r="DE868" i="1"/>
  <c r="DD869" i="1"/>
  <c r="DE869" i="1"/>
  <c r="DD871" i="1"/>
  <c r="DE871" i="1"/>
  <c r="DD172" i="1"/>
  <c r="DE172" i="1"/>
  <c r="DD173" i="1"/>
  <c r="DE173" i="1"/>
  <c r="DD896" i="1"/>
  <c r="DE896" i="1"/>
  <c r="DD672" i="1"/>
  <c r="DE672" i="1"/>
  <c r="DD671" i="1"/>
  <c r="DE671" i="1"/>
  <c r="DD298" i="1"/>
  <c r="DE298" i="1"/>
  <c r="DD929" i="1"/>
  <c r="DE929" i="1"/>
  <c r="DD175" i="1"/>
  <c r="DE175" i="1"/>
  <c r="DD642" i="1"/>
  <c r="DE642" i="1"/>
  <c r="DD897" i="1"/>
  <c r="DE897" i="1"/>
  <c r="DD10" i="1"/>
  <c r="DE10" i="1"/>
  <c r="DD762" i="1"/>
  <c r="DE762" i="1"/>
  <c r="DD782" i="1"/>
  <c r="DE782" i="1"/>
  <c r="DD811" i="1"/>
  <c r="DE811" i="1"/>
  <c r="DD299" i="1"/>
  <c r="DE299" i="1"/>
  <c r="DD733" i="1"/>
  <c r="DE733" i="1"/>
  <c r="DD99" i="1"/>
  <c r="DE99" i="1"/>
  <c r="DD984" i="1"/>
  <c r="DE984" i="1"/>
  <c r="DD371" i="1"/>
  <c r="DE371" i="1" s="1"/>
  <c r="DD763" i="1"/>
  <c r="DE763" i="1" s="1"/>
  <c r="DD372" i="1"/>
  <c r="DE372" i="1"/>
  <c r="DD209" i="1"/>
  <c r="DE209" i="1"/>
  <c r="DD321" i="1"/>
  <c r="DE321" i="1" s="1"/>
  <c r="DD764" i="1"/>
  <c r="DE764" i="1"/>
  <c r="DD176" i="1"/>
  <c r="DE176" i="1" s="1"/>
  <c r="DD643" i="1"/>
  <c r="DE643" i="1"/>
  <c r="DD962" i="1"/>
  <c r="DE962" i="1" s="1"/>
  <c r="DD373" i="1"/>
  <c r="DE373" i="1"/>
  <c r="DD38" i="1"/>
  <c r="DE38" i="1" s="1"/>
  <c r="DD374" i="1"/>
  <c r="DE374" i="1"/>
  <c r="DD375" i="1"/>
  <c r="DE375" i="1" s="1"/>
  <c r="DD376" i="1"/>
  <c r="DE376" i="1"/>
  <c r="DD842" i="1"/>
  <c r="DE842" i="1" s="1"/>
  <c r="DD210" i="1"/>
  <c r="DE210" i="1"/>
  <c r="DD149" i="1"/>
  <c r="DE149" i="1" s="1"/>
  <c r="DD377" i="1"/>
  <c r="DE377" i="1"/>
  <c r="DD1010" i="1"/>
  <c r="DE1010" i="1" s="1"/>
  <c r="DD898" i="1"/>
  <c r="DE898" i="1"/>
  <c r="DD512" i="1"/>
  <c r="DE512" i="1" s="1"/>
  <c r="DD674" i="1"/>
  <c r="DE674" i="1"/>
  <c r="DD128" i="1"/>
  <c r="DE128" i="1" s="1"/>
  <c r="DD127" i="1"/>
  <c r="DE127" i="1"/>
  <c r="DD211" i="1"/>
  <c r="DE211" i="1" s="1"/>
  <c r="DD74" i="1"/>
  <c r="DE74" i="1"/>
  <c r="DD644" i="1"/>
  <c r="DE644" i="1" s="1"/>
  <c r="DD378" i="1"/>
  <c r="DE378" i="1"/>
  <c r="DD130" i="1"/>
  <c r="DE130" i="1" s="1"/>
  <c r="DD379" i="1"/>
  <c r="DE379" i="1"/>
  <c r="DD380" i="1"/>
  <c r="DE380" i="1" s="1"/>
  <c r="DD177" i="1"/>
  <c r="DE177" i="1"/>
  <c r="DD131" i="1"/>
  <c r="DE131" i="1" s="1"/>
  <c r="DD765" i="1"/>
  <c r="DE765" i="1"/>
  <c r="DD381" i="1"/>
  <c r="DE381" i="1" s="1"/>
  <c r="DD783" i="1"/>
  <c r="DE783" i="1"/>
  <c r="DD384" i="1"/>
  <c r="DE384" i="1" s="1"/>
  <c r="DD382" i="1"/>
  <c r="DE382" i="1"/>
  <c r="DD383" i="1"/>
  <c r="DE383" i="1" s="1"/>
  <c r="DD151" i="1"/>
  <c r="DE151" i="1"/>
  <c r="DD150" i="1"/>
  <c r="DE150" i="1" s="1"/>
  <c r="DD76" i="1"/>
  <c r="DE76" i="1"/>
  <c r="DD75" i="1"/>
  <c r="DE75" i="1" s="1"/>
  <c r="DD559" i="1"/>
  <c r="DE559" i="1"/>
  <c r="DD589" i="1"/>
  <c r="DE589" i="1" s="1"/>
  <c r="DD178" i="1"/>
  <c r="DE178" i="1"/>
  <c r="DD300" i="1"/>
  <c r="DE300" i="1" s="1"/>
  <c r="DD812" i="1"/>
  <c r="DE812" i="1"/>
  <c r="DD100" i="1"/>
  <c r="DE100" i="1" s="1"/>
  <c r="DD784" i="1"/>
  <c r="DE784" i="1"/>
  <c r="DD386" i="1"/>
  <c r="DE386" i="1" s="1"/>
  <c r="DD387" i="1"/>
  <c r="DE387" i="1"/>
  <c r="DD132" i="1"/>
  <c r="DE132" i="1" s="1"/>
  <c r="DD101" i="1"/>
  <c r="DE101" i="1"/>
  <c r="DD388" i="1"/>
  <c r="DE388" i="1" s="1"/>
  <c r="DD389" i="1"/>
  <c r="DE389" i="1"/>
  <c r="DD591" i="1"/>
  <c r="DE591" i="1" s="1"/>
  <c r="DD590" i="1"/>
  <c r="DE590" i="1"/>
  <c r="DD391" i="1"/>
  <c r="DE391" i="1" s="1"/>
  <c r="DD1011" i="1"/>
  <c r="DE1011" i="1"/>
  <c r="DD930" i="1"/>
  <c r="DE930" i="1" s="1"/>
  <c r="DD872" i="1"/>
  <c r="DE872" i="1"/>
  <c r="DD899" i="1"/>
  <c r="DE899" i="1" s="1"/>
  <c r="DD704" i="1"/>
  <c r="DE704" i="1"/>
  <c r="DD513" i="1"/>
  <c r="DE513" i="1" s="1"/>
  <c r="DD102" i="1"/>
  <c r="DE102" i="1"/>
  <c r="DD212" i="1"/>
  <c r="DE212" i="1" s="1"/>
  <c r="DD621" i="1"/>
  <c r="DE621" i="1"/>
  <c r="DD133" i="1"/>
  <c r="DE133" i="1" s="1"/>
  <c r="DD560" i="1"/>
  <c r="DE560" i="1"/>
  <c r="DD213" i="1"/>
  <c r="DE213" i="1" s="1"/>
  <c r="DD322" i="1"/>
  <c r="DE322" i="1"/>
  <c r="DD179" i="1"/>
  <c r="DE179" i="1" s="1"/>
  <c r="DD813" i="1"/>
  <c r="DE813" i="1"/>
  <c r="DD814" i="1"/>
  <c r="DE814" i="1" s="1"/>
  <c r="DD594" i="1"/>
  <c r="DE594" i="1"/>
  <c r="DD593" i="1"/>
  <c r="DE593" i="1" s="1"/>
  <c r="DD392" i="1"/>
  <c r="DE392" i="1"/>
  <c r="DD39" i="1"/>
  <c r="DE39" i="1" s="1"/>
  <c r="DD900" i="1"/>
  <c r="DE900" i="1"/>
  <c r="DD393" i="1"/>
  <c r="DE393" i="1" s="1"/>
  <c r="DD1012" i="1"/>
  <c r="DE1012" i="1"/>
  <c r="DD134" i="1"/>
  <c r="DE134" i="1" s="1"/>
  <c r="DD394" i="1"/>
  <c r="DE394" i="1"/>
  <c r="DD395" i="1"/>
  <c r="DE395" i="1" s="1"/>
  <c r="DD40" i="1"/>
  <c r="DE40" i="1"/>
  <c r="DD153" i="1"/>
  <c r="DE153" i="1" s="1"/>
  <c r="DD843" i="1"/>
  <c r="DE843" i="1"/>
  <c r="DD154" i="1"/>
  <c r="DE154" i="1" s="1"/>
  <c r="DD396" i="1"/>
  <c r="DE396" i="1"/>
  <c r="DD397" i="1"/>
  <c r="DE397" i="1" s="1"/>
  <c r="DD398" i="1"/>
  <c r="DE398" i="1"/>
  <c r="DD323" i="1"/>
  <c r="DE323" i="1" s="1"/>
  <c r="DD844" i="1"/>
  <c r="DE844" i="1"/>
  <c r="DD734" i="1"/>
  <c r="DE734" i="1" s="1"/>
  <c r="DD324" i="1"/>
  <c r="DE324" i="1"/>
  <c r="DD931" i="1"/>
  <c r="DE931" i="1" s="1"/>
  <c r="DD180" i="1"/>
  <c r="DE180" i="1"/>
  <c r="DD622" i="1"/>
  <c r="DE622" i="1" s="1"/>
  <c r="DD11" i="1"/>
  <c r="DE11" i="1"/>
  <c r="DD399" i="1"/>
  <c r="DE399" i="1" s="1"/>
  <c r="DD155" i="1"/>
  <c r="DE155" i="1"/>
  <c r="DD705" i="1"/>
  <c r="DE705" i="1" s="1"/>
  <c r="DD706" i="1"/>
  <c r="DE706" i="1"/>
  <c r="DD181" i="1"/>
  <c r="DE181" i="1" s="1"/>
  <c r="DD815" i="1"/>
  <c r="DE815" i="1"/>
  <c r="DD400" i="1"/>
  <c r="DE400" i="1" s="1"/>
  <c r="DD41" i="1"/>
  <c r="DE41" i="1"/>
  <c r="DD623" i="1"/>
  <c r="DE623" i="1" s="1"/>
  <c r="DD845" i="1"/>
  <c r="DE845" i="1"/>
  <c r="DD846" i="1"/>
  <c r="DE846" i="1" s="1"/>
  <c r="DD182" i="1"/>
  <c r="DE182" i="1"/>
  <c r="DD325" i="1"/>
  <c r="DE325" i="1" s="1"/>
  <c r="DD12" i="1"/>
  <c r="DE12" i="1"/>
  <c r="DD13" i="1"/>
  <c r="DE13" i="1" s="1"/>
  <c r="DD848" i="1"/>
  <c r="DE848" i="1"/>
  <c r="DD849" i="1"/>
  <c r="DE849" i="1" s="1"/>
  <c r="DD183" i="1"/>
  <c r="DE183" i="1"/>
  <c r="DD401" i="1"/>
  <c r="DE401" i="1" s="1"/>
  <c r="DD402" i="1"/>
  <c r="DE402" i="1"/>
  <c r="DD78" i="1"/>
  <c r="DE78" i="1" s="1"/>
  <c r="DD156" i="1"/>
  <c r="DE156" i="1"/>
  <c r="DD645" i="1"/>
  <c r="DE645" i="1" s="1"/>
  <c r="DD404" i="1"/>
  <c r="DE404" i="1"/>
  <c r="DD646" i="1"/>
  <c r="DE646" i="1" s="1"/>
  <c r="DD514" i="1"/>
  <c r="DE514" i="1"/>
  <c r="DD624" i="1"/>
  <c r="DE624" i="1" s="1"/>
  <c r="DD963" i="1"/>
  <c r="DE963" i="1"/>
  <c r="DD985" i="1"/>
  <c r="DE985" i="1" s="1"/>
  <c r="DD103" i="1"/>
  <c r="DE103" i="1"/>
  <c r="DD301" i="1"/>
  <c r="DE301" i="1" s="1"/>
  <c r="DD241" i="1"/>
  <c r="DE241" i="1"/>
  <c r="DD405" i="1"/>
  <c r="DE405" i="1" s="1"/>
  <c r="DD964" i="1"/>
  <c r="DE964" i="1"/>
  <c r="DD42" i="1"/>
  <c r="DE42" i="1" s="1"/>
  <c r="DD647" i="1"/>
  <c r="DE647" i="1"/>
  <c r="DD406" i="1"/>
  <c r="DE406" i="1" s="1"/>
  <c r="DD561" i="1"/>
  <c r="DE561" i="1"/>
  <c r="DD1013" i="1"/>
  <c r="DE1013" i="1" s="1"/>
  <c r="DD901" i="1"/>
  <c r="DE901" i="1"/>
  <c r="DD214" i="1"/>
  <c r="DE214" i="1" s="1"/>
  <c r="DD408" i="1"/>
  <c r="DE408" i="1"/>
  <c r="DD407" i="1"/>
  <c r="DE407" i="1" s="1"/>
  <c r="DD1014" i="1"/>
  <c r="DE1014" i="1"/>
  <c r="DD675" i="1"/>
  <c r="DE675" i="1" s="1"/>
  <c r="DD410" i="1"/>
  <c r="DE410" i="1"/>
  <c r="DD411" i="1"/>
  <c r="DE411" i="1" s="1"/>
  <c r="DD625" i="1"/>
  <c r="DE625" i="1"/>
  <c r="DD413" i="1"/>
  <c r="DE413" i="1" s="1"/>
  <c r="DD184" i="1"/>
  <c r="DE184" i="1"/>
  <c r="DD536" i="1"/>
  <c r="DE536" i="1" s="1"/>
  <c r="DD414" i="1"/>
  <c r="DE414" i="1"/>
  <c r="DD735" i="1"/>
  <c r="DE735" i="1" s="1"/>
  <c r="DD851" i="1"/>
  <c r="DE851" i="1"/>
  <c r="DD135" i="1"/>
  <c r="DE135" i="1" s="1"/>
  <c r="DD736" i="1"/>
  <c r="DE736" i="1"/>
  <c r="DD415" i="1"/>
  <c r="DE415" i="1" s="1"/>
  <c r="DD562" i="1"/>
  <c r="DE562" i="1"/>
  <c r="DD563" i="1"/>
  <c r="DE563" i="1" s="1"/>
  <c r="DD104" i="1"/>
  <c r="DE104" i="1"/>
  <c r="DD326" i="1"/>
  <c r="DE326" i="1" s="1"/>
  <c r="DD648" i="1"/>
  <c r="DE648" i="1"/>
  <c r="DD965" i="1"/>
  <c r="DE965" i="1" s="1"/>
  <c r="DD185" i="1"/>
  <c r="DE185" i="1"/>
  <c r="DD43" i="1"/>
  <c r="DE43" i="1" s="1"/>
  <c r="DD44" i="1"/>
  <c r="DE44" i="1"/>
  <c r="DD1015" i="1"/>
  <c r="DE1015" i="1" s="1"/>
  <c r="DD105" i="1"/>
  <c r="DE105" i="1"/>
  <c r="DD785" i="1"/>
  <c r="DE785" i="1" s="1"/>
  <c r="DD766" i="1"/>
  <c r="DE766" i="1"/>
  <c r="DD737" i="1"/>
  <c r="DE737" i="1" s="1"/>
  <c r="DD934" i="1"/>
  <c r="DE934" i="1"/>
  <c r="DD932" i="1"/>
  <c r="DE932" i="1" s="1"/>
  <c r="DD933" i="1"/>
  <c r="DE933" i="1"/>
  <c r="DD216" i="1"/>
  <c r="DE216" i="1" s="1"/>
  <c r="DD215" i="1"/>
  <c r="DE215" i="1"/>
  <c r="DD416" i="1"/>
  <c r="DE416" i="1" s="1"/>
  <c r="DD417" i="1"/>
  <c r="DE417" i="1"/>
  <c r="DD515" i="1"/>
  <c r="DE515" i="1" s="1"/>
  <c r="DD966" i="1"/>
  <c r="DE966" i="1"/>
  <c r="DD902" i="1"/>
  <c r="DE902" i="1" s="1"/>
  <c r="DD903" i="1"/>
  <c r="DE903" i="1"/>
  <c r="DD676" i="1"/>
  <c r="DE676" i="1" s="1"/>
  <c r="DD327" i="1"/>
  <c r="DE327" i="1"/>
  <c r="DD649" i="1"/>
  <c r="DE649" i="1" s="1"/>
  <c r="DD786" i="1"/>
  <c r="DE786" i="1"/>
  <c r="DD987" i="1"/>
  <c r="DE987" i="1" s="1"/>
  <c r="DD986" i="1"/>
  <c r="DE986" i="1"/>
  <c r="DD242" i="1"/>
  <c r="DE242" i="1" s="1"/>
  <c r="DD418" i="1"/>
  <c r="DE418" i="1"/>
  <c r="DD267" i="1"/>
  <c r="DE267" i="1" s="1"/>
  <c r="DD157" i="1"/>
  <c r="DE157" i="1"/>
  <c r="DD79" i="1"/>
  <c r="DE79" i="1" s="1"/>
  <c r="DD419" i="1"/>
  <c r="DE419" i="1"/>
  <c r="DD1016" i="1"/>
  <c r="DE1016" i="1" s="1"/>
  <c r="DD852" i="1"/>
  <c r="DE852" i="1"/>
  <c r="DD708" i="1"/>
  <c r="DE708" i="1" s="1"/>
  <c r="DD904" i="1"/>
  <c r="DE904" i="1"/>
  <c r="DD268" i="1"/>
  <c r="DE268" i="1" s="1"/>
  <c r="DD420" i="1"/>
  <c r="DE420" i="1"/>
  <c r="DD80" i="1"/>
  <c r="DE80" i="1" s="1"/>
  <c r="DD873" i="1"/>
  <c r="DE873" i="1"/>
  <c r="DD967" i="1"/>
  <c r="DE967" i="1" s="1"/>
  <c r="DD650" i="1"/>
  <c r="DE650" i="1"/>
  <c r="DD46" i="1"/>
  <c r="DE46" i="1" s="1"/>
  <c r="DD421" i="1"/>
  <c r="DE421" i="1"/>
  <c r="DD218" i="1"/>
  <c r="DE218" i="1" s="1"/>
  <c r="DD47" i="1"/>
  <c r="DE47" i="1"/>
  <c r="DD219" i="1"/>
  <c r="DE219" i="1" s="1"/>
  <c r="DD302" i="1"/>
  <c r="DE302" i="1"/>
  <c r="DD186" i="1"/>
  <c r="DE186" i="1" s="1"/>
  <c r="DD187" i="1"/>
  <c r="DE187" i="1"/>
  <c r="DD189" i="1"/>
  <c r="DE189" i="1" s="1"/>
  <c r="DD106" i="1"/>
  <c r="DE106" i="1"/>
  <c r="DD190" i="1"/>
  <c r="DE190" i="1" s="1"/>
  <c r="DD767" i="1"/>
  <c r="DE767" i="1"/>
  <c r="DD15" i="1"/>
  <c r="DE15" i="1" s="1"/>
  <c r="DD1017" i="1"/>
  <c r="DE1017" i="1"/>
  <c r="DD537" i="1"/>
  <c r="DE537" i="1" s="1"/>
  <c r="DD874" i="1"/>
  <c r="DE874" i="1"/>
  <c r="DD565" i="1"/>
  <c r="DE565" i="1" s="1"/>
  <c r="DD243" i="1"/>
  <c r="DE243" i="1"/>
  <c r="DD875" i="1"/>
  <c r="DE875" i="1" s="1"/>
  <c r="DD422" i="1"/>
  <c r="DE422" i="1"/>
  <c r="DD423" i="1"/>
  <c r="DE423" i="1" s="1"/>
  <c r="DD269" i="1"/>
  <c r="DE269" i="1"/>
  <c r="DD816" i="1"/>
  <c r="DE816" i="1" s="1"/>
  <c r="DD817" i="1"/>
  <c r="DE817" i="1"/>
  <c r="DD425" i="1"/>
  <c r="DE425" i="1" s="1"/>
  <c r="DD787" i="1"/>
  <c r="DE787" i="1"/>
  <c r="DD303" i="1"/>
  <c r="DE303" i="1" s="1"/>
  <c r="DD1018" i="1"/>
  <c r="DE1018" i="1"/>
  <c r="DD426" i="1"/>
  <c r="DE426" i="1" s="1"/>
  <c r="DD677" i="1"/>
  <c r="DE677" i="1"/>
  <c r="DD566" i="1"/>
  <c r="DE566" i="1" s="1"/>
  <c r="DD244" i="1"/>
  <c r="DE244" i="1"/>
  <c r="DD678" i="1"/>
  <c r="DE678" i="1" s="1"/>
  <c r="DD968" i="1"/>
  <c r="DE968" i="1"/>
  <c r="DD567" i="1"/>
  <c r="DE567" i="1" s="1"/>
  <c r="DD709" i="1"/>
  <c r="DE709" i="1"/>
  <c r="DD427" i="1"/>
  <c r="DE427" i="1" s="1"/>
  <c r="DD876" i="1"/>
  <c r="DE876" i="1"/>
  <c r="DD428" i="1"/>
  <c r="DE428" i="1" s="1"/>
  <c r="DD328" i="1"/>
  <c r="DE328" i="1"/>
  <c r="DD245" i="1"/>
  <c r="DE245" i="1" s="1"/>
  <c r="DD853" i="1"/>
  <c r="DE853" i="1"/>
  <c r="DD651" i="1"/>
  <c r="DE651" i="1" s="1"/>
  <c r="DD429" i="1"/>
  <c r="DE429" i="1"/>
  <c r="DD711" i="1"/>
  <c r="DE711" i="1" s="1"/>
  <c r="DD710" i="1"/>
  <c r="DE710" i="1"/>
  <c r="DD627" i="1"/>
  <c r="DE627" i="1" s="1"/>
  <c r="DD626" i="1"/>
  <c r="DE626" i="1"/>
  <c r="DD819" i="1"/>
  <c r="DE819" i="1" s="1"/>
  <c r="DD430" i="1"/>
  <c r="DE430" i="1"/>
  <c r="DD768" i="1"/>
  <c r="DE768" i="1" s="1"/>
  <c r="DD652" i="1"/>
  <c r="DE652" i="1"/>
  <c r="DD516" i="1"/>
  <c r="DE516" i="1" s="1"/>
  <c r="DD431" i="1"/>
  <c r="DE431" i="1"/>
  <c r="DD432" i="1"/>
  <c r="DE432" i="1" s="1"/>
  <c r="DD270" i="1"/>
  <c r="DE270" i="1"/>
  <c r="DD433" i="1"/>
  <c r="DE433" i="1" s="1"/>
  <c r="DD158" i="1"/>
  <c r="DE158" i="1"/>
  <c r="DD517" i="1"/>
  <c r="DE517" i="1" s="1"/>
  <c r="DD679" i="1"/>
  <c r="DE679" i="1"/>
  <c r="DD936" i="1"/>
  <c r="DE936" i="1" s="1"/>
  <c r="DD938" i="1"/>
  <c r="DE938" i="1"/>
  <c r="DD937" i="1"/>
  <c r="DE937" i="1" s="1"/>
  <c r="DD246" i="1"/>
  <c r="DE246" i="1"/>
  <c r="DD159" i="1"/>
  <c r="DE159" i="1" s="1"/>
  <c r="DD820" i="1"/>
  <c r="DE820" i="1"/>
  <c r="DD596" i="1"/>
  <c r="DE596" i="1" s="1"/>
  <c r="DD906" i="1"/>
  <c r="DE906" i="1"/>
  <c r="DD905" i="1"/>
  <c r="DE905" i="1" s="1"/>
  <c r="DD434" i="1"/>
  <c r="DE434" i="1"/>
  <c r="DD48" i="1"/>
  <c r="DE48" i="1" s="1"/>
  <c r="DD16" i="1"/>
  <c r="DE16" i="1"/>
  <c r="DD989" i="1"/>
  <c r="DE989" i="1" s="1"/>
  <c r="DD568" i="1"/>
  <c r="DE568" i="1"/>
  <c r="DD653" i="1"/>
  <c r="DE653" i="1" s="1"/>
  <c r="DD220" i="1"/>
  <c r="DE220" i="1"/>
  <c r="DD221" i="1"/>
  <c r="DE221" i="1" s="1"/>
  <c r="DD597" i="1"/>
  <c r="DE597" i="1"/>
  <c r="DD788" i="1"/>
  <c r="DE788" i="1" s="1"/>
  <c r="DD304" i="1"/>
  <c r="DE304" i="1"/>
  <c r="DD435" i="1"/>
  <c r="DE435" i="1" s="1"/>
  <c r="DD191" i="1"/>
  <c r="DE191" i="1"/>
  <c r="DD305" i="1"/>
  <c r="DE305" i="1" s="1"/>
  <c r="DD969" i="1"/>
  <c r="DE969" i="1"/>
  <c r="DD136" i="1"/>
  <c r="DE136" i="1" s="1"/>
  <c r="DD854" i="1"/>
  <c r="DE854" i="1"/>
  <c r="DD271" i="1"/>
  <c r="DE271" i="1" s="1"/>
  <c r="DD247" i="1"/>
  <c r="DE247" i="1"/>
  <c r="DD598" i="1"/>
  <c r="DE598" i="1" s="1"/>
  <c r="DD329" i="1"/>
  <c r="DE329" i="1"/>
  <c r="DD570" i="1"/>
  <c r="DE570" i="1" s="1"/>
  <c r="DD569" i="1"/>
  <c r="DE569" i="1"/>
  <c r="DD248" i="1"/>
  <c r="DE248" i="1" s="1"/>
  <c r="DD877" i="1"/>
  <c r="DE877" i="1"/>
  <c r="DD306" i="1"/>
  <c r="DE306" i="1" s="1"/>
  <c r="DD940" i="1"/>
  <c r="DE940" i="1"/>
  <c r="DD970" i="1"/>
  <c r="DE970" i="1" s="1"/>
  <c r="DD573" i="1"/>
  <c r="DE573" i="1"/>
  <c r="DD572" i="1"/>
  <c r="DE572" i="1" s="1"/>
  <c r="DD330" i="1"/>
  <c r="DE330" i="1"/>
  <c r="DD436" i="1"/>
  <c r="DE436" i="1" s="1"/>
  <c r="DD789" i="1"/>
  <c r="DE789" i="1"/>
  <c r="DD790" i="1"/>
  <c r="DE790" i="1" s="1"/>
  <c r="DD575" i="1"/>
  <c r="DE575" i="1"/>
  <c r="DD770" i="1"/>
  <c r="DE770" i="1" s="1"/>
  <c r="DD769" i="1"/>
  <c r="DE769" i="1"/>
  <c r="DD437" i="1"/>
  <c r="DE437" i="1" s="1"/>
  <c r="DD908" i="1"/>
  <c r="DE908" i="1"/>
  <c r="DD272" i="1"/>
  <c r="DE272" i="1" s="1"/>
  <c r="DD576" i="1"/>
  <c r="DE576" i="1"/>
  <c r="DD990" i="1"/>
  <c r="DE990" i="1" s="1"/>
  <c r="DD991" i="1"/>
  <c r="DE991" i="1"/>
  <c r="DD772" i="1"/>
  <c r="DE772" i="1" s="1"/>
  <c r="DD192" i="1"/>
  <c r="DE192" i="1"/>
  <c r="DD438" i="1"/>
  <c r="DE438" i="1" s="1"/>
  <c r="DD193" i="1"/>
  <c r="DE193" i="1"/>
  <c r="DD81" i="1"/>
  <c r="DE81" i="1" s="1"/>
  <c r="DD713" i="1"/>
  <c r="DE713" i="1"/>
  <c r="DD714" i="1"/>
  <c r="DE714" i="1" s="1"/>
  <c r="DD331" i="1"/>
  <c r="DE331" i="1"/>
  <c r="DD878" i="1"/>
  <c r="DE878" i="1" s="1"/>
  <c r="DD879" i="1"/>
  <c r="DE879" i="1"/>
  <c r="DD738" i="1"/>
  <c r="DE738" i="1" s="1"/>
  <c r="DD82" i="1"/>
  <c r="DE82" i="1"/>
  <c r="DD137" i="1"/>
  <c r="DE137" i="1" s="1"/>
  <c r="DD739" i="1"/>
  <c r="DE739" i="1"/>
  <c r="DD249" i="1"/>
  <c r="DE249" i="1" s="1"/>
  <c r="DD654" i="1"/>
  <c r="DE654" i="1"/>
  <c r="DD599" i="1"/>
  <c r="DE599" i="1" s="1"/>
  <c r="DD49" i="1"/>
  <c r="DE49" i="1"/>
  <c r="DD918" i="1"/>
  <c r="DE918" i="1" s="1"/>
  <c r="DD307" i="1"/>
  <c r="DE307" i="1"/>
  <c r="DD855" i="1"/>
  <c r="DE855" i="1" s="1"/>
  <c r="DD680" i="1"/>
  <c r="DE680" i="1" s="1"/>
  <c r="DD538" i="1"/>
  <c r="DE538" i="1" s="1"/>
  <c r="DD308" i="1"/>
  <c r="DE308" i="1"/>
  <c r="DD309" i="1"/>
  <c r="DE309" i="1" s="1"/>
  <c r="DD107" i="1"/>
  <c r="DE107" i="1" s="1"/>
  <c r="DD83" i="1"/>
  <c r="DE83" i="1" s="1"/>
  <c r="DD600" i="1"/>
  <c r="DE600" i="1" s="1"/>
  <c r="DD50" i="1"/>
  <c r="DE50" i="1" s="1"/>
  <c r="DD856" i="1"/>
  <c r="DE856" i="1" s="1"/>
  <c r="DD250" i="1"/>
  <c r="DE250" i="1" s="1"/>
  <c r="DD439" i="1"/>
  <c r="DE439" i="1" s="1"/>
  <c r="DD629" i="1"/>
  <c r="DE629" i="1" s="1"/>
  <c r="DD84" i="1"/>
  <c r="DE84" i="1" s="1"/>
  <c r="DD992" i="1"/>
  <c r="DE992" i="1" s="1"/>
  <c r="DD655" i="1"/>
  <c r="DE655" i="1" s="1"/>
  <c r="DD656" i="1"/>
  <c r="DE656" i="1" s="1"/>
  <c r="DD440" i="1"/>
  <c r="DE440" i="1" s="1"/>
  <c r="DD223" i="1"/>
  <c r="DE223" i="1" s="1"/>
  <c r="DD224" i="1"/>
  <c r="DE224" i="1" s="1"/>
  <c r="DD441" i="1"/>
  <c r="DE441" i="1" s="1"/>
  <c r="DD909" i="1"/>
  <c r="DE909" i="1" s="1"/>
  <c r="DD601" i="1"/>
  <c r="DE601" i="1" s="1"/>
  <c r="DD941" i="1"/>
  <c r="DE941" i="1" s="1"/>
  <c r="DD442" i="1"/>
  <c r="DE442" i="1" s="1"/>
  <c r="DD740" i="1"/>
  <c r="DE740" i="1" s="1"/>
  <c r="DD443" i="1"/>
  <c r="DE443" i="1" s="1"/>
  <c r="DD332" i="1"/>
  <c r="DE332" i="1" s="1"/>
  <c r="DD821" i="1"/>
  <c r="DE821" i="1" s="1"/>
  <c r="DD822" i="1"/>
  <c r="DE822" i="1" s="1"/>
  <c r="DD630" i="1"/>
  <c r="DE630" i="1" s="1"/>
  <c r="DD942" i="1"/>
  <c r="DE942" i="1" s="1"/>
  <c r="DD333" i="1"/>
  <c r="DE333" i="1" s="1"/>
  <c r="DD17" i="1"/>
  <c r="DE17" i="1" s="1"/>
  <c r="DD971" i="1"/>
  <c r="DE971" i="1" s="1"/>
  <c r="DD1019" i="1"/>
  <c r="DE1019" i="1" s="1"/>
  <c r="DD880" i="1"/>
  <c r="DE880" i="1" s="1"/>
  <c r="DD993" i="1"/>
  <c r="DE993" i="1" s="1"/>
  <c r="DD160" i="1"/>
  <c r="DE160" i="1" s="1"/>
  <c r="DD311" i="1"/>
  <c r="DE311" i="1" s="1"/>
  <c r="DD657" i="1"/>
  <c r="DE657" i="1" s="1"/>
  <c r="DD602" i="1"/>
  <c r="DE602" i="1" s="1"/>
  <c r="DD334" i="1"/>
  <c r="DE334" i="1" s="1"/>
  <c r="DD251" i="1"/>
  <c r="DE251" i="1" s="1"/>
  <c r="DD824" i="1"/>
  <c r="DE824" i="1" s="1"/>
  <c r="DD18" i="1"/>
  <c r="DE18" i="1" s="1"/>
  <c r="DD85" i="1"/>
  <c r="DE85" i="1" s="1"/>
  <c r="DD1020" i="1"/>
  <c r="DE1020" i="1" s="1"/>
  <c r="DD910" i="1"/>
  <c r="DE910" i="1" s="1"/>
  <c r="DD444" i="1"/>
  <c r="DE444" i="1" s="1"/>
  <c r="DD138" i="1"/>
  <c r="DE138" i="1" s="1"/>
  <c r="DD972" i="1"/>
  <c r="DE972" i="1" s="1"/>
  <c r="DD274" i="1"/>
  <c r="DE274" i="1" s="1"/>
  <c r="DD273" i="1"/>
  <c r="DE273" i="1" s="1"/>
  <c r="DD994" i="1"/>
  <c r="DE994" i="1" s="1"/>
  <c r="DD445" i="1"/>
  <c r="DE445" i="1" s="1"/>
  <c r="DD108" i="1"/>
  <c r="DE108" i="1" s="1"/>
  <c r="DD631" i="1"/>
  <c r="DE631" i="1" s="1"/>
  <c r="DD857" i="1"/>
  <c r="DE857" i="1" s="1"/>
  <c r="DD225" i="1"/>
  <c r="DE225" i="1" s="1"/>
  <c r="DD577" i="1"/>
  <c r="DE577" i="1" s="1"/>
  <c r="DD109" i="1"/>
  <c r="DE109" i="1" s="1"/>
  <c r="DD1021" i="1"/>
  <c r="DE1021" i="1" s="1"/>
  <c r="DD194" i="1"/>
  <c r="DE194" i="1" s="1"/>
  <c r="DD681" i="1"/>
  <c r="DE681" i="1" s="1"/>
  <c r="DD110" i="1"/>
  <c r="DE110" i="1" s="1"/>
  <c r="DD632" i="1"/>
  <c r="DE632" i="1" s="1"/>
  <c r="DD578" i="1"/>
  <c r="DE578" i="1" s="1"/>
  <c r="DD741" i="1"/>
  <c r="DE741" i="1" s="1"/>
  <c r="DD943" i="1"/>
  <c r="DE943" i="1" s="1"/>
  <c r="DD911" i="1"/>
  <c r="DE911" i="1" s="1"/>
  <c r="DD446" i="1"/>
  <c r="DE446" i="1" s="1"/>
  <c r="DD312" i="1"/>
  <c r="DE312" i="1" s="1"/>
  <c r="DD447" i="1"/>
  <c r="DE447" i="1" s="1"/>
  <c r="DD161" i="1"/>
  <c r="DE161" i="1" s="1"/>
  <c r="DD716" i="1"/>
  <c r="DE716" i="1" s="1"/>
  <c r="DD717" i="1"/>
  <c r="DE717" i="1" s="1"/>
  <c r="DD773" i="1"/>
  <c r="DE773" i="1" s="1"/>
  <c r="DD912" i="1"/>
  <c r="DE912" i="1" s="1"/>
  <c r="DD1022" i="1"/>
  <c r="DE1022" i="1" s="1"/>
  <c r="DD881" i="1"/>
  <c r="DE881" i="1" s="1"/>
  <c r="DD448" i="1"/>
  <c r="DE448" i="1" s="1"/>
  <c r="DD792" i="1"/>
  <c r="DE792" i="1" s="1"/>
  <c r="DD633" i="1"/>
  <c r="DE633" i="1" s="1"/>
  <c r="DD276" i="1"/>
  <c r="DE276" i="1" s="1"/>
  <c r="DD793" i="1"/>
  <c r="DE793" i="1" s="1"/>
  <c r="DD277" i="1"/>
  <c r="DE277" i="1" s="1"/>
  <c r="DD539" i="1"/>
  <c r="DE539" i="1" s="1"/>
  <c r="DD794" i="1"/>
  <c r="DE794" i="1" s="1"/>
  <c r="DD719" i="1"/>
  <c r="DE719" i="1" s="1"/>
  <c r="DD518" i="1"/>
  <c r="DE518" i="1" s="1"/>
  <c r="DD858" i="1"/>
  <c r="DE858" i="1" s="1"/>
  <c r="DD825" i="1"/>
  <c r="DE825" i="1" s="1"/>
  <c r="DD826" i="1"/>
  <c r="DE826" i="1" s="1"/>
  <c r="DD828" i="1"/>
  <c r="DE828" i="1" s="1"/>
  <c r="DD634" i="1"/>
  <c r="DE634" i="1" s="1"/>
  <c r="DD603" i="1"/>
  <c r="DE603" i="1" s="1"/>
  <c r="DD449" i="1"/>
  <c r="DE449" i="1" s="1"/>
  <c r="DD252" i="1"/>
  <c r="DE252" i="1" s="1"/>
  <c r="DD1024" i="1"/>
  <c r="DE1024" i="1" s="1"/>
  <c r="DD1023" i="1"/>
  <c r="DE1023" i="1" s="1"/>
  <c r="DD882" i="1"/>
  <c r="DE882" i="1" s="1"/>
  <c r="DD720" i="1"/>
  <c r="DE720" i="1" s="1"/>
  <c r="DD450" i="1"/>
  <c r="DE450" i="1" s="1"/>
  <c r="DD86" i="1"/>
  <c r="DE86" i="1" s="1"/>
  <c r="DD451" i="1"/>
  <c r="DE451" i="1" s="1"/>
  <c r="DD519" i="1"/>
  <c r="DE519" i="1" s="1"/>
  <c r="DD452" i="1"/>
  <c r="DE452" i="1" s="1"/>
  <c r="DD111" i="1"/>
  <c r="DE111" i="1" s="1"/>
  <c r="DD453" i="1"/>
  <c r="DE453" i="1" s="1"/>
  <c r="DD829" i="1"/>
  <c r="DE829" i="1" s="1"/>
  <c r="DD604" i="1"/>
  <c r="DE604" i="1" s="1"/>
  <c r="DD944" i="1"/>
  <c r="DE944" i="1" s="1"/>
  <c r="DD313" i="1"/>
  <c r="DE313" i="1" s="1"/>
  <c r="DD51" i="1"/>
  <c r="DE51" i="1" s="1"/>
  <c r="DD162" i="1"/>
  <c r="DE162" i="1" s="1"/>
  <c r="DD742" i="1"/>
  <c r="DE742" i="1" s="1"/>
  <c r="DD973" i="1"/>
  <c r="DE973" i="1" s="1"/>
  <c r="DD455" i="1"/>
  <c r="DE455" i="1" s="1"/>
  <c r="DD454" i="1"/>
  <c r="DE454" i="1" s="1"/>
  <c r="DD278" i="1"/>
  <c r="DE278" i="1" s="1"/>
  <c r="DD279" i="1"/>
  <c r="DE279" i="1" s="1"/>
  <c r="DD314" i="1"/>
  <c r="DE314" i="1" s="1"/>
  <c r="DD457" i="1"/>
  <c r="DE457" i="1" s="1"/>
  <c r="DD830" i="1"/>
  <c r="DE830" i="1" s="1"/>
  <c r="DD831" i="1"/>
  <c r="DE831" i="1" s="1"/>
  <c r="DD195" i="1"/>
  <c r="DE195" i="1" s="1"/>
  <c r="DD458" i="1"/>
  <c r="DE458" i="1" s="1"/>
  <c r="DD459" i="1"/>
  <c r="DE459" i="1" s="1"/>
  <c r="DD521" i="1"/>
  <c r="DE521" i="1" s="1"/>
  <c r="DD520" i="1"/>
  <c r="DE520" i="1" s="1"/>
  <c r="DD281" i="1"/>
  <c r="DE281" i="1" s="1"/>
  <c r="DD280" i="1"/>
  <c r="DE280" i="1" s="1"/>
  <c r="DD460" i="1"/>
  <c r="DE460" i="1" s="1"/>
  <c r="DD541" i="1"/>
  <c r="DE541" i="1" s="1"/>
  <c r="DD540" i="1"/>
  <c r="DE540" i="1" s="1"/>
  <c r="DD461" i="1"/>
  <c r="DE461" i="1" s="1"/>
  <c r="DD196" i="1"/>
  <c r="DE196" i="1" s="1"/>
  <c r="DD523" i="1"/>
  <c r="DE523" i="1" s="1"/>
  <c r="DD462" i="1"/>
  <c r="DE462" i="1" s="1"/>
  <c r="DD139" i="1"/>
  <c r="DE139" i="1" s="1"/>
  <c r="DD87" i="1"/>
  <c r="DE87" i="1" s="1"/>
  <c r="DD53" i="1"/>
  <c r="DE53" i="1" s="1"/>
  <c r="DD52" i="1"/>
  <c r="DE52" i="1" s="1"/>
  <c r="DD54" i="1"/>
  <c r="DE54" i="1" s="1"/>
  <c r="DD463" i="1"/>
  <c r="DE463" i="1" s="1"/>
  <c r="DD88" i="1"/>
  <c r="DE88" i="1" s="1"/>
  <c r="DD635" i="1"/>
  <c r="DE635" i="1" s="1"/>
  <c r="DD464" i="1"/>
  <c r="DE464" i="1" s="1"/>
  <c r="DD774" i="1"/>
  <c r="DE774" i="1" s="1"/>
  <c r="DD833" i="1"/>
  <c r="DE833" i="1" s="1"/>
  <c r="DD112" i="1"/>
  <c r="DE112" i="1" s="1"/>
  <c r="DD883" i="1"/>
  <c r="DE883" i="1" s="1"/>
  <c r="DD579" i="1"/>
  <c r="DE579" i="1" s="1"/>
  <c r="DD884" i="1"/>
  <c r="DE884" i="1" s="1"/>
  <c r="DD226" i="1"/>
  <c r="DE226" i="1" s="1"/>
  <c r="DD335" i="1"/>
  <c r="DE335" i="1" s="1"/>
  <c r="DD682" i="1"/>
  <c r="DE682" i="1" s="1"/>
  <c r="DD543" i="1"/>
  <c r="DE543" i="1" s="1"/>
  <c r="DD113" i="1"/>
  <c r="DE113" i="1" s="1"/>
  <c r="DD913" i="1"/>
  <c r="DE913" i="1" s="1"/>
  <c r="DD743" i="1"/>
  <c r="DE743" i="1" s="1"/>
  <c r="DD744" i="1"/>
  <c r="DE744" i="1" s="1"/>
  <c r="DD683" i="1"/>
  <c r="DE683" i="1" s="1"/>
  <c r="DD945" i="1"/>
  <c r="DE945" i="1" s="1"/>
  <c r="DD253" i="1"/>
  <c r="DE253" i="1" s="1"/>
  <c r="DD315" i="1"/>
  <c r="DE315" i="1" s="1"/>
  <c r="DD974" i="1"/>
  <c r="DE974" i="1" s="1"/>
  <c r="DD605" i="1"/>
  <c r="DE605" i="1" s="1"/>
  <c r="DD465" i="1"/>
  <c r="DE465" i="1" s="1"/>
  <c r="DD467" i="1"/>
  <c r="DE467" i="1" s="1"/>
  <c r="DD466" i="1"/>
  <c r="DE466" i="1" s="1"/>
  <c r="DD580" i="1"/>
  <c r="DE580" i="1" s="1"/>
  <c r="DD89" i="1"/>
  <c r="DE89" i="1" s="1"/>
  <c r="DD469" i="1"/>
  <c r="DE469" i="1" s="1"/>
  <c r="DD914" i="1"/>
  <c r="DE914" i="1" s="1"/>
  <c r="DD606" i="1"/>
  <c r="DE606" i="1" s="1"/>
  <c r="DD545" i="1"/>
  <c r="DE545" i="1" s="1"/>
  <c r="DD544" i="1"/>
  <c r="DE544" i="1" s="1"/>
  <c r="DD746" i="1"/>
  <c r="DE746" i="1" s="1"/>
  <c r="DD859" i="1"/>
  <c r="DE859" i="1" s="1"/>
  <c r="DD470" i="1"/>
  <c r="DE470" i="1" s="1"/>
  <c r="DD607" i="1"/>
  <c r="DE607" i="1" s="1"/>
  <c r="DD90" i="1"/>
  <c r="DE90" i="1" s="1"/>
  <c r="DD283" i="1"/>
  <c r="DE283" i="1" s="1"/>
  <c r="DD227" i="1"/>
  <c r="DE227" i="1" s="1"/>
  <c r="DD547" i="1"/>
  <c r="DE547" i="1" s="1"/>
  <c r="DD608" i="1"/>
  <c r="DE608" i="1" s="1"/>
  <c r="DD795" i="1"/>
  <c r="DE795" i="1" s="1"/>
  <c r="DD658" i="1"/>
  <c r="DE658" i="1" s="1"/>
  <c r="DD524" i="1"/>
  <c r="DE524" i="1" s="1"/>
  <c r="DD721" i="1"/>
  <c r="DE721" i="1" s="1"/>
  <c r="DD834" i="1"/>
  <c r="DE834" i="1" s="1"/>
  <c r="DD336" i="1"/>
  <c r="DE336" i="1" s="1"/>
  <c r="DD581" i="1"/>
  <c r="DE581" i="1" s="1"/>
  <c r="DD471" i="1"/>
  <c r="DE471" i="1" s="1"/>
  <c r="DD796" i="1"/>
  <c r="DE796" i="1" s="1"/>
  <c r="DD472" i="1"/>
  <c r="DE472" i="1" s="1"/>
  <c r="DD473" i="1"/>
  <c r="DE473" i="1" s="1"/>
  <c r="DD163" i="1"/>
  <c r="DE163" i="1" s="1"/>
  <c r="DD475" i="1"/>
  <c r="DE475" i="1" s="1"/>
  <c r="DD228" i="1"/>
  <c r="DE228" i="1" s="1"/>
  <c r="DD140" i="1"/>
  <c r="DE140" i="1" s="1"/>
  <c r="DD476" i="1"/>
  <c r="DE476" i="1" s="1"/>
  <c r="DD477" i="1"/>
  <c r="DE477" i="1" s="1"/>
  <c r="DD659" i="1"/>
  <c r="DE659" i="1" s="1"/>
  <c r="DD684" i="1"/>
  <c r="DE684" i="1" s="1"/>
  <c r="DD722" i="1"/>
  <c r="DE722" i="1" s="1"/>
  <c r="DD526" i="1"/>
  <c r="DE526" i="1" s="1"/>
  <c r="DD525" i="1"/>
  <c r="DE525" i="1" s="1"/>
  <c r="DD479" i="1"/>
  <c r="DE479" i="1" s="1"/>
  <c r="DD197" i="1"/>
  <c r="DE197" i="1" s="1"/>
  <c r="DD995" i="1"/>
  <c r="DE995" i="1" s="1"/>
  <c r="DD480" i="1"/>
  <c r="DE480" i="1" s="1"/>
  <c r="DD797" i="1"/>
  <c r="DE797" i="1" s="1"/>
  <c r="DD582" i="1"/>
  <c r="DE582" i="1" s="1"/>
  <c r="DD885" i="1"/>
  <c r="DE885" i="1" s="1"/>
  <c r="DD528" i="1"/>
  <c r="DE528" i="1" s="1"/>
  <c r="DD19" i="1"/>
  <c r="DE19" i="1" s="1"/>
  <c r="DD337" i="1"/>
  <c r="DE337" i="1" s="1"/>
  <c r="DD229" i="1"/>
  <c r="DE229" i="1" s="1"/>
  <c r="DD338" i="1"/>
  <c r="DE338" i="1" s="1"/>
  <c r="DD860" i="1"/>
  <c r="DE860" i="1" s="1"/>
  <c r="DD141" i="1"/>
  <c r="DE141" i="1" s="1"/>
  <c r="DD164" i="1"/>
  <c r="DE164" i="1" s="1"/>
  <c r="DD685" i="1"/>
  <c r="DE685" i="1" s="1"/>
  <c r="DD636" i="1"/>
  <c r="DE636" i="1" s="1"/>
  <c r="DD915" i="1"/>
  <c r="DE915" i="1" s="1"/>
  <c r="DD198" i="1"/>
  <c r="DE198" i="1" s="1"/>
  <c r="DD481" i="1"/>
  <c r="DE481" i="1" s="1"/>
  <c r="DD482" i="1"/>
  <c r="DE482" i="1" s="1"/>
  <c r="DD199" i="1"/>
  <c r="DE199" i="1" s="1"/>
  <c r="DD529" i="1"/>
  <c r="DE529" i="1" s="1"/>
  <c r="DD723" i="1"/>
  <c r="DE723" i="1" s="1"/>
  <c r="DD530" i="1"/>
  <c r="DE530" i="1" s="1"/>
  <c r="DD165" i="1"/>
  <c r="DE165" i="1" s="1"/>
  <c r="DD747" i="1"/>
  <c r="DE747" i="1" s="1"/>
  <c r="DD946" i="1"/>
  <c r="DE946" i="1" s="1"/>
  <c r="DD20" i="1"/>
  <c r="DE20" i="1" s="1"/>
  <c r="DD748" i="1"/>
  <c r="DE748" i="1" s="1"/>
  <c r="DD916" i="1"/>
  <c r="DE916" i="1" s="1"/>
  <c r="DD996" i="1"/>
  <c r="DE996" i="1" s="1"/>
  <c r="DD861" i="1"/>
  <c r="DE861" i="1" s="1"/>
  <c r="DD798" i="1"/>
  <c r="DE798" i="1" s="1"/>
  <c r="DD799" i="1"/>
  <c r="DE799" i="1" s="1"/>
  <c r="DD997" i="1"/>
  <c r="DE997" i="1" s="1"/>
  <c r="DD254" i="1"/>
  <c r="DE254" i="1" s="1"/>
  <c r="DD255" i="1"/>
  <c r="DE255" i="1" s="1"/>
  <c r="DD660" i="1"/>
  <c r="DE660" i="1" s="1"/>
  <c r="DD862" i="1"/>
  <c r="DE862" i="1" s="1"/>
  <c r="DD886" i="1"/>
  <c r="DE886" i="1" s="1"/>
  <c r="DD637" i="1"/>
  <c r="DE637" i="1" s="1"/>
  <c r="DD800" i="1"/>
  <c r="DE800" i="1" s="1"/>
  <c r="DD998" i="1"/>
  <c r="DE998" i="1" s="1"/>
  <c r="DD21" i="1"/>
  <c r="DE21" i="1" s="1"/>
  <c r="DD483" i="1"/>
  <c r="DE483" i="1" s="1"/>
  <c r="DD749" i="1"/>
  <c r="DE749" i="1" s="1"/>
  <c r="DD257" i="1"/>
  <c r="DE257" i="1" s="1"/>
  <c r="DD801" i="1"/>
  <c r="DE801" i="1" s="1"/>
  <c r="DD548" i="1"/>
  <c r="DE548" i="1" s="1"/>
  <c r="DD661" i="1"/>
  <c r="DE661" i="1" s="1"/>
  <c r="DD22" i="1"/>
  <c r="DE22" i="1" s="1"/>
  <c r="DD259" i="1"/>
  <c r="DE259" i="1" s="1"/>
  <c r="DD258" i="1"/>
  <c r="DE258" i="1" s="1"/>
  <c r="DD583" i="1"/>
  <c r="DE583" i="1" s="1"/>
  <c r="DD166" i="1"/>
  <c r="DE166" i="1" s="1"/>
  <c r="DD802" i="1"/>
  <c r="DE802" i="1" s="1"/>
  <c r="DD803" i="1"/>
  <c r="DE803" i="1" s="1"/>
  <c r="DD750" i="1"/>
  <c r="DE750" i="1" s="1"/>
  <c r="DD751" i="1"/>
  <c r="DE751" i="1" s="1"/>
  <c r="DD609" i="1"/>
  <c r="DE609" i="1" s="1"/>
  <c r="DD23" i="1"/>
  <c r="DE23" i="1" s="1"/>
  <c r="DD484" i="1"/>
  <c r="DE484" i="1" s="1"/>
  <c r="DD610" i="1"/>
  <c r="DE610" i="1" s="1"/>
  <c r="DD686" i="1"/>
  <c r="DE686" i="1" s="1"/>
  <c r="DD200" i="1"/>
  <c r="DE200" i="1" s="1"/>
  <c r="DD863" i="1"/>
  <c r="DE863" i="1" s="1"/>
  <c r="DD230" i="1"/>
  <c r="DE230" i="1" s="1"/>
  <c r="DD284" i="1"/>
  <c r="DE284" i="1" s="1"/>
  <c r="DD835" i="1"/>
  <c r="DE835" i="1" s="1"/>
  <c r="DD24" i="1"/>
  <c r="DE24" i="1" s="1"/>
  <c r="DD947" i="1"/>
  <c r="DE947" i="1" s="1"/>
  <c r="DD948" i="1"/>
  <c r="DE948" i="1" s="1"/>
  <c r="DD1026" i="1"/>
  <c r="DE1026" i="1" s="1"/>
  <c r="DD724" i="1"/>
  <c r="DE724" i="1" s="1"/>
  <c r="DD611" i="1"/>
  <c r="DE611" i="1" s="1"/>
  <c r="DD339" i="1"/>
  <c r="DE339" i="1" s="1"/>
  <c r="DD91" i="1"/>
  <c r="DE91" i="1" s="1"/>
  <c r="DD485" i="1"/>
  <c r="DE485" i="1" s="1"/>
  <c r="DD662" i="1"/>
  <c r="DE662" i="1" s="1"/>
  <c r="DD775" i="1"/>
  <c r="DE775" i="1" s="1"/>
  <c r="DD201" i="1"/>
  <c r="DE201" i="1" s="1"/>
  <c r="DD340" i="1"/>
  <c r="DE340" i="1" s="1"/>
  <c r="DD864" i="1"/>
  <c r="DE864" i="1" s="1"/>
  <c r="DD805" i="1"/>
  <c r="DE805" i="1" s="1"/>
  <c r="DD56" i="1"/>
  <c r="DE56" i="1" s="1"/>
  <c r="DD550" i="1"/>
  <c r="DE550" i="1" s="1"/>
  <c r="DD549" i="1"/>
  <c r="DE549" i="1" s="1"/>
  <c r="DD806" i="1"/>
  <c r="DE806" i="1" s="1"/>
  <c r="DD285" i="1"/>
  <c r="DE285" i="1" s="1"/>
  <c r="DD612" i="1"/>
  <c r="DE612" i="1" s="1"/>
  <c r="DD142" i="1"/>
  <c r="DE142" i="1" s="1"/>
  <c r="DD531" i="1"/>
  <c r="DE531" i="1" s="1"/>
  <c r="DD638" i="1"/>
  <c r="DE638" i="1" s="1"/>
  <c r="DD887" i="1"/>
  <c r="DE887" i="1" s="1"/>
  <c r="DD1027" i="1"/>
  <c r="DE1027" i="1" s="1"/>
  <c r="DD57" i="1"/>
  <c r="DE57" i="1" s="1"/>
  <c r="DD532" i="1"/>
  <c r="DE532" i="1" s="1"/>
  <c r="DD286" i="1"/>
  <c r="DE286" i="1" s="1"/>
  <c r="DD725" i="1"/>
  <c r="DE725" i="1" s="1"/>
  <c r="DD836" i="1"/>
  <c r="DE836" i="1" s="1"/>
  <c r="DD58" i="1"/>
  <c r="DE58" i="1" s="1"/>
  <c r="DD341" i="1"/>
  <c r="DE341" i="1" s="1"/>
  <c r="DD663" i="1"/>
  <c r="DE663" i="1" s="1"/>
  <c r="DD202" i="1"/>
  <c r="DE202" i="1" s="1"/>
  <c r="DD287" i="1"/>
  <c r="DE287" i="1" s="1"/>
  <c r="DD999" i="1"/>
  <c r="DE999" i="1" s="1"/>
  <c r="DD552" i="1"/>
  <c r="DE552" i="1" s="1"/>
  <c r="DD114" i="1"/>
  <c r="DE114" i="1" s="1"/>
  <c r="DD753" i="1"/>
  <c r="DE753" i="1" s="1"/>
  <c r="DD115" i="1"/>
  <c r="DE115" i="1" s="1"/>
  <c r="DD865" i="1"/>
  <c r="DE865" i="1" s="1"/>
  <c r="DD116" i="1"/>
  <c r="DE116" i="1" s="1"/>
  <c r="DD167" i="1"/>
  <c r="DE167" i="1" s="1"/>
  <c r="DD486" i="1"/>
  <c r="DE486" i="1" s="1"/>
  <c r="DD950" i="1"/>
  <c r="DE950" i="1" s="1"/>
  <c r="DD487" i="1"/>
  <c r="DE487" i="1" s="1"/>
  <c r="DD288" i="1"/>
  <c r="DE288" i="1" s="1"/>
  <c r="DD26" i="1"/>
  <c r="DE26" i="1" s="1"/>
  <c r="DD25" i="1"/>
  <c r="DE25" i="1" s="1"/>
  <c r="DD290" i="1"/>
  <c r="DE290" i="1" s="1"/>
  <c r="DD289" i="1"/>
  <c r="DE289" i="1" s="1"/>
  <c r="DD28" i="1"/>
  <c r="DE28" i="1" s="1"/>
  <c r="DD59" i="1"/>
  <c r="DE59" i="1" s="1"/>
  <c r="DD342" i="1"/>
  <c r="DE342" i="1" s="1"/>
  <c r="DD639" i="1"/>
  <c r="DE639" i="1" s="1"/>
  <c r="DD1028" i="1"/>
  <c r="DE1028" i="1" s="1"/>
  <c r="DD584" i="1"/>
  <c r="DE584" i="1" s="1"/>
  <c r="DD1029" i="1"/>
  <c r="DE1029" i="1" s="1"/>
  <c r="DD316" i="1"/>
  <c r="DE316" i="1" s="1"/>
  <c r="DD975" i="1"/>
  <c r="DE975" i="1" s="1"/>
  <c r="DD317" i="1"/>
  <c r="DE317" i="1" s="1"/>
  <c r="DD488" i="1"/>
  <c r="DE488" i="1" s="1"/>
  <c r="DD489" i="1"/>
  <c r="DE489" i="1" s="1"/>
  <c r="DD640" i="1"/>
  <c r="DE640" i="1" s="1"/>
  <c r="DD888" i="1"/>
  <c r="DE888" i="1" s="1"/>
  <c r="DD490" i="1"/>
  <c r="DE490" i="1" s="1"/>
  <c r="DD491" i="1"/>
  <c r="DE491" i="1" s="1"/>
  <c r="DD117" i="1"/>
  <c r="DE117" i="1" s="1"/>
  <c r="DD492" i="1"/>
  <c r="DE492" i="1" s="1"/>
  <c r="DD976" i="1"/>
  <c r="DE976" i="1" s="1"/>
  <c r="DD494" i="1"/>
  <c r="DE494" i="1" s="1"/>
  <c r="DD493" i="1"/>
  <c r="DE493" i="1" s="1"/>
  <c r="DD29" i="1"/>
  <c r="DE29" i="1" s="1"/>
  <c r="DD496" i="1"/>
  <c r="DE496" i="1" s="1"/>
  <c r="DD687" i="1"/>
  <c r="DE687" i="1" s="1"/>
  <c r="DD726" i="1"/>
  <c r="DE726" i="1" s="1"/>
  <c r="DD292" i="1"/>
  <c r="DE292" i="1" s="1"/>
  <c r="DD168" i="1"/>
  <c r="DE168" i="1" s="1"/>
  <c r="DD1000" i="1"/>
  <c r="DE1000" i="1" s="1"/>
  <c r="DD497" i="1"/>
  <c r="DE497" i="1" s="1"/>
  <c r="DD231" i="1"/>
  <c r="DE231" i="1" s="1"/>
  <c r="DD498" i="1"/>
  <c r="DE498" i="1" s="1"/>
  <c r="DD232" i="1"/>
  <c r="DE232" i="1" s="1"/>
  <c r="DD261" i="1"/>
  <c r="DE261" i="1" s="1"/>
  <c r="DD499" i="1"/>
  <c r="DE499" i="1" s="1"/>
  <c r="DD951" i="1"/>
  <c r="DE951" i="1" s="1"/>
  <c r="DD318" i="1"/>
  <c r="DE318" i="1" s="1"/>
  <c r="DD664" i="1"/>
  <c r="DE664" i="1" s="1"/>
  <c r="DD1030" i="1"/>
  <c r="DE1030" i="1" s="1"/>
  <c r="DD501" i="1"/>
  <c r="DE501" i="1" s="1"/>
  <c r="DD500" i="1"/>
  <c r="DE500" i="1" s="1"/>
  <c r="DD533" i="1"/>
  <c r="DE533" i="1" s="1"/>
  <c r="DD952" i="1"/>
  <c r="DE952" i="1" s="1"/>
  <c r="DD688" i="1"/>
  <c r="DE688" i="1" s="1"/>
  <c r="DD689" i="1"/>
  <c r="DE689" i="1" s="1"/>
  <c r="DD503" i="1"/>
  <c r="DE503" i="1" s="1"/>
  <c r="DD977" i="1"/>
  <c r="DE977" i="1" s="1"/>
  <c r="DD169" i="1"/>
  <c r="DE169" i="1" s="1"/>
  <c r="DD776" i="1"/>
  <c r="DE776" i="1" s="1"/>
  <c r="DD504" i="1"/>
  <c r="DE504" i="1" s="1"/>
  <c r="DD505" i="1"/>
  <c r="DE505" i="1" s="1"/>
  <c r="DD613" i="1"/>
  <c r="DE613" i="1" s="1"/>
  <c r="DD1001" i="1"/>
  <c r="DE1001" i="1" s="1"/>
  <c r="DD262" i="1"/>
  <c r="DE262" i="1" s="1"/>
  <c r="DD263" i="1"/>
  <c r="DE263" i="1" s="1"/>
  <c r="DD917" i="1"/>
  <c r="DE917" i="1" s="1"/>
  <c r="DD233" i="1"/>
  <c r="DE233" i="1" s="1"/>
  <c r="DD234" i="1"/>
  <c r="DE234" i="1" s="1"/>
  <c r="DD837" i="1"/>
  <c r="DE837" i="1" s="1"/>
  <c r="DD507" i="1"/>
  <c r="DE507" i="1" s="1"/>
  <c r="DD691" i="1"/>
  <c r="DE691" i="1" s="1"/>
  <c r="DD343" i="1"/>
  <c r="DE343" i="1" s="1"/>
  <c r="DD838" i="1"/>
  <c r="DE838" i="1" s="1"/>
  <c r="DD92" i="1"/>
  <c r="DE92" i="1" s="1"/>
  <c r="DD203" i="1"/>
  <c r="DE203" i="1" s="1"/>
  <c r="DD344" i="1"/>
  <c r="DE344" i="1" s="1"/>
  <c r="DN692" i="1"/>
  <c r="CW692" i="1" s="1"/>
  <c r="CX692" i="1" s="1"/>
  <c r="DN978" i="1"/>
  <c r="CW978" i="1"/>
  <c r="CX978" i="1" s="1"/>
  <c r="DN2" i="1"/>
  <c r="CW2" i="1" s="1"/>
  <c r="CX2" i="1" s="1"/>
  <c r="DN61" i="1"/>
  <c r="CW61" i="1"/>
  <c r="CX61" i="1" s="1"/>
  <c r="DN60" i="1"/>
  <c r="CW60" i="1" s="1"/>
  <c r="CX60" i="1" s="1"/>
  <c r="DN204" i="1"/>
  <c r="CW204" i="1"/>
  <c r="CX204" i="1" s="1"/>
  <c r="DN170" i="1"/>
  <c r="CW170" i="1" s="1"/>
  <c r="CX170" i="1" s="1"/>
  <c r="DN346" i="1"/>
  <c r="CW346" i="1"/>
  <c r="CX346" i="1" s="1"/>
  <c r="DN345" i="1"/>
  <c r="CW345" i="1" s="1"/>
  <c r="CX345" i="1" s="1"/>
  <c r="DN93" i="1"/>
  <c r="CW93" i="1"/>
  <c r="CX93" i="1" s="1"/>
  <c r="DN118" i="1"/>
  <c r="CW118" i="1" s="1"/>
  <c r="CX118" i="1" s="1"/>
  <c r="DN839" i="1"/>
  <c r="CW839" i="1"/>
  <c r="CX839" i="1" s="1"/>
  <c r="DN348" i="1"/>
  <c r="CW348" i="1" s="1"/>
  <c r="CX348" i="1" s="1"/>
  <c r="DN319" i="1"/>
  <c r="CW319" i="1"/>
  <c r="CX319" i="1" s="1"/>
  <c r="DN94" i="1"/>
  <c r="CW94" i="1" s="1"/>
  <c r="CX94" i="1" s="1"/>
  <c r="DN889" i="1"/>
  <c r="CW889" i="1"/>
  <c r="CX889" i="1" s="1"/>
  <c r="DN979" i="1"/>
  <c r="CW979" i="1" s="1"/>
  <c r="CX979" i="1" s="1"/>
  <c r="DN119" i="1"/>
  <c r="CW119" i="1"/>
  <c r="CX119" i="1" s="1"/>
  <c r="DN980" i="1"/>
  <c r="CW980" i="1" s="1"/>
  <c r="CX980" i="1" s="1"/>
  <c r="DN553" i="1"/>
  <c r="CW553" i="1"/>
  <c r="CX553" i="1" s="1"/>
  <c r="DN1002" i="1"/>
  <c r="CW1002" i="1" s="1"/>
  <c r="CX1002" i="1" s="1"/>
  <c r="DN349" i="1"/>
  <c r="CW349" i="1"/>
  <c r="CX349" i="1" s="1"/>
  <c r="DN641" i="1"/>
  <c r="CW641" i="1" s="1"/>
  <c r="CX641" i="1" s="1"/>
  <c r="DN1003" i="1"/>
  <c r="CW1003" i="1"/>
  <c r="CX1003" i="1" s="1"/>
  <c r="DN953" i="1"/>
  <c r="CW953" i="1" s="1"/>
  <c r="CX953" i="1" s="1"/>
  <c r="DN534" i="1"/>
  <c r="CW534" i="1"/>
  <c r="CX534" i="1" s="1"/>
  <c r="DN30" i="1"/>
  <c r="CW30" i="1" s="1"/>
  <c r="CX30" i="1" s="1"/>
  <c r="DN777" i="1"/>
  <c r="CW777" i="1"/>
  <c r="CX777" i="1" s="1"/>
  <c r="DN171" i="1"/>
  <c r="CW171" i="1" s="1"/>
  <c r="CX171" i="1" s="1"/>
  <c r="DN350" i="1"/>
  <c r="CW350" i="1"/>
  <c r="CX350" i="1" s="1"/>
  <c r="DN614" i="1"/>
  <c r="CW614" i="1" s="1"/>
  <c r="CX614" i="1" s="1"/>
  <c r="DN351" i="1"/>
  <c r="CW351" i="1"/>
  <c r="CX351" i="1" s="1"/>
  <c r="DN954" i="1"/>
  <c r="CW954" i="1" s="1"/>
  <c r="CX954" i="1" s="1"/>
  <c r="DN866" i="1"/>
  <c r="CW866" i="1"/>
  <c r="CX866" i="1" s="1"/>
  <c r="DN535" i="1"/>
  <c r="CW535" i="1" s="1"/>
  <c r="CX535" i="1" s="1"/>
  <c r="DN33" i="1"/>
  <c r="CW33" i="1"/>
  <c r="CX33" i="1" s="1"/>
  <c r="DN31" i="1"/>
  <c r="CW31" i="1" s="1"/>
  <c r="CX31" i="1" s="1"/>
  <c r="DN32" i="1"/>
  <c r="CW32" i="1"/>
  <c r="CX32" i="1" s="1"/>
  <c r="DN320" i="1"/>
  <c r="CW320" i="1" s="1"/>
  <c r="CX320" i="1" s="1"/>
  <c r="DN352" i="1"/>
  <c r="CW352" i="1"/>
  <c r="CX352" i="1" s="1"/>
  <c r="DN120" i="1"/>
  <c r="CW120" i="1" s="1"/>
  <c r="CX120" i="1" s="1"/>
  <c r="DN920" i="1"/>
  <c r="CW920" i="1"/>
  <c r="CX920" i="1" s="1"/>
  <c r="DN919" i="1"/>
  <c r="CW919" i="1" s="1"/>
  <c r="CX919" i="1" s="1"/>
  <c r="DN922" i="1"/>
  <c r="CW922" i="1"/>
  <c r="CX922" i="1" s="1"/>
  <c r="DN293" i="1"/>
  <c r="CW293" i="1" s="1"/>
  <c r="CX293" i="1" s="1"/>
  <c r="DN615" i="1"/>
  <c r="CW615" i="1"/>
  <c r="CX615" i="1" s="1"/>
  <c r="DN616" i="1"/>
  <c r="CW616" i="1" s="1"/>
  <c r="CX616" i="1" s="1"/>
  <c r="DN205" i="1"/>
  <c r="CW205" i="1"/>
  <c r="CX205" i="1" s="1"/>
  <c r="DN754" i="1"/>
  <c r="CW754" i="1" s="1"/>
  <c r="CX754" i="1" s="1"/>
  <c r="DN95" i="1"/>
  <c r="CW95" i="1"/>
  <c r="CX95" i="1" s="1"/>
  <c r="DN63" i="1"/>
  <c r="CW63" i="1" s="1"/>
  <c r="CX63" i="1" s="1"/>
  <c r="DN236" i="1"/>
  <c r="CW236" i="1"/>
  <c r="CX236" i="1" s="1"/>
  <c r="DN65" i="1"/>
  <c r="CW65" i="1" s="1"/>
  <c r="CX65" i="1" s="1"/>
  <c r="DN64" i="1"/>
  <c r="CW64" i="1"/>
  <c r="CX64" i="1" s="1"/>
  <c r="DN727" i="1"/>
  <c r="CW727" i="1" s="1"/>
  <c r="CX727" i="1" s="1"/>
  <c r="DN143" i="1"/>
  <c r="CW143" i="1"/>
  <c r="CX143" i="1" s="1"/>
  <c r="DN96" i="1"/>
  <c r="CW96" i="1" s="1"/>
  <c r="CX96" i="1" s="1"/>
  <c r="DN665" i="1"/>
  <c r="CW665" i="1"/>
  <c r="CX665" i="1" s="1"/>
  <c r="DN693" i="1"/>
  <c r="CW693" i="1" s="1"/>
  <c r="CX693" i="1" s="1"/>
  <c r="DN3" i="1"/>
  <c r="CW3" i="1"/>
  <c r="CX3" i="1" s="1"/>
  <c r="DN694" i="1"/>
  <c r="CW694" i="1" s="1"/>
  <c r="CX694" i="1" s="1"/>
  <c r="DN955" i="1"/>
  <c r="CW955" i="1"/>
  <c r="CX955" i="1" s="1"/>
  <c r="DN354" i="1"/>
  <c r="CW354" i="1" s="1"/>
  <c r="CX354" i="1" s="1"/>
  <c r="DN353" i="1"/>
  <c r="CW353" i="1"/>
  <c r="CX353" i="1" s="1"/>
  <c r="DN508" i="1"/>
  <c r="CW508" i="1" s="1"/>
  <c r="CX508" i="1" s="1"/>
  <c r="DN755" i="1"/>
  <c r="CW755" i="1"/>
  <c r="CX755" i="1" s="1"/>
  <c r="DN144" i="1"/>
  <c r="CW144" i="1" s="1"/>
  <c r="CX144" i="1" s="1"/>
  <c r="DN756" i="1"/>
  <c r="CW756" i="1"/>
  <c r="CX756" i="1" s="1"/>
  <c r="DN356" i="1"/>
  <c r="CW356" i="1" s="1"/>
  <c r="CX356" i="1" s="1"/>
  <c r="DN264" i="1"/>
  <c r="CW264" i="1"/>
  <c r="CX264" i="1" s="1"/>
  <c r="DN554" i="1"/>
  <c r="CW554" i="1" s="1"/>
  <c r="CX554" i="1" s="1"/>
  <c r="DN666" i="1"/>
  <c r="CW666" i="1"/>
  <c r="CX666" i="1" s="1"/>
  <c r="DN890" i="1"/>
  <c r="CW890" i="1" s="1"/>
  <c r="CX890" i="1" s="1"/>
  <c r="DN667" i="1"/>
  <c r="CW667" i="1"/>
  <c r="CX667" i="1" s="1"/>
  <c r="DN956" i="1"/>
  <c r="CW956" i="1" s="1"/>
  <c r="CX956" i="1" s="1"/>
  <c r="DN1004" i="1"/>
  <c r="CW1004" i="1"/>
  <c r="CX1004" i="1" s="1"/>
  <c r="DN778" i="1"/>
  <c r="CW778" i="1" s="1"/>
  <c r="CX778" i="1" s="1"/>
  <c r="DN237" i="1"/>
  <c r="CW237" i="1"/>
  <c r="CX237" i="1" s="1"/>
  <c r="DN957" i="1"/>
  <c r="CW957" i="1" s="1"/>
  <c r="CX957" i="1" s="1"/>
  <c r="DN695" i="1"/>
  <c r="CW695" i="1"/>
  <c r="CX695" i="1" s="1"/>
  <c r="DN585" i="1"/>
  <c r="CW585" i="1" s="1"/>
  <c r="CX585" i="1" s="1"/>
  <c r="DN697" i="1"/>
  <c r="CW697" i="1"/>
  <c r="CX697" i="1" s="1"/>
  <c r="DN696" i="1"/>
  <c r="CW696" i="1" s="1"/>
  <c r="CX696" i="1" s="1"/>
  <c r="DN807" i="1"/>
  <c r="CW807" i="1"/>
  <c r="CX807" i="1" s="1"/>
  <c r="DN357" i="1"/>
  <c r="CW357" i="1" s="1"/>
  <c r="CX357" i="1" s="1"/>
  <c r="DN728" i="1"/>
  <c r="CW728" i="1"/>
  <c r="CX728" i="1" s="1"/>
  <c r="DN923" i="1"/>
  <c r="CW923" i="1" s="1"/>
  <c r="CX923" i="1" s="1"/>
  <c r="DN358" i="1"/>
  <c r="CW358" i="1"/>
  <c r="CX358" i="1" s="1"/>
  <c r="DN67" i="1"/>
  <c r="CW67" i="1" s="1"/>
  <c r="CX67" i="1" s="1"/>
  <c r="DN35" i="1"/>
  <c r="CW35" i="1"/>
  <c r="CX35" i="1" s="1"/>
  <c r="DN958" i="1"/>
  <c r="CW958" i="1" s="1"/>
  <c r="CX958" i="1" s="1"/>
  <c r="DN1005" i="1"/>
  <c r="CW1005" i="1"/>
  <c r="CX1005" i="1" s="1"/>
  <c r="DN359" i="1"/>
  <c r="CW359" i="1" s="1"/>
  <c r="CX359" i="1" s="1"/>
  <c r="DN891" i="1"/>
  <c r="CW891" i="1"/>
  <c r="CX891" i="1" s="1"/>
  <c r="DN892" i="1"/>
  <c r="CW892" i="1" s="1"/>
  <c r="CX892" i="1" s="1"/>
  <c r="DN294" i="1"/>
  <c r="CW294" i="1"/>
  <c r="CX294" i="1" s="1"/>
  <c r="DN981" i="1"/>
  <c r="CW981" i="1" s="1"/>
  <c r="CX981" i="1" s="1"/>
  <c r="DN36" i="1"/>
  <c r="CW36" i="1"/>
  <c r="CX36" i="1" s="1"/>
  <c r="DN924" i="1"/>
  <c r="CW924" i="1" s="1"/>
  <c r="CX924" i="1" s="1"/>
  <c r="DN4" i="1"/>
  <c r="CW4" i="1"/>
  <c r="CX4" i="1" s="1"/>
  <c r="DN5" i="1"/>
  <c r="CW5" i="1" s="1"/>
  <c r="CX5" i="1" s="1"/>
  <c r="DN360" i="1"/>
  <c r="CW360" i="1"/>
  <c r="CX360" i="1" s="1"/>
  <c r="DN361" i="1"/>
  <c r="CW361" i="1" s="1"/>
  <c r="CX361" i="1" s="1"/>
  <c r="DN925" i="1"/>
  <c r="CW925" i="1"/>
  <c r="CX925" i="1" s="1"/>
  <c r="DN238" i="1"/>
  <c r="CW238" i="1" s="1"/>
  <c r="CX238" i="1" s="1"/>
  <c r="DN555" i="1"/>
  <c r="CW555" i="1"/>
  <c r="CX555" i="1" s="1"/>
  <c r="DN556" i="1"/>
  <c r="CW556" i="1" s="1"/>
  <c r="CX556" i="1" s="1"/>
  <c r="DN265" i="1"/>
  <c r="CW265" i="1"/>
  <c r="CX265" i="1" s="1"/>
  <c r="DN68" i="1"/>
  <c r="CW68" i="1" s="1"/>
  <c r="CX68" i="1" s="1"/>
  <c r="DN69" i="1"/>
  <c r="CW69" i="1"/>
  <c r="CX69" i="1" s="1"/>
  <c r="DN729" i="1"/>
  <c r="CW729" i="1" s="1"/>
  <c r="CX729" i="1" s="1"/>
  <c r="DN121" i="1"/>
  <c r="CW121" i="1"/>
  <c r="CX121" i="1" s="1"/>
  <c r="DN362" i="1"/>
  <c r="CW362" i="1" s="1"/>
  <c r="CX362" i="1" s="1"/>
  <c r="DN509" i="1"/>
  <c r="CW509" i="1"/>
  <c r="CX509" i="1" s="1"/>
  <c r="DN586" i="1"/>
  <c r="CW586" i="1" s="1"/>
  <c r="CX586" i="1" s="1"/>
  <c r="DN779" i="1"/>
  <c r="CW779" i="1"/>
  <c r="CX779" i="1" s="1"/>
  <c r="DN780" i="1"/>
  <c r="CW780" i="1" s="1"/>
  <c r="CX780" i="1" s="1"/>
  <c r="DN809" i="1"/>
  <c r="CW809" i="1"/>
  <c r="CX809" i="1" s="1"/>
  <c r="DN808" i="1"/>
  <c r="CW808" i="1" s="1"/>
  <c r="CX808" i="1" s="1"/>
  <c r="DN982" i="1"/>
  <c r="CW982" i="1"/>
  <c r="CX982" i="1" s="1"/>
  <c r="DN730" i="1"/>
  <c r="CW730" i="1" s="1"/>
  <c r="CX730" i="1" s="1"/>
  <c r="DN699" i="1"/>
  <c r="CW699" i="1"/>
  <c r="CX699" i="1" s="1"/>
  <c r="DN266" i="1"/>
  <c r="CW266" i="1" s="1"/>
  <c r="CX266" i="1" s="1"/>
  <c r="DN587" i="1"/>
  <c r="CW587" i="1"/>
  <c r="CX587" i="1" s="1"/>
  <c r="DN206" i="1"/>
  <c r="CW206" i="1" s="1"/>
  <c r="CX206" i="1" s="1"/>
  <c r="DN363" i="1"/>
  <c r="CW363" i="1"/>
  <c r="CX363" i="1" s="1"/>
  <c r="DN364" i="1"/>
  <c r="CW364" i="1" s="1"/>
  <c r="CX364" i="1" s="1"/>
  <c r="DN145" i="1"/>
  <c r="CW145" i="1"/>
  <c r="CX145" i="1" s="1"/>
  <c r="DN239" i="1"/>
  <c r="CW239" i="1" s="1"/>
  <c r="CX239" i="1" s="1"/>
  <c r="DN295" i="1"/>
  <c r="CW295" i="1"/>
  <c r="CX295" i="1" s="1"/>
  <c r="DN510" i="1"/>
  <c r="CW510" i="1" s="1"/>
  <c r="CX510" i="1" s="1"/>
  <c r="DN97" i="1"/>
  <c r="CW97" i="1"/>
  <c r="CX97" i="1" s="1"/>
  <c r="DN668" i="1"/>
  <c r="CW668" i="1" s="1"/>
  <c r="CX668" i="1" s="1"/>
  <c r="DN757" i="1"/>
  <c r="CW757" i="1"/>
  <c r="CX757" i="1" s="1"/>
  <c r="DN1006" i="1"/>
  <c r="CW1006" i="1" s="1"/>
  <c r="CX1006" i="1" s="1"/>
  <c r="DN296" i="1"/>
  <c r="CW296" i="1"/>
  <c r="CX296" i="1" s="1"/>
  <c r="DN588" i="1"/>
  <c r="CW588" i="1" s="1"/>
  <c r="CX588" i="1" s="1"/>
  <c r="DN1007" i="1"/>
  <c r="CW1007" i="1"/>
  <c r="CX1007" i="1" s="1"/>
  <c r="DN558" i="1"/>
  <c r="CW558" i="1" s="1"/>
  <c r="CX558" i="1" s="1"/>
  <c r="DN1008" i="1"/>
  <c r="CW1008" i="1"/>
  <c r="CX1008" i="1" s="1"/>
  <c r="DN840" i="1"/>
  <c r="CW840" i="1" s="1"/>
  <c r="CX840" i="1" s="1"/>
  <c r="DN700" i="1"/>
  <c r="CW700" i="1"/>
  <c r="CX700" i="1" s="1"/>
  <c r="DN511" i="1"/>
  <c r="CW511" i="1" s="1"/>
  <c r="CX511" i="1" s="1"/>
  <c r="DN701" i="1"/>
  <c r="CW701" i="1"/>
  <c r="CX701" i="1" s="1"/>
  <c r="DN207" i="1"/>
  <c r="CW207" i="1" s="1"/>
  <c r="CX207" i="1" s="1"/>
  <c r="DN959" i="1"/>
  <c r="CW959" i="1"/>
  <c r="CX959" i="1" s="1"/>
  <c r="DN366" i="1"/>
  <c r="CW366" i="1" s="1"/>
  <c r="CX366" i="1" s="1"/>
  <c r="DN617" i="1"/>
  <c r="CW617" i="1"/>
  <c r="CX617" i="1" s="1"/>
  <c r="DN618" i="1"/>
  <c r="CW618" i="1" s="1"/>
  <c r="CX618" i="1" s="1"/>
  <c r="DN367" i="1"/>
  <c r="CW367" i="1"/>
  <c r="CX367" i="1" s="1"/>
  <c r="DN926" i="1"/>
  <c r="CW926" i="1" s="1"/>
  <c r="CX926" i="1" s="1"/>
  <c r="DN894" i="1"/>
  <c r="CW894" i="1"/>
  <c r="CX894" i="1" s="1"/>
  <c r="DN983" i="1"/>
  <c r="CW983" i="1" s="1"/>
  <c r="CX983" i="1" s="1"/>
  <c r="DN208" i="1"/>
  <c r="CW208" i="1"/>
  <c r="CX208" i="1" s="1"/>
  <c r="DN669" i="1"/>
  <c r="CW669" i="1" s="1"/>
  <c r="CX669" i="1" s="1"/>
  <c r="DN368" i="1"/>
  <c r="CW368" i="1"/>
  <c r="CX368" i="1" s="1"/>
  <c r="DN960" i="1"/>
  <c r="CW960" i="1" s="1"/>
  <c r="CX960" i="1" s="1"/>
  <c r="DN122" i="1"/>
  <c r="CW122" i="1"/>
  <c r="CX122" i="1" s="1"/>
  <c r="DN961" i="1"/>
  <c r="CW961" i="1" s="1"/>
  <c r="CX961" i="1" s="1"/>
  <c r="DN146" i="1"/>
  <c r="CW146" i="1"/>
  <c r="CX146" i="1" s="1"/>
  <c r="DN702" i="1"/>
  <c r="CW702" i="1" s="1"/>
  <c r="CX702" i="1" s="1"/>
  <c r="DN297" i="1"/>
  <c r="CW297" i="1"/>
  <c r="CX297" i="1" s="1"/>
  <c r="DN1009" i="1"/>
  <c r="CW1009" i="1" s="1"/>
  <c r="CX1009" i="1" s="1"/>
  <c r="DN369" i="1"/>
  <c r="CW369" i="1"/>
  <c r="CX369" i="1" s="1"/>
  <c r="DN731" i="1"/>
  <c r="CW731" i="1" s="1"/>
  <c r="CX731" i="1" s="1"/>
  <c r="DN927" i="1"/>
  <c r="CW927" i="1"/>
  <c r="CX927" i="1" s="1"/>
  <c r="DN758" i="1"/>
  <c r="CW758" i="1" s="1"/>
  <c r="CX758" i="1" s="1"/>
  <c r="DN7" i="1"/>
  <c r="CW7" i="1"/>
  <c r="CX7" i="1" s="1"/>
  <c r="DN759" i="1"/>
  <c r="CW759" i="1" s="1"/>
  <c r="CX759" i="1" s="1"/>
  <c r="DN760" i="1"/>
  <c r="CW760" i="1"/>
  <c r="CX760" i="1" s="1"/>
  <c r="DN8" i="1"/>
  <c r="CW8" i="1" s="1"/>
  <c r="CX8" i="1" s="1"/>
  <c r="DN703" i="1"/>
  <c r="CW703" i="1"/>
  <c r="CX703" i="1" s="1"/>
  <c r="DN37" i="1"/>
  <c r="CW37" i="1" s="1"/>
  <c r="CX37" i="1" s="1"/>
  <c r="DN895" i="1"/>
  <c r="CW895" i="1"/>
  <c r="CX895" i="1" s="1"/>
  <c r="DN867" i="1"/>
  <c r="CW867" i="1" s="1"/>
  <c r="CX867" i="1" s="1"/>
  <c r="DN761" i="1"/>
  <c r="CW761" i="1"/>
  <c r="CX761" i="1" s="1"/>
  <c r="DN620" i="1"/>
  <c r="CW620" i="1" s="1"/>
  <c r="CX620" i="1" s="1"/>
  <c r="DN72" i="1"/>
  <c r="CW72" i="1"/>
  <c r="CX72" i="1" s="1"/>
  <c r="DN71" i="1"/>
  <c r="CW71" i="1" s="1"/>
  <c r="CX71" i="1" s="1"/>
  <c r="DN98" i="1"/>
  <c r="CW98" i="1"/>
  <c r="CX98" i="1" s="1"/>
  <c r="DN240" i="1"/>
  <c r="CW240" i="1" s="1"/>
  <c r="CX240" i="1" s="1"/>
  <c r="DN841" i="1"/>
  <c r="CW841" i="1"/>
  <c r="CX841" i="1" s="1"/>
  <c r="DN370" i="1"/>
  <c r="CW370" i="1" s="1"/>
  <c r="CX370" i="1" s="1"/>
  <c r="DN670" i="1"/>
  <c r="CW670" i="1"/>
  <c r="CX670" i="1" s="1"/>
  <c r="DN732" i="1"/>
  <c r="CW732" i="1" s="1"/>
  <c r="CX732" i="1" s="1"/>
  <c r="DN9" i="1"/>
  <c r="CW9" i="1"/>
  <c r="CX9" i="1" s="1"/>
  <c r="DN123" i="1"/>
  <c r="CW123" i="1" s="1"/>
  <c r="CX123" i="1" s="1"/>
  <c r="DN147" i="1"/>
  <c r="CW147" i="1"/>
  <c r="CX147" i="1" s="1"/>
  <c r="DN148" i="1"/>
  <c r="CW148" i="1" s="1"/>
  <c r="CX148" i="1" s="1"/>
  <c r="DN125" i="1"/>
  <c r="CW125" i="1"/>
  <c r="CX125" i="1" s="1"/>
  <c r="DN124" i="1"/>
  <c r="CW124" i="1" s="1"/>
  <c r="CX124" i="1" s="1"/>
  <c r="DN928" i="1"/>
  <c r="CW928" i="1"/>
  <c r="CX928" i="1" s="1"/>
  <c r="DN868" i="1"/>
  <c r="CW868" i="1" s="1"/>
  <c r="CX868" i="1" s="1"/>
  <c r="DN869" i="1"/>
  <c r="CW869" i="1"/>
  <c r="CX869" i="1" s="1"/>
  <c r="DN871" i="1"/>
  <c r="CW871" i="1" s="1"/>
  <c r="CX871" i="1" s="1"/>
  <c r="DN172" i="1"/>
  <c r="CW172" i="1"/>
  <c r="CX172" i="1" s="1"/>
  <c r="DN173" i="1"/>
  <c r="CW173" i="1" s="1"/>
  <c r="CX173" i="1" s="1"/>
  <c r="DN896" i="1"/>
  <c r="CW896" i="1"/>
  <c r="CX896" i="1" s="1"/>
  <c r="DN672" i="1"/>
  <c r="CW672" i="1" s="1"/>
  <c r="CX672" i="1" s="1"/>
  <c r="DN671" i="1"/>
  <c r="CW671" i="1"/>
  <c r="CX671" i="1" s="1"/>
  <c r="DN298" i="1"/>
  <c r="CW298" i="1" s="1"/>
  <c r="CX298" i="1" s="1"/>
  <c r="DN929" i="1"/>
  <c r="CW929" i="1"/>
  <c r="CX929" i="1" s="1"/>
  <c r="DN175" i="1"/>
  <c r="CW175" i="1" s="1"/>
  <c r="CX175" i="1" s="1"/>
  <c r="DN642" i="1"/>
  <c r="CW642" i="1"/>
  <c r="CX642" i="1" s="1"/>
  <c r="DN897" i="1"/>
  <c r="CW897" i="1" s="1"/>
  <c r="CX897" i="1" s="1"/>
  <c r="DN10" i="1"/>
  <c r="CW10" i="1"/>
  <c r="CX10" i="1" s="1"/>
  <c r="DN762" i="1"/>
  <c r="CW762" i="1" s="1"/>
  <c r="CX762" i="1" s="1"/>
  <c r="DN782" i="1"/>
  <c r="CW782" i="1"/>
  <c r="CX782" i="1" s="1"/>
  <c r="DN811" i="1"/>
  <c r="CW811" i="1" s="1"/>
  <c r="CX811" i="1" s="1"/>
  <c r="DN299" i="1"/>
  <c r="CW299" i="1"/>
  <c r="CX299" i="1" s="1"/>
  <c r="DN733" i="1"/>
  <c r="CW733" i="1" s="1"/>
  <c r="CX733" i="1" s="1"/>
  <c r="DN99" i="1"/>
  <c r="CW99" i="1"/>
  <c r="CX99" i="1" s="1"/>
  <c r="DN984" i="1"/>
  <c r="CW984" i="1" s="1"/>
  <c r="CX984" i="1" s="1"/>
  <c r="DN371" i="1"/>
  <c r="CW371" i="1"/>
  <c r="CX371" i="1" s="1"/>
  <c r="DN763" i="1"/>
  <c r="CW763" i="1" s="1"/>
  <c r="CX763" i="1" s="1"/>
  <c r="DN372" i="1"/>
  <c r="CW372" i="1"/>
  <c r="CX372" i="1" s="1"/>
  <c r="DN209" i="1"/>
  <c r="CW209" i="1" s="1"/>
  <c r="CX209" i="1" s="1"/>
  <c r="DN321" i="1"/>
  <c r="CW321" i="1"/>
  <c r="CX321" i="1" s="1"/>
  <c r="DN764" i="1"/>
  <c r="CW764" i="1" s="1"/>
  <c r="CX764" i="1" s="1"/>
  <c r="DN176" i="1"/>
  <c r="CW176" i="1"/>
  <c r="CX176" i="1" s="1"/>
  <c r="DN643" i="1"/>
  <c r="CW643" i="1" s="1"/>
  <c r="CX643" i="1" s="1"/>
  <c r="DN962" i="1"/>
  <c r="CW962" i="1"/>
  <c r="CX962" i="1" s="1"/>
  <c r="DN373" i="1"/>
  <c r="CW373" i="1" s="1"/>
  <c r="CX373" i="1" s="1"/>
  <c r="DN38" i="1"/>
  <c r="CW38" i="1"/>
  <c r="CX38" i="1" s="1"/>
  <c r="DN374" i="1"/>
  <c r="CW374" i="1" s="1"/>
  <c r="CX374" i="1" s="1"/>
  <c r="DN375" i="1"/>
  <c r="CW375" i="1"/>
  <c r="CX375" i="1" s="1"/>
  <c r="DN376" i="1"/>
  <c r="CW376" i="1" s="1"/>
  <c r="CX376" i="1" s="1"/>
  <c r="DN842" i="1"/>
  <c r="CW842" i="1"/>
  <c r="CX842" i="1" s="1"/>
  <c r="DN210" i="1"/>
  <c r="CW210" i="1" s="1"/>
  <c r="CX210" i="1" s="1"/>
  <c r="DN149" i="1"/>
  <c r="CW149" i="1"/>
  <c r="CX149" i="1" s="1"/>
  <c r="DN377" i="1"/>
  <c r="CW377" i="1" s="1"/>
  <c r="CX377" i="1" s="1"/>
  <c r="DN1010" i="1"/>
  <c r="CW1010" i="1"/>
  <c r="CX1010" i="1" s="1"/>
  <c r="DN898" i="1"/>
  <c r="CW898" i="1" s="1"/>
  <c r="CX898" i="1" s="1"/>
  <c r="DN512" i="1"/>
  <c r="CW512" i="1"/>
  <c r="CX512" i="1" s="1"/>
  <c r="DN674" i="1"/>
  <c r="CW674" i="1" s="1"/>
  <c r="CX674" i="1" s="1"/>
  <c r="DN128" i="1"/>
  <c r="CW128" i="1"/>
  <c r="CX128" i="1" s="1"/>
  <c r="DN127" i="1"/>
  <c r="CW127" i="1" s="1"/>
  <c r="CX127" i="1" s="1"/>
  <c r="DN211" i="1"/>
  <c r="CW211" i="1"/>
  <c r="CX211" i="1" s="1"/>
  <c r="DN74" i="1"/>
  <c r="CW74" i="1" s="1"/>
  <c r="CX74" i="1" s="1"/>
  <c r="DN644" i="1"/>
  <c r="CW644" i="1"/>
  <c r="CX644" i="1" s="1"/>
  <c r="DN378" i="1"/>
  <c r="CW378" i="1" s="1"/>
  <c r="CX378" i="1" s="1"/>
  <c r="DN130" i="1"/>
  <c r="CW130" i="1"/>
  <c r="CX130" i="1" s="1"/>
  <c r="DN379" i="1"/>
  <c r="CW379" i="1" s="1"/>
  <c r="CX379" i="1" s="1"/>
  <c r="DN380" i="1"/>
  <c r="CW380" i="1"/>
  <c r="CX380" i="1" s="1"/>
  <c r="DN177" i="1"/>
  <c r="CW177" i="1" s="1"/>
  <c r="CX177" i="1" s="1"/>
  <c r="DN131" i="1"/>
  <c r="CW131" i="1"/>
  <c r="CX131" i="1" s="1"/>
  <c r="DN765" i="1"/>
  <c r="CW765" i="1" s="1"/>
  <c r="CX765" i="1" s="1"/>
  <c r="DN381" i="1"/>
  <c r="CW381" i="1"/>
  <c r="CX381" i="1" s="1"/>
  <c r="DN783" i="1"/>
  <c r="CW783" i="1" s="1"/>
  <c r="CX783" i="1" s="1"/>
  <c r="DN384" i="1"/>
  <c r="CW384" i="1"/>
  <c r="CX384" i="1" s="1"/>
  <c r="DN382" i="1"/>
  <c r="CW382" i="1" s="1"/>
  <c r="CX382" i="1" s="1"/>
  <c r="DN383" i="1"/>
  <c r="CW383" i="1"/>
  <c r="CX383" i="1" s="1"/>
  <c r="DN151" i="1"/>
  <c r="CW151" i="1" s="1"/>
  <c r="CX151" i="1" s="1"/>
  <c r="DN150" i="1"/>
  <c r="CW150" i="1"/>
  <c r="CX150" i="1" s="1"/>
  <c r="DN76" i="1"/>
  <c r="CW76" i="1" s="1"/>
  <c r="CX76" i="1" s="1"/>
  <c r="DN75" i="1"/>
  <c r="CW75" i="1"/>
  <c r="CX75" i="1" s="1"/>
  <c r="DN559" i="1"/>
  <c r="CW559" i="1" s="1"/>
  <c r="CX559" i="1" s="1"/>
  <c r="DN589" i="1"/>
  <c r="CW589" i="1"/>
  <c r="CX589" i="1" s="1"/>
  <c r="DN178" i="1"/>
  <c r="CW178" i="1" s="1"/>
  <c r="CX178" i="1" s="1"/>
  <c r="DN300" i="1"/>
  <c r="CW300" i="1"/>
  <c r="CX300" i="1" s="1"/>
  <c r="DN812" i="1"/>
  <c r="CW812" i="1" s="1"/>
  <c r="CX812" i="1"/>
  <c r="DN100" i="1"/>
  <c r="CW100" i="1"/>
  <c r="CX100" i="1" s="1"/>
  <c r="DN784" i="1"/>
  <c r="CW784" i="1" s="1"/>
  <c r="CX784" i="1"/>
  <c r="DN386" i="1"/>
  <c r="CW386" i="1"/>
  <c r="CX386" i="1" s="1"/>
  <c r="DN387" i="1"/>
  <c r="CW387" i="1" s="1"/>
  <c r="CX387" i="1"/>
  <c r="DN132" i="1"/>
  <c r="CW132" i="1"/>
  <c r="CX132" i="1" s="1"/>
  <c r="DN101" i="1"/>
  <c r="CW101" i="1" s="1"/>
  <c r="CX101" i="1"/>
  <c r="DN388" i="1"/>
  <c r="CW388" i="1"/>
  <c r="CX388" i="1" s="1"/>
  <c r="DN389" i="1"/>
  <c r="CW389" i="1" s="1"/>
  <c r="CX389" i="1"/>
  <c r="DN591" i="1"/>
  <c r="CW591" i="1"/>
  <c r="CX591" i="1" s="1"/>
  <c r="DN590" i="1"/>
  <c r="CW590" i="1" s="1"/>
  <c r="CX590" i="1"/>
  <c r="DN391" i="1"/>
  <c r="CW391" i="1"/>
  <c r="CX391" i="1" s="1"/>
  <c r="DN1011" i="1"/>
  <c r="CW1011" i="1" s="1"/>
  <c r="CX1011" i="1"/>
  <c r="DN930" i="1"/>
  <c r="CW930" i="1"/>
  <c r="CX930" i="1" s="1"/>
  <c r="DN872" i="1"/>
  <c r="CW872" i="1" s="1"/>
  <c r="CX872" i="1"/>
  <c r="DN899" i="1"/>
  <c r="CW899" i="1"/>
  <c r="CX899" i="1" s="1"/>
  <c r="DN704" i="1"/>
  <c r="CW704" i="1" s="1"/>
  <c r="CX704" i="1"/>
  <c r="DN513" i="1"/>
  <c r="CW513" i="1"/>
  <c r="CX513" i="1" s="1"/>
  <c r="DN102" i="1"/>
  <c r="CW102" i="1" s="1"/>
  <c r="CX102" i="1"/>
  <c r="DN212" i="1"/>
  <c r="CW212" i="1"/>
  <c r="CX212" i="1" s="1"/>
  <c r="DN621" i="1"/>
  <c r="CW621" i="1" s="1"/>
  <c r="CX621" i="1"/>
  <c r="DN133" i="1"/>
  <c r="CW133" i="1"/>
  <c r="CX133" i="1" s="1"/>
  <c r="DN560" i="1"/>
  <c r="CW560" i="1" s="1"/>
  <c r="CX560" i="1"/>
  <c r="DN213" i="1"/>
  <c r="CW213" i="1"/>
  <c r="CX213" i="1" s="1"/>
  <c r="DN322" i="1"/>
  <c r="CW322" i="1" s="1"/>
  <c r="CX322" i="1"/>
  <c r="DN179" i="1"/>
  <c r="CW179" i="1"/>
  <c r="CX179" i="1" s="1"/>
  <c r="DN813" i="1"/>
  <c r="CW813" i="1" s="1"/>
  <c r="CX813" i="1"/>
  <c r="DN814" i="1"/>
  <c r="CW814" i="1"/>
  <c r="CX814" i="1" s="1"/>
  <c r="DN594" i="1"/>
  <c r="CW594" i="1" s="1"/>
  <c r="CX594" i="1" s="1"/>
  <c r="DN593" i="1"/>
  <c r="CW593" i="1"/>
  <c r="CX593" i="1" s="1"/>
  <c r="DN392" i="1"/>
  <c r="CW392" i="1" s="1"/>
  <c r="CX392" i="1" s="1"/>
  <c r="DN39" i="1"/>
  <c r="CW39" i="1"/>
  <c r="CX39" i="1" s="1"/>
  <c r="DN900" i="1"/>
  <c r="CW900" i="1" s="1"/>
  <c r="CX900" i="1" s="1"/>
  <c r="DN393" i="1"/>
  <c r="CW393" i="1"/>
  <c r="CX393" i="1" s="1"/>
  <c r="DN1012" i="1"/>
  <c r="CW1012" i="1" s="1"/>
  <c r="CX1012" i="1" s="1"/>
  <c r="DN134" i="1"/>
  <c r="CW134" i="1"/>
  <c r="CX134" i="1" s="1"/>
  <c r="DN394" i="1"/>
  <c r="CW394" i="1" s="1"/>
  <c r="CX394" i="1" s="1"/>
  <c r="DN395" i="1"/>
  <c r="CW395" i="1"/>
  <c r="CX395" i="1" s="1"/>
  <c r="DN40" i="1"/>
  <c r="CW40" i="1" s="1"/>
  <c r="CX40" i="1" s="1"/>
  <c r="DN153" i="1"/>
  <c r="CW153" i="1"/>
  <c r="CX153" i="1" s="1"/>
  <c r="DN843" i="1"/>
  <c r="CW843" i="1" s="1"/>
  <c r="CX843" i="1" s="1"/>
  <c r="DN154" i="1"/>
  <c r="CW154" i="1"/>
  <c r="CX154" i="1" s="1"/>
  <c r="DN396" i="1"/>
  <c r="CW396" i="1" s="1"/>
  <c r="CX396" i="1" s="1"/>
  <c r="DN397" i="1"/>
  <c r="CW397" i="1"/>
  <c r="CX397" i="1" s="1"/>
  <c r="DN398" i="1"/>
  <c r="CW398" i="1" s="1"/>
  <c r="CX398" i="1" s="1"/>
  <c r="DN323" i="1"/>
  <c r="CW323" i="1"/>
  <c r="CX323" i="1" s="1"/>
  <c r="DN844" i="1"/>
  <c r="CW844" i="1" s="1"/>
  <c r="CX844" i="1" s="1"/>
  <c r="DN734" i="1"/>
  <c r="CW734" i="1"/>
  <c r="CX734" i="1" s="1"/>
  <c r="DN324" i="1"/>
  <c r="CW324" i="1" s="1"/>
  <c r="CX324" i="1" s="1"/>
  <c r="DN931" i="1"/>
  <c r="CW931" i="1"/>
  <c r="CX931" i="1" s="1"/>
  <c r="DN180" i="1"/>
  <c r="CW180" i="1" s="1"/>
  <c r="CX180" i="1" s="1"/>
  <c r="DN622" i="1"/>
  <c r="CW622" i="1"/>
  <c r="CX622" i="1" s="1"/>
  <c r="DN11" i="1"/>
  <c r="CW11" i="1" s="1"/>
  <c r="CX11" i="1" s="1"/>
  <c r="DN399" i="1"/>
  <c r="CW399" i="1"/>
  <c r="CX399" i="1" s="1"/>
  <c r="DN155" i="1"/>
  <c r="CW155" i="1" s="1"/>
  <c r="CX155" i="1" s="1"/>
  <c r="DN705" i="1"/>
  <c r="CW705" i="1"/>
  <c r="CX705" i="1" s="1"/>
  <c r="DN706" i="1"/>
  <c r="CW706" i="1" s="1"/>
  <c r="CX706" i="1" s="1"/>
  <c r="DN181" i="1"/>
  <c r="CW181" i="1"/>
  <c r="CX181" i="1" s="1"/>
  <c r="DN815" i="1"/>
  <c r="CW815" i="1" s="1"/>
  <c r="CX815" i="1" s="1"/>
  <c r="DN400" i="1"/>
  <c r="CW400" i="1"/>
  <c r="CX400" i="1" s="1"/>
  <c r="DN41" i="1"/>
  <c r="CW41" i="1" s="1"/>
  <c r="CX41" i="1" s="1"/>
  <c r="DN623" i="1"/>
  <c r="CW623" i="1"/>
  <c r="CX623" i="1" s="1"/>
  <c r="DN845" i="1"/>
  <c r="CW845" i="1" s="1"/>
  <c r="CX845" i="1" s="1"/>
  <c r="DN846" i="1"/>
  <c r="CW846" i="1"/>
  <c r="CX846" i="1" s="1"/>
  <c r="DN182" i="1"/>
  <c r="CW182" i="1" s="1"/>
  <c r="CX182" i="1" s="1"/>
  <c r="DN325" i="1"/>
  <c r="CW325" i="1"/>
  <c r="CX325" i="1" s="1"/>
  <c r="DN12" i="1"/>
  <c r="CW12" i="1" s="1"/>
  <c r="CX12" i="1" s="1"/>
  <c r="DN13" i="1"/>
  <c r="CW13" i="1"/>
  <c r="CX13" i="1" s="1"/>
  <c r="DN848" i="1"/>
  <c r="CW848" i="1" s="1"/>
  <c r="CX848" i="1" s="1"/>
  <c r="DN849" i="1"/>
  <c r="CW849" i="1"/>
  <c r="CX849" i="1" s="1"/>
  <c r="DN183" i="1"/>
  <c r="CW183" i="1" s="1"/>
  <c r="CX183" i="1" s="1"/>
  <c r="DN401" i="1"/>
  <c r="CW401" i="1"/>
  <c r="CX401" i="1" s="1"/>
  <c r="DN402" i="1"/>
  <c r="CW402" i="1" s="1"/>
  <c r="CX402" i="1" s="1"/>
  <c r="DN78" i="1"/>
  <c r="CW78" i="1"/>
  <c r="CX78" i="1" s="1"/>
  <c r="DN156" i="1"/>
  <c r="CW156" i="1" s="1"/>
  <c r="CX156" i="1" s="1"/>
  <c r="DN645" i="1"/>
  <c r="CW645" i="1"/>
  <c r="CX645" i="1" s="1"/>
  <c r="DN404" i="1"/>
  <c r="CW404" i="1" s="1"/>
  <c r="CX404" i="1" s="1"/>
  <c r="DN646" i="1"/>
  <c r="CW646" i="1"/>
  <c r="CX646" i="1" s="1"/>
  <c r="DN514" i="1"/>
  <c r="CW514" i="1" s="1"/>
  <c r="CX514" i="1" s="1"/>
  <c r="DN624" i="1"/>
  <c r="CW624" i="1"/>
  <c r="CX624" i="1" s="1"/>
  <c r="DN963" i="1"/>
  <c r="CW963" i="1" s="1"/>
  <c r="CX963" i="1" s="1"/>
  <c r="DN985" i="1"/>
  <c r="CW985" i="1"/>
  <c r="CX985" i="1" s="1"/>
  <c r="DN103" i="1"/>
  <c r="CW103" i="1" s="1"/>
  <c r="CX103" i="1" s="1"/>
  <c r="DN301" i="1"/>
  <c r="CW301" i="1"/>
  <c r="CX301" i="1" s="1"/>
  <c r="DN241" i="1"/>
  <c r="CW241" i="1" s="1"/>
  <c r="CX241" i="1" s="1"/>
  <c r="DN405" i="1"/>
  <c r="CW405" i="1"/>
  <c r="CX405" i="1" s="1"/>
  <c r="DN964" i="1"/>
  <c r="CW964" i="1" s="1"/>
  <c r="CX964" i="1" s="1"/>
  <c r="DN42" i="1"/>
  <c r="CW42" i="1"/>
  <c r="CX42" i="1" s="1"/>
  <c r="DN647" i="1"/>
  <c r="CW647" i="1" s="1"/>
  <c r="CX647" i="1" s="1"/>
  <c r="DN406" i="1"/>
  <c r="CW406" i="1"/>
  <c r="CX406" i="1" s="1"/>
  <c r="DN561" i="1"/>
  <c r="CW561" i="1" s="1"/>
  <c r="CX561" i="1" s="1"/>
  <c r="DN1013" i="1"/>
  <c r="CW1013" i="1"/>
  <c r="CX1013" i="1" s="1"/>
  <c r="DN901" i="1"/>
  <c r="CW901" i="1" s="1"/>
  <c r="CX901" i="1" s="1"/>
  <c r="DN214" i="1"/>
  <c r="CW214" i="1"/>
  <c r="CX214" i="1" s="1"/>
  <c r="DN408" i="1"/>
  <c r="CW408" i="1" s="1"/>
  <c r="CX408" i="1" s="1"/>
  <c r="DN407" i="1"/>
  <c r="CW407" i="1"/>
  <c r="CX407" i="1" s="1"/>
  <c r="DN1014" i="1"/>
  <c r="CW1014" i="1" s="1"/>
  <c r="CX1014" i="1" s="1"/>
  <c r="DN675" i="1"/>
  <c r="CW675" i="1"/>
  <c r="CX675" i="1" s="1"/>
  <c r="DN410" i="1"/>
  <c r="CW410" i="1" s="1"/>
  <c r="CX410" i="1" s="1"/>
  <c r="DN411" i="1"/>
  <c r="CW411" i="1"/>
  <c r="CX411" i="1" s="1"/>
  <c r="DN625" i="1"/>
  <c r="CW625" i="1" s="1"/>
  <c r="CX625" i="1" s="1"/>
  <c r="DN413" i="1"/>
  <c r="CW413" i="1"/>
  <c r="CX413" i="1" s="1"/>
  <c r="DN184" i="1"/>
  <c r="CW184" i="1" s="1"/>
  <c r="CX184" i="1" s="1"/>
  <c r="DN536" i="1"/>
  <c r="CW536" i="1"/>
  <c r="CX536" i="1" s="1"/>
  <c r="DN414" i="1"/>
  <c r="CW414" i="1" s="1"/>
  <c r="CX414" i="1" s="1"/>
  <c r="DN735" i="1"/>
  <c r="CW735" i="1"/>
  <c r="CX735" i="1" s="1"/>
  <c r="DN851" i="1"/>
  <c r="CW851" i="1" s="1"/>
  <c r="CX851" i="1" s="1"/>
  <c r="DN135" i="1"/>
  <c r="CW135" i="1"/>
  <c r="CX135" i="1" s="1"/>
  <c r="DN736" i="1"/>
  <c r="CW736" i="1" s="1"/>
  <c r="CX736" i="1" s="1"/>
  <c r="DN415" i="1"/>
  <c r="CW415" i="1"/>
  <c r="CX415" i="1" s="1"/>
  <c r="DN562" i="1"/>
  <c r="CW562" i="1" s="1"/>
  <c r="CX562" i="1" s="1"/>
  <c r="DN563" i="1"/>
  <c r="CW563" i="1"/>
  <c r="CX563" i="1" s="1"/>
  <c r="DN104" i="1"/>
  <c r="CW104" i="1" s="1"/>
  <c r="CX104" i="1" s="1"/>
  <c r="DN326" i="1"/>
  <c r="CW326" i="1"/>
  <c r="CX326" i="1" s="1"/>
  <c r="DN648" i="1"/>
  <c r="CW648" i="1" s="1"/>
  <c r="CX648" i="1" s="1"/>
  <c r="DN965" i="1"/>
  <c r="CW965" i="1"/>
  <c r="CX965" i="1" s="1"/>
  <c r="DN185" i="1"/>
  <c r="CW185" i="1" s="1"/>
  <c r="CX185" i="1" s="1"/>
  <c r="DN43" i="1"/>
  <c r="CW43" i="1"/>
  <c r="CX43" i="1" s="1"/>
  <c r="DN44" i="1"/>
  <c r="CW44" i="1" s="1"/>
  <c r="CX44" i="1" s="1"/>
  <c r="DN1015" i="1"/>
  <c r="CW1015" i="1"/>
  <c r="CX1015" i="1" s="1"/>
  <c r="DN105" i="1"/>
  <c r="CW105" i="1" s="1"/>
  <c r="CX105" i="1" s="1"/>
  <c r="DN785" i="1"/>
  <c r="CW785" i="1"/>
  <c r="CX785" i="1" s="1"/>
  <c r="DN766" i="1"/>
  <c r="CW766" i="1" s="1"/>
  <c r="CX766" i="1" s="1"/>
  <c r="DN737" i="1"/>
  <c r="CW737" i="1"/>
  <c r="CX737" i="1" s="1"/>
  <c r="DN934" i="1"/>
  <c r="CW934" i="1" s="1"/>
  <c r="CX934" i="1" s="1"/>
  <c r="DN932" i="1"/>
  <c r="CW932" i="1"/>
  <c r="CX932" i="1" s="1"/>
  <c r="DN933" i="1"/>
  <c r="CW933" i="1" s="1"/>
  <c r="CX933" i="1" s="1"/>
  <c r="DN216" i="1"/>
  <c r="CW216" i="1"/>
  <c r="CX216" i="1" s="1"/>
  <c r="DN215" i="1"/>
  <c r="CW215" i="1" s="1"/>
  <c r="CX215" i="1" s="1"/>
  <c r="DN416" i="1"/>
  <c r="CW416" i="1"/>
  <c r="CX416" i="1" s="1"/>
  <c r="DN417" i="1"/>
  <c r="CW417" i="1" s="1"/>
  <c r="CX417" i="1" s="1"/>
  <c r="DN515" i="1"/>
  <c r="CW515" i="1"/>
  <c r="CX515" i="1" s="1"/>
  <c r="DN966" i="1"/>
  <c r="CW966" i="1" s="1"/>
  <c r="CX966" i="1" s="1"/>
  <c r="DN902" i="1"/>
  <c r="CW902" i="1"/>
  <c r="CX902" i="1" s="1"/>
  <c r="DN903" i="1"/>
  <c r="CW903" i="1" s="1"/>
  <c r="CX903" i="1" s="1"/>
  <c r="DN676" i="1"/>
  <c r="CW676" i="1"/>
  <c r="CX676" i="1" s="1"/>
  <c r="DN327" i="1"/>
  <c r="CW327" i="1" s="1"/>
  <c r="CX327" i="1" s="1"/>
  <c r="DN649" i="1"/>
  <c r="CW649" i="1"/>
  <c r="CX649" i="1" s="1"/>
  <c r="DN786" i="1"/>
  <c r="CW786" i="1" s="1"/>
  <c r="CX786" i="1" s="1"/>
  <c r="DN987" i="1"/>
  <c r="CW987" i="1"/>
  <c r="CX987" i="1" s="1"/>
  <c r="DN986" i="1"/>
  <c r="CW986" i="1" s="1"/>
  <c r="CX986" i="1" s="1"/>
  <c r="DN242" i="1"/>
  <c r="CW242" i="1"/>
  <c r="CX242" i="1" s="1"/>
  <c r="DN418" i="1"/>
  <c r="CW418" i="1" s="1"/>
  <c r="CX418" i="1" s="1"/>
  <c r="DN267" i="1"/>
  <c r="CW267" i="1"/>
  <c r="CX267" i="1" s="1"/>
  <c r="DN157" i="1"/>
  <c r="CW157" i="1" s="1"/>
  <c r="CX157" i="1" s="1"/>
  <c r="DN79" i="1"/>
  <c r="CW79" i="1"/>
  <c r="CX79" i="1" s="1"/>
  <c r="DN419" i="1"/>
  <c r="CW419" i="1" s="1"/>
  <c r="CX419" i="1" s="1"/>
  <c r="DN1016" i="1"/>
  <c r="CW1016" i="1"/>
  <c r="CX1016" i="1" s="1"/>
  <c r="DN852" i="1"/>
  <c r="CW852" i="1" s="1"/>
  <c r="CX852" i="1" s="1"/>
  <c r="DN708" i="1"/>
  <c r="CW708" i="1"/>
  <c r="CX708" i="1" s="1"/>
  <c r="DN904" i="1"/>
  <c r="CW904" i="1" s="1"/>
  <c r="CX904" i="1" s="1"/>
  <c r="DN268" i="1"/>
  <c r="CW268" i="1"/>
  <c r="CX268" i="1" s="1"/>
  <c r="DN420" i="1"/>
  <c r="CW420" i="1" s="1"/>
  <c r="CX420" i="1" s="1"/>
  <c r="DN80" i="1"/>
  <c r="CW80" i="1"/>
  <c r="CX80" i="1" s="1"/>
  <c r="DN873" i="1"/>
  <c r="CW873" i="1" s="1"/>
  <c r="CX873" i="1" s="1"/>
  <c r="DN967" i="1"/>
  <c r="CW967" i="1"/>
  <c r="CX967" i="1" s="1"/>
  <c r="DN650" i="1"/>
  <c r="CW650" i="1" s="1"/>
  <c r="CX650" i="1" s="1"/>
  <c r="DN46" i="1"/>
  <c r="CW46" i="1"/>
  <c r="CX46" i="1" s="1"/>
  <c r="DN421" i="1"/>
  <c r="CW421" i="1" s="1"/>
  <c r="CX421" i="1" s="1"/>
  <c r="DN218" i="1"/>
  <c r="CW218" i="1"/>
  <c r="CX218" i="1" s="1"/>
  <c r="DN47" i="1"/>
  <c r="CW47" i="1" s="1"/>
  <c r="CX47" i="1" s="1"/>
  <c r="DN219" i="1"/>
  <c r="CW219" i="1"/>
  <c r="CX219" i="1" s="1"/>
  <c r="DN302" i="1"/>
  <c r="CW302" i="1" s="1"/>
  <c r="CX302" i="1" s="1"/>
  <c r="DN186" i="1"/>
  <c r="CW186" i="1"/>
  <c r="CX186" i="1" s="1"/>
  <c r="DN187" i="1"/>
  <c r="CW187" i="1" s="1"/>
  <c r="CX187" i="1" s="1"/>
  <c r="DN189" i="1"/>
  <c r="CW189" i="1"/>
  <c r="CX189" i="1" s="1"/>
  <c r="DN106" i="1"/>
  <c r="CW106" i="1" s="1"/>
  <c r="CX106" i="1" s="1"/>
  <c r="DN190" i="1"/>
  <c r="CW190" i="1"/>
  <c r="CX190" i="1" s="1"/>
  <c r="DN767" i="1"/>
  <c r="CW767" i="1" s="1"/>
  <c r="CX767" i="1" s="1"/>
  <c r="DN15" i="1"/>
  <c r="CW15" i="1"/>
  <c r="CX15" i="1" s="1"/>
  <c r="DN1017" i="1"/>
  <c r="CW1017" i="1" s="1"/>
  <c r="CX1017" i="1" s="1"/>
  <c r="DN537" i="1"/>
  <c r="CW537" i="1"/>
  <c r="CX537" i="1" s="1"/>
  <c r="DN874" i="1"/>
  <c r="CW874" i="1" s="1"/>
  <c r="CX874" i="1" s="1"/>
  <c r="DN565" i="1"/>
  <c r="CW565" i="1"/>
  <c r="CX565" i="1" s="1"/>
  <c r="DN243" i="1"/>
  <c r="CW243" i="1" s="1"/>
  <c r="CX243" i="1" s="1"/>
  <c r="DN875" i="1"/>
  <c r="CW875" i="1"/>
  <c r="CX875" i="1" s="1"/>
  <c r="DN422" i="1"/>
  <c r="CW422" i="1" s="1"/>
  <c r="CX422" i="1" s="1"/>
  <c r="DN423" i="1"/>
  <c r="CW423" i="1"/>
  <c r="CX423" i="1" s="1"/>
  <c r="DN269" i="1"/>
  <c r="CW269" i="1" s="1"/>
  <c r="CX269" i="1" s="1"/>
  <c r="DN816" i="1"/>
  <c r="CW816" i="1"/>
  <c r="CX816" i="1" s="1"/>
  <c r="DN817" i="1"/>
  <c r="CW817" i="1" s="1"/>
  <c r="CX817" i="1" s="1"/>
  <c r="DN425" i="1"/>
  <c r="CW425" i="1"/>
  <c r="CX425" i="1" s="1"/>
  <c r="DN787" i="1"/>
  <c r="CW787" i="1" s="1"/>
  <c r="CX787" i="1" s="1"/>
  <c r="DN303" i="1"/>
  <c r="CW303" i="1"/>
  <c r="CX303" i="1" s="1"/>
  <c r="DN1018" i="1"/>
  <c r="CW1018" i="1" s="1"/>
  <c r="CX1018" i="1" s="1"/>
  <c r="DN426" i="1"/>
  <c r="CW426" i="1"/>
  <c r="CX426" i="1" s="1"/>
  <c r="DN677" i="1"/>
  <c r="CW677" i="1" s="1"/>
  <c r="CX677" i="1" s="1"/>
  <c r="DN566" i="1"/>
  <c r="CW566" i="1"/>
  <c r="CX566" i="1" s="1"/>
  <c r="DN244" i="1"/>
  <c r="CW244" i="1" s="1"/>
  <c r="CX244" i="1" s="1"/>
  <c r="DN678" i="1"/>
  <c r="CW678" i="1"/>
  <c r="CX678" i="1" s="1"/>
  <c r="DN968" i="1"/>
  <c r="CW968" i="1" s="1"/>
  <c r="CX968" i="1" s="1"/>
  <c r="DN567" i="1"/>
  <c r="CW567" i="1"/>
  <c r="CX567" i="1" s="1"/>
  <c r="DN709" i="1"/>
  <c r="CW709" i="1" s="1"/>
  <c r="CX709" i="1" s="1"/>
  <c r="DN427" i="1"/>
  <c r="CW427" i="1"/>
  <c r="CX427" i="1" s="1"/>
  <c r="DN876" i="1"/>
  <c r="CW876" i="1" s="1"/>
  <c r="CX876" i="1" s="1"/>
  <c r="DN428" i="1"/>
  <c r="CW428" i="1"/>
  <c r="CX428" i="1" s="1"/>
  <c r="DN328" i="1"/>
  <c r="CW328" i="1" s="1"/>
  <c r="CX328" i="1" s="1"/>
  <c r="DN245" i="1"/>
  <c r="CW245" i="1"/>
  <c r="CX245" i="1" s="1"/>
  <c r="DN853" i="1"/>
  <c r="CW853" i="1" s="1"/>
  <c r="CX853" i="1" s="1"/>
  <c r="DN651" i="1"/>
  <c r="CW651" i="1"/>
  <c r="CX651" i="1" s="1"/>
  <c r="DN429" i="1"/>
  <c r="CW429" i="1" s="1"/>
  <c r="CX429" i="1" s="1"/>
  <c r="DN711" i="1"/>
  <c r="CW711" i="1"/>
  <c r="CX711" i="1" s="1"/>
  <c r="DN710" i="1"/>
  <c r="CW710" i="1" s="1"/>
  <c r="CX710" i="1" s="1"/>
  <c r="DN627" i="1"/>
  <c r="CW627" i="1"/>
  <c r="CX627" i="1" s="1"/>
  <c r="DN626" i="1"/>
  <c r="CW626" i="1" s="1"/>
  <c r="CX626" i="1" s="1"/>
  <c r="DN819" i="1"/>
  <c r="CW819" i="1"/>
  <c r="CX819" i="1" s="1"/>
  <c r="DN430" i="1"/>
  <c r="CW430" i="1" s="1"/>
  <c r="CX430" i="1" s="1"/>
  <c r="DN768" i="1"/>
  <c r="CW768" i="1"/>
  <c r="CX768" i="1" s="1"/>
  <c r="DN652" i="1"/>
  <c r="CW652" i="1" s="1"/>
  <c r="CX652" i="1" s="1"/>
  <c r="DN516" i="1"/>
  <c r="CW516" i="1"/>
  <c r="CX516" i="1" s="1"/>
  <c r="DN431" i="1"/>
  <c r="CW431" i="1" s="1"/>
  <c r="CX431" i="1" s="1"/>
  <c r="DN432" i="1"/>
  <c r="CW432" i="1"/>
  <c r="CX432" i="1" s="1"/>
  <c r="DN270" i="1"/>
  <c r="CW270" i="1" s="1"/>
  <c r="CX270" i="1" s="1"/>
  <c r="DN433" i="1"/>
  <c r="CW433" i="1"/>
  <c r="CX433" i="1" s="1"/>
  <c r="DN158" i="1"/>
  <c r="CW158" i="1" s="1"/>
  <c r="CX158" i="1" s="1"/>
  <c r="DN517" i="1"/>
  <c r="CW517" i="1"/>
  <c r="CX517" i="1" s="1"/>
  <c r="DN679" i="1"/>
  <c r="CW679" i="1" s="1"/>
  <c r="CX679" i="1" s="1"/>
  <c r="DN936" i="1"/>
  <c r="CW936" i="1"/>
  <c r="CX936" i="1" s="1"/>
  <c r="DN938" i="1"/>
  <c r="CW938" i="1" s="1"/>
  <c r="CX938" i="1" s="1"/>
  <c r="DN937" i="1"/>
  <c r="CW937" i="1"/>
  <c r="CX937" i="1" s="1"/>
  <c r="DN246" i="1"/>
  <c r="CW246" i="1" s="1"/>
  <c r="CX246" i="1" s="1"/>
  <c r="DN159" i="1"/>
  <c r="CW159" i="1"/>
  <c r="CX159" i="1" s="1"/>
  <c r="DN820" i="1"/>
  <c r="CW820" i="1" s="1"/>
  <c r="CX820" i="1" s="1"/>
  <c r="DN596" i="1"/>
  <c r="CW596" i="1"/>
  <c r="CX596" i="1" s="1"/>
  <c r="DN906" i="1"/>
  <c r="CW906" i="1" s="1"/>
  <c r="CX906" i="1" s="1"/>
  <c r="DN905" i="1"/>
  <c r="CW905" i="1"/>
  <c r="CX905" i="1" s="1"/>
  <c r="DN434" i="1"/>
  <c r="CW434" i="1" s="1"/>
  <c r="CX434" i="1" s="1"/>
  <c r="DN48" i="1"/>
  <c r="CW48" i="1"/>
  <c r="CX48" i="1" s="1"/>
  <c r="DN16" i="1"/>
  <c r="CW16" i="1" s="1"/>
  <c r="CX16" i="1" s="1"/>
  <c r="DN989" i="1"/>
  <c r="CW989" i="1"/>
  <c r="CX989" i="1" s="1"/>
  <c r="DN568" i="1"/>
  <c r="CW568" i="1" s="1"/>
  <c r="CX568" i="1" s="1"/>
  <c r="DN653" i="1"/>
  <c r="CW653" i="1"/>
  <c r="CX653" i="1" s="1"/>
  <c r="DN220" i="1"/>
  <c r="CW220" i="1" s="1"/>
  <c r="CX220" i="1" s="1"/>
  <c r="DN221" i="1"/>
  <c r="CW221" i="1"/>
  <c r="CX221" i="1" s="1"/>
  <c r="DN597" i="1"/>
  <c r="CW597" i="1" s="1"/>
  <c r="CX597" i="1" s="1"/>
  <c r="DN788" i="1"/>
  <c r="CW788" i="1"/>
  <c r="CX788" i="1" s="1"/>
  <c r="DN304" i="1"/>
  <c r="CW304" i="1" s="1"/>
  <c r="CX304" i="1" s="1"/>
  <c r="DN435" i="1"/>
  <c r="CW435" i="1"/>
  <c r="CX435" i="1" s="1"/>
  <c r="DN191" i="1"/>
  <c r="CW191" i="1" s="1"/>
  <c r="CX191" i="1" s="1"/>
  <c r="DN305" i="1"/>
  <c r="CW305" i="1"/>
  <c r="CX305" i="1" s="1"/>
  <c r="DN969" i="1"/>
  <c r="CW969" i="1" s="1"/>
  <c r="CX969" i="1" s="1"/>
  <c r="DN136" i="1"/>
  <c r="CW136" i="1"/>
  <c r="CX136" i="1" s="1"/>
  <c r="DN854" i="1"/>
  <c r="CW854" i="1" s="1"/>
  <c r="CX854" i="1" s="1"/>
  <c r="DN271" i="1"/>
  <c r="CW271" i="1"/>
  <c r="CX271" i="1" s="1"/>
  <c r="DN247" i="1"/>
  <c r="CW247" i="1" s="1"/>
  <c r="CX247" i="1" s="1"/>
  <c r="DN598" i="1"/>
  <c r="CW598" i="1"/>
  <c r="CX598" i="1" s="1"/>
  <c r="DN329" i="1"/>
  <c r="CW329" i="1" s="1"/>
  <c r="CX329" i="1" s="1"/>
  <c r="DN570" i="1"/>
  <c r="CW570" i="1"/>
  <c r="CX570" i="1" s="1"/>
  <c r="DN569" i="1"/>
  <c r="CW569" i="1" s="1"/>
  <c r="CX569" i="1" s="1"/>
  <c r="DN248" i="1"/>
  <c r="CW248" i="1"/>
  <c r="CX248" i="1" s="1"/>
  <c r="DN877" i="1"/>
  <c r="CW877" i="1" s="1"/>
  <c r="CX877" i="1" s="1"/>
  <c r="DN306" i="1"/>
  <c r="CW306" i="1"/>
  <c r="CX306" i="1" s="1"/>
  <c r="DN940" i="1"/>
  <c r="CW940" i="1" s="1"/>
  <c r="CX940" i="1" s="1"/>
  <c r="DN970" i="1"/>
  <c r="CW970" i="1"/>
  <c r="CX970" i="1" s="1"/>
  <c r="DN573" i="1"/>
  <c r="CW573" i="1" s="1"/>
  <c r="CX573" i="1" s="1"/>
  <c r="DN572" i="1"/>
  <c r="CW572" i="1"/>
  <c r="CX572" i="1" s="1"/>
  <c r="DN330" i="1"/>
  <c r="CW330" i="1" s="1"/>
  <c r="CX330" i="1" s="1"/>
  <c r="DN436" i="1"/>
  <c r="CW436" i="1"/>
  <c r="CX436" i="1" s="1"/>
  <c r="DN789" i="1"/>
  <c r="CW789" i="1" s="1"/>
  <c r="CX789" i="1" s="1"/>
  <c r="DN790" i="1"/>
  <c r="CW790" i="1"/>
  <c r="CX790" i="1" s="1"/>
  <c r="DN575" i="1"/>
  <c r="CW575" i="1" s="1"/>
  <c r="CX575" i="1" s="1"/>
  <c r="DN770" i="1"/>
  <c r="CW770" i="1"/>
  <c r="CX770" i="1" s="1"/>
  <c r="DN769" i="1"/>
  <c r="CW769" i="1" s="1"/>
  <c r="CX769" i="1" s="1"/>
  <c r="DN437" i="1"/>
  <c r="CW437" i="1"/>
  <c r="CX437" i="1" s="1"/>
  <c r="DN908" i="1"/>
  <c r="CW908" i="1" s="1"/>
  <c r="CX908" i="1" s="1"/>
  <c r="DN272" i="1"/>
  <c r="CW272" i="1"/>
  <c r="CX272" i="1" s="1"/>
  <c r="DN576" i="1"/>
  <c r="CW576" i="1" s="1"/>
  <c r="CX576" i="1" s="1"/>
  <c r="DN990" i="1"/>
  <c r="CW990" i="1"/>
  <c r="CX990" i="1" s="1"/>
  <c r="DN991" i="1"/>
  <c r="CW991" i="1" s="1"/>
  <c r="CX991" i="1" s="1"/>
  <c r="DN772" i="1"/>
  <c r="CW772" i="1"/>
  <c r="CX772" i="1" s="1"/>
  <c r="DN192" i="1"/>
  <c r="CW192" i="1" s="1"/>
  <c r="CX192" i="1" s="1"/>
  <c r="DN438" i="1"/>
  <c r="CW438" i="1"/>
  <c r="CX438" i="1" s="1"/>
  <c r="DN193" i="1"/>
  <c r="CW193" i="1" s="1"/>
  <c r="CX193" i="1" s="1"/>
  <c r="DN81" i="1"/>
  <c r="CW81" i="1"/>
  <c r="CX81" i="1" s="1"/>
  <c r="DN713" i="1"/>
  <c r="CW713" i="1" s="1"/>
  <c r="CX713" i="1" s="1"/>
  <c r="DN714" i="1"/>
  <c r="CW714" i="1"/>
  <c r="CX714" i="1" s="1"/>
  <c r="DN331" i="1"/>
  <c r="CW331" i="1"/>
  <c r="CX331" i="1" s="1"/>
  <c r="DN878" i="1"/>
  <c r="CW878" i="1"/>
  <c r="CX878" i="1"/>
  <c r="DN879" i="1"/>
  <c r="CW879" i="1" s="1"/>
  <c r="CX879" i="1" s="1"/>
  <c r="DN738" i="1"/>
  <c r="CW738" i="1" s="1"/>
  <c r="CX738" i="1" s="1"/>
  <c r="DN82" i="1"/>
  <c r="CW82" i="1"/>
  <c r="CX82" i="1" s="1"/>
  <c r="DN137" i="1"/>
  <c r="CW137" i="1"/>
  <c r="CX137" i="1"/>
  <c r="DN739" i="1"/>
  <c r="CW739" i="1" s="1"/>
  <c r="CX739" i="1" s="1"/>
  <c r="DN249" i="1"/>
  <c r="CW249" i="1" s="1"/>
  <c r="CX249" i="1" s="1"/>
  <c r="DN654" i="1"/>
  <c r="CW654" i="1"/>
  <c r="CX654" i="1" s="1"/>
  <c r="DN599" i="1"/>
  <c r="CW599" i="1"/>
  <c r="CX599" i="1"/>
  <c r="DN49" i="1"/>
  <c r="CW49" i="1" s="1"/>
  <c r="CX49" i="1" s="1"/>
  <c r="DN918" i="1"/>
  <c r="CW918" i="1" s="1"/>
  <c r="CX918" i="1" s="1"/>
  <c r="DN307" i="1"/>
  <c r="CW307" i="1"/>
  <c r="CX307" i="1" s="1"/>
  <c r="DN855" i="1"/>
  <c r="CW855" i="1"/>
  <c r="CX855" i="1"/>
  <c r="DN680" i="1"/>
  <c r="CW680" i="1" s="1"/>
  <c r="CX680" i="1" s="1"/>
  <c r="DN538" i="1"/>
  <c r="CW538" i="1" s="1"/>
  <c r="CX538" i="1" s="1"/>
  <c r="DN308" i="1"/>
  <c r="CW308" i="1"/>
  <c r="CX308" i="1" s="1"/>
  <c r="DN309" i="1"/>
  <c r="CW309" i="1"/>
  <c r="CX309" i="1"/>
  <c r="DN107" i="1"/>
  <c r="CW107" i="1" s="1"/>
  <c r="CX107" i="1" s="1"/>
  <c r="DN83" i="1"/>
  <c r="CW83" i="1" s="1"/>
  <c r="CX83" i="1" s="1"/>
  <c r="DN600" i="1"/>
  <c r="CW600" i="1"/>
  <c r="CX600" i="1" s="1"/>
  <c r="DN50" i="1"/>
  <c r="CW50" i="1"/>
  <c r="CX50" i="1"/>
  <c r="DN856" i="1"/>
  <c r="CW856" i="1" s="1"/>
  <c r="CX856" i="1" s="1"/>
  <c r="DN250" i="1"/>
  <c r="CW250" i="1" s="1"/>
  <c r="CX250" i="1" s="1"/>
  <c r="DN439" i="1"/>
  <c r="CW439" i="1"/>
  <c r="CX439" i="1" s="1"/>
  <c r="DN629" i="1"/>
  <c r="CW629" i="1"/>
  <c r="CX629" i="1"/>
  <c r="DN84" i="1"/>
  <c r="CW84" i="1" s="1"/>
  <c r="CX84" i="1" s="1"/>
  <c r="DN992" i="1"/>
  <c r="CW992" i="1" s="1"/>
  <c r="CX992" i="1" s="1"/>
  <c r="DN655" i="1"/>
  <c r="CW655" i="1"/>
  <c r="CX655" i="1" s="1"/>
  <c r="DN656" i="1"/>
  <c r="CW656" i="1"/>
  <c r="CX656" i="1"/>
  <c r="DN440" i="1"/>
  <c r="CW440" i="1" s="1"/>
  <c r="CX440" i="1" s="1"/>
  <c r="DN223" i="1"/>
  <c r="CW223" i="1" s="1"/>
  <c r="CX223" i="1" s="1"/>
  <c r="DN224" i="1"/>
  <c r="CW224" i="1"/>
  <c r="CX224" i="1" s="1"/>
  <c r="DN441" i="1"/>
  <c r="CW441" i="1"/>
  <c r="CX441" i="1"/>
  <c r="DN909" i="1"/>
  <c r="CW909" i="1" s="1"/>
  <c r="CX909" i="1" s="1"/>
  <c r="DN601" i="1"/>
  <c r="CW601" i="1" s="1"/>
  <c r="CX601" i="1" s="1"/>
  <c r="DN941" i="1"/>
  <c r="CW941" i="1"/>
  <c r="CX941" i="1" s="1"/>
  <c r="DN442" i="1"/>
  <c r="CW442" i="1"/>
  <c r="CX442" i="1"/>
  <c r="DN740" i="1"/>
  <c r="CW740" i="1" s="1"/>
  <c r="CX740" i="1" s="1"/>
  <c r="DN443" i="1"/>
  <c r="CW443" i="1" s="1"/>
  <c r="CX443" i="1" s="1"/>
  <c r="DN332" i="1"/>
  <c r="CW332" i="1"/>
  <c r="CX332" i="1" s="1"/>
  <c r="DN821" i="1"/>
  <c r="CW821" i="1"/>
  <c r="CX821" i="1"/>
  <c r="DN822" i="1"/>
  <c r="CW822" i="1" s="1"/>
  <c r="CX822" i="1" s="1"/>
  <c r="DN630" i="1"/>
  <c r="CW630" i="1" s="1"/>
  <c r="CX630" i="1" s="1"/>
  <c r="DN942" i="1"/>
  <c r="CW942" i="1"/>
  <c r="CX942" i="1" s="1"/>
  <c r="DN333" i="1"/>
  <c r="CW333" i="1"/>
  <c r="CX333" i="1"/>
  <c r="DN17" i="1"/>
  <c r="CW17" i="1" s="1"/>
  <c r="CX17" i="1" s="1"/>
  <c r="DN971" i="1"/>
  <c r="CW971" i="1" s="1"/>
  <c r="CX971" i="1" s="1"/>
  <c r="DN1019" i="1"/>
  <c r="CW1019" i="1"/>
  <c r="CX1019" i="1" s="1"/>
  <c r="DN880" i="1"/>
  <c r="CW880" i="1"/>
  <c r="CX880" i="1"/>
  <c r="DN993" i="1"/>
  <c r="CW993" i="1" s="1"/>
  <c r="CX993" i="1" s="1"/>
  <c r="DN160" i="1"/>
  <c r="CW160" i="1" s="1"/>
  <c r="CX160" i="1" s="1"/>
  <c r="DN311" i="1"/>
  <c r="CW311" i="1"/>
  <c r="CX311" i="1" s="1"/>
  <c r="DN657" i="1"/>
  <c r="CW657" i="1"/>
  <c r="CX657" i="1"/>
  <c r="DN602" i="1"/>
  <c r="CW602" i="1" s="1"/>
  <c r="CX602" i="1" s="1"/>
  <c r="DN334" i="1"/>
  <c r="CW334" i="1" s="1"/>
  <c r="CX334" i="1" s="1"/>
  <c r="DN251" i="1"/>
  <c r="CW251" i="1"/>
  <c r="CX251" i="1" s="1"/>
  <c r="DN824" i="1"/>
  <c r="CW824" i="1"/>
  <c r="CX824" i="1"/>
  <c r="DN18" i="1"/>
  <c r="CW18" i="1" s="1"/>
  <c r="CX18" i="1" s="1"/>
  <c r="DN85" i="1"/>
  <c r="CW85" i="1" s="1"/>
  <c r="CX85" i="1" s="1"/>
  <c r="DN1020" i="1"/>
  <c r="CW1020" i="1"/>
  <c r="CX1020" i="1" s="1"/>
  <c r="DN910" i="1"/>
  <c r="CW910" i="1"/>
  <c r="CX910" i="1"/>
  <c r="DN444" i="1"/>
  <c r="CW444" i="1" s="1"/>
  <c r="CX444" i="1" s="1"/>
  <c r="DN138" i="1"/>
  <c r="CW138" i="1" s="1"/>
  <c r="CX138" i="1" s="1"/>
  <c r="DN972" i="1"/>
  <c r="CW972" i="1"/>
  <c r="CX972" i="1" s="1"/>
  <c r="DN274" i="1"/>
  <c r="CW274" i="1"/>
  <c r="CX274" i="1"/>
  <c r="DN273" i="1"/>
  <c r="CW273" i="1" s="1"/>
  <c r="CX273" i="1" s="1"/>
  <c r="DN994" i="1"/>
  <c r="CW994" i="1" s="1"/>
  <c r="CX994" i="1" s="1"/>
  <c r="DN445" i="1"/>
  <c r="CW445" i="1"/>
  <c r="CX445" i="1" s="1"/>
  <c r="DN108" i="1"/>
  <c r="CW108" i="1"/>
  <c r="CX108" i="1"/>
  <c r="DN631" i="1"/>
  <c r="CW631" i="1" s="1"/>
  <c r="CX631" i="1" s="1"/>
  <c r="DN857" i="1"/>
  <c r="CW857" i="1" s="1"/>
  <c r="CX857" i="1" s="1"/>
  <c r="DN225" i="1"/>
  <c r="CW225" i="1"/>
  <c r="CX225" i="1" s="1"/>
  <c r="DN577" i="1"/>
  <c r="CW577" i="1"/>
  <c r="CX577" i="1"/>
  <c r="DN109" i="1"/>
  <c r="CW109" i="1" s="1"/>
  <c r="CX109" i="1" s="1"/>
  <c r="DN1021" i="1"/>
  <c r="CW1021" i="1" s="1"/>
  <c r="CX1021" i="1" s="1"/>
  <c r="DN194" i="1"/>
  <c r="CW194" i="1"/>
  <c r="CX194" i="1" s="1"/>
  <c r="DN681" i="1"/>
  <c r="CW681" i="1"/>
  <c r="CX681" i="1"/>
  <c r="DN110" i="1"/>
  <c r="CW110" i="1" s="1"/>
  <c r="CX110" i="1" s="1"/>
  <c r="DN632" i="1"/>
  <c r="CW632" i="1" s="1"/>
  <c r="CX632" i="1" s="1"/>
  <c r="DN578" i="1"/>
  <c r="CW578" i="1"/>
  <c r="CX578" i="1" s="1"/>
  <c r="DN741" i="1"/>
  <c r="CW741" i="1"/>
  <c r="CX741" i="1"/>
  <c r="DN943" i="1"/>
  <c r="CW943" i="1" s="1"/>
  <c r="CX943" i="1" s="1"/>
  <c r="DN911" i="1"/>
  <c r="CW911" i="1" s="1"/>
  <c r="CX911" i="1" s="1"/>
  <c r="DN446" i="1"/>
  <c r="CW446" i="1"/>
  <c r="CX446" i="1" s="1"/>
  <c r="DN312" i="1"/>
  <c r="CW312" i="1"/>
  <c r="CX312" i="1"/>
  <c r="DN447" i="1"/>
  <c r="CW447" i="1" s="1"/>
  <c r="CX447" i="1" s="1"/>
  <c r="DN161" i="1"/>
  <c r="CW161" i="1" s="1"/>
  <c r="CX161" i="1" s="1"/>
  <c r="DN716" i="1"/>
  <c r="CW716" i="1"/>
  <c r="CX716" i="1" s="1"/>
  <c r="DN717" i="1"/>
  <c r="CW717" i="1"/>
  <c r="CX717" i="1"/>
  <c r="DN773" i="1"/>
  <c r="CW773" i="1" s="1"/>
  <c r="CX773" i="1" s="1"/>
  <c r="DN912" i="1"/>
  <c r="CW912" i="1" s="1"/>
  <c r="CX912" i="1" s="1"/>
  <c r="DN1022" i="1"/>
  <c r="CW1022" i="1"/>
  <c r="CX1022" i="1" s="1"/>
  <c r="DN881" i="1"/>
  <c r="CW881" i="1"/>
  <c r="CX881" i="1"/>
  <c r="DN448" i="1"/>
  <c r="CW448" i="1" s="1"/>
  <c r="CX448" i="1" s="1"/>
  <c r="DN792" i="1"/>
  <c r="CW792" i="1" s="1"/>
  <c r="CX792" i="1" s="1"/>
  <c r="DN633" i="1"/>
  <c r="CW633" i="1"/>
  <c r="CX633" i="1" s="1"/>
  <c r="DN276" i="1"/>
  <c r="CW276" i="1"/>
  <c r="CX276" i="1"/>
  <c r="DN793" i="1"/>
  <c r="CW793" i="1" s="1"/>
  <c r="CX793" i="1" s="1"/>
  <c r="DN277" i="1"/>
  <c r="CW277" i="1" s="1"/>
  <c r="CX277" i="1" s="1"/>
  <c r="DN539" i="1"/>
  <c r="CW539" i="1"/>
  <c r="CX539" i="1" s="1"/>
  <c r="DN794" i="1"/>
  <c r="CW794" i="1"/>
  <c r="CX794" i="1"/>
  <c r="DN719" i="1"/>
  <c r="CW719" i="1" s="1"/>
  <c r="CX719" i="1" s="1"/>
  <c r="DN518" i="1"/>
  <c r="CW518" i="1" s="1"/>
  <c r="CX518" i="1" s="1"/>
  <c r="DN858" i="1"/>
  <c r="CW858" i="1"/>
  <c r="CX858" i="1" s="1"/>
  <c r="DN825" i="1"/>
  <c r="CW825" i="1"/>
  <c r="CX825" i="1"/>
  <c r="DN826" i="1"/>
  <c r="CW826" i="1" s="1"/>
  <c r="CX826" i="1" s="1"/>
  <c r="DN828" i="1"/>
  <c r="CW828" i="1" s="1"/>
  <c r="CX828" i="1" s="1"/>
  <c r="DN634" i="1"/>
  <c r="CW634" i="1"/>
  <c r="CX634" i="1" s="1"/>
  <c r="DN603" i="1"/>
  <c r="CW603" i="1"/>
  <c r="CX603" i="1"/>
  <c r="DN449" i="1"/>
  <c r="CW449" i="1" s="1"/>
  <c r="CX449" i="1" s="1"/>
  <c r="DN252" i="1"/>
  <c r="CW252" i="1" s="1"/>
  <c r="CX252" i="1" s="1"/>
  <c r="DN1024" i="1"/>
  <c r="CW1024" i="1"/>
  <c r="CX1024" i="1" s="1"/>
  <c r="DN1023" i="1"/>
  <c r="CW1023" i="1"/>
  <c r="CX1023" i="1"/>
  <c r="DN882" i="1"/>
  <c r="CW882" i="1" s="1"/>
  <c r="CX882" i="1" s="1"/>
  <c r="DN720" i="1"/>
  <c r="CW720" i="1" s="1"/>
  <c r="CX720" i="1" s="1"/>
  <c r="DN450" i="1"/>
  <c r="CW450" i="1"/>
  <c r="CX450" i="1" s="1"/>
  <c r="DN86" i="1"/>
  <c r="CW86" i="1"/>
  <c r="CX86" i="1"/>
  <c r="DN451" i="1"/>
  <c r="CW451" i="1"/>
  <c r="CX451" i="1"/>
  <c r="DN519" i="1"/>
  <c r="CW519" i="1" s="1"/>
  <c r="CX519" i="1" s="1"/>
  <c r="DN452" i="1"/>
  <c r="CW452" i="1"/>
  <c r="CX452" i="1" s="1"/>
  <c r="DN111" i="1"/>
  <c r="CW111" i="1"/>
  <c r="CX111" i="1"/>
  <c r="DN453" i="1"/>
  <c r="CW453" i="1"/>
  <c r="CX453" i="1"/>
  <c r="DN829" i="1"/>
  <c r="CW829" i="1" s="1"/>
  <c r="CX829" i="1" s="1"/>
  <c r="DN604" i="1"/>
  <c r="CW604" i="1"/>
  <c r="CX604" i="1" s="1"/>
  <c r="DN944" i="1"/>
  <c r="CW944" i="1"/>
  <c r="CX944" i="1"/>
  <c r="DN313" i="1"/>
  <c r="CW313" i="1"/>
  <c r="CX313" i="1"/>
  <c r="DN51" i="1"/>
  <c r="CW51" i="1" s="1"/>
  <c r="CX51" i="1" s="1"/>
  <c r="DN162" i="1"/>
  <c r="CW162" i="1"/>
  <c r="CX162" i="1" s="1"/>
  <c r="DN742" i="1"/>
  <c r="CW742" i="1"/>
  <c r="CX742" i="1"/>
  <c r="DN973" i="1"/>
  <c r="CW973" i="1"/>
  <c r="CX973" i="1"/>
  <c r="DN455" i="1"/>
  <c r="CW455" i="1" s="1"/>
  <c r="CX455" i="1" s="1"/>
  <c r="DN454" i="1"/>
  <c r="CW454" i="1"/>
  <c r="CX454" i="1" s="1"/>
  <c r="DN278" i="1"/>
  <c r="CW278" i="1"/>
  <c r="CX278" i="1"/>
  <c r="DN279" i="1"/>
  <c r="CW279" i="1"/>
  <c r="CX279" i="1"/>
  <c r="DN314" i="1"/>
  <c r="CW314" i="1" s="1"/>
  <c r="CX314" i="1" s="1"/>
  <c r="DN457" i="1"/>
  <c r="CW457" i="1"/>
  <c r="CX457" i="1" s="1"/>
  <c r="DN830" i="1"/>
  <c r="CW830" i="1"/>
  <c r="CX830" i="1"/>
  <c r="DN831" i="1"/>
  <c r="CW831" i="1"/>
  <c r="CX831" i="1"/>
  <c r="DN195" i="1"/>
  <c r="CW195" i="1" s="1"/>
  <c r="CX195" i="1" s="1"/>
  <c r="DN458" i="1"/>
  <c r="CW458" i="1"/>
  <c r="CX458" i="1" s="1"/>
  <c r="DN459" i="1"/>
  <c r="CW459" i="1"/>
  <c r="CX459" i="1"/>
  <c r="DN521" i="1"/>
  <c r="CW521" i="1"/>
  <c r="CX521" i="1"/>
  <c r="DN520" i="1"/>
  <c r="CW520" i="1" s="1"/>
  <c r="CX520" i="1" s="1"/>
  <c r="DN281" i="1"/>
  <c r="CW281" i="1"/>
  <c r="CX281" i="1" s="1"/>
  <c r="DN280" i="1"/>
  <c r="CW280" i="1"/>
  <c r="CX280" i="1"/>
  <c r="DN460" i="1"/>
  <c r="CW460" i="1"/>
  <c r="CX460" i="1"/>
  <c r="DN541" i="1"/>
  <c r="CW541" i="1" s="1"/>
  <c r="CX541" i="1" s="1"/>
  <c r="DN540" i="1"/>
  <c r="CW540" i="1"/>
  <c r="CX540" i="1" s="1"/>
  <c r="DN461" i="1"/>
  <c r="CW461" i="1"/>
  <c r="CX461" i="1"/>
  <c r="DN196" i="1"/>
  <c r="CW196" i="1"/>
  <c r="CX196" i="1"/>
  <c r="DN523" i="1"/>
  <c r="CW523" i="1" s="1"/>
  <c r="CX523" i="1" s="1"/>
  <c r="DN462" i="1"/>
  <c r="CW462" i="1"/>
  <c r="CX462" i="1" s="1"/>
  <c r="DN139" i="1"/>
  <c r="CW139" i="1"/>
  <c r="CX139" i="1"/>
  <c r="DN87" i="1"/>
  <c r="CW87" i="1"/>
  <c r="CX87" i="1"/>
  <c r="DN53" i="1"/>
  <c r="CW53" i="1" s="1"/>
  <c r="CX53" i="1" s="1"/>
  <c r="DN52" i="1"/>
  <c r="CW52" i="1"/>
  <c r="CX52" i="1" s="1"/>
  <c r="DN54" i="1"/>
  <c r="CW54" i="1"/>
  <c r="CX54" i="1"/>
  <c r="DN463" i="1"/>
  <c r="CW463" i="1"/>
  <c r="CX463" i="1"/>
  <c r="DN88" i="1"/>
  <c r="CW88" i="1" s="1"/>
  <c r="CX88" i="1" s="1"/>
  <c r="DN635" i="1"/>
  <c r="CW635" i="1"/>
  <c r="CX635" i="1" s="1"/>
  <c r="DN464" i="1"/>
  <c r="CW464" i="1"/>
  <c r="CX464" i="1"/>
  <c r="DN774" i="1"/>
  <c r="CW774" i="1"/>
  <c r="CX774" i="1"/>
  <c r="DN833" i="1"/>
  <c r="CW833" i="1" s="1"/>
  <c r="CX833" i="1" s="1"/>
  <c r="DN112" i="1"/>
  <c r="CW112" i="1"/>
  <c r="CX112" i="1" s="1"/>
  <c r="DN883" i="1"/>
  <c r="CW883" i="1"/>
  <c r="CX883" i="1"/>
  <c r="DN579" i="1"/>
  <c r="CW579" i="1"/>
  <c r="CX579" i="1"/>
  <c r="DN884" i="1"/>
  <c r="CW884" i="1" s="1"/>
  <c r="CX884" i="1" s="1"/>
  <c r="DN226" i="1"/>
  <c r="CW226" i="1"/>
  <c r="CX226" i="1" s="1"/>
  <c r="DN335" i="1"/>
  <c r="CW335" i="1"/>
  <c r="CX335" i="1"/>
  <c r="DN682" i="1"/>
  <c r="CW682" i="1"/>
  <c r="CX682" i="1"/>
  <c r="DN543" i="1"/>
  <c r="CW543" i="1" s="1"/>
  <c r="CX543" i="1" s="1"/>
  <c r="DN113" i="1"/>
  <c r="CW113" i="1"/>
  <c r="CX113" i="1" s="1"/>
  <c r="DN913" i="1"/>
  <c r="CW913" i="1"/>
  <c r="CX913" i="1"/>
  <c r="DN743" i="1"/>
  <c r="CW743" i="1"/>
  <c r="CX743" i="1"/>
  <c r="DN744" i="1"/>
  <c r="CW744" i="1" s="1"/>
  <c r="CX744" i="1" s="1"/>
  <c r="DN683" i="1"/>
  <c r="CW683" i="1"/>
  <c r="CX683" i="1" s="1"/>
  <c r="DN945" i="1"/>
  <c r="CW945" i="1"/>
  <c r="CX945" i="1"/>
  <c r="DN253" i="1"/>
  <c r="CW253" i="1"/>
  <c r="CX253" i="1"/>
  <c r="DN315" i="1"/>
  <c r="CW315" i="1" s="1"/>
  <c r="CX315" i="1" s="1"/>
  <c r="DN974" i="1"/>
  <c r="CW974" i="1"/>
  <c r="CX974" i="1" s="1"/>
  <c r="DN605" i="1"/>
  <c r="CW605" i="1"/>
  <c r="CX605" i="1"/>
  <c r="DN465" i="1"/>
  <c r="CW465" i="1" s="1"/>
  <c r="CX465" i="1" s="1"/>
  <c r="DN467" i="1"/>
  <c r="CW467" i="1" s="1"/>
  <c r="CX467" i="1" s="1"/>
  <c r="DN466" i="1"/>
  <c r="CW466" i="1"/>
  <c r="CX466" i="1" s="1"/>
  <c r="DN580" i="1"/>
  <c r="CW580" i="1"/>
  <c r="CX580" i="1"/>
  <c r="DN89" i="1"/>
  <c r="CW89" i="1" s="1"/>
  <c r="CX89" i="1" s="1"/>
  <c r="DN469" i="1"/>
  <c r="CW469" i="1" s="1"/>
  <c r="CX469" i="1" s="1"/>
  <c r="DN914" i="1"/>
  <c r="CW914" i="1"/>
  <c r="CX914" i="1" s="1"/>
  <c r="DN606" i="1"/>
  <c r="CW606" i="1"/>
  <c r="CX606" i="1"/>
  <c r="DN545" i="1"/>
  <c r="CW545" i="1"/>
  <c r="CX545" i="1"/>
  <c r="DN544" i="1"/>
  <c r="CW544" i="1" s="1"/>
  <c r="CX544" i="1" s="1"/>
  <c r="DN746" i="1"/>
  <c r="CW746" i="1"/>
  <c r="CX746" i="1" s="1"/>
  <c r="DN859" i="1"/>
  <c r="CW859" i="1"/>
  <c r="CX859" i="1"/>
  <c r="DN470" i="1"/>
  <c r="CW470" i="1"/>
  <c r="CX470" i="1"/>
  <c r="DN607" i="1"/>
  <c r="CW607" i="1" s="1"/>
  <c r="CX607" i="1" s="1"/>
  <c r="DN90" i="1"/>
  <c r="CW90" i="1"/>
  <c r="CX90" i="1" s="1"/>
  <c r="DN283" i="1"/>
  <c r="CW283" i="1"/>
  <c r="CX283" i="1"/>
  <c r="DN227" i="1"/>
  <c r="CW227" i="1"/>
  <c r="CX227" i="1"/>
  <c r="DN547" i="1"/>
  <c r="CW547" i="1" s="1"/>
  <c r="CX547" i="1" s="1"/>
  <c r="DN608" i="1"/>
  <c r="CW608" i="1"/>
  <c r="CX608" i="1" s="1"/>
  <c r="DN795" i="1"/>
  <c r="CW795" i="1"/>
  <c r="CX795" i="1"/>
  <c r="DN658" i="1"/>
  <c r="CW658" i="1"/>
  <c r="CX658" i="1"/>
  <c r="DN524" i="1"/>
  <c r="CW524" i="1" s="1"/>
  <c r="CX524" i="1" s="1"/>
  <c r="DN721" i="1"/>
  <c r="CW721" i="1"/>
  <c r="CX721" i="1" s="1"/>
  <c r="DN834" i="1"/>
  <c r="CW834" i="1"/>
  <c r="CX834" i="1"/>
  <c r="DN336" i="1"/>
  <c r="CW336" i="1"/>
  <c r="CX336" i="1"/>
  <c r="DN581" i="1"/>
  <c r="CW581" i="1" s="1"/>
  <c r="CX581" i="1" s="1"/>
  <c r="DN471" i="1"/>
  <c r="CW471" i="1"/>
  <c r="CX471" i="1" s="1"/>
  <c r="DN796" i="1"/>
  <c r="CW796" i="1"/>
  <c r="CX796" i="1"/>
  <c r="DN472" i="1"/>
  <c r="CW472" i="1"/>
  <c r="CX472" i="1"/>
  <c r="DN473" i="1"/>
  <c r="CW473" i="1" s="1"/>
  <c r="CX473" i="1" s="1"/>
  <c r="DN163" i="1"/>
  <c r="CW163" i="1"/>
  <c r="CX163" i="1" s="1"/>
  <c r="DN475" i="1"/>
  <c r="CW475" i="1"/>
  <c r="CX475" i="1"/>
  <c r="DN228" i="1"/>
  <c r="CW228" i="1"/>
  <c r="CX228" i="1"/>
  <c r="DN140" i="1"/>
  <c r="CW140" i="1" s="1"/>
  <c r="CX140" i="1" s="1"/>
  <c r="DN476" i="1"/>
  <c r="CW476" i="1" s="1"/>
  <c r="CX476" i="1" s="1"/>
  <c r="DN477" i="1"/>
  <c r="CW477" i="1"/>
  <c r="CX477" i="1" s="1"/>
  <c r="DN659" i="1"/>
  <c r="CW659" i="1" s="1"/>
  <c r="CX659" i="1" s="1"/>
  <c r="DN684" i="1"/>
  <c r="CW684" i="1"/>
  <c r="CX684" i="1" s="1"/>
  <c r="DN722" i="1"/>
  <c r="CW722" i="1" s="1"/>
  <c r="CX722" i="1" s="1"/>
  <c r="DN526" i="1"/>
  <c r="CW526" i="1"/>
  <c r="CX526" i="1" s="1"/>
  <c r="DN525" i="1"/>
  <c r="CW525" i="1" s="1"/>
  <c r="CX525" i="1" s="1"/>
  <c r="DN479" i="1"/>
  <c r="CW479" i="1"/>
  <c r="CX479" i="1" s="1"/>
  <c r="DN197" i="1"/>
  <c r="CW197" i="1" s="1"/>
  <c r="CX197" i="1" s="1"/>
  <c r="DN995" i="1"/>
  <c r="CW995" i="1"/>
  <c r="CX995" i="1" s="1"/>
  <c r="DN480" i="1"/>
  <c r="CW480" i="1" s="1"/>
  <c r="CX480" i="1" s="1"/>
  <c r="DN797" i="1"/>
  <c r="CW797" i="1"/>
  <c r="CX797" i="1" s="1"/>
  <c r="DN582" i="1"/>
  <c r="CW582" i="1" s="1"/>
  <c r="CX582" i="1" s="1"/>
  <c r="DN885" i="1"/>
  <c r="CW885" i="1"/>
  <c r="CX885" i="1" s="1"/>
  <c r="DN528" i="1"/>
  <c r="CW528" i="1" s="1"/>
  <c r="CX528" i="1" s="1"/>
  <c r="DN19" i="1"/>
  <c r="CW19" i="1"/>
  <c r="CX19" i="1" s="1"/>
  <c r="DN337" i="1"/>
  <c r="CW337" i="1" s="1"/>
  <c r="CX337" i="1" s="1"/>
  <c r="DN229" i="1"/>
  <c r="CW229" i="1"/>
  <c r="CX229" i="1" s="1"/>
  <c r="DN338" i="1"/>
  <c r="CW338" i="1" s="1"/>
  <c r="CX338" i="1" s="1"/>
  <c r="DN860" i="1"/>
  <c r="CW860" i="1"/>
  <c r="CX860" i="1" s="1"/>
  <c r="DN141" i="1"/>
  <c r="CW141" i="1" s="1"/>
  <c r="CX141" i="1" s="1"/>
  <c r="DN164" i="1"/>
  <c r="CW164" i="1"/>
  <c r="CX164" i="1" s="1"/>
  <c r="DN685" i="1"/>
  <c r="CW685" i="1" s="1"/>
  <c r="CX685" i="1" s="1"/>
  <c r="DN636" i="1"/>
  <c r="CW636" i="1"/>
  <c r="CX636" i="1" s="1"/>
  <c r="DN915" i="1"/>
  <c r="CW915" i="1" s="1"/>
  <c r="CX915" i="1" s="1"/>
  <c r="DN198" i="1"/>
  <c r="CW198" i="1"/>
  <c r="CX198" i="1" s="1"/>
  <c r="DN481" i="1"/>
  <c r="CW481" i="1" s="1"/>
  <c r="CX481" i="1" s="1"/>
  <c r="DN482" i="1"/>
  <c r="CW482" i="1"/>
  <c r="CX482" i="1" s="1"/>
  <c r="DN199" i="1"/>
  <c r="CW199" i="1" s="1"/>
  <c r="CX199" i="1" s="1"/>
  <c r="DN529" i="1"/>
  <c r="CW529" i="1"/>
  <c r="CX529" i="1" s="1"/>
  <c r="DN723" i="1"/>
  <c r="CW723" i="1" s="1"/>
  <c r="CX723" i="1" s="1"/>
  <c r="DN530" i="1"/>
  <c r="CW530" i="1"/>
  <c r="CX530" i="1" s="1"/>
  <c r="DN165" i="1"/>
  <c r="CW165" i="1" s="1"/>
  <c r="CX165" i="1" s="1"/>
  <c r="DN747" i="1"/>
  <c r="CW747" i="1"/>
  <c r="CX747" i="1" s="1"/>
  <c r="DN946" i="1"/>
  <c r="CW946" i="1" s="1"/>
  <c r="CX946" i="1" s="1"/>
  <c r="DN20" i="1"/>
  <c r="CW20" i="1"/>
  <c r="CX20" i="1" s="1"/>
  <c r="DN748" i="1"/>
  <c r="CW748" i="1" s="1"/>
  <c r="CX748" i="1" s="1"/>
  <c r="DN916" i="1"/>
  <c r="CW916" i="1"/>
  <c r="CX916" i="1" s="1"/>
  <c r="DN996" i="1"/>
  <c r="CW996" i="1" s="1"/>
  <c r="CX996" i="1" s="1"/>
  <c r="DN861" i="1"/>
  <c r="CW861" i="1"/>
  <c r="CX861" i="1" s="1"/>
  <c r="DN798" i="1"/>
  <c r="CW798" i="1" s="1"/>
  <c r="CX798" i="1" s="1"/>
  <c r="DN799" i="1"/>
  <c r="CW799" i="1"/>
  <c r="CX799" i="1" s="1"/>
  <c r="DN997" i="1"/>
  <c r="CW997" i="1" s="1"/>
  <c r="CX997" i="1" s="1"/>
  <c r="DN254" i="1"/>
  <c r="CW254" i="1"/>
  <c r="CX254" i="1" s="1"/>
  <c r="DN255" i="1"/>
  <c r="CW255" i="1" s="1"/>
  <c r="CX255" i="1" s="1"/>
  <c r="DN660" i="1"/>
  <c r="CW660" i="1"/>
  <c r="CX660" i="1" s="1"/>
  <c r="DN862" i="1"/>
  <c r="CW862" i="1" s="1"/>
  <c r="CX862" i="1" s="1"/>
  <c r="DN886" i="1"/>
  <c r="CW886" i="1"/>
  <c r="CX886" i="1" s="1"/>
  <c r="DN637" i="1"/>
  <c r="CW637" i="1" s="1"/>
  <c r="CX637" i="1" s="1"/>
  <c r="DN800" i="1"/>
  <c r="CW800" i="1"/>
  <c r="CX800" i="1" s="1"/>
  <c r="DN998" i="1"/>
  <c r="CW998" i="1" s="1"/>
  <c r="CX998" i="1" s="1"/>
  <c r="DN21" i="1"/>
  <c r="CW21" i="1"/>
  <c r="CX21" i="1" s="1"/>
  <c r="DN483" i="1"/>
  <c r="CW483" i="1" s="1"/>
  <c r="CX483" i="1" s="1"/>
  <c r="DN749" i="1"/>
  <c r="CW749" i="1"/>
  <c r="CX749" i="1" s="1"/>
  <c r="DN257" i="1"/>
  <c r="CW257" i="1" s="1"/>
  <c r="CX257" i="1" s="1"/>
  <c r="DN801" i="1"/>
  <c r="CW801" i="1"/>
  <c r="CX801" i="1" s="1"/>
  <c r="DN548" i="1"/>
  <c r="CW548" i="1" s="1"/>
  <c r="CX548" i="1" s="1"/>
  <c r="DN661" i="1"/>
  <c r="CW661" i="1"/>
  <c r="CX661" i="1" s="1"/>
  <c r="DN22" i="1"/>
  <c r="CW22" i="1" s="1"/>
  <c r="CX22" i="1" s="1"/>
  <c r="DN259" i="1"/>
  <c r="CW259" i="1"/>
  <c r="CX259" i="1" s="1"/>
  <c r="DN258" i="1"/>
  <c r="CW258" i="1" s="1"/>
  <c r="CX258" i="1" s="1"/>
  <c r="DN583" i="1"/>
  <c r="CW583" i="1"/>
  <c r="CX583" i="1" s="1"/>
  <c r="DN166" i="1"/>
  <c r="CW166" i="1" s="1"/>
  <c r="CX166" i="1" s="1"/>
  <c r="DN802" i="1"/>
  <c r="CW802" i="1"/>
  <c r="CX802" i="1" s="1"/>
  <c r="DN803" i="1"/>
  <c r="CW803" i="1" s="1"/>
  <c r="CX803" i="1" s="1"/>
  <c r="DN750" i="1"/>
  <c r="CW750" i="1"/>
  <c r="CX750" i="1" s="1"/>
  <c r="DN751" i="1"/>
  <c r="CW751" i="1" s="1"/>
  <c r="CX751" i="1" s="1"/>
  <c r="DN609" i="1"/>
  <c r="CW609" i="1"/>
  <c r="CX609" i="1" s="1"/>
  <c r="DN23" i="1"/>
  <c r="CW23" i="1" s="1"/>
  <c r="CX23" i="1" s="1"/>
  <c r="DN484" i="1"/>
  <c r="CW484" i="1"/>
  <c r="CX484" i="1" s="1"/>
  <c r="DN610" i="1"/>
  <c r="CW610" i="1" s="1"/>
  <c r="CX610" i="1" s="1"/>
  <c r="DN686" i="1"/>
  <c r="CW686" i="1"/>
  <c r="CX686" i="1" s="1"/>
  <c r="DN200" i="1"/>
  <c r="CW200" i="1" s="1"/>
  <c r="CX200" i="1" s="1"/>
  <c r="DN863" i="1"/>
  <c r="CW863" i="1"/>
  <c r="CX863" i="1" s="1"/>
  <c r="DN230" i="1"/>
  <c r="CW230" i="1" s="1"/>
  <c r="CX230" i="1" s="1"/>
  <c r="DN284" i="1"/>
  <c r="CW284" i="1"/>
  <c r="CX284" i="1" s="1"/>
  <c r="DN835" i="1"/>
  <c r="CW835" i="1" s="1"/>
  <c r="CX835" i="1" s="1"/>
  <c r="DN24" i="1"/>
  <c r="CW24" i="1"/>
  <c r="CX24" i="1" s="1"/>
  <c r="DN947" i="1"/>
  <c r="CW947" i="1" s="1"/>
  <c r="CX947" i="1" s="1"/>
  <c r="DN948" i="1"/>
  <c r="CW948" i="1"/>
  <c r="CX948" i="1" s="1"/>
  <c r="DN1026" i="1"/>
  <c r="CW1026" i="1" s="1"/>
  <c r="CX1026" i="1" s="1"/>
  <c r="DN724" i="1"/>
  <c r="CW724" i="1"/>
  <c r="CX724" i="1" s="1"/>
  <c r="DN611" i="1"/>
  <c r="CW611" i="1" s="1"/>
  <c r="CX611" i="1" s="1"/>
  <c r="DN339" i="1"/>
  <c r="CW339" i="1"/>
  <c r="CX339" i="1" s="1"/>
  <c r="DN91" i="1"/>
  <c r="CW91" i="1" s="1"/>
  <c r="CX91" i="1" s="1"/>
  <c r="DN485" i="1"/>
  <c r="CW485" i="1"/>
  <c r="CX485" i="1" s="1"/>
  <c r="DN662" i="1"/>
  <c r="CW662" i="1" s="1"/>
  <c r="CX662" i="1" s="1"/>
  <c r="DN775" i="1"/>
  <c r="CW775" i="1"/>
  <c r="CX775" i="1" s="1"/>
  <c r="DN201" i="1"/>
  <c r="CW201" i="1" s="1"/>
  <c r="CX201" i="1" s="1"/>
  <c r="DN340" i="1"/>
  <c r="CW340" i="1"/>
  <c r="CX340" i="1" s="1"/>
  <c r="DN864" i="1"/>
  <c r="CW864" i="1" s="1"/>
  <c r="CX864" i="1" s="1"/>
  <c r="DN805" i="1"/>
  <c r="CW805" i="1"/>
  <c r="CX805" i="1" s="1"/>
  <c r="DN56" i="1"/>
  <c r="CW56" i="1" s="1"/>
  <c r="CX56" i="1" s="1"/>
  <c r="DN550" i="1"/>
  <c r="CW550" i="1"/>
  <c r="CX550" i="1" s="1"/>
  <c r="DN549" i="1"/>
  <c r="CW549" i="1" s="1"/>
  <c r="CX549" i="1" s="1"/>
  <c r="DN806" i="1"/>
  <c r="CW806" i="1"/>
  <c r="CX806" i="1" s="1"/>
  <c r="DN285" i="1"/>
  <c r="CW285" i="1" s="1"/>
  <c r="CX285" i="1" s="1"/>
  <c r="DN612" i="1"/>
  <c r="CW612" i="1"/>
  <c r="CX612" i="1" s="1"/>
  <c r="DN142" i="1"/>
  <c r="CW142" i="1" s="1"/>
  <c r="CX142" i="1" s="1"/>
  <c r="DN531" i="1"/>
  <c r="CW531" i="1"/>
  <c r="CX531" i="1" s="1"/>
  <c r="DN638" i="1"/>
  <c r="CW638" i="1" s="1"/>
  <c r="CX638" i="1" s="1"/>
  <c r="DN887" i="1"/>
  <c r="CW887" i="1"/>
  <c r="CX887" i="1" s="1"/>
  <c r="DN1027" i="1"/>
  <c r="CW1027" i="1" s="1"/>
  <c r="CX1027" i="1" s="1"/>
  <c r="DN57" i="1"/>
  <c r="CW57" i="1"/>
  <c r="CX57" i="1" s="1"/>
  <c r="DN532" i="1"/>
  <c r="CW532" i="1" s="1"/>
  <c r="CX532" i="1" s="1"/>
  <c r="DN286" i="1"/>
  <c r="CW286" i="1"/>
  <c r="CX286" i="1" s="1"/>
  <c r="DN725" i="1"/>
  <c r="CW725" i="1" s="1"/>
  <c r="CX725" i="1" s="1"/>
  <c r="DN836" i="1"/>
  <c r="CW836" i="1"/>
  <c r="CX836" i="1" s="1"/>
  <c r="DN58" i="1"/>
  <c r="CW58" i="1" s="1"/>
  <c r="CX58" i="1" s="1"/>
  <c r="DN341" i="1"/>
  <c r="CW341" i="1"/>
  <c r="CX341" i="1" s="1"/>
  <c r="DN663" i="1"/>
  <c r="CW663" i="1" s="1"/>
  <c r="CX663" i="1" s="1"/>
  <c r="DN202" i="1"/>
  <c r="CW202" i="1"/>
  <c r="CX202" i="1" s="1"/>
  <c r="DN287" i="1"/>
  <c r="CW287" i="1" s="1"/>
  <c r="CX287" i="1" s="1"/>
  <c r="DN999" i="1"/>
  <c r="CW999" i="1"/>
  <c r="CX999" i="1" s="1"/>
  <c r="DN552" i="1"/>
  <c r="CW552" i="1" s="1"/>
  <c r="CX552" i="1" s="1"/>
  <c r="DN114" i="1"/>
  <c r="CW114" i="1"/>
  <c r="CX114" i="1" s="1"/>
  <c r="DN753" i="1"/>
  <c r="CW753" i="1" s="1"/>
  <c r="CX753" i="1" s="1"/>
  <c r="DN115" i="1"/>
  <c r="CW115" i="1"/>
  <c r="CX115" i="1" s="1"/>
  <c r="DN865" i="1"/>
  <c r="CW865" i="1" s="1"/>
  <c r="CX865" i="1" s="1"/>
  <c r="DN116" i="1"/>
  <c r="CW116" i="1"/>
  <c r="CX116" i="1" s="1"/>
  <c r="DN167" i="1"/>
  <c r="CW167" i="1" s="1"/>
  <c r="CX167" i="1" s="1"/>
  <c r="DN486" i="1"/>
  <c r="CW486" i="1"/>
  <c r="CX486" i="1" s="1"/>
  <c r="DN950" i="1"/>
  <c r="CW950" i="1" s="1"/>
  <c r="CX950" i="1" s="1"/>
  <c r="DN487" i="1"/>
  <c r="CW487" i="1"/>
  <c r="CX487" i="1" s="1"/>
  <c r="DN288" i="1"/>
  <c r="CW288" i="1" s="1"/>
  <c r="CX288" i="1" s="1"/>
  <c r="DN26" i="1"/>
  <c r="CW26" i="1"/>
  <c r="CX26" i="1" s="1"/>
  <c r="DN25" i="1"/>
  <c r="CW25" i="1" s="1"/>
  <c r="CX25" i="1" s="1"/>
  <c r="DN290" i="1"/>
  <c r="CW290" i="1"/>
  <c r="CX290" i="1" s="1"/>
  <c r="DN289" i="1"/>
  <c r="CW289" i="1" s="1"/>
  <c r="CX289" i="1" s="1"/>
  <c r="DN28" i="1"/>
  <c r="CW28" i="1"/>
  <c r="CX28" i="1" s="1"/>
  <c r="DN59" i="1"/>
  <c r="CW59" i="1" s="1"/>
  <c r="CX59" i="1" s="1"/>
  <c r="DN342" i="1"/>
  <c r="CW342" i="1"/>
  <c r="CX342" i="1" s="1"/>
  <c r="DN639" i="1"/>
  <c r="CW639" i="1" s="1"/>
  <c r="CX639" i="1" s="1"/>
  <c r="DN1028" i="1"/>
  <c r="CW1028" i="1"/>
  <c r="CX1028" i="1" s="1"/>
  <c r="DN584" i="1"/>
  <c r="CW584" i="1" s="1"/>
  <c r="CX584" i="1" s="1"/>
  <c r="DN1029" i="1"/>
  <c r="CW1029" i="1"/>
  <c r="CX1029" i="1" s="1"/>
  <c r="DN316" i="1"/>
  <c r="CW316" i="1" s="1"/>
  <c r="CX316" i="1" s="1"/>
  <c r="DN975" i="1"/>
  <c r="CW975" i="1"/>
  <c r="CX975" i="1" s="1"/>
  <c r="DN317" i="1"/>
  <c r="CW317" i="1" s="1"/>
  <c r="CX317" i="1" s="1"/>
  <c r="DN488" i="1"/>
  <c r="CW488" i="1"/>
  <c r="CX488" i="1" s="1"/>
  <c r="DN489" i="1"/>
  <c r="CW489" i="1" s="1"/>
  <c r="CX489" i="1" s="1"/>
  <c r="DN640" i="1"/>
  <c r="CW640" i="1"/>
  <c r="CX640" i="1" s="1"/>
  <c r="DN888" i="1"/>
  <c r="CW888" i="1" s="1"/>
  <c r="CX888" i="1" s="1"/>
  <c r="DN490" i="1"/>
  <c r="CW490" i="1"/>
  <c r="CX490" i="1" s="1"/>
  <c r="DN491" i="1"/>
  <c r="CW491" i="1" s="1"/>
  <c r="CX491" i="1" s="1"/>
  <c r="DN117" i="1"/>
  <c r="CW117" i="1"/>
  <c r="CX117" i="1" s="1"/>
  <c r="DN492" i="1"/>
  <c r="CW492" i="1" s="1"/>
  <c r="CX492" i="1" s="1"/>
  <c r="DN976" i="1"/>
  <c r="CW976" i="1"/>
  <c r="CX976" i="1" s="1"/>
  <c r="DN494" i="1"/>
  <c r="CW494" i="1" s="1"/>
  <c r="CX494" i="1" s="1"/>
  <c r="DN493" i="1"/>
  <c r="CW493" i="1"/>
  <c r="CX493" i="1" s="1"/>
  <c r="DN29" i="1"/>
  <c r="CW29" i="1" s="1"/>
  <c r="CX29" i="1" s="1"/>
  <c r="DN496" i="1"/>
  <c r="CW496" i="1"/>
  <c r="CX496" i="1" s="1"/>
  <c r="DN687" i="1"/>
  <c r="CW687" i="1" s="1"/>
  <c r="CX687" i="1" s="1"/>
  <c r="DN726" i="1"/>
  <c r="CW726" i="1"/>
  <c r="CX726" i="1" s="1"/>
  <c r="DN292" i="1"/>
  <c r="CW292" i="1" s="1"/>
  <c r="CX292" i="1" s="1"/>
  <c r="DN168" i="1"/>
  <c r="CW168" i="1"/>
  <c r="CX168" i="1" s="1"/>
  <c r="DN1000" i="1"/>
  <c r="CW1000" i="1" s="1"/>
  <c r="CX1000" i="1" s="1"/>
  <c r="DN497" i="1"/>
  <c r="CW497" i="1"/>
  <c r="CX497" i="1" s="1"/>
  <c r="DN231" i="1"/>
  <c r="CW231" i="1" s="1"/>
  <c r="CX231" i="1" s="1"/>
  <c r="DN498" i="1"/>
  <c r="CW498" i="1"/>
  <c r="CX498" i="1" s="1"/>
  <c r="DN232" i="1"/>
  <c r="CW232" i="1" s="1"/>
  <c r="CX232" i="1" s="1"/>
  <c r="DN261" i="1"/>
  <c r="CW261" i="1"/>
  <c r="CX261" i="1" s="1"/>
  <c r="DN499" i="1"/>
  <c r="CW499" i="1" s="1"/>
  <c r="CX499" i="1" s="1"/>
  <c r="DN951" i="1"/>
  <c r="CW951" i="1"/>
  <c r="CX951" i="1" s="1"/>
  <c r="DN318" i="1"/>
  <c r="CW318" i="1" s="1"/>
  <c r="CX318" i="1" s="1"/>
  <c r="DN664" i="1"/>
  <c r="CW664" i="1"/>
  <c r="CX664" i="1" s="1"/>
  <c r="DN1030" i="1"/>
  <c r="CW1030" i="1" s="1"/>
  <c r="CX1030" i="1" s="1"/>
  <c r="DN501" i="1"/>
  <c r="CW501" i="1"/>
  <c r="CX501" i="1" s="1"/>
  <c r="DN500" i="1"/>
  <c r="CW500" i="1" s="1"/>
  <c r="CX500" i="1" s="1"/>
  <c r="DN533" i="1"/>
  <c r="CW533" i="1"/>
  <c r="CX533" i="1" s="1"/>
  <c r="DN952" i="1"/>
  <c r="CW952" i="1" s="1"/>
  <c r="CX952" i="1" s="1"/>
  <c r="DN688" i="1"/>
  <c r="CW688" i="1"/>
  <c r="CX688" i="1" s="1"/>
  <c r="DN689" i="1"/>
  <c r="CW689" i="1" s="1"/>
  <c r="CX689" i="1" s="1"/>
  <c r="DN503" i="1"/>
  <c r="CW503" i="1"/>
  <c r="CX503" i="1" s="1"/>
  <c r="DN977" i="1"/>
  <c r="CW977" i="1" s="1"/>
  <c r="CX977" i="1" s="1"/>
  <c r="DN169" i="1"/>
  <c r="CW169" i="1"/>
  <c r="CX169" i="1" s="1"/>
  <c r="DN776" i="1"/>
  <c r="CW776" i="1" s="1"/>
  <c r="CX776" i="1" s="1"/>
  <c r="DN504" i="1"/>
  <c r="CW504" i="1"/>
  <c r="CX504" i="1" s="1"/>
  <c r="DN505" i="1"/>
  <c r="CW505" i="1" s="1"/>
  <c r="CX505" i="1" s="1"/>
  <c r="DN613" i="1"/>
  <c r="CW613" i="1"/>
  <c r="CX613" i="1" s="1"/>
  <c r="DN1001" i="1"/>
  <c r="CW1001" i="1" s="1"/>
  <c r="CX1001" i="1" s="1"/>
  <c r="DN262" i="1"/>
  <c r="CW262" i="1"/>
  <c r="CX262" i="1" s="1"/>
  <c r="DN263" i="1"/>
  <c r="CW263" i="1" s="1"/>
  <c r="CX263" i="1" s="1"/>
  <c r="DN917" i="1"/>
  <c r="CW917" i="1"/>
  <c r="CX917" i="1" s="1"/>
  <c r="DN233" i="1"/>
  <c r="CW233" i="1" s="1"/>
  <c r="CX233" i="1" s="1"/>
  <c r="DN234" i="1"/>
  <c r="CW234" i="1"/>
  <c r="CX234" i="1" s="1"/>
  <c r="DN837" i="1"/>
  <c r="CW837" i="1" s="1"/>
  <c r="CX837" i="1" s="1"/>
  <c r="DN507" i="1"/>
  <c r="CW507" i="1"/>
  <c r="CX507" i="1" s="1"/>
  <c r="DN691" i="1"/>
  <c r="CW691" i="1" s="1"/>
  <c r="CX691" i="1" s="1"/>
  <c r="DN343" i="1"/>
  <c r="CW343" i="1"/>
  <c r="CX343" i="1" s="1"/>
  <c r="DN838" i="1"/>
  <c r="CW838" i="1" s="1"/>
  <c r="CX838" i="1" s="1"/>
  <c r="DN92" i="1"/>
  <c r="CW92" i="1"/>
  <c r="CX92" i="1" s="1"/>
  <c r="DN203" i="1"/>
  <c r="CW203" i="1" s="1"/>
  <c r="CX203" i="1" s="1"/>
  <c r="DN344" i="1"/>
  <c r="CW344" i="1"/>
  <c r="CX344" i="1" s="1"/>
  <c r="D692" i="1"/>
  <c r="D978" i="1"/>
  <c r="D2" i="1"/>
  <c r="D61" i="1"/>
  <c r="D60" i="1"/>
  <c r="D204" i="1"/>
  <c r="D170" i="1"/>
  <c r="D346" i="1"/>
  <c r="D345" i="1"/>
  <c r="D93" i="1"/>
  <c r="D118" i="1"/>
  <c r="D839" i="1"/>
  <c r="D348" i="1"/>
  <c r="D319" i="1"/>
  <c r="D94" i="1"/>
  <c r="D889" i="1"/>
  <c r="D979" i="1"/>
  <c r="D119" i="1"/>
  <c r="D980" i="1"/>
  <c r="D553" i="1"/>
  <c r="D1002" i="1"/>
  <c r="D349" i="1"/>
  <c r="D641" i="1"/>
  <c r="D1003" i="1"/>
  <c r="D953" i="1"/>
  <c r="D534" i="1"/>
  <c r="D30" i="1"/>
  <c r="D777" i="1"/>
  <c r="D171" i="1"/>
  <c r="D350" i="1"/>
  <c r="D614" i="1"/>
  <c r="D351" i="1"/>
  <c r="D954" i="1"/>
  <c r="D866" i="1"/>
  <c r="D535" i="1"/>
  <c r="D33" i="1"/>
  <c r="D31" i="1"/>
  <c r="D32" i="1"/>
  <c r="D320" i="1"/>
  <c r="D352" i="1"/>
  <c r="D120" i="1"/>
  <c r="D920" i="1"/>
  <c r="D919" i="1"/>
  <c r="D922" i="1"/>
  <c r="D293" i="1"/>
  <c r="D615" i="1"/>
  <c r="D616" i="1"/>
  <c r="D205" i="1"/>
  <c r="D754" i="1"/>
  <c r="D95" i="1"/>
  <c r="D63" i="1"/>
  <c r="D236" i="1"/>
  <c r="D65" i="1"/>
  <c r="D64" i="1"/>
  <c r="D727" i="1"/>
  <c r="D143" i="1"/>
  <c r="D96" i="1"/>
  <c r="D665" i="1"/>
  <c r="D693" i="1"/>
  <c r="D3" i="1"/>
  <c r="D694" i="1"/>
  <c r="D955" i="1"/>
  <c r="D354" i="1"/>
  <c r="D353" i="1"/>
  <c r="D508" i="1"/>
  <c r="D755" i="1"/>
  <c r="D144" i="1"/>
  <c r="D756" i="1"/>
  <c r="D356" i="1"/>
  <c r="D264" i="1"/>
  <c r="D554" i="1"/>
  <c r="D666" i="1"/>
  <c r="D890" i="1"/>
  <c r="D667" i="1"/>
  <c r="D956" i="1"/>
  <c r="D1004" i="1"/>
  <c r="D778" i="1"/>
  <c r="D237" i="1"/>
  <c r="D957" i="1"/>
  <c r="D695" i="1"/>
  <c r="D585" i="1"/>
  <c r="D697" i="1"/>
  <c r="D696" i="1"/>
  <c r="D807" i="1"/>
  <c r="D357" i="1"/>
  <c r="D728" i="1"/>
  <c r="D923" i="1"/>
  <c r="D358" i="1"/>
  <c r="D67" i="1"/>
  <c r="D35" i="1"/>
  <c r="D958" i="1"/>
  <c r="D1005" i="1"/>
  <c r="D359" i="1"/>
  <c r="D891" i="1"/>
  <c r="D892" i="1"/>
  <c r="D294" i="1"/>
  <c r="D981" i="1"/>
  <c r="D36" i="1"/>
  <c r="D924" i="1"/>
  <c r="D4" i="1"/>
  <c r="D5" i="1"/>
  <c r="D360" i="1"/>
  <c r="D361" i="1"/>
  <c r="D925" i="1"/>
  <c r="D238" i="1"/>
  <c r="D555" i="1"/>
  <c r="D556" i="1"/>
  <c r="D265" i="1"/>
  <c r="D68" i="1"/>
  <c r="D69" i="1"/>
  <c r="D729" i="1"/>
  <c r="D121" i="1"/>
  <c r="D362" i="1"/>
  <c r="D509" i="1"/>
  <c r="D586" i="1"/>
  <c r="D779" i="1"/>
  <c r="D780" i="1"/>
  <c r="D809" i="1"/>
  <c r="D808" i="1"/>
  <c r="D982" i="1"/>
  <c r="D730" i="1"/>
  <c r="D699" i="1"/>
  <c r="D266" i="1"/>
  <c r="D587" i="1"/>
  <c r="D206" i="1"/>
  <c r="D363" i="1"/>
  <c r="D364" i="1"/>
  <c r="D145" i="1"/>
  <c r="D239" i="1"/>
  <c r="D295" i="1"/>
  <c r="D510" i="1"/>
  <c r="D97" i="1"/>
  <c r="D668" i="1"/>
  <c r="D757" i="1"/>
  <c r="D1006" i="1"/>
  <c r="D296" i="1"/>
  <c r="D588" i="1"/>
  <c r="D1007" i="1"/>
  <c r="D558" i="1"/>
  <c r="D1008" i="1"/>
  <c r="D840" i="1"/>
  <c r="D700" i="1"/>
  <c r="D511" i="1"/>
  <c r="D701" i="1"/>
  <c r="D207" i="1"/>
  <c r="D959" i="1"/>
  <c r="D366" i="1"/>
  <c r="D617" i="1"/>
  <c r="D618" i="1"/>
  <c r="D367" i="1"/>
  <c r="D926" i="1"/>
  <c r="D894" i="1"/>
  <c r="D983" i="1"/>
  <c r="D208" i="1"/>
  <c r="D669" i="1"/>
  <c r="D368" i="1"/>
  <c r="D960" i="1"/>
  <c r="D122" i="1"/>
  <c r="D961" i="1"/>
  <c r="D146" i="1"/>
  <c r="D702" i="1"/>
  <c r="D297" i="1"/>
  <c r="D1009" i="1"/>
  <c r="D369" i="1"/>
  <c r="D731" i="1"/>
  <c r="D927" i="1"/>
  <c r="D758" i="1"/>
  <c r="D7" i="1"/>
  <c r="D759" i="1"/>
  <c r="D760" i="1"/>
  <c r="D8" i="1"/>
  <c r="D703" i="1"/>
  <c r="D37" i="1"/>
  <c r="D895" i="1"/>
  <c r="D867" i="1"/>
  <c r="D761" i="1"/>
  <c r="D620" i="1"/>
  <c r="D72" i="1"/>
  <c r="D71" i="1"/>
  <c r="D98" i="1"/>
  <c r="D240" i="1"/>
  <c r="D841" i="1"/>
  <c r="D370" i="1"/>
  <c r="D670" i="1"/>
  <c r="D732" i="1"/>
  <c r="D9" i="1"/>
  <c r="D123" i="1"/>
  <c r="D147" i="1"/>
  <c r="D148" i="1"/>
  <c r="D125" i="1"/>
  <c r="D124" i="1"/>
  <c r="D928" i="1"/>
  <c r="D868" i="1"/>
  <c r="D869" i="1"/>
  <c r="D871" i="1"/>
  <c r="D172" i="1"/>
  <c r="D173" i="1"/>
  <c r="D896" i="1"/>
  <c r="D672" i="1"/>
  <c r="D671" i="1"/>
  <c r="D298" i="1"/>
  <c r="D929" i="1"/>
  <c r="D175" i="1"/>
  <c r="D642" i="1"/>
  <c r="D897" i="1"/>
  <c r="D10" i="1"/>
  <c r="D762" i="1"/>
  <c r="D782" i="1"/>
  <c r="D811" i="1"/>
  <c r="D299" i="1"/>
  <c r="D733" i="1"/>
  <c r="D99" i="1"/>
  <c r="D984" i="1"/>
  <c r="D371" i="1"/>
  <c r="D763" i="1"/>
  <c r="D372" i="1"/>
  <c r="D209" i="1"/>
  <c r="D321" i="1"/>
  <c r="D764" i="1"/>
  <c r="D176" i="1"/>
  <c r="D643" i="1"/>
  <c r="D962" i="1"/>
  <c r="D373" i="1"/>
  <c r="D38" i="1"/>
  <c r="D374" i="1"/>
  <c r="D375" i="1"/>
  <c r="D376" i="1"/>
  <c r="D842" i="1"/>
  <c r="D210" i="1"/>
  <c r="D149" i="1"/>
  <c r="D377" i="1"/>
  <c r="D1010" i="1"/>
  <c r="D898" i="1"/>
  <c r="D512" i="1"/>
  <c r="D674" i="1"/>
  <c r="D128" i="1"/>
  <c r="D127" i="1"/>
  <c r="D211" i="1"/>
  <c r="D74" i="1"/>
  <c r="D644" i="1"/>
  <c r="D378" i="1"/>
  <c r="D130" i="1"/>
  <c r="D379" i="1"/>
  <c r="D380" i="1"/>
  <c r="D177" i="1"/>
  <c r="D131" i="1"/>
  <c r="D765" i="1"/>
  <c r="D381" i="1"/>
  <c r="D783" i="1"/>
  <c r="D384" i="1"/>
  <c r="D382" i="1"/>
  <c r="D383" i="1"/>
  <c r="D151" i="1"/>
  <c r="D150" i="1"/>
  <c r="D76" i="1"/>
  <c r="D75" i="1"/>
  <c r="D559" i="1"/>
  <c r="D589" i="1"/>
  <c r="D178" i="1"/>
  <c r="D300" i="1"/>
  <c r="D812" i="1"/>
  <c r="D100" i="1"/>
  <c r="D784" i="1"/>
  <c r="D386" i="1"/>
  <c r="D387" i="1"/>
  <c r="D132" i="1"/>
  <c r="D101" i="1"/>
  <c r="D388" i="1"/>
  <c r="D389" i="1"/>
  <c r="D591" i="1"/>
  <c r="D590" i="1"/>
  <c r="D391" i="1"/>
  <c r="D1011" i="1"/>
  <c r="D930" i="1"/>
  <c r="D872" i="1"/>
  <c r="D899" i="1"/>
  <c r="D704" i="1"/>
  <c r="D513" i="1"/>
  <c r="D102" i="1"/>
  <c r="D212" i="1"/>
  <c r="D621" i="1"/>
  <c r="D133" i="1"/>
  <c r="D560" i="1"/>
  <c r="D213" i="1"/>
  <c r="D322" i="1"/>
  <c r="D179" i="1"/>
  <c r="D813" i="1"/>
  <c r="D814" i="1"/>
  <c r="D594" i="1"/>
  <c r="D593" i="1"/>
  <c r="D392" i="1"/>
  <c r="D39" i="1"/>
  <c r="D900" i="1"/>
  <c r="D393" i="1"/>
  <c r="D1012" i="1"/>
  <c r="D134" i="1"/>
  <c r="D394" i="1"/>
  <c r="D395" i="1"/>
  <c r="D40" i="1"/>
  <c r="D153" i="1"/>
  <c r="D843" i="1"/>
  <c r="D154" i="1"/>
  <c r="D396" i="1"/>
  <c r="D397" i="1"/>
  <c r="D398" i="1"/>
  <c r="D323" i="1"/>
  <c r="D844" i="1"/>
  <c r="D734" i="1"/>
  <c r="D324" i="1"/>
  <c r="D931" i="1"/>
  <c r="D180" i="1"/>
  <c r="D622" i="1"/>
  <c r="D11" i="1"/>
  <c r="D399" i="1"/>
  <c r="D155" i="1"/>
  <c r="D705" i="1"/>
  <c r="D706" i="1"/>
  <c r="D181" i="1"/>
  <c r="D815" i="1"/>
  <c r="D400" i="1"/>
  <c r="D41" i="1"/>
  <c r="D623" i="1"/>
  <c r="D845" i="1"/>
  <c r="D846" i="1"/>
  <c r="D182" i="1"/>
  <c r="D325" i="1"/>
  <c r="D12" i="1"/>
  <c r="D13" i="1"/>
  <c r="D848" i="1"/>
  <c r="D849" i="1"/>
  <c r="D183" i="1"/>
  <c r="D401" i="1"/>
  <c r="D402" i="1"/>
  <c r="D78" i="1"/>
  <c r="D156" i="1"/>
  <c r="D645" i="1"/>
  <c r="D404" i="1"/>
  <c r="D646" i="1"/>
  <c r="D514" i="1"/>
  <c r="D624" i="1"/>
  <c r="D963" i="1"/>
  <c r="D985" i="1"/>
  <c r="D103" i="1"/>
  <c r="D301" i="1"/>
  <c r="D241" i="1"/>
  <c r="D405" i="1"/>
  <c r="D964" i="1"/>
  <c r="D42" i="1"/>
  <c r="D647" i="1"/>
  <c r="D406" i="1"/>
  <c r="D561" i="1"/>
  <c r="D1013" i="1"/>
  <c r="D901" i="1"/>
  <c r="D214" i="1"/>
  <c r="D408" i="1"/>
  <c r="D407" i="1"/>
  <c r="D1014" i="1"/>
  <c r="D675" i="1"/>
  <c r="D410" i="1"/>
  <c r="D411" i="1"/>
  <c r="D625" i="1"/>
  <c r="D413" i="1"/>
  <c r="D184" i="1"/>
  <c r="D536" i="1"/>
  <c r="D414" i="1"/>
  <c r="D735" i="1"/>
  <c r="D851" i="1"/>
  <c r="D135" i="1"/>
  <c r="D736" i="1"/>
  <c r="D415" i="1"/>
  <c r="D562" i="1"/>
  <c r="D563" i="1"/>
  <c r="D104" i="1"/>
  <c r="D326" i="1"/>
  <c r="D648" i="1"/>
  <c r="D965" i="1"/>
  <c r="D185" i="1"/>
  <c r="D43" i="1"/>
  <c r="D44" i="1"/>
  <c r="D1015" i="1"/>
  <c r="D105" i="1"/>
  <c r="D785" i="1"/>
  <c r="D766" i="1"/>
  <c r="D737" i="1"/>
  <c r="D934" i="1"/>
  <c r="D932" i="1"/>
  <c r="D933" i="1"/>
  <c r="D216" i="1"/>
  <c r="D215" i="1"/>
  <c r="D416" i="1"/>
  <c r="D417" i="1"/>
  <c r="D515" i="1"/>
  <c r="D966" i="1"/>
  <c r="D902" i="1"/>
  <c r="D903" i="1"/>
  <c r="D676" i="1"/>
  <c r="D327" i="1"/>
  <c r="D649" i="1"/>
  <c r="D786" i="1"/>
  <c r="D987" i="1"/>
  <c r="D986" i="1"/>
  <c r="D242" i="1"/>
  <c r="D418" i="1"/>
  <c r="D267" i="1"/>
  <c r="D157" i="1"/>
  <c r="D79" i="1"/>
  <c r="D419" i="1"/>
  <c r="D1016" i="1"/>
  <c r="D852" i="1"/>
  <c r="D708" i="1"/>
  <c r="D904" i="1"/>
  <c r="D268" i="1"/>
  <c r="D420" i="1"/>
  <c r="D80" i="1"/>
  <c r="D873" i="1"/>
  <c r="D967" i="1"/>
  <c r="D650" i="1"/>
  <c r="D46" i="1"/>
  <c r="D421" i="1"/>
  <c r="D218" i="1"/>
  <c r="D47" i="1"/>
  <c r="D219" i="1"/>
  <c r="D302" i="1"/>
  <c r="D186" i="1"/>
  <c r="D187" i="1"/>
  <c r="D189" i="1"/>
  <c r="D106" i="1"/>
  <c r="D190" i="1"/>
  <c r="D767" i="1"/>
  <c r="D15" i="1"/>
  <c r="D1017" i="1"/>
  <c r="D537" i="1"/>
  <c r="D874" i="1"/>
  <c r="D565" i="1"/>
  <c r="D243" i="1"/>
  <c r="D875" i="1"/>
  <c r="D422" i="1"/>
  <c r="D423" i="1"/>
  <c r="D269" i="1"/>
  <c r="D816" i="1"/>
  <c r="D817" i="1"/>
  <c r="D425" i="1"/>
  <c r="D787" i="1"/>
  <c r="D303" i="1"/>
  <c r="D1018" i="1"/>
  <c r="D426" i="1"/>
  <c r="D677" i="1"/>
  <c r="D566" i="1"/>
  <c r="D244" i="1"/>
  <c r="D678" i="1"/>
  <c r="D968" i="1"/>
  <c r="D567" i="1"/>
  <c r="D709" i="1"/>
  <c r="D427" i="1"/>
  <c r="D876" i="1"/>
  <c r="D428" i="1"/>
  <c r="D328" i="1"/>
  <c r="D245" i="1"/>
  <c r="D853" i="1"/>
  <c r="D651" i="1"/>
  <c r="D429" i="1"/>
  <c r="D711" i="1"/>
  <c r="D710" i="1"/>
  <c r="D627" i="1"/>
  <c r="D626" i="1"/>
  <c r="D819" i="1"/>
  <c r="D430" i="1"/>
  <c r="D768" i="1"/>
  <c r="D652" i="1"/>
  <c r="D516" i="1"/>
  <c r="D431" i="1"/>
  <c r="D432" i="1"/>
  <c r="D270" i="1"/>
  <c r="D433" i="1"/>
  <c r="D158" i="1"/>
  <c r="D517" i="1"/>
  <c r="D679" i="1"/>
  <c r="D936" i="1"/>
  <c r="D938" i="1"/>
  <c r="D937" i="1"/>
  <c r="D246" i="1"/>
  <c r="D159" i="1"/>
  <c r="D820" i="1"/>
  <c r="D596" i="1"/>
  <c r="D906" i="1"/>
  <c r="D905" i="1"/>
  <c r="D434" i="1"/>
  <c r="D48" i="1"/>
  <c r="D16" i="1"/>
  <c r="D989" i="1"/>
  <c r="D568" i="1"/>
  <c r="D653" i="1"/>
  <c r="D220" i="1"/>
  <c r="D221" i="1"/>
  <c r="D597" i="1"/>
  <c r="D788" i="1"/>
  <c r="D304" i="1"/>
  <c r="D435" i="1"/>
  <c r="D191" i="1"/>
  <c r="D305" i="1"/>
  <c r="D969" i="1"/>
  <c r="D136" i="1"/>
  <c r="D854" i="1"/>
  <c r="D271" i="1"/>
  <c r="D247" i="1"/>
  <c r="D598" i="1"/>
  <c r="D329" i="1"/>
  <c r="D570" i="1"/>
  <c r="D569" i="1"/>
  <c r="D248" i="1"/>
  <c r="D877" i="1"/>
  <c r="D306" i="1"/>
  <c r="D940" i="1"/>
  <c r="D970" i="1"/>
  <c r="D573" i="1"/>
  <c r="D572" i="1"/>
  <c r="D330" i="1"/>
  <c r="D436" i="1"/>
  <c r="D789" i="1"/>
  <c r="D790" i="1"/>
  <c r="D575" i="1"/>
  <c r="D770" i="1"/>
  <c r="D769" i="1"/>
  <c r="D437" i="1"/>
  <c r="D908" i="1"/>
  <c r="D272" i="1"/>
  <c r="D576" i="1"/>
  <c r="D990" i="1"/>
  <c r="D991" i="1"/>
  <c r="D772" i="1"/>
  <c r="D192" i="1"/>
  <c r="D438" i="1"/>
  <c r="D193" i="1"/>
  <c r="D81" i="1"/>
  <c r="D713" i="1"/>
  <c r="D714" i="1"/>
  <c r="D331" i="1"/>
  <c r="D878" i="1"/>
  <c r="D879" i="1"/>
  <c r="D738" i="1"/>
  <c r="D82" i="1"/>
  <c r="D137" i="1"/>
  <c r="D739" i="1"/>
  <c r="D249" i="1"/>
  <c r="D654" i="1"/>
  <c r="D599" i="1"/>
  <c r="D49" i="1"/>
  <c r="D918" i="1"/>
  <c r="D307" i="1"/>
  <c r="D855" i="1"/>
  <c r="D680" i="1"/>
  <c r="D538" i="1"/>
  <c r="D308" i="1"/>
  <c r="D309" i="1"/>
  <c r="D107" i="1"/>
  <c r="D83" i="1"/>
  <c r="D600" i="1"/>
  <c r="D50" i="1"/>
  <c r="D856" i="1"/>
  <c r="D250" i="1"/>
  <c r="D439" i="1"/>
  <c r="D629" i="1"/>
  <c r="D84" i="1"/>
  <c r="D992" i="1"/>
  <c r="D655" i="1"/>
  <c r="D656" i="1"/>
  <c r="D440" i="1"/>
  <c r="D223" i="1"/>
  <c r="D224" i="1"/>
  <c r="D441" i="1"/>
  <c r="D909" i="1"/>
  <c r="D601" i="1"/>
  <c r="D941" i="1"/>
  <c r="D442" i="1"/>
  <c r="D740" i="1"/>
  <c r="D443" i="1"/>
  <c r="D332" i="1"/>
  <c r="D821" i="1"/>
  <c r="D822" i="1"/>
  <c r="D630" i="1"/>
  <c r="D942" i="1"/>
  <c r="D333" i="1"/>
  <c r="D17" i="1"/>
  <c r="D971" i="1"/>
  <c r="D1019" i="1"/>
  <c r="D880" i="1"/>
  <c r="D993" i="1"/>
  <c r="D160" i="1"/>
  <c r="D311" i="1"/>
  <c r="D657" i="1"/>
  <c r="D602" i="1"/>
  <c r="D334" i="1"/>
  <c r="D251" i="1"/>
  <c r="D824" i="1"/>
  <c r="D18" i="1"/>
  <c r="D85" i="1"/>
  <c r="D1020" i="1"/>
  <c r="D910" i="1"/>
  <c r="D444" i="1"/>
  <c r="D138" i="1"/>
  <c r="D972" i="1"/>
  <c r="D274" i="1"/>
  <c r="D273" i="1"/>
  <c r="D994" i="1"/>
  <c r="D445" i="1"/>
  <c r="D108" i="1"/>
  <c r="D631" i="1"/>
  <c r="D857" i="1"/>
  <c r="D225" i="1"/>
  <c r="D577" i="1"/>
  <c r="D109" i="1"/>
  <c r="D1021" i="1"/>
  <c r="D194" i="1"/>
  <c r="D681" i="1"/>
  <c r="D110" i="1"/>
  <c r="D632" i="1"/>
  <c r="D578" i="1"/>
  <c r="D741" i="1"/>
  <c r="D943" i="1"/>
  <c r="D911" i="1"/>
  <c r="D446" i="1"/>
  <c r="D312" i="1"/>
  <c r="D447" i="1"/>
  <c r="D161" i="1"/>
  <c r="D716" i="1"/>
  <c r="D717" i="1"/>
  <c r="D773" i="1"/>
  <c r="D912" i="1"/>
  <c r="D1022" i="1"/>
  <c r="D881" i="1"/>
  <c r="D448" i="1"/>
  <c r="D792" i="1"/>
  <c r="D633" i="1"/>
  <c r="D276" i="1"/>
  <c r="D793" i="1"/>
  <c r="D277" i="1"/>
  <c r="D539" i="1"/>
  <c r="D794" i="1"/>
  <c r="D719" i="1"/>
  <c r="D518" i="1"/>
  <c r="D858" i="1"/>
  <c r="D825" i="1"/>
  <c r="D826" i="1"/>
  <c r="D828" i="1"/>
  <c r="D634" i="1"/>
  <c r="D603" i="1"/>
  <c r="D449" i="1"/>
  <c r="D252" i="1"/>
  <c r="D1024" i="1"/>
  <c r="D1023" i="1"/>
  <c r="D882" i="1"/>
  <c r="D720" i="1"/>
  <c r="D450" i="1"/>
  <c r="D86" i="1"/>
  <c r="D451" i="1"/>
  <c r="D519" i="1"/>
  <c r="D452" i="1"/>
  <c r="D111" i="1"/>
  <c r="D453" i="1"/>
  <c r="D829" i="1"/>
  <c r="D604" i="1"/>
  <c r="D944" i="1"/>
  <c r="D313" i="1"/>
  <c r="D51" i="1"/>
  <c r="D162" i="1"/>
  <c r="D742" i="1"/>
  <c r="D973" i="1"/>
  <c r="D455" i="1"/>
  <c r="D454" i="1"/>
  <c r="D278" i="1"/>
  <c r="D279" i="1"/>
  <c r="D314" i="1"/>
  <c r="D457" i="1"/>
  <c r="D830" i="1"/>
  <c r="D831" i="1"/>
  <c r="D195" i="1"/>
  <c r="D458" i="1"/>
  <c r="D459" i="1"/>
  <c r="D521" i="1"/>
  <c r="D520" i="1"/>
  <c r="D281" i="1"/>
  <c r="D280" i="1"/>
  <c r="D460" i="1"/>
  <c r="D196" i="1"/>
  <c r="D541" i="1"/>
  <c r="D540" i="1"/>
  <c r="D461" i="1"/>
  <c r="D523" i="1"/>
  <c r="D462" i="1"/>
  <c r="D139" i="1"/>
  <c r="D87" i="1"/>
  <c r="D53" i="1"/>
  <c r="D52" i="1"/>
  <c r="D54" i="1"/>
  <c r="D463" i="1"/>
  <c r="D88" i="1"/>
  <c r="D635" i="1"/>
  <c r="D464" i="1"/>
  <c r="D774" i="1"/>
  <c r="D833" i="1"/>
  <c r="D112" i="1"/>
  <c r="D883" i="1"/>
  <c r="D579" i="1"/>
  <c r="D884" i="1"/>
  <c r="D226" i="1"/>
  <c r="D335" i="1"/>
  <c r="D682" i="1"/>
  <c r="D543" i="1"/>
  <c r="D113" i="1"/>
  <c r="D913" i="1"/>
  <c r="D743" i="1"/>
  <c r="D744" i="1"/>
  <c r="D683" i="1"/>
  <c r="D945" i="1"/>
  <c r="D253" i="1"/>
  <c r="D315" i="1"/>
  <c r="D974" i="1"/>
  <c r="D605" i="1"/>
  <c r="D465" i="1"/>
  <c r="D467" i="1"/>
  <c r="D466" i="1"/>
  <c r="D580" i="1"/>
  <c r="D89" i="1"/>
  <c r="D469" i="1"/>
  <c r="D914" i="1"/>
  <c r="D606" i="1"/>
  <c r="D545" i="1"/>
  <c r="D544" i="1"/>
  <c r="D746" i="1"/>
  <c r="D859" i="1"/>
  <c r="D470" i="1"/>
  <c r="D607" i="1"/>
  <c r="D90" i="1"/>
  <c r="D283" i="1"/>
  <c r="D227" i="1"/>
  <c r="D547" i="1"/>
  <c r="D608" i="1"/>
  <c r="D795" i="1"/>
  <c r="D658" i="1"/>
  <c r="D524" i="1"/>
  <c r="D721" i="1"/>
  <c r="D834" i="1"/>
  <c r="D336" i="1"/>
  <c r="D581" i="1"/>
  <c r="D471" i="1"/>
  <c r="D796" i="1"/>
  <c r="D472" i="1"/>
  <c r="D473" i="1"/>
  <c r="D163" i="1"/>
  <c r="D475" i="1"/>
  <c r="D228" i="1"/>
  <c r="D140" i="1"/>
  <c r="D476" i="1"/>
  <c r="D477" i="1"/>
  <c r="D659" i="1"/>
  <c r="D684" i="1"/>
  <c r="D722" i="1"/>
  <c r="D526" i="1"/>
  <c r="D525" i="1"/>
  <c r="D479" i="1"/>
  <c r="D197" i="1"/>
  <c r="D995" i="1"/>
  <c r="D480" i="1"/>
  <c r="D797" i="1"/>
  <c r="D582" i="1"/>
  <c r="D885" i="1"/>
  <c r="D528" i="1"/>
  <c r="D19" i="1"/>
  <c r="D337" i="1"/>
  <c r="D229" i="1"/>
  <c r="D338" i="1"/>
  <c r="D860" i="1"/>
  <c r="D141" i="1"/>
  <c r="D164" i="1"/>
  <c r="D685" i="1"/>
  <c r="D636" i="1"/>
  <c r="D915" i="1"/>
  <c r="D198" i="1"/>
  <c r="D481" i="1"/>
  <c r="D482" i="1"/>
  <c r="D199" i="1"/>
  <c r="D529" i="1"/>
  <c r="D723" i="1"/>
  <c r="D530" i="1"/>
  <c r="D165" i="1"/>
  <c r="D747" i="1"/>
  <c r="D946" i="1"/>
  <c r="D20" i="1"/>
  <c r="D748" i="1"/>
  <c r="D916" i="1"/>
  <c r="D996" i="1"/>
  <c r="D861" i="1"/>
  <c r="D798" i="1"/>
  <c r="D799" i="1"/>
  <c r="D997" i="1"/>
  <c r="D254" i="1"/>
  <c r="D255" i="1"/>
  <c r="D660" i="1"/>
  <c r="D862" i="1"/>
  <c r="D886" i="1"/>
  <c r="D637" i="1"/>
  <c r="D800" i="1"/>
  <c r="D998" i="1"/>
  <c r="D21" i="1"/>
  <c r="D483" i="1"/>
  <c r="D749" i="1"/>
  <c r="D257" i="1"/>
  <c r="D801" i="1"/>
  <c r="D548" i="1"/>
  <c r="D661" i="1"/>
  <c r="D22" i="1"/>
  <c r="D259" i="1"/>
  <c r="D258" i="1"/>
  <c r="D583" i="1"/>
  <c r="D166" i="1"/>
  <c r="D802" i="1"/>
  <c r="D803" i="1"/>
  <c r="D750" i="1"/>
  <c r="D751" i="1"/>
  <c r="D609" i="1"/>
  <c r="D23" i="1"/>
  <c r="D484" i="1"/>
  <c r="D610" i="1"/>
  <c r="D686" i="1"/>
  <c r="D200" i="1"/>
  <c r="D863" i="1"/>
  <c r="D230" i="1"/>
  <c r="D284" i="1"/>
  <c r="D835" i="1"/>
  <c r="D24" i="1"/>
  <c r="D947" i="1"/>
  <c r="D948" i="1"/>
  <c r="D1026" i="1"/>
  <c r="D724" i="1"/>
  <c r="D611" i="1"/>
  <c r="D339" i="1"/>
  <c r="D91" i="1"/>
  <c r="D485" i="1"/>
  <c r="D662" i="1"/>
  <c r="D775" i="1"/>
  <c r="D201" i="1"/>
  <c r="D340" i="1"/>
  <c r="D864" i="1"/>
  <c r="D805" i="1"/>
  <c r="D56" i="1"/>
  <c r="D550" i="1"/>
  <c r="D549" i="1"/>
  <c r="D806" i="1"/>
  <c r="D285" i="1"/>
  <c r="D612" i="1"/>
  <c r="D142" i="1"/>
  <c r="D531" i="1"/>
  <c r="D638" i="1"/>
  <c r="D887" i="1"/>
  <c r="D1027" i="1"/>
  <c r="D57" i="1"/>
  <c r="D532" i="1"/>
  <c r="D286" i="1"/>
  <c r="D725" i="1"/>
  <c r="D836" i="1"/>
  <c r="D58" i="1"/>
  <c r="D341" i="1"/>
  <c r="D663" i="1"/>
  <c r="D202" i="1"/>
  <c r="D287" i="1"/>
  <c r="D999" i="1"/>
  <c r="D552" i="1"/>
  <c r="D114" i="1"/>
  <c r="D753" i="1"/>
  <c r="D115" i="1"/>
  <c r="D865" i="1"/>
  <c r="D116" i="1"/>
  <c r="D167" i="1"/>
  <c r="D486" i="1"/>
  <c r="D950" i="1"/>
  <c r="D487" i="1"/>
  <c r="D288" i="1"/>
  <c r="D26" i="1"/>
  <c r="D25" i="1"/>
  <c r="D290" i="1"/>
  <c r="D289" i="1"/>
  <c r="D28" i="1"/>
  <c r="D59" i="1"/>
  <c r="D342" i="1"/>
  <c r="D639" i="1"/>
  <c r="D1028" i="1"/>
  <c r="D584" i="1"/>
  <c r="D1029" i="1"/>
  <c r="D316" i="1"/>
  <c r="D975" i="1"/>
  <c r="D317" i="1"/>
  <c r="D488" i="1"/>
  <c r="D489" i="1"/>
  <c r="D640" i="1"/>
  <c r="D888" i="1"/>
  <c r="D490" i="1"/>
  <c r="D491" i="1"/>
  <c r="D117" i="1"/>
  <c r="D492" i="1"/>
  <c r="D976" i="1"/>
  <c r="D494" i="1"/>
  <c r="D493" i="1"/>
  <c r="D29" i="1"/>
  <c r="D496" i="1"/>
  <c r="D687" i="1"/>
  <c r="D726" i="1"/>
  <c r="D292" i="1"/>
  <c r="D168" i="1"/>
  <c r="D1000" i="1"/>
  <c r="D497" i="1"/>
  <c r="D231" i="1"/>
  <c r="D498" i="1"/>
  <c r="D232" i="1"/>
  <c r="D261" i="1"/>
  <c r="D499" i="1"/>
  <c r="D951" i="1"/>
  <c r="D318" i="1"/>
  <c r="D664" i="1"/>
  <c r="D1030" i="1"/>
  <c r="D501" i="1"/>
  <c r="D500" i="1"/>
  <c r="D533" i="1"/>
  <c r="D952" i="1"/>
  <c r="D688" i="1"/>
  <c r="D689" i="1"/>
  <c r="D503" i="1"/>
  <c r="D977" i="1"/>
  <c r="D169" i="1"/>
  <c r="D776" i="1"/>
  <c r="D504" i="1"/>
  <c r="D505" i="1"/>
  <c r="D613" i="1"/>
  <c r="D1001" i="1"/>
  <c r="D262" i="1"/>
  <c r="D263" i="1"/>
  <c r="D917" i="1"/>
  <c r="D233" i="1"/>
  <c r="D234" i="1"/>
  <c r="D837" i="1"/>
  <c r="D507" i="1"/>
  <c r="D691" i="1"/>
  <c r="D343" i="1"/>
  <c r="D838" i="1"/>
  <c r="D92" i="1"/>
  <c r="D203" i="1"/>
  <c r="D344" i="1"/>
  <c r="AS22" i="1"/>
  <c r="BR22" i="1"/>
  <c r="AT22" i="1" s="1"/>
  <c r="BS22" i="1"/>
  <c r="BT22" i="1"/>
  <c r="AS3" i="1"/>
  <c r="BR3" i="1"/>
  <c r="AT3" i="1" s="1"/>
  <c r="BS3" i="1"/>
  <c r="BT3" i="1"/>
  <c r="AS17" i="1"/>
  <c r="BR17" i="1"/>
  <c r="AT17" i="1" s="1"/>
  <c r="BS17" i="1"/>
  <c r="BT17" i="1"/>
  <c r="AS20" i="1"/>
  <c r="BR20" i="1"/>
  <c r="AT20" i="1" s="1"/>
  <c r="BS20" i="1"/>
  <c r="BT20" i="1"/>
  <c r="AS7" i="1"/>
  <c r="BR7" i="1"/>
  <c r="AT7" i="1" s="1"/>
  <c r="BS7" i="1"/>
  <c r="BT7" i="1"/>
  <c r="AS9" i="1"/>
  <c r="BR9" i="1"/>
  <c r="AT9" i="1" s="1"/>
  <c r="BS9" i="1"/>
  <c r="BT9" i="1"/>
  <c r="AS11" i="1"/>
  <c r="BR11" i="1"/>
  <c r="AT11" i="1" s="1"/>
  <c r="BS11" i="1"/>
  <c r="BT11" i="1"/>
  <c r="AS322" i="1"/>
  <c r="BR322" i="1"/>
  <c r="AT322" i="1" s="1"/>
  <c r="BS322" i="1"/>
  <c r="BT322" i="1"/>
  <c r="AS23" i="1"/>
  <c r="BR23" i="1"/>
  <c r="AT23" i="1" s="1"/>
  <c r="BS23" i="1"/>
  <c r="BT23" i="1"/>
  <c r="AS28" i="1"/>
  <c r="BR28" i="1"/>
  <c r="AT28" i="1" s="1"/>
  <c r="BS28" i="1"/>
  <c r="BT28" i="1"/>
  <c r="AS21" i="1"/>
  <c r="BR21" i="1"/>
  <c r="AT21" i="1" s="1"/>
  <c r="BS21" i="1"/>
  <c r="BT21" i="1"/>
  <c r="BR27" i="1"/>
  <c r="AT27" i="1" s="1"/>
  <c r="BS27" i="1"/>
  <c r="BT27" i="1"/>
  <c r="AS2" i="1"/>
  <c r="BR2" i="1"/>
  <c r="AT2" i="1" s="1"/>
  <c r="BS2" i="1"/>
  <c r="BT2" i="1"/>
  <c r="BR6" i="1"/>
  <c r="AT6" i="1" s="1"/>
  <c r="BS6" i="1"/>
  <c r="BT6" i="1"/>
  <c r="AS29" i="1"/>
  <c r="BR29" i="1"/>
  <c r="AT29" i="1" s="1"/>
  <c r="BS29" i="1"/>
  <c r="BT29" i="1"/>
  <c r="AS16" i="1"/>
  <c r="BR16" i="1"/>
  <c r="BS16" i="1"/>
  <c r="BT16" i="1"/>
  <c r="AT16" i="1" s="1"/>
  <c r="BR14" i="1"/>
  <c r="AT14" i="1" s="1"/>
  <c r="BS14" i="1"/>
  <c r="BT14" i="1"/>
  <c r="AS19" i="1"/>
  <c r="BR19" i="1"/>
  <c r="AT19" i="1" s="1"/>
  <c r="BS19" i="1"/>
  <c r="BT19" i="1"/>
  <c r="AS49" i="1"/>
  <c r="BR49" i="1"/>
  <c r="AT49" i="1" s="1"/>
  <c r="BS49" i="1"/>
  <c r="BT49" i="1"/>
  <c r="AS56" i="1"/>
  <c r="BR56" i="1"/>
  <c r="BS56" i="1"/>
  <c r="BT56" i="1"/>
  <c r="AT56" i="1"/>
  <c r="AS42" i="1"/>
  <c r="BR42" i="1"/>
  <c r="AT42" i="1" s="1"/>
  <c r="BS42" i="1"/>
  <c r="BT42" i="1"/>
  <c r="AS59" i="1"/>
  <c r="BR59" i="1"/>
  <c r="AT59" i="1" s="1"/>
  <c r="BS59" i="1"/>
  <c r="BT59" i="1"/>
  <c r="AS48" i="1"/>
  <c r="BR48" i="1"/>
  <c r="AT48" i="1" s="1"/>
  <c r="BS48" i="1"/>
  <c r="BT48" i="1"/>
  <c r="AS57" i="1"/>
  <c r="BR57" i="1"/>
  <c r="BS57" i="1"/>
  <c r="BT57" i="1"/>
  <c r="AT57" i="1"/>
  <c r="AS40" i="1"/>
  <c r="BR40" i="1"/>
  <c r="AT40" i="1" s="1"/>
  <c r="BS40" i="1"/>
  <c r="BT40" i="1"/>
  <c r="BR34" i="1"/>
  <c r="AT34" i="1" s="1"/>
  <c r="BS34" i="1"/>
  <c r="BT34" i="1"/>
  <c r="AS47" i="1"/>
  <c r="BR47" i="1"/>
  <c r="AT47" i="1" s="1"/>
  <c r="BS47" i="1"/>
  <c r="BT47" i="1"/>
  <c r="AS41" i="1"/>
  <c r="BR41" i="1"/>
  <c r="AT41" i="1" s="1"/>
  <c r="BS41" i="1"/>
  <c r="BT41" i="1"/>
  <c r="AS39" i="1"/>
  <c r="BR39" i="1"/>
  <c r="BS39" i="1"/>
  <c r="BT39" i="1"/>
  <c r="AT39" i="1"/>
  <c r="AS46" i="1"/>
  <c r="BR46" i="1"/>
  <c r="AT46" i="1" s="1"/>
  <c r="BS46" i="1"/>
  <c r="BT46" i="1"/>
  <c r="AS58" i="1"/>
  <c r="BR58" i="1"/>
  <c r="AT58" i="1" s="1"/>
  <c r="BS58" i="1"/>
  <c r="BT58" i="1"/>
  <c r="BR55" i="1"/>
  <c r="AT55" i="1" s="1"/>
  <c r="BS55" i="1"/>
  <c r="BT55" i="1"/>
  <c r="AS37" i="1"/>
  <c r="BR37" i="1"/>
  <c r="AT37" i="1" s="1"/>
  <c r="BS37" i="1"/>
  <c r="BT37" i="1"/>
  <c r="AS35" i="1"/>
  <c r="BR35" i="1"/>
  <c r="BS35" i="1"/>
  <c r="BT35" i="1"/>
  <c r="AT35" i="1"/>
  <c r="AS51" i="1"/>
  <c r="BR51" i="1"/>
  <c r="AT51" i="1" s="1"/>
  <c r="BS51" i="1"/>
  <c r="BT51" i="1"/>
  <c r="AS36" i="1"/>
  <c r="BR36" i="1"/>
  <c r="AT36" i="1" s="1"/>
  <c r="BS36" i="1"/>
  <c r="BT36" i="1"/>
  <c r="AS81" i="1"/>
  <c r="BR81" i="1"/>
  <c r="AT81" i="1" s="1"/>
  <c r="BS81" i="1"/>
  <c r="BT81" i="1"/>
  <c r="AS88" i="1"/>
  <c r="BR88" i="1"/>
  <c r="BS88" i="1"/>
  <c r="BT88" i="1"/>
  <c r="AT88" i="1"/>
  <c r="AS92" i="1"/>
  <c r="BR92" i="1"/>
  <c r="AT92" i="1" s="1"/>
  <c r="BS92" i="1"/>
  <c r="BT92" i="1"/>
  <c r="AS78" i="1"/>
  <c r="BR78" i="1"/>
  <c r="AT78" i="1" s="1"/>
  <c r="BS78" i="1"/>
  <c r="BT78" i="1"/>
  <c r="AS89" i="1"/>
  <c r="BR89" i="1"/>
  <c r="AT89" i="1" s="1"/>
  <c r="BS89" i="1"/>
  <c r="BT89" i="1"/>
  <c r="BR70" i="1"/>
  <c r="AT70" i="1" s="1"/>
  <c r="BS70" i="1"/>
  <c r="BT70" i="1"/>
  <c r="AS82" i="1"/>
  <c r="BR82" i="1"/>
  <c r="BS82" i="1"/>
  <c r="BT82" i="1"/>
  <c r="AT82" i="1"/>
  <c r="AS84" i="1"/>
  <c r="BR84" i="1"/>
  <c r="AT84" i="1" s="1"/>
  <c r="BS84" i="1"/>
  <c r="BT84" i="1"/>
  <c r="AS90" i="1"/>
  <c r="BR90" i="1"/>
  <c r="BS90" i="1"/>
  <c r="AT90" i="1" s="1"/>
  <c r="BT90" i="1"/>
  <c r="BR73" i="1"/>
  <c r="AT73" i="1" s="1"/>
  <c r="BS73" i="1"/>
  <c r="BT73" i="1"/>
  <c r="AS87" i="1"/>
  <c r="BR87" i="1"/>
  <c r="AT87" i="1" s="1"/>
  <c r="BS87" i="1"/>
  <c r="BT87" i="1"/>
  <c r="BR77" i="1"/>
  <c r="AT77" i="1" s="1"/>
  <c r="BS77" i="1"/>
  <c r="BT77" i="1"/>
  <c r="BR66" i="1"/>
  <c r="AT66" i="1" s="1"/>
  <c r="BS66" i="1"/>
  <c r="BT66" i="1"/>
  <c r="BR62" i="1"/>
  <c r="AT62" i="1" s="1"/>
  <c r="BS62" i="1"/>
  <c r="BT62" i="1"/>
  <c r="AS67" i="1"/>
  <c r="BR67" i="1"/>
  <c r="BS67" i="1"/>
  <c r="BT67" i="1"/>
  <c r="AT67" i="1"/>
  <c r="AS695" i="1"/>
  <c r="BR695" i="1"/>
  <c r="AT695" i="1" s="1"/>
  <c r="BS695" i="1"/>
  <c r="BT695" i="1"/>
  <c r="AS86" i="1"/>
  <c r="BR86" i="1"/>
  <c r="BS86" i="1"/>
  <c r="AT86" i="1" s="1"/>
  <c r="BT86" i="1"/>
  <c r="AS91" i="1"/>
  <c r="BR91" i="1"/>
  <c r="AT91" i="1" s="1"/>
  <c r="BS91" i="1"/>
  <c r="BT91" i="1"/>
  <c r="AS74" i="1"/>
  <c r="BR74" i="1"/>
  <c r="BS74" i="1"/>
  <c r="BT74" i="1"/>
  <c r="AT74" i="1"/>
  <c r="AS63" i="1"/>
  <c r="BR63" i="1"/>
  <c r="AT63" i="1" s="1"/>
  <c r="BS63" i="1"/>
  <c r="BT63" i="1"/>
  <c r="AS85" i="1"/>
  <c r="BR85" i="1"/>
  <c r="BS85" i="1"/>
  <c r="AT85" i="1" s="1"/>
  <c r="BT85" i="1"/>
  <c r="AS83" i="1"/>
  <c r="BR83" i="1"/>
  <c r="AT83" i="1" s="1"/>
  <c r="BS83" i="1"/>
  <c r="BT83" i="1"/>
  <c r="BR551" i="1"/>
  <c r="AT551" i="1" s="1"/>
  <c r="BS551" i="1"/>
  <c r="BT551" i="1"/>
  <c r="AS80" i="1"/>
  <c r="BR80" i="1"/>
  <c r="BS80" i="1"/>
  <c r="BT80" i="1"/>
  <c r="AT80" i="1"/>
  <c r="AS115" i="1"/>
  <c r="BR115" i="1"/>
  <c r="AT115" i="1" s="1"/>
  <c r="BS115" i="1"/>
  <c r="BT115" i="1"/>
  <c r="AS100" i="1"/>
  <c r="BR100" i="1"/>
  <c r="BS100" i="1"/>
  <c r="AT100" i="1" s="1"/>
  <c r="BT100" i="1"/>
  <c r="AS108" i="1"/>
  <c r="BR108" i="1"/>
  <c r="AT108" i="1" s="1"/>
  <c r="BS108" i="1"/>
  <c r="BT108" i="1"/>
  <c r="AS105" i="1"/>
  <c r="BR105" i="1"/>
  <c r="BS105" i="1"/>
  <c r="BT105" i="1"/>
  <c r="AT105" i="1"/>
  <c r="AS97" i="1"/>
  <c r="BR97" i="1"/>
  <c r="AT97" i="1" s="1"/>
  <c r="BS97" i="1"/>
  <c r="BT97" i="1"/>
  <c r="AS106" i="1"/>
  <c r="BR106" i="1"/>
  <c r="BS106" i="1"/>
  <c r="AT106" i="1" s="1"/>
  <c r="BT106" i="1"/>
  <c r="AS101" i="1"/>
  <c r="BR101" i="1"/>
  <c r="AT101" i="1" s="1"/>
  <c r="BS101" i="1"/>
  <c r="BT101" i="1"/>
  <c r="AS104" i="1"/>
  <c r="BR104" i="1"/>
  <c r="BS104" i="1"/>
  <c r="BT104" i="1"/>
  <c r="AT104" i="1"/>
  <c r="AS111" i="1"/>
  <c r="BR111" i="1"/>
  <c r="AT111" i="1" s="1"/>
  <c r="BS111" i="1"/>
  <c r="BT111" i="1"/>
  <c r="AS102" i="1"/>
  <c r="BR102" i="1"/>
  <c r="BS102" i="1"/>
  <c r="AT102" i="1" s="1"/>
  <c r="BT102" i="1"/>
  <c r="AS103" i="1"/>
  <c r="BR103" i="1"/>
  <c r="AT103" i="1" s="1"/>
  <c r="BS103" i="1"/>
  <c r="BT103" i="1"/>
  <c r="AS114" i="1"/>
  <c r="BR114" i="1"/>
  <c r="BS114" i="1"/>
  <c r="BT114" i="1"/>
  <c r="AT114" i="1"/>
  <c r="AS113" i="1"/>
  <c r="BR113" i="1"/>
  <c r="AT113" i="1" s="1"/>
  <c r="BS113" i="1"/>
  <c r="BT113" i="1"/>
  <c r="AS94" i="1"/>
  <c r="BR94" i="1"/>
  <c r="BS94" i="1"/>
  <c r="AT94" i="1" s="1"/>
  <c r="BT94" i="1"/>
  <c r="AS99" i="1"/>
  <c r="BR99" i="1"/>
  <c r="AT99" i="1" s="1"/>
  <c r="BS99" i="1"/>
  <c r="BT99" i="1"/>
  <c r="AS117" i="1"/>
  <c r="BR117" i="1"/>
  <c r="BS117" i="1"/>
  <c r="BT117" i="1"/>
  <c r="AT117" i="1"/>
  <c r="AS98" i="1"/>
  <c r="BR98" i="1"/>
  <c r="AT98" i="1" s="1"/>
  <c r="BS98" i="1"/>
  <c r="BT98" i="1"/>
  <c r="AS109" i="1"/>
  <c r="BR109" i="1"/>
  <c r="BS109" i="1"/>
  <c r="AT109" i="1" s="1"/>
  <c r="BT109" i="1"/>
  <c r="AS112" i="1"/>
  <c r="BR112" i="1"/>
  <c r="AT112" i="1" s="1"/>
  <c r="BS112" i="1"/>
  <c r="BT112" i="1"/>
  <c r="AS116" i="1"/>
  <c r="BR116" i="1"/>
  <c r="BS116" i="1"/>
  <c r="BT116" i="1"/>
  <c r="AT116" i="1"/>
  <c r="AS95" i="1"/>
  <c r="BR95" i="1"/>
  <c r="AT95" i="1" s="1"/>
  <c r="BS95" i="1"/>
  <c r="BT95" i="1"/>
  <c r="AS107" i="1"/>
  <c r="BR107" i="1"/>
  <c r="BS107" i="1"/>
  <c r="AT107" i="1" s="1"/>
  <c r="BT107" i="1"/>
  <c r="AS96" i="1"/>
  <c r="BR96" i="1"/>
  <c r="AT96" i="1" s="1"/>
  <c r="BS96" i="1"/>
  <c r="BT96" i="1"/>
  <c r="AS110" i="1"/>
  <c r="BR110" i="1"/>
  <c r="BS110" i="1"/>
  <c r="BT110" i="1"/>
  <c r="AT110" i="1"/>
  <c r="AS93" i="1"/>
  <c r="BR93" i="1"/>
  <c r="AT93" i="1" s="1"/>
  <c r="BS93" i="1"/>
  <c r="BT93" i="1"/>
  <c r="AS135" i="1"/>
  <c r="BR135" i="1"/>
  <c r="BS135" i="1"/>
  <c r="AT135" i="1" s="1"/>
  <c r="BT135" i="1"/>
  <c r="AS136" i="1"/>
  <c r="BR136" i="1"/>
  <c r="AT136" i="1" s="1"/>
  <c r="BS136" i="1"/>
  <c r="BT136" i="1"/>
  <c r="AS131" i="1"/>
  <c r="BR131" i="1"/>
  <c r="BS131" i="1"/>
  <c r="BT131" i="1"/>
  <c r="AT131" i="1"/>
  <c r="AS119" i="1"/>
  <c r="BR119" i="1"/>
  <c r="AT119" i="1" s="1"/>
  <c r="BS119" i="1"/>
  <c r="BT119" i="1"/>
  <c r="AS132" i="1"/>
  <c r="BR132" i="1"/>
  <c r="BS132" i="1"/>
  <c r="AT132" i="1" s="1"/>
  <c r="BT132" i="1"/>
  <c r="AS120" i="1"/>
  <c r="BR120" i="1"/>
  <c r="AT120" i="1" s="1"/>
  <c r="BS120" i="1"/>
  <c r="BT120" i="1"/>
  <c r="AS138" i="1"/>
  <c r="BR138" i="1"/>
  <c r="BS138" i="1"/>
  <c r="BT138" i="1"/>
  <c r="AT138" i="1"/>
  <c r="AS139" i="1"/>
  <c r="BR139" i="1"/>
  <c r="AT139" i="1" s="1"/>
  <c r="BS139" i="1"/>
  <c r="BT139" i="1"/>
  <c r="AS141" i="1"/>
  <c r="BR141" i="1"/>
  <c r="BS141" i="1"/>
  <c r="AT141" i="1" s="1"/>
  <c r="BT141" i="1"/>
  <c r="AS538" i="1"/>
  <c r="BR538" i="1"/>
  <c r="AT538" i="1" s="1"/>
  <c r="BS538" i="1"/>
  <c r="BT538" i="1"/>
  <c r="AS130" i="1"/>
  <c r="BR130" i="1"/>
  <c r="BS130" i="1"/>
  <c r="BT130" i="1"/>
  <c r="AT130" i="1"/>
  <c r="AS142" i="1"/>
  <c r="BR142" i="1"/>
  <c r="AT142" i="1" s="1"/>
  <c r="BS142" i="1"/>
  <c r="BT142" i="1"/>
  <c r="AS123" i="1"/>
  <c r="BR123" i="1"/>
  <c r="BS123" i="1"/>
  <c r="AT123" i="1" s="1"/>
  <c r="BT123" i="1"/>
  <c r="AS133" i="1"/>
  <c r="BR133" i="1"/>
  <c r="AT133" i="1" s="1"/>
  <c r="BS133" i="1"/>
  <c r="BT133" i="1"/>
  <c r="BR126" i="1"/>
  <c r="AT126" i="1" s="1"/>
  <c r="BS126" i="1"/>
  <c r="BT126" i="1"/>
  <c r="AS137" i="1"/>
  <c r="BR137" i="1"/>
  <c r="BS137" i="1"/>
  <c r="BT137" i="1"/>
  <c r="AT137" i="1"/>
  <c r="AS140" i="1"/>
  <c r="BR140" i="1"/>
  <c r="AT140" i="1" s="1"/>
  <c r="BS140" i="1"/>
  <c r="BT140" i="1"/>
  <c r="BR129" i="1"/>
  <c r="AT129" i="1" s="1"/>
  <c r="BS129" i="1"/>
  <c r="BT129" i="1"/>
  <c r="AS122" i="1"/>
  <c r="BR122" i="1"/>
  <c r="BS122" i="1"/>
  <c r="AT122" i="1" s="1"/>
  <c r="BT122" i="1"/>
  <c r="AS121" i="1"/>
  <c r="BR121" i="1"/>
  <c r="AT121" i="1" s="1"/>
  <c r="BS121" i="1"/>
  <c r="BT121" i="1"/>
  <c r="AS134" i="1"/>
  <c r="BR134" i="1"/>
  <c r="BS134" i="1"/>
  <c r="BT134" i="1"/>
  <c r="AT134" i="1"/>
  <c r="AS118" i="1"/>
  <c r="BR118" i="1"/>
  <c r="AT118" i="1" s="1"/>
  <c r="BS118" i="1"/>
  <c r="BT118" i="1"/>
  <c r="AS164" i="1"/>
  <c r="BR164" i="1"/>
  <c r="BS164" i="1"/>
  <c r="AT164" i="1" s="1"/>
  <c r="BT164" i="1"/>
  <c r="AS163" i="1"/>
  <c r="BR163" i="1"/>
  <c r="AT163" i="1" s="1"/>
  <c r="BS163" i="1"/>
  <c r="BT163" i="1"/>
  <c r="AS154" i="1"/>
  <c r="BR154" i="1"/>
  <c r="BS154" i="1"/>
  <c r="BT154" i="1"/>
  <c r="AT154" i="1"/>
  <c r="AS158" i="1"/>
  <c r="BR158" i="1"/>
  <c r="AT158" i="1" s="1"/>
  <c r="BS158" i="1"/>
  <c r="BT158" i="1"/>
  <c r="AS153" i="1"/>
  <c r="BR153" i="1"/>
  <c r="BS153" i="1"/>
  <c r="AT153" i="1" s="1"/>
  <c r="BT153" i="1"/>
  <c r="AS161" i="1"/>
  <c r="BR161" i="1"/>
  <c r="AT161" i="1" s="1"/>
  <c r="BS161" i="1"/>
  <c r="BT161" i="1"/>
  <c r="AS166" i="1"/>
  <c r="BR166" i="1"/>
  <c r="BS166" i="1"/>
  <c r="BT166" i="1"/>
  <c r="AT166" i="1"/>
  <c r="AS156" i="1"/>
  <c r="BR156" i="1"/>
  <c r="AT156" i="1" s="1"/>
  <c r="BS156" i="1"/>
  <c r="BT156" i="1"/>
  <c r="AS157" i="1"/>
  <c r="BR157" i="1"/>
  <c r="BS157" i="1"/>
  <c r="AT157" i="1" s="1"/>
  <c r="BT157" i="1"/>
  <c r="AS160" i="1"/>
  <c r="BR160" i="1"/>
  <c r="AT160" i="1" s="1"/>
  <c r="BS160" i="1"/>
  <c r="BT160" i="1"/>
  <c r="AS155" i="1"/>
  <c r="BR155" i="1"/>
  <c r="BS155" i="1"/>
  <c r="BT155" i="1"/>
  <c r="AT155" i="1"/>
  <c r="AS143" i="1"/>
  <c r="BR143" i="1"/>
  <c r="AT143" i="1" s="1"/>
  <c r="BS143" i="1"/>
  <c r="BT143" i="1"/>
  <c r="AS162" i="1"/>
  <c r="BR162" i="1"/>
  <c r="BS162" i="1"/>
  <c r="AT162" i="1" s="1"/>
  <c r="BT162" i="1"/>
  <c r="AS144" i="1"/>
  <c r="BR144" i="1"/>
  <c r="AT144" i="1" s="1"/>
  <c r="BS144" i="1"/>
  <c r="BT144" i="1"/>
  <c r="AS147" i="1"/>
  <c r="BR147" i="1"/>
  <c r="BS147" i="1"/>
  <c r="BT147" i="1"/>
  <c r="AT147" i="1"/>
  <c r="AS146" i="1"/>
  <c r="BR146" i="1"/>
  <c r="AT146" i="1" s="1"/>
  <c r="BS146" i="1"/>
  <c r="BT146" i="1"/>
  <c r="AS165" i="1"/>
  <c r="BR165" i="1"/>
  <c r="BS165" i="1"/>
  <c r="AT165" i="1" s="1"/>
  <c r="BT165" i="1"/>
  <c r="AS145" i="1"/>
  <c r="BR145" i="1"/>
  <c r="AT145" i="1" s="1"/>
  <c r="BS145" i="1"/>
  <c r="BT145" i="1"/>
  <c r="AS148" i="1"/>
  <c r="BR148" i="1"/>
  <c r="BS148" i="1"/>
  <c r="BT148" i="1"/>
  <c r="AT148" i="1"/>
  <c r="BR152" i="1"/>
  <c r="BS152" i="1"/>
  <c r="BT152" i="1"/>
  <c r="AT152" i="1"/>
  <c r="AS167" i="1"/>
  <c r="BR167" i="1"/>
  <c r="AT167" i="1" s="1"/>
  <c r="BS167" i="1"/>
  <c r="BT167" i="1"/>
  <c r="AS168" i="1"/>
  <c r="BR168" i="1"/>
  <c r="BS168" i="1"/>
  <c r="AT168" i="1" s="1"/>
  <c r="BT168" i="1"/>
  <c r="AS177" i="1"/>
  <c r="BR177" i="1"/>
  <c r="AT177" i="1" s="1"/>
  <c r="BS177" i="1"/>
  <c r="BT177" i="1"/>
  <c r="AS197" i="1"/>
  <c r="BR197" i="1"/>
  <c r="BS197" i="1"/>
  <c r="BT197" i="1"/>
  <c r="AT197" i="1"/>
  <c r="AS181" i="1"/>
  <c r="BR181" i="1"/>
  <c r="AT181" i="1" s="1"/>
  <c r="BS181" i="1"/>
  <c r="BT181" i="1"/>
  <c r="AS185" i="1"/>
  <c r="BR185" i="1"/>
  <c r="BS185" i="1"/>
  <c r="AT185" i="1" s="1"/>
  <c r="BT185" i="1"/>
  <c r="AS198" i="1"/>
  <c r="BR198" i="1"/>
  <c r="AT198" i="1" s="1"/>
  <c r="BS198" i="1"/>
  <c r="BT198" i="1"/>
  <c r="AS175" i="1"/>
  <c r="BR175" i="1"/>
  <c r="BS175" i="1"/>
  <c r="BT175" i="1"/>
  <c r="AT175" i="1"/>
  <c r="AS199" i="1"/>
  <c r="BR199" i="1"/>
  <c r="AT199" i="1" s="1"/>
  <c r="BS199" i="1"/>
  <c r="BT199" i="1"/>
  <c r="AS200" i="1"/>
  <c r="BR200" i="1"/>
  <c r="BS200" i="1"/>
  <c r="AT200" i="1" s="1"/>
  <c r="BT200" i="1"/>
  <c r="AS184" i="1"/>
  <c r="BR184" i="1"/>
  <c r="AT184" i="1" s="1"/>
  <c r="BS184" i="1"/>
  <c r="BT184" i="1"/>
  <c r="AS196" i="1"/>
  <c r="BR196" i="1"/>
  <c r="BS196" i="1"/>
  <c r="BT196" i="1"/>
  <c r="AT196" i="1"/>
  <c r="AS176" i="1"/>
  <c r="BR176" i="1"/>
  <c r="AT176" i="1" s="1"/>
  <c r="BS176" i="1"/>
  <c r="BT176" i="1"/>
  <c r="AS192" i="1"/>
  <c r="BR192" i="1"/>
  <c r="BS192" i="1"/>
  <c r="AT192" i="1" s="1"/>
  <c r="BT192" i="1"/>
  <c r="AS179" i="1"/>
  <c r="BR179" i="1"/>
  <c r="AT179" i="1" s="1"/>
  <c r="BS179" i="1"/>
  <c r="BT179" i="1"/>
  <c r="AS189" i="1"/>
  <c r="BR189" i="1"/>
  <c r="BS189" i="1"/>
  <c r="BT189" i="1"/>
  <c r="AT189" i="1"/>
  <c r="BR188" i="1"/>
  <c r="BS188" i="1"/>
  <c r="BT188" i="1"/>
  <c r="AT188" i="1"/>
  <c r="AS195" i="1"/>
  <c r="BR195" i="1"/>
  <c r="AT195" i="1" s="1"/>
  <c r="BS195" i="1"/>
  <c r="BT195" i="1"/>
  <c r="AS170" i="1"/>
  <c r="BR170" i="1"/>
  <c r="AT170" i="1" s="1"/>
  <c r="BS170" i="1"/>
  <c r="BT170" i="1"/>
  <c r="AS534" i="1"/>
  <c r="BR534" i="1"/>
  <c r="AT534" i="1" s="1"/>
  <c r="BS534" i="1"/>
  <c r="BT534" i="1"/>
  <c r="AS183" i="1"/>
  <c r="BR183" i="1"/>
  <c r="BS183" i="1"/>
  <c r="BT183" i="1"/>
  <c r="AT183" i="1"/>
  <c r="AS190" i="1"/>
  <c r="BR190" i="1"/>
  <c r="AT190" i="1" s="1"/>
  <c r="BS190" i="1"/>
  <c r="BT190" i="1"/>
  <c r="AS223" i="1"/>
  <c r="BR223" i="1"/>
  <c r="AT223" i="1" s="1"/>
  <c r="BS223" i="1"/>
  <c r="BT223" i="1"/>
  <c r="AS212" i="1"/>
  <c r="BR212" i="1"/>
  <c r="AT212" i="1" s="1"/>
  <c r="BS212" i="1"/>
  <c r="BT212" i="1"/>
  <c r="AS229" i="1"/>
  <c r="BR229" i="1"/>
  <c r="BS229" i="1"/>
  <c r="BT229" i="1"/>
  <c r="AT229" i="1"/>
  <c r="AS232" i="1"/>
  <c r="BR232" i="1"/>
  <c r="AT232" i="1" s="1"/>
  <c r="BS232" i="1"/>
  <c r="BT232" i="1"/>
  <c r="BR235" i="1"/>
  <c r="AT235" i="1" s="1"/>
  <c r="BS235" i="1"/>
  <c r="BT235" i="1"/>
  <c r="AS206" i="1"/>
  <c r="BR206" i="1"/>
  <c r="AT206" i="1" s="1"/>
  <c r="BS206" i="1"/>
  <c r="BT206" i="1"/>
  <c r="AS834" i="1"/>
  <c r="BR834" i="1"/>
  <c r="AT834" i="1" s="1"/>
  <c r="BS834" i="1"/>
  <c r="BT834" i="1"/>
  <c r="AS214" i="1"/>
  <c r="BR214" i="1"/>
  <c r="BS214" i="1"/>
  <c r="BT214" i="1"/>
  <c r="AT214" i="1"/>
  <c r="AS230" i="1"/>
  <c r="BR230" i="1"/>
  <c r="AT230" i="1" s="1"/>
  <c r="BS230" i="1"/>
  <c r="BT230" i="1"/>
  <c r="BR217" i="1"/>
  <c r="AT217" i="1" s="1"/>
  <c r="BS217" i="1"/>
  <c r="BT217" i="1"/>
  <c r="AS226" i="1"/>
  <c r="BR226" i="1"/>
  <c r="AT226" i="1" s="1"/>
  <c r="BS226" i="1"/>
  <c r="BT226" i="1"/>
  <c r="AS207" i="1"/>
  <c r="BR207" i="1"/>
  <c r="AT207" i="1" s="1"/>
  <c r="BS207" i="1"/>
  <c r="BT207" i="1"/>
  <c r="AS219" i="1"/>
  <c r="BR219" i="1"/>
  <c r="BS219" i="1"/>
  <c r="BT219" i="1"/>
  <c r="AT219" i="1"/>
  <c r="AS213" i="1"/>
  <c r="BR213" i="1"/>
  <c r="AT213" i="1" s="1"/>
  <c r="BS213" i="1"/>
  <c r="BT213" i="1"/>
  <c r="AS228" i="1"/>
  <c r="BR228" i="1"/>
  <c r="AT228" i="1" s="1"/>
  <c r="BS228" i="1"/>
  <c r="BT228" i="1"/>
  <c r="AS209" i="1"/>
  <c r="BR209" i="1"/>
  <c r="AT209" i="1" s="1"/>
  <c r="BS209" i="1"/>
  <c r="BT209" i="1"/>
  <c r="AS210" i="1"/>
  <c r="BR210" i="1"/>
  <c r="BS210" i="1"/>
  <c r="BT210" i="1"/>
  <c r="AT210" i="1"/>
  <c r="AS211" i="1"/>
  <c r="BR211" i="1"/>
  <c r="AT211" i="1" s="1"/>
  <c r="BS211" i="1"/>
  <c r="BT211" i="1"/>
  <c r="AS224" i="1"/>
  <c r="BR224" i="1"/>
  <c r="AT224" i="1" s="1"/>
  <c r="BS224" i="1"/>
  <c r="BT224" i="1"/>
  <c r="AS205" i="1"/>
  <c r="BR205" i="1"/>
  <c r="AT205" i="1" s="1"/>
  <c r="BS205" i="1"/>
  <c r="BT205" i="1"/>
  <c r="AS204" i="1"/>
  <c r="BR204" i="1"/>
  <c r="BS204" i="1"/>
  <c r="BT204" i="1"/>
  <c r="AT204" i="1"/>
  <c r="AS225" i="1"/>
  <c r="BR225" i="1"/>
  <c r="AT225" i="1" s="1"/>
  <c r="BS225" i="1"/>
  <c r="BT225" i="1"/>
  <c r="AS208" i="1"/>
  <c r="BR208" i="1"/>
  <c r="AT208" i="1" s="1"/>
  <c r="BS208" i="1"/>
  <c r="BT208" i="1"/>
  <c r="AS231" i="1"/>
  <c r="BR231" i="1"/>
  <c r="AT231" i="1" s="1"/>
  <c r="BS231" i="1"/>
  <c r="BT231" i="1"/>
  <c r="AS243" i="1"/>
  <c r="BR243" i="1"/>
  <c r="BS243" i="1"/>
  <c r="BT243" i="1"/>
  <c r="AT243" i="1"/>
  <c r="AS253" i="1"/>
  <c r="BR253" i="1"/>
  <c r="AT253" i="1" s="1"/>
  <c r="BS253" i="1"/>
  <c r="BT253" i="1"/>
  <c r="AS252" i="1"/>
  <c r="BR252" i="1"/>
  <c r="AT252" i="1" s="1"/>
  <c r="BS252" i="1"/>
  <c r="BT252" i="1"/>
  <c r="AS236" i="1"/>
  <c r="BR236" i="1"/>
  <c r="AT236" i="1" s="1"/>
  <c r="BS236" i="1"/>
  <c r="BT236" i="1"/>
  <c r="AS244" i="1"/>
  <c r="BR244" i="1"/>
  <c r="BS244" i="1"/>
  <c r="BT244" i="1"/>
  <c r="AT244" i="1"/>
  <c r="BR256" i="1"/>
  <c r="BS256" i="1"/>
  <c r="AT256" i="1" s="1"/>
  <c r="BT256" i="1"/>
  <c r="AS239" i="1"/>
  <c r="BR239" i="1"/>
  <c r="AT239" i="1" s="1"/>
  <c r="BS239" i="1"/>
  <c r="BT239" i="1"/>
  <c r="AS262" i="1"/>
  <c r="BR262" i="1"/>
  <c r="AT262" i="1" s="1"/>
  <c r="BS262" i="1"/>
  <c r="BT262" i="1"/>
  <c r="AS261" i="1"/>
  <c r="BR261" i="1"/>
  <c r="AT261" i="1" s="1"/>
  <c r="BS261" i="1"/>
  <c r="BT261" i="1"/>
  <c r="AS257" i="1"/>
  <c r="BR257" i="1"/>
  <c r="AT257" i="1" s="1"/>
  <c r="BS257" i="1"/>
  <c r="BT257" i="1"/>
  <c r="AS249" i="1"/>
  <c r="BR249" i="1"/>
  <c r="AT249" i="1" s="1"/>
  <c r="BS249" i="1"/>
  <c r="BT249" i="1"/>
  <c r="AS238" i="1"/>
  <c r="BR238" i="1"/>
  <c r="AT238" i="1" s="1"/>
  <c r="BS238" i="1"/>
  <c r="BT238" i="1"/>
  <c r="AS241" i="1"/>
  <c r="BR241" i="1"/>
  <c r="AT241" i="1" s="1"/>
  <c r="BS241" i="1"/>
  <c r="BT241" i="1"/>
  <c r="AS250" i="1"/>
  <c r="BR250" i="1"/>
  <c r="AT250" i="1" s="1"/>
  <c r="BS250" i="1"/>
  <c r="BT250" i="1"/>
  <c r="AS240" i="1"/>
  <c r="BR240" i="1"/>
  <c r="AT240" i="1" s="1"/>
  <c r="BS240" i="1"/>
  <c r="BT240" i="1"/>
  <c r="AS237" i="1"/>
  <c r="BR237" i="1"/>
  <c r="AT237" i="1" s="1"/>
  <c r="BS237" i="1"/>
  <c r="BT237" i="1"/>
  <c r="AS245" i="1"/>
  <c r="BR245" i="1"/>
  <c r="AT245" i="1" s="1"/>
  <c r="BS245" i="1"/>
  <c r="BT245" i="1"/>
  <c r="BR260" i="1"/>
  <c r="AT260" i="1" s="1"/>
  <c r="BS260" i="1"/>
  <c r="BT260" i="1"/>
  <c r="AS246" i="1"/>
  <c r="BR246" i="1"/>
  <c r="AT246" i="1" s="1"/>
  <c r="BS246" i="1"/>
  <c r="BT246" i="1"/>
  <c r="AS247" i="1"/>
  <c r="BR247" i="1"/>
  <c r="AT247" i="1" s="1"/>
  <c r="BS247" i="1"/>
  <c r="BT247" i="1"/>
  <c r="AS283" i="1"/>
  <c r="BR283" i="1"/>
  <c r="BS283" i="1"/>
  <c r="AT283" i="1" s="1"/>
  <c r="BT283" i="1"/>
  <c r="AS284" i="1"/>
  <c r="BR284" i="1"/>
  <c r="AT284" i="1" s="1"/>
  <c r="BS284" i="1"/>
  <c r="BT284" i="1"/>
  <c r="AS276" i="1"/>
  <c r="BR276" i="1"/>
  <c r="AT276" i="1" s="1"/>
  <c r="BS276" i="1"/>
  <c r="BT276" i="1"/>
  <c r="AS277" i="1"/>
  <c r="BR277" i="1"/>
  <c r="AT277" i="1" s="1"/>
  <c r="BS277" i="1"/>
  <c r="BT277" i="1"/>
  <c r="AS270" i="1"/>
  <c r="BR270" i="1"/>
  <c r="BS270" i="1"/>
  <c r="AT270" i="1" s="1"/>
  <c r="BT270" i="1"/>
  <c r="AS268" i="1"/>
  <c r="BR268" i="1"/>
  <c r="AT268" i="1" s="1"/>
  <c r="BS268" i="1"/>
  <c r="BT268" i="1"/>
  <c r="AS266" i="1"/>
  <c r="BR266" i="1"/>
  <c r="AT266" i="1" s="1"/>
  <c r="BS266" i="1"/>
  <c r="BT266" i="1"/>
  <c r="AS279" i="1"/>
  <c r="BR279" i="1"/>
  <c r="AT279" i="1" s="1"/>
  <c r="BS279" i="1"/>
  <c r="BT279" i="1"/>
  <c r="AS292" i="1"/>
  <c r="BR292" i="1"/>
  <c r="BS292" i="1"/>
  <c r="BT292" i="1"/>
  <c r="AT292" i="1"/>
  <c r="AS285" i="1"/>
  <c r="BR285" i="1"/>
  <c r="AT285" i="1" s="1"/>
  <c r="BS285" i="1"/>
  <c r="BT285" i="1"/>
  <c r="AS287" i="1"/>
  <c r="BR287" i="1"/>
  <c r="AT287" i="1" s="1"/>
  <c r="BS287" i="1"/>
  <c r="BT287" i="1"/>
  <c r="AS271" i="1"/>
  <c r="BR271" i="1"/>
  <c r="AT271" i="1" s="1"/>
  <c r="BS271" i="1"/>
  <c r="BT271" i="1"/>
  <c r="AS272" i="1"/>
  <c r="BR272" i="1"/>
  <c r="BS272" i="1"/>
  <c r="BT272" i="1"/>
  <c r="AT272" i="1"/>
  <c r="BR282" i="1"/>
  <c r="AT282" i="1" s="1"/>
  <c r="BS282" i="1"/>
  <c r="BT282" i="1"/>
  <c r="AS264" i="1"/>
  <c r="BR264" i="1"/>
  <c r="AT264" i="1" s="1"/>
  <c r="BS264" i="1"/>
  <c r="BT264" i="1"/>
  <c r="AS278" i="1"/>
  <c r="BR278" i="1"/>
  <c r="AT278" i="1" s="1"/>
  <c r="BS278" i="1"/>
  <c r="BT278" i="1"/>
  <c r="AS267" i="1"/>
  <c r="BR267" i="1"/>
  <c r="AT267" i="1" s="1"/>
  <c r="BS267" i="1"/>
  <c r="BT267" i="1"/>
  <c r="AS286" i="1"/>
  <c r="BR286" i="1"/>
  <c r="AT286" i="1" s="1"/>
  <c r="BS286" i="1"/>
  <c r="BT286" i="1"/>
  <c r="AS269" i="1"/>
  <c r="BR269" i="1"/>
  <c r="AT269" i="1" s="1"/>
  <c r="BS269" i="1"/>
  <c r="BT269" i="1"/>
  <c r="BR291" i="1"/>
  <c r="AT291" i="1" s="1"/>
  <c r="BS291" i="1"/>
  <c r="BT291" i="1"/>
  <c r="BR275" i="1"/>
  <c r="AT275" i="1" s="1"/>
  <c r="BS275" i="1"/>
  <c r="BT275" i="1"/>
  <c r="AS265" i="1"/>
  <c r="BR265" i="1"/>
  <c r="AT265" i="1" s="1"/>
  <c r="BS265" i="1"/>
  <c r="BT265" i="1"/>
  <c r="AS313" i="1"/>
  <c r="BR313" i="1"/>
  <c r="AT313" i="1" s="1"/>
  <c r="BS313" i="1"/>
  <c r="BT313" i="1"/>
  <c r="AS315" i="1"/>
  <c r="BR315" i="1"/>
  <c r="BS315" i="1"/>
  <c r="AT315" i="1" s="1"/>
  <c r="BT315" i="1"/>
  <c r="AS301" i="1"/>
  <c r="BR301" i="1"/>
  <c r="AT301" i="1" s="1"/>
  <c r="BS301" i="1"/>
  <c r="BT301" i="1"/>
  <c r="AS296" i="1"/>
  <c r="BR296" i="1"/>
  <c r="AT296" i="1" s="1"/>
  <c r="BS296" i="1"/>
  <c r="BT296" i="1"/>
  <c r="AS316" i="1"/>
  <c r="BR316" i="1"/>
  <c r="AT316" i="1" s="1"/>
  <c r="BS316" i="1"/>
  <c r="BT316" i="1"/>
  <c r="AS299" i="1"/>
  <c r="BR299" i="1"/>
  <c r="BS299" i="1"/>
  <c r="AT299" i="1" s="1"/>
  <c r="BT299" i="1"/>
  <c r="AS303" i="1"/>
  <c r="BR303" i="1"/>
  <c r="AT303" i="1" s="1"/>
  <c r="BS303" i="1"/>
  <c r="BT303" i="1"/>
  <c r="AS295" i="1"/>
  <c r="BR295" i="1"/>
  <c r="AT295" i="1" s="1"/>
  <c r="BS295" i="1"/>
  <c r="BT295" i="1"/>
  <c r="AS302" i="1"/>
  <c r="BR302" i="1"/>
  <c r="AT302" i="1" s="1"/>
  <c r="BS302" i="1"/>
  <c r="BT302" i="1"/>
  <c r="AS312" i="1"/>
  <c r="BR312" i="1"/>
  <c r="BS312" i="1"/>
  <c r="AT312" i="1" s="1"/>
  <c r="BT312" i="1"/>
  <c r="AS305" i="1"/>
  <c r="BR305" i="1"/>
  <c r="AT305" i="1" s="1"/>
  <c r="BS305" i="1"/>
  <c r="BT305" i="1"/>
  <c r="AS297" i="1"/>
  <c r="BR297" i="1"/>
  <c r="AT297" i="1" s="1"/>
  <c r="BS297" i="1"/>
  <c r="BT297" i="1"/>
  <c r="AS314" i="1"/>
  <c r="BR314" i="1"/>
  <c r="AT314" i="1" s="1"/>
  <c r="BS314" i="1"/>
  <c r="BT314" i="1"/>
  <c r="AS318" i="1"/>
  <c r="BR318" i="1"/>
  <c r="BS318" i="1"/>
  <c r="AT318" i="1" s="1"/>
  <c r="BT318" i="1"/>
  <c r="AS300" i="1"/>
  <c r="BR300" i="1"/>
  <c r="AT300" i="1" s="1"/>
  <c r="BS300" i="1"/>
  <c r="BT300" i="1"/>
  <c r="AS306" i="1"/>
  <c r="BR306" i="1"/>
  <c r="AT306" i="1" s="1"/>
  <c r="BS306" i="1"/>
  <c r="BT306" i="1"/>
  <c r="AS293" i="1"/>
  <c r="BR293" i="1"/>
  <c r="AT293" i="1" s="1"/>
  <c r="BS293" i="1"/>
  <c r="BT293" i="1"/>
  <c r="BR310" i="1"/>
  <c r="AT310" i="1" s="1"/>
  <c r="BS310" i="1"/>
  <c r="BT310" i="1"/>
  <c r="AS294" i="1"/>
  <c r="BR294" i="1"/>
  <c r="BS294" i="1"/>
  <c r="AT294" i="1" s="1"/>
  <c r="BT294" i="1"/>
  <c r="AS307" i="1"/>
  <c r="BR307" i="1"/>
  <c r="AT307" i="1" s="1"/>
  <c r="BS307" i="1"/>
  <c r="BT307" i="1"/>
  <c r="AS311" i="1"/>
  <c r="BR311" i="1"/>
  <c r="BS311" i="1"/>
  <c r="AT311" i="1" s="1"/>
  <c r="BT311" i="1"/>
  <c r="AS317" i="1"/>
  <c r="BR317" i="1"/>
  <c r="AT317" i="1" s="1"/>
  <c r="BS317" i="1"/>
  <c r="BT317" i="1"/>
  <c r="AS298" i="1"/>
  <c r="BR298" i="1"/>
  <c r="BS298" i="1"/>
  <c r="BT298" i="1"/>
  <c r="AT298" i="1"/>
  <c r="AS304" i="1"/>
  <c r="BR304" i="1"/>
  <c r="AT304" i="1" s="1"/>
  <c r="BS304" i="1"/>
  <c r="BT304" i="1"/>
  <c r="AS340" i="1"/>
  <c r="BR340" i="1"/>
  <c r="BS340" i="1"/>
  <c r="AT340" i="1" s="1"/>
  <c r="BT340" i="1"/>
  <c r="AS326" i="1"/>
  <c r="BR326" i="1"/>
  <c r="AT326" i="1" s="1"/>
  <c r="BS326" i="1"/>
  <c r="BT326" i="1"/>
  <c r="AS319" i="1"/>
  <c r="BR319" i="1"/>
  <c r="BS319" i="1"/>
  <c r="BT319" i="1"/>
  <c r="AT319" i="1"/>
  <c r="AS328" i="1"/>
  <c r="BR328" i="1"/>
  <c r="AT328" i="1" s="1"/>
  <c r="BS328" i="1"/>
  <c r="BT328" i="1"/>
  <c r="AS341" i="1"/>
  <c r="BR341" i="1"/>
  <c r="BS341" i="1"/>
  <c r="AT341" i="1" s="1"/>
  <c r="BT341" i="1"/>
  <c r="AS336" i="1"/>
  <c r="BR336" i="1"/>
  <c r="AT336" i="1" s="1"/>
  <c r="BS336" i="1"/>
  <c r="BT336" i="1"/>
  <c r="AS339" i="1"/>
  <c r="BR339" i="1"/>
  <c r="BS339" i="1"/>
  <c r="BT339" i="1"/>
  <c r="AT339" i="1"/>
  <c r="AS324" i="1"/>
  <c r="BR324" i="1"/>
  <c r="AT324" i="1" s="1"/>
  <c r="BS324" i="1"/>
  <c r="BT324" i="1"/>
  <c r="AS342" i="1"/>
  <c r="BR342" i="1"/>
  <c r="AT342" i="1" s="1"/>
  <c r="BS342" i="1"/>
  <c r="BT342" i="1"/>
  <c r="AS325" i="1"/>
  <c r="BR325" i="1"/>
  <c r="AT325" i="1" s="1"/>
  <c r="BS325" i="1"/>
  <c r="BT325" i="1"/>
  <c r="AS335" i="1"/>
  <c r="BR335" i="1"/>
  <c r="BS335" i="1"/>
  <c r="BT335" i="1"/>
  <c r="AT335" i="1"/>
  <c r="AS331" i="1"/>
  <c r="BR331" i="1"/>
  <c r="AT331" i="1" s="1"/>
  <c r="BS331" i="1"/>
  <c r="BT331" i="1"/>
  <c r="AS329" i="1"/>
  <c r="BR329" i="1"/>
  <c r="AT329" i="1" s="1"/>
  <c r="BS329" i="1"/>
  <c r="BT329" i="1"/>
  <c r="AS337" i="1"/>
  <c r="BR337" i="1"/>
  <c r="AT337" i="1" s="1"/>
  <c r="BS337" i="1"/>
  <c r="BT337" i="1"/>
  <c r="AS330" i="1"/>
  <c r="BR330" i="1"/>
  <c r="BS330" i="1"/>
  <c r="BT330" i="1"/>
  <c r="AT330" i="1"/>
  <c r="AS332" i="1"/>
  <c r="BR332" i="1"/>
  <c r="AT332" i="1" s="1"/>
  <c r="BS332" i="1"/>
  <c r="BT332" i="1"/>
  <c r="AS338" i="1"/>
  <c r="BR338" i="1"/>
  <c r="AT338" i="1" s="1"/>
  <c r="BS338" i="1"/>
  <c r="BT338" i="1"/>
  <c r="AS323" i="1"/>
  <c r="BR323" i="1"/>
  <c r="AT323" i="1" s="1"/>
  <c r="BS323" i="1"/>
  <c r="BT323" i="1"/>
  <c r="AS333" i="1"/>
  <c r="BR333" i="1"/>
  <c r="BS333" i="1"/>
  <c r="BT333" i="1"/>
  <c r="AT333" i="1"/>
  <c r="AS334" i="1"/>
  <c r="BR334" i="1"/>
  <c r="AT334" i="1" s="1"/>
  <c r="BS334" i="1"/>
  <c r="BT334" i="1"/>
  <c r="AS321" i="1"/>
  <c r="BR321" i="1"/>
  <c r="AT321" i="1" s="1"/>
  <c r="BS321" i="1"/>
  <c r="BT321" i="1"/>
  <c r="AS343" i="1"/>
  <c r="BR343" i="1"/>
  <c r="AT343" i="1" s="1"/>
  <c r="BS343" i="1"/>
  <c r="BT343" i="1"/>
  <c r="AS327" i="1"/>
  <c r="BR327" i="1"/>
  <c r="BS327" i="1"/>
  <c r="BT327" i="1"/>
  <c r="AT327" i="1"/>
  <c r="AS552" i="1"/>
  <c r="BR552" i="1"/>
  <c r="AT552" i="1" s="1"/>
  <c r="BS552" i="1"/>
  <c r="BT552" i="1"/>
  <c r="AS372" i="1"/>
  <c r="BR372" i="1"/>
  <c r="AT372" i="1" s="1"/>
  <c r="BS372" i="1"/>
  <c r="BT372" i="1"/>
  <c r="BR468" i="1"/>
  <c r="AT468" i="1" s="1"/>
  <c r="BS468" i="1"/>
  <c r="BT468" i="1"/>
  <c r="AS419" i="1"/>
  <c r="BR419" i="1"/>
  <c r="AT419" i="1" s="1"/>
  <c r="BS419" i="1"/>
  <c r="BT419" i="1"/>
  <c r="AS371" i="1"/>
  <c r="BR371" i="1"/>
  <c r="BS371" i="1"/>
  <c r="BT371" i="1"/>
  <c r="AT371" i="1"/>
  <c r="BR365" i="1"/>
  <c r="AT365" i="1" s="1"/>
  <c r="BS365" i="1"/>
  <c r="BT365" i="1"/>
  <c r="AS380" i="1"/>
  <c r="BR380" i="1"/>
  <c r="BS380" i="1"/>
  <c r="AT380" i="1" s="1"/>
  <c r="BT380" i="1"/>
  <c r="AS656" i="1"/>
  <c r="BR656" i="1"/>
  <c r="AT656" i="1" s="1"/>
  <c r="BS656" i="1"/>
  <c r="BT656" i="1"/>
  <c r="AS24" i="1"/>
  <c r="BR24" i="1"/>
  <c r="AT24" i="1" s="1"/>
  <c r="BS24" i="1"/>
  <c r="BT24" i="1"/>
  <c r="AS448" i="1"/>
  <c r="BR448" i="1"/>
  <c r="AT448" i="1" s="1"/>
  <c r="BS448" i="1"/>
  <c r="BT448" i="1"/>
  <c r="BR403" i="1"/>
  <c r="AT403" i="1" s="1"/>
  <c r="BS403" i="1"/>
  <c r="BT403" i="1"/>
  <c r="AS898" i="1"/>
  <c r="BR898" i="1"/>
  <c r="AT898" i="1" s="1"/>
  <c r="BS898" i="1"/>
  <c r="BT898" i="1"/>
  <c r="BR409" i="1"/>
  <c r="AT409" i="1" s="1"/>
  <c r="BS409" i="1"/>
  <c r="BT409" i="1"/>
  <c r="BR456" i="1"/>
  <c r="AT456" i="1" s="1"/>
  <c r="BS456" i="1"/>
  <c r="BT456" i="1"/>
  <c r="AS242" i="1"/>
  <c r="BR242" i="1"/>
  <c r="AT242" i="1" s="1"/>
  <c r="BS242" i="1"/>
  <c r="BT242" i="1"/>
  <c r="AS482" i="1"/>
  <c r="BR482" i="1"/>
  <c r="AT482" i="1" s="1"/>
  <c r="BS482" i="1"/>
  <c r="BT482" i="1"/>
  <c r="AS866" i="1"/>
  <c r="BR866" i="1"/>
  <c r="BS866" i="1"/>
  <c r="AT866" i="1" s="1"/>
  <c r="BT866" i="1"/>
  <c r="AS694" i="1"/>
  <c r="BR694" i="1"/>
  <c r="AT694" i="1" s="1"/>
  <c r="BS694" i="1"/>
  <c r="BT694" i="1"/>
  <c r="AS839" i="1"/>
  <c r="BR839" i="1"/>
  <c r="AT839" i="1" s="1"/>
  <c r="BS839" i="1"/>
  <c r="BT839" i="1"/>
  <c r="AS394" i="1"/>
  <c r="BR394" i="1"/>
  <c r="AT394" i="1" s="1"/>
  <c r="BS394" i="1"/>
  <c r="BT394" i="1"/>
  <c r="AS349" i="1"/>
  <c r="BR349" i="1"/>
  <c r="BS349" i="1"/>
  <c r="AT349" i="1" s="1"/>
  <c r="BT349" i="1"/>
  <c r="AS693" i="1"/>
  <c r="BR693" i="1"/>
  <c r="AT693" i="1" s="1"/>
  <c r="BS693" i="1"/>
  <c r="BT693" i="1"/>
  <c r="AS366" i="1"/>
  <c r="BR366" i="1"/>
  <c r="AT366" i="1" s="1"/>
  <c r="BS366" i="1"/>
  <c r="BT366" i="1"/>
  <c r="AS193" i="1"/>
  <c r="BR193" i="1"/>
  <c r="AT193" i="1" s="1"/>
  <c r="BS193" i="1"/>
  <c r="BT193" i="1"/>
  <c r="AS548" i="1"/>
  <c r="BR548" i="1"/>
  <c r="AT548" i="1" s="1"/>
  <c r="BS548" i="1"/>
  <c r="BT548" i="1"/>
  <c r="BR355" i="1"/>
  <c r="AT355" i="1" s="1"/>
  <c r="BS355" i="1"/>
  <c r="BT355" i="1"/>
  <c r="AS432" i="1"/>
  <c r="BR432" i="1"/>
  <c r="AT432" i="1" s="1"/>
  <c r="BS432" i="1"/>
  <c r="BT432" i="1"/>
  <c r="AS858" i="1"/>
  <c r="BR858" i="1"/>
  <c r="AT858" i="1" s="1"/>
  <c r="BS858" i="1"/>
  <c r="BT858" i="1"/>
  <c r="BR478" i="1"/>
  <c r="AT478" i="1" s="1"/>
  <c r="BS478" i="1"/>
  <c r="BT478" i="1"/>
  <c r="AS462" i="1"/>
  <c r="BR462" i="1"/>
  <c r="BS462" i="1"/>
  <c r="BT462" i="1"/>
  <c r="AT462" i="1"/>
  <c r="AS543" i="1"/>
  <c r="BR543" i="1"/>
  <c r="AT543" i="1" s="1"/>
  <c r="BS543" i="1"/>
  <c r="BT543" i="1"/>
  <c r="AS666" i="1"/>
  <c r="BR666" i="1"/>
  <c r="AT666" i="1" s="1"/>
  <c r="BS666" i="1"/>
  <c r="BT666" i="1"/>
  <c r="AS465" i="1"/>
  <c r="BR465" i="1"/>
  <c r="AT465" i="1" s="1"/>
  <c r="BS465" i="1"/>
  <c r="BT465" i="1"/>
  <c r="AS772" i="1"/>
  <c r="BR772" i="1"/>
  <c r="BS772" i="1"/>
  <c r="BT772" i="1"/>
  <c r="AT772" i="1"/>
  <c r="AS606" i="1"/>
  <c r="BR606" i="1"/>
  <c r="AT606" i="1" s="1"/>
  <c r="BS606" i="1"/>
  <c r="BT606" i="1"/>
  <c r="AS182" i="1"/>
  <c r="BR182" i="1"/>
  <c r="AT182" i="1" s="1"/>
  <c r="BS182" i="1"/>
  <c r="BT182" i="1"/>
  <c r="AS194" i="1"/>
  <c r="BR194" i="1"/>
  <c r="AT194" i="1" s="1"/>
  <c r="BS194" i="1"/>
  <c r="BT194" i="1"/>
  <c r="AS980" i="1"/>
  <c r="BR980" i="1"/>
  <c r="BS980" i="1"/>
  <c r="BT980" i="1"/>
  <c r="AT980" i="1"/>
  <c r="AS460" i="1"/>
  <c r="BR460" i="1"/>
  <c r="AT460" i="1" s="1"/>
  <c r="BS460" i="1"/>
  <c r="BT460" i="1"/>
  <c r="AS481" i="1"/>
  <c r="BR481" i="1"/>
  <c r="AT481" i="1" s="1"/>
  <c r="BS481" i="1"/>
  <c r="BT481" i="1"/>
  <c r="AS547" i="1"/>
  <c r="BR547" i="1"/>
  <c r="AT547" i="1" s="1"/>
  <c r="BS547" i="1"/>
  <c r="BT547" i="1"/>
  <c r="AS976" i="1"/>
  <c r="BR976" i="1"/>
  <c r="BS976" i="1"/>
  <c r="BT976" i="1"/>
  <c r="AT976" i="1"/>
  <c r="AS930" i="1"/>
  <c r="BR930" i="1"/>
  <c r="AT930" i="1" s="1"/>
  <c r="BS930" i="1"/>
  <c r="BT930" i="1"/>
  <c r="BR424" i="1"/>
  <c r="AT424" i="1" s="1"/>
  <c r="BS424" i="1"/>
  <c r="BT424" i="1"/>
  <c r="AS1012" i="1"/>
  <c r="BR1012" i="1"/>
  <c r="AT1012" i="1" s="1"/>
  <c r="BS1012" i="1"/>
  <c r="BT1012" i="1"/>
  <c r="AS567" i="1"/>
  <c r="BR567" i="1"/>
  <c r="AT567" i="1" s="1"/>
  <c r="BS567" i="1"/>
  <c r="BT567" i="1"/>
  <c r="AS469" i="1"/>
  <c r="BR469" i="1"/>
  <c r="BS469" i="1"/>
  <c r="AT469" i="1" s="1"/>
  <c r="BT469" i="1"/>
  <c r="BR474" i="1"/>
  <c r="BS474" i="1"/>
  <c r="AT474" i="1" s="1"/>
  <c r="BT474" i="1"/>
  <c r="AS361" i="1"/>
  <c r="BR361" i="1"/>
  <c r="AT361" i="1" s="1"/>
  <c r="BS361" i="1"/>
  <c r="BT361" i="1"/>
  <c r="AS1016" i="1"/>
  <c r="BR1016" i="1"/>
  <c r="AT1016" i="1" s="1"/>
  <c r="BS1016" i="1"/>
  <c r="BT1016" i="1"/>
  <c r="AS441" i="1"/>
  <c r="BR441" i="1"/>
  <c r="AT441" i="1" s="1"/>
  <c r="BS441" i="1"/>
  <c r="BT441" i="1"/>
  <c r="BR45" i="1"/>
  <c r="AT45" i="1" s="1"/>
  <c r="BS45" i="1"/>
  <c r="BT45" i="1"/>
  <c r="AS373" i="1"/>
  <c r="BR373" i="1"/>
  <c r="AT373" i="1" s="1"/>
  <c r="BS373" i="1"/>
  <c r="BT373" i="1"/>
  <c r="AS387" i="1"/>
  <c r="BR387" i="1"/>
  <c r="AT387" i="1" s="1"/>
  <c r="BS387" i="1"/>
  <c r="BT387" i="1"/>
  <c r="AS427" i="1"/>
  <c r="BR427" i="1"/>
  <c r="BS427" i="1"/>
  <c r="BT427" i="1"/>
  <c r="AT427" i="1"/>
  <c r="AS248" i="1"/>
  <c r="BR248" i="1"/>
  <c r="AT248" i="1" s="1"/>
  <c r="BS248" i="1"/>
  <c r="BT248" i="1"/>
  <c r="AS50" i="1"/>
  <c r="BR50" i="1"/>
  <c r="AT50" i="1" s="1"/>
  <c r="BS50" i="1"/>
  <c r="BT50" i="1"/>
  <c r="AS439" i="1"/>
  <c r="BR439" i="1"/>
  <c r="AT439" i="1" s="1"/>
  <c r="BS439" i="1"/>
  <c r="BT439" i="1"/>
  <c r="AS450" i="1"/>
  <c r="BR450" i="1"/>
  <c r="BS450" i="1"/>
  <c r="BT450" i="1"/>
  <c r="AT450" i="1"/>
  <c r="AS635" i="1"/>
  <c r="BR635" i="1"/>
  <c r="AT635" i="1" s="1"/>
  <c r="BS635" i="1"/>
  <c r="BT635" i="1"/>
  <c r="AS431" i="1"/>
  <c r="BR431" i="1"/>
  <c r="AT431" i="1" s="1"/>
  <c r="BS431" i="1"/>
  <c r="BT431" i="1"/>
  <c r="AS434" i="1"/>
  <c r="BR434" i="1"/>
  <c r="AT434" i="1" s="1"/>
  <c r="BS434" i="1"/>
  <c r="BT434" i="1"/>
  <c r="BR385" i="1"/>
  <c r="AT385" i="1" s="1"/>
  <c r="BS385" i="1"/>
  <c r="BT385" i="1"/>
  <c r="AS15" i="1"/>
  <c r="BR15" i="1"/>
  <c r="BS15" i="1"/>
  <c r="BT15" i="1"/>
  <c r="AT15" i="1"/>
  <c r="AS537" i="1"/>
  <c r="BR537" i="1"/>
  <c r="AT537" i="1" s="1"/>
  <c r="BS537" i="1"/>
  <c r="BT537" i="1"/>
  <c r="AS191" i="1"/>
  <c r="BR191" i="1"/>
  <c r="BS191" i="1"/>
  <c r="AT191" i="1" s="1"/>
  <c r="BT191" i="1"/>
  <c r="AS912" i="1"/>
  <c r="BR912" i="1"/>
  <c r="AT912" i="1" s="1"/>
  <c r="BS912" i="1"/>
  <c r="BT912" i="1"/>
  <c r="AS479" i="1"/>
  <c r="BR479" i="1"/>
  <c r="BS479" i="1"/>
  <c r="BT479" i="1"/>
  <c r="AT479" i="1"/>
  <c r="AS480" i="1"/>
  <c r="BR480" i="1"/>
  <c r="AT480" i="1" s="1"/>
  <c r="BS480" i="1"/>
  <c r="BT480" i="1"/>
  <c r="AS489" i="1"/>
  <c r="BR489" i="1"/>
  <c r="BS489" i="1"/>
  <c r="AT489" i="1" s="1"/>
  <c r="BT489" i="1"/>
  <c r="AS492" i="1"/>
  <c r="BR492" i="1"/>
  <c r="AT492" i="1" s="1"/>
  <c r="BS492" i="1"/>
  <c r="BT492" i="1"/>
  <c r="AS350" i="1"/>
  <c r="BR350" i="1"/>
  <c r="BS350" i="1"/>
  <c r="BT350" i="1"/>
  <c r="AT350" i="1"/>
  <c r="AS378" i="1"/>
  <c r="BR378" i="1"/>
  <c r="AT378" i="1" s="1"/>
  <c r="BS378" i="1"/>
  <c r="BT378" i="1"/>
  <c r="AS397" i="1"/>
  <c r="BR397" i="1"/>
  <c r="BS397" i="1"/>
  <c r="AT397" i="1" s="1"/>
  <c r="BT397" i="1"/>
  <c r="AS180" i="1"/>
  <c r="BR180" i="1"/>
  <c r="AT180" i="1" s="1"/>
  <c r="BS180" i="1"/>
  <c r="BT180" i="1"/>
  <c r="AS426" i="1"/>
  <c r="BR426" i="1"/>
  <c r="BS426" i="1"/>
  <c r="BT426" i="1"/>
  <c r="AT426" i="1"/>
  <c r="AS201" i="1"/>
  <c r="BR201" i="1"/>
  <c r="AT201" i="1" s="1"/>
  <c r="BS201" i="1"/>
  <c r="BT201" i="1"/>
  <c r="AS837" i="1"/>
  <c r="BR837" i="1"/>
  <c r="BS837" i="1"/>
  <c r="AT837" i="1" s="1"/>
  <c r="BT837" i="1"/>
  <c r="AS873" i="1"/>
  <c r="BR873" i="1"/>
  <c r="AT873" i="1" s="1"/>
  <c r="BS873" i="1"/>
  <c r="BT873" i="1"/>
  <c r="AS218" i="1"/>
  <c r="BR218" i="1"/>
  <c r="BS218" i="1"/>
  <c r="BT218" i="1"/>
  <c r="AT218" i="1"/>
  <c r="AS429" i="1"/>
  <c r="BR429" i="1"/>
  <c r="AT429" i="1" s="1"/>
  <c r="BS429" i="1"/>
  <c r="BT429" i="1"/>
  <c r="AS444" i="1"/>
  <c r="BR444" i="1"/>
  <c r="AT444" i="1" s="1"/>
  <c r="BS444" i="1"/>
  <c r="BT444" i="1"/>
  <c r="AS169" i="1"/>
  <c r="BR169" i="1"/>
  <c r="AT169" i="1" s="1"/>
  <c r="BS169" i="1"/>
  <c r="BT169" i="1"/>
  <c r="AS889" i="1"/>
  <c r="BR889" i="1"/>
  <c r="BS889" i="1"/>
  <c r="BT889" i="1"/>
  <c r="AT889" i="1"/>
  <c r="AS360" i="1"/>
  <c r="BR360" i="1"/>
  <c r="AT360" i="1" s="1"/>
  <c r="BS360" i="1"/>
  <c r="BT360" i="1"/>
  <c r="AS926" i="1"/>
  <c r="BR926" i="1"/>
  <c r="BS926" i="1"/>
  <c r="AT926" i="1" s="1"/>
  <c r="BT926" i="1"/>
  <c r="AS368" i="1"/>
  <c r="BR368" i="1"/>
  <c r="AT368" i="1" s="1"/>
  <c r="BS368" i="1"/>
  <c r="BT368" i="1"/>
  <c r="AS928" i="1"/>
  <c r="BR928" i="1"/>
  <c r="BS928" i="1"/>
  <c r="BT928" i="1"/>
  <c r="AT928" i="1"/>
  <c r="AS149" i="1"/>
  <c r="BR149" i="1"/>
  <c r="AT149" i="1" s="1"/>
  <c r="BS149" i="1"/>
  <c r="BT149" i="1"/>
  <c r="AS393" i="1"/>
  <c r="BR393" i="1"/>
  <c r="AT393" i="1" s="1"/>
  <c r="BS393" i="1"/>
  <c r="BT393" i="1"/>
  <c r="AS159" i="1"/>
  <c r="BR159" i="1"/>
  <c r="AT159" i="1" s="1"/>
  <c r="BS159" i="1"/>
  <c r="BT159" i="1"/>
  <c r="AS435" i="1"/>
  <c r="BR435" i="1"/>
  <c r="BS435" i="1"/>
  <c r="BT435" i="1"/>
  <c r="AT435" i="1"/>
  <c r="AS453" i="1"/>
  <c r="BR453" i="1"/>
  <c r="AT453" i="1" s="1"/>
  <c r="BS453" i="1"/>
  <c r="BT453" i="1"/>
  <c r="AS463" i="1"/>
  <c r="BR463" i="1"/>
  <c r="BS463" i="1"/>
  <c r="AT463" i="1" s="1"/>
  <c r="BT463" i="1"/>
  <c r="AS488" i="1"/>
  <c r="BR488" i="1"/>
  <c r="BS488" i="1"/>
  <c r="BT488" i="1"/>
  <c r="AT488" i="1"/>
  <c r="AS490" i="1"/>
  <c r="BR490" i="1"/>
  <c r="BS490" i="1"/>
  <c r="BT490" i="1"/>
  <c r="AT490" i="1" s="1"/>
  <c r="BR412" i="1"/>
  <c r="AT412" i="1" s="1"/>
  <c r="BS412" i="1"/>
  <c r="BT412" i="1"/>
  <c r="AS351" i="1"/>
  <c r="BR351" i="1"/>
  <c r="AT351" i="1" s="1"/>
  <c r="BS351" i="1"/>
  <c r="BT351" i="1"/>
  <c r="AS352" i="1"/>
  <c r="BR352" i="1"/>
  <c r="AT352" i="1" s="1"/>
  <c r="BS352" i="1"/>
  <c r="BT352" i="1"/>
  <c r="AS358" i="1"/>
  <c r="BR358" i="1"/>
  <c r="BS358" i="1"/>
  <c r="BT358" i="1"/>
  <c r="AT358" i="1"/>
  <c r="AS942" i="1"/>
  <c r="BR942" i="1"/>
  <c r="AT942" i="1" s="1"/>
  <c r="BS942" i="1"/>
  <c r="BT942" i="1"/>
  <c r="AS251" i="1"/>
  <c r="BR251" i="1"/>
  <c r="AT251" i="1" s="1"/>
  <c r="BS251" i="1"/>
  <c r="BT251" i="1"/>
  <c r="AS995" i="1"/>
  <c r="BR995" i="1"/>
  <c r="AT995" i="1" s="1"/>
  <c r="BS995" i="1"/>
  <c r="BT995" i="1"/>
  <c r="AS485" i="1"/>
  <c r="BR485" i="1"/>
  <c r="BS485" i="1"/>
  <c r="BT485" i="1"/>
  <c r="AT485" i="1"/>
  <c r="AS888" i="1"/>
  <c r="BR888" i="1"/>
  <c r="AT888" i="1" s="1"/>
  <c r="BS888" i="1"/>
  <c r="BT888" i="1"/>
  <c r="AS498" i="1"/>
  <c r="BR498" i="1"/>
  <c r="AT498" i="1" s="1"/>
  <c r="BS498" i="1"/>
  <c r="BT498" i="1"/>
  <c r="AS30" i="1"/>
  <c r="BR30" i="1"/>
  <c r="AT30" i="1" s="1"/>
  <c r="BS30" i="1"/>
  <c r="BT30" i="1"/>
  <c r="AS508" i="1"/>
  <c r="BR508" i="1"/>
  <c r="BS508" i="1"/>
  <c r="BT508" i="1"/>
  <c r="AT508" i="1"/>
  <c r="AS10" i="1"/>
  <c r="BR10" i="1"/>
  <c r="AT10" i="1" s="1"/>
  <c r="BS10" i="1"/>
  <c r="BT10" i="1"/>
  <c r="AS376" i="1"/>
  <c r="BR376" i="1"/>
  <c r="AT376" i="1" s="1"/>
  <c r="BS376" i="1"/>
  <c r="BT376" i="1"/>
  <c r="AS398" i="1"/>
  <c r="BR398" i="1"/>
  <c r="AT398" i="1" s="1"/>
  <c r="BS398" i="1"/>
  <c r="BT398" i="1"/>
  <c r="AS447" i="1"/>
  <c r="BR447" i="1"/>
  <c r="BS447" i="1"/>
  <c r="BT447" i="1"/>
  <c r="AT447" i="1"/>
  <c r="AS227" i="1"/>
  <c r="BR227" i="1"/>
  <c r="AT227" i="1" s="1"/>
  <c r="BS227" i="1"/>
  <c r="BT227" i="1"/>
  <c r="AS491" i="1"/>
  <c r="BR491" i="1"/>
  <c r="AT491" i="1" s="1"/>
  <c r="BS491" i="1"/>
  <c r="BT491" i="1"/>
  <c r="AS357" i="1"/>
  <c r="BR357" i="1"/>
  <c r="AT357" i="1" s="1"/>
  <c r="BS357" i="1"/>
  <c r="BT357" i="1"/>
  <c r="AS701" i="1"/>
  <c r="BR701" i="1"/>
  <c r="BS701" i="1"/>
  <c r="BT701" i="1"/>
  <c r="AT701" i="1"/>
  <c r="AS370" i="1"/>
  <c r="BR370" i="1"/>
  <c r="AT370" i="1" s="1"/>
  <c r="BS370" i="1"/>
  <c r="BT370" i="1"/>
  <c r="AS38" i="1"/>
  <c r="BR38" i="1"/>
  <c r="AT38" i="1" s="1"/>
  <c r="BS38" i="1"/>
  <c r="BT38" i="1"/>
  <c r="AS386" i="1"/>
  <c r="BR386" i="1"/>
  <c r="AT386" i="1" s="1"/>
  <c r="BS386" i="1"/>
  <c r="BT386" i="1"/>
  <c r="AS404" i="1"/>
  <c r="BR404" i="1"/>
  <c r="BS404" i="1"/>
  <c r="BT404" i="1"/>
  <c r="AT404" i="1"/>
  <c r="AS405" i="1"/>
  <c r="BR405" i="1"/>
  <c r="AT405" i="1" s="1"/>
  <c r="BS405" i="1"/>
  <c r="BT405" i="1"/>
  <c r="AS1014" i="1"/>
  <c r="BR1014" i="1"/>
  <c r="AT1014" i="1" s="1"/>
  <c r="BS1014" i="1"/>
  <c r="BT1014" i="1"/>
  <c r="AS417" i="1"/>
  <c r="BR417" i="1"/>
  <c r="AT417" i="1" s="1"/>
  <c r="BS417" i="1"/>
  <c r="BT417" i="1"/>
  <c r="AS420" i="1"/>
  <c r="BR420" i="1"/>
  <c r="BS420" i="1"/>
  <c r="BT420" i="1"/>
  <c r="AT420" i="1"/>
  <c r="AS437" i="1"/>
  <c r="BR437" i="1"/>
  <c r="AT437" i="1" s="1"/>
  <c r="BS437" i="1"/>
  <c r="BT437" i="1"/>
  <c r="AS449" i="1"/>
  <c r="BR449" i="1"/>
  <c r="AT449" i="1" s="1"/>
  <c r="BS449" i="1"/>
  <c r="BT449" i="1"/>
  <c r="AS451" i="1"/>
  <c r="BR451" i="1"/>
  <c r="AT451" i="1" s="1"/>
  <c r="BS451" i="1"/>
  <c r="BT451" i="1"/>
  <c r="AS484" i="1"/>
  <c r="BR484" i="1"/>
  <c r="BS484" i="1"/>
  <c r="BT484" i="1"/>
  <c r="AT484" i="1"/>
  <c r="AS497" i="1"/>
  <c r="BR497" i="1"/>
  <c r="AT497" i="1" s="1"/>
  <c r="BS497" i="1"/>
  <c r="BT497" i="1"/>
  <c r="AS503" i="1"/>
  <c r="BR503" i="1"/>
  <c r="AT503" i="1" s="1"/>
  <c r="BS503" i="1"/>
  <c r="BT503" i="1"/>
  <c r="AS362" i="1"/>
  <c r="BR362" i="1"/>
  <c r="AT362" i="1" s="1"/>
  <c r="BS362" i="1"/>
  <c r="BT362" i="1"/>
  <c r="AS392" i="1"/>
  <c r="BR392" i="1"/>
  <c r="BS392" i="1"/>
  <c r="BT392" i="1"/>
  <c r="AT392" i="1"/>
  <c r="AS415" i="1"/>
  <c r="BR415" i="1"/>
  <c r="AT415" i="1" s="1"/>
  <c r="BS415" i="1"/>
  <c r="BT415" i="1"/>
  <c r="AS425" i="1"/>
  <c r="BR425" i="1"/>
  <c r="AT425" i="1" s="1"/>
  <c r="BS425" i="1"/>
  <c r="BT425" i="1"/>
  <c r="AS539" i="1"/>
  <c r="BR539" i="1"/>
  <c r="AT539" i="1" s="1"/>
  <c r="BS539" i="1"/>
  <c r="BT539" i="1"/>
  <c r="AS471" i="1"/>
  <c r="BR471" i="1"/>
  <c r="BS471" i="1"/>
  <c r="BT471" i="1"/>
  <c r="AT471" i="1"/>
  <c r="AS475" i="1"/>
  <c r="BR475" i="1"/>
  <c r="AT475" i="1" s="1"/>
  <c r="BS475" i="1"/>
  <c r="BT475" i="1"/>
  <c r="AS610" i="1"/>
  <c r="BR610" i="1"/>
  <c r="AT610" i="1" s="1"/>
  <c r="BS610" i="1"/>
  <c r="BT610" i="1"/>
  <c r="AS487" i="1"/>
  <c r="BR487" i="1"/>
  <c r="AT487" i="1" s="1"/>
  <c r="BS487" i="1"/>
  <c r="BT487" i="1"/>
  <c r="AS499" i="1"/>
  <c r="BR499" i="1"/>
  <c r="BS499" i="1"/>
  <c r="BT499" i="1"/>
  <c r="AT499" i="1"/>
  <c r="BR712" i="1"/>
  <c r="BS712" i="1"/>
  <c r="BT712" i="1"/>
  <c r="AT712" i="1"/>
  <c r="AS585" i="1"/>
  <c r="BR585" i="1"/>
  <c r="AT585" i="1" s="1"/>
  <c r="BS585" i="1"/>
  <c r="BT585" i="1"/>
  <c r="AS428" i="1"/>
  <c r="BR428" i="1"/>
  <c r="AT428" i="1" s="1"/>
  <c r="BS428" i="1"/>
  <c r="BT428" i="1"/>
  <c r="AS990" i="1"/>
  <c r="BR990" i="1"/>
  <c r="AT990" i="1" s="1"/>
  <c r="BS990" i="1"/>
  <c r="BT990" i="1"/>
  <c r="AS442" i="1"/>
  <c r="BR442" i="1"/>
  <c r="BS442" i="1"/>
  <c r="BT442" i="1"/>
  <c r="AT442" i="1"/>
  <c r="AS18" i="1"/>
  <c r="BR18" i="1"/>
  <c r="AT18" i="1" s="1"/>
  <c r="BS18" i="1"/>
  <c r="BT18" i="1"/>
  <c r="AS1000" i="1"/>
  <c r="BR1000" i="1"/>
  <c r="AT1000" i="1" s="1"/>
  <c r="BS1000" i="1"/>
  <c r="BT1000" i="1"/>
  <c r="AS369" i="1"/>
  <c r="BR369" i="1"/>
  <c r="AT369" i="1" s="1"/>
  <c r="BS369" i="1"/>
  <c r="BT369" i="1"/>
  <c r="AS399" i="1"/>
  <c r="BR399" i="1"/>
  <c r="BS399" i="1"/>
  <c r="BT399" i="1"/>
  <c r="AT399" i="1"/>
  <c r="AS400" i="1"/>
  <c r="BR400" i="1"/>
  <c r="AT400" i="1" s="1"/>
  <c r="BS400" i="1"/>
  <c r="BT400" i="1"/>
  <c r="AS436" i="1"/>
  <c r="BR436" i="1"/>
  <c r="AT436" i="1" s="1"/>
  <c r="BS436" i="1"/>
  <c r="BT436" i="1"/>
  <c r="AS575" i="1"/>
  <c r="BR575" i="1"/>
  <c r="AT575" i="1" s="1"/>
  <c r="BS575" i="1"/>
  <c r="BT575" i="1"/>
  <c r="AS445" i="1"/>
  <c r="BR445" i="1"/>
  <c r="BS445" i="1"/>
  <c r="BT445" i="1"/>
  <c r="AT445" i="1"/>
  <c r="AS911" i="1"/>
  <c r="BR911" i="1"/>
  <c r="AT911" i="1" s="1"/>
  <c r="BS911" i="1"/>
  <c r="BT911" i="1"/>
  <c r="AS446" i="1"/>
  <c r="BR446" i="1"/>
  <c r="AT446" i="1" s="1"/>
  <c r="BS446" i="1"/>
  <c r="BT446" i="1"/>
  <c r="BR495" i="1"/>
  <c r="AT495" i="1" s="1"/>
  <c r="BS495" i="1"/>
  <c r="BT495" i="1"/>
  <c r="AS652" i="1"/>
  <c r="BR652" i="1"/>
  <c r="AT652" i="1" s="1"/>
  <c r="BS652" i="1"/>
  <c r="BT652" i="1"/>
  <c r="AS1022" i="1"/>
  <c r="BR1022" i="1"/>
  <c r="BS1022" i="1"/>
  <c r="BT1022" i="1"/>
  <c r="AT1022" i="1"/>
  <c r="AS659" i="1"/>
  <c r="BR659" i="1"/>
  <c r="BS659" i="1"/>
  <c r="BT659" i="1"/>
  <c r="AT659" i="1" s="1"/>
  <c r="AS203" i="1"/>
  <c r="BR203" i="1"/>
  <c r="AT203" i="1" s="1"/>
  <c r="BS203" i="1"/>
  <c r="BT203" i="1"/>
  <c r="AS1010" i="1"/>
  <c r="BR1010" i="1"/>
  <c r="AT1010" i="1" s="1"/>
  <c r="BS1010" i="1"/>
  <c r="BT1010" i="1"/>
  <c r="AS381" i="1"/>
  <c r="BR381" i="1"/>
  <c r="BS381" i="1"/>
  <c r="BT381" i="1"/>
  <c r="AT381" i="1"/>
  <c r="AS513" i="1"/>
  <c r="BR513" i="1"/>
  <c r="BS513" i="1"/>
  <c r="BT513" i="1"/>
  <c r="AT513" i="1" s="1"/>
  <c r="AS852" i="1"/>
  <c r="BR852" i="1"/>
  <c r="AT852" i="1" s="1"/>
  <c r="BS852" i="1"/>
  <c r="BT852" i="1"/>
  <c r="AS440" i="1"/>
  <c r="BR440" i="1"/>
  <c r="AT440" i="1" s="1"/>
  <c r="BS440" i="1"/>
  <c r="BT440" i="1"/>
  <c r="AS359" i="1"/>
  <c r="BR359" i="1"/>
  <c r="BS359" i="1"/>
  <c r="BT359" i="1"/>
  <c r="AT359" i="1"/>
  <c r="AS379" i="1"/>
  <c r="BR379" i="1"/>
  <c r="BS379" i="1"/>
  <c r="BT379" i="1"/>
  <c r="AT379" i="1" s="1"/>
  <c r="AS391" i="1"/>
  <c r="BR391" i="1"/>
  <c r="AT391" i="1" s="1"/>
  <c r="BS391" i="1"/>
  <c r="BT391" i="1"/>
  <c r="AS438" i="1"/>
  <c r="BR438" i="1"/>
  <c r="AT438" i="1" s="1"/>
  <c r="BS438" i="1"/>
  <c r="BT438" i="1"/>
  <c r="AS452" i="1"/>
  <c r="BR452" i="1"/>
  <c r="BS452" i="1"/>
  <c r="BT452" i="1"/>
  <c r="AT452" i="1"/>
  <c r="BR174" i="1"/>
  <c r="BS174" i="1"/>
  <c r="BT174" i="1"/>
  <c r="AT174" i="1"/>
  <c r="AS395" i="1"/>
  <c r="BR395" i="1"/>
  <c r="AT395" i="1" s="1"/>
  <c r="BS395" i="1"/>
  <c r="BT395" i="1"/>
  <c r="AS406" i="1"/>
  <c r="BR406" i="1"/>
  <c r="AT406" i="1" s="1"/>
  <c r="BS406" i="1"/>
  <c r="BT406" i="1"/>
  <c r="AS416" i="1"/>
  <c r="BR416" i="1"/>
  <c r="AT416" i="1" s="1"/>
  <c r="BS416" i="1"/>
  <c r="BT416" i="1"/>
  <c r="AS457" i="1"/>
  <c r="BR457" i="1"/>
  <c r="BS457" i="1"/>
  <c r="BT457" i="1"/>
  <c r="AT457" i="1"/>
  <c r="AS1029" i="1"/>
  <c r="BR1029" i="1"/>
  <c r="AT1029" i="1" s="1"/>
  <c r="BS1029" i="1"/>
  <c r="BT1029" i="1"/>
  <c r="AS459" i="1"/>
  <c r="BR459" i="1"/>
  <c r="AT459" i="1" s="1"/>
  <c r="BS459" i="1"/>
  <c r="BT459" i="1"/>
  <c r="AS917" i="1"/>
  <c r="BR917" i="1"/>
  <c r="AT917" i="1" s="1"/>
  <c r="BS917" i="1"/>
  <c r="BT917" i="1"/>
  <c r="AS507" i="1"/>
  <c r="BR507" i="1"/>
  <c r="BS507" i="1"/>
  <c r="BT507" i="1"/>
  <c r="AT507" i="1"/>
  <c r="BR390" i="1"/>
  <c r="BS390" i="1"/>
  <c r="BT390" i="1"/>
  <c r="AT390" i="1"/>
  <c r="BR818" i="1"/>
  <c r="BS818" i="1"/>
  <c r="BT818" i="1"/>
  <c r="AT818" i="1"/>
  <c r="AS625" i="1"/>
  <c r="BR625" i="1"/>
  <c r="AT625" i="1" s="1"/>
  <c r="BS625" i="1"/>
  <c r="BT625" i="1"/>
  <c r="AS421" i="1"/>
  <c r="BR421" i="1"/>
  <c r="AT421" i="1" s="1"/>
  <c r="BS421" i="1"/>
  <c r="BT421" i="1"/>
  <c r="AS915" i="1"/>
  <c r="BR915" i="1"/>
  <c r="AT915" i="1" s="1"/>
  <c r="BS915" i="1"/>
  <c r="BT915" i="1"/>
  <c r="AS957" i="1"/>
  <c r="BR957" i="1"/>
  <c r="BS957" i="1"/>
  <c r="BT957" i="1"/>
  <c r="AT957" i="1"/>
  <c r="AS777" i="1"/>
  <c r="BR777" i="1"/>
  <c r="AT777" i="1" s="1"/>
  <c r="BS777" i="1"/>
  <c r="BT777" i="1"/>
  <c r="AS896" i="1"/>
  <c r="BR896" i="1"/>
  <c r="AT896" i="1" s="1"/>
  <c r="BS896" i="1"/>
  <c r="BT896" i="1"/>
  <c r="AS430" i="1"/>
  <c r="BR430" i="1"/>
  <c r="AT430" i="1" s="1"/>
  <c r="BS430" i="1"/>
  <c r="BT430" i="1"/>
  <c r="AS433" i="1"/>
  <c r="BR433" i="1"/>
  <c r="BS433" i="1"/>
  <c r="BT433" i="1"/>
  <c r="AT433" i="1"/>
  <c r="AS443" i="1"/>
  <c r="BR443" i="1"/>
  <c r="AT443" i="1" s="1"/>
  <c r="BS443" i="1"/>
  <c r="BT443" i="1"/>
  <c r="AS461" i="1"/>
  <c r="BR461" i="1"/>
  <c r="AT461" i="1" s="1"/>
  <c r="BS461" i="1"/>
  <c r="BT461" i="1"/>
  <c r="AS396" i="1"/>
  <c r="BR396" i="1"/>
  <c r="AT396" i="1" s="1"/>
  <c r="BS396" i="1"/>
  <c r="BT396" i="1"/>
  <c r="AS413" i="1"/>
  <c r="BR413" i="1"/>
  <c r="BS413" i="1"/>
  <c r="BT413" i="1"/>
  <c r="AT413" i="1"/>
  <c r="BR347" i="1"/>
  <c r="BS347" i="1"/>
  <c r="BT347" i="1"/>
  <c r="AT347" i="1"/>
  <c r="AS344" i="1"/>
  <c r="BR344" i="1"/>
  <c r="AT344" i="1" s="1"/>
  <c r="BS344" i="1"/>
  <c r="BT344" i="1"/>
  <c r="AS458" i="1"/>
  <c r="BR458" i="1"/>
  <c r="AT458" i="1" s="1"/>
  <c r="BS458" i="1"/>
  <c r="BT458" i="1"/>
  <c r="AS356" i="1"/>
  <c r="BR356" i="1"/>
  <c r="AT356" i="1" s="1"/>
  <c r="BS356" i="1"/>
  <c r="BT356" i="1"/>
  <c r="AS464" i="1"/>
  <c r="BR464" i="1"/>
  <c r="BS464" i="1"/>
  <c r="BT464" i="1"/>
  <c r="AT464" i="1"/>
  <c r="AS374" i="1"/>
  <c r="BR374" i="1"/>
  <c r="AT374" i="1" s="1"/>
  <c r="BS374" i="1"/>
  <c r="BT374" i="1"/>
  <c r="AS348" i="1"/>
  <c r="BR348" i="1"/>
  <c r="AT348" i="1" s="1"/>
  <c r="BS348" i="1"/>
  <c r="BT348" i="1"/>
  <c r="AS367" i="1"/>
  <c r="BR367" i="1"/>
  <c r="AT367" i="1" s="1"/>
  <c r="BS367" i="1"/>
  <c r="BT367" i="1"/>
  <c r="AS375" i="1"/>
  <c r="BR375" i="1"/>
  <c r="BS375" i="1"/>
  <c r="BT375" i="1"/>
  <c r="AT375" i="1"/>
  <c r="BR502" i="1"/>
  <c r="BS502" i="1"/>
  <c r="BT502" i="1"/>
  <c r="AT502" i="1"/>
  <c r="AS470" i="1"/>
  <c r="BR470" i="1"/>
  <c r="AT470" i="1" s="1"/>
  <c r="BS470" i="1"/>
  <c r="BT470" i="1"/>
  <c r="AS483" i="1"/>
  <c r="BR483" i="1"/>
  <c r="AT483" i="1" s="1"/>
  <c r="BS483" i="1"/>
  <c r="BT483" i="1"/>
  <c r="AS418" i="1"/>
  <c r="BR418" i="1"/>
  <c r="AT418" i="1" s="1"/>
  <c r="BS418" i="1"/>
  <c r="BT418" i="1"/>
  <c r="AS414" i="1"/>
  <c r="BR414" i="1"/>
  <c r="BS414" i="1"/>
  <c r="BT414" i="1"/>
  <c r="AT414" i="1"/>
  <c r="AS79" i="1"/>
  <c r="BR79" i="1"/>
  <c r="AT79" i="1" s="1"/>
  <c r="BS79" i="1"/>
  <c r="BT79" i="1"/>
  <c r="AS263" i="1"/>
  <c r="BR263" i="1"/>
  <c r="AT263" i="1" s="1"/>
  <c r="BS263" i="1"/>
  <c r="BT263" i="1"/>
  <c r="AS814" i="1"/>
  <c r="BR814" i="1"/>
  <c r="AT814" i="1" s="1"/>
  <c r="BS814" i="1"/>
  <c r="BT814" i="1"/>
  <c r="AS377" i="1"/>
  <c r="BR377" i="1"/>
  <c r="BS377" i="1"/>
  <c r="BT377" i="1"/>
  <c r="AT377" i="1"/>
  <c r="AS523" i="1"/>
  <c r="BR523" i="1"/>
  <c r="AT523" i="1" s="1"/>
  <c r="BS523" i="1"/>
  <c r="BT523" i="1"/>
  <c r="AS515" i="1"/>
  <c r="BR515" i="1"/>
  <c r="AT515" i="1" s="1"/>
  <c r="BS515" i="1"/>
  <c r="BT515" i="1"/>
  <c r="AS519" i="1"/>
  <c r="BR519" i="1"/>
  <c r="AT519" i="1" s="1"/>
  <c r="BS519" i="1"/>
  <c r="BT519" i="1"/>
  <c r="AS516" i="1"/>
  <c r="BR516" i="1"/>
  <c r="BS516" i="1"/>
  <c r="BT516" i="1"/>
  <c r="AT516" i="1"/>
  <c r="AS510" i="1"/>
  <c r="BR510" i="1"/>
  <c r="AT510" i="1" s="1"/>
  <c r="BS510" i="1"/>
  <c r="BT510" i="1"/>
  <c r="AS531" i="1"/>
  <c r="BR531" i="1"/>
  <c r="AT531" i="1" s="1"/>
  <c r="BS531" i="1"/>
  <c r="BT531" i="1"/>
  <c r="AS533" i="1"/>
  <c r="BR533" i="1"/>
  <c r="AT533" i="1" s="1"/>
  <c r="BS533" i="1"/>
  <c r="BT533" i="1"/>
  <c r="AS511" i="1"/>
  <c r="BR511" i="1"/>
  <c r="BS511" i="1"/>
  <c r="BT511" i="1"/>
  <c r="AT511" i="1"/>
  <c r="AS518" i="1"/>
  <c r="BR518" i="1"/>
  <c r="AT518" i="1" s="1"/>
  <c r="BS518" i="1"/>
  <c r="BT518" i="1"/>
  <c r="AS529" i="1"/>
  <c r="BR529" i="1"/>
  <c r="AT529" i="1" s="1"/>
  <c r="BS529" i="1"/>
  <c r="BT529" i="1"/>
  <c r="AS524" i="1"/>
  <c r="BR524" i="1"/>
  <c r="AT524" i="1" s="1"/>
  <c r="BS524" i="1"/>
  <c r="BT524" i="1"/>
  <c r="BR527" i="1"/>
  <c r="AT527" i="1" s="1"/>
  <c r="BS527" i="1"/>
  <c r="BT527" i="1"/>
  <c r="AS530" i="1"/>
  <c r="BR530" i="1"/>
  <c r="BS530" i="1"/>
  <c r="BT530" i="1"/>
  <c r="AT530" i="1"/>
  <c r="AS532" i="1"/>
  <c r="BR532" i="1"/>
  <c r="AT532" i="1" s="1"/>
  <c r="BS532" i="1"/>
  <c r="BT532" i="1"/>
  <c r="AS509" i="1"/>
  <c r="BR509" i="1"/>
  <c r="BS509" i="1"/>
  <c r="AT509" i="1" s="1"/>
  <c r="BT509" i="1"/>
  <c r="AS536" i="1"/>
  <c r="BR536" i="1"/>
  <c r="AT536" i="1" s="1"/>
  <c r="BS536" i="1"/>
  <c r="BT536" i="1"/>
  <c r="BR522" i="1"/>
  <c r="AT522" i="1" s="1"/>
  <c r="BS522" i="1"/>
  <c r="BT522" i="1"/>
  <c r="AS517" i="1"/>
  <c r="BR517" i="1"/>
  <c r="BS517" i="1"/>
  <c r="BT517" i="1"/>
  <c r="AT517" i="1"/>
  <c r="AS512" i="1"/>
  <c r="BR512" i="1"/>
  <c r="AT512" i="1" s="1"/>
  <c r="BS512" i="1"/>
  <c r="BT512" i="1"/>
  <c r="AS528" i="1"/>
  <c r="BR528" i="1"/>
  <c r="BS528" i="1"/>
  <c r="AT528" i="1" s="1"/>
  <c r="BT528" i="1"/>
  <c r="AS514" i="1"/>
  <c r="BR514" i="1"/>
  <c r="AT514" i="1" s="1"/>
  <c r="BS514" i="1"/>
  <c r="BT514" i="1"/>
  <c r="AS535" i="1"/>
  <c r="BR535" i="1"/>
  <c r="BS535" i="1"/>
  <c r="BT535" i="1"/>
  <c r="AT535" i="1"/>
  <c r="BR546" i="1"/>
  <c r="BS546" i="1"/>
  <c r="AT546" i="1" s="1"/>
  <c r="BT546" i="1"/>
  <c r="AS576" i="1"/>
  <c r="BR576" i="1"/>
  <c r="AT576" i="1" s="1"/>
  <c r="BS576" i="1"/>
  <c r="BT576" i="1"/>
  <c r="AS577" i="1"/>
  <c r="BR577" i="1"/>
  <c r="BS577" i="1"/>
  <c r="AT577" i="1" s="1"/>
  <c r="BT577" i="1"/>
  <c r="AS584" i="1"/>
  <c r="BR584" i="1"/>
  <c r="AT584" i="1" s="1"/>
  <c r="BS584" i="1"/>
  <c r="BT584" i="1"/>
  <c r="AS553" i="1"/>
  <c r="BR553" i="1"/>
  <c r="BS553" i="1"/>
  <c r="AT553" i="1" s="1"/>
  <c r="BT553" i="1"/>
  <c r="AS559" i="1"/>
  <c r="BR559" i="1"/>
  <c r="AT559" i="1" s="1"/>
  <c r="BS559" i="1"/>
  <c r="BT559" i="1"/>
  <c r="AS554" i="1"/>
  <c r="BR554" i="1"/>
  <c r="BS554" i="1"/>
  <c r="AT554" i="1" s="1"/>
  <c r="BT554" i="1"/>
  <c r="BR574" i="1"/>
  <c r="AT574" i="1" s="1"/>
  <c r="BS574" i="1"/>
  <c r="BT574" i="1"/>
  <c r="BR564" i="1"/>
  <c r="AT564" i="1" s="1"/>
  <c r="BS564" i="1"/>
  <c r="BT564" i="1"/>
  <c r="AS582" i="1"/>
  <c r="BR582" i="1"/>
  <c r="AT582" i="1" s="1"/>
  <c r="BS582" i="1"/>
  <c r="BT582" i="1"/>
  <c r="AS578" i="1"/>
  <c r="BR578" i="1"/>
  <c r="BS578" i="1"/>
  <c r="BT578" i="1"/>
  <c r="AT578" i="1"/>
  <c r="AS560" i="1"/>
  <c r="BR560" i="1"/>
  <c r="BS560" i="1"/>
  <c r="BT560" i="1"/>
  <c r="AT560" i="1" s="1"/>
  <c r="BR557" i="1"/>
  <c r="AT557" i="1" s="1"/>
  <c r="BS557" i="1"/>
  <c r="BT557" i="1"/>
  <c r="AS579" i="1"/>
  <c r="BR579" i="1"/>
  <c r="AT579" i="1" s="1"/>
  <c r="BS579" i="1"/>
  <c r="BT579" i="1"/>
  <c r="AS580" i="1"/>
  <c r="BR580" i="1"/>
  <c r="AT580" i="1" s="1"/>
  <c r="BS580" i="1"/>
  <c r="BT580" i="1"/>
  <c r="AS566" i="1"/>
  <c r="BR566" i="1"/>
  <c r="BS566" i="1"/>
  <c r="BT566" i="1"/>
  <c r="AT566" i="1"/>
  <c r="AS568" i="1"/>
  <c r="BR568" i="1"/>
  <c r="AT568" i="1" s="1"/>
  <c r="BS568" i="1"/>
  <c r="BT568" i="1"/>
  <c r="AS565" i="1"/>
  <c r="BR565" i="1"/>
  <c r="AT565" i="1" s="1"/>
  <c r="BS565" i="1"/>
  <c r="BT565" i="1"/>
  <c r="AS561" i="1"/>
  <c r="BR561" i="1"/>
  <c r="AT561" i="1" s="1"/>
  <c r="BS561" i="1"/>
  <c r="BT561" i="1"/>
  <c r="BR571" i="1"/>
  <c r="AT571" i="1" s="1"/>
  <c r="BS571" i="1"/>
  <c r="BT571" i="1"/>
  <c r="AS583" i="1"/>
  <c r="BR583" i="1"/>
  <c r="BS583" i="1"/>
  <c r="BT583" i="1"/>
  <c r="AT583" i="1"/>
  <c r="AS558" i="1"/>
  <c r="BR558" i="1"/>
  <c r="AT558" i="1" s="1"/>
  <c r="BS558" i="1"/>
  <c r="BT558" i="1"/>
  <c r="AS581" i="1"/>
  <c r="BR581" i="1"/>
  <c r="AT581" i="1" s="1"/>
  <c r="BS581" i="1"/>
  <c r="BT581" i="1"/>
  <c r="AS599" i="1"/>
  <c r="BR599" i="1"/>
  <c r="AT599" i="1" s="1"/>
  <c r="BS599" i="1"/>
  <c r="BT599" i="1"/>
  <c r="AS588" i="1"/>
  <c r="BR588" i="1"/>
  <c r="BS588" i="1"/>
  <c r="BT588" i="1"/>
  <c r="AT588" i="1"/>
  <c r="AS608" i="1"/>
  <c r="BR608" i="1"/>
  <c r="AT608" i="1" s="1"/>
  <c r="BS608" i="1"/>
  <c r="BT608" i="1"/>
  <c r="AS605" i="1"/>
  <c r="BR605" i="1"/>
  <c r="AT605" i="1" s="1"/>
  <c r="BS605" i="1"/>
  <c r="BT605" i="1"/>
  <c r="AS587" i="1"/>
  <c r="BR587" i="1"/>
  <c r="AT587" i="1" s="1"/>
  <c r="BS587" i="1"/>
  <c r="BT587" i="1"/>
  <c r="AS596" i="1"/>
  <c r="BR596" i="1"/>
  <c r="BS596" i="1"/>
  <c r="BT596" i="1"/>
  <c r="AT596" i="1"/>
  <c r="AS603" i="1"/>
  <c r="BR603" i="1"/>
  <c r="BS603" i="1"/>
  <c r="AT603" i="1" s="1"/>
  <c r="BT603" i="1"/>
  <c r="AS600" i="1"/>
  <c r="BR600" i="1"/>
  <c r="AT600" i="1" s="1"/>
  <c r="BS600" i="1"/>
  <c r="BT600" i="1"/>
  <c r="AS598" i="1"/>
  <c r="BR598" i="1"/>
  <c r="AT598" i="1" s="1"/>
  <c r="BS598" i="1"/>
  <c r="BT598" i="1"/>
  <c r="AS601" i="1"/>
  <c r="BR601" i="1"/>
  <c r="BS601" i="1"/>
  <c r="BT601" i="1"/>
  <c r="AT601" i="1"/>
  <c r="AS613" i="1"/>
  <c r="BR613" i="1"/>
  <c r="BS613" i="1"/>
  <c r="AT613" i="1" s="1"/>
  <c r="BT613" i="1"/>
  <c r="AS597" i="1"/>
  <c r="BR597" i="1"/>
  <c r="AT597" i="1" s="1"/>
  <c r="BS597" i="1"/>
  <c r="BT597" i="1"/>
  <c r="BR595" i="1"/>
  <c r="AT595" i="1" s="1"/>
  <c r="BS595" i="1"/>
  <c r="BT595" i="1"/>
  <c r="AS604" i="1"/>
  <c r="BR604" i="1"/>
  <c r="AT604" i="1" s="1"/>
  <c r="BS604" i="1"/>
  <c r="BT604" i="1"/>
  <c r="AS611" i="1"/>
  <c r="BR611" i="1"/>
  <c r="BS611" i="1"/>
  <c r="BT611" i="1"/>
  <c r="AT611" i="1"/>
  <c r="AS612" i="1"/>
  <c r="BR612" i="1"/>
  <c r="BS612" i="1"/>
  <c r="AT612" i="1" s="1"/>
  <c r="BT612" i="1"/>
  <c r="AS609" i="1"/>
  <c r="BR609" i="1"/>
  <c r="AT609" i="1" s="1"/>
  <c r="BS609" i="1"/>
  <c r="BT609" i="1"/>
  <c r="BR592" i="1"/>
  <c r="AT592" i="1" s="1"/>
  <c r="BS592" i="1"/>
  <c r="BT592" i="1"/>
  <c r="AS607" i="1"/>
  <c r="BR607" i="1"/>
  <c r="AT607" i="1" s="1"/>
  <c r="BS607" i="1"/>
  <c r="BT607" i="1"/>
  <c r="AS602" i="1"/>
  <c r="BR602" i="1"/>
  <c r="BS602" i="1"/>
  <c r="BT602" i="1"/>
  <c r="AT602" i="1"/>
  <c r="AS586" i="1"/>
  <c r="BR586" i="1"/>
  <c r="BS586" i="1"/>
  <c r="AT586" i="1" s="1"/>
  <c r="BT586" i="1"/>
  <c r="AS589" i="1"/>
  <c r="BR589" i="1"/>
  <c r="AT589" i="1" s="1"/>
  <c r="BS589" i="1"/>
  <c r="BT589" i="1"/>
  <c r="AS616" i="1"/>
  <c r="BR616" i="1"/>
  <c r="AT616" i="1" s="1"/>
  <c r="BS616" i="1"/>
  <c r="BT616" i="1"/>
  <c r="AS640" i="1"/>
  <c r="BR640" i="1"/>
  <c r="BS640" i="1"/>
  <c r="BT640" i="1"/>
  <c r="AT640" i="1"/>
  <c r="AS629" i="1"/>
  <c r="BR629" i="1"/>
  <c r="BS629" i="1"/>
  <c r="AT629" i="1" s="1"/>
  <c r="BT629" i="1"/>
  <c r="AS636" i="1"/>
  <c r="BR636" i="1"/>
  <c r="AT636" i="1" s="1"/>
  <c r="BS636" i="1"/>
  <c r="BT636" i="1"/>
  <c r="AS637" i="1"/>
  <c r="BR637" i="1"/>
  <c r="AT637" i="1" s="1"/>
  <c r="BS637" i="1"/>
  <c r="BT637" i="1"/>
  <c r="AS633" i="1"/>
  <c r="BR633" i="1"/>
  <c r="BS633" i="1"/>
  <c r="BT633" i="1"/>
  <c r="AT633" i="1"/>
  <c r="AS632" i="1"/>
  <c r="BR632" i="1"/>
  <c r="BS632" i="1"/>
  <c r="AT632" i="1" s="1"/>
  <c r="BT632" i="1"/>
  <c r="BR619" i="1"/>
  <c r="BS619" i="1"/>
  <c r="AT619" i="1" s="1"/>
  <c r="BT619" i="1"/>
  <c r="AS614" i="1"/>
  <c r="BR614" i="1"/>
  <c r="AT614" i="1" s="1"/>
  <c r="BS614" i="1"/>
  <c r="BT614" i="1"/>
  <c r="AS620" i="1"/>
  <c r="BR620" i="1"/>
  <c r="AT620" i="1" s="1"/>
  <c r="BS620" i="1"/>
  <c r="BT620" i="1"/>
  <c r="AS639" i="1"/>
  <c r="BR639" i="1"/>
  <c r="BS639" i="1"/>
  <c r="BT639" i="1"/>
  <c r="AT639" i="1"/>
  <c r="AS615" i="1"/>
  <c r="BR615" i="1"/>
  <c r="BS615" i="1"/>
  <c r="AT615" i="1" s="1"/>
  <c r="BT615" i="1"/>
  <c r="AS622" i="1"/>
  <c r="BR622" i="1"/>
  <c r="AT622" i="1" s="1"/>
  <c r="BS622" i="1"/>
  <c r="BT622" i="1"/>
  <c r="AS624" i="1"/>
  <c r="BR624" i="1"/>
  <c r="AT624" i="1" s="1"/>
  <c r="BS624" i="1"/>
  <c r="BT624" i="1"/>
  <c r="AS621" i="1"/>
  <c r="BR621" i="1"/>
  <c r="BS621" i="1"/>
  <c r="BT621" i="1"/>
  <c r="AT621" i="1"/>
  <c r="AS634" i="1"/>
  <c r="BR634" i="1"/>
  <c r="BS634" i="1"/>
  <c r="AT634" i="1" s="1"/>
  <c r="BT634" i="1"/>
  <c r="BR628" i="1"/>
  <c r="BS628" i="1"/>
  <c r="AT628" i="1" s="1"/>
  <c r="BT628" i="1"/>
  <c r="AS630" i="1"/>
  <c r="BR630" i="1"/>
  <c r="AT630" i="1" s="1"/>
  <c r="BS630" i="1"/>
  <c r="BT630" i="1"/>
  <c r="AS631" i="1"/>
  <c r="BR631" i="1"/>
  <c r="AT631" i="1" s="1"/>
  <c r="BS631" i="1"/>
  <c r="BT631" i="1"/>
  <c r="AS638" i="1"/>
  <c r="BR638" i="1"/>
  <c r="BS638" i="1"/>
  <c r="BT638" i="1"/>
  <c r="AT638" i="1"/>
  <c r="AS623" i="1"/>
  <c r="BR623" i="1"/>
  <c r="AT623" i="1" s="1"/>
  <c r="BS623" i="1"/>
  <c r="BT623" i="1"/>
  <c r="AS644" i="1"/>
  <c r="BR644" i="1"/>
  <c r="BS644" i="1"/>
  <c r="AT644" i="1" s="1"/>
  <c r="BT644" i="1"/>
  <c r="AS663" i="1"/>
  <c r="BR663" i="1"/>
  <c r="AT663" i="1" s="1"/>
  <c r="BS663" i="1"/>
  <c r="BT663" i="1"/>
  <c r="AS647" i="1"/>
  <c r="BR647" i="1"/>
  <c r="BS647" i="1"/>
  <c r="BT647" i="1"/>
  <c r="AT647" i="1"/>
  <c r="AS662" i="1"/>
  <c r="BR662" i="1"/>
  <c r="AT662" i="1" s="1"/>
  <c r="BS662" i="1"/>
  <c r="BT662" i="1"/>
  <c r="AS655" i="1"/>
  <c r="BR655" i="1"/>
  <c r="BS655" i="1"/>
  <c r="AT655" i="1" s="1"/>
  <c r="BT655" i="1"/>
  <c r="AS648" i="1"/>
  <c r="BR648" i="1"/>
  <c r="AT648" i="1" s="1"/>
  <c r="BS648" i="1"/>
  <c r="BT648" i="1"/>
  <c r="AS641" i="1"/>
  <c r="BR641" i="1"/>
  <c r="BS641" i="1"/>
  <c r="BT641" i="1"/>
  <c r="AT641" i="1"/>
  <c r="AS664" i="1"/>
  <c r="BR664" i="1"/>
  <c r="AT664" i="1" s="1"/>
  <c r="BS664" i="1"/>
  <c r="BT664" i="1"/>
  <c r="AS660" i="1"/>
  <c r="BR660" i="1"/>
  <c r="BS660" i="1"/>
  <c r="AT660" i="1" s="1"/>
  <c r="BT660" i="1"/>
  <c r="AS646" i="1"/>
  <c r="BR646" i="1"/>
  <c r="AT646" i="1" s="1"/>
  <c r="BS646" i="1"/>
  <c r="BT646" i="1"/>
  <c r="AS654" i="1"/>
  <c r="BR654" i="1"/>
  <c r="BS654" i="1"/>
  <c r="BT654" i="1"/>
  <c r="AT654" i="1"/>
  <c r="AS642" i="1"/>
  <c r="BR642" i="1"/>
  <c r="AT642" i="1" s="1"/>
  <c r="BS642" i="1"/>
  <c r="BT642" i="1"/>
  <c r="AS661" i="1"/>
  <c r="BR661" i="1"/>
  <c r="BS661" i="1"/>
  <c r="AT661" i="1" s="1"/>
  <c r="BT661" i="1"/>
  <c r="AS649" i="1"/>
  <c r="BR649" i="1"/>
  <c r="AT649" i="1" s="1"/>
  <c r="BS649" i="1"/>
  <c r="BT649" i="1"/>
  <c r="AS658" i="1"/>
  <c r="BR658" i="1"/>
  <c r="BS658" i="1"/>
  <c r="BT658" i="1"/>
  <c r="AT658" i="1"/>
  <c r="AS645" i="1"/>
  <c r="BR645" i="1"/>
  <c r="AT645" i="1" s="1"/>
  <c r="BS645" i="1"/>
  <c r="BT645" i="1"/>
  <c r="AS653" i="1"/>
  <c r="BR653" i="1"/>
  <c r="BS653" i="1"/>
  <c r="AT653" i="1" s="1"/>
  <c r="BT653" i="1"/>
  <c r="AS657" i="1"/>
  <c r="BR657" i="1"/>
  <c r="AT657" i="1" s="1"/>
  <c r="BS657" i="1"/>
  <c r="BT657" i="1"/>
  <c r="AS650" i="1"/>
  <c r="BR650" i="1"/>
  <c r="BS650" i="1"/>
  <c r="BT650" i="1"/>
  <c r="AT650" i="1"/>
  <c r="AS643" i="1"/>
  <c r="BR643" i="1"/>
  <c r="AT643" i="1" s="1"/>
  <c r="BS643" i="1"/>
  <c r="BT643" i="1"/>
  <c r="AS651" i="1"/>
  <c r="BR651" i="1"/>
  <c r="BS651" i="1"/>
  <c r="AT651" i="1" s="1"/>
  <c r="BT651" i="1"/>
  <c r="AS682" i="1"/>
  <c r="BR682" i="1"/>
  <c r="AT682" i="1" s="1"/>
  <c r="BS682" i="1"/>
  <c r="BT682" i="1"/>
  <c r="AS691" i="1"/>
  <c r="BR691" i="1"/>
  <c r="BS691" i="1"/>
  <c r="BT691" i="1"/>
  <c r="AT691" i="1"/>
  <c r="AS668" i="1"/>
  <c r="BR668" i="1"/>
  <c r="AT668" i="1" s="1"/>
  <c r="BS668" i="1"/>
  <c r="BT668" i="1"/>
  <c r="AS675" i="1"/>
  <c r="BR675" i="1"/>
  <c r="BS675" i="1"/>
  <c r="AT675" i="1" s="1"/>
  <c r="BT675" i="1"/>
  <c r="AS687" i="1"/>
  <c r="BR687" i="1"/>
  <c r="AT687" i="1" s="1"/>
  <c r="BS687" i="1"/>
  <c r="BT687" i="1"/>
  <c r="AS686" i="1"/>
  <c r="BR686" i="1"/>
  <c r="BS686" i="1"/>
  <c r="BT686" i="1"/>
  <c r="AT686" i="1"/>
  <c r="AS683" i="1"/>
  <c r="BR683" i="1"/>
  <c r="AT683" i="1" s="1"/>
  <c r="BS683" i="1"/>
  <c r="BT683" i="1"/>
  <c r="AS677" i="1"/>
  <c r="BR677" i="1"/>
  <c r="BS677" i="1"/>
  <c r="AT677" i="1" s="1"/>
  <c r="BT677" i="1"/>
  <c r="AS676" i="1"/>
  <c r="BR676" i="1"/>
  <c r="AT676" i="1" s="1"/>
  <c r="BS676" i="1"/>
  <c r="BT676" i="1"/>
  <c r="BR673" i="1"/>
  <c r="AT673" i="1" s="1"/>
  <c r="BS673" i="1"/>
  <c r="BT673" i="1"/>
  <c r="AS679" i="1"/>
  <c r="BR679" i="1"/>
  <c r="BS679" i="1"/>
  <c r="BT679" i="1"/>
  <c r="AT679" i="1"/>
  <c r="AS678" i="1"/>
  <c r="BR678" i="1"/>
  <c r="AT678" i="1" s="1"/>
  <c r="BS678" i="1"/>
  <c r="BT678" i="1"/>
  <c r="AS665" i="1"/>
  <c r="BR665" i="1"/>
  <c r="BS665" i="1"/>
  <c r="AT665" i="1" s="1"/>
  <c r="BT665" i="1"/>
  <c r="AS674" i="1"/>
  <c r="BR674" i="1"/>
  <c r="AT674" i="1" s="1"/>
  <c r="BS674" i="1"/>
  <c r="BT674" i="1"/>
  <c r="AS670" i="1"/>
  <c r="BR670" i="1"/>
  <c r="BS670" i="1"/>
  <c r="BT670" i="1"/>
  <c r="AT670" i="1"/>
  <c r="BR690" i="1"/>
  <c r="BS690" i="1"/>
  <c r="BT690" i="1"/>
  <c r="AT690" i="1"/>
  <c r="AS680" i="1"/>
  <c r="BR680" i="1"/>
  <c r="AT680" i="1" s="1"/>
  <c r="BS680" i="1"/>
  <c r="BT680" i="1"/>
  <c r="AS684" i="1"/>
  <c r="BR684" i="1"/>
  <c r="BS684" i="1"/>
  <c r="AT684" i="1" s="1"/>
  <c r="BT684" i="1"/>
  <c r="AS667" i="1"/>
  <c r="BR667" i="1"/>
  <c r="AT667" i="1" s="1"/>
  <c r="BS667" i="1"/>
  <c r="BT667" i="1"/>
  <c r="AS685" i="1"/>
  <c r="BR685" i="1"/>
  <c r="BS685" i="1"/>
  <c r="BT685" i="1"/>
  <c r="AT685" i="1"/>
  <c r="AS669" i="1"/>
  <c r="BR669" i="1"/>
  <c r="AT669" i="1" s="1"/>
  <c r="BS669" i="1"/>
  <c r="BT669" i="1"/>
  <c r="AS681" i="1"/>
  <c r="BR681" i="1"/>
  <c r="BS681" i="1"/>
  <c r="AT681" i="1" s="1"/>
  <c r="BT681" i="1"/>
  <c r="AS719" i="1"/>
  <c r="BR719" i="1"/>
  <c r="AT719" i="1" s="1"/>
  <c r="BS719" i="1"/>
  <c r="BT719" i="1"/>
  <c r="BR698" i="1"/>
  <c r="AT698" i="1" s="1"/>
  <c r="BS698" i="1"/>
  <c r="BT698" i="1"/>
  <c r="AS721" i="1"/>
  <c r="BR721" i="1"/>
  <c r="BS721" i="1"/>
  <c r="BT721" i="1"/>
  <c r="AT721" i="1"/>
  <c r="BR715" i="1"/>
  <c r="BS715" i="1"/>
  <c r="BT715" i="1"/>
  <c r="AT715" i="1"/>
  <c r="AS720" i="1"/>
  <c r="BR720" i="1"/>
  <c r="AT720" i="1" s="1"/>
  <c r="BS720" i="1"/>
  <c r="BT720" i="1"/>
  <c r="AS703" i="1"/>
  <c r="BR703" i="1"/>
  <c r="BS703" i="1"/>
  <c r="AT703" i="1" s="1"/>
  <c r="BT703" i="1"/>
  <c r="AS726" i="1"/>
  <c r="BR726" i="1"/>
  <c r="AT726" i="1" s="1"/>
  <c r="BS726" i="1"/>
  <c r="BT726" i="1"/>
  <c r="AS723" i="1"/>
  <c r="BR723" i="1"/>
  <c r="BS723" i="1"/>
  <c r="BT723" i="1"/>
  <c r="AT723" i="1"/>
  <c r="AS709" i="1"/>
  <c r="BR709" i="1"/>
  <c r="AT709" i="1" s="1"/>
  <c r="BS709" i="1"/>
  <c r="BT709" i="1"/>
  <c r="BR718" i="1"/>
  <c r="AT718" i="1" s="1"/>
  <c r="BS718" i="1"/>
  <c r="BT718" i="1"/>
  <c r="AS708" i="1"/>
  <c r="BR708" i="1"/>
  <c r="BS708" i="1"/>
  <c r="AT708" i="1" s="1"/>
  <c r="BT708" i="1"/>
  <c r="AS724" i="1"/>
  <c r="BR724" i="1"/>
  <c r="AT724" i="1" s="1"/>
  <c r="BS724" i="1"/>
  <c r="BT724" i="1"/>
  <c r="AS722" i="1"/>
  <c r="BR722" i="1"/>
  <c r="BS722" i="1"/>
  <c r="BT722" i="1"/>
  <c r="AT722" i="1"/>
  <c r="AS692" i="1"/>
  <c r="BR692" i="1"/>
  <c r="AT692" i="1" s="1"/>
  <c r="BS692" i="1"/>
  <c r="BT692" i="1"/>
  <c r="AS699" i="1"/>
  <c r="BR699" i="1"/>
  <c r="BS699" i="1"/>
  <c r="AT699" i="1" s="1"/>
  <c r="BT699" i="1"/>
  <c r="AS702" i="1"/>
  <c r="BR702" i="1"/>
  <c r="AT702" i="1" s="1"/>
  <c r="BS702" i="1"/>
  <c r="BT702" i="1"/>
  <c r="AS725" i="1"/>
  <c r="BR725" i="1"/>
  <c r="BS725" i="1"/>
  <c r="BT725" i="1"/>
  <c r="AT725" i="1"/>
  <c r="AS704" i="1"/>
  <c r="BR704" i="1"/>
  <c r="AT704" i="1" s="1"/>
  <c r="BS704" i="1"/>
  <c r="BT704" i="1"/>
  <c r="BR707" i="1"/>
  <c r="AT707" i="1" s="1"/>
  <c r="BS707" i="1"/>
  <c r="BT707" i="1"/>
  <c r="AS700" i="1"/>
  <c r="BR700" i="1"/>
  <c r="BS700" i="1"/>
  <c r="AT700" i="1" s="1"/>
  <c r="BT700" i="1"/>
  <c r="AS736" i="1"/>
  <c r="BR736" i="1"/>
  <c r="AT736" i="1" s="1"/>
  <c r="BS736" i="1"/>
  <c r="BT736" i="1"/>
  <c r="AS740" i="1"/>
  <c r="BR740" i="1"/>
  <c r="BS740" i="1"/>
  <c r="BT740" i="1"/>
  <c r="AT740" i="1"/>
  <c r="AS731" i="1"/>
  <c r="BR731" i="1"/>
  <c r="AT731" i="1" s="1"/>
  <c r="BS731" i="1"/>
  <c r="BT731" i="1"/>
  <c r="AS730" i="1"/>
  <c r="BR730" i="1"/>
  <c r="BS730" i="1"/>
  <c r="AT730" i="1" s="1"/>
  <c r="BT730" i="1"/>
  <c r="AS739" i="1"/>
  <c r="BR739" i="1"/>
  <c r="AT739" i="1" s="1"/>
  <c r="BS739" i="1"/>
  <c r="BT739" i="1"/>
  <c r="AS741" i="1"/>
  <c r="BR741" i="1"/>
  <c r="BS741" i="1"/>
  <c r="BT741" i="1"/>
  <c r="AT741" i="1"/>
  <c r="AS749" i="1"/>
  <c r="BR749" i="1"/>
  <c r="AT749" i="1" s="1"/>
  <c r="BS749" i="1"/>
  <c r="BT749" i="1"/>
  <c r="AS746" i="1"/>
  <c r="BR746" i="1"/>
  <c r="BS746" i="1"/>
  <c r="AT746" i="1" s="1"/>
  <c r="BT746" i="1"/>
  <c r="AS727" i="1"/>
  <c r="BR727" i="1"/>
  <c r="AT727" i="1" s="1"/>
  <c r="BS727" i="1"/>
  <c r="BT727" i="1"/>
  <c r="BR752" i="1"/>
  <c r="AT752" i="1" s="1"/>
  <c r="BS752" i="1"/>
  <c r="BT752" i="1"/>
  <c r="AS733" i="1"/>
  <c r="BR733" i="1"/>
  <c r="BS733" i="1"/>
  <c r="BT733" i="1"/>
  <c r="AT733" i="1"/>
  <c r="AS747" i="1"/>
  <c r="BR747" i="1"/>
  <c r="AT747" i="1" s="1"/>
  <c r="BS747" i="1"/>
  <c r="BT747" i="1"/>
  <c r="AS738" i="1"/>
  <c r="BR738" i="1"/>
  <c r="BS738" i="1"/>
  <c r="AT738" i="1" s="1"/>
  <c r="BT738" i="1"/>
  <c r="AS753" i="1"/>
  <c r="BR753" i="1"/>
  <c r="AT753" i="1" s="1"/>
  <c r="BS753" i="1"/>
  <c r="BT753" i="1"/>
  <c r="BR745" i="1"/>
  <c r="AT745" i="1" s="1"/>
  <c r="BS745" i="1"/>
  <c r="BT745" i="1"/>
  <c r="AS735" i="1"/>
  <c r="BR735" i="1"/>
  <c r="BS735" i="1"/>
  <c r="BT735" i="1"/>
  <c r="AT735" i="1"/>
  <c r="AS729" i="1"/>
  <c r="BR729" i="1"/>
  <c r="AT729" i="1" s="1"/>
  <c r="BS729" i="1"/>
  <c r="BT729" i="1"/>
  <c r="AS734" i="1"/>
  <c r="BR734" i="1"/>
  <c r="BS734" i="1"/>
  <c r="AT734" i="1" s="1"/>
  <c r="BT734" i="1"/>
  <c r="AS737" i="1"/>
  <c r="BR737" i="1"/>
  <c r="AT737" i="1" s="1"/>
  <c r="BS737" i="1"/>
  <c r="BT737" i="1"/>
  <c r="AS742" i="1"/>
  <c r="BR742" i="1"/>
  <c r="BS742" i="1"/>
  <c r="BT742" i="1"/>
  <c r="AT742" i="1"/>
  <c r="AS728" i="1"/>
  <c r="BR728" i="1"/>
  <c r="AT728" i="1" s="1"/>
  <c r="BS728" i="1"/>
  <c r="BT728" i="1"/>
  <c r="AS732" i="1"/>
  <c r="BR732" i="1"/>
  <c r="BS732" i="1"/>
  <c r="AT732" i="1" s="1"/>
  <c r="BT732" i="1"/>
  <c r="AS748" i="1"/>
  <c r="BR748" i="1"/>
  <c r="AT748" i="1" s="1"/>
  <c r="BS748" i="1"/>
  <c r="BT748" i="1"/>
  <c r="AS764" i="1"/>
  <c r="BR764" i="1"/>
  <c r="BS764" i="1"/>
  <c r="BT764" i="1"/>
  <c r="AT764" i="1"/>
  <c r="AS762" i="1"/>
  <c r="BR762" i="1"/>
  <c r="AT762" i="1" s="1"/>
  <c r="BS762" i="1"/>
  <c r="BT762" i="1"/>
  <c r="AS766" i="1"/>
  <c r="BR766" i="1"/>
  <c r="BS766" i="1"/>
  <c r="AT766" i="1" s="1"/>
  <c r="BT766" i="1"/>
  <c r="AS761" i="1"/>
  <c r="BR761" i="1"/>
  <c r="AT761" i="1" s="1"/>
  <c r="BS761" i="1"/>
  <c r="BT761" i="1"/>
  <c r="AS760" i="1"/>
  <c r="BR760" i="1"/>
  <c r="BS760" i="1"/>
  <c r="BT760" i="1"/>
  <c r="AT760" i="1"/>
  <c r="AS773" i="1"/>
  <c r="BR773" i="1"/>
  <c r="AT773" i="1" s="1"/>
  <c r="BS773" i="1"/>
  <c r="BT773" i="1"/>
  <c r="AS758" i="1"/>
  <c r="BR758" i="1"/>
  <c r="BS758" i="1"/>
  <c r="AT758" i="1" s="1"/>
  <c r="BT758" i="1"/>
  <c r="AS756" i="1"/>
  <c r="BR756" i="1"/>
  <c r="AT756" i="1" s="1"/>
  <c r="BS756" i="1"/>
  <c r="BT756" i="1"/>
  <c r="BR542" i="1"/>
  <c r="AT542" i="1" s="1"/>
  <c r="BS542" i="1"/>
  <c r="BT542" i="1"/>
  <c r="AS767" i="1"/>
  <c r="BR767" i="1"/>
  <c r="BS767" i="1"/>
  <c r="BT767" i="1"/>
  <c r="AT767" i="1"/>
  <c r="AS765" i="1"/>
  <c r="BR765" i="1"/>
  <c r="AT765" i="1" s="1"/>
  <c r="BS765" i="1"/>
  <c r="BT765" i="1"/>
  <c r="AS776" i="1"/>
  <c r="BR776" i="1"/>
  <c r="BS776" i="1"/>
  <c r="AT776" i="1" s="1"/>
  <c r="BT776" i="1"/>
  <c r="AS755" i="1"/>
  <c r="BR755" i="1"/>
  <c r="AT755" i="1" s="1"/>
  <c r="BS755" i="1"/>
  <c r="BT755" i="1"/>
  <c r="AS774" i="1"/>
  <c r="BR774" i="1"/>
  <c r="BS774" i="1"/>
  <c r="BT774" i="1"/>
  <c r="AT774" i="1"/>
  <c r="AS759" i="1"/>
  <c r="BR759" i="1"/>
  <c r="AT759" i="1" s="1"/>
  <c r="BS759" i="1"/>
  <c r="BT759" i="1"/>
  <c r="BR771" i="1"/>
  <c r="AT771" i="1" s="1"/>
  <c r="BS771" i="1"/>
  <c r="BT771" i="1"/>
  <c r="AS763" i="1"/>
  <c r="BR763" i="1"/>
  <c r="BS763" i="1"/>
  <c r="AT763" i="1" s="1"/>
  <c r="BT763" i="1"/>
  <c r="AS768" i="1"/>
  <c r="BR768" i="1"/>
  <c r="AT768" i="1" s="1"/>
  <c r="BS768" i="1"/>
  <c r="BT768" i="1"/>
  <c r="AS757" i="1"/>
  <c r="BR757" i="1"/>
  <c r="BS757" i="1"/>
  <c r="BT757" i="1"/>
  <c r="AT757" i="1"/>
  <c r="AS754" i="1"/>
  <c r="BR754" i="1"/>
  <c r="AT754" i="1" s="1"/>
  <c r="BS754" i="1"/>
  <c r="BT754" i="1"/>
  <c r="AS775" i="1"/>
  <c r="BR775" i="1"/>
  <c r="BS775" i="1"/>
  <c r="AT775" i="1" s="1"/>
  <c r="BT775" i="1"/>
  <c r="AS782" i="1"/>
  <c r="BR782" i="1"/>
  <c r="AT782" i="1" s="1"/>
  <c r="BS782" i="1"/>
  <c r="BT782" i="1"/>
  <c r="AS805" i="1"/>
  <c r="BR805" i="1"/>
  <c r="BS805" i="1"/>
  <c r="BT805" i="1"/>
  <c r="AT805" i="1"/>
  <c r="AS788" i="1"/>
  <c r="BR788" i="1"/>
  <c r="AT788" i="1" s="1"/>
  <c r="BS788" i="1"/>
  <c r="BT788" i="1"/>
  <c r="AS792" i="1"/>
  <c r="BR792" i="1"/>
  <c r="BS792" i="1"/>
  <c r="AT792" i="1" s="1"/>
  <c r="BT792" i="1"/>
  <c r="AS801" i="1"/>
  <c r="BR801" i="1"/>
  <c r="AT801" i="1" s="1"/>
  <c r="BS801" i="1"/>
  <c r="BT801" i="1"/>
  <c r="BR791" i="1"/>
  <c r="AT791" i="1" s="1"/>
  <c r="BS791" i="1"/>
  <c r="BT791" i="1"/>
  <c r="AS796" i="1"/>
  <c r="BR796" i="1"/>
  <c r="BS796" i="1"/>
  <c r="BT796" i="1"/>
  <c r="AT796" i="1"/>
  <c r="AS794" i="1"/>
  <c r="BR794" i="1"/>
  <c r="AT794" i="1" s="1"/>
  <c r="BS794" i="1"/>
  <c r="BT794" i="1"/>
  <c r="AS786" i="1"/>
  <c r="BR786" i="1"/>
  <c r="BS786" i="1"/>
  <c r="AT786" i="1" s="1"/>
  <c r="BT786" i="1"/>
  <c r="AS785" i="1"/>
  <c r="BR785" i="1"/>
  <c r="AT785" i="1" s="1"/>
  <c r="BS785" i="1"/>
  <c r="BT785" i="1"/>
  <c r="AS799" i="1"/>
  <c r="BR799" i="1"/>
  <c r="BS799" i="1"/>
  <c r="BT799" i="1"/>
  <c r="AT799" i="1"/>
  <c r="BR804" i="1"/>
  <c r="BS804" i="1"/>
  <c r="BT804" i="1"/>
  <c r="AT804" i="1"/>
  <c r="AS171" i="1"/>
  <c r="BR171" i="1"/>
  <c r="AT171" i="1" s="1"/>
  <c r="BS171" i="1"/>
  <c r="BT171" i="1"/>
  <c r="BR781" i="1"/>
  <c r="AT781" i="1" s="1"/>
  <c r="BS781" i="1"/>
  <c r="BT781" i="1"/>
  <c r="AS798" i="1"/>
  <c r="BR798" i="1"/>
  <c r="BS798" i="1"/>
  <c r="AT798" i="1" s="1"/>
  <c r="BT798" i="1"/>
  <c r="AS806" i="1"/>
  <c r="BR806" i="1"/>
  <c r="AT806" i="1" s="1"/>
  <c r="BS806" i="1"/>
  <c r="BT806" i="1"/>
  <c r="AS797" i="1"/>
  <c r="BR797" i="1"/>
  <c r="BS797" i="1"/>
  <c r="BT797" i="1"/>
  <c r="AT797" i="1"/>
  <c r="AS800" i="1"/>
  <c r="BR800" i="1"/>
  <c r="AT800" i="1" s="1"/>
  <c r="BS800" i="1"/>
  <c r="BT800" i="1"/>
  <c r="AS783" i="1"/>
  <c r="BR783" i="1"/>
  <c r="BS783" i="1"/>
  <c r="AT783" i="1" s="1"/>
  <c r="BT783" i="1"/>
  <c r="AS793" i="1"/>
  <c r="BR793" i="1"/>
  <c r="AT793" i="1" s="1"/>
  <c r="BS793" i="1"/>
  <c r="BT793" i="1"/>
  <c r="AS795" i="1"/>
  <c r="BR795" i="1"/>
  <c r="BS795" i="1"/>
  <c r="BT795" i="1"/>
  <c r="AT795" i="1"/>
  <c r="AS778" i="1"/>
  <c r="BR778" i="1"/>
  <c r="AT778" i="1" s="1"/>
  <c r="BS778" i="1"/>
  <c r="BT778" i="1"/>
  <c r="AS784" i="1"/>
  <c r="BR784" i="1"/>
  <c r="BS784" i="1"/>
  <c r="AT784" i="1" s="1"/>
  <c r="BT784" i="1"/>
  <c r="AS787" i="1"/>
  <c r="BR787" i="1"/>
  <c r="AT787" i="1" s="1"/>
  <c r="BS787" i="1"/>
  <c r="BT787" i="1"/>
  <c r="AS813" i="1"/>
  <c r="BR813" i="1"/>
  <c r="BS813" i="1"/>
  <c r="BT813" i="1"/>
  <c r="AT813" i="1"/>
  <c r="AS835" i="1"/>
  <c r="BR835" i="1"/>
  <c r="AT835" i="1" s="1"/>
  <c r="BS835" i="1"/>
  <c r="BT835" i="1"/>
  <c r="AS496" i="1"/>
  <c r="BR496" i="1"/>
  <c r="BS496" i="1"/>
  <c r="AT496" i="1" s="1"/>
  <c r="BT496" i="1"/>
  <c r="AS820" i="1"/>
  <c r="BR820" i="1"/>
  <c r="AT820" i="1" s="1"/>
  <c r="BS820" i="1"/>
  <c r="BT820" i="1"/>
  <c r="AS836" i="1"/>
  <c r="BR836" i="1"/>
  <c r="BS836" i="1"/>
  <c r="BT836" i="1"/>
  <c r="AT836" i="1"/>
  <c r="AS812" i="1"/>
  <c r="BR812" i="1"/>
  <c r="AT812" i="1" s="1"/>
  <c r="BS812" i="1"/>
  <c r="BT812" i="1"/>
  <c r="AS838" i="1"/>
  <c r="BR838" i="1"/>
  <c r="BS838" i="1"/>
  <c r="AT838" i="1" s="1"/>
  <c r="BT838" i="1"/>
  <c r="AS833" i="1"/>
  <c r="BR833" i="1"/>
  <c r="AT833" i="1" s="1"/>
  <c r="BS833" i="1"/>
  <c r="BT833" i="1"/>
  <c r="AS807" i="1"/>
  <c r="BR807" i="1"/>
  <c r="BS807" i="1"/>
  <c r="BT807" i="1"/>
  <c r="AT807" i="1"/>
  <c r="AS828" i="1"/>
  <c r="BR828" i="1"/>
  <c r="AT828" i="1" s="1"/>
  <c r="BS828" i="1"/>
  <c r="BT828" i="1"/>
  <c r="BR823" i="1"/>
  <c r="AT823" i="1" s="1"/>
  <c r="BS823" i="1"/>
  <c r="BT823" i="1"/>
  <c r="AS829" i="1"/>
  <c r="BR829" i="1"/>
  <c r="BS829" i="1"/>
  <c r="AT829" i="1" s="1"/>
  <c r="BT829" i="1"/>
  <c r="BR810" i="1"/>
  <c r="BS810" i="1"/>
  <c r="AT810" i="1" s="1"/>
  <c r="BT810" i="1"/>
  <c r="AS811" i="1"/>
  <c r="BR811" i="1"/>
  <c r="AT811" i="1" s="1"/>
  <c r="BS811" i="1"/>
  <c r="BT811" i="1"/>
  <c r="AS824" i="1"/>
  <c r="BR824" i="1"/>
  <c r="BS824" i="1"/>
  <c r="BT824" i="1"/>
  <c r="AT824" i="1"/>
  <c r="BR827" i="1"/>
  <c r="BS827" i="1"/>
  <c r="BT827" i="1"/>
  <c r="AT827" i="1"/>
  <c r="AS815" i="1"/>
  <c r="BR815" i="1"/>
  <c r="AT815" i="1" s="1"/>
  <c r="BS815" i="1"/>
  <c r="BT815" i="1"/>
  <c r="BR222" i="1"/>
  <c r="AT222" i="1" s="1"/>
  <c r="BS222" i="1"/>
  <c r="BT222" i="1"/>
  <c r="BR832" i="1"/>
  <c r="AT832" i="1" s="1"/>
  <c r="BS832" i="1"/>
  <c r="BT832" i="1"/>
  <c r="AS819" i="1"/>
  <c r="BR819" i="1"/>
  <c r="BS819" i="1"/>
  <c r="AT819" i="1" s="1"/>
  <c r="BT819" i="1"/>
  <c r="AS864" i="1"/>
  <c r="BR864" i="1"/>
  <c r="AT864" i="1" s="1"/>
  <c r="BS864" i="1"/>
  <c r="BT864" i="1"/>
  <c r="AS862" i="1"/>
  <c r="BR862" i="1"/>
  <c r="BS862" i="1"/>
  <c r="BT862" i="1"/>
  <c r="AT862" i="1"/>
  <c r="AS844" i="1"/>
  <c r="BR844" i="1"/>
  <c r="AT844" i="1" s="1"/>
  <c r="BS844" i="1"/>
  <c r="BT844" i="1"/>
  <c r="AS863" i="1"/>
  <c r="BR863" i="1"/>
  <c r="BS863" i="1"/>
  <c r="AT863" i="1" s="1"/>
  <c r="BT863" i="1"/>
  <c r="AS853" i="1"/>
  <c r="BR853" i="1"/>
  <c r="AT853" i="1" s="1"/>
  <c r="BS853" i="1"/>
  <c r="BT853" i="1"/>
  <c r="AS856" i="1"/>
  <c r="BR856" i="1"/>
  <c r="BS856" i="1"/>
  <c r="BT856" i="1"/>
  <c r="AT856" i="1"/>
  <c r="AS842" i="1"/>
  <c r="BR842" i="1"/>
  <c r="AT842" i="1" s="1"/>
  <c r="BS842" i="1"/>
  <c r="BT842" i="1"/>
  <c r="AS843" i="1"/>
  <c r="BR843" i="1"/>
  <c r="BS843" i="1"/>
  <c r="AT843" i="1" s="1"/>
  <c r="BT843" i="1"/>
  <c r="AS861" i="1"/>
  <c r="BR861" i="1"/>
  <c r="AT861" i="1" s="1"/>
  <c r="BS861" i="1"/>
  <c r="BT861" i="1"/>
  <c r="AS859" i="1"/>
  <c r="BR859" i="1"/>
  <c r="BS859" i="1"/>
  <c r="BT859" i="1"/>
  <c r="AT859" i="1"/>
  <c r="BR850" i="1"/>
  <c r="BS850" i="1"/>
  <c r="BT850" i="1"/>
  <c r="AT850" i="1"/>
  <c r="BR847" i="1"/>
  <c r="BS847" i="1"/>
  <c r="BT847" i="1"/>
  <c r="AT847" i="1"/>
  <c r="AS841" i="1"/>
  <c r="BR841" i="1"/>
  <c r="AT841" i="1" s="1"/>
  <c r="BS841" i="1"/>
  <c r="BT841" i="1"/>
  <c r="AS857" i="1"/>
  <c r="BR857" i="1"/>
  <c r="BS857" i="1"/>
  <c r="AT857" i="1" s="1"/>
  <c r="BT857" i="1"/>
  <c r="AS851" i="1"/>
  <c r="BR851" i="1"/>
  <c r="AT851" i="1" s="1"/>
  <c r="BS851" i="1"/>
  <c r="BT851" i="1"/>
  <c r="AS860" i="1"/>
  <c r="BR860" i="1"/>
  <c r="BS860" i="1"/>
  <c r="BT860" i="1"/>
  <c r="AT860" i="1"/>
  <c r="AS854" i="1"/>
  <c r="BR854" i="1"/>
  <c r="AT854" i="1" s="1"/>
  <c r="BS854" i="1"/>
  <c r="BT854" i="1"/>
  <c r="AS840" i="1"/>
  <c r="BR840" i="1"/>
  <c r="BS840" i="1"/>
  <c r="AT840" i="1" s="1"/>
  <c r="BT840" i="1"/>
  <c r="AS865" i="1"/>
  <c r="BR865" i="1"/>
  <c r="AT865" i="1" s="1"/>
  <c r="BS865" i="1"/>
  <c r="BT865" i="1"/>
  <c r="AS855" i="1"/>
  <c r="BR855" i="1"/>
  <c r="BS855" i="1"/>
  <c r="BT855" i="1"/>
  <c r="AT855" i="1"/>
  <c r="AS875" i="1"/>
  <c r="BR875" i="1"/>
  <c r="AT875" i="1" s="1"/>
  <c r="BS875" i="1"/>
  <c r="BT875" i="1"/>
  <c r="AS883" i="1"/>
  <c r="BR883" i="1"/>
  <c r="BS883" i="1"/>
  <c r="AT883" i="1" s="1"/>
  <c r="BT883" i="1"/>
  <c r="AS882" i="1"/>
  <c r="BR882" i="1"/>
  <c r="AT882" i="1" s="1"/>
  <c r="BS882" i="1"/>
  <c r="BT882" i="1"/>
  <c r="AS876" i="1"/>
  <c r="BR876" i="1"/>
  <c r="BS876" i="1"/>
  <c r="BT876" i="1"/>
  <c r="AT876" i="1"/>
  <c r="AS880" i="1"/>
  <c r="BR880" i="1"/>
  <c r="AT880" i="1" s="1"/>
  <c r="BS880" i="1"/>
  <c r="BT880" i="1"/>
  <c r="AS867" i="1"/>
  <c r="BR867" i="1"/>
  <c r="BS867" i="1"/>
  <c r="AT867" i="1" s="1"/>
  <c r="BT867" i="1"/>
  <c r="AS878" i="1"/>
  <c r="BR878" i="1"/>
  <c r="AT878" i="1" s="1"/>
  <c r="BS878" i="1"/>
  <c r="BT878" i="1"/>
  <c r="AS886" i="1"/>
  <c r="BR886" i="1"/>
  <c r="BS886" i="1"/>
  <c r="BT886" i="1"/>
  <c r="AT886" i="1"/>
  <c r="AS877" i="1"/>
  <c r="BR877" i="1"/>
  <c r="AT877" i="1" s="1"/>
  <c r="BS877" i="1"/>
  <c r="BT877" i="1"/>
  <c r="AS887" i="1"/>
  <c r="BR887" i="1"/>
  <c r="BS887" i="1"/>
  <c r="AT887" i="1" s="1"/>
  <c r="BT887" i="1"/>
  <c r="AS874" i="1"/>
  <c r="BR874" i="1"/>
  <c r="AT874" i="1" s="1"/>
  <c r="BS874" i="1"/>
  <c r="BT874" i="1"/>
  <c r="AS881" i="1"/>
  <c r="BR881" i="1"/>
  <c r="BS881" i="1"/>
  <c r="BT881" i="1"/>
  <c r="AT881" i="1"/>
  <c r="BR870" i="1"/>
  <c r="BS870" i="1"/>
  <c r="BT870" i="1"/>
  <c r="AT870" i="1"/>
  <c r="AS884" i="1"/>
  <c r="BR884" i="1"/>
  <c r="AT884" i="1" s="1"/>
  <c r="BS884" i="1"/>
  <c r="BT884" i="1"/>
  <c r="AS871" i="1"/>
  <c r="BR871" i="1"/>
  <c r="BS871" i="1"/>
  <c r="AT871" i="1" s="1"/>
  <c r="BT871" i="1"/>
  <c r="AS872" i="1"/>
  <c r="BR872" i="1"/>
  <c r="AT872" i="1" s="1"/>
  <c r="BS872" i="1"/>
  <c r="BT872" i="1"/>
  <c r="AS885" i="1"/>
  <c r="BR885" i="1"/>
  <c r="BS885" i="1"/>
  <c r="BT885" i="1"/>
  <c r="AT885" i="1"/>
  <c r="AS879" i="1"/>
  <c r="BR879" i="1"/>
  <c r="AT879" i="1" s="1"/>
  <c r="BS879" i="1"/>
  <c r="BT879" i="1"/>
  <c r="AS890" i="1"/>
  <c r="BR890" i="1"/>
  <c r="BS890" i="1"/>
  <c r="AT890" i="1" s="1"/>
  <c r="BT890" i="1"/>
  <c r="AS913" i="1"/>
  <c r="BR913" i="1"/>
  <c r="AT913" i="1" s="1"/>
  <c r="BS913" i="1"/>
  <c r="BT913" i="1"/>
  <c r="AS899" i="1"/>
  <c r="BR899" i="1"/>
  <c r="BS899" i="1"/>
  <c r="BT899" i="1"/>
  <c r="AT899" i="1"/>
  <c r="AS914" i="1"/>
  <c r="BR914" i="1"/>
  <c r="AT914" i="1" s="1"/>
  <c r="BS914" i="1"/>
  <c r="BT914" i="1"/>
  <c r="AS895" i="1"/>
  <c r="BR895" i="1"/>
  <c r="BS895" i="1"/>
  <c r="AT895" i="1" s="1"/>
  <c r="BT895" i="1"/>
  <c r="AS908" i="1"/>
  <c r="BR908" i="1"/>
  <c r="AT908" i="1" s="1"/>
  <c r="BS908" i="1"/>
  <c r="BT908" i="1"/>
  <c r="BR907" i="1"/>
  <c r="AT907" i="1" s="1"/>
  <c r="BS907" i="1"/>
  <c r="BT907" i="1"/>
  <c r="AS902" i="1"/>
  <c r="BR902" i="1"/>
  <c r="BS902" i="1"/>
  <c r="BT902" i="1"/>
  <c r="AT902" i="1"/>
  <c r="AS909" i="1"/>
  <c r="BR909" i="1"/>
  <c r="AT909" i="1" s="1"/>
  <c r="BS909" i="1"/>
  <c r="BT909" i="1"/>
  <c r="AS900" i="1"/>
  <c r="BR900" i="1"/>
  <c r="BS900" i="1"/>
  <c r="AT900" i="1" s="1"/>
  <c r="BT900" i="1"/>
  <c r="AS904" i="1"/>
  <c r="BR904" i="1"/>
  <c r="AT904" i="1" s="1"/>
  <c r="BS904" i="1"/>
  <c r="BT904" i="1"/>
  <c r="BR893" i="1"/>
  <c r="AT893" i="1" s="1"/>
  <c r="BS893" i="1"/>
  <c r="BT893" i="1"/>
  <c r="AS910" i="1"/>
  <c r="BR910" i="1"/>
  <c r="BS910" i="1"/>
  <c r="BT910" i="1"/>
  <c r="AT910" i="1"/>
  <c r="AS894" i="1"/>
  <c r="BR894" i="1"/>
  <c r="AT894" i="1" s="1"/>
  <c r="BS894" i="1"/>
  <c r="BT894" i="1"/>
  <c r="AS897" i="1"/>
  <c r="BR897" i="1"/>
  <c r="BS897" i="1"/>
  <c r="AT897" i="1" s="1"/>
  <c r="BT897" i="1"/>
  <c r="AS916" i="1"/>
  <c r="BR916" i="1"/>
  <c r="AT916" i="1" s="1"/>
  <c r="BS916" i="1"/>
  <c r="BT916" i="1"/>
  <c r="AS903" i="1"/>
  <c r="BR903" i="1"/>
  <c r="BS903" i="1"/>
  <c r="BT903" i="1"/>
  <c r="AT903" i="1"/>
  <c r="AS901" i="1"/>
  <c r="BR901" i="1"/>
  <c r="AT901" i="1" s="1"/>
  <c r="BS901" i="1"/>
  <c r="BT901" i="1"/>
  <c r="AS952" i="1"/>
  <c r="BR952" i="1"/>
  <c r="BS952" i="1"/>
  <c r="AT952" i="1" s="1"/>
  <c r="BT952" i="1"/>
  <c r="AS941" i="1"/>
  <c r="BR941" i="1"/>
  <c r="AT941" i="1" s="1"/>
  <c r="BS941" i="1"/>
  <c r="BT941" i="1"/>
  <c r="AS929" i="1"/>
  <c r="BR929" i="1"/>
  <c r="BS929" i="1"/>
  <c r="BT929" i="1"/>
  <c r="AT929" i="1"/>
  <c r="AS931" i="1"/>
  <c r="BR931" i="1"/>
  <c r="AT931" i="1" s="1"/>
  <c r="BS931" i="1"/>
  <c r="BT931" i="1"/>
  <c r="AS945" i="1"/>
  <c r="BR945" i="1"/>
  <c r="BS945" i="1"/>
  <c r="AT945" i="1" s="1"/>
  <c r="BT945" i="1"/>
  <c r="AS925" i="1"/>
  <c r="BR925" i="1"/>
  <c r="AT925" i="1" s="1"/>
  <c r="BS925" i="1"/>
  <c r="BT925" i="1"/>
  <c r="AS943" i="1"/>
  <c r="BR943" i="1"/>
  <c r="BS943" i="1"/>
  <c r="BT943" i="1"/>
  <c r="AT943" i="1"/>
  <c r="AS951" i="1"/>
  <c r="BR951" i="1"/>
  <c r="AT951" i="1" s="1"/>
  <c r="BS951" i="1"/>
  <c r="BT951" i="1"/>
  <c r="AS924" i="1"/>
  <c r="BR924" i="1"/>
  <c r="BS924" i="1"/>
  <c r="AT924" i="1" s="1"/>
  <c r="BT924" i="1"/>
  <c r="AS927" i="1"/>
  <c r="BR927" i="1"/>
  <c r="AT927" i="1" s="1"/>
  <c r="BS927" i="1"/>
  <c r="BT927" i="1"/>
  <c r="BR949" i="1"/>
  <c r="AT949" i="1" s="1"/>
  <c r="BS949" i="1"/>
  <c r="BT949" i="1"/>
  <c r="AS946" i="1"/>
  <c r="BR946" i="1"/>
  <c r="BS946" i="1"/>
  <c r="BT946" i="1"/>
  <c r="AT946" i="1"/>
  <c r="AS923" i="1"/>
  <c r="BR923" i="1"/>
  <c r="AT923" i="1" s="1"/>
  <c r="BS923" i="1"/>
  <c r="BT923" i="1"/>
  <c r="AS940" i="1"/>
  <c r="BR940" i="1"/>
  <c r="BS940" i="1"/>
  <c r="AT940" i="1" s="1"/>
  <c r="BT940" i="1"/>
  <c r="AS922" i="1"/>
  <c r="BR922" i="1"/>
  <c r="AT922" i="1" s="1"/>
  <c r="BS922" i="1"/>
  <c r="BT922" i="1"/>
  <c r="BR939" i="1"/>
  <c r="AT939" i="1" s="1"/>
  <c r="BS939" i="1"/>
  <c r="BT939" i="1"/>
  <c r="BR935" i="1"/>
  <c r="AT935" i="1" s="1"/>
  <c r="BS935" i="1"/>
  <c r="BT935" i="1"/>
  <c r="AS944" i="1"/>
  <c r="BR944" i="1"/>
  <c r="BS944" i="1"/>
  <c r="BT944" i="1"/>
  <c r="AT944" i="1"/>
  <c r="BR921" i="1"/>
  <c r="BS921" i="1"/>
  <c r="BT921" i="1"/>
  <c r="AT921" i="1"/>
  <c r="AS950" i="1"/>
  <c r="BR950" i="1"/>
  <c r="AT950" i="1" s="1"/>
  <c r="BS950" i="1"/>
  <c r="BT950" i="1"/>
  <c r="AS975" i="1"/>
  <c r="BR975" i="1"/>
  <c r="BS975" i="1"/>
  <c r="AT975" i="1" s="1"/>
  <c r="BT975" i="1"/>
  <c r="AS959" i="1"/>
  <c r="BR959" i="1"/>
  <c r="AT959" i="1" s="1"/>
  <c r="BS959" i="1"/>
  <c r="BT959" i="1"/>
  <c r="AS971" i="1"/>
  <c r="BR971" i="1"/>
  <c r="BS971" i="1"/>
  <c r="BT971" i="1"/>
  <c r="AT971" i="1"/>
  <c r="AS965" i="1"/>
  <c r="BR965" i="1"/>
  <c r="AT965" i="1" s="1"/>
  <c r="BS965" i="1"/>
  <c r="BT965" i="1"/>
  <c r="AS954" i="1"/>
  <c r="BR954" i="1"/>
  <c r="BS954" i="1"/>
  <c r="AT954" i="1" s="1"/>
  <c r="BT954" i="1"/>
  <c r="AS970" i="1"/>
  <c r="BR970" i="1"/>
  <c r="AT970" i="1" s="1"/>
  <c r="BS970" i="1"/>
  <c r="BT970" i="1"/>
  <c r="AS964" i="1"/>
  <c r="BR964" i="1"/>
  <c r="BS964" i="1"/>
  <c r="BT964" i="1"/>
  <c r="AT964" i="1"/>
  <c r="AS973" i="1"/>
  <c r="BR973" i="1"/>
  <c r="AT973" i="1" s="1"/>
  <c r="BS973" i="1"/>
  <c r="BT973" i="1"/>
  <c r="AS963" i="1"/>
  <c r="BR963" i="1"/>
  <c r="BS963" i="1"/>
  <c r="AT963" i="1" s="1"/>
  <c r="BT963" i="1"/>
  <c r="AS974" i="1"/>
  <c r="BR974" i="1"/>
  <c r="AT974" i="1" s="1"/>
  <c r="BS974" i="1"/>
  <c r="BT974" i="1"/>
  <c r="AS960" i="1"/>
  <c r="BR960" i="1"/>
  <c r="BS960" i="1"/>
  <c r="BT960" i="1"/>
  <c r="AT960" i="1"/>
  <c r="AS962" i="1"/>
  <c r="BR962" i="1"/>
  <c r="AT962" i="1" s="1"/>
  <c r="BS962" i="1"/>
  <c r="BT962" i="1"/>
  <c r="AS956" i="1"/>
  <c r="BR956" i="1"/>
  <c r="BS956" i="1"/>
  <c r="AT956" i="1" s="1"/>
  <c r="BT956" i="1"/>
  <c r="AS972" i="1"/>
  <c r="BR972" i="1"/>
  <c r="AT972" i="1" s="1"/>
  <c r="BS972" i="1"/>
  <c r="BT972" i="1"/>
  <c r="AS958" i="1"/>
  <c r="BR958" i="1"/>
  <c r="BS958" i="1"/>
  <c r="BT958" i="1"/>
  <c r="AT958" i="1"/>
  <c r="AS968" i="1"/>
  <c r="BR968" i="1"/>
  <c r="AT968" i="1" s="1"/>
  <c r="BS968" i="1"/>
  <c r="BT968" i="1"/>
  <c r="AS969" i="1"/>
  <c r="BR969" i="1"/>
  <c r="BS969" i="1"/>
  <c r="AT969" i="1" s="1"/>
  <c r="BT969" i="1"/>
  <c r="AS967" i="1"/>
  <c r="BR967" i="1"/>
  <c r="AT967" i="1" s="1"/>
  <c r="BS967" i="1"/>
  <c r="BT967" i="1"/>
  <c r="AS961" i="1"/>
  <c r="BR961" i="1"/>
  <c r="BS961" i="1"/>
  <c r="BT961" i="1"/>
  <c r="AT961" i="1"/>
  <c r="AS955" i="1"/>
  <c r="BR955" i="1"/>
  <c r="AT955" i="1" s="1"/>
  <c r="BS955" i="1"/>
  <c r="BT955" i="1"/>
  <c r="AS918" i="1"/>
  <c r="BR918" i="1"/>
  <c r="BS918" i="1"/>
  <c r="AT918" i="1" s="1"/>
  <c r="BT918" i="1"/>
  <c r="AS966" i="1"/>
  <c r="BR966" i="1"/>
  <c r="AT966" i="1" s="1"/>
  <c r="BS966" i="1"/>
  <c r="BT966" i="1"/>
  <c r="AS977" i="1"/>
  <c r="BR977" i="1"/>
  <c r="BS977" i="1"/>
  <c r="BT977" i="1"/>
  <c r="AT977" i="1"/>
  <c r="AS984" i="1"/>
  <c r="BR984" i="1"/>
  <c r="BS984" i="1"/>
  <c r="BT984" i="1"/>
  <c r="AS998" i="1"/>
  <c r="BR998" i="1"/>
  <c r="BS998" i="1"/>
  <c r="AT998" i="1" s="1"/>
  <c r="BT998" i="1"/>
  <c r="AS985" i="1"/>
  <c r="BR985" i="1"/>
  <c r="AT985" i="1" s="1"/>
  <c r="BS985" i="1"/>
  <c r="BT985" i="1"/>
  <c r="AS989" i="1"/>
  <c r="BR989" i="1"/>
  <c r="BS989" i="1"/>
  <c r="BT989" i="1"/>
  <c r="AT989" i="1"/>
  <c r="AS992" i="1"/>
  <c r="BR992" i="1"/>
  <c r="BS992" i="1"/>
  <c r="BT992" i="1"/>
  <c r="AS994" i="1"/>
  <c r="BR994" i="1"/>
  <c r="BS994" i="1"/>
  <c r="AT994" i="1" s="1"/>
  <c r="BT994" i="1"/>
  <c r="AS999" i="1"/>
  <c r="BR999" i="1"/>
  <c r="AT999" i="1" s="1"/>
  <c r="BS999" i="1"/>
  <c r="BT999" i="1"/>
  <c r="AS982" i="1"/>
  <c r="BR982" i="1"/>
  <c r="BS982" i="1"/>
  <c r="BT982" i="1"/>
  <c r="AT982" i="1"/>
  <c r="AS1001" i="1"/>
  <c r="BR1001" i="1"/>
  <c r="BS1001" i="1"/>
  <c r="BT1001" i="1"/>
  <c r="BR988" i="1"/>
  <c r="BS988" i="1"/>
  <c r="BT988" i="1"/>
  <c r="AS981" i="1"/>
  <c r="BR981" i="1"/>
  <c r="BS981" i="1"/>
  <c r="AT981" i="1" s="1"/>
  <c r="BT981" i="1"/>
  <c r="AS993" i="1"/>
  <c r="BR993" i="1"/>
  <c r="AT993" i="1" s="1"/>
  <c r="BS993" i="1"/>
  <c r="BT993" i="1"/>
  <c r="AS996" i="1"/>
  <c r="BR996" i="1"/>
  <c r="BS996" i="1"/>
  <c r="BT996" i="1"/>
  <c r="AT996" i="1"/>
  <c r="AS983" i="1"/>
  <c r="BR983" i="1"/>
  <c r="BS983" i="1"/>
  <c r="BT983" i="1"/>
  <c r="AS991" i="1"/>
  <c r="BR991" i="1"/>
  <c r="BS991" i="1"/>
  <c r="AT991" i="1" s="1"/>
  <c r="BT991" i="1"/>
  <c r="AS978" i="1"/>
  <c r="BR978" i="1"/>
  <c r="AT978" i="1" s="1"/>
  <c r="BS978" i="1"/>
  <c r="BT978" i="1"/>
  <c r="AS997" i="1"/>
  <c r="BR997" i="1"/>
  <c r="BS997" i="1"/>
  <c r="BT997" i="1"/>
  <c r="AT997" i="1"/>
  <c r="AS979" i="1"/>
  <c r="BR979" i="1"/>
  <c r="AT979" i="1" s="1"/>
  <c r="BS979" i="1"/>
  <c r="BT979" i="1"/>
  <c r="AS1002" i="1"/>
  <c r="BR1002" i="1"/>
  <c r="BS1002" i="1"/>
  <c r="AT1002" i="1" s="1"/>
  <c r="BT1002" i="1"/>
  <c r="AS1021" i="1"/>
  <c r="BR1021" i="1"/>
  <c r="AT1021" i="1" s="1"/>
  <c r="BS1021" i="1"/>
  <c r="BT1021" i="1"/>
  <c r="AS1003" i="1"/>
  <c r="BR1003" i="1"/>
  <c r="BS1003" i="1"/>
  <c r="BT1003" i="1"/>
  <c r="AT1003" i="1"/>
  <c r="AS1030" i="1"/>
  <c r="BR1030" i="1"/>
  <c r="BS1030" i="1"/>
  <c r="BT1030" i="1"/>
  <c r="AS1009" i="1"/>
  <c r="BR1009" i="1"/>
  <c r="BS1009" i="1"/>
  <c r="AT1009" i="1" s="1"/>
  <c r="BT1009" i="1"/>
  <c r="AS1028" i="1"/>
  <c r="BR1028" i="1"/>
  <c r="AT1028" i="1" s="1"/>
  <c r="BS1028" i="1"/>
  <c r="BT1028" i="1"/>
  <c r="AS1005" i="1"/>
  <c r="BR1005" i="1"/>
  <c r="BS1005" i="1"/>
  <c r="BT1005" i="1"/>
  <c r="AT1005" i="1"/>
  <c r="AS1006" i="1"/>
  <c r="BR1006" i="1"/>
  <c r="BS1006" i="1"/>
  <c r="BT1006" i="1"/>
  <c r="AS1020" i="1"/>
  <c r="BR1020" i="1"/>
  <c r="BS1020" i="1"/>
  <c r="AT1020" i="1" s="1"/>
  <c r="BT1020" i="1"/>
  <c r="AS1026" i="1"/>
  <c r="BR1026" i="1"/>
  <c r="AT1026" i="1" s="1"/>
  <c r="BS1026" i="1"/>
  <c r="BT1026" i="1"/>
  <c r="BR1025" i="1"/>
  <c r="AT1025" i="1" s="1"/>
  <c r="BS1025" i="1"/>
  <c r="BT1025" i="1"/>
  <c r="AS1004" i="1"/>
  <c r="BR1004" i="1"/>
  <c r="BS1004" i="1"/>
  <c r="BT1004" i="1"/>
  <c r="AT1004" i="1"/>
  <c r="AS1017" i="1"/>
  <c r="BR1017" i="1"/>
  <c r="BS1017" i="1"/>
  <c r="BT1017" i="1"/>
  <c r="AS1008" i="1"/>
  <c r="BR1008" i="1"/>
  <c r="BS1008" i="1"/>
  <c r="AT1008" i="1" s="1"/>
  <c r="BT1008" i="1"/>
  <c r="AS1013" i="1"/>
  <c r="BR1013" i="1"/>
  <c r="AT1013" i="1" s="1"/>
  <c r="BS1013" i="1"/>
  <c r="BT1013" i="1"/>
  <c r="AS1027" i="1"/>
  <c r="BR1027" i="1"/>
  <c r="BS1027" i="1"/>
  <c r="BT1027" i="1"/>
  <c r="AT1027" i="1"/>
  <c r="AS1019" i="1"/>
  <c r="BR1019" i="1"/>
  <c r="BS1019" i="1"/>
  <c r="BT1019" i="1"/>
  <c r="AS1011" i="1"/>
  <c r="BR1011" i="1"/>
  <c r="BS1011" i="1"/>
  <c r="AT1011" i="1" s="1"/>
  <c r="BT1011" i="1"/>
  <c r="AS1007" i="1"/>
  <c r="BR1007" i="1"/>
  <c r="AT1007" i="1" s="1"/>
  <c r="BS1007" i="1"/>
  <c r="BT1007" i="1"/>
  <c r="AS1018" i="1"/>
  <c r="BR1018" i="1"/>
  <c r="BS1018" i="1"/>
  <c r="BT1018" i="1"/>
  <c r="AT1018" i="1"/>
  <c r="AS953" i="1"/>
  <c r="BR953" i="1"/>
  <c r="AT953" i="1" s="1"/>
  <c r="BS953" i="1"/>
  <c r="BT953" i="1"/>
  <c r="AS178" i="1"/>
  <c r="BR178" i="1"/>
  <c r="BS178" i="1"/>
  <c r="AT178" i="1" s="1"/>
  <c r="BT178" i="1"/>
  <c r="AS202" i="1"/>
  <c r="BR202" i="1"/>
  <c r="AT202" i="1" s="1"/>
  <c r="BS202" i="1"/>
  <c r="BT202" i="1"/>
  <c r="AS320" i="1"/>
  <c r="BR320" i="1"/>
  <c r="BS320" i="1"/>
  <c r="BT320" i="1"/>
  <c r="AT320" i="1"/>
  <c r="AS486" i="1"/>
  <c r="BR486" i="1"/>
  <c r="BS486" i="1"/>
  <c r="BT486" i="1"/>
  <c r="AS1015" i="1"/>
  <c r="BR1015" i="1"/>
  <c r="BS1015" i="1"/>
  <c r="AT1015" i="1" s="1"/>
  <c r="BT1015" i="1"/>
  <c r="BR506" i="1"/>
  <c r="BS506" i="1"/>
  <c r="AT506" i="1" s="1"/>
  <c r="BT506" i="1"/>
  <c r="AS288" i="1"/>
  <c r="BR288" i="1"/>
  <c r="AT288" i="1" s="1"/>
  <c r="BS288" i="1"/>
  <c r="BT288" i="1"/>
  <c r="AQ22" i="1"/>
  <c r="AR22" i="1" s="1"/>
  <c r="AQ3" i="1"/>
  <c r="AR3" i="1" s="1"/>
  <c r="AQ17" i="1"/>
  <c r="AR17" i="1" s="1"/>
  <c r="AQ20" i="1"/>
  <c r="AR20" i="1" s="1"/>
  <c r="AQ7" i="1"/>
  <c r="AR7" i="1" s="1"/>
  <c r="AQ9" i="1"/>
  <c r="AR9" i="1" s="1"/>
  <c r="AQ11" i="1"/>
  <c r="AR11" i="1" s="1"/>
  <c r="AQ322" i="1"/>
  <c r="AR322" i="1" s="1"/>
  <c r="AQ23" i="1"/>
  <c r="AR23" i="1" s="1"/>
  <c r="AQ28" i="1"/>
  <c r="AR28" i="1" s="1"/>
  <c r="AQ21" i="1"/>
  <c r="AR21" i="1" s="1"/>
  <c r="AR27" i="1"/>
  <c r="AQ2" i="1"/>
  <c r="AR2" i="1"/>
  <c r="AR6" i="1"/>
  <c r="AQ29" i="1"/>
  <c r="AR29" i="1" s="1"/>
  <c r="AQ16" i="1"/>
  <c r="AR16" i="1" s="1"/>
  <c r="AR14" i="1"/>
  <c r="AQ19" i="1"/>
  <c r="AR19" i="1"/>
  <c r="AQ49" i="1"/>
  <c r="AR49" i="1"/>
  <c r="AQ56" i="1"/>
  <c r="AR56" i="1"/>
  <c r="AQ42" i="1"/>
  <c r="AR42" i="1"/>
  <c r="AQ59" i="1"/>
  <c r="AR59" i="1"/>
  <c r="AQ48" i="1"/>
  <c r="AR48" i="1"/>
  <c r="AQ57" i="1"/>
  <c r="AR57" i="1"/>
  <c r="AQ40" i="1"/>
  <c r="AR40" i="1"/>
  <c r="AR34" i="1"/>
  <c r="AQ47" i="1"/>
  <c r="AR47" i="1" s="1"/>
  <c r="AQ41" i="1"/>
  <c r="AR41" i="1" s="1"/>
  <c r="AQ39" i="1"/>
  <c r="AR39" i="1" s="1"/>
  <c r="AQ46" i="1"/>
  <c r="AR46" i="1" s="1"/>
  <c r="AQ58" i="1"/>
  <c r="AR58" i="1" s="1"/>
  <c r="AR55" i="1"/>
  <c r="AQ37" i="1"/>
  <c r="AR37" i="1"/>
  <c r="AQ35" i="1"/>
  <c r="AR35" i="1"/>
  <c r="AQ51" i="1"/>
  <c r="AR51" i="1"/>
  <c r="AQ36" i="1"/>
  <c r="AR36" i="1"/>
  <c r="AQ81" i="1"/>
  <c r="AR81" i="1"/>
  <c r="AQ88" i="1"/>
  <c r="AR88" i="1"/>
  <c r="AQ92" i="1"/>
  <c r="AR92" i="1"/>
  <c r="AQ78" i="1"/>
  <c r="AR78" i="1"/>
  <c r="AQ89" i="1"/>
  <c r="AR89" i="1"/>
  <c r="AR70" i="1"/>
  <c r="AQ82" i="1"/>
  <c r="AR82" i="1" s="1"/>
  <c r="AQ84" i="1"/>
  <c r="AR84" i="1" s="1"/>
  <c r="AQ90" i="1"/>
  <c r="AR90" i="1" s="1"/>
  <c r="AR73" i="1"/>
  <c r="AQ87" i="1"/>
  <c r="AR87" i="1"/>
  <c r="AR77" i="1"/>
  <c r="AR66" i="1"/>
  <c r="AR62" i="1"/>
  <c r="AQ67" i="1"/>
  <c r="AR67" i="1" s="1"/>
  <c r="AQ695" i="1"/>
  <c r="AR695" i="1" s="1"/>
  <c r="AQ86" i="1"/>
  <c r="AR86" i="1" s="1"/>
  <c r="AQ91" i="1"/>
  <c r="AR91" i="1" s="1"/>
  <c r="AQ74" i="1"/>
  <c r="AR74" i="1" s="1"/>
  <c r="AQ63" i="1"/>
  <c r="AR63" i="1" s="1"/>
  <c r="AQ85" i="1"/>
  <c r="AR85" i="1" s="1"/>
  <c r="AQ83" i="1"/>
  <c r="AR83" i="1" s="1"/>
  <c r="AR551" i="1"/>
  <c r="AQ80" i="1"/>
  <c r="AR80" i="1"/>
  <c r="AQ115" i="1"/>
  <c r="AR115" i="1"/>
  <c r="AQ100" i="1"/>
  <c r="AR100" i="1"/>
  <c r="AQ108" i="1"/>
  <c r="AR108" i="1"/>
  <c r="AQ105" i="1"/>
  <c r="AR105" i="1"/>
  <c r="AQ97" i="1"/>
  <c r="AR97" i="1"/>
  <c r="AQ106" i="1"/>
  <c r="AR106" i="1"/>
  <c r="AQ101" i="1"/>
  <c r="AR101" i="1"/>
  <c r="AQ104" i="1"/>
  <c r="AR104" i="1"/>
  <c r="AQ111" i="1"/>
  <c r="AR111" i="1"/>
  <c r="AQ102" i="1"/>
  <c r="AR102" i="1"/>
  <c r="AQ103" i="1"/>
  <c r="AR103" i="1"/>
  <c r="AQ114" i="1"/>
  <c r="AR114" i="1"/>
  <c r="AQ113" i="1"/>
  <c r="AR113" i="1"/>
  <c r="AQ94" i="1"/>
  <c r="AR94" i="1"/>
  <c r="AQ99" i="1"/>
  <c r="AR99" i="1"/>
  <c r="AQ117" i="1"/>
  <c r="AR117" i="1"/>
  <c r="AQ98" i="1"/>
  <c r="AR98" i="1"/>
  <c r="AQ109" i="1"/>
  <c r="AR109" i="1"/>
  <c r="AQ112" i="1"/>
  <c r="AR112" i="1"/>
  <c r="AQ116" i="1"/>
  <c r="AR116" i="1"/>
  <c r="AQ95" i="1"/>
  <c r="AR95" i="1"/>
  <c r="AQ107" i="1"/>
  <c r="AR107" i="1"/>
  <c r="AQ96" i="1"/>
  <c r="AR96" i="1"/>
  <c r="AQ110" i="1"/>
  <c r="AR110" i="1"/>
  <c r="AQ93" i="1"/>
  <c r="AR93" i="1"/>
  <c r="AQ135" i="1"/>
  <c r="AR135" i="1"/>
  <c r="AQ136" i="1"/>
  <c r="AR136" i="1"/>
  <c r="AQ131" i="1"/>
  <c r="AR131" i="1"/>
  <c r="AQ119" i="1"/>
  <c r="AR119" i="1"/>
  <c r="AQ132" i="1"/>
  <c r="AR132" i="1"/>
  <c r="AQ120" i="1"/>
  <c r="AR120" i="1"/>
  <c r="AQ138" i="1"/>
  <c r="AR138" i="1"/>
  <c r="AQ139" i="1"/>
  <c r="AR139" i="1"/>
  <c r="AQ141" i="1"/>
  <c r="AR141" i="1"/>
  <c r="AQ538" i="1"/>
  <c r="AR538" i="1"/>
  <c r="AQ130" i="1"/>
  <c r="AR130" i="1"/>
  <c r="AQ142" i="1"/>
  <c r="AR142" i="1"/>
  <c r="AQ123" i="1"/>
  <c r="AR123" i="1"/>
  <c r="AQ133" i="1"/>
  <c r="AR133" i="1"/>
  <c r="AR126" i="1"/>
  <c r="AQ137" i="1"/>
  <c r="AR137" i="1" s="1"/>
  <c r="AQ140" i="1"/>
  <c r="AR140" i="1" s="1"/>
  <c r="AR129" i="1"/>
  <c r="AQ122" i="1"/>
  <c r="AR122" i="1"/>
  <c r="AQ121" i="1"/>
  <c r="AR121" i="1"/>
  <c r="AQ134" i="1"/>
  <c r="AR134" i="1"/>
  <c r="AQ118" i="1"/>
  <c r="AR118" i="1"/>
  <c r="AQ164" i="1"/>
  <c r="AR164" i="1"/>
  <c r="AQ163" i="1"/>
  <c r="AR163" i="1"/>
  <c r="AQ154" i="1"/>
  <c r="AR154" i="1"/>
  <c r="AQ158" i="1"/>
  <c r="AR158" i="1"/>
  <c r="AQ153" i="1"/>
  <c r="AR153" i="1"/>
  <c r="AQ161" i="1"/>
  <c r="AR161" i="1"/>
  <c r="AQ166" i="1"/>
  <c r="AR166" i="1"/>
  <c r="AQ156" i="1"/>
  <c r="AR156" i="1"/>
  <c r="AQ157" i="1"/>
  <c r="AR157" i="1"/>
  <c r="AQ160" i="1"/>
  <c r="AR160" i="1"/>
  <c r="AQ155" i="1"/>
  <c r="AR155" i="1"/>
  <c r="AQ143" i="1"/>
  <c r="AR143" i="1"/>
  <c r="AQ162" i="1"/>
  <c r="AR162" i="1"/>
  <c r="AQ144" i="1"/>
  <c r="AR144" i="1"/>
  <c r="AQ147" i="1"/>
  <c r="AR147" i="1"/>
  <c r="AQ146" i="1"/>
  <c r="AR146" i="1"/>
  <c r="AQ165" i="1"/>
  <c r="AR165" i="1"/>
  <c r="AQ145" i="1"/>
  <c r="AR145" i="1"/>
  <c r="AQ148" i="1"/>
  <c r="AR148" i="1"/>
  <c r="AR152" i="1"/>
  <c r="AQ167" i="1"/>
  <c r="AR167" i="1" s="1"/>
  <c r="AQ168" i="1"/>
  <c r="AR168" i="1" s="1"/>
  <c r="AQ177" i="1"/>
  <c r="AR177" i="1" s="1"/>
  <c r="AQ197" i="1"/>
  <c r="AR197" i="1" s="1"/>
  <c r="AQ181" i="1"/>
  <c r="AR181" i="1" s="1"/>
  <c r="AQ185" i="1"/>
  <c r="AR185" i="1" s="1"/>
  <c r="AQ198" i="1"/>
  <c r="AR198" i="1" s="1"/>
  <c r="AQ175" i="1"/>
  <c r="AR175" i="1" s="1"/>
  <c r="AQ199" i="1"/>
  <c r="AR199" i="1" s="1"/>
  <c r="AQ200" i="1"/>
  <c r="AR200" i="1" s="1"/>
  <c r="AQ184" i="1"/>
  <c r="AR184" i="1" s="1"/>
  <c r="AQ196" i="1"/>
  <c r="AR196" i="1" s="1"/>
  <c r="AQ176" i="1"/>
  <c r="AR176" i="1" s="1"/>
  <c r="AQ192" i="1"/>
  <c r="AR192" i="1" s="1"/>
  <c r="AQ179" i="1"/>
  <c r="AR179" i="1" s="1"/>
  <c r="AQ189" i="1"/>
  <c r="AR189" i="1" s="1"/>
  <c r="AR188" i="1"/>
  <c r="AQ195" i="1"/>
  <c r="AR195" i="1"/>
  <c r="AQ170" i="1"/>
  <c r="AR170" i="1"/>
  <c r="AQ534" i="1"/>
  <c r="AR534" i="1"/>
  <c r="AQ183" i="1"/>
  <c r="AR183" i="1"/>
  <c r="AQ190" i="1"/>
  <c r="AR190" i="1"/>
  <c r="AQ223" i="1"/>
  <c r="AR223" i="1"/>
  <c r="AQ212" i="1"/>
  <c r="AR212" i="1"/>
  <c r="AQ229" i="1"/>
  <c r="AR229" i="1"/>
  <c r="AQ232" i="1"/>
  <c r="AR232" i="1"/>
  <c r="AR235" i="1"/>
  <c r="AQ206" i="1"/>
  <c r="AR206" i="1" s="1"/>
  <c r="AQ834" i="1"/>
  <c r="AR834" i="1" s="1"/>
  <c r="AQ214" i="1"/>
  <c r="AR214" i="1" s="1"/>
  <c r="AQ230" i="1"/>
  <c r="AR230" i="1" s="1"/>
  <c r="AR217" i="1"/>
  <c r="AQ226" i="1"/>
  <c r="AR226" i="1"/>
  <c r="AQ207" i="1"/>
  <c r="AR207" i="1"/>
  <c r="AQ219" i="1"/>
  <c r="AR219" i="1"/>
  <c r="AQ213" i="1"/>
  <c r="AR213" i="1"/>
  <c r="AQ228" i="1"/>
  <c r="AR228" i="1"/>
  <c r="AQ209" i="1"/>
  <c r="AR209" i="1"/>
  <c r="AQ210" i="1"/>
  <c r="AR210" i="1"/>
  <c r="AQ211" i="1"/>
  <c r="AR211" i="1"/>
  <c r="AQ224" i="1"/>
  <c r="AR224" i="1"/>
  <c r="AQ205" i="1"/>
  <c r="AR205" i="1"/>
  <c r="AQ204" i="1"/>
  <c r="AR204" i="1"/>
  <c r="AQ225" i="1"/>
  <c r="AR225" i="1"/>
  <c r="AQ208" i="1"/>
  <c r="AR208" i="1"/>
  <c r="AQ231" i="1"/>
  <c r="AR231" i="1"/>
  <c r="AQ243" i="1"/>
  <c r="AR243" i="1"/>
  <c r="AQ253" i="1"/>
  <c r="AR253" i="1"/>
  <c r="AQ252" i="1"/>
  <c r="AR252" i="1"/>
  <c r="AQ236" i="1"/>
  <c r="AR236" i="1"/>
  <c r="AQ244" i="1"/>
  <c r="AR244" i="1"/>
  <c r="AR256" i="1"/>
  <c r="AQ239" i="1"/>
  <c r="AR239" i="1" s="1"/>
  <c r="AQ262" i="1"/>
  <c r="AR262" i="1" s="1"/>
  <c r="AQ261" i="1"/>
  <c r="AR261" i="1" s="1"/>
  <c r="AQ257" i="1"/>
  <c r="AR257" i="1" s="1"/>
  <c r="AQ249" i="1"/>
  <c r="AR249" i="1" s="1"/>
  <c r="AQ238" i="1"/>
  <c r="AR238" i="1" s="1"/>
  <c r="AQ241" i="1"/>
  <c r="AR241" i="1" s="1"/>
  <c r="AQ250" i="1"/>
  <c r="AR250" i="1" s="1"/>
  <c r="AQ240" i="1"/>
  <c r="AR240" i="1" s="1"/>
  <c r="AQ237" i="1"/>
  <c r="AR237" i="1" s="1"/>
  <c r="AQ245" i="1"/>
  <c r="AR245" i="1" s="1"/>
  <c r="AR260" i="1"/>
  <c r="AQ246" i="1"/>
  <c r="AR246" i="1"/>
  <c r="AQ247" i="1"/>
  <c r="AR247" i="1"/>
  <c r="AQ283" i="1"/>
  <c r="AR283" i="1"/>
  <c r="AQ284" i="1"/>
  <c r="AR284" i="1"/>
  <c r="AQ276" i="1"/>
  <c r="AR276" i="1"/>
  <c r="AQ277" i="1"/>
  <c r="AR277" i="1"/>
  <c r="AQ270" i="1"/>
  <c r="AR270" i="1"/>
  <c r="AQ268" i="1"/>
  <c r="AR268" i="1"/>
  <c r="AQ266" i="1"/>
  <c r="AR266" i="1"/>
  <c r="AQ279" i="1"/>
  <c r="AR279" i="1"/>
  <c r="AQ292" i="1"/>
  <c r="AR292" i="1"/>
  <c r="AQ285" i="1"/>
  <c r="AR285" i="1"/>
  <c r="AQ287" i="1"/>
  <c r="AR287" i="1"/>
  <c r="AQ271" i="1"/>
  <c r="AR271" i="1"/>
  <c r="AQ272" i="1"/>
  <c r="AR272" i="1"/>
  <c r="AR282" i="1"/>
  <c r="AQ264" i="1"/>
  <c r="AR264" i="1" s="1"/>
  <c r="AQ278" i="1"/>
  <c r="AR278" i="1" s="1"/>
  <c r="AQ267" i="1"/>
  <c r="AR267" i="1" s="1"/>
  <c r="AQ286" i="1"/>
  <c r="AR286" i="1" s="1"/>
  <c r="AQ269" i="1"/>
  <c r="AR269" i="1" s="1"/>
  <c r="AR291" i="1"/>
  <c r="AR275" i="1"/>
  <c r="AQ265" i="1"/>
  <c r="AR265" i="1" s="1"/>
  <c r="AQ313" i="1"/>
  <c r="AR313" i="1" s="1"/>
  <c r="AQ315" i="1"/>
  <c r="AR315" i="1" s="1"/>
  <c r="AQ301" i="1"/>
  <c r="AR301" i="1" s="1"/>
  <c r="AQ296" i="1"/>
  <c r="AR296" i="1" s="1"/>
  <c r="AQ316" i="1"/>
  <c r="AR316" i="1" s="1"/>
  <c r="AQ299" i="1"/>
  <c r="AR299" i="1" s="1"/>
  <c r="AQ303" i="1"/>
  <c r="AR303" i="1" s="1"/>
  <c r="AQ295" i="1"/>
  <c r="AR295" i="1" s="1"/>
  <c r="AQ302" i="1"/>
  <c r="AR302" i="1" s="1"/>
  <c r="AQ312" i="1"/>
  <c r="AR312" i="1" s="1"/>
  <c r="AQ305" i="1"/>
  <c r="AR305" i="1" s="1"/>
  <c r="AQ297" i="1"/>
  <c r="AR297" i="1" s="1"/>
  <c r="AQ314" i="1"/>
  <c r="AR314" i="1" s="1"/>
  <c r="AQ318" i="1"/>
  <c r="AR318" i="1" s="1"/>
  <c r="AQ300" i="1"/>
  <c r="AR300" i="1" s="1"/>
  <c r="AQ306" i="1"/>
  <c r="AR306" i="1" s="1"/>
  <c r="AQ293" i="1"/>
  <c r="AR293" i="1" s="1"/>
  <c r="AR310" i="1"/>
  <c r="AQ294" i="1"/>
  <c r="AR294" i="1"/>
  <c r="AQ307" i="1"/>
  <c r="AR307" i="1"/>
  <c r="AQ311" i="1"/>
  <c r="AR311" i="1"/>
  <c r="AQ317" i="1"/>
  <c r="AR317" i="1"/>
  <c r="AQ298" i="1"/>
  <c r="AR298" i="1"/>
  <c r="AQ304" i="1"/>
  <c r="AR304" i="1"/>
  <c r="AQ340" i="1"/>
  <c r="AR340" i="1"/>
  <c r="AQ326" i="1"/>
  <c r="AR326" i="1"/>
  <c r="AQ319" i="1"/>
  <c r="AR319" i="1"/>
  <c r="AQ328" i="1"/>
  <c r="AR328" i="1"/>
  <c r="AQ341" i="1"/>
  <c r="AR341" i="1"/>
  <c r="AQ336" i="1"/>
  <c r="AR336" i="1"/>
  <c r="AQ339" i="1"/>
  <c r="AR339" i="1"/>
  <c r="AQ324" i="1"/>
  <c r="AR324" i="1"/>
  <c r="AQ342" i="1"/>
  <c r="AR342" i="1"/>
  <c r="AQ325" i="1"/>
  <c r="AR325" i="1"/>
  <c r="AQ335" i="1"/>
  <c r="AR335" i="1"/>
  <c r="AQ331" i="1"/>
  <c r="AR331" i="1"/>
  <c r="AQ329" i="1"/>
  <c r="AR329" i="1"/>
  <c r="AQ337" i="1"/>
  <c r="AR337" i="1"/>
  <c r="AQ330" i="1"/>
  <c r="AR330" i="1"/>
  <c r="AQ332" i="1"/>
  <c r="AR332" i="1"/>
  <c r="AQ338" i="1"/>
  <c r="AR338" i="1"/>
  <c r="AQ323" i="1"/>
  <c r="AR323" i="1"/>
  <c r="AQ333" i="1"/>
  <c r="AR333" i="1"/>
  <c r="AQ334" i="1"/>
  <c r="AR334" i="1"/>
  <c r="AQ321" i="1"/>
  <c r="AR321" i="1"/>
  <c r="AQ343" i="1"/>
  <c r="AR343" i="1"/>
  <c r="AQ327" i="1"/>
  <c r="AR327" i="1"/>
  <c r="AQ552" i="1"/>
  <c r="AR552" i="1"/>
  <c r="AQ372" i="1"/>
  <c r="AR372" i="1"/>
  <c r="AR468" i="1"/>
  <c r="AQ419" i="1"/>
  <c r="AR419" i="1" s="1"/>
  <c r="AQ371" i="1"/>
  <c r="AR371" i="1" s="1"/>
  <c r="AR365" i="1"/>
  <c r="AQ380" i="1"/>
  <c r="AR380" i="1"/>
  <c r="AQ656" i="1"/>
  <c r="AR656" i="1"/>
  <c r="AQ24" i="1"/>
  <c r="AR24" i="1"/>
  <c r="AQ448" i="1"/>
  <c r="AR448" i="1"/>
  <c r="AR403" i="1"/>
  <c r="AQ898" i="1"/>
  <c r="AR898" i="1" s="1"/>
  <c r="AR409" i="1"/>
  <c r="AR456" i="1"/>
  <c r="AQ242" i="1"/>
  <c r="AR242" i="1" s="1"/>
  <c r="AQ482" i="1"/>
  <c r="AR482" i="1" s="1"/>
  <c r="AQ866" i="1"/>
  <c r="AR866" i="1" s="1"/>
  <c r="AQ694" i="1"/>
  <c r="AR694" i="1" s="1"/>
  <c r="AQ839" i="1"/>
  <c r="AR839" i="1" s="1"/>
  <c r="AQ394" i="1"/>
  <c r="AR394" i="1" s="1"/>
  <c r="AQ349" i="1"/>
  <c r="AR349" i="1" s="1"/>
  <c r="AQ693" i="1"/>
  <c r="AR693" i="1" s="1"/>
  <c r="AQ366" i="1"/>
  <c r="AR366" i="1" s="1"/>
  <c r="AQ193" i="1"/>
  <c r="AR193" i="1" s="1"/>
  <c r="AQ548" i="1"/>
  <c r="AR548" i="1" s="1"/>
  <c r="AR355" i="1"/>
  <c r="AQ432" i="1"/>
  <c r="AR432" i="1"/>
  <c r="AQ858" i="1"/>
  <c r="AR858" i="1"/>
  <c r="AR478" i="1"/>
  <c r="AQ462" i="1"/>
  <c r="AR462" i="1" s="1"/>
  <c r="AQ543" i="1"/>
  <c r="AR543" i="1" s="1"/>
  <c r="AQ666" i="1"/>
  <c r="AR666" i="1" s="1"/>
  <c r="AQ465" i="1"/>
  <c r="AR465" i="1" s="1"/>
  <c r="AQ772" i="1"/>
  <c r="AR772" i="1" s="1"/>
  <c r="AQ606" i="1"/>
  <c r="AR606" i="1" s="1"/>
  <c r="AQ182" i="1"/>
  <c r="AR182" i="1" s="1"/>
  <c r="AQ194" i="1"/>
  <c r="AR194" i="1" s="1"/>
  <c r="AQ980" i="1"/>
  <c r="AR980" i="1" s="1"/>
  <c r="AQ460" i="1"/>
  <c r="AR460" i="1" s="1"/>
  <c r="AQ481" i="1"/>
  <c r="AR481" i="1" s="1"/>
  <c r="AQ547" i="1"/>
  <c r="AR547" i="1" s="1"/>
  <c r="AQ976" i="1"/>
  <c r="AR976" i="1" s="1"/>
  <c r="AQ930" i="1"/>
  <c r="AR930" i="1" s="1"/>
  <c r="AR424" i="1"/>
  <c r="AQ1012" i="1"/>
  <c r="AR1012" i="1"/>
  <c r="AQ567" i="1"/>
  <c r="AR567" i="1"/>
  <c r="AQ469" i="1"/>
  <c r="AR469" i="1"/>
  <c r="AR474" i="1"/>
  <c r="AQ361" i="1"/>
  <c r="AR361" i="1" s="1"/>
  <c r="AQ1016" i="1"/>
  <c r="AR1016" i="1" s="1"/>
  <c r="AQ441" i="1"/>
  <c r="AR441" i="1" s="1"/>
  <c r="AR45" i="1"/>
  <c r="AQ373" i="1"/>
  <c r="AR373" i="1"/>
  <c r="AQ387" i="1"/>
  <c r="AR387" i="1"/>
  <c r="AQ427" i="1"/>
  <c r="AR427" i="1"/>
  <c r="AQ248" i="1"/>
  <c r="AR248" i="1"/>
  <c r="AQ50" i="1"/>
  <c r="AR50" i="1"/>
  <c r="AQ439" i="1"/>
  <c r="AR439" i="1"/>
  <c r="AQ450" i="1"/>
  <c r="AR450" i="1"/>
  <c r="AQ635" i="1"/>
  <c r="AR635" i="1"/>
  <c r="AQ431" i="1"/>
  <c r="AR431" i="1"/>
  <c r="AQ434" i="1"/>
  <c r="AR434" i="1"/>
  <c r="AR385" i="1"/>
  <c r="AQ15" i="1"/>
  <c r="AR15" i="1" s="1"/>
  <c r="AQ537" i="1"/>
  <c r="AR537" i="1" s="1"/>
  <c r="AQ191" i="1"/>
  <c r="AR191" i="1" s="1"/>
  <c r="AQ912" i="1"/>
  <c r="AR912" i="1" s="1"/>
  <c r="AQ479" i="1"/>
  <c r="AR479" i="1" s="1"/>
  <c r="AQ480" i="1"/>
  <c r="AR480" i="1" s="1"/>
  <c r="AQ489" i="1"/>
  <c r="AR489" i="1" s="1"/>
  <c r="AQ492" i="1"/>
  <c r="AR492" i="1" s="1"/>
  <c r="AQ350" i="1"/>
  <c r="AR350" i="1" s="1"/>
  <c r="AQ378" i="1"/>
  <c r="AR378" i="1" s="1"/>
  <c r="AQ397" i="1"/>
  <c r="AR397" i="1" s="1"/>
  <c r="AQ180" i="1"/>
  <c r="AR180" i="1" s="1"/>
  <c r="AQ426" i="1"/>
  <c r="AR426" i="1" s="1"/>
  <c r="AQ201" i="1"/>
  <c r="AR201" i="1" s="1"/>
  <c r="AQ837" i="1"/>
  <c r="AR837" i="1" s="1"/>
  <c r="AQ873" i="1"/>
  <c r="AR873" i="1" s="1"/>
  <c r="AQ218" i="1"/>
  <c r="AR218" i="1" s="1"/>
  <c r="AQ429" i="1"/>
  <c r="AR429" i="1" s="1"/>
  <c r="AQ444" i="1"/>
  <c r="AR444" i="1" s="1"/>
  <c r="AQ169" i="1"/>
  <c r="AR169" i="1" s="1"/>
  <c r="AQ889" i="1"/>
  <c r="AR889" i="1" s="1"/>
  <c r="AQ360" i="1"/>
  <c r="AR360" i="1" s="1"/>
  <c r="AQ926" i="1"/>
  <c r="AR926" i="1" s="1"/>
  <c r="AQ368" i="1"/>
  <c r="AR368" i="1" s="1"/>
  <c r="AQ928" i="1"/>
  <c r="AR928" i="1" s="1"/>
  <c r="AQ149" i="1"/>
  <c r="AR149" i="1" s="1"/>
  <c r="AQ393" i="1"/>
  <c r="AR393" i="1" s="1"/>
  <c r="AQ159" i="1"/>
  <c r="AR159" i="1" s="1"/>
  <c r="AQ435" i="1"/>
  <c r="AR435" i="1" s="1"/>
  <c r="AQ453" i="1"/>
  <c r="AR453" i="1" s="1"/>
  <c r="AQ463" i="1"/>
  <c r="AR463" i="1" s="1"/>
  <c r="AQ488" i="1"/>
  <c r="AR488" i="1" s="1"/>
  <c r="AQ490" i="1"/>
  <c r="AR490" i="1" s="1"/>
  <c r="AR412" i="1"/>
  <c r="AQ351" i="1"/>
  <c r="AR351" i="1"/>
  <c r="AQ352" i="1"/>
  <c r="AR352" i="1"/>
  <c r="AQ358" i="1"/>
  <c r="AR358" i="1"/>
  <c r="AQ942" i="1"/>
  <c r="AR942" i="1"/>
  <c r="AQ251" i="1"/>
  <c r="AR251" i="1"/>
  <c r="AQ995" i="1"/>
  <c r="AR995" i="1"/>
  <c r="AQ485" i="1"/>
  <c r="AR485" i="1"/>
  <c r="AQ888" i="1"/>
  <c r="AR888" i="1"/>
  <c r="AQ498" i="1"/>
  <c r="AR498" i="1"/>
  <c r="AQ30" i="1"/>
  <c r="AR30" i="1"/>
  <c r="AQ508" i="1"/>
  <c r="AR508" i="1"/>
  <c r="AQ10" i="1"/>
  <c r="AR10" i="1"/>
  <c r="AQ376" i="1"/>
  <c r="AR376" i="1"/>
  <c r="AQ398" i="1"/>
  <c r="AR398" i="1"/>
  <c r="AQ447" i="1"/>
  <c r="AR447" i="1"/>
  <c r="AQ227" i="1"/>
  <c r="AR227" i="1"/>
  <c r="AQ491" i="1"/>
  <c r="AR491" i="1"/>
  <c r="AQ357" i="1"/>
  <c r="AR357" i="1"/>
  <c r="AQ701" i="1"/>
  <c r="AR701" i="1"/>
  <c r="AQ370" i="1"/>
  <c r="AR370" i="1"/>
  <c r="AQ38" i="1"/>
  <c r="AR38" i="1"/>
  <c r="AQ386" i="1"/>
  <c r="AR386" i="1"/>
  <c r="AQ404" i="1"/>
  <c r="AR404" i="1"/>
  <c r="AQ405" i="1"/>
  <c r="AR405" i="1"/>
  <c r="AQ1014" i="1"/>
  <c r="AR1014" i="1"/>
  <c r="AQ417" i="1"/>
  <c r="AR417" i="1"/>
  <c r="AQ420" i="1"/>
  <c r="AR420" i="1"/>
  <c r="AQ437" i="1"/>
  <c r="AR437" i="1"/>
  <c r="AQ449" i="1"/>
  <c r="AR449" i="1"/>
  <c r="AQ451" i="1"/>
  <c r="AR451" i="1"/>
  <c r="AQ484" i="1"/>
  <c r="AR484" i="1"/>
  <c r="AQ497" i="1"/>
  <c r="AR497" i="1"/>
  <c r="AQ503" i="1"/>
  <c r="AR503" i="1"/>
  <c r="AQ362" i="1"/>
  <c r="AR362" i="1"/>
  <c r="AQ392" i="1"/>
  <c r="AR392" i="1"/>
  <c r="AQ415" i="1"/>
  <c r="AR415" i="1"/>
  <c r="AQ425" i="1"/>
  <c r="AR425" i="1"/>
  <c r="AQ539" i="1"/>
  <c r="AR539" i="1"/>
  <c r="AQ471" i="1"/>
  <c r="AR471" i="1"/>
  <c r="AQ475" i="1"/>
  <c r="AR475" i="1"/>
  <c r="AQ610" i="1"/>
  <c r="AR610" i="1"/>
  <c r="AQ487" i="1"/>
  <c r="AR487" i="1"/>
  <c r="AQ499" i="1"/>
  <c r="AR499" i="1"/>
  <c r="AR712" i="1"/>
  <c r="AQ585" i="1"/>
  <c r="AR585" i="1" s="1"/>
  <c r="AQ428" i="1"/>
  <c r="AR428" i="1" s="1"/>
  <c r="AQ990" i="1"/>
  <c r="AR990" i="1" s="1"/>
  <c r="AQ442" i="1"/>
  <c r="AR442" i="1" s="1"/>
  <c r="AQ18" i="1"/>
  <c r="AR18" i="1" s="1"/>
  <c r="AQ1000" i="1"/>
  <c r="AR1000" i="1" s="1"/>
  <c r="AQ369" i="1"/>
  <c r="AR369" i="1" s="1"/>
  <c r="AQ399" i="1"/>
  <c r="AR399" i="1" s="1"/>
  <c r="AQ400" i="1"/>
  <c r="AR400" i="1" s="1"/>
  <c r="AQ436" i="1"/>
  <c r="AR436" i="1" s="1"/>
  <c r="AQ575" i="1"/>
  <c r="AR575" i="1" s="1"/>
  <c r="AQ445" i="1"/>
  <c r="AR445" i="1" s="1"/>
  <c r="AQ911" i="1"/>
  <c r="AR911" i="1" s="1"/>
  <c r="AQ446" i="1"/>
  <c r="AR446" i="1" s="1"/>
  <c r="AR495" i="1"/>
  <c r="AQ652" i="1"/>
  <c r="AR652" i="1"/>
  <c r="AQ1022" i="1"/>
  <c r="AR1022" i="1"/>
  <c r="AQ659" i="1"/>
  <c r="AR659" i="1"/>
  <c r="AQ203" i="1"/>
  <c r="AR203" i="1"/>
  <c r="AQ1010" i="1"/>
  <c r="AR1010" i="1"/>
  <c r="AQ381" i="1"/>
  <c r="AR381" i="1"/>
  <c r="AQ513" i="1"/>
  <c r="AR513" i="1"/>
  <c r="AQ852" i="1"/>
  <c r="AR852" i="1"/>
  <c r="AQ440" i="1"/>
  <c r="AR440" i="1"/>
  <c r="AQ359" i="1"/>
  <c r="AR359" i="1"/>
  <c r="AQ379" i="1"/>
  <c r="AR379" i="1"/>
  <c r="AQ391" i="1"/>
  <c r="AR391" i="1"/>
  <c r="AQ438" i="1"/>
  <c r="AR438" i="1"/>
  <c r="AQ452" i="1"/>
  <c r="AR452" i="1"/>
  <c r="AR174" i="1"/>
  <c r="AQ395" i="1"/>
  <c r="AR395" i="1" s="1"/>
  <c r="AQ406" i="1"/>
  <c r="AR406" i="1" s="1"/>
  <c r="AQ416" i="1"/>
  <c r="AR416" i="1" s="1"/>
  <c r="AQ457" i="1"/>
  <c r="AR457" i="1" s="1"/>
  <c r="AQ1029" i="1"/>
  <c r="AR1029" i="1" s="1"/>
  <c r="AQ459" i="1"/>
  <c r="AR459" i="1" s="1"/>
  <c r="AQ917" i="1"/>
  <c r="AR917" i="1" s="1"/>
  <c r="AQ507" i="1"/>
  <c r="AR507" i="1" s="1"/>
  <c r="AR390" i="1"/>
  <c r="AR818" i="1"/>
  <c r="AQ625" i="1"/>
  <c r="AR625" i="1" s="1"/>
  <c r="AQ421" i="1"/>
  <c r="AR421" i="1" s="1"/>
  <c r="AQ915" i="1"/>
  <c r="AR915" i="1" s="1"/>
  <c r="AQ957" i="1"/>
  <c r="AR957" i="1" s="1"/>
  <c r="AQ777" i="1"/>
  <c r="AR777" i="1" s="1"/>
  <c r="AQ896" i="1"/>
  <c r="AR896" i="1" s="1"/>
  <c r="AQ430" i="1"/>
  <c r="AR430" i="1" s="1"/>
  <c r="AQ433" i="1"/>
  <c r="AR433" i="1" s="1"/>
  <c r="AQ443" i="1"/>
  <c r="AR443" i="1" s="1"/>
  <c r="AQ461" i="1"/>
  <c r="AR461" i="1" s="1"/>
  <c r="AQ396" i="1"/>
  <c r="AR396" i="1" s="1"/>
  <c r="AQ413" i="1"/>
  <c r="AR413" i="1" s="1"/>
  <c r="AR347" i="1"/>
  <c r="AQ344" i="1"/>
  <c r="AR344" i="1"/>
  <c r="AQ458" i="1"/>
  <c r="AR458" i="1"/>
  <c r="AQ356" i="1"/>
  <c r="AR356" i="1"/>
  <c r="AQ464" i="1"/>
  <c r="AR464" i="1"/>
  <c r="AQ374" i="1"/>
  <c r="AR374" i="1"/>
  <c r="AQ348" i="1"/>
  <c r="AR348" i="1"/>
  <c r="AQ367" i="1"/>
  <c r="AR367" i="1"/>
  <c r="AQ375" i="1"/>
  <c r="AR375" i="1"/>
  <c r="AR502" i="1"/>
  <c r="AQ470" i="1"/>
  <c r="AR470" i="1" s="1"/>
  <c r="AQ483" i="1"/>
  <c r="AR483" i="1" s="1"/>
  <c r="AQ418" i="1"/>
  <c r="AR418" i="1" s="1"/>
  <c r="AQ414" i="1"/>
  <c r="AR414" i="1" s="1"/>
  <c r="AQ79" i="1"/>
  <c r="AR79" i="1" s="1"/>
  <c r="AQ263" i="1"/>
  <c r="AR263" i="1" s="1"/>
  <c r="AQ814" i="1"/>
  <c r="AR814" i="1" s="1"/>
  <c r="AQ377" i="1"/>
  <c r="AR377" i="1" s="1"/>
  <c r="AQ523" i="1"/>
  <c r="AR523" i="1" s="1"/>
  <c r="AQ515" i="1"/>
  <c r="AR515" i="1" s="1"/>
  <c r="AQ519" i="1"/>
  <c r="AR519" i="1" s="1"/>
  <c r="AQ516" i="1"/>
  <c r="AR516" i="1" s="1"/>
  <c r="AQ510" i="1"/>
  <c r="AR510" i="1" s="1"/>
  <c r="AQ531" i="1"/>
  <c r="AR531" i="1" s="1"/>
  <c r="AQ533" i="1"/>
  <c r="AR533" i="1" s="1"/>
  <c r="AQ511" i="1"/>
  <c r="AR511" i="1" s="1"/>
  <c r="AQ518" i="1"/>
  <c r="AR518" i="1" s="1"/>
  <c r="AQ529" i="1"/>
  <c r="AR529" i="1" s="1"/>
  <c r="AQ524" i="1"/>
  <c r="AR524" i="1" s="1"/>
  <c r="AR527" i="1"/>
  <c r="AQ530" i="1"/>
  <c r="AR530" i="1"/>
  <c r="AQ532" i="1"/>
  <c r="AR532" i="1"/>
  <c r="AQ509" i="1"/>
  <c r="AR509" i="1"/>
  <c r="AQ536" i="1"/>
  <c r="AR536" i="1"/>
  <c r="AR522" i="1"/>
  <c r="AQ517" i="1"/>
  <c r="AR517" i="1" s="1"/>
  <c r="AQ512" i="1"/>
  <c r="AR512" i="1" s="1"/>
  <c r="AQ528" i="1"/>
  <c r="AR528" i="1" s="1"/>
  <c r="AQ514" i="1"/>
  <c r="AR514" i="1" s="1"/>
  <c r="AQ535" i="1"/>
  <c r="AR535" i="1" s="1"/>
  <c r="AR546" i="1"/>
  <c r="AQ576" i="1"/>
  <c r="AR576" i="1"/>
  <c r="AQ577" i="1"/>
  <c r="AR577" i="1"/>
  <c r="AQ584" i="1"/>
  <c r="AR584" i="1"/>
  <c r="AQ553" i="1"/>
  <c r="AR553" i="1"/>
  <c r="AQ559" i="1"/>
  <c r="AR559" i="1"/>
  <c r="AQ554" i="1"/>
  <c r="AR554" i="1"/>
  <c r="AR574" i="1"/>
  <c r="AR564" i="1"/>
  <c r="AQ582" i="1"/>
  <c r="AR582" i="1"/>
  <c r="AQ578" i="1"/>
  <c r="AR578" i="1"/>
  <c r="AQ560" i="1"/>
  <c r="AR560" i="1"/>
  <c r="AR557" i="1"/>
  <c r="AQ579" i="1"/>
  <c r="AR579" i="1" s="1"/>
  <c r="AQ580" i="1"/>
  <c r="AR580" i="1" s="1"/>
  <c r="AQ566" i="1"/>
  <c r="AR566" i="1" s="1"/>
  <c r="AQ568" i="1"/>
  <c r="AR568" i="1" s="1"/>
  <c r="AQ565" i="1"/>
  <c r="AR565" i="1" s="1"/>
  <c r="AQ561" i="1"/>
  <c r="AR561" i="1" s="1"/>
  <c r="AR571" i="1"/>
  <c r="AQ583" i="1"/>
  <c r="AR583" i="1"/>
  <c r="AQ558" i="1"/>
  <c r="AR558" i="1"/>
  <c r="AQ581" i="1"/>
  <c r="AR581" i="1"/>
  <c r="AQ599" i="1"/>
  <c r="AR599" i="1"/>
  <c r="AQ588" i="1"/>
  <c r="AR588" i="1"/>
  <c r="AQ608" i="1"/>
  <c r="AR608" i="1"/>
  <c r="AQ605" i="1"/>
  <c r="AR605" i="1"/>
  <c r="AQ587" i="1"/>
  <c r="AR587" i="1"/>
  <c r="AQ596" i="1"/>
  <c r="AR596" i="1"/>
  <c r="AQ603" i="1"/>
  <c r="AR603" i="1"/>
  <c r="AQ600" i="1"/>
  <c r="AR600" i="1"/>
  <c r="AQ598" i="1"/>
  <c r="AR598" i="1"/>
  <c r="AQ601" i="1"/>
  <c r="AR601" i="1"/>
  <c r="AQ613" i="1"/>
  <c r="AR613" i="1"/>
  <c r="AQ597" i="1"/>
  <c r="AR597" i="1"/>
  <c r="AR595" i="1"/>
  <c r="AQ604" i="1"/>
  <c r="AR604" i="1" s="1"/>
  <c r="AQ611" i="1"/>
  <c r="AR611" i="1" s="1"/>
  <c r="AQ612" i="1"/>
  <c r="AR612" i="1" s="1"/>
  <c r="AQ609" i="1"/>
  <c r="AR609" i="1" s="1"/>
  <c r="AR592" i="1"/>
  <c r="AQ607" i="1"/>
  <c r="AR607" i="1"/>
  <c r="AQ602" i="1"/>
  <c r="AR602" i="1"/>
  <c r="AQ586" i="1"/>
  <c r="AR586" i="1"/>
  <c r="AQ589" i="1"/>
  <c r="AR589" i="1"/>
  <c r="AQ616" i="1"/>
  <c r="AR616" i="1"/>
  <c r="AQ640" i="1"/>
  <c r="AR640" i="1"/>
  <c r="AQ629" i="1"/>
  <c r="AR629" i="1"/>
  <c r="AQ636" i="1"/>
  <c r="AR636" i="1"/>
  <c r="AQ637" i="1"/>
  <c r="AR637" i="1"/>
  <c r="AQ633" i="1"/>
  <c r="AR633" i="1"/>
  <c r="AQ632" i="1"/>
  <c r="AR632" i="1"/>
  <c r="AR619" i="1"/>
  <c r="AQ614" i="1"/>
  <c r="AR614" i="1" s="1"/>
  <c r="AQ620" i="1"/>
  <c r="AR620" i="1" s="1"/>
  <c r="AQ639" i="1"/>
  <c r="AR639" i="1" s="1"/>
  <c r="AQ615" i="1"/>
  <c r="AR615" i="1" s="1"/>
  <c r="AQ622" i="1"/>
  <c r="AR622" i="1" s="1"/>
  <c r="AQ624" i="1"/>
  <c r="AR624" i="1" s="1"/>
  <c r="AQ621" i="1"/>
  <c r="AR621" i="1" s="1"/>
  <c r="AQ634" i="1"/>
  <c r="AR634" i="1" s="1"/>
  <c r="AR628" i="1"/>
  <c r="AQ630" i="1"/>
  <c r="AR630" i="1"/>
  <c r="AQ631" i="1"/>
  <c r="AR631" i="1"/>
  <c r="AQ638" i="1"/>
  <c r="AR638" i="1"/>
  <c r="AQ623" i="1"/>
  <c r="AR623" i="1"/>
  <c r="AQ644" i="1"/>
  <c r="AR644" i="1"/>
  <c r="AQ663" i="1"/>
  <c r="AR663" i="1"/>
  <c r="AQ647" i="1"/>
  <c r="AR647" i="1"/>
  <c r="AQ662" i="1"/>
  <c r="AR662" i="1"/>
  <c r="AQ655" i="1"/>
  <c r="AR655" i="1"/>
  <c r="AQ648" i="1"/>
  <c r="AR648" i="1"/>
  <c r="AQ641" i="1"/>
  <c r="AR641" i="1"/>
  <c r="AQ664" i="1"/>
  <c r="AR664" i="1"/>
  <c r="AQ660" i="1"/>
  <c r="AR660" i="1"/>
  <c r="AQ646" i="1"/>
  <c r="AR646" i="1"/>
  <c r="AQ654" i="1"/>
  <c r="AR654" i="1"/>
  <c r="AQ642" i="1"/>
  <c r="AR642" i="1"/>
  <c r="AQ661" i="1"/>
  <c r="AR661" i="1"/>
  <c r="AQ649" i="1"/>
  <c r="AR649" i="1"/>
  <c r="AQ658" i="1"/>
  <c r="AR658" i="1"/>
  <c r="AQ645" i="1"/>
  <c r="AR645" i="1"/>
  <c r="AQ653" i="1"/>
  <c r="AR653" i="1"/>
  <c r="AQ657" i="1"/>
  <c r="AR657" i="1"/>
  <c r="AQ650" i="1"/>
  <c r="AR650" i="1"/>
  <c r="AQ643" i="1"/>
  <c r="AR643" i="1"/>
  <c r="AQ651" i="1"/>
  <c r="AR651" i="1"/>
  <c r="AQ682" i="1"/>
  <c r="AR682" i="1"/>
  <c r="AQ691" i="1"/>
  <c r="AR691" i="1"/>
  <c r="AQ668" i="1"/>
  <c r="AR668" i="1"/>
  <c r="AQ675" i="1"/>
  <c r="AR675" i="1"/>
  <c r="AQ687" i="1"/>
  <c r="AR687" i="1"/>
  <c r="AQ686" i="1"/>
  <c r="AR686" i="1"/>
  <c r="AQ683" i="1"/>
  <c r="AR683" i="1"/>
  <c r="AQ677" i="1"/>
  <c r="AR677" i="1"/>
  <c r="AQ676" i="1"/>
  <c r="AR676" i="1"/>
  <c r="AR673" i="1"/>
  <c r="AQ679" i="1"/>
  <c r="AR679" i="1" s="1"/>
  <c r="AQ678" i="1"/>
  <c r="AR678" i="1" s="1"/>
  <c r="AQ665" i="1"/>
  <c r="AR665" i="1" s="1"/>
  <c r="AQ674" i="1"/>
  <c r="AR674" i="1" s="1"/>
  <c r="AQ670" i="1"/>
  <c r="AR670" i="1" s="1"/>
  <c r="AR690" i="1"/>
  <c r="AQ680" i="1"/>
  <c r="AR680" i="1"/>
  <c r="AQ684" i="1"/>
  <c r="AR684" i="1"/>
  <c r="AQ667" i="1"/>
  <c r="AR667" i="1"/>
  <c r="AQ685" i="1"/>
  <c r="AR685" i="1"/>
  <c r="AQ669" i="1"/>
  <c r="AR669" i="1"/>
  <c r="AQ681" i="1"/>
  <c r="AR681" i="1"/>
  <c r="AQ719" i="1"/>
  <c r="AR719" i="1"/>
  <c r="AR698" i="1"/>
  <c r="AQ721" i="1"/>
  <c r="AR721" i="1" s="1"/>
  <c r="AR715" i="1"/>
  <c r="AQ720" i="1"/>
  <c r="AR720" i="1"/>
  <c r="AQ703" i="1"/>
  <c r="AR703" i="1"/>
  <c r="AQ726" i="1"/>
  <c r="AR726" i="1"/>
  <c r="AQ723" i="1"/>
  <c r="AR723" i="1"/>
  <c r="AQ709" i="1"/>
  <c r="AR709" i="1"/>
  <c r="AR718" i="1"/>
  <c r="AQ708" i="1"/>
  <c r="AR708" i="1" s="1"/>
  <c r="AQ724" i="1"/>
  <c r="AR724" i="1" s="1"/>
  <c r="AQ722" i="1"/>
  <c r="AR722" i="1" s="1"/>
  <c r="AQ692" i="1"/>
  <c r="AR692" i="1" s="1"/>
  <c r="AQ699" i="1"/>
  <c r="AR699" i="1" s="1"/>
  <c r="AQ702" i="1"/>
  <c r="AR702" i="1" s="1"/>
  <c r="AQ725" i="1"/>
  <c r="AR725" i="1" s="1"/>
  <c r="AQ704" i="1"/>
  <c r="AR704" i="1" s="1"/>
  <c r="AR707" i="1"/>
  <c r="AQ700" i="1"/>
  <c r="AR700" i="1"/>
  <c r="AQ736" i="1"/>
  <c r="AR736" i="1"/>
  <c r="AQ740" i="1"/>
  <c r="AR740" i="1"/>
  <c r="AQ731" i="1"/>
  <c r="AR731" i="1"/>
  <c r="AQ730" i="1"/>
  <c r="AR730" i="1"/>
  <c r="AQ739" i="1"/>
  <c r="AR739" i="1"/>
  <c r="AQ741" i="1"/>
  <c r="AR741" i="1"/>
  <c r="AQ749" i="1"/>
  <c r="AR749" i="1"/>
  <c r="AQ746" i="1"/>
  <c r="AR746" i="1"/>
  <c r="AQ727" i="1"/>
  <c r="AR727" i="1"/>
  <c r="AR752" i="1"/>
  <c r="AQ733" i="1"/>
  <c r="AR733" i="1" s="1"/>
  <c r="AQ747" i="1"/>
  <c r="AR747" i="1" s="1"/>
  <c r="AQ738" i="1"/>
  <c r="AR738" i="1" s="1"/>
  <c r="AQ753" i="1"/>
  <c r="AR753" i="1" s="1"/>
  <c r="AR745" i="1"/>
  <c r="AQ735" i="1"/>
  <c r="AR735" i="1"/>
  <c r="AQ729" i="1"/>
  <c r="AR729" i="1"/>
  <c r="AQ734" i="1"/>
  <c r="AR734" i="1"/>
  <c r="AQ737" i="1"/>
  <c r="AR737" i="1"/>
  <c r="AQ742" i="1"/>
  <c r="AR742" i="1"/>
  <c r="AQ728" i="1"/>
  <c r="AR728" i="1"/>
  <c r="AQ732" i="1"/>
  <c r="AR732" i="1"/>
  <c r="AQ748" i="1"/>
  <c r="AR748" i="1"/>
  <c r="AQ764" i="1"/>
  <c r="AR764" i="1"/>
  <c r="AQ762" i="1"/>
  <c r="AR762" i="1"/>
  <c r="AQ766" i="1"/>
  <c r="AR766" i="1"/>
  <c r="AQ761" i="1"/>
  <c r="AR761" i="1"/>
  <c r="AQ760" i="1"/>
  <c r="AR760" i="1"/>
  <c r="AQ773" i="1"/>
  <c r="AR773" i="1"/>
  <c r="AQ758" i="1"/>
  <c r="AR758" i="1"/>
  <c r="AQ756" i="1"/>
  <c r="AR756" i="1"/>
  <c r="AR542" i="1"/>
  <c r="AQ767" i="1"/>
  <c r="AR767" i="1" s="1"/>
  <c r="AQ765" i="1"/>
  <c r="AR765" i="1" s="1"/>
  <c r="AQ776" i="1"/>
  <c r="AR776" i="1" s="1"/>
  <c r="AQ755" i="1"/>
  <c r="AR755" i="1" s="1"/>
  <c r="AQ774" i="1"/>
  <c r="AR774" i="1" s="1"/>
  <c r="AQ759" i="1"/>
  <c r="AR759" i="1" s="1"/>
  <c r="AR771" i="1"/>
  <c r="AQ763" i="1"/>
  <c r="AR763" i="1"/>
  <c r="AQ768" i="1"/>
  <c r="AR768" i="1"/>
  <c r="AQ757" i="1"/>
  <c r="AR757" i="1"/>
  <c r="AQ754" i="1"/>
  <c r="AR754" i="1"/>
  <c r="AQ775" i="1"/>
  <c r="AR775" i="1"/>
  <c r="AQ782" i="1"/>
  <c r="AR782" i="1"/>
  <c r="AQ805" i="1"/>
  <c r="AR805" i="1"/>
  <c r="AQ788" i="1"/>
  <c r="AR788" i="1"/>
  <c r="AQ792" i="1"/>
  <c r="AR792" i="1"/>
  <c r="AQ801" i="1"/>
  <c r="AR801" i="1"/>
  <c r="AR791" i="1"/>
  <c r="AQ796" i="1"/>
  <c r="AR796" i="1" s="1"/>
  <c r="AQ794" i="1"/>
  <c r="AR794" i="1" s="1"/>
  <c r="AQ786" i="1"/>
  <c r="AR786" i="1" s="1"/>
  <c r="AQ785" i="1"/>
  <c r="AR785" i="1" s="1"/>
  <c r="AQ799" i="1"/>
  <c r="AR799" i="1" s="1"/>
  <c r="AR804" i="1"/>
  <c r="AQ171" i="1"/>
  <c r="AR171" i="1"/>
  <c r="AR781" i="1"/>
  <c r="AQ798" i="1"/>
  <c r="AR798" i="1" s="1"/>
  <c r="AQ806" i="1"/>
  <c r="AR806" i="1" s="1"/>
  <c r="AQ797" i="1"/>
  <c r="AR797" i="1" s="1"/>
  <c r="AQ800" i="1"/>
  <c r="AR800" i="1" s="1"/>
  <c r="AQ783" i="1"/>
  <c r="AR783" i="1" s="1"/>
  <c r="AQ793" i="1"/>
  <c r="AR793" i="1" s="1"/>
  <c r="AQ795" i="1"/>
  <c r="AR795" i="1" s="1"/>
  <c r="AQ778" i="1"/>
  <c r="AR778" i="1" s="1"/>
  <c r="AQ784" i="1"/>
  <c r="AR784" i="1" s="1"/>
  <c r="AQ787" i="1"/>
  <c r="AR787" i="1" s="1"/>
  <c r="AQ813" i="1"/>
  <c r="AR813" i="1" s="1"/>
  <c r="AQ835" i="1"/>
  <c r="AR835" i="1" s="1"/>
  <c r="AQ496" i="1"/>
  <c r="AR496" i="1" s="1"/>
  <c r="AQ820" i="1"/>
  <c r="AR820" i="1" s="1"/>
  <c r="AQ836" i="1"/>
  <c r="AR836" i="1" s="1"/>
  <c r="AQ812" i="1"/>
  <c r="AR812" i="1" s="1"/>
  <c r="AQ838" i="1"/>
  <c r="AR838" i="1" s="1"/>
  <c r="AQ833" i="1"/>
  <c r="AR833" i="1" s="1"/>
  <c r="AQ807" i="1"/>
  <c r="AR807" i="1" s="1"/>
  <c r="AQ828" i="1"/>
  <c r="AR828" i="1" s="1"/>
  <c r="AR823" i="1"/>
  <c r="AQ829" i="1"/>
  <c r="AR829" i="1"/>
  <c r="AR810" i="1"/>
  <c r="AQ811" i="1"/>
  <c r="AR811" i="1" s="1"/>
  <c r="AQ824" i="1"/>
  <c r="AR824" i="1" s="1"/>
  <c r="AR827" i="1"/>
  <c r="AQ815" i="1"/>
  <c r="AR815" i="1"/>
  <c r="AR222" i="1"/>
  <c r="AR832" i="1"/>
  <c r="AQ819" i="1"/>
  <c r="AR819" i="1"/>
  <c r="AQ864" i="1"/>
  <c r="AR864" i="1"/>
  <c r="AQ862" i="1"/>
  <c r="AR862" i="1"/>
  <c r="AQ844" i="1"/>
  <c r="AR844" i="1"/>
  <c r="AQ863" i="1"/>
  <c r="AR863" i="1"/>
  <c r="AQ853" i="1"/>
  <c r="AR853" i="1"/>
  <c r="AQ856" i="1"/>
  <c r="AR856" i="1"/>
  <c r="AQ842" i="1"/>
  <c r="AR842" i="1"/>
  <c r="AQ843" i="1"/>
  <c r="AR843" i="1"/>
  <c r="AQ861" i="1"/>
  <c r="AR861" i="1"/>
  <c r="AQ859" i="1"/>
  <c r="AR859" i="1"/>
  <c r="AR850" i="1"/>
  <c r="AR847" i="1"/>
  <c r="AQ841" i="1"/>
  <c r="AR841" i="1"/>
  <c r="AQ857" i="1"/>
  <c r="AR857" i="1"/>
  <c r="AQ851" i="1"/>
  <c r="AR851" i="1"/>
  <c r="AQ860" i="1"/>
  <c r="AR860" i="1"/>
  <c r="AQ854" i="1"/>
  <c r="AR854" i="1"/>
  <c r="AQ840" i="1"/>
  <c r="AR840" i="1"/>
  <c r="AQ865" i="1"/>
  <c r="AR865" i="1"/>
  <c r="AQ855" i="1"/>
  <c r="AR855" i="1"/>
  <c r="AQ875" i="1"/>
  <c r="AR875" i="1"/>
  <c r="AQ883" i="1"/>
  <c r="AR883" i="1"/>
  <c r="AQ882" i="1"/>
  <c r="AR882" i="1"/>
  <c r="AQ876" i="1"/>
  <c r="AR876" i="1"/>
  <c r="AQ880" i="1"/>
  <c r="AR880" i="1"/>
  <c r="AQ867" i="1"/>
  <c r="AR867" i="1"/>
  <c r="AQ878" i="1"/>
  <c r="AR878" i="1"/>
  <c r="AQ886" i="1"/>
  <c r="AR886" i="1"/>
  <c r="AQ877" i="1"/>
  <c r="AR877" i="1"/>
  <c r="AQ887" i="1"/>
  <c r="AR887" i="1"/>
  <c r="AQ874" i="1"/>
  <c r="AR874" i="1"/>
  <c r="AQ881" i="1"/>
  <c r="AR881" i="1"/>
  <c r="AR870" i="1"/>
  <c r="AQ884" i="1"/>
  <c r="AR884" i="1" s="1"/>
  <c r="AQ871" i="1"/>
  <c r="AR871" i="1" s="1"/>
  <c r="AQ872" i="1"/>
  <c r="AR872" i="1" s="1"/>
  <c r="AQ885" i="1"/>
  <c r="AR885" i="1" s="1"/>
  <c r="AQ879" i="1"/>
  <c r="AR879" i="1" s="1"/>
  <c r="AQ890" i="1"/>
  <c r="AR890" i="1" s="1"/>
  <c r="AQ913" i="1"/>
  <c r="AR913" i="1" s="1"/>
  <c r="AQ899" i="1"/>
  <c r="AR899" i="1" s="1"/>
  <c r="AQ914" i="1"/>
  <c r="AR914" i="1" s="1"/>
  <c r="AQ895" i="1"/>
  <c r="AR895" i="1" s="1"/>
  <c r="AQ908" i="1"/>
  <c r="AR908" i="1" s="1"/>
  <c r="AR907" i="1"/>
  <c r="AQ902" i="1"/>
  <c r="AR902" i="1"/>
  <c r="AQ909" i="1"/>
  <c r="AR909" i="1"/>
  <c r="AQ900" i="1"/>
  <c r="AR900" i="1"/>
  <c r="AQ904" i="1"/>
  <c r="AR904" i="1"/>
  <c r="AR893" i="1"/>
  <c r="AQ910" i="1"/>
  <c r="AR910" i="1" s="1"/>
  <c r="AQ894" i="1"/>
  <c r="AR894" i="1" s="1"/>
  <c r="AQ897" i="1"/>
  <c r="AR897" i="1" s="1"/>
  <c r="AQ916" i="1"/>
  <c r="AR916" i="1" s="1"/>
  <c r="AQ903" i="1"/>
  <c r="AR903" i="1" s="1"/>
  <c r="AQ901" i="1"/>
  <c r="AR901" i="1" s="1"/>
  <c r="AQ952" i="1"/>
  <c r="AR952" i="1" s="1"/>
  <c r="AQ941" i="1"/>
  <c r="AR941" i="1" s="1"/>
  <c r="AQ929" i="1"/>
  <c r="AR929" i="1" s="1"/>
  <c r="AQ931" i="1"/>
  <c r="AR931" i="1" s="1"/>
  <c r="AQ945" i="1"/>
  <c r="AR945" i="1" s="1"/>
  <c r="AQ925" i="1"/>
  <c r="AR925" i="1" s="1"/>
  <c r="AQ943" i="1"/>
  <c r="AR943" i="1" s="1"/>
  <c r="AQ951" i="1"/>
  <c r="AR951" i="1" s="1"/>
  <c r="AQ924" i="1"/>
  <c r="AR924" i="1" s="1"/>
  <c r="AQ927" i="1"/>
  <c r="AR927" i="1" s="1"/>
  <c r="AR949" i="1"/>
  <c r="AQ946" i="1"/>
  <c r="AR946" i="1"/>
  <c r="AQ923" i="1"/>
  <c r="AR923" i="1"/>
  <c r="AQ940" i="1"/>
  <c r="AR940" i="1"/>
  <c r="AQ922" i="1"/>
  <c r="AR922" i="1"/>
  <c r="AR939" i="1"/>
  <c r="AR935" i="1"/>
  <c r="AQ944" i="1"/>
  <c r="AR944" i="1"/>
  <c r="AR921" i="1"/>
  <c r="AQ950" i="1"/>
  <c r="AR950" i="1" s="1"/>
  <c r="AQ975" i="1"/>
  <c r="AR975" i="1" s="1"/>
  <c r="AQ959" i="1"/>
  <c r="AR959" i="1" s="1"/>
  <c r="AQ971" i="1"/>
  <c r="AR971" i="1" s="1"/>
  <c r="AQ965" i="1"/>
  <c r="AR965" i="1" s="1"/>
  <c r="AQ954" i="1"/>
  <c r="AR954" i="1" s="1"/>
  <c r="AQ970" i="1"/>
  <c r="AR970" i="1" s="1"/>
  <c r="AQ964" i="1"/>
  <c r="AR964" i="1" s="1"/>
  <c r="AQ973" i="1"/>
  <c r="AR973" i="1" s="1"/>
  <c r="AQ963" i="1"/>
  <c r="AR963" i="1" s="1"/>
  <c r="AQ974" i="1"/>
  <c r="AR974" i="1" s="1"/>
  <c r="AQ960" i="1"/>
  <c r="AR960" i="1" s="1"/>
  <c r="AQ962" i="1"/>
  <c r="AR962" i="1" s="1"/>
  <c r="AQ956" i="1"/>
  <c r="AR956" i="1" s="1"/>
  <c r="AQ972" i="1"/>
  <c r="AR972" i="1" s="1"/>
  <c r="AQ958" i="1"/>
  <c r="AR958" i="1" s="1"/>
  <c r="AQ968" i="1"/>
  <c r="AR968" i="1" s="1"/>
  <c r="AQ969" i="1"/>
  <c r="AR969" i="1" s="1"/>
  <c r="AQ967" i="1"/>
  <c r="AR967" i="1" s="1"/>
  <c r="AQ961" i="1"/>
  <c r="AR961" i="1" s="1"/>
  <c r="AQ955" i="1"/>
  <c r="AR955" i="1" s="1"/>
  <c r="AQ918" i="1"/>
  <c r="AR918" i="1" s="1"/>
  <c r="AQ966" i="1"/>
  <c r="AR966" i="1" s="1"/>
  <c r="AQ977" i="1"/>
  <c r="AR977" i="1" s="1"/>
  <c r="AQ984" i="1"/>
  <c r="AR984" i="1" s="1"/>
  <c r="AQ998" i="1"/>
  <c r="AR998" i="1" s="1"/>
  <c r="AQ985" i="1"/>
  <c r="AR985" i="1" s="1"/>
  <c r="AQ989" i="1"/>
  <c r="AR989" i="1" s="1"/>
  <c r="AQ992" i="1"/>
  <c r="AR992" i="1" s="1"/>
  <c r="AQ994" i="1"/>
  <c r="AR994" i="1" s="1"/>
  <c r="AQ999" i="1"/>
  <c r="AR999" i="1" s="1"/>
  <c r="AQ982" i="1"/>
  <c r="AR982" i="1" s="1"/>
  <c r="AQ1001" i="1"/>
  <c r="AR1001" i="1" s="1"/>
  <c r="AR988" i="1"/>
  <c r="AQ981" i="1"/>
  <c r="AR981" i="1"/>
  <c r="AQ993" i="1"/>
  <c r="AR993" i="1"/>
  <c r="AQ996" i="1"/>
  <c r="AR996" i="1"/>
  <c r="AQ983" i="1"/>
  <c r="AR983" i="1"/>
  <c r="AQ991" i="1"/>
  <c r="AR991" i="1"/>
  <c r="AQ978" i="1"/>
  <c r="AR978" i="1"/>
  <c r="AQ997" i="1"/>
  <c r="AR997" i="1"/>
  <c r="AQ979" i="1"/>
  <c r="AR979" i="1"/>
  <c r="AQ1002" i="1"/>
  <c r="AR1002" i="1"/>
  <c r="AQ1021" i="1"/>
  <c r="AR1021" i="1"/>
  <c r="AQ1003" i="1"/>
  <c r="AR1003" i="1"/>
  <c r="AQ1030" i="1"/>
  <c r="AR1030" i="1"/>
  <c r="AQ1009" i="1"/>
  <c r="AR1009" i="1"/>
  <c r="AQ1028" i="1"/>
  <c r="AR1028" i="1"/>
  <c r="AQ1005" i="1"/>
  <c r="AR1005" i="1"/>
  <c r="AQ1006" i="1"/>
  <c r="AR1006" i="1"/>
  <c r="AQ1020" i="1"/>
  <c r="AR1020" i="1"/>
  <c r="AQ1026" i="1"/>
  <c r="AR1026" i="1"/>
  <c r="AR1025" i="1"/>
  <c r="AQ1004" i="1"/>
  <c r="AR1004" i="1" s="1"/>
  <c r="AQ1017" i="1"/>
  <c r="AR1017" i="1" s="1"/>
  <c r="AQ1008" i="1"/>
  <c r="AR1008" i="1" s="1"/>
  <c r="AQ1013" i="1"/>
  <c r="AR1013" i="1" s="1"/>
  <c r="AQ1027" i="1"/>
  <c r="AR1027" i="1" s="1"/>
  <c r="AQ1019" i="1"/>
  <c r="AR1019" i="1" s="1"/>
  <c r="AQ1011" i="1"/>
  <c r="AR1011" i="1" s="1"/>
  <c r="AQ1007" i="1"/>
  <c r="AR1007" i="1" s="1"/>
  <c r="AQ1018" i="1"/>
  <c r="AR1018" i="1" s="1"/>
  <c r="AQ953" i="1"/>
  <c r="AR953" i="1" s="1"/>
  <c r="AQ178" i="1"/>
  <c r="AR178" i="1" s="1"/>
  <c r="AQ202" i="1"/>
  <c r="AR202" i="1" s="1"/>
  <c r="AQ320" i="1"/>
  <c r="AR320" i="1" s="1"/>
  <c r="AQ486" i="1"/>
  <c r="AR486" i="1" s="1"/>
  <c r="AQ1015" i="1"/>
  <c r="AR1015" i="1" s="1"/>
  <c r="AR506" i="1"/>
  <c r="AQ288" i="1"/>
  <c r="AR288" i="1"/>
  <c r="AS8" i="1"/>
  <c r="BR8" i="1"/>
  <c r="AT8" i="1" s="1"/>
  <c r="BS8" i="1"/>
  <c r="BT8" i="1"/>
  <c r="AQ8" i="1"/>
  <c r="AR8" i="1" s="1"/>
  <c r="T692" i="1"/>
  <c r="CP692" i="1" s="1"/>
  <c r="CR692" i="1" s="1"/>
  <c r="U692" i="1"/>
  <c r="CQ692" i="1" s="1"/>
  <c r="CS692" i="1"/>
  <c r="CT692" i="1"/>
  <c r="T978" i="1"/>
  <c r="CP978" i="1" s="1"/>
  <c r="CR978" i="1" s="1"/>
  <c r="U978" i="1"/>
  <c r="CQ978" i="1" s="1"/>
  <c r="CS978" i="1"/>
  <c r="CT978" i="1"/>
  <c r="CP2" i="1"/>
  <c r="CQ2" i="1"/>
  <c r="CR2" i="1"/>
  <c r="CS2" i="1"/>
  <c r="CT2" i="1"/>
  <c r="CU2" i="1" s="1"/>
  <c r="T61" i="1"/>
  <c r="CP61" i="1" s="1"/>
  <c r="U61" i="1"/>
  <c r="CQ61" i="1" s="1"/>
  <c r="CR61" i="1"/>
  <c r="CS61" i="1"/>
  <c r="CT61" i="1"/>
  <c r="CU61" i="1" s="1"/>
  <c r="T60" i="1"/>
  <c r="CP60" i="1" s="1"/>
  <c r="U60" i="1"/>
  <c r="CQ60" i="1" s="1"/>
  <c r="CR60" i="1" s="1"/>
  <c r="CS60" i="1"/>
  <c r="CT60" i="1"/>
  <c r="CU60" i="1" s="1"/>
  <c r="CP62" i="1"/>
  <c r="CR62" i="1" s="1"/>
  <c r="CQ62" i="1"/>
  <c r="CS62" i="1"/>
  <c r="CT62" i="1"/>
  <c r="T204" i="1"/>
  <c r="CP204" i="1" s="1"/>
  <c r="CR204" i="1" s="1"/>
  <c r="U204" i="1"/>
  <c r="CQ204" i="1" s="1"/>
  <c r="CS204" i="1"/>
  <c r="CT204" i="1"/>
  <c r="T170" i="1"/>
  <c r="CP170" i="1" s="1"/>
  <c r="CR170" i="1" s="1"/>
  <c r="U170" i="1"/>
  <c r="CQ170" i="1" s="1"/>
  <c r="CS170" i="1"/>
  <c r="CT170" i="1"/>
  <c r="T346" i="1"/>
  <c r="CP346" i="1" s="1"/>
  <c r="CR346" i="1" s="1"/>
  <c r="U346" i="1"/>
  <c r="CQ346" i="1" s="1"/>
  <c r="CS346" i="1"/>
  <c r="CT346" i="1"/>
  <c r="T345" i="1"/>
  <c r="CP345" i="1" s="1"/>
  <c r="CR345" i="1" s="1"/>
  <c r="U345" i="1"/>
  <c r="CQ345" i="1" s="1"/>
  <c r="CS345" i="1"/>
  <c r="CT345" i="1"/>
  <c r="CP347" i="1"/>
  <c r="CQ347" i="1"/>
  <c r="CR347" i="1"/>
  <c r="CS347" i="1"/>
  <c r="CT347" i="1"/>
  <c r="CU347" i="1" s="1"/>
  <c r="T93" i="1"/>
  <c r="CP93" i="1" s="1"/>
  <c r="CR93" i="1" s="1"/>
  <c r="U93" i="1"/>
  <c r="CQ93" i="1" s="1"/>
  <c r="CS93" i="1"/>
  <c r="CT93" i="1"/>
  <c r="CU93" i="1" s="1"/>
  <c r="T118" i="1"/>
  <c r="CP118" i="1" s="1"/>
  <c r="U118" i="1"/>
  <c r="CQ118" i="1" s="1"/>
  <c r="CR118" i="1"/>
  <c r="CS118" i="1"/>
  <c r="CU118" i="1" s="1"/>
  <c r="CT118" i="1"/>
  <c r="T839" i="1"/>
  <c r="CP839" i="1" s="1"/>
  <c r="U839" i="1"/>
  <c r="CQ839" i="1" s="1"/>
  <c r="CR839" i="1" s="1"/>
  <c r="CS839" i="1"/>
  <c r="CU839" i="1" s="1"/>
  <c r="CT839" i="1"/>
  <c r="T348" i="1"/>
  <c r="CP348" i="1" s="1"/>
  <c r="CR348" i="1" s="1"/>
  <c r="U348" i="1"/>
  <c r="CQ348" i="1" s="1"/>
  <c r="CS348" i="1"/>
  <c r="CT348" i="1"/>
  <c r="CU348" i="1" s="1"/>
  <c r="T319" i="1"/>
  <c r="CP319" i="1" s="1"/>
  <c r="CR319" i="1" s="1"/>
  <c r="U319" i="1"/>
  <c r="CQ319" i="1" s="1"/>
  <c r="CS319" i="1"/>
  <c r="CT319" i="1"/>
  <c r="CU319" i="1" s="1"/>
  <c r="T94" i="1"/>
  <c r="CP94" i="1" s="1"/>
  <c r="U94" i="1"/>
  <c r="CQ94" i="1" s="1"/>
  <c r="CR94" i="1"/>
  <c r="CS94" i="1"/>
  <c r="CT94" i="1"/>
  <c r="CU94" i="1" s="1"/>
  <c r="T889" i="1"/>
  <c r="CP889" i="1" s="1"/>
  <c r="U889" i="1"/>
  <c r="CQ889" i="1" s="1"/>
  <c r="CR889" i="1" s="1"/>
  <c r="CS889" i="1"/>
  <c r="CT889" i="1"/>
  <c r="CU889" i="1" s="1"/>
  <c r="T979" i="1"/>
  <c r="CP979" i="1" s="1"/>
  <c r="CR979" i="1" s="1"/>
  <c r="U979" i="1"/>
  <c r="CQ979" i="1" s="1"/>
  <c r="CS979" i="1"/>
  <c r="CU979" i="1" s="1"/>
  <c r="CT979" i="1"/>
  <c r="T119" i="1"/>
  <c r="CP119" i="1" s="1"/>
  <c r="CR119" i="1" s="1"/>
  <c r="U119" i="1"/>
  <c r="CQ119" i="1" s="1"/>
  <c r="CS119" i="1"/>
  <c r="CU119" i="1" s="1"/>
  <c r="CT119" i="1"/>
  <c r="T980" i="1"/>
  <c r="CP980" i="1" s="1"/>
  <c r="U980" i="1"/>
  <c r="CQ980" i="1" s="1"/>
  <c r="CR980" i="1"/>
  <c r="CS980" i="1"/>
  <c r="CU980" i="1" s="1"/>
  <c r="CT980" i="1"/>
  <c r="T553" i="1"/>
  <c r="CP553" i="1" s="1"/>
  <c r="U553" i="1"/>
  <c r="CQ553" i="1" s="1"/>
  <c r="CR553" i="1" s="1"/>
  <c r="CS553" i="1"/>
  <c r="CU553" i="1" s="1"/>
  <c r="CT553" i="1"/>
  <c r="T1002" i="1"/>
  <c r="CP1002" i="1" s="1"/>
  <c r="CR1002" i="1" s="1"/>
  <c r="U1002" i="1"/>
  <c r="CQ1002" i="1" s="1"/>
  <c r="CS1002" i="1"/>
  <c r="CU1002" i="1" s="1"/>
  <c r="CT1002" i="1"/>
  <c r="T349" i="1"/>
  <c r="CP349" i="1" s="1"/>
  <c r="CR349" i="1" s="1"/>
  <c r="U349" i="1"/>
  <c r="CQ349" i="1" s="1"/>
  <c r="CS349" i="1"/>
  <c r="CU349" i="1" s="1"/>
  <c r="CT349" i="1"/>
  <c r="T641" i="1"/>
  <c r="CP641" i="1" s="1"/>
  <c r="U641" i="1"/>
  <c r="CQ641" i="1" s="1"/>
  <c r="CR641" i="1"/>
  <c r="CS641" i="1"/>
  <c r="CU641" i="1" s="1"/>
  <c r="CT641" i="1"/>
  <c r="T1003" i="1"/>
  <c r="CP1003" i="1" s="1"/>
  <c r="U1003" i="1"/>
  <c r="CQ1003" i="1" s="1"/>
  <c r="CR1003" i="1" s="1"/>
  <c r="CS1003" i="1"/>
  <c r="CU1003" i="1" s="1"/>
  <c r="CT1003" i="1"/>
  <c r="T953" i="1"/>
  <c r="CP953" i="1" s="1"/>
  <c r="CR953" i="1" s="1"/>
  <c r="U953" i="1"/>
  <c r="CQ953" i="1" s="1"/>
  <c r="CS953" i="1"/>
  <c r="CT953" i="1"/>
  <c r="CU953" i="1" s="1"/>
  <c r="T534" i="1"/>
  <c r="CP534" i="1" s="1"/>
  <c r="CR534" i="1" s="1"/>
  <c r="U534" i="1"/>
  <c r="CQ534" i="1" s="1"/>
  <c r="CS534" i="1"/>
  <c r="CT534" i="1"/>
  <c r="CU534" i="1" s="1"/>
  <c r="T30" i="1"/>
  <c r="CP30" i="1" s="1"/>
  <c r="U30" i="1"/>
  <c r="CQ30" i="1" s="1"/>
  <c r="CR30" i="1"/>
  <c r="CS30" i="1"/>
  <c r="CU30" i="1" s="1"/>
  <c r="CT30" i="1"/>
  <c r="T777" i="1"/>
  <c r="CP777" i="1" s="1"/>
  <c r="U777" i="1"/>
  <c r="CQ777" i="1" s="1"/>
  <c r="CR777" i="1" s="1"/>
  <c r="CS777" i="1"/>
  <c r="CU777" i="1" s="1"/>
  <c r="CT777" i="1"/>
  <c r="T171" i="1"/>
  <c r="CP171" i="1" s="1"/>
  <c r="CR171" i="1" s="1"/>
  <c r="U171" i="1"/>
  <c r="CQ171" i="1" s="1"/>
  <c r="CS171" i="1"/>
  <c r="CU171" i="1" s="1"/>
  <c r="CT171" i="1"/>
  <c r="T350" i="1"/>
  <c r="CP350" i="1" s="1"/>
  <c r="CR350" i="1" s="1"/>
  <c r="U350" i="1"/>
  <c r="CQ350" i="1" s="1"/>
  <c r="CS350" i="1"/>
  <c r="CU350" i="1" s="1"/>
  <c r="CT350" i="1"/>
  <c r="T614" i="1"/>
  <c r="CP614" i="1" s="1"/>
  <c r="U614" i="1"/>
  <c r="CQ614" i="1" s="1"/>
  <c r="CR614" i="1"/>
  <c r="CS614" i="1"/>
  <c r="CU614" i="1" s="1"/>
  <c r="CT614" i="1"/>
  <c r="CP351" i="1"/>
  <c r="CR351" i="1" s="1"/>
  <c r="CQ351" i="1"/>
  <c r="CS351" i="1"/>
  <c r="CT351" i="1"/>
  <c r="CU351" i="1" s="1"/>
  <c r="T954" i="1"/>
  <c r="CP954" i="1" s="1"/>
  <c r="U954" i="1"/>
  <c r="CQ954" i="1" s="1"/>
  <c r="CS954" i="1"/>
  <c r="CU954" i="1" s="1"/>
  <c r="CT954" i="1"/>
  <c r="T866" i="1"/>
  <c r="CP866" i="1" s="1"/>
  <c r="U866" i="1"/>
  <c r="CQ866" i="1" s="1"/>
  <c r="CS866" i="1"/>
  <c r="CU866" i="1" s="1"/>
  <c r="CT866" i="1"/>
  <c r="T535" i="1"/>
  <c r="CP535" i="1" s="1"/>
  <c r="U535" i="1"/>
  <c r="CQ535" i="1" s="1"/>
  <c r="CS535" i="1"/>
  <c r="CU535" i="1" s="1"/>
  <c r="CT535" i="1"/>
  <c r="T33" i="1"/>
  <c r="CP33" i="1" s="1"/>
  <c r="U33" i="1"/>
  <c r="CQ33" i="1" s="1"/>
  <c r="CR33" i="1" s="1"/>
  <c r="CS33" i="1"/>
  <c r="CT33" i="1"/>
  <c r="T31" i="1"/>
  <c r="CP31" i="1" s="1"/>
  <c r="CR31" i="1" s="1"/>
  <c r="U31" i="1"/>
  <c r="CQ31" i="1" s="1"/>
  <c r="CS31" i="1"/>
  <c r="CT31" i="1"/>
  <c r="T32" i="1"/>
  <c r="CP32" i="1" s="1"/>
  <c r="CR32" i="1" s="1"/>
  <c r="U32" i="1"/>
  <c r="CQ32" i="1" s="1"/>
  <c r="CS32" i="1"/>
  <c r="CU32" i="1" s="1"/>
  <c r="CT32" i="1"/>
  <c r="CP34" i="1"/>
  <c r="CQ34" i="1"/>
  <c r="CR34" i="1"/>
  <c r="CS34" i="1"/>
  <c r="CT34" i="1"/>
  <c r="CU34" i="1" s="1"/>
  <c r="T320" i="1"/>
  <c r="CP320" i="1" s="1"/>
  <c r="U320" i="1"/>
  <c r="CQ320" i="1" s="1"/>
  <c r="CR320" i="1" s="1"/>
  <c r="CS320" i="1"/>
  <c r="CT320" i="1"/>
  <c r="CU320" i="1" s="1"/>
  <c r="T352" i="1"/>
  <c r="CP352" i="1" s="1"/>
  <c r="CR352" i="1" s="1"/>
  <c r="U352" i="1"/>
  <c r="CQ352" i="1" s="1"/>
  <c r="CS352" i="1"/>
  <c r="CT352" i="1"/>
  <c r="CU352" i="1" s="1"/>
  <c r="T120" i="1"/>
  <c r="CP120" i="1" s="1"/>
  <c r="CR120" i="1" s="1"/>
  <c r="U120" i="1"/>
  <c r="CQ120" i="1" s="1"/>
  <c r="CS120" i="1"/>
  <c r="CT120" i="1"/>
  <c r="CU120" i="1" s="1"/>
  <c r="CP920" i="1"/>
  <c r="CQ920" i="1"/>
  <c r="CR920" i="1"/>
  <c r="CS920" i="1"/>
  <c r="CT920" i="1"/>
  <c r="CU920" i="1" s="1"/>
  <c r="T919" i="1"/>
  <c r="CP919" i="1" s="1"/>
  <c r="U919" i="1"/>
  <c r="CQ919" i="1" s="1"/>
  <c r="CR919" i="1" s="1"/>
  <c r="CS919" i="1"/>
  <c r="CT919" i="1"/>
  <c r="CP921" i="1"/>
  <c r="CR921" i="1" s="1"/>
  <c r="CQ921" i="1"/>
  <c r="CS921" i="1"/>
  <c r="CT921" i="1"/>
  <c r="CU921" i="1" s="1"/>
  <c r="T922" i="1"/>
  <c r="CP922" i="1" s="1"/>
  <c r="CR922" i="1" s="1"/>
  <c r="U922" i="1"/>
  <c r="CQ922" i="1" s="1"/>
  <c r="CS922" i="1"/>
  <c r="CT922" i="1"/>
  <c r="CU922" i="1" s="1"/>
  <c r="T293" i="1"/>
  <c r="CP293" i="1" s="1"/>
  <c r="U293" i="1"/>
  <c r="CQ293" i="1" s="1"/>
  <c r="CR293" i="1"/>
  <c r="CS293" i="1"/>
  <c r="CT293" i="1"/>
  <c r="CU293" i="1" s="1"/>
  <c r="T615" i="1"/>
  <c r="CP615" i="1" s="1"/>
  <c r="U615" i="1"/>
  <c r="CQ615" i="1" s="1"/>
  <c r="CR615" i="1" s="1"/>
  <c r="CS615" i="1"/>
  <c r="CT615" i="1"/>
  <c r="CU615" i="1" s="1"/>
  <c r="T616" i="1"/>
  <c r="CP616" i="1" s="1"/>
  <c r="CR616" i="1" s="1"/>
  <c r="U616" i="1"/>
  <c r="CQ616" i="1" s="1"/>
  <c r="CS616" i="1"/>
  <c r="CT616" i="1"/>
  <c r="CU616" i="1" s="1"/>
  <c r="T205" i="1"/>
  <c r="CP205" i="1" s="1"/>
  <c r="CR205" i="1" s="1"/>
  <c r="U205" i="1"/>
  <c r="CQ205" i="1" s="1"/>
  <c r="CS205" i="1"/>
  <c r="CT205" i="1"/>
  <c r="CU205" i="1" s="1"/>
  <c r="T754" i="1"/>
  <c r="CP754" i="1" s="1"/>
  <c r="U754" i="1"/>
  <c r="CQ754" i="1" s="1"/>
  <c r="CR754" i="1"/>
  <c r="CS754" i="1"/>
  <c r="CU754" i="1" s="1"/>
  <c r="CT754" i="1"/>
  <c r="T95" i="1"/>
  <c r="CP95" i="1" s="1"/>
  <c r="U95" i="1"/>
  <c r="CQ95" i="1" s="1"/>
  <c r="CR95" i="1" s="1"/>
  <c r="CS95" i="1"/>
  <c r="CT95" i="1"/>
  <c r="T63" i="1"/>
  <c r="CP63" i="1" s="1"/>
  <c r="CR63" i="1" s="1"/>
  <c r="U63" i="1"/>
  <c r="CQ63" i="1" s="1"/>
  <c r="CS63" i="1"/>
  <c r="CT63" i="1"/>
  <c r="T236" i="1"/>
  <c r="CP236" i="1" s="1"/>
  <c r="CR236" i="1" s="1"/>
  <c r="U236" i="1"/>
  <c r="CQ236" i="1" s="1"/>
  <c r="CS236" i="1"/>
  <c r="CU236" i="1" s="1"/>
  <c r="CT236" i="1"/>
  <c r="T65" i="1"/>
  <c r="CP65" i="1" s="1"/>
  <c r="U65" i="1"/>
  <c r="CQ65" i="1" s="1"/>
  <c r="CR65" i="1"/>
  <c r="CS65" i="1"/>
  <c r="CU65" i="1" s="1"/>
  <c r="CT65" i="1"/>
  <c r="T64" i="1"/>
  <c r="CP64" i="1" s="1"/>
  <c r="U64" i="1"/>
  <c r="CQ64" i="1" s="1"/>
  <c r="CR64" i="1" s="1"/>
  <c r="CS64" i="1"/>
  <c r="CT64" i="1"/>
  <c r="CP66" i="1"/>
  <c r="CR66" i="1" s="1"/>
  <c r="CQ66" i="1"/>
  <c r="CS66" i="1"/>
  <c r="CT66" i="1"/>
  <c r="CU66" i="1" s="1"/>
  <c r="T727" i="1"/>
  <c r="CP727" i="1" s="1"/>
  <c r="CR727" i="1" s="1"/>
  <c r="U727" i="1"/>
  <c r="CQ727" i="1" s="1"/>
  <c r="CS727" i="1"/>
  <c r="CT727" i="1"/>
  <c r="CU727" i="1" s="1"/>
  <c r="T143" i="1"/>
  <c r="CP143" i="1" s="1"/>
  <c r="U143" i="1"/>
  <c r="CQ143" i="1" s="1"/>
  <c r="CR143" i="1"/>
  <c r="CS143" i="1"/>
  <c r="CT143" i="1"/>
  <c r="CU143" i="1" s="1"/>
  <c r="T96" i="1"/>
  <c r="CP96" i="1" s="1"/>
  <c r="U96" i="1"/>
  <c r="CQ96" i="1" s="1"/>
  <c r="CR96" i="1" s="1"/>
  <c r="CS96" i="1"/>
  <c r="CT96" i="1"/>
  <c r="CU96" i="1" s="1"/>
  <c r="T665" i="1"/>
  <c r="CP665" i="1" s="1"/>
  <c r="CR665" i="1" s="1"/>
  <c r="U665" i="1"/>
  <c r="CQ665" i="1" s="1"/>
  <c r="CS665" i="1"/>
  <c r="CT665" i="1"/>
  <c r="T693" i="1"/>
  <c r="CP693" i="1" s="1"/>
  <c r="CR693" i="1" s="1"/>
  <c r="U693" i="1"/>
  <c r="CQ693" i="1" s="1"/>
  <c r="CS693" i="1"/>
  <c r="CU693" i="1" s="1"/>
  <c r="CT693" i="1"/>
  <c r="T3" i="1"/>
  <c r="CP3" i="1" s="1"/>
  <c r="U3" i="1"/>
  <c r="CQ3" i="1" s="1"/>
  <c r="CR3" i="1"/>
  <c r="CS3" i="1"/>
  <c r="CT3" i="1"/>
  <c r="CU3" i="1" s="1"/>
  <c r="T694" i="1"/>
  <c r="CP694" i="1" s="1"/>
  <c r="U694" i="1"/>
  <c r="CQ694" i="1" s="1"/>
  <c r="CS694" i="1"/>
  <c r="CT694" i="1"/>
  <c r="T955" i="1"/>
  <c r="CP955" i="1" s="1"/>
  <c r="CR955" i="1" s="1"/>
  <c r="U955" i="1"/>
  <c r="CQ955" i="1" s="1"/>
  <c r="CS955" i="1"/>
  <c r="CT955" i="1"/>
  <c r="CU955" i="1" s="1"/>
  <c r="T354" i="1"/>
  <c r="CP354" i="1" s="1"/>
  <c r="CR354" i="1" s="1"/>
  <c r="U354" i="1"/>
  <c r="CQ354" i="1" s="1"/>
  <c r="CS354" i="1"/>
  <c r="CU354" i="1" s="1"/>
  <c r="CT354" i="1"/>
  <c r="T353" i="1"/>
  <c r="CP353" i="1" s="1"/>
  <c r="U353" i="1"/>
  <c r="CQ353" i="1" s="1"/>
  <c r="CR353" i="1"/>
  <c r="CS353" i="1"/>
  <c r="CU353" i="1" s="1"/>
  <c r="CT353" i="1"/>
  <c r="CP355" i="1"/>
  <c r="CQ355" i="1"/>
  <c r="CR355" i="1"/>
  <c r="CS355" i="1"/>
  <c r="CT355" i="1"/>
  <c r="CU355" i="1" s="1"/>
  <c r="T508" i="1"/>
  <c r="CP508" i="1" s="1"/>
  <c r="CR508" i="1" s="1"/>
  <c r="U508" i="1"/>
  <c r="CQ508" i="1" s="1"/>
  <c r="CS508" i="1"/>
  <c r="CT508" i="1"/>
  <c r="T755" i="1"/>
  <c r="CP755" i="1" s="1"/>
  <c r="CR755" i="1" s="1"/>
  <c r="U755" i="1"/>
  <c r="CQ755" i="1" s="1"/>
  <c r="CS755" i="1"/>
  <c r="CU755" i="1" s="1"/>
  <c r="CT755" i="1"/>
  <c r="T144" i="1"/>
  <c r="CP144" i="1" s="1"/>
  <c r="U144" i="1"/>
  <c r="CQ144" i="1" s="1"/>
  <c r="CR144" i="1"/>
  <c r="CS144" i="1"/>
  <c r="CU144" i="1" s="1"/>
  <c r="CT144" i="1"/>
  <c r="T756" i="1"/>
  <c r="CP756" i="1" s="1"/>
  <c r="U756" i="1"/>
  <c r="CQ756" i="1" s="1"/>
  <c r="CR756" i="1" s="1"/>
  <c r="CS756" i="1"/>
  <c r="CT756" i="1"/>
  <c r="T356" i="1"/>
  <c r="CP356" i="1" s="1"/>
  <c r="CR356" i="1" s="1"/>
  <c r="U356" i="1"/>
  <c r="CQ356" i="1" s="1"/>
  <c r="CS356" i="1"/>
  <c r="CT356" i="1"/>
  <c r="T264" i="1"/>
  <c r="CP264" i="1" s="1"/>
  <c r="CR264" i="1" s="1"/>
  <c r="U264" i="1"/>
  <c r="CQ264" i="1" s="1"/>
  <c r="CS264" i="1"/>
  <c r="CU264" i="1" s="1"/>
  <c r="CT264" i="1"/>
  <c r="T554" i="1"/>
  <c r="CP554" i="1" s="1"/>
  <c r="U554" i="1"/>
  <c r="CQ554" i="1" s="1"/>
  <c r="CR554" i="1"/>
  <c r="CS554" i="1"/>
  <c r="CU554" i="1" s="1"/>
  <c r="CT554" i="1"/>
  <c r="T666" i="1"/>
  <c r="CP666" i="1" s="1"/>
  <c r="U666" i="1"/>
  <c r="CQ666" i="1" s="1"/>
  <c r="CR666" i="1" s="1"/>
  <c r="CS666" i="1"/>
  <c r="CT666" i="1"/>
  <c r="T890" i="1"/>
  <c r="CP890" i="1" s="1"/>
  <c r="CR890" i="1" s="1"/>
  <c r="U890" i="1"/>
  <c r="CQ890" i="1" s="1"/>
  <c r="CS890" i="1"/>
  <c r="CT890" i="1"/>
  <c r="T667" i="1"/>
  <c r="CP667" i="1" s="1"/>
  <c r="CR667" i="1" s="1"/>
  <c r="U667" i="1"/>
  <c r="CQ667" i="1" s="1"/>
  <c r="CS667" i="1"/>
  <c r="CU667" i="1" s="1"/>
  <c r="CT667" i="1"/>
  <c r="T956" i="1"/>
  <c r="CP956" i="1" s="1"/>
  <c r="U956" i="1"/>
  <c r="CQ956" i="1" s="1"/>
  <c r="CR956" i="1"/>
  <c r="CS956" i="1"/>
  <c r="CU956" i="1" s="1"/>
  <c r="CT956" i="1"/>
  <c r="T1004" i="1"/>
  <c r="CP1004" i="1" s="1"/>
  <c r="U1004" i="1"/>
  <c r="CQ1004" i="1" s="1"/>
  <c r="CS1004" i="1"/>
  <c r="CT1004" i="1"/>
  <c r="T778" i="1"/>
  <c r="CP778" i="1" s="1"/>
  <c r="CR778" i="1" s="1"/>
  <c r="U778" i="1"/>
  <c r="CQ778" i="1" s="1"/>
  <c r="CS778" i="1"/>
  <c r="CT778" i="1"/>
  <c r="T237" i="1"/>
  <c r="CP237" i="1" s="1"/>
  <c r="CR237" i="1" s="1"/>
  <c r="U237" i="1"/>
  <c r="CQ237" i="1" s="1"/>
  <c r="CS237" i="1"/>
  <c r="CU237" i="1" s="1"/>
  <c r="CT237" i="1"/>
  <c r="T957" i="1"/>
  <c r="CP957" i="1" s="1"/>
  <c r="U957" i="1"/>
  <c r="CQ957" i="1" s="1"/>
  <c r="CR957" i="1"/>
  <c r="CS957" i="1"/>
  <c r="CU957" i="1" s="1"/>
  <c r="CT957" i="1"/>
  <c r="CP695" i="1"/>
  <c r="CQ695" i="1"/>
  <c r="CR695" i="1"/>
  <c r="CS695" i="1"/>
  <c r="CT695" i="1"/>
  <c r="CU695" i="1" s="1"/>
  <c r="T585" i="1"/>
  <c r="CP585" i="1" s="1"/>
  <c r="CR585" i="1" s="1"/>
  <c r="U585" i="1"/>
  <c r="CQ585" i="1" s="1"/>
  <c r="CS585" i="1"/>
  <c r="CT585" i="1"/>
  <c r="T697" i="1"/>
  <c r="CP697" i="1" s="1"/>
  <c r="CR697" i="1" s="1"/>
  <c r="U697" i="1"/>
  <c r="CQ697" i="1" s="1"/>
  <c r="CS697" i="1"/>
  <c r="CU697" i="1" s="1"/>
  <c r="CT697" i="1"/>
  <c r="T696" i="1"/>
  <c r="CP696" i="1" s="1"/>
  <c r="U696" i="1"/>
  <c r="CQ696" i="1" s="1"/>
  <c r="CR696" i="1"/>
  <c r="CS696" i="1"/>
  <c r="CU696" i="1" s="1"/>
  <c r="CT696" i="1"/>
  <c r="CP698" i="1"/>
  <c r="CQ698" i="1"/>
  <c r="CR698" i="1"/>
  <c r="CS698" i="1"/>
  <c r="CT698" i="1"/>
  <c r="CU698" i="1" s="1"/>
  <c r="T807" i="1"/>
  <c r="CP807" i="1" s="1"/>
  <c r="CR807" i="1" s="1"/>
  <c r="U807" i="1"/>
  <c r="CQ807" i="1" s="1"/>
  <c r="CS807" i="1"/>
  <c r="CT807" i="1"/>
  <c r="T357" i="1"/>
  <c r="CP357" i="1" s="1"/>
  <c r="CR357" i="1" s="1"/>
  <c r="U357" i="1"/>
  <c r="CQ357" i="1" s="1"/>
  <c r="CS357" i="1"/>
  <c r="CU357" i="1" s="1"/>
  <c r="CT357" i="1"/>
  <c r="T728" i="1"/>
  <c r="CP728" i="1" s="1"/>
  <c r="U728" i="1"/>
  <c r="CQ728" i="1" s="1"/>
  <c r="CR728" i="1"/>
  <c r="CS728" i="1"/>
  <c r="CU728" i="1" s="1"/>
  <c r="CT728" i="1"/>
  <c r="T923" i="1"/>
  <c r="CP923" i="1" s="1"/>
  <c r="U923" i="1"/>
  <c r="CQ923" i="1" s="1"/>
  <c r="CS923" i="1"/>
  <c r="CT923" i="1"/>
  <c r="CP358" i="1"/>
  <c r="CR358" i="1" s="1"/>
  <c r="CQ358" i="1"/>
  <c r="CS358" i="1"/>
  <c r="CT358" i="1"/>
  <c r="CU358" i="1" s="1"/>
  <c r="T67" i="1"/>
  <c r="CP67" i="1" s="1"/>
  <c r="CR67" i="1" s="1"/>
  <c r="U67" i="1"/>
  <c r="CQ67" i="1" s="1"/>
  <c r="CS67" i="1"/>
  <c r="CU67" i="1" s="1"/>
  <c r="CT67" i="1"/>
  <c r="T35" i="1"/>
  <c r="CP35" i="1" s="1"/>
  <c r="U35" i="1"/>
  <c r="CQ35" i="1" s="1"/>
  <c r="CR35" i="1"/>
  <c r="CS35" i="1"/>
  <c r="CT35" i="1"/>
  <c r="CU35" i="1" s="1"/>
  <c r="T958" i="1"/>
  <c r="CP958" i="1" s="1"/>
  <c r="CR958" i="1" s="1"/>
  <c r="U958" i="1"/>
  <c r="CQ958" i="1" s="1"/>
  <c r="CS958" i="1"/>
  <c r="CT958" i="1"/>
  <c r="T1005" i="1"/>
  <c r="CP1005" i="1" s="1"/>
  <c r="CR1005" i="1" s="1"/>
  <c r="U1005" i="1"/>
  <c r="CQ1005" i="1" s="1"/>
  <c r="CS1005" i="1"/>
  <c r="CT1005" i="1"/>
  <c r="T359" i="1"/>
  <c r="CP359" i="1" s="1"/>
  <c r="U359" i="1"/>
  <c r="CQ359" i="1" s="1"/>
  <c r="CR359" i="1"/>
  <c r="CS359" i="1"/>
  <c r="CU359" i="1" s="1"/>
  <c r="CT359" i="1"/>
  <c r="T891" i="1"/>
  <c r="CP891" i="1" s="1"/>
  <c r="U891" i="1"/>
  <c r="CQ891" i="1" s="1"/>
  <c r="CR891" i="1"/>
  <c r="CS891" i="1"/>
  <c r="CU891" i="1" s="1"/>
  <c r="CT891" i="1"/>
  <c r="T892" i="1"/>
  <c r="CP892" i="1" s="1"/>
  <c r="U892" i="1"/>
  <c r="CQ892" i="1" s="1"/>
  <c r="CS892" i="1"/>
  <c r="CT892" i="1"/>
  <c r="CP893" i="1"/>
  <c r="CR893" i="1" s="1"/>
  <c r="CQ893" i="1"/>
  <c r="CS893" i="1"/>
  <c r="CT893" i="1"/>
  <c r="CU893" i="1" s="1"/>
  <c r="T294" i="1"/>
  <c r="CP294" i="1" s="1"/>
  <c r="U294" i="1"/>
  <c r="CQ294" i="1" s="1"/>
  <c r="CR294" i="1"/>
  <c r="CS294" i="1"/>
  <c r="CU294" i="1" s="1"/>
  <c r="CT294" i="1"/>
  <c r="T981" i="1"/>
  <c r="CP981" i="1" s="1"/>
  <c r="U981" i="1"/>
  <c r="CQ981" i="1" s="1"/>
  <c r="CR981" i="1"/>
  <c r="CS981" i="1"/>
  <c r="CU981" i="1" s="1"/>
  <c r="CT981" i="1"/>
  <c r="T36" i="1"/>
  <c r="CP36" i="1" s="1"/>
  <c r="CR36" i="1" s="1"/>
  <c r="U36" i="1"/>
  <c r="CQ36" i="1" s="1"/>
  <c r="CS36" i="1"/>
  <c r="CT36" i="1"/>
  <c r="T924" i="1"/>
  <c r="CP924" i="1" s="1"/>
  <c r="CR924" i="1" s="1"/>
  <c r="U924" i="1"/>
  <c r="CQ924" i="1" s="1"/>
  <c r="CS924" i="1"/>
  <c r="CT924" i="1"/>
  <c r="T4" i="1"/>
  <c r="CP4" i="1" s="1"/>
  <c r="U4" i="1"/>
  <c r="CQ4" i="1" s="1"/>
  <c r="CR4" i="1"/>
  <c r="CS4" i="1"/>
  <c r="CU4" i="1" s="1"/>
  <c r="CT4" i="1"/>
  <c r="T5" i="1"/>
  <c r="CP5" i="1" s="1"/>
  <c r="U5" i="1"/>
  <c r="CQ5" i="1" s="1"/>
  <c r="CR5" i="1"/>
  <c r="CS5" i="1"/>
  <c r="CU5" i="1" s="1"/>
  <c r="CT5" i="1"/>
  <c r="CP6" i="1"/>
  <c r="CR6" i="1" s="1"/>
  <c r="CQ6" i="1"/>
  <c r="CS6" i="1"/>
  <c r="CT6" i="1"/>
  <c r="CU6" i="1" s="1"/>
  <c r="CP360" i="1"/>
  <c r="CR360" i="1" s="1"/>
  <c r="CQ360" i="1"/>
  <c r="CS360" i="1"/>
  <c r="CT360" i="1"/>
  <c r="T361" i="1"/>
  <c r="CP361" i="1" s="1"/>
  <c r="U361" i="1"/>
  <c r="CQ361" i="1" s="1"/>
  <c r="CR361" i="1"/>
  <c r="CS361" i="1"/>
  <c r="CU361" i="1" s="1"/>
  <c r="CT361" i="1"/>
  <c r="T925" i="1"/>
  <c r="CP925" i="1" s="1"/>
  <c r="U925" i="1"/>
  <c r="CQ925" i="1" s="1"/>
  <c r="CR925" i="1"/>
  <c r="CS925" i="1"/>
  <c r="CU925" i="1" s="1"/>
  <c r="CT925" i="1"/>
  <c r="T238" i="1"/>
  <c r="CP238" i="1" s="1"/>
  <c r="CR238" i="1" s="1"/>
  <c r="U238" i="1"/>
  <c r="CQ238" i="1" s="1"/>
  <c r="CS238" i="1"/>
  <c r="CT238" i="1"/>
  <c r="T555" i="1"/>
  <c r="CP555" i="1" s="1"/>
  <c r="CR555" i="1" s="1"/>
  <c r="U555" i="1"/>
  <c r="CQ555" i="1" s="1"/>
  <c r="CS555" i="1"/>
  <c r="CT555" i="1"/>
  <c r="T556" i="1"/>
  <c r="CP556" i="1" s="1"/>
  <c r="U556" i="1"/>
  <c r="CQ556" i="1" s="1"/>
  <c r="CR556" i="1"/>
  <c r="CS556" i="1"/>
  <c r="CU556" i="1" s="1"/>
  <c r="CT556" i="1"/>
  <c r="CP557" i="1"/>
  <c r="CQ557" i="1"/>
  <c r="CR557" i="1"/>
  <c r="CS557" i="1"/>
  <c r="CT557" i="1"/>
  <c r="CU557" i="1" s="1"/>
  <c r="T265" i="1"/>
  <c r="CP265" i="1" s="1"/>
  <c r="U265" i="1"/>
  <c r="CQ265" i="1" s="1"/>
  <c r="CS265" i="1"/>
  <c r="CT265" i="1"/>
  <c r="CU265" i="1" s="1"/>
  <c r="T68" i="1"/>
  <c r="CP68" i="1" s="1"/>
  <c r="CR68" i="1" s="1"/>
  <c r="U68" i="1"/>
  <c r="CQ68" i="1" s="1"/>
  <c r="CS68" i="1"/>
  <c r="CT68" i="1"/>
  <c r="CU68" i="1" s="1"/>
  <c r="T69" i="1"/>
  <c r="CP69" i="1" s="1"/>
  <c r="U69" i="1"/>
  <c r="CQ69" i="1" s="1"/>
  <c r="CR69" i="1"/>
  <c r="CS69" i="1"/>
  <c r="CT69" i="1"/>
  <c r="CU69" i="1" s="1"/>
  <c r="CP70" i="1"/>
  <c r="CQ70" i="1"/>
  <c r="CR70" i="1"/>
  <c r="CS70" i="1"/>
  <c r="CT70" i="1"/>
  <c r="CU70" i="1" s="1"/>
  <c r="CP729" i="1"/>
  <c r="CR729" i="1" s="1"/>
  <c r="CQ729" i="1"/>
  <c r="CS729" i="1"/>
  <c r="CT729" i="1"/>
  <c r="CU729" i="1" s="1"/>
  <c r="T121" i="1"/>
  <c r="CP121" i="1" s="1"/>
  <c r="CR121" i="1" s="1"/>
  <c r="U121" i="1"/>
  <c r="CQ121" i="1" s="1"/>
  <c r="CS121" i="1"/>
  <c r="CT121" i="1"/>
  <c r="CP362" i="1"/>
  <c r="CQ362" i="1"/>
  <c r="CR362" i="1"/>
  <c r="CS362" i="1"/>
  <c r="CT362" i="1"/>
  <c r="CU362" i="1" s="1"/>
  <c r="T509" i="1"/>
  <c r="CP509" i="1" s="1"/>
  <c r="U509" i="1"/>
  <c r="CQ509" i="1" s="1"/>
  <c r="CR509" i="1"/>
  <c r="CS509" i="1"/>
  <c r="CT509" i="1"/>
  <c r="CU509" i="1" s="1"/>
  <c r="T586" i="1"/>
  <c r="CP586" i="1" s="1"/>
  <c r="U586" i="1"/>
  <c r="CQ586" i="1" s="1"/>
  <c r="CS586" i="1"/>
  <c r="CT586" i="1"/>
  <c r="T779" i="1"/>
  <c r="CP779" i="1" s="1"/>
  <c r="CR779" i="1" s="1"/>
  <c r="U779" i="1"/>
  <c r="CQ779" i="1" s="1"/>
  <c r="CS779" i="1"/>
  <c r="CT779" i="1"/>
  <c r="T780" i="1"/>
  <c r="CP780" i="1" s="1"/>
  <c r="U780" i="1"/>
  <c r="CQ780" i="1" s="1"/>
  <c r="CR780" i="1"/>
  <c r="CS780" i="1"/>
  <c r="CU780" i="1" s="1"/>
  <c r="CT780" i="1"/>
  <c r="CP781" i="1"/>
  <c r="CQ781" i="1"/>
  <c r="CR781" i="1"/>
  <c r="CS781" i="1"/>
  <c r="CT781" i="1"/>
  <c r="CU781" i="1" s="1"/>
  <c r="T809" i="1"/>
  <c r="CP809" i="1" s="1"/>
  <c r="CR809" i="1" s="1"/>
  <c r="U809" i="1"/>
  <c r="CQ809" i="1" s="1"/>
  <c r="CS809" i="1"/>
  <c r="CT809" i="1"/>
  <c r="CU809" i="1" s="1"/>
  <c r="T808" i="1"/>
  <c r="CP808" i="1" s="1"/>
  <c r="CR808" i="1" s="1"/>
  <c r="U808" i="1"/>
  <c r="CQ808" i="1" s="1"/>
  <c r="CS808" i="1"/>
  <c r="CT808" i="1"/>
  <c r="CU808" i="1" s="1"/>
  <c r="CP810" i="1"/>
  <c r="CQ810" i="1"/>
  <c r="CR810" i="1"/>
  <c r="CS810" i="1"/>
  <c r="CU810" i="1" s="1"/>
  <c r="CT810" i="1"/>
  <c r="T982" i="1"/>
  <c r="CP982" i="1" s="1"/>
  <c r="U982" i="1"/>
  <c r="CQ982" i="1" s="1"/>
  <c r="CR982" i="1"/>
  <c r="CS982" i="1"/>
  <c r="CU982" i="1" s="1"/>
  <c r="CT982" i="1"/>
  <c r="T730" i="1"/>
  <c r="CP730" i="1" s="1"/>
  <c r="U730" i="1"/>
  <c r="CQ730" i="1" s="1"/>
  <c r="CS730" i="1"/>
  <c r="CU730" i="1" s="1"/>
  <c r="CT730" i="1"/>
  <c r="T699" i="1"/>
  <c r="CP699" i="1"/>
  <c r="U699" i="1"/>
  <c r="CQ699" i="1" s="1"/>
  <c r="CS699" i="1"/>
  <c r="CU699" i="1" s="1"/>
  <c r="CT699" i="1"/>
  <c r="T266" i="1"/>
  <c r="CP266" i="1"/>
  <c r="CR266" i="1" s="1"/>
  <c r="U266" i="1"/>
  <c r="CQ266" i="1" s="1"/>
  <c r="CS266" i="1"/>
  <c r="CT266" i="1"/>
  <c r="T587" i="1"/>
  <c r="CP587" i="1"/>
  <c r="CR587" i="1" s="1"/>
  <c r="U587" i="1"/>
  <c r="CQ587" i="1" s="1"/>
  <c r="CS587" i="1"/>
  <c r="CT587" i="1"/>
  <c r="T206" i="1"/>
  <c r="CP206" i="1"/>
  <c r="U206" i="1"/>
  <c r="CQ206" i="1" s="1"/>
  <c r="CR206" i="1" s="1"/>
  <c r="CS206" i="1"/>
  <c r="CU206" i="1" s="1"/>
  <c r="CT206" i="1"/>
  <c r="T363" i="1"/>
  <c r="CP363" i="1" s="1"/>
  <c r="U363" i="1"/>
  <c r="CQ363" i="1" s="1"/>
  <c r="CS363" i="1"/>
  <c r="CU363" i="1" s="1"/>
  <c r="CT363" i="1"/>
  <c r="T364" i="1"/>
  <c r="CP364" i="1" s="1"/>
  <c r="U364" i="1"/>
  <c r="CQ364" i="1" s="1"/>
  <c r="CS364" i="1"/>
  <c r="CU364" i="1" s="1"/>
  <c r="CT364" i="1"/>
  <c r="CP365" i="1"/>
  <c r="CQ365" i="1"/>
  <c r="CR365" i="1"/>
  <c r="CS365" i="1"/>
  <c r="CT365" i="1"/>
  <c r="CU365" i="1" s="1"/>
  <c r="T145" i="1"/>
  <c r="CP145" i="1" s="1"/>
  <c r="CR145" i="1" s="1"/>
  <c r="U145" i="1"/>
  <c r="CQ145" i="1" s="1"/>
  <c r="CS145" i="1"/>
  <c r="CU145" i="1" s="1"/>
  <c r="CT145" i="1"/>
  <c r="T239" i="1"/>
  <c r="CP239" i="1" s="1"/>
  <c r="CR239" i="1" s="1"/>
  <c r="U239" i="1"/>
  <c r="CQ239" i="1" s="1"/>
  <c r="CS239" i="1"/>
  <c r="CU239" i="1" s="1"/>
  <c r="CT239" i="1"/>
  <c r="T295" i="1"/>
  <c r="CP295" i="1" s="1"/>
  <c r="U295" i="1"/>
  <c r="CQ295" i="1" s="1"/>
  <c r="CR295" i="1"/>
  <c r="CS295" i="1"/>
  <c r="CU295" i="1" s="1"/>
  <c r="CT295" i="1"/>
  <c r="T510" i="1"/>
  <c r="CP510" i="1" s="1"/>
  <c r="U510" i="1"/>
  <c r="CQ510" i="1" s="1"/>
  <c r="CR510" i="1"/>
  <c r="CS510" i="1"/>
  <c r="CU510" i="1" s="1"/>
  <c r="CT510" i="1"/>
  <c r="T97" i="1"/>
  <c r="CP97" i="1" s="1"/>
  <c r="CR97" i="1" s="1"/>
  <c r="U97" i="1"/>
  <c r="CQ97" i="1" s="1"/>
  <c r="CS97" i="1"/>
  <c r="CU97" i="1" s="1"/>
  <c r="CT97" i="1"/>
  <c r="T668" i="1"/>
  <c r="CP668" i="1" s="1"/>
  <c r="CR668" i="1" s="1"/>
  <c r="U668" i="1"/>
  <c r="CQ668" i="1" s="1"/>
  <c r="CS668" i="1"/>
  <c r="CU668" i="1" s="1"/>
  <c r="CT668" i="1"/>
  <c r="T757" i="1"/>
  <c r="CP757" i="1" s="1"/>
  <c r="U757" i="1"/>
  <c r="CQ757" i="1" s="1"/>
  <c r="CR757" i="1"/>
  <c r="CS757" i="1"/>
  <c r="CU757" i="1" s="1"/>
  <c r="CT757" i="1"/>
  <c r="T1006" i="1"/>
  <c r="CP1006" i="1" s="1"/>
  <c r="U1006" i="1"/>
  <c r="CQ1006" i="1" s="1"/>
  <c r="CR1006" i="1"/>
  <c r="CS1006" i="1"/>
  <c r="CU1006" i="1" s="1"/>
  <c r="CT1006" i="1"/>
  <c r="T296" i="1"/>
  <c r="CP296" i="1" s="1"/>
  <c r="CR296" i="1" s="1"/>
  <c r="U296" i="1"/>
  <c r="CQ296" i="1" s="1"/>
  <c r="CS296" i="1"/>
  <c r="CU296" i="1" s="1"/>
  <c r="CT296" i="1"/>
  <c r="T588" i="1"/>
  <c r="CP588" i="1" s="1"/>
  <c r="CR588" i="1" s="1"/>
  <c r="U588" i="1"/>
  <c r="CQ588" i="1" s="1"/>
  <c r="CS588" i="1"/>
  <c r="CU588" i="1" s="1"/>
  <c r="CT588" i="1"/>
  <c r="T1007" i="1"/>
  <c r="CP1007" i="1" s="1"/>
  <c r="U1007" i="1"/>
  <c r="CQ1007" i="1" s="1"/>
  <c r="CR1007" i="1"/>
  <c r="CS1007" i="1"/>
  <c r="CT1007" i="1"/>
  <c r="CU1007" i="1" s="1"/>
  <c r="T558" i="1"/>
  <c r="CP558" i="1" s="1"/>
  <c r="U558" i="1"/>
  <c r="CQ558" i="1" s="1"/>
  <c r="CR558" i="1"/>
  <c r="CS558" i="1"/>
  <c r="CU558" i="1" s="1"/>
  <c r="CT558" i="1"/>
  <c r="T1008" i="1"/>
  <c r="CP1008" i="1" s="1"/>
  <c r="CR1008" i="1" s="1"/>
  <c r="U1008" i="1"/>
  <c r="CQ1008" i="1" s="1"/>
  <c r="CS1008" i="1"/>
  <c r="CU1008" i="1" s="1"/>
  <c r="CT1008" i="1"/>
  <c r="T840" i="1"/>
  <c r="CP840" i="1" s="1"/>
  <c r="CR840" i="1" s="1"/>
  <c r="U840" i="1"/>
  <c r="CQ840" i="1" s="1"/>
  <c r="CS840" i="1"/>
  <c r="CU840" i="1" s="1"/>
  <c r="CT840" i="1"/>
  <c r="T700" i="1"/>
  <c r="CP700" i="1" s="1"/>
  <c r="U700" i="1"/>
  <c r="CQ700" i="1" s="1"/>
  <c r="CR700" i="1"/>
  <c r="CS700" i="1"/>
  <c r="CT700" i="1"/>
  <c r="CU700" i="1" s="1"/>
  <c r="T511" i="1"/>
  <c r="CP511" i="1" s="1"/>
  <c r="U511" i="1"/>
  <c r="CQ511" i="1" s="1"/>
  <c r="CR511" i="1"/>
  <c r="CS511" i="1"/>
  <c r="CU511" i="1" s="1"/>
  <c r="CT511" i="1"/>
  <c r="T701" i="1"/>
  <c r="CP701" i="1" s="1"/>
  <c r="CR701" i="1" s="1"/>
  <c r="U701" i="1"/>
  <c r="CQ701" i="1" s="1"/>
  <c r="CS701" i="1"/>
  <c r="CU701" i="1" s="1"/>
  <c r="CT701" i="1"/>
  <c r="T207" i="1"/>
  <c r="CP207" i="1" s="1"/>
  <c r="CR207" i="1" s="1"/>
  <c r="U207" i="1"/>
  <c r="CQ207" i="1" s="1"/>
  <c r="CS207" i="1"/>
  <c r="CT207" i="1"/>
  <c r="CU207" i="1" s="1"/>
  <c r="T959" i="1"/>
  <c r="CP959" i="1" s="1"/>
  <c r="U959" i="1"/>
  <c r="CQ959" i="1" s="1"/>
  <c r="CR959" i="1"/>
  <c r="CS959" i="1"/>
  <c r="CU959" i="1" s="1"/>
  <c r="CT959" i="1"/>
  <c r="T366" i="1"/>
  <c r="CP366" i="1" s="1"/>
  <c r="U366" i="1"/>
  <c r="CQ366" i="1" s="1"/>
  <c r="CR366" i="1"/>
  <c r="CS366" i="1"/>
  <c r="CU366" i="1" s="1"/>
  <c r="CT366" i="1"/>
  <c r="T617" i="1"/>
  <c r="CP617" i="1" s="1"/>
  <c r="CR617" i="1" s="1"/>
  <c r="U617" i="1"/>
  <c r="CQ617" i="1" s="1"/>
  <c r="CS617" i="1"/>
  <c r="CU617" i="1" s="1"/>
  <c r="CT617" i="1"/>
  <c r="T618" i="1"/>
  <c r="CP618" i="1" s="1"/>
  <c r="CR618" i="1" s="1"/>
  <c r="U618" i="1"/>
  <c r="CQ618" i="1" s="1"/>
  <c r="CS618" i="1"/>
  <c r="CU618" i="1" s="1"/>
  <c r="CT618" i="1"/>
  <c r="CP619" i="1"/>
  <c r="CR619" i="1" s="1"/>
  <c r="CQ619" i="1"/>
  <c r="CS619" i="1"/>
  <c r="CT619" i="1"/>
  <c r="CU619" i="1" s="1"/>
  <c r="T367" i="1"/>
  <c r="CP367" i="1" s="1"/>
  <c r="CR367" i="1" s="1"/>
  <c r="U367" i="1"/>
  <c r="CQ367" i="1" s="1"/>
  <c r="CS367" i="1"/>
  <c r="CT367" i="1"/>
  <c r="CP926" i="1"/>
  <c r="CQ926" i="1"/>
  <c r="CR926" i="1"/>
  <c r="CS926" i="1"/>
  <c r="CT926" i="1"/>
  <c r="CU926" i="1" s="1"/>
  <c r="T894" i="1"/>
  <c r="CP894" i="1" s="1"/>
  <c r="U894" i="1"/>
  <c r="CQ894" i="1" s="1"/>
  <c r="CR894" i="1"/>
  <c r="CS894" i="1"/>
  <c r="CU894" i="1" s="1"/>
  <c r="CT894" i="1"/>
  <c r="T983" i="1"/>
  <c r="CP983" i="1" s="1"/>
  <c r="CR983" i="1" s="1"/>
  <c r="U983" i="1"/>
  <c r="CQ983" i="1" s="1"/>
  <c r="CS983" i="1"/>
  <c r="CU983" i="1" s="1"/>
  <c r="CT983" i="1"/>
  <c r="T208" i="1"/>
  <c r="CP208" i="1" s="1"/>
  <c r="CR208" i="1" s="1"/>
  <c r="U208" i="1"/>
  <c r="CQ208" i="1" s="1"/>
  <c r="CS208" i="1"/>
  <c r="CU208" i="1" s="1"/>
  <c r="CT208" i="1"/>
  <c r="T669" i="1"/>
  <c r="CP669" i="1" s="1"/>
  <c r="U669" i="1"/>
  <c r="CQ669" i="1" s="1"/>
  <c r="CR669" i="1"/>
  <c r="CS669" i="1"/>
  <c r="CU669" i="1" s="1"/>
  <c r="CT669" i="1"/>
  <c r="T368" i="1"/>
  <c r="CP368" i="1" s="1"/>
  <c r="U368" i="1"/>
  <c r="CQ368" i="1" s="1"/>
  <c r="CR368" i="1"/>
  <c r="CS368" i="1"/>
  <c r="CU368" i="1" s="1"/>
  <c r="CT368" i="1"/>
  <c r="T960" i="1"/>
  <c r="CP960" i="1" s="1"/>
  <c r="CR960" i="1" s="1"/>
  <c r="U960" i="1"/>
  <c r="CQ960" i="1" s="1"/>
  <c r="CS960" i="1"/>
  <c r="CU960" i="1" s="1"/>
  <c r="CT960" i="1"/>
  <c r="CP122" i="1"/>
  <c r="CR122" i="1" s="1"/>
  <c r="CQ122" i="1"/>
  <c r="CS122" i="1"/>
  <c r="CT122" i="1"/>
  <c r="CU122" i="1" s="1"/>
  <c r="T961" i="1"/>
  <c r="CP961" i="1" s="1"/>
  <c r="CR961" i="1" s="1"/>
  <c r="U961" i="1"/>
  <c r="CQ961" i="1" s="1"/>
  <c r="CS961" i="1"/>
  <c r="CT961" i="1"/>
  <c r="T146" i="1"/>
  <c r="CP146" i="1" s="1"/>
  <c r="CR146" i="1" s="1"/>
  <c r="U146" i="1"/>
  <c r="CQ146" i="1" s="1"/>
  <c r="CS146" i="1"/>
  <c r="CT146" i="1"/>
  <c r="T702" i="1"/>
  <c r="CP702" i="1" s="1"/>
  <c r="CR702" i="1" s="1"/>
  <c r="U702" i="1"/>
  <c r="CQ702" i="1" s="1"/>
  <c r="CS702" i="1"/>
  <c r="CT702" i="1"/>
  <c r="CU702" i="1" s="1"/>
  <c r="T297" i="1"/>
  <c r="CP297" i="1" s="1"/>
  <c r="CR297" i="1" s="1"/>
  <c r="U297" i="1"/>
  <c r="CQ297" i="1" s="1"/>
  <c r="CS297" i="1"/>
  <c r="CT297" i="1"/>
  <c r="T1009" i="1"/>
  <c r="CP1009" i="1" s="1"/>
  <c r="CR1009" i="1" s="1"/>
  <c r="U1009" i="1"/>
  <c r="CQ1009" i="1" s="1"/>
  <c r="CS1009" i="1"/>
  <c r="CT1009" i="1"/>
  <c r="T369" i="1"/>
  <c r="CP369" i="1" s="1"/>
  <c r="CR369" i="1" s="1"/>
  <c r="U369" i="1"/>
  <c r="CQ369" i="1" s="1"/>
  <c r="CS369" i="1"/>
  <c r="CT369" i="1"/>
  <c r="T731" i="1"/>
  <c r="CP731" i="1" s="1"/>
  <c r="CR731" i="1" s="1"/>
  <c r="U731" i="1"/>
  <c r="CQ731" i="1" s="1"/>
  <c r="CS731" i="1"/>
  <c r="CT731" i="1"/>
  <c r="T927" i="1"/>
  <c r="CP927" i="1" s="1"/>
  <c r="CR927" i="1" s="1"/>
  <c r="U927" i="1"/>
  <c r="CQ927" i="1" s="1"/>
  <c r="CS927" i="1"/>
  <c r="CT927" i="1"/>
  <c r="T758" i="1"/>
  <c r="CP758" i="1" s="1"/>
  <c r="CR758" i="1" s="1"/>
  <c r="U758" i="1"/>
  <c r="CQ758" i="1" s="1"/>
  <c r="CS758" i="1"/>
  <c r="CT758" i="1"/>
  <c r="T7" i="1"/>
  <c r="CP7" i="1" s="1"/>
  <c r="CR7" i="1" s="1"/>
  <c r="U7" i="1"/>
  <c r="CQ7" i="1" s="1"/>
  <c r="CS7" i="1"/>
  <c r="CT7" i="1"/>
  <c r="T759" i="1"/>
  <c r="CP759" i="1" s="1"/>
  <c r="CR759" i="1" s="1"/>
  <c r="U759" i="1"/>
  <c r="CQ759" i="1" s="1"/>
  <c r="CS759" i="1"/>
  <c r="CT759" i="1"/>
  <c r="T760" i="1"/>
  <c r="CP760" i="1" s="1"/>
  <c r="CR760" i="1" s="1"/>
  <c r="U760" i="1"/>
  <c r="CQ760" i="1" s="1"/>
  <c r="CS760" i="1"/>
  <c r="CT760" i="1"/>
  <c r="T8" i="1"/>
  <c r="CP8" i="1" s="1"/>
  <c r="CR8" i="1" s="1"/>
  <c r="U8" i="1"/>
  <c r="CQ8" i="1" s="1"/>
  <c r="CS8" i="1"/>
  <c r="CT8" i="1"/>
  <c r="T703" i="1"/>
  <c r="CP703" i="1" s="1"/>
  <c r="CR703" i="1" s="1"/>
  <c r="U703" i="1"/>
  <c r="CQ703" i="1" s="1"/>
  <c r="CS703" i="1"/>
  <c r="CT703" i="1"/>
  <c r="T37" i="1"/>
  <c r="CP37" i="1" s="1"/>
  <c r="CR37" i="1" s="1"/>
  <c r="U37" i="1"/>
  <c r="CQ37" i="1" s="1"/>
  <c r="CS37" i="1"/>
  <c r="CT37" i="1"/>
  <c r="CU37" i="1" s="1"/>
  <c r="T895" i="1"/>
  <c r="CP895" i="1" s="1"/>
  <c r="CR895" i="1" s="1"/>
  <c r="U895" i="1"/>
  <c r="CQ895" i="1" s="1"/>
  <c r="CS895" i="1"/>
  <c r="CT895" i="1"/>
  <c r="T867" i="1"/>
  <c r="CP867" i="1" s="1"/>
  <c r="CR867" i="1" s="1"/>
  <c r="U867" i="1"/>
  <c r="CQ867" i="1" s="1"/>
  <c r="CS867" i="1"/>
  <c r="CT867" i="1"/>
  <c r="T761" i="1"/>
  <c r="CP761" i="1" s="1"/>
  <c r="CR761" i="1" s="1"/>
  <c r="U761" i="1"/>
  <c r="CQ761" i="1" s="1"/>
  <c r="CS761" i="1"/>
  <c r="CT761" i="1"/>
  <c r="T620" i="1"/>
  <c r="CP620" i="1" s="1"/>
  <c r="CR620" i="1" s="1"/>
  <c r="U620" i="1"/>
  <c r="CQ620" i="1" s="1"/>
  <c r="CS620" i="1"/>
  <c r="CT620" i="1"/>
  <c r="T72" i="1"/>
  <c r="CP72" i="1" s="1"/>
  <c r="CR72" i="1" s="1"/>
  <c r="U72" i="1"/>
  <c r="CQ72" i="1" s="1"/>
  <c r="CS72" i="1"/>
  <c r="CT72" i="1"/>
  <c r="T71" i="1"/>
  <c r="CP71" i="1" s="1"/>
  <c r="CR71" i="1" s="1"/>
  <c r="U71" i="1"/>
  <c r="CQ71" i="1" s="1"/>
  <c r="CS71" i="1"/>
  <c r="CT71" i="1"/>
  <c r="CP73" i="1"/>
  <c r="CQ73" i="1"/>
  <c r="CR73" i="1"/>
  <c r="CS73" i="1"/>
  <c r="CT73" i="1"/>
  <c r="CU73" i="1" s="1"/>
  <c r="T98" i="1"/>
  <c r="CP98" i="1" s="1"/>
  <c r="CR98" i="1" s="1"/>
  <c r="U98" i="1"/>
  <c r="CQ98" i="1" s="1"/>
  <c r="CS98" i="1"/>
  <c r="CT98" i="1"/>
  <c r="CU98" i="1" s="1"/>
  <c r="T240" i="1"/>
  <c r="CP240" i="1" s="1"/>
  <c r="U240" i="1"/>
  <c r="CQ240" i="1" s="1"/>
  <c r="CR240" i="1"/>
  <c r="CS240" i="1"/>
  <c r="CU240" i="1" s="1"/>
  <c r="CT240" i="1"/>
  <c r="T841" i="1"/>
  <c r="CP841" i="1" s="1"/>
  <c r="U841" i="1"/>
  <c r="CQ841" i="1" s="1"/>
  <c r="CR841" i="1" s="1"/>
  <c r="CS841" i="1"/>
  <c r="CU841" i="1" s="1"/>
  <c r="CT841" i="1"/>
  <c r="CP370" i="1"/>
  <c r="CR370" i="1" s="1"/>
  <c r="CQ370" i="1"/>
  <c r="CS370" i="1"/>
  <c r="CT370" i="1"/>
  <c r="CU370" i="1" s="1"/>
  <c r="T670" i="1"/>
  <c r="CP670" i="1" s="1"/>
  <c r="CR670" i="1" s="1"/>
  <c r="U670" i="1"/>
  <c r="CQ670" i="1" s="1"/>
  <c r="CS670" i="1"/>
  <c r="CT670" i="1"/>
  <c r="CU670" i="1" s="1"/>
  <c r="T732" i="1"/>
  <c r="CP732" i="1" s="1"/>
  <c r="CR732" i="1" s="1"/>
  <c r="U732" i="1"/>
  <c r="CQ732" i="1" s="1"/>
  <c r="CS732" i="1"/>
  <c r="CT732" i="1"/>
  <c r="T9" i="1"/>
  <c r="CP9" i="1" s="1"/>
  <c r="CR9" i="1" s="1"/>
  <c r="U9" i="1"/>
  <c r="CQ9" i="1" s="1"/>
  <c r="CS9" i="1"/>
  <c r="CT9" i="1"/>
  <c r="T123" i="1"/>
  <c r="CP123" i="1" s="1"/>
  <c r="CR123" i="1" s="1"/>
  <c r="U123" i="1"/>
  <c r="CQ123" i="1" s="1"/>
  <c r="CS123" i="1"/>
  <c r="CT123" i="1"/>
  <c r="T147" i="1"/>
  <c r="CP147" i="1" s="1"/>
  <c r="CR147" i="1" s="1"/>
  <c r="U147" i="1"/>
  <c r="CQ147" i="1" s="1"/>
  <c r="CS147" i="1"/>
  <c r="CT147" i="1"/>
  <c r="T148" i="1"/>
  <c r="CP148" i="1" s="1"/>
  <c r="CR148" i="1" s="1"/>
  <c r="U148" i="1"/>
  <c r="CQ148" i="1" s="1"/>
  <c r="CS148" i="1"/>
  <c r="CT148" i="1"/>
  <c r="CU148" i="1" s="1"/>
  <c r="T125" i="1"/>
  <c r="CP125" i="1" s="1"/>
  <c r="CR125" i="1" s="1"/>
  <c r="U125" i="1"/>
  <c r="CQ125" i="1" s="1"/>
  <c r="CS125" i="1"/>
  <c r="CT125" i="1"/>
  <c r="T124" i="1"/>
  <c r="CP124" i="1" s="1"/>
  <c r="CR124" i="1" s="1"/>
  <c r="U124" i="1"/>
  <c r="CQ124" i="1" s="1"/>
  <c r="CS124" i="1"/>
  <c r="CT124" i="1"/>
  <c r="CP126" i="1"/>
  <c r="CQ126" i="1"/>
  <c r="CR126" i="1"/>
  <c r="CS126" i="1"/>
  <c r="CT126" i="1"/>
  <c r="CU126" i="1" s="1"/>
  <c r="T928" i="1"/>
  <c r="CP928" i="1" s="1"/>
  <c r="CR928" i="1" s="1"/>
  <c r="U928" i="1"/>
  <c r="CQ928" i="1" s="1"/>
  <c r="CS928" i="1"/>
  <c r="CU928" i="1" s="1"/>
  <c r="CT928" i="1"/>
  <c r="T868" i="1"/>
  <c r="CP868" i="1" s="1"/>
  <c r="U868" i="1"/>
  <c r="CQ868" i="1" s="1"/>
  <c r="CR868" i="1"/>
  <c r="CS868" i="1"/>
  <c r="CU868" i="1" s="1"/>
  <c r="CT868" i="1"/>
  <c r="T869" i="1"/>
  <c r="CP869" i="1" s="1"/>
  <c r="U869" i="1"/>
  <c r="CQ869" i="1" s="1"/>
  <c r="CR869" i="1" s="1"/>
  <c r="CS869" i="1"/>
  <c r="CU869" i="1" s="1"/>
  <c r="CT869" i="1"/>
  <c r="CP870" i="1"/>
  <c r="CR870" i="1" s="1"/>
  <c r="CQ870" i="1"/>
  <c r="CS870" i="1"/>
  <c r="CT870" i="1"/>
  <c r="CU870" i="1" s="1"/>
  <c r="T871" i="1"/>
  <c r="CP871" i="1" s="1"/>
  <c r="CR871" i="1" s="1"/>
  <c r="U871" i="1"/>
  <c r="CQ871" i="1" s="1"/>
  <c r="CS871" i="1"/>
  <c r="CT871" i="1"/>
  <c r="CU871" i="1" s="1"/>
  <c r="T172" i="1"/>
  <c r="CP172" i="1" s="1"/>
  <c r="CR172" i="1" s="1"/>
  <c r="U172" i="1"/>
  <c r="CQ172" i="1" s="1"/>
  <c r="CS172" i="1"/>
  <c r="CT172" i="1"/>
  <c r="CP173" i="1"/>
  <c r="CQ173" i="1"/>
  <c r="CR173" i="1"/>
  <c r="CS173" i="1"/>
  <c r="CT173" i="1"/>
  <c r="CU173" i="1" s="1"/>
  <c r="CP174" i="1"/>
  <c r="CR174" i="1" s="1"/>
  <c r="CQ174" i="1"/>
  <c r="CS174" i="1"/>
  <c r="CT174" i="1"/>
  <c r="T896" i="1"/>
  <c r="CP896" i="1" s="1"/>
  <c r="CR896" i="1" s="1"/>
  <c r="U896" i="1"/>
  <c r="CQ896" i="1" s="1"/>
  <c r="CS896" i="1"/>
  <c r="CT896" i="1"/>
  <c r="T672" i="1"/>
  <c r="CP672" i="1" s="1"/>
  <c r="CR672" i="1" s="1"/>
  <c r="U672" i="1"/>
  <c r="CQ672" i="1" s="1"/>
  <c r="CS672" i="1"/>
  <c r="CT672" i="1"/>
  <c r="T671" i="1"/>
  <c r="CP671" i="1" s="1"/>
  <c r="CR671" i="1" s="1"/>
  <c r="U671" i="1"/>
  <c r="CQ671" i="1" s="1"/>
  <c r="CS671" i="1"/>
  <c r="CT671" i="1"/>
  <c r="CP673" i="1"/>
  <c r="CQ673" i="1"/>
  <c r="CR673" i="1"/>
  <c r="CS673" i="1"/>
  <c r="CT673" i="1"/>
  <c r="CU673" i="1" s="1"/>
  <c r="T298" i="1"/>
  <c r="CP298" i="1" s="1"/>
  <c r="U298" i="1"/>
  <c r="CQ298" i="1" s="1"/>
  <c r="CR298" i="1"/>
  <c r="CS298" i="1"/>
  <c r="CU298" i="1" s="1"/>
  <c r="CT298" i="1"/>
  <c r="T929" i="1"/>
  <c r="CP929" i="1" s="1"/>
  <c r="U929" i="1"/>
  <c r="CQ929" i="1" s="1"/>
  <c r="CR929" i="1" s="1"/>
  <c r="CS929" i="1"/>
  <c r="CU929" i="1" s="1"/>
  <c r="CT929" i="1"/>
  <c r="T175" i="1"/>
  <c r="CP175" i="1" s="1"/>
  <c r="CR175" i="1" s="1"/>
  <c r="U175" i="1"/>
  <c r="CQ175" i="1" s="1"/>
  <c r="CS175" i="1"/>
  <c r="CU175" i="1" s="1"/>
  <c r="CT175" i="1"/>
  <c r="T642" i="1"/>
  <c r="CP642" i="1" s="1"/>
  <c r="CR642" i="1" s="1"/>
  <c r="U642" i="1"/>
  <c r="CQ642" i="1" s="1"/>
  <c r="CS642" i="1"/>
  <c r="CU642" i="1" s="1"/>
  <c r="CT642" i="1"/>
  <c r="T897" i="1"/>
  <c r="CP897" i="1" s="1"/>
  <c r="U897" i="1"/>
  <c r="CQ897" i="1" s="1"/>
  <c r="CR897" i="1"/>
  <c r="CS897" i="1"/>
  <c r="CT897" i="1"/>
  <c r="CU897" i="1" s="1"/>
  <c r="CP10" i="1"/>
  <c r="CR10" i="1" s="1"/>
  <c r="CQ10" i="1"/>
  <c r="CS10" i="1"/>
  <c r="CT10" i="1"/>
  <c r="CU10" i="1" s="1"/>
  <c r="T762" i="1"/>
  <c r="CP762" i="1" s="1"/>
  <c r="U762" i="1"/>
  <c r="CQ762" i="1" s="1"/>
  <c r="CS762" i="1"/>
  <c r="CU762" i="1" s="1"/>
  <c r="CT762" i="1"/>
  <c r="T782" i="1"/>
  <c r="CP782" i="1" s="1"/>
  <c r="U782" i="1"/>
  <c r="CQ782" i="1" s="1"/>
  <c r="CS782" i="1"/>
  <c r="CU782" i="1" s="1"/>
  <c r="CT782" i="1"/>
  <c r="T811" i="1"/>
  <c r="CP811" i="1" s="1"/>
  <c r="U811" i="1"/>
  <c r="CQ811" i="1" s="1"/>
  <c r="CS811" i="1"/>
  <c r="CU811" i="1" s="1"/>
  <c r="CT811" i="1"/>
  <c r="T299" i="1"/>
  <c r="CP299" i="1" s="1"/>
  <c r="U299" i="1"/>
  <c r="CQ299" i="1" s="1"/>
  <c r="CS299" i="1"/>
  <c r="CU299" i="1" s="1"/>
  <c r="CT299" i="1"/>
  <c r="T733" i="1"/>
  <c r="CP733" i="1" s="1"/>
  <c r="U733" i="1"/>
  <c r="CQ733" i="1" s="1"/>
  <c r="CS733" i="1"/>
  <c r="CU733" i="1" s="1"/>
  <c r="CT733" i="1"/>
  <c r="T99" i="1"/>
  <c r="CP99" i="1" s="1"/>
  <c r="U99" i="1"/>
  <c r="CQ99" i="1" s="1"/>
  <c r="CS99" i="1"/>
  <c r="CU99" i="1" s="1"/>
  <c r="CT99" i="1"/>
  <c r="T984" i="1"/>
  <c r="CP984" i="1" s="1"/>
  <c r="U984" i="1"/>
  <c r="CQ984" i="1" s="1"/>
  <c r="CS984" i="1"/>
  <c r="CU984" i="1" s="1"/>
  <c r="CT984" i="1"/>
  <c r="T371" i="1"/>
  <c r="CP371" i="1" s="1"/>
  <c r="U371" i="1"/>
  <c r="CQ371" i="1" s="1"/>
  <c r="CS371" i="1"/>
  <c r="CU371" i="1" s="1"/>
  <c r="CT371" i="1"/>
  <c r="CP763" i="1"/>
  <c r="CQ763" i="1"/>
  <c r="CR763" i="1"/>
  <c r="CS763" i="1"/>
  <c r="CT763" i="1"/>
  <c r="CU763" i="1" s="1"/>
  <c r="T372" i="1"/>
  <c r="CP372" i="1" s="1"/>
  <c r="CR372" i="1" s="1"/>
  <c r="U372" i="1"/>
  <c r="CQ372" i="1" s="1"/>
  <c r="CS372" i="1"/>
  <c r="CU372" i="1" s="1"/>
  <c r="CT372" i="1"/>
  <c r="T209" i="1"/>
  <c r="CP209" i="1" s="1"/>
  <c r="CR209" i="1" s="1"/>
  <c r="U209" i="1"/>
  <c r="CQ209" i="1" s="1"/>
  <c r="CS209" i="1"/>
  <c r="CT209" i="1"/>
  <c r="CU209" i="1" s="1"/>
  <c r="T321" i="1"/>
  <c r="CP321" i="1" s="1"/>
  <c r="U321" i="1"/>
  <c r="CQ321" i="1" s="1"/>
  <c r="CR321" i="1"/>
  <c r="CS321" i="1"/>
  <c r="CU321" i="1" s="1"/>
  <c r="CT321" i="1"/>
  <c r="T764" i="1"/>
  <c r="CP764" i="1" s="1"/>
  <c r="U764" i="1"/>
  <c r="CQ764" i="1" s="1"/>
  <c r="CR764" i="1" s="1"/>
  <c r="CS764" i="1"/>
  <c r="CU764" i="1" s="1"/>
  <c r="CT764" i="1"/>
  <c r="CP176" i="1"/>
  <c r="CR176" i="1" s="1"/>
  <c r="CQ176" i="1"/>
  <c r="CS176" i="1"/>
  <c r="CT176" i="1"/>
  <c r="CU176" i="1" s="1"/>
  <c r="T643" i="1"/>
  <c r="CP643" i="1" s="1"/>
  <c r="CR643" i="1" s="1"/>
  <c r="U643" i="1"/>
  <c r="CQ643" i="1" s="1"/>
  <c r="CS643" i="1"/>
  <c r="CT643" i="1"/>
  <c r="CU643" i="1" s="1"/>
  <c r="T962" i="1"/>
  <c r="CP962" i="1" s="1"/>
  <c r="CR962" i="1" s="1"/>
  <c r="U962" i="1"/>
  <c r="CQ962" i="1" s="1"/>
  <c r="CS962" i="1"/>
  <c r="CT962" i="1"/>
  <c r="T373" i="1"/>
  <c r="CP373" i="1" s="1"/>
  <c r="CR373" i="1" s="1"/>
  <c r="U373" i="1"/>
  <c r="CQ373" i="1" s="1"/>
  <c r="CS373" i="1"/>
  <c r="CT373" i="1"/>
  <c r="T38" i="1"/>
  <c r="CP38" i="1" s="1"/>
  <c r="CR38" i="1" s="1"/>
  <c r="U38" i="1"/>
  <c r="CQ38" i="1" s="1"/>
  <c r="CS38" i="1"/>
  <c r="CT38" i="1"/>
  <c r="T374" i="1"/>
  <c r="CP374" i="1" s="1"/>
  <c r="CR374" i="1" s="1"/>
  <c r="U374" i="1"/>
  <c r="CQ374" i="1" s="1"/>
  <c r="CS374" i="1"/>
  <c r="CT374" i="1"/>
  <c r="T375" i="1"/>
  <c r="CP375" i="1" s="1"/>
  <c r="CR375" i="1" s="1"/>
  <c r="U375" i="1"/>
  <c r="CQ375" i="1" s="1"/>
  <c r="CS375" i="1"/>
  <c r="CT375" i="1"/>
  <c r="CP376" i="1"/>
  <c r="CQ376" i="1"/>
  <c r="CR376" i="1"/>
  <c r="CS376" i="1"/>
  <c r="CT376" i="1"/>
  <c r="CU376" i="1" s="1"/>
  <c r="T842" i="1"/>
  <c r="CP842" i="1" s="1"/>
  <c r="CR842" i="1" s="1"/>
  <c r="U842" i="1"/>
  <c r="CQ842" i="1" s="1"/>
  <c r="CS842" i="1"/>
  <c r="CT842" i="1"/>
  <c r="CU842" i="1" s="1"/>
  <c r="CP210" i="1"/>
  <c r="CR210" i="1" s="1"/>
  <c r="CQ210" i="1"/>
  <c r="CS210" i="1"/>
  <c r="CT210" i="1"/>
  <c r="CU210" i="1" s="1"/>
  <c r="CP149" i="1"/>
  <c r="CQ149" i="1"/>
  <c r="CR149" i="1"/>
  <c r="CS149" i="1"/>
  <c r="CT149" i="1"/>
  <c r="CU149" i="1" s="1"/>
  <c r="T377" i="1"/>
  <c r="CP377" i="1" s="1"/>
  <c r="U377" i="1"/>
  <c r="CQ377" i="1" s="1"/>
  <c r="CR377" i="1" s="1"/>
  <c r="CS377" i="1"/>
  <c r="CU377" i="1" s="1"/>
  <c r="CT377" i="1"/>
  <c r="T1010" i="1"/>
  <c r="CP1010" i="1" s="1"/>
  <c r="CR1010" i="1" s="1"/>
  <c r="U1010" i="1"/>
  <c r="CQ1010" i="1" s="1"/>
  <c r="CS1010" i="1"/>
  <c r="CU1010" i="1" s="1"/>
  <c r="CT1010" i="1"/>
  <c r="T898" i="1"/>
  <c r="CP898" i="1" s="1"/>
  <c r="CR898" i="1" s="1"/>
  <c r="U898" i="1"/>
  <c r="CQ898" i="1" s="1"/>
  <c r="CS898" i="1"/>
  <c r="CU898" i="1" s="1"/>
  <c r="CT898" i="1"/>
  <c r="T512" i="1"/>
  <c r="CP512" i="1" s="1"/>
  <c r="U512" i="1"/>
  <c r="CQ512" i="1" s="1"/>
  <c r="CR512" i="1"/>
  <c r="CS512" i="1"/>
  <c r="CU512" i="1" s="1"/>
  <c r="CT512" i="1"/>
  <c r="T674" i="1"/>
  <c r="CP674" i="1" s="1"/>
  <c r="U674" i="1"/>
  <c r="CQ674" i="1" s="1"/>
  <c r="CR674" i="1" s="1"/>
  <c r="CS674" i="1"/>
  <c r="CU674" i="1" s="1"/>
  <c r="CT674" i="1"/>
  <c r="T128" i="1"/>
  <c r="CP128" i="1" s="1"/>
  <c r="CR128" i="1" s="1"/>
  <c r="U128" i="1"/>
  <c r="CQ128" i="1" s="1"/>
  <c r="CS128" i="1"/>
  <c r="CU128" i="1" s="1"/>
  <c r="CT128" i="1"/>
  <c r="T127" i="1"/>
  <c r="CP127" i="1" s="1"/>
  <c r="CR127" i="1" s="1"/>
  <c r="U127" i="1"/>
  <c r="CQ127" i="1" s="1"/>
  <c r="CS127" i="1"/>
  <c r="CU127" i="1" s="1"/>
  <c r="CT127" i="1"/>
  <c r="CP129" i="1"/>
  <c r="CR129" i="1" s="1"/>
  <c r="CQ129" i="1"/>
  <c r="CS129" i="1"/>
  <c r="CT129" i="1"/>
  <c r="CU129" i="1" s="1"/>
  <c r="T211" i="1"/>
  <c r="CP211" i="1" s="1"/>
  <c r="U211" i="1"/>
  <c r="CQ211" i="1" s="1"/>
  <c r="CS211" i="1"/>
  <c r="CU211" i="1" s="1"/>
  <c r="CT211" i="1"/>
  <c r="CP74" i="1"/>
  <c r="CQ74" i="1"/>
  <c r="CR74" i="1"/>
  <c r="CS74" i="1"/>
  <c r="CT74" i="1"/>
  <c r="CU74" i="1" s="1"/>
  <c r="T644" i="1"/>
  <c r="CP644" i="1" s="1"/>
  <c r="U644" i="1"/>
  <c r="CQ644" i="1" s="1"/>
  <c r="CR644" i="1" s="1"/>
  <c r="CS644" i="1"/>
  <c r="CU644" i="1" s="1"/>
  <c r="CT644" i="1"/>
  <c r="T378" i="1"/>
  <c r="CP378" i="1" s="1"/>
  <c r="CR378" i="1" s="1"/>
  <c r="U378" i="1"/>
  <c r="CQ378" i="1" s="1"/>
  <c r="CS378" i="1"/>
  <c r="CU378" i="1" s="1"/>
  <c r="CT378" i="1"/>
  <c r="T130" i="1"/>
  <c r="CP130" i="1" s="1"/>
  <c r="CR130" i="1" s="1"/>
  <c r="U130" i="1"/>
  <c r="CQ130" i="1" s="1"/>
  <c r="CS130" i="1"/>
  <c r="CU130" i="1" s="1"/>
  <c r="CT130" i="1"/>
  <c r="T379" i="1"/>
  <c r="CP379" i="1" s="1"/>
  <c r="U379" i="1"/>
  <c r="CQ379" i="1" s="1"/>
  <c r="CR379" i="1"/>
  <c r="CS379" i="1"/>
  <c r="CU379" i="1" s="1"/>
  <c r="CT379" i="1"/>
  <c r="T380" i="1"/>
  <c r="CP380" i="1" s="1"/>
  <c r="U380" i="1"/>
  <c r="CQ380" i="1" s="1"/>
  <c r="CR380" i="1" s="1"/>
  <c r="CS380" i="1"/>
  <c r="CU380" i="1" s="1"/>
  <c r="CT380" i="1"/>
  <c r="T177" i="1"/>
  <c r="CP177" i="1" s="1"/>
  <c r="CR177" i="1" s="1"/>
  <c r="U177" i="1"/>
  <c r="CQ177" i="1" s="1"/>
  <c r="CS177" i="1"/>
  <c r="CU177" i="1" s="1"/>
  <c r="CT177" i="1"/>
  <c r="T131" i="1"/>
  <c r="CP131" i="1" s="1"/>
  <c r="CR131" i="1" s="1"/>
  <c r="U131" i="1"/>
  <c r="CQ131" i="1" s="1"/>
  <c r="CS131" i="1"/>
  <c r="CT131" i="1"/>
  <c r="CU131" i="1" s="1"/>
  <c r="T765" i="1"/>
  <c r="CP765" i="1" s="1"/>
  <c r="U765" i="1"/>
  <c r="CQ765" i="1" s="1"/>
  <c r="CR765" i="1"/>
  <c r="CS765" i="1"/>
  <c r="CU765" i="1" s="1"/>
  <c r="CT765" i="1"/>
  <c r="T381" i="1"/>
  <c r="CP381" i="1" s="1"/>
  <c r="U381" i="1"/>
  <c r="CQ381" i="1" s="1"/>
  <c r="CR381" i="1" s="1"/>
  <c r="CS381" i="1"/>
  <c r="CU381" i="1" s="1"/>
  <c r="CT381" i="1"/>
  <c r="T783" i="1"/>
  <c r="CP783" i="1" s="1"/>
  <c r="CR783" i="1" s="1"/>
  <c r="U783" i="1"/>
  <c r="CQ783" i="1" s="1"/>
  <c r="CS783" i="1"/>
  <c r="CU783" i="1" s="1"/>
  <c r="CT783" i="1"/>
  <c r="T384" i="1"/>
  <c r="CP384" i="1" s="1"/>
  <c r="CR384" i="1" s="1"/>
  <c r="U384" i="1"/>
  <c r="CQ384" i="1" s="1"/>
  <c r="CS384" i="1"/>
  <c r="CU384" i="1" s="1"/>
  <c r="CT384" i="1"/>
  <c r="T382" i="1"/>
  <c r="CP382" i="1" s="1"/>
  <c r="U382" i="1"/>
  <c r="CQ382" i="1" s="1"/>
  <c r="CR382" i="1"/>
  <c r="CS382" i="1"/>
  <c r="CU382" i="1" s="1"/>
  <c r="CT382" i="1"/>
  <c r="CP383" i="1"/>
  <c r="CR383" i="1" s="1"/>
  <c r="CQ383" i="1"/>
  <c r="CS383" i="1"/>
  <c r="CT383" i="1"/>
  <c r="CU383" i="1" s="1"/>
  <c r="CP385" i="1"/>
  <c r="CQ385" i="1"/>
  <c r="CR385" i="1"/>
  <c r="CS385" i="1"/>
  <c r="CT385" i="1"/>
  <c r="CU385" i="1" s="1"/>
  <c r="T151" i="1"/>
  <c r="CP151" i="1" s="1"/>
  <c r="CR151" i="1" s="1"/>
  <c r="U151" i="1"/>
  <c r="CQ151" i="1" s="1"/>
  <c r="CS151" i="1"/>
  <c r="CT151" i="1"/>
  <c r="CU151" i="1" s="1"/>
  <c r="T150" i="1"/>
  <c r="CP150" i="1" s="1"/>
  <c r="CR150" i="1" s="1"/>
  <c r="U150" i="1"/>
  <c r="CQ150" i="1" s="1"/>
  <c r="CS150" i="1"/>
  <c r="CU150" i="1" s="1"/>
  <c r="CT150" i="1"/>
  <c r="CP152" i="1"/>
  <c r="CR152" i="1" s="1"/>
  <c r="CQ152" i="1"/>
  <c r="CS152" i="1"/>
  <c r="CT152" i="1"/>
  <c r="CU152" i="1" s="1"/>
  <c r="T76" i="1"/>
  <c r="CP76" i="1" s="1"/>
  <c r="U76" i="1"/>
  <c r="CQ76" i="1" s="1"/>
  <c r="CS76" i="1"/>
  <c r="CU76" i="1" s="1"/>
  <c r="CT76" i="1"/>
  <c r="T75" i="1"/>
  <c r="CP75" i="1" s="1"/>
  <c r="U75" i="1"/>
  <c r="CQ75" i="1" s="1"/>
  <c r="CS75" i="1"/>
  <c r="CU75" i="1" s="1"/>
  <c r="CT75" i="1"/>
  <c r="CP77" i="1"/>
  <c r="CQ77" i="1"/>
  <c r="CR77" i="1"/>
  <c r="CS77" i="1"/>
  <c r="CT77" i="1"/>
  <c r="CU77" i="1" s="1"/>
  <c r="T559" i="1"/>
  <c r="CP559" i="1" s="1"/>
  <c r="U559" i="1"/>
  <c r="CQ559" i="1" s="1"/>
  <c r="CR559" i="1" s="1"/>
  <c r="CS559" i="1"/>
  <c r="CU559" i="1" s="1"/>
  <c r="CT559" i="1"/>
  <c r="T589" i="1"/>
  <c r="CP589" i="1" s="1"/>
  <c r="CR589" i="1" s="1"/>
  <c r="U589" i="1"/>
  <c r="CQ589" i="1" s="1"/>
  <c r="CS589" i="1"/>
  <c r="CU589" i="1" s="1"/>
  <c r="CT589" i="1"/>
  <c r="T178" i="1"/>
  <c r="CP178" i="1" s="1"/>
  <c r="CR178" i="1" s="1"/>
  <c r="U178" i="1"/>
  <c r="CQ178" i="1" s="1"/>
  <c r="CS178" i="1"/>
  <c r="CT178" i="1"/>
  <c r="CU178" i="1" s="1"/>
  <c r="T300" i="1"/>
  <c r="CP300" i="1" s="1"/>
  <c r="U300" i="1"/>
  <c r="CQ300" i="1" s="1"/>
  <c r="CR300" i="1"/>
  <c r="CS300" i="1"/>
  <c r="CU300" i="1" s="1"/>
  <c r="CT300" i="1"/>
  <c r="T812" i="1"/>
  <c r="CP812" i="1" s="1"/>
  <c r="U812" i="1"/>
  <c r="CQ812" i="1" s="1"/>
  <c r="CR812" i="1" s="1"/>
  <c r="CS812" i="1"/>
  <c r="CU812" i="1" s="1"/>
  <c r="CT812" i="1"/>
  <c r="T100" i="1"/>
  <c r="CP100" i="1" s="1"/>
  <c r="CR100" i="1" s="1"/>
  <c r="U100" i="1"/>
  <c r="CQ100" i="1" s="1"/>
  <c r="CS100" i="1"/>
  <c r="CU100" i="1" s="1"/>
  <c r="CT100" i="1"/>
  <c r="T784" i="1"/>
  <c r="CP784" i="1" s="1"/>
  <c r="CR784" i="1" s="1"/>
  <c r="U784" i="1"/>
  <c r="CQ784" i="1" s="1"/>
  <c r="CS784" i="1"/>
  <c r="CU784" i="1" s="1"/>
  <c r="CT784" i="1"/>
  <c r="T386" i="1"/>
  <c r="CP386" i="1" s="1"/>
  <c r="U386" i="1"/>
  <c r="CQ386" i="1" s="1"/>
  <c r="CR386" i="1"/>
  <c r="CS386" i="1"/>
  <c r="CU386" i="1" s="1"/>
  <c r="CT386" i="1"/>
  <c r="T387" i="1"/>
  <c r="CP387" i="1" s="1"/>
  <c r="U387" i="1"/>
  <c r="CQ387" i="1" s="1"/>
  <c r="CR387" i="1" s="1"/>
  <c r="CS387" i="1"/>
  <c r="CU387" i="1" s="1"/>
  <c r="CT387" i="1"/>
  <c r="T132" i="1"/>
  <c r="CP132" i="1" s="1"/>
  <c r="CR132" i="1" s="1"/>
  <c r="U132" i="1"/>
  <c r="CQ132" i="1" s="1"/>
  <c r="CS132" i="1"/>
  <c r="CU132" i="1" s="1"/>
  <c r="CT132" i="1"/>
  <c r="T101" i="1"/>
  <c r="CP101" i="1" s="1"/>
  <c r="CR101" i="1" s="1"/>
  <c r="U101" i="1"/>
  <c r="CQ101" i="1" s="1"/>
  <c r="CS101" i="1"/>
  <c r="CU101" i="1" s="1"/>
  <c r="CT101" i="1"/>
  <c r="T388" i="1"/>
  <c r="CP388" i="1" s="1"/>
  <c r="U388" i="1"/>
  <c r="CQ388" i="1" s="1"/>
  <c r="CR388" i="1"/>
  <c r="CS388" i="1"/>
  <c r="CU388" i="1" s="1"/>
  <c r="CT388" i="1"/>
  <c r="T389" i="1"/>
  <c r="CP389" i="1" s="1"/>
  <c r="U389" i="1"/>
  <c r="CQ389" i="1" s="1"/>
  <c r="CR389" i="1" s="1"/>
  <c r="CS389" i="1"/>
  <c r="CT389" i="1"/>
  <c r="CU389" i="1" s="1"/>
  <c r="CP390" i="1"/>
  <c r="CR390" i="1" s="1"/>
  <c r="CQ390" i="1"/>
  <c r="CS390" i="1"/>
  <c r="CT390" i="1"/>
  <c r="CU390" i="1" s="1"/>
  <c r="T591" i="1"/>
  <c r="CP591" i="1" s="1"/>
  <c r="CR591" i="1" s="1"/>
  <c r="U591" i="1"/>
  <c r="CQ591" i="1" s="1"/>
  <c r="CS591" i="1"/>
  <c r="CT591" i="1"/>
  <c r="CU591" i="1" s="1"/>
  <c r="T590" i="1"/>
  <c r="CP590" i="1" s="1"/>
  <c r="CR590" i="1" s="1"/>
  <c r="U590" i="1"/>
  <c r="CQ590" i="1" s="1"/>
  <c r="CS590" i="1"/>
  <c r="CT590" i="1"/>
  <c r="CP592" i="1"/>
  <c r="CQ592" i="1"/>
  <c r="CR592" i="1"/>
  <c r="CS592" i="1"/>
  <c r="CT592" i="1"/>
  <c r="CU592" i="1" s="1"/>
  <c r="T391" i="1"/>
  <c r="CP391" i="1" s="1"/>
  <c r="CR391" i="1" s="1"/>
  <c r="U391" i="1"/>
  <c r="CQ391" i="1" s="1"/>
  <c r="CS391" i="1"/>
  <c r="CT391" i="1"/>
  <c r="CU391" i="1" s="1"/>
  <c r="T1011" i="1"/>
  <c r="CP1011" i="1" s="1"/>
  <c r="U1011" i="1"/>
  <c r="CQ1011" i="1" s="1"/>
  <c r="CR1011" i="1"/>
  <c r="CS1011" i="1"/>
  <c r="CT1011" i="1"/>
  <c r="CU1011" i="1" s="1"/>
  <c r="T930" i="1"/>
  <c r="CP930" i="1" s="1"/>
  <c r="U930" i="1"/>
  <c r="CQ930" i="1" s="1"/>
  <c r="CR930" i="1" s="1"/>
  <c r="CS930" i="1"/>
  <c r="CU930" i="1" s="1"/>
  <c r="CT930" i="1"/>
  <c r="T872" i="1"/>
  <c r="CP872" i="1" s="1"/>
  <c r="CR872" i="1" s="1"/>
  <c r="U872" i="1"/>
  <c r="CQ872" i="1" s="1"/>
  <c r="CS872" i="1"/>
  <c r="CU872" i="1" s="1"/>
  <c r="CT872" i="1"/>
  <c r="T899" i="1"/>
  <c r="CP899" i="1" s="1"/>
  <c r="CR899" i="1" s="1"/>
  <c r="U899" i="1"/>
  <c r="CQ899" i="1" s="1"/>
  <c r="CS899" i="1"/>
  <c r="CU899" i="1" s="1"/>
  <c r="CT899" i="1"/>
  <c r="T704" i="1"/>
  <c r="CP704" i="1" s="1"/>
  <c r="U704" i="1"/>
  <c r="CQ704" i="1" s="1"/>
  <c r="CR704" i="1"/>
  <c r="CS704" i="1"/>
  <c r="CT704" i="1"/>
  <c r="CU704" i="1" s="1"/>
  <c r="T513" i="1"/>
  <c r="CP513" i="1" s="1"/>
  <c r="U513" i="1"/>
  <c r="CQ513" i="1" s="1"/>
  <c r="CR513" i="1" s="1"/>
  <c r="CS513" i="1"/>
  <c r="CU513" i="1" s="1"/>
  <c r="CT513" i="1"/>
  <c r="T102" i="1"/>
  <c r="CP102" i="1" s="1"/>
  <c r="CR102" i="1" s="1"/>
  <c r="U102" i="1"/>
  <c r="CQ102" i="1" s="1"/>
  <c r="CS102" i="1"/>
  <c r="CU102" i="1" s="1"/>
  <c r="CT102" i="1"/>
  <c r="T212" i="1"/>
  <c r="CP212" i="1" s="1"/>
  <c r="CR212" i="1" s="1"/>
  <c r="U212" i="1"/>
  <c r="CQ212" i="1" s="1"/>
  <c r="CS212" i="1"/>
  <c r="CU212" i="1" s="1"/>
  <c r="CT212" i="1"/>
  <c r="CP621" i="1"/>
  <c r="CR621" i="1" s="1"/>
  <c r="CQ621" i="1"/>
  <c r="CS621" i="1"/>
  <c r="CU621" i="1" s="1"/>
  <c r="CT621" i="1"/>
  <c r="T133" i="1"/>
  <c r="CP133" i="1" s="1"/>
  <c r="U133" i="1"/>
  <c r="CQ133" i="1" s="1"/>
  <c r="CS133" i="1"/>
  <c r="CU133" i="1" s="1"/>
  <c r="CT133" i="1"/>
  <c r="T560" i="1"/>
  <c r="CP560" i="1" s="1"/>
  <c r="U560" i="1"/>
  <c r="CQ560" i="1" s="1"/>
  <c r="CS560" i="1"/>
  <c r="CU560" i="1" s="1"/>
  <c r="CT560" i="1"/>
  <c r="T213" i="1"/>
  <c r="CP213" i="1" s="1"/>
  <c r="U213" i="1"/>
  <c r="CQ213" i="1" s="1"/>
  <c r="CS213" i="1"/>
  <c r="CU213" i="1" s="1"/>
  <c r="CT213" i="1"/>
  <c r="T322" i="1"/>
  <c r="CP322" i="1" s="1"/>
  <c r="U322" i="1"/>
  <c r="CQ322" i="1" s="1"/>
  <c r="CS322" i="1"/>
  <c r="CU322" i="1" s="1"/>
  <c r="CT322" i="1"/>
  <c r="T179" i="1"/>
  <c r="CP179" i="1" s="1"/>
  <c r="U179" i="1"/>
  <c r="CQ179" i="1" s="1"/>
  <c r="CS179" i="1"/>
  <c r="CU179" i="1" s="1"/>
  <c r="CT179" i="1"/>
  <c r="T813" i="1"/>
  <c r="CP813" i="1" s="1"/>
  <c r="U813" i="1"/>
  <c r="CQ813" i="1" s="1"/>
  <c r="CS813" i="1"/>
  <c r="CU813" i="1" s="1"/>
  <c r="CT813" i="1"/>
  <c r="T814" i="1"/>
  <c r="CP814" i="1" s="1"/>
  <c r="U814" i="1"/>
  <c r="CQ814" i="1" s="1"/>
  <c r="CS814" i="1"/>
  <c r="CT814" i="1"/>
  <c r="CU814" i="1" s="1"/>
  <c r="T594" i="1"/>
  <c r="CP594" i="1" s="1"/>
  <c r="U594" i="1"/>
  <c r="CQ594" i="1" s="1"/>
  <c r="CS594" i="1"/>
  <c r="CU594" i="1" s="1"/>
  <c r="CT594" i="1"/>
  <c r="T593" i="1"/>
  <c r="CP593" i="1" s="1"/>
  <c r="U593" i="1"/>
  <c r="CQ593" i="1" s="1"/>
  <c r="CS593" i="1"/>
  <c r="CU593" i="1" s="1"/>
  <c r="CT593" i="1"/>
  <c r="CP595" i="1"/>
  <c r="CQ595" i="1"/>
  <c r="CR595" i="1"/>
  <c r="CS595" i="1"/>
  <c r="CT595" i="1"/>
  <c r="CU595" i="1" s="1"/>
  <c r="CP392" i="1"/>
  <c r="CR392" i="1" s="1"/>
  <c r="CQ392" i="1"/>
  <c r="CS392" i="1"/>
  <c r="CU392" i="1" s="1"/>
  <c r="CT392" i="1"/>
  <c r="T39" i="1"/>
  <c r="CP39" i="1" s="1"/>
  <c r="U39" i="1"/>
  <c r="CQ39" i="1" s="1"/>
  <c r="CS39" i="1"/>
  <c r="CU39" i="1" s="1"/>
  <c r="CT39" i="1"/>
  <c r="T900" i="1"/>
  <c r="CP900" i="1" s="1"/>
  <c r="U900" i="1"/>
  <c r="CQ900" i="1" s="1"/>
  <c r="CS900" i="1"/>
  <c r="CU900" i="1" s="1"/>
  <c r="CT900" i="1"/>
  <c r="CP393" i="1"/>
  <c r="CQ393" i="1"/>
  <c r="CR393" i="1"/>
  <c r="CS393" i="1"/>
  <c r="CT393" i="1"/>
  <c r="CU393" i="1" s="1"/>
  <c r="T1012" i="1"/>
  <c r="CP1012" i="1" s="1"/>
  <c r="CR1012" i="1" s="1"/>
  <c r="U1012" i="1"/>
  <c r="CQ1012" i="1" s="1"/>
  <c r="CS1012" i="1"/>
  <c r="CT1012" i="1"/>
  <c r="CU1012" i="1" s="1"/>
  <c r="T134" i="1"/>
  <c r="CP134" i="1" s="1"/>
  <c r="CR134" i="1" s="1"/>
  <c r="U134" i="1"/>
  <c r="CQ134" i="1" s="1"/>
  <c r="CS134" i="1"/>
  <c r="CT134" i="1"/>
  <c r="CU134" i="1" s="1"/>
  <c r="T394" i="1"/>
  <c r="CP394" i="1" s="1"/>
  <c r="U394" i="1"/>
  <c r="CQ394" i="1" s="1"/>
  <c r="CR394" i="1"/>
  <c r="CS394" i="1"/>
  <c r="CU394" i="1" s="1"/>
  <c r="CT394" i="1"/>
  <c r="T395" i="1"/>
  <c r="CP395" i="1" s="1"/>
  <c r="U395" i="1"/>
  <c r="CQ395" i="1" s="1"/>
  <c r="CR395" i="1" s="1"/>
  <c r="CS395" i="1"/>
  <c r="CU395" i="1" s="1"/>
  <c r="CT395" i="1"/>
  <c r="T40" i="1"/>
  <c r="CP40" i="1" s="1"/>
  <c r="CR40" i="1" s="1"/>
  <c r="U40" i="1"/>
  <c r="CQ40" i="1" s="1"/>
  <c r="CS40" i="1"/>
  <c r="CU40" i="1" s="1"/>
  <c r="CT40" i="1"/>
  <c r="T153" i="1"/>
  <c r="CP153" i="1" s="1"/>
  <c r="CR153" i="1" s="1"/>
  <c r="U153" i="1"/>
  <c r="CQ153" i="1" s="1"/>
  <c r="CS153" i="1"/>
  <c r="CU153" i="1" s="1"/>
  <c r="CT153" i="1"/>
  <c r="T843" i="1"/>
  <c r="CP843" i="1" s="1"/>
  <c r="U843" i="1"/>
  <c r="CQ843" i="1" s="1"/>
  <c r="CR843" i="1"/>
  <c r="CS843" i="1"/>
  <c r="CU843" i="1" s="1"/>
  <c r="CT843" i="1"/>
  <c r="T154" i="1"/>
  <c r="CP154" i="1" s="1"/>
  <c r="U154" i="1"/>
  <c r="CQ154" i="1" s="1"/>
  <c r="CR154" i="1" s="1"/>
  <c r="CS154" i="1"/>
  <c r="CU154" i="1" s="1"/>
  <c r="CT154" i="1"/>
  <c r="T396" i="1"/>
  <c r="CP396" i="1" s="1"/>
  <c r="CR396" i="1" s="1"/>
  <c r="U396" i="1"/>
  <c r="CQ396" i="1" s="1"/>
  <c r="CS396" i="1"/>
  <c r="CT396" i="1"/>
  <c r="CU396" i="1" s="1"/>
  <c r="T397" i="1"/>
  <c r="CP397" i="1" s="1"/>
  <c r="CR397" i="1" s="1"/>
  <c r="U397" i="1"/>
  <c r="CQ397" i="1" s="1"/>
  <c r="CS397" i="1"/>
  <c r="CT397" i="1"/>
  <c r="CU397" i="1" s="1"/>
  <c r="CP398" i="1"/>
  <c r="CR398" i="1" s="1"/>
  <c r="CQ398" i="1"/>
  <c r="CS398" i="1"/>
  <c r="CU398" i="1" s="1"/>
  <c r="CT398" i="1"/>
  <c r="T323" i="1"/>
  <c r="CP323" i="1" s="1"/>
  <c r="U323" i="1"/>
  <c r="CQ323" i="1" s="1"/>
  <c r="CS323" i="1"/>
  <c r="CU323" i="1" s="1"/>
  <c r="CT323" i="1"/>
  <c r="T844" i="1"/>
  <c r="CP844" i="1" s="1"/>
  <c r="U844" i="1"/>
  <c r="CQ844" i="1" s="1"/>
  <c r="CS844" i="1"/>
  <c r="CU844" i="1" s="1"/>
  <c r="CT844" i="1"/>
  <c r="T734" i="1"/>
  <c r="CP734" i="1" s="1"/>
  <c r="U734" i="1"/>
  <c r="CQ734" i="1" s="1"/>
  <c r="CS734" i="1"/>
  <c r="CU734" i="1" s="1"/>
  <c r="CT734" i="1"/>
  <c r="T324" i="1"/>
  <c r="CP324" i="1" s="1"/>
  <c r="U324" i="1"/>
  <c r="CQ324" i="1" s="1"/>
  <c r="CS324" i="1"/>
  <c r="CU324" i="1" s="1"/>
  <c r="CT324" i="1"/>
  <c r="T931" i="1"/>
  <c r="CP931" i="1" s="1"/>
  <c r="U931" i="1"/>
  <c r="CQ931" i="1" s="1"/>
  <c r="CR931" i="1"/>
  <c r="CS931" i="1"/>
  <c r="CU931" i="1" s="1"/>
  <c r="CT931" i="1"/>
  <c r="T180" i="1"/>
  <c r="CP180" i="1" s="1"/>
  <c r="U180" i="1"/>
  <c r="CQ180" i="1" s="1"/>
  <c r="CR180" i="1" s="1"/>
  <c r="CS180" i="1"/>
  <c r="CT180" i="1"/>
  <c r="T622" i="1"/>
  <c r="CP622" i="1" s="1"/>
  <c r="CR622" i="1" s="1"/>
  <c r="U622" i="1"/>
  <c r="CQ622" i="1" s="1"/>
  <c r="CS622" i="1"/>
  <c r="CT622" i="1"/>
  <c r="T11" i="1"/>
  <c r="CP11" i="1" s="1"/>
  <c r="CR11" i="1" s="1"/>
  <c r="U11" i="1"/>
  <c r="CQ11" i="1" s="1"/>
  <c r="CS11" i="1"/>
  <c r="CU11" i="1" s="1"/>
  <c r="CT11" i="1"/>
  <c r="T399" i="1"/>
  <c r="CP399" i="1" s="1"/>
  <c r="U399" i="1"/>
  <c r="CQ399" i="1" s="1"/>
  <c r="CR399" i="1"/>
  <c r="CS399" i="1"/>
  <c r="CU399" i="1" s="1"/>
  <c r="CT399" i="1"/>
  <c r="T155" i="1"/>
  <c r="CP155" i="1" s="1"/>
  <c r="U155" i="1"/>
  <c r="CQ155" i="1" s="1"/>
  <c r="CR155" i="1" s="1"/>
  <c r="CS155" i="1"/>
  <c r="CT155" i="1"/>
  <c r="T705" i="1"/>
  <c r="CP705" i="1" s="1"/>
  <c r="CR705" i="1" s="1"/>
  <c r="U705" i="1"/>
  <c r="CQ705" i="1" s="1"/>
  <c r="CS705" i="1"/>
  <c r="CT705" i="1"/>
  <c r="T706" i="1"/>
  <c r="CP706" i="1" s="1"/>
  <c r="CR706" i="1" s="1"/>
  <c r="U706" i="1"/>
  <c r="CQ706" i="1" s="1"/>
  <c r="CS706" i="1"/>
  <c r="CU706" i="1" s="1"/>
  <c r="CT706" i="1"/>
  <c r="CP707" i="1"/>
  <c r="CQ707" i="1"/>
  <c r="CR707" i="1"/>
  <c r="CS707" i="1"/>
  <c r="CT707" i="1"/>
  <c r="CU707" i="1" s="1"/>
  <c r="T181" i="1"/>
  <c r="CP181" i="1" s="1"/>
  <c r="U181" i="1"/>
  <c r="CQ181" i="1" s="1"/>
  <c r="CR181" i="1" s="1"/>
  <c r="CS181" i="1"/>
  <c r="CT181" i="1"/>
  <c r="T815" i="1"/>
  <c r="CP815" i="1" s="1"/>
  <c r="CR815" i="1" s="1"/>
  <c r="U815" i="1"/>
  <c r="CQ815" i="1" s="1"/>
  <c r="CS815" i="1"/>
  <c r="CT815" i="1"/>
  <c r="CP400" i="1"/>
  <c r="CR400" i="1" s="1"/>
  <c r="CQ400" i="1"/>
  <c r="CS400" i="1"/>
  <c r="CT400" i="1"/>
  <c r="CU400" i="1" s="1"/>
  <c r="T41" i="1"/>
  <c r="CP41" i="1" s="1"/>
  <c r="U41" i="1"/>
  <c r="CQ41" i="1" s="1"/>
  <c r="CR41" i="1"/>
  <c r="CS41" i="1"/>
  <c r="CT41" i="1"/>
  <c r="CU41" i="1" s="1"/>
  <c r="T623" i="1"/>
  <c r="CP623" i="1" s="1"/>
  <c r="U623" i="1"/>
  <c r="CQ623" i="1" s="1"/>
  <c r="CR623" i="1" s="1"/>
  <c r="CS623" i="1"/>
  <c r="CT623" i="1"/>
  <c r="CU623" i="1" s="1"/>
  <c r="T845" i="1"/>
  <c r="CP845" i="1" s="1"/>
  <c r="CR845" i="1" s="1"/>
  <c r="U845" i="1"/>
  <c r="CQ845" i="1" s="1"/>
  <c r="CS845" i="1"/>
  <c r="CT845" i="1"/>
  <c r="CU845" i="1" s="1"/>
  <c r="T846" i="1"/>
  <c r="CP846" i="1" s="1"/>
  <c r="CR846" i="1" s="1"/>
  <c r="U846" i="1"/>
  <c r="CQ846" i="1" s="1"/>
  <c r="CS846" i="1"/>
  <c r="CT846" i="1"/>
  <c r="CU846" i="1" s="1"/>
  <c r="CP847" i="1"/>
  <c r="CQ847" i="1"/>
  <c r="CR847" i="1"/>
  <c r="CS847" i="1"/>
  <c r="CT847" i="1"/>
  <c r="CU847" i="1" s="1"/>
  <c r="T182" i="1"/>
  <c r="CP182" i="1" s="1"/>
  <c r="U182" i="1"/>
  <c r="CQ182" i="1" s="1"/>
  <c r="CR182" i="1" s="1"/>
  <c r="CS182" i="1"/>
  <c r="CT182" i="1"/>
  <c r="T325" i="1"/>
  <c r="CP325" i="1" s="1"/>
  <c r="CR325" i="1" s="1"/>
  <c r="U325" i="1"/>
  <c r="CQ325" i="1" s="1"/>
  <c r="CS325" i="1"/>
  <c r="CT325" i="1"/>
  <c r="T12" i="1"/>
  <c r="CP12" i="1" s="1"/>
  <c r="CR12" i="1" s="1"/>
  <c r="U12" i="1"/>
  <c r="CQ12" i="1" s="1"/>
  <c r="CS12" i="1"/>
  <c r="CU12" i="1" s="1"/>
  <c r="CT12" i="1"/>
  <c r="CP13" i="1"/>
  <c r="CQ13" i="1"/>
  <c r="CR13" i="1"/>
  <c r="CS13" i="1"/>
  <c r="CT13" i="1"/>
  <c r="CU13" i="1" s="1"/>
  <c r="CP14" i="1"/>
  <c r="CQ14" i="1"/>
  <c r="CR14" i="1"/>
  <c r="CS14" i="1"/>
  <c r="CT14" i="1"/>
  <c r="CU14" i="1" s="1"/>
  <c r="T848" i="1"/>
  <c r="CP848" i="1" s="1"/>
  <c r="CR848" i="1" s="1"/>
  <c r="U848" i="1"/>
  <c r="CQ848" i="1" s="1"/>
  <c r="CS848" i="1"/>
  <c r="CT848" i="1"/>
  <c r="CU848" i="1" s="1"/>
  <c r="T849" i="1"/>
  <c r="CP849" i="1" s="1"/>
  <c r="CR849" i="1" s="1"/>
  <c r="U849" i="1"/>
  <c r="CQ849" i="1" s="1"/>
  <c r="CS849" i="1"/>
  <c r="CU849" i="1" s="1"/>
  <c r="CT849" i="1"/>
  <c r="CP850" i="1"/>
  <c r="CQ850" i="1"/>
  <c r="CR850" i="1"/>
  <c r="CS850" i="1"/>
  <c r="CT850" i="1"/>
  <c r="CU850" i="1" s="1"/>
  <c r="T183" i="1"/>
  <c r="CP183" i="1" s="1"/>
  <c r="U183" i="1"/>
  <c r="CQ183" i="1" s="1"/>
  <c r="CR183" i="1" s="1"/>
  <c r="CS183" i="1"/>
  <c r="CT183" i="1"/>
  <c r="T401" i="1"/>
  <c r="CP401" i="1" s="1"/>
  <c r="CR401" i="1" s="1"/>
  <c r="U401" i="1"/>
  <c r="CQ401" i="1" s="1"/>
  <c r="CS401" i="1"/>
  <c r="CT401" i="1"/>
  <c r="T402" i="1"/>
  <c r="CP402" i="1" s="1"/>
  <c r="CR402" i="1" s="1"/>
  <c r="U402" i="1"/>
  <c r="CQ402" i="1" s="1"/>
  <c r="CS402" i="1"/>
  <c r="CU402" i="1" s="1"/>
  <c r="CT402" i="1"/>
  <c r="CP403" i="1"/>
  <c r="CQ403" i="1"/>
  <c r="CR403" i="1"/>
  <c r="CS403" i="1"/>
  <c r="CT403" i="1"/>
  <c r="CU403" i="1" s="1"/>
  <c r="T78" i="1"/>
  <c r="CP78" i="1" s="1"/>
  <c r="U78" i="1"/>
  <c r="CQ78" i="1" s="1"/>
  <c r="CR78" i="1" s="1"/>
  <c r="CS78" i="1"/>
  <c r="CT78" i="1"/>
  <c r="CU78" i="1" s="1"/>
  <c r="T156" i="1"/>
  <c r="CP156" i="1" s="1"/>
  <c r="CR156" i="1" s="1"/>
  <c r="U156" i="1"/>
  <c r="CQ156" i="1" s="1"/>
  <c r="CS156" i="1"/>
  <c r="CT156" i="1"/>
  <c r="T645" i="1"/>
  <c r="CP645" i="1" s="1"/>
  <c r="CR645" i="1" s="1"/>
  <c r="U645" i="1"/>
  <c r="CQ645" i="1" s="1"/>
  <c r="CS645" i="1"/>
  <c r="CU645" i="1" s="1"/>
  <c r="CT645" i="1"/>
  <c r="CP404" i="1"/>
  <c r="CQ404" i="1"/>
  <c r="CR404" i="1"/>
  <c r="CS404" i="1"/>
  <c r="CT404" i="1"/>
  <c r="CU404" i="1" s="1"/>
  <c r="T646" i="1"/>
  <c r="CP646" i="1" s="1"/>
  <c r="U646" i="1"/>
  <c r="CQ646" i="1" s="1"/>
  <c r="CR646" i="1" s="1"/>
  <c r="CS646" i="1"/>
  <c r="CT646" i="1"/>
  <c r="CU646" i="1" s="1"/>
  <c r="T514" i="1"/>
  <c r="CP514" i="1" s="1"/>
  <c r="CR514" i="1" s="1"/>
  <c r="U514" i="1"/>
  <c r="CQ514" i="1" s="1"/>
  <c r="CS514" i="1"/>
  <c r="CT514" i="1"/>
  <c r="CU514" i="1" s="1"/>
  <c r="T624" i="1"/>
  <c r="CP624" i="1" s="1"/>
  <c r="CR624" i="1" s="1"/>
  <c r="U624" i="1"/>
  <c r="CQ624" i="1" s="1"/>
  <c r="CS624" i="1"/>
  <c r="CU624" i="1" s="1"/>
  <c r="CT624" i="1"/>
  <c r="T963" i="1"/>
  <c r="CP963" i="1" s="1"/>
  <c r="U963" i="1"/>
  <c r="CQ963" i="1"/>
  <c r="CR963" i="1" s="1"/>
  <c r="CS963" i="1"/>
  <c r="CT963" i="1"/>
  <c r="CU963" i="1"/>
  <c r="T985" i="1"/>
  <c r="CP985" i="1" s="1"/>
  <c r="CR985" i="1" s="1"/>
  <c r="U985" i="1"/>
  <c r="CQ985" i="1"/>
  <c r="CS985" i="1"/>
  <c r="CT985" i="1"/>
  <c r="CU985" i="1"/>
  <c r="T103" i="1"/>
  <c r="CP103" i="1" s="1"/>
  <c r="CR103" i="1" s="1"/>
  <c r="U103" i="1"/>
  <c r="CQ103" i="1"/>
  <c r="CS103" i="1"/>
  <c r="CT103" i="1"/>
  <c r="CU103" i="1"/>
  <c r="T301" i="1"/>
  <c r="CP301" i="1" s="1"/>
  <c r="CR301" i="1" s="1"/>
  <c r="U301" i="1"/>
  <c r="CQ301" i="1"/>
  <c r="CS301" i="1"/>
  <c r="CT301" i="1"/>
  <c r="CU301" i="1"/>
  <c r="T241" i="1"/>
  <c r="CP241" i="1" s="1"/>
  <c r="CR241" i="1" s="1"/>
  <c r="U241" i="1"/>
  <c r="CQ241" i="1"/>
  <c r="CS241" i="1"/>
  <c r="CT241" i="1"/>
  <c r="CU241" i="1"/>
  <c r="CP405" i="1"/>
  <c r="CR405" i="1" s="1"/>
  <c r="CQ405" i="1"/>
  <c r="CS405" i="1"/>
  <c r="CU405" i="1" s="1"/>
  <c r="CT405" i="1"/>
  <c r="T964" i="1"/>
  <c r="CP964" i="1"/>
  <c r="CR964" i="1" s="1"/>
  <c r="U964" i="1"/>
  <c r="CQ964" i="1" s="1"/>
  <c r="CS964" i="1"/>
  <c r="CU964" i="1" s="1"/>
  <c r="CT964" i="1"/>
  <c r="T42" i="1"/>
  <c r="CP42" i="1"/>
  <c r="U42" i="1"/>
  <c r="CQ42" i="1" s="1"/>
  <c r="CS42" i="1"/>
  <c r="CU42" i="1" s="1"/>
  <c r="CT42" i="1"/>
  <c r="T647" i="1"/>
  <c r="CP647" i="1"/>
  <c r="CR647" i="1" s="1"/>
  <c r="U647" i="1"/>
  <c r="CQ647" i="1" s="1"/>
  <c r="CS647" i="1"/>
  <c r="CU647" i="1" s="1"/>
  <c r="CT647" i="1"/>
  <c r="T406" i="1"/>
  <c r="CP406" i="1"/>
  <c r="U406" i="1"/>
  <c r="CQ406" i="1" s="1"/>
  <c r="CS406" i="1"/>
  <c r="CU406" i="1" s="1"/>
  <c r="CT406" i="1"/>
  <c r="CP561" i="1"/>
  <c r="CQ561" i="1"/>
  <c r="CR561" i="1" s="1"/>
  <c r="CS561" i="1"/>
  <c r="CT561" i="1"/>
  <c r="CU561" i="1"/>
  <c r="T1013" i="1"/>
  <c r="CP1013" i="1" s="1"/>
  <c r="CR1013" i="1" s="1"/>
  <c r="U1013" i="1"/>
  <c r="CQ1013" i="1"/>
  <c r="CS1013" i="1"/>
  <c r="CT1013" i="1"/>
  <c r="CU1013" i="1"/>
  <c r="T901" i="1"/>
  <c r="CP901" i="1" s="1"/>
  <c r="CR901" i="1" s="1"/>
  <c r="U901" i="1"/>
  <c r="CQ901" i="1"/>
  <c r="CS901" i="1"/>
  <c r="CT901" i="1"/>
  <c r="CU901" i="1"/>
  <c r="T214" i="1"/>
  <c r="CP214" i="1" s="1"/>
  <c r="CR214" i="1" s="1"/>
  <c r="U214" i="1"/>
  <c r="CQ214" i="1"/>
  <c r="CS214" i="1"/>
  <c r="CT214" i="1"/>
  <c r="CU214" i="1"/>
  <c r="T408" i="1"/>
  <c r="CP408" i="1" s="1"/>
  <c r="CR408" i="1" s="1"/>
  <c r="U408" i="1"/>
  <c r="CQ408" i="1"/>
  <c r="CS408" i="1"/>
  <c r="CT408" i="1"/>
  <c r="CU408" i="1"/>
  <c r="T407" i="1"/>
  <c r="CP407" i="1" s="1"/>
  <c r="CR407" i="1" s="1"/>
  <c r="U407" i="1"/>
  <c r="CQ407" i="1"/>
  <c r="CS407" i="1"/>
  <c r="CT407" i="1"/>
  <c r="CU407" i="1"/>
  <c r="CP409" i="1"/>
  <c r="CR409" i="1" s="1"/>
  <c r="CQ409" i="1"/>
  <c r="CS409" i="1"/>
  <c r="CU409" i="1" s="1"/>
  <c r="CT409" i="1"/>
  <c r="CP1014" i="1"/>
  <c r="CQ1014" i="1"/>
  <c r="CR1014" i="1" s="1"/>
  <c r="CS1014" i="1"/>
  <c r="CT1014" i="1"/>
  <c r="CU1014" i="1"/>
  <c r="T675" i="1"/>
  <c r="CP675" i="1" s="1"/>
  <c r="CR675" i="1" s="1"/>
  <c r="U675" i="1"/>
  <c r="CQ675" i="1"/>
  <c r="CS675" i="1"/>
  <c r="CT675" i="1"/>
  <c r="CU675" i="1"/>
  <c r="T410" i="1"/>
  <c r="CP410" i="1" s="1"/>
  <c r="CR410" i="1" s="1"/>
  <c r="U410" i="1"/>
  <c r="CQ410" i="1"/>
  <c r="CS410" i="1"/>
  <c r="CT410" i="1"/>
  <c r="CU410" i="1"/>
  <c r="T411" i="1"/>
  <c r="CP411" i="1" s="1"/>
  <c r="CR411" i="1" s="1"/>
  <c r="U411" i="1"/>
  <c r="CQ411" i="1"/>
  <c r="CS411" i="1"/>
  <c r="CT411" i="1"/>
  <c r="CU411" i="1"/>
  <c r="T412" i="1"/>
  <c r="CP412" i="1" s="1"/>
  <c r="CR412" i="1" s="1"/>
  <c r="U412" i="1"/>
  <c r="CQ412" i="1"/>
  <c r="CS412" i="1"/>
  <c r="CT412" i="1"/>
  <c r="CU412" i="1"/>
  <c r="T625" i="1"/>
  <c r="CP625" i="1" s="1"/>
  <c r="CR625" i="1" s="1"/>
  <c r="U625" i="1"/>
  <c r="CQ625" i="1"/>
  <c r="CS625" i="1"/>
  <c r="CT625" i="1"/>
  <c r="CU625" i="1"/>
  <c r="T413" i="1"/>
  <c r="CP413" i="1" s="1"/>
  <c r="CR413" i="1" s="1"/>
  <c r="U413" i="1"/>
  <c r="CQ413" i="1"/>
  <c r="CS413" i="1"/>
  <c r="CT413" i="1"/>
  <c r="CU413" i="1"/>
  <c r="T184" i="1"/>
  <c r="CP184" i="1" s="1"/>
  <c r="CR184" i="1" s="1"/>
  <c r="U184" i="1"/>
  <c r="CQ184" i="1"/>
  <c r="CS184" i="1"/>
  <c r="CT184" i="1"/>
  <c r="CU184" i="1"/>
  <c r="T536" i="1"/>
  <c r="CP536" i="1" s="1"/>
  <c r="CR536" i="1" s="1"/>
  <c r="U536" i="1"/>
  <c r="CQ536" i="1"/>
  <c r="CS536" i="1"/>
  <c r="CT536" i="1"/>
  <c r="CU536" i="1"/>
  <c r="T414" i="1"/>
  <c r="CP414" i="1" s="1"/>
  <c r="CR414" i="1" s="1"/>
  <c r="U414" i="1"/>
  <c r="CQ414" i="1"/>
  <c r="CS414" i="1"/>
  <c r="CT414" i="1"/>
  <c r="CU414" i="1"/>
  <c r="T735" i="1"/>
  <c r="CP735" i="1" s="1"/>
  <c r="CR735" i="1" s="1"/>
  <c r="U735" i="1"/>
  <c r="CQ735" i="1"/>
  <c r="CS735" i="1"/>
  <c r="CT735" i="1"/>
  <c r="CU735" i="1"/>
  <c r="T851" i="1"/>
  <c r="CP851" i="1" s="1"/>
  <c r="CR851" i="1" s="1"/>
  <c r="U851" i="1"/>
  <c r="CQ851" i="1"/>
  <c r="CS851" i="1"/>
  <c r="CT851" i="1"/>
  <c r="CU851" i="1"/>
  <c r="T135" i="1"/>
  <c r="CP135" i="1" s="1"/>
  <c r="CR135" i="1" s="1"/>
  <c r="U135" i="1"/>
  <c r="CQ135" i="1"/>
  <c r="CS135" i="1"/>
  <c r="CT135" i="1"/>
  <c r="CU135" i="1"/>
  <c r="T736" i="1"/>
  <c r="CP736" i="1" s="1"/>
  <c r="CR736" i="1" s="1"/>
  <c r="U736" i="1"/>
  <c r="CQ736" i="1"/>
  <c r="CS736" i="1"/>
  <c r="CT736" i="1"/>
  <c r="CU736" i="1"/>
  <c r="T415" i="1"/>
  <c r="CP415" i="1" s="1"/>
  <c r="CR415" i="1" s="1"/>
  <c r="U415" i="1"/>
  <c r="CQ415" i="1"/>
  <c r="CS415" i="1"/>
  <c r="CT415" i="1"/>
  <c r="CU415" i="1"/>
  <c r="T562" i="1"/>
  <c r="CP562" i="1" s="1"/>
  <c r="CR562" i="1" s="1"/>
  <c r="U562" i="1"/>
  <c r="CQ562" i="1"/>
  <c r="CS562" i="1"/>
  <c r="CT562" i="1"/>
  <c r="CU562" i="1"/>
  <c r="T563" i="1"/>
  <c r="CP563" i="1" s="1"/>
  <c r="CR563" i="1" s="1"/>
  <c r="U563" i="1"/>
  <c r="CQ563" i="1"/>
  <c r="CS563" i="1"/>
  <c r="CT563" i="1"/>
  <c r="CU563" i="1"/>
  <c r="CP564" i="1"/>
  <c r="CR564" i="1" s="1"/>
  <c r="CQ564" i="1"/>
  <c r="CS564" i="1"/>
  <c r="CU564" i="1" s="1"/>
  <c r="CT564" i="1"/>
  <c r="T104" i="1"/>
  <c r="CP104" i="1"/>
  <c r="U104" i="1"/>
  <c r="CQ104" i="1" s="1"/>
  <c r="CS104" i="1"/>
  <c r="CU104" i="1" s="1"/>
  <c r="CT104" i="1"/>
  <c r="T326" i="1"/>
  <c r="CP326" i="1"/>
  <c r="CR326" i="1" s="1"/>
  <c r="U326" i="1"/>
  <c r="CQ326" i="1" s="1"/>
  <c r="CS326" i="1"/>
  <c r="CU326" i="1" s="1"/>
  <c r="CT326" i="1"/>
  <c r="T648" i="1"/>
  <c r="CP648" i="1"/>
  <c r="U648" i="1"/>
  <c r="CQ648" i="1" s="1"/>
  <c r="CS648" i="1"/>
  <c r="CU648" i="1" s="1"/>
  <c r="CT648" i="1"/>
  <c r="T965" i="1"/>
  <c r="CP965" i="1"/>
  <c r="CR965" i="1" s="1"/>
  <c r="U965" i="1"/>
  <c r="CQ965" i="1" s="1"/>
  <c r="CS965" i="1"/>
  <c r="CU965" i="1" s="1"/>
  <c r="CT965" i="1"/>
  <c r="T185" i="1"/>
  <c r="CP185" i="1"/>
  <c r="U185" i="1"/>
  <c r="CQ185" i="1" s="1"/>
  <c r="CS185" i="1"/>
  <c r="CU185" i="1" s="1"/>
  <c r="CT185" i="1"/>
  <c r="T43" i="1"/>
  <c r="CP43" i="1"/>
  <c r="CR43" i="1" s="1"/>
  <c r="U43" i="1"/>
  <c r="CQ43" i="1" s="1"/>
  <c r="CS43" i="1"/>
  <c r="CU43" i="1" s="1"/>
  <c r="CT43" i="1"/>
  <c r="T44" i="1"/>
  <c r="CP44" i="1"/>
  <c r="U44" i="1"/>
  <c r="CQ44" i="1" s="1"/>
  <c r="CS44" i="1"/>
  <c r="CU44" i="1" s="1"/>
  <c r="CT44" i="1"/>
  <c r="CP45" i="1"/>
  <c r="CQ45" i="1"/>
  <c r="CR45" i="1" s="1"/>
  <c r="CS45" i="1"/>
  <c r="CT45" i="1"/>
  <c r="CU45" i="1"/>
  <c r="T1015" i="1"/>
  <c r="CP1015" i="1" s="1"/>
  <c r="CR1015" i="1" s="1"/>
  <c r="U1015" i="1"/>
  <c r="CQ1015" i="1"/>
  <c r="CS1015" i="1"/>
  <c r="CT1015" i="1"/>
  <c r="CU1015" i="1"/>
  <c r="T105" i="1"/>
  <c r="CP105" i="1" s="1"/>
  <c r="CR105" i="1" s="1"/>
  <c r="U105" i="1"/>
  <c r="CQ105" i="1"/>
  <c r="CS105" i="1"/>
  <c r="CT105" i="1"/>
  <c r="CU105" i="1"/>
  <c r="T785" i="1"/>
  <c r="CP785" i="1" s="1"/>
  <c r="CR785" i="1" s="1"/>
  <c r="U785" i="1"/>
  <c r="CQ785" i="1"/>
  <c r="CS785" i="1"/>
  <c r="CT785" i="1"/>
  <c r="CU785" i="1"/>
  <c r="T766" i="1"/>
  <c r="CP766" i="1" s="1"/>
  <c r="CR766" i="1" s="1"/>
  <c r="U766" i="1"/>
  <c r="CQ766" i="1"/>
  <c r="CS766" i="1"/>
  <c r="CT766" i="1"/>
  <c r="CU766" i="1"/>
  <c r="T737" i="1"/>
  <c r="CP737" i="1" s="1"/>
  <c r="CR737" i="1" s="1"/>
  <c r="U737" i="1"/>
  <c r="CQ737" i="1"/>
  <c r="CS737" i="1"/>
  <c r="CT737" i="1"/>
  <c r="CU737" i="1"/>
  <c r="T934" i="1"/>
  <c r="CP934" i="1"/>
  <c r="U934" i="1"/>
  <c r="CQ934" i="1"/>
  <c r="CR934" i="1" s="1"/>
  <c r="CS934" i="1"/>
  <c r="CT934" i="1"/>
  <c r="CU934" i="1"/>
  <c r="T932" i="1"/>
  <c r="CP932" i="1" s="1"/>
  <c r="CR932" i="1" s="1"/>
  <c r="U932" i="1"/>
  <c r="CQ932" i="1"/>
  <c r="CS932" i="1"/>
  <c r="CT932" i="1"/>
  <c r="CU932" i="1"/>
  <c r="T933" i="1"/>
  <c r="CP933" i="1" s="1"/>
  <c r="CR933" i="1" s="1"/>
  <c r="U933" i="1"/>
  <c r="CQ933" i="1"/>
  <c r="CS933" i="1"/>
  <c r="CT933" i="1"/>
  <c r="CU933" i="1"/>
  <c r="CP935" i="1"/>
  <c r="CR935" i="1" s="1"/>
  <c r="CQ935" i="1"/>
  <c r="CS935" i="1"/>
  <c r="CU935" i="1" s="1"/>
  <c r="CT935" i="1"/>
  <c r="T216" i="1"/>
  <c r="CP216" i="1"/>
  <c r="CR216" i="1" s="1"/>
  <c r="U216" i="1"/>
  <c r="CQ216" i="1" s="1"/>
  <c r="CS216" i="1"/>
  <c r="CU216" i="1" s="1"/>
  <c r="CT216" i="1"/>
  <c r="T215" i="1"/>
  <c r="CP215" i="1"/>
  <c r="CR215" i="1" s="1"/>
  <c r="U215" i="1"/>
  <c r="CQ215" i="1"/>
  <c r="CS215" i="1"/>
  <c r="CU215" i="1" s="1"/>
  <c r="CT215" i="1"/>
  <c r="CP217" i="1"/>
  <c r="CQ217" i="1"/>
  <c r="CR217" i="1" s="1"/>
  <c r="CS217" i="1"/>
  <c r="CT217" i="1"/>
  <c r="CU217" i="1"/>
  <c r="T416" i="1"/>
  <c r="CP416" i="1"/>
  <c r="U416" i="1"/>
  <c r="CQ416" i="1"/>
  <c r="CR416" i="1" s="1"/>
  <c r="CS416" i="1"/>
  <c r="CT416" i="1"/>
  <c r="CU416" i="1"/>
  <c r="T417" i="1"/>
  <c r="CP417" i="1" s="1"/>
  <c r="CR417" i="1" s="1"/>
  <c r="U417" i="1"/>
  <c r="CQ417" i="1"/>
  <c r="CS417" i="1"/>
  <c r="CT417" i="1"/>
  <c r="CU417" i="1"/>
  <c r="T515" i="1"/>
  <c r="CP515" i="1" s="1"/>
  <c r="CR515" i="1" s="1"/>
  <c r="U515" i="1"/>
  <c r="CQ515" i="1"/>
  <c r="CS515" i="1"/>
  <c r="CT515" i="1"/>
  <c r="CU515" i="1"/>
  <c r="CP966" i="1"/>
  <c r="CR966" i="1" s="1"/>
  <c r="CQ966" i="1"/>
  <c r="CS966" i="1"/>
  <c r="CU966" i="1" s="1"/>
  <c r="CT966" i="1"/>
  <c r="T902" i="1"/>
  <c r="CP902" i="1"/>
  <c r="CR902" i="1" s="1"/>
  <c r="U902" i="1"/>
  <c r="CQ902" i="1"/>
  <c r="CS902" i="1"/>
  <c r="CU902" i="1" s="1"/>
  <c r="CT902" i="1"/>
  <c r="T903" i="1"/>
  <c r="CP903" i="1"/>
  <c r="U903" i="1"/>
  <c r="CQ903" i="1" s="1"/>
  <c r="CS903" i="1"/>
  <c r="CU903" i="1" s="1"/>
  <c r="CT903" i="1"/>
  <c r="T676" i="1"/>
  <c r="CP676" i="1"/>
  <c r="CR676" i="1" s="1"/>
  <c r="U676" i="1"/>
  <c r="CQ676" i="1" s="1"/>
  <c r="CS676" i="1"/>
  <c r="CU676" i="1" s="1"/>
  <c r="CT676" i="1"/>
  <c r="CP327" i="1"/>
  <c r="CQ327" i="1"/>
  <c r="CR327" i="1" s="1"/>
  <c r="CS327" i="1"/>
  <c r="CT327" i="1"/>
  <c r="CU327" i="1"/>
  <c r="T649" i="1"/>
  <c r="CP649" i="1" s="1"/>
  <c r="CR649" i="1" s="1"/>
  <c r="U649" i="1"/>
  <c r="CQ649" i="1"/>
  <c r="CS649" i="1"/>
  <c r="CT649" i="1"/>
  <c r="CU649" i="1"/>
  <c r="T786" i="1"/>
  <c r="CP786" i="1" s="1"/>
  <c r="CR786" i="1" s="1"/>
  <c r="U786" i="1"/>
  <c r="CQ786" i="1"/>
  <c r="CS786" i="1"/>
  <c r="CT786" i="1"/>
  <c r="CU786" i="1"/>
  <c r="T987" i="1"/>
  <c r="CP987" i="1" s="1"/>
  <c r="CR987" i="1" s="1"/>
  <c r="U987" i="1"/>
  <c r="CQ987" i="1"/>
  <c r="CS987" i="1"/>
  <c r="CT987" i="1"/>
  <c r="CU987" i="1"/>
  <c r="T986" i="1"/>
  <c r="CP986" i="1"/>
  <c r="CR986" i="1" s="1"/>
  <c r="U986" i="1"/>
  <c r="CQ986" i="1"/>
  <c r="CS986" i="1"/>
  <c r="CT986" i="1"/>
  <c r="CU986" i="1"/>
  <c r="CP988" i="1"/>
  <c r="CR988" i="1" s="1"/>
  <c r="CQ988" i="1"/>
  <c r="CS988" i="1"/>
  <c r="CU988" i="1" s="1"/>
  <c r="CT988" i="1"/>
  <c r="T242" i="1"/>
  <c r="CP242" i="1"/>
  <c r="CR242" i="1" s="1"/>
  <c r="U242" i="1"/>
  <c r="CQ242" i="1"/>
  <c r="CS242" i="1"/>
  <c r="CU242" i="1" s="1"/>
  <c r="CT242" i="1"/>
  <c r="T418" i="1"/>
  <c r="CP418" i="1"/>
  <c r="CR418" i="1" s="1"/>
  <c r="U418" i="1"/>
  <c r="CQ418" i="1"/>
  <c r="CS418" i="1"/>
  <c r="CU418" i="1" s="1"/>
  <c r="CT418" i="1"/>
  <c r="T267" i="1"/>
  <c r="CP267" i="1"/>
  <c r="CR267" i="1" s="1"/>
  <c r="U267" i="1"/>
  <c r="CQ267" i="1"/>
  <c r="CS267" i="1"/>
  <c r="CU267" i="1" s="1"/>
  <c r="CT267" i="1"/>
  <c r="T157" i="1"/>
  <c r="CP157" i="1"/>
  <c r="CR157" i="1" s="1"/>
  <c r="U157" i="1"/>
  <c r="CQ157" i="1"/>
  <c r="CS157" i="1"/>
  <c r="CU157" i="1" s="1"/>
  <c r="CT157" i="1"/>
  <c r="T79" i="1"/>
  <c r="CP79" i="1"/>
  <c r="CR79" i="1" s="1"/>
  <c r="U79" i="1"/>
  <c r="CQ79" i="1"/>
  <c r="CS79" i="1"/>
  <c r="CU79" i="1" s="1"/>
  <c r="CT79" i="1"/>
  <c r="T419" i="1"/>
  <c r="CP419" i="1"/>
  <c r="CR419" i="1" s="1"/>
  <c r="U419" i="1"/>
  <c r="CQ419" i="1"/>
  <c r="CS419" i="1"/>
  <c r="CU419" i="1" s="1"/>
  <c r="CT419" i="1"/>
  <c r="T1016" i="1"/>
  <c r="CP1016" i="1"/>
  <c r="U1016" i="1"/>
  <c r="CQ1016" i="1" s="1"/>
  <c r="CS1016" i="1"/>
  <c r="CU1016" i="1" s="1"/>
  <c r="CT1016" i="1"/>
  <c r="T852" i="1"/>
  <c r="CP852" i="1"/>
  <c r="CR852" i="1" s="1"/>
  <c r="U852" i="1"/>
  <c r="CQ852" i="1" s="1"/>
  <c r="CS852" i="1"/>
  <c r="CU852" i="1" s="1"/>
  <c r="CT852" i="1"/>
  <c r="T708" i="1"/>
  <c r="CP708" i="1"/>
  <c r="U708" i="1"/>
  <c r="CQ708" i="1" s="1"/>
  <c r="CS708" i="1"/>
  <c r="CU708" i="1" s="1"/>
  <c r="CT708" i="1"/>
  <c r="T904" i="1"/>
  <c r="CP904" i="1"/>
  <c r="CR904" i="1" s="1"/>
  <c r="U904" i="1"/>
  <c r="CQ904" i="1" s="1"/>
  <c r="CS904" i="1"/>
  <c r="CU904" i="1" s="1"/>
  <c r="CT904" i="1"/>
  <c r="T268" i="1"/>
  <c r="CP268" i="1"/>
  <c r="U268" i="1"/>
  <c r="CQ268" i="1" s="1"/>
  <c r="CS268" i="1"/>
  <c r="CU268" i="1" s="1"/>
  <c r="CT268" i="1"/>
  <c r="CP420" i="1"/>
  <c r="CQ420" i="1"/>
  <c r="CR420" i="1" s="1"/>
  <c r="CS420" i="1"/>
  <c r="CT420" i="1"/>
  <c r="CU420" i="1"/>
  <c r="T80" i="1"/>
  <c r="CP80" i="1" s="1"/>
  <c r="CR80" i="1" s="1"/>
  <c r="U80" i="1"/>
  <c r="CQ80" i="1"/>
  <c r="CS80" i="1"/>
  <c r="CT80" i="1"/>
  <c r="CU80" i="1"/>
  <c r="T873" i="1"/>
  <c r="CP873" i="1"/>
  <c r="U873" i="1"/>
  <c r="CQ873" i="1"/>
  <c r="CR873" i="1" s="1"/>
  <c r="CS873" i="1"/>
  <c r="CT873" i="1"/>
  <c r="CU873" i="1"/>
  <c r="T967" i="1"/>
  <c r="CP967" i="1" s="1"/>
  <c r="CR967" i="1" s="1"/>
  <c r="U967" i="1"/>
  <c r="CQ967" i="1"/>
  <c r="CS967" i="1"/>
  <c r="CT967" i="1"/>
  <c r="CU967" i="1"/>
  <c r="T650" i="1"/>
  <c r="CP650" i="1"/>
  <c r="U650" i="1"/>
  <c r="CQ650" i="1"/>
  <c r="CR650" i="1" s="1"/>
  <c r="CS650" i="1"/>
  <c r="CT650" i="1"/>
  <c r="CU650" i="1"/>
  <c r="CP46" i="1"/>
  <c r="CR46" i="1" s="1"/>
  <c r="CQ46" i="1"/>
  <c r="CS46" i="1"/>
  <c r="CU46" i="1" s="1"/>
  <c r="CT46" i="1"/>
  <c r="T421" i="1"/>
  <c r="CP421" i="1"/>
  <c r="CR421" i="1" s="1"/>
  <c r="U421" i="1"/>
  <c r="CQ421" i="1"/>
  <c r="CS421" i="1"/>
  <c r="CU421" i="1" s="1"/>
  <c r="CT421" i="1"/>
  <c r="T218" i="1"/>
  <c r="CP218" i="1"/>
  <c r="U218" i="1"/>
  <c r="CQ218" i="1" s="1"/>
  <c r="CS218" i="1"/>
  <c r="CU218" i="1" s="1"/>
  <c r="CT218" i="1"/>
  <c r="T47" i="1"/>
  <c r="CP47" i="1"/>
  <c r="CR47" i="1" s="1"/>
  <c r="U47" i="1"/>
  <c r="CQ47" i="1" s="1"/>
  <c r="CS47" i="1"/>
  <c r="CU47" i="1" s="1"/>
  <c r="CT47" i="1"/>
  <c r="T219" i="1"/>
  <c r="CP219" i="1"/>
  <c r="CR219" i="1" s="1"/>
  <c r="U219" i="1"/>
  <c r="CQ219" i="1"/>
  <c r="CS219" i="1"/>
  <c r="CU219" i="1" s="1"/>
  <c r="CT219" i="1"/>
  <c r="T302" i="1"/>
  <c r="CP302" i="1"/>
  <c r="CR302" i="1" s="1"/>
  <c r="U302" i="1"/>
  <c r="CQ302" i="1"/>
  <c r="CS302" i="1"/>
  <c r="CU302" i="1" s="1"/>
  <c r="CT302" i="1"/>
  <c r="T186" i="1"/>
  <c r="CP186" i="1"/>
  <c r="CR186" i="1" s="1"/>
  <c r="U186" i="1"/>
  <c r="CQ186" i="1"/>
  <c r="CS186" i="1"/>
  <c r="CU186" i="1" s="1"/>
  <c r="CT186" i="1"/>
  <c r="T187" i="1"/>
  <c r="CP187" i="1"/>
  <c r="CR187" i="1" s="1"/>
  <c r="U187" i="1"/>
  <c r="CQ187" i="1"/>
  <c r="CS187" i="1"/>
  <c r="CU187" i="1" s="1"/>
  <c r="CT187" i="1"/>
  <c r="CP188" i="1"/>
  <c r="CQ188" i="1"/>
  <c r="CR188" i="1" s="1"/>
  <c r="CS188" i="1"/>
  <c r="CT188" i="1"/>
  <c r="CU188" i="1"/>
  <c r="T189" i="1"/>
  <c r="CP189" i="1" s="1"/>
  <c r="CR189" i="1" s="1"/>
  <c r="U189" i="1"/>
  <c r="CQ189" i="1"/>
  <c r="CS189" i="1"/>
  <c r="CT189" i="1"/>
  <c r="CU189" i="1"/>
  <c r="T106" i="1"/>
  <c r="CP106" i="1" s="1"/>
  <c r="CR106" i="1" s="1"/>
  <c r="U106" i="1"/>
  <c r="CQ106" i="1"/>
  <c r="CS106" i="1"/>
  <c r="CT106" i="1"/>
  <c r="CU106" i="1"/>
  <c r="T190" i="1"/>
  <c r="CP190" i="1" s="1"/>
  <c r="CR190" i="1" s="1"/>
  <c r="U190" i="1"/>
  <c r="CQ190" i="1"/>
  <c r="CS190" i="1"/>
  <c r="CT190" i="1"/>
  <c r="CU190" i="1"/>
  <c r="T767" i="1"/>
  <c r="CP767" i="1"/>
  <c r="CR767" i="1" s="1"/>
  <c r="U767" i="1"/>
  <c r="CQ767" i="1"/>
  <c r="CS767" i="1"/>
  <c r="CT767" i="1"/>
  <c r="CU767" i="1"/>
  <c r="T15" i="1"/>
  <c r="CP15" i="1"/>
  <c r="CR15" i="1" s="1"/>
  <c r="U15" i="1"/>
  <c r="CQ15" i="1"/>
  <c r="CS15" i="1"/>
  <c r="CT15" i="1"/>
  <c r="CU15" i="1"/>
  <c r="T1017" i="1"/>
  <c r="CP1017" i="1"/>
  <c r="CR1017" i="1" s="1"/>
  <c r="U1017" i="1"/>
  <c r="CQ1017" i="1"/>
  <c r="CS1017" i="1"/>
  <c r="CT1017" i="1"/>
  <c r="CU1017" i="1"/>
  <c r="T537" i="1"/>
  <c r="CP537" i="1"/>
  <c r="CR537" i="1" s="1"/>
  <c r="U537" i="1"/>
  <c r="CQ537" i="1"/>
  <c r="CS537" i="1"/>
  <c r="CT537" i="1"/>
  <c r="CU537" i="1"/>
  <c r="T874" i="1"/>
  <c r="CP874" i="1"/>
  <c r="CR874" i="1" s="1"/>
  <c r="U874" i="1"/>
  <c r="CQ874" i="1"/>
  <c r="CS874" i="1"/>
  <c r="CT874" i="1"/>
  <c r="CU874" i="1"/>
  <c r="CP565" i="1"/>
  <c r="CQ565" i="1"/>
  <c r="CR565" i="1" s="1"/>
  <c r="CS565" i="1"/>
  <c r="CU565" i="1" s="1"/>
  <c r="CT565" i="1"/>
  <c r="T243" i="1"/>
  <c r="CP243" i="1"/>
  <c r="CR243" i="1" s="1"/>
  <c r="U243" i="1"/>
  <c r="CQ243" i="1"/>
  <c r="CS243" i="1"/>
  <c r="CU243" i="1" s="1"/>
  <c r="CT243" i="1"/>
  <c r="T875" i="1"/>
  <c r="CP875" i="1"/>
  <c r="CR875" i="1" s="1"/>
  <c r="U875" i="1"/>
  <c r="CQ875" i="1"/>
  <c r="CS875" i="1"/>
  <c r="CU875" i="1" s="1"/>
  <c r="CT875" i="1"/>
  <c r="T422" i="1"/>
  <c r="CP422" i="1"/>
  <c r="CR422" i="1" s="1"/>
  <c r="U422" i="1"/>
  <c r="CQ422" i="1"/>
  <c r="CS422" i="1"/>
  <c r="CU422" i="1" s="1"/>
  <c r="CT422" i="1"/>
  <c r="CP423" i="1"/>
  <c r="CQ423" i="1"/>
  <c r="CR423" i="1" s="1"/>
  <c r="CS423" i="1"/>
  <c r="CT423" i="1"/>
  <c r="CU423" i="1"/>
  <c r="CP424" i="1"/>
  <c r="CR424" i="1" s="1"/>
  <c r="CQ424" i="1"/>
  <c r="CS424" i="1"/>
  <c r="CU424" i="1" s="1"/>
  <c r="CT424" i="1"/>
  <c r="T269" i="1"/>
  <c r="CP269" i="1"/>
  <c r="CR269" i="1" s="1"/>
  <c r="U269" i="1"/>
  <c r="CQ269" i="1"/>
  <c r="CS269" i="1"/>
  <c r="CU269" i="1" s="1"/>
  <c r="CT269" i="1"/>
  <c r="T816" i="1"/>
  <c r="CP816" i="1"/>
  <c r="CR816" i="1" s="1"/>
  <c r="U816" i="1"/>
  <c r="CQ816" i="1"/>
  <c r="CS816" i="1"/>
  <c r="CU816" i="1" s="1"/>
  <c r="CT816" i="1"/>
  <c r="T817" i="1"/>
  <c r="CP817" i="1"/>
  <c r="CR817" i="1" s="1"/>
  <c r="U817" i="1"/>
  <c r="CQ817" i="1"/>
  <c r="CS817" i="1"/>
  <c r="CU817" i="1" s="1"/>
  <c r="CT817" i="1"/>
  <c r="CP818" i="1"/>
  <c r="CQ818" i="1"/>
  <c r="CR818" i="1" s="1"/>
  <c r="CS818" i="1"/>
  <c r="CT818" i="1"/>
  <c r="CU818" i="1"/>
  <c r="T425" i="1"/>
  <c r="CP425" i="1"/>
  <c r="U425" i="1"/>
  <c r="CQ425" i="1"/>
  <c r="CR425" i="1" s="1"/>
  <c r="CS425" i="1"/>
  <c r="CT425" i="1"/>
  <c r="CU425" i="1"/>
  <c r="T787" i="1"/>
  <c r="CP787" i="1" s="1"/>
  <c r="CR787" i="1" s="1"/>
  <c r="U787" i="1"/>
  <c r="CQ787" i="1"/>
  <c r="CS787" i="1"/>
  <c r="CT787" i="1"/>
  <c r="CU787" i="1"/>
  <c r="T303" i="1"/>
  <c r="CP303" i="1"/>
  <c r="U303" i="1"/>
  <c r="CQ303" i="1"/>
  <c r="CR303" i="1" s="1"/>
  <c r="CS303" i="1"/>
  <c r="CT303" i="1"/>
  <c r="CU303" i="1"/>
  <c r="T1018" i="1"/>
  <c r="CP1018" i="1"/>
  <c r="U1018" i="1"/>
  <c r="CQ1018" i="1"/>
  <c r="CR1018" i="1" s="1"/>
  <c r="CS1018" i="1"/>
  <c r="CT1018" i="1"/>
  <c r="CU1018" i="1"/>
  <c r="T426" i="1"/>
  <c r="CP426" i="1"/>
  <c r="CR426" i="1" s="1"/>
  <c r="U426" i="1"/>
  <c r="CQ426" i="1"/>
  <c r="CS426" i="1"/>
  <c r="CT426" i="1"/>
  <c r="CU426" i="1"/>
  <c r="T677" i="1"/>
  <c r="CP677" i="1"/>
  <c r="CR677" i="1" s="1"/>
  <c r="U677" i="1"/>
  <c r="CQ677" i="1"/>
  <c r="CS677" i="1"/>
  <c r="CT677" i="1"/>
  <c r="CU677" i="1"/>
  <c r="T566" i="1"/>
  <c r="CP566" i="1"/>
  <c r="U566" i="1"/>
  <c r="CQ566" i="1"/>
  <c r="CR566" i="1" s="1"/>
  <c r="CS566" i="1"/>
  <c r="CT566" i="1"/>
  <c r="CU566" i="1"/>
  <c r="T244" i="1"/>
  <c r="CP244" i="1" s="1"/>
  <c r="CR244" i="1" s="1"/>
  <c r="U244" i="1"/>
  <c r="CQ244" i="1"/>
  <c r="CS244" i="1"/>
  <c r="CT244" i="1"/>
  <c r="CU244" i="1"/>
  <c r="T678" i="1"/>
  <c r="CP678" i="1" s="1"/>
  <c r="CR678" i="1" s="1"/>
  <c r="U678" i="1"/>
  <c r="CQ678" i="1"/>
  <c r="CS678" i="1"/>
  <c r="CT678" i="1"/>
  <c r="CU678" i="1"/>
  <c r="T968" i="1"/>
  <c r="CP968" i="1" s="1"/>
  <c r="CR968" i="1" s="1"/>
  <c r="U968" i="1"/>
  <c r="CQ968" i="1"/>
  <c r="CS968" i="1"/>
  <c r="CT968" i="1"/>
  <c r="CU968" i="1"/>
  <c r="T567" i="1"/>
  <c r="CP567" i="1"/>
  <c r="U567" i="1"/>
  <c r="CQ567" i="1"/>
  <c r="CR567" i="1" s="1"/>
  <c r="CS567" i="1"/>
  <c r="CT567" i="1"/>
  <c r="CU567" i="1"/>
  <c r="T709" i="1"/>
  <c r="CP709" i="1"/>
  <c r="U709" i="1"/>
  <c r="CQ709" i="1"/>
  <c r="CR709" i="1" s="1"/>
  <c r="CS709" i="1"/>
  <c r="CT709" i="1"/>
  <c r="CU709" i="1"/>
  <c r="T427" i="1"/>
  <c r="CP427" i="1" s="1"/>
  <c r="CR427" i="1" s="1"/>
  <c r="U427" i="1"/>
  <c r="CQ427" i="1"/>
  <c r="CS427" i="1"/>
  <c r="CT427" i="1"/>
  <c r="CU427" i="1"/>
  <c r="T876" i="1"/>
  <c r="CP876" i="1"/>
  <c r="U876" i="1"/>
  <c r="CQ876" i="1"/>
  <c r="CR876" i="1" s="1"/>
  <c r="CS876" i="1"/>
  <c r="CT876" i="1"/>
  <c r="CU876" i="1"/>
  <c r="CP428" i="1"/>
  <c r="CR428" i="1" s="1"/>
  <c r="CQ428" i="1"/>
  <c r="CS428" i="1"/>
  <c r="CU428" i="1" s="1"/>
  <c r="CT428" i="1"/>
  <c r="T328" i="1"/>
  <c r="CP328" i="1"/>
  <c r="CR328" i="1" s="1"/>
  <c r="U328" i="1"/>
  <c r="CQ328" i="1" s="1"/>
  <c r="CS328" i="1"/>
  <c r="CU328" i="1" s="1"/>
  <c r="CT328" i="1"/>
  <c r="T245" i="1"/>
  <c r="CP245" i="1"/>
  <c r="CR245" i="1" s="1"/>
  <c r="U245" i="1"/>
  <c r="CQ245" i="1"/>
  <c r="CS245" i="1"/>
  <c r="CU245" i="1" s="1"/>
  <c r="CT245" i="1"/>
  <c r="T853" i="1"/>
  <c r="CP853" i="1"/>
  <c r="U853" i="1"/>
  <c r="CQ853" i="1" s="1"/>
  <c r="CS853" i="1"/>
  <c r="CU853" i="1" s="1"/>
  <c r="CT853" i="1"/>
  <c r="T651" i="1"/>
  <c r="CP651" i="1"/>
  <c r="CR651" i="1" s="1"/>
  <c r="U651" i="1"/>
  <c r="CQ651" i="1" s="1"/>
  <c r="CS651" i="1"/>
  <c r="CU651" i="1" s="1"/>
  <c r="CT651" i="1"/>
  <c r="T429" i="1"/>
  <c r="CP429" i="1"/>
  <c r="U429" i="1"/>
  <c r="CQ429" i="1" s="1"/>
  <c r="CS429" i="1"/>
  <c r="CU429" i="1" s="1"/>
  <c r="CT429" i="1"/>
  <c r="T711" i="1"/>
  <c r="CP711" i="1"/>
  <c r="CR711" i="1" s="1"/>
  <c r="U711" i="1"/>
  <c r="CQ711" i="1"/>
  <c r="CS711" i="1"/>
  <c r="CU711" i="1" s="1"/>
  <c r="CT711" i="1"/>
  <c r="T710" i="1"/>
  <c r="CP710" i="1"/>
  <c r="CR710" i="1" s="1"/>
  <c r="U710" i="1"/>
  <c r="CQ710" i="1" s="1"/>
  <c r="CS710" i="1"/>
  <c r="CU710" i="1" s="1"/>
  <c r="CT710" i="1"/>
  <c r="CP712" i="1"/>
  <c r="CR712" i="1" s="1"/>
  <c r="CQ712" i="1"/>
  <c r="CS712" i="1"/>
  <c r="CT712" i="1"/>
  <c r="CU712" i="1"/>
  <c r="T627" i="1"/>
  <c r="CP627" i="1"/>
  <c r="U627" i="1"/>
  <c r="CQ627" i="1"/>
  <c r="CR627" i="1" s="1"/>
  <c r="CS627" i="1"/>
  <c r="CT627" i="1"/>
  <c r="CU627" i="1"/>
  <c r="T626" i="1"/>
  <c r="CP626" i="1"/>
  <c r="U626" i="1"/>
  <c r="CQ626" i="1"/>
  <c r="CR626" i="1" s="1"/>
  <c r="CS626" i="1"/>
  <c r="CT626" i="1"/>
  <c r="CU626" i="1"/>
  <c r="CP628" i="1"/>
  <c r="CR628" i="1" s="1"/>
  <c r="CQ628" i="1"/>
  <c r="CS628" i="1"/>
  <c r="CU628" i="1" s="1"/>
  <c r="CT628" i="1"/>
  <c r="T819" i="1"/>
  <c r="CP819" i="1"/>
  <c r="CR819" i="1" s="1"/>
  <c r="U819" i="1"/>
  <c r="CQ819" i="1" s="1"/>
  <c r="CS819" i="1"/>
  <c r="CU819" i="1" s="1"/>
  <c r="CT819" i="1"/>
  <c r="T430" i="1"/>
  <c r="CP430" i="1"/>
  <c r="CR430" i="1" s="1"/>
  <c r="U430" i="1"/>
  <c r="CQ430" i="1"/>
  <c r="CS430" i="1"/>
  <c r="CU430" i="1" s="1"/>
  <c r="CT430" i="1"/>
  <c r="T768" i="1"/>
  <c r="CP768" i="1"/>
  <c r="U768" i="1"/>
  <c r="CQ768" i="1" s="1"/>
  <c r="CS768" i="1"/>
  <c r="CU768" i="1" s="1"/>
  <c r="CT768" i="1"/>
  <c r="T652" i="1"/>
  <c r="CP652" i="1"/>
  <c r="CR652" i="1" s="1"/>
  <c r="U652" i="1"/>
  <c r="CQ652" i="1" s="1"/>
  <c r="CS652" i="1"/>
  <c r="CU652" i="1" s="1"/>
  <c r="CT652" i="1"/>
  <c r="T516" i="1"/>
  <c r="CP516" i="1"/>
  <c r="U516" i="1"/>
  <c r="CQ516" i="1" s="1"/>
  <c r="CS516" i="1"/>
  <c r="CU516" i="1" s="1"/>
  <c r="CT516" i="1"/>
  <c r="T431" i="1"/>
  <c r="CP431" i="1"/>
  <c r="CR431" i="1" s="1"/>
  <c r="U431" i="1"/>
  <c r="CQ431" i="1" s="1"/>
  <c r="CS431" i="1"/>
  <c r="CU431" i="1" s="1"/>
  <c r="CT431" i="1"/>
  <c r="T432" i="1"/>
  <c r="CP432" i="1"/>
  <c r="U432" i="1"/>
  <c r="CQ432" i="1" s="1"/>
  <c r="CS432" i="1"/>
  <c r="CU432" i="1" s="1"/>
  <c r="CT432" i="1"/>
  <c r="T270" i="1"/>
  <c r="CP270" i="1"/>
  <c r="CR270" i="1" s="1"/>
  <c r="U270" i="1"/>
  <c r="CQ270" i="1" s="1"/>
  <c r="CS270" i="1"/>
  <c r="CU270" i="1" s="1"/>
  <c r="CT270" i="1"/>
  <c r="T433" i="1"/>
  <c r="CP433" i="1"/>
  <c r="U433" i="1"/>
  <c r="CQ433" i="1" s="1"/>
  <c r="CS433" i="1"/>
  <c r="CU433" i="1" s="1"/>
  <c r="CT433" i="1"/>
  <c r="T158" i="1"/>
  <c r="CP158" i="1"/>
  <c r="CR158" i="1" s="1"/>
  <c r="U158" i="1"/>
  <c r="CQ158" i="1" s="1"/>
  <c r="CS158" i="1"/>
  <c r="CU158" i="1" s="1"/>
  <c r="CT158" i="1"/>
  <c r="T517" i="1"/>
  <c r="CP517" i="1"/>
  <c r="U517" i="1"/>
  <c r="CQ517" i="1" s="1"/>
  <c r="CS517" i="1"/>
  <c r="CU517" i="1" s="1"/>
  <c r="CT517" i="1"/>
  <c r="T679" i="1"/>
  <c r="CP679" i="1"/>
  <c r="CR679" i="1" s="1"/>
  <c r="U679" i="1"/>
  <c r="CQ679" i="1" s="1"/>
  <c r="CS679" i="1"/>
  <c r="CU679" i="1" s="1"/>
  <c r="CT679" i="1"/>
  <c r="T936" i="1"/>
  <c r="CP936" i="1"/>
  <c r="U936" i="1"/>
  <c r="CQ936" i="1" s="1"/>
  <c r="CS936" i="1"/>
  <c r="CU936" i="1" s="1"/>
  <c r="CT936" i="1"/>
  <c r="CP938" i="1"/>
  <c r="CQ938" i="1"/>
  <c r="CR938" i="1" s="1"/>
  <c r="CS938" i="1"/>
  <c r="CT938" i="1"/>
  <c r="CU938" i="1"/>
  <c r="CP937" i="1"/>
  <c r="CR937" i="1" s="1"/>
  <c r="CQ937" i="1"/>
  <c r="CS937" i="1"/>
  <c r="CU937" i="1" s="1"/>
  <c r="CT937" i="1"/>
  <c r="CP939" i="1"/>
  <c r="CQ939" i="1"/>
  <c r="CR939" i="1" s="1"/>
  <c r="CS939" i="1"/>
  <c r="CT939" i="1"/>
  <c r="CU939" i="1"/>
  <c r="T246" i="1"/>
  <c r="CP246" i="1" s="1"/>
  <c r="CR246" i="1" s="1"/>
  <c r="U246" i="1"/>
  <c r="CQ246" i="1"/>
  <c r="CS246" i="1"/>
  <c r="CT246" i="1"/>
  <c r="CU246" i="1"/>
  <c r="T159" i="1"/>
  <c r="CP159" i="1" s="1"/>
  <c r="CR159" i="1" s="1"/>
  <c r="U159" i="1"/>
  <c r="CQ159" i="1"/>
  <c r="CS159" i="1"/>
  <c r="CT159" i="1"/>
  <c r="CU159" i="1"/>
  <c r="T820" i="1"/>
  <c r="CP820" i="1" s="1"/>
  <c r="CR820" i="1" s="1"/>
  <c r="U820" i="1"/>
  <c r="CQ820" i="1"/>
  <c r="CS820" i="1"/>
  <c r="CT820" i="1"/>
  <c r="CU820" i="1"/>
  <c r="T596" i="1"/>
  <c r="CP596" i="1"/>
  <c r="U596" i="1"/>
  <c r="CQ596" i="1"/>
  <c r="CR596" i="1" s="1"/>
  <c r="CS596" i="1"/>
  <c r="CT596" i="1"/>
  <c r="CU596" i="1"/>
  <c r="T906" i="1"/>
  <c r="CP906" i="1" s="1"/>
  <c r="CR906" i="1" s="1"/>
  <c r="U906" i="1"/>
  <c r="CQ906" i="1"/>
  <c r="CS906" i="1"/>
  <c r="CT906" i="1"/>
  <c r="CU906" i="1"/>
  <c r="T905" i="1"/>
  <c r="CP905" i="1" s="1"/>
  <c r="CR905" i="1" s="1"/>
  <c r="U905" i="1"/>
  <c r="CQ905" i="1"/>
  <c r="CS905" i="1"/>
  <c r="CT905" i="1"/>
  <c r="CU905" i="1"/>
  <c r="CP907" i="1"/>
  <c r="CR907" i="1" s="1"/>
  <c r="CQ907" i="1"/>
  <c r="CS907" i="1"/>
  <c r="CU907" i="1" s="1"/>
  <c r="CT907" i="1"/>
  <c r="T434" i="1"/>
  <c r="CP434" i="1"/>
  <c r="CR434" i="1" s="1"/>
  <c r="U434" i="1"/>
  <c r="CQ434" i="1"/>
  <c r="CS434" i="1"/>
  <c r="CU434" i="1" s="1"/>
  <c r="CT434" i="1"/>
  <c r="T48" i="1"/>
  <c r="CP48" i="1"/>
  <c r="CR48" i="1" s="1"/>
  <c r="U48" i="1"/>
  <c r="CQ48" i="1"/>
  <c r="CS48" i="1"/>
  <c r="CU48" i="1" s="1"/>
  <c r="CT48" i="1"/>
  <c r="T16" i="1"/>
  <c r="CP16" i="1"/>
  <c r="CR16" i="1" s="1"/>
  <c r="U16" i="1"/>
  <c r="CQ16" i="1"/>
  <c r="CS16" i="1"/>
  <c r="CU16" i="1" s="1"/>
  <c r="CT16" i="1"/>
  <c r="T989" i="1"/>
  <c r="CP989" i="1"/>
  <c r="U989" i="1"/>
  <c r="CQ989" i="1" s="1"/>
  <c r="CS989" i="1"/>
  <c r="CU989" i="1" s="1"/>
  <c r="CT989" i="1"/>
  <c r="T568" i="1"/>
  <c r="CP568" i="1"/>
  <c r="CR568" i="1" s="1"/>
  <c r="U568" i="1"/>
  <c r="CQ568" i="1"/>
  <c r="CS568" i="1"/>
  <c r="CU568" i="1" s="1"/>
  <c r="CT568" i="1"/>
  <c r="T653" i="1"/>
  <c r="CP653" i="1"/>
  <c r="CR653" i="1" s="1"/>
  <c r="U653" i="1"/>
  <c r="CQ653" i="1"/>
  <c r="CS653" i="1"/>
  <c r="CU653" i="1" s="1"/>
  <c r="CT653" i="1"/>
  <c r="T220" i="1"/>
  <c r="CP220" i="1"/>
  <c r="CR220" i="1" s="1"/>
  <c r="U220" i="1"/>
  <c r="CQ220" i="1"/>
  <c r="CS220" i="1"/>
  <c r="CU220" i="1" s="1"/>
  <c r="CT220" i="1"/>
  <c r="T221" i="1"/>
  <c r="CP221" i="1"/>
  <c r="CR221" i="1" s="1"/>
  <c r="U221" i="1"/>
  <c r="CQ221" i="1" s="1"/>
  <c r="CS221" i="1"/>
  <c r="CU221" i="1" s="1"/>
  <c r="CT221" i="1"/>
  <c r="CP222" i="1"/>
  <c r="CR222" i="1" s="1"/>
  <c r="CQ222" i="1"/>
  <c r="CS222" i="1"/>
  <c r="CT222" i="1"/>
  <c r="CU222" i="1"/>
  <c r="T597" i="1"/>
  <c r="CP597" i="1"/>
  <c r="U597" i="1"/>
  <c r="CQ597" i="1"/>
  <c r="CR597" i="1" s="1"/>
  <c r="CS597" i="1"/>
  <c r="CT597" i="1"/>
  <c r="CU597" i="1"/>
  <c r="T788" i="1"/>
  <c r="CP788" i="1" s="1"/>
  <c r="CR788" i="1" s="1"/>
  <c r="U788" i="1"/>
  <c r="CQ788" i="1"/>
  <c r="CS788" i="1"/>
  <c r="CT788" i="1"/>
  <c r="CU788" i="1"/>
  <c r="T304" i="1"/>
  <c r="CP304" i="1"/>
  <c r="U304" i="1"/>
  <c r="CQ304" i="1"/>
  <c r="CR304" i="1" s="1"/>
  <c r="CS304" i="1"/>
  <c r="CT304" i="1"/>
  <c r="CU304" i="1"/>
  <c r="T435" i="1"/>
  <c r="CP435" i="1" s="1"/>
  <c r="CR435" i="1" s="1"/>
  <c r="U435" i="1"/>
  <c r="CQ435" i="1"/>
  <c r="CS435" i="1"/>
  <c r="CT435" i="1"/>
  <c r="CU435" i="1"/>
  <c r="T191" i="1"/>
  <c r="CP191" i="1"/>
  <c r="CR191" i="1" s="1"/>
  <c r="U191" i="1"/>
  <c r="CQ191" i="1"/>
  <c r="CS191" i="1"/>
  <c r="CT191" i="1"/>
  <c r="CU191" i="1"/>
  <c r="T305" i="1"/>
  <c r="CP305" i="1" s="1"/>
  <c r="CR305" i="1" s="1"/>
  <c r="U305" i="1"/>
  <c r="CQ305" i="1"/>
  <c r="CS305" i="1"/>
  <c r="CT305" i="1"/>
  <c r="CU305" i="1"/>
  <c r="T969" i="1"/>
  <c r="CP969" i="1" s="1"/>
  <c r="CR969" i="1" s="1"/>
  <c r="U969" i="1"/>
  <c r="CQ969" i="1"/>
  <c r="CS969" i="1"/>
  <c r="CT969" i="1"/>
  <c r="CU969" i="1"/>
  <c r="T136" i="1"/>
  <c r="CP136" i="1" s="1"/>
  <c r="CR136" i="1" s="1"/>
  <c r="U136" i="1"/>
  <c r="CQ136" i="1"/>
  <c r="CS136" i="1"/>
  <c r="CT136" i="1"/>
  <c r="CU136" i="1"/>
  <c r="T854" i="1"/>
  <c r="CP854" i="1" s="1"/>
  <c r="CR854" i="1" s="1"/>
  <c r="U854" i="1"/>
  <c r="CQ854" i="1"/>
  <c r="CS854" i="1"/>
  <c r="CT854" i="1"/>
  <c r="CU854" i="1"/>
  <c r="T271" i="1"/>
  <c r="CP271" i="1"/>
  <c r="U271" i="1"/>
  <c r="CQ271" i="1"/>
  <c r="CR271" i="1" s="1"/>
  <c r="CS271" i="1"/>
  <c r="CT271" i="1"/>
  <c r="CU271" i="1"/>
  <c r="T247" i="1"/>
  <c r="CP247" i="1"/>
  <c r="CR247" i="1" s="1"/>
  <c r="U247" i="1"/>
  <c r="CQ247" i="1"/>
  <c r="CS247" i="1"/>
  <c r="CT247" i="1"/>
  <c r="CU247" i="1"/>
  <c r="T598" i="1"/>
  <c r="CP598" i="1"/>
  <c r="CR598" i="1" s="1"/>
  <c r="U598" i="1"/>
  <c r="CQ598" i="1"/>
  <c r="CS598" i="1"/>
  <c r="CT598" i="1"/>
  <c r="CU598" i="1"/>
  <c r="T329" i="1"/>
  <c r="CP329" i="1"/>
  <c r="CR329" i="1" s="1"/>
  <c r="U329" i="1"/>
  <c r="CQ329" i="1"/>
  <c r="CS329" i="1"/>
  <c r="CT329" i="1"/>
  <c r="CU329" i="1"/>
  <c r="T570" i="1"/>
  <c r="CP570" i="1"/>
  <c r="CR570" i="1" s="1"/>
  <c r="U570" i="1"/>
  <c r="CQ570" i="1"/>
  <c r="CS570" i="1"/>
  <c r="CT570" i="1"/>
  <c r="CU570" i="1"/>
  <c r="T569" i="1"/>
  <c r="CP569" i="1"/>
  <c r="CR569" i="1" s="1"/>
  <c r="U569" i="1"/>
  <c r="CQ569" i="1"/>
  <c r="CS569" i="1"/>
  <c r="CT569" i="1"/>
  <c r="CU569" i="1"/>
  <c r="CP571" i="1"/>
  <c r="CR571" i="1" s="1"/>
  <c r="CQ571" i="1"/>
  <c r="CS571" i="1"/>
  <c r="CU571" i="1" s="1"/>
  <c r="CT571" i="1"/>
  <c r="T248" i="1"/>
  <c r="CP248" i="1"/>
  <c r="CR248" i="1" s="1"/>
  <c r="U248" i="1"/>
  <c r="CQ248" i="1"/>
  <c r="CS248" i="1"/>
  <c r="CU248" i="1" s="1"/>
  <c r="CT248" i="1"/>
  <c r="T877" i="1"/>
  <c r="CP877" i="1"/>
  <c r="CR877" i="1" s="1"/>
  <c r="U877" i="1"/>
  <c r="CQ877" i="1"/>
  <c r="CS877" i="1"/>
  <c r="CU877" i="1" s="1"/>
  <c r="CT877" i="1"/>
  <c r="T306" i="1"/>
  <c r="CP306" i="1"/>
  <c r="CR306" i="1" s="1"/>
  <c r="U306" i="1"/>
  <c r="CQ306" i="1"/>
  <c r="CS306" i="1"/>
  <c r="CU306" i="1" s="1"/>
  <c r="CT306" i="1"/>
  <c r="CP940" i="1"/>
  <c r="CQ940" i="1"/>
  <c r="CR940" i="1" s="1"/>
  <c r="CS940" i="1"/>
  <c r="CT940" i="1"/>
  <c r="CU940" i="1"/>
  <c r="T970" i="1"/>
  <c r="CP970" i="1" s="1"/>
  <c r="CR970" i="1" s="1"/>
  <c r="U970" i="1"/>
  <c r="CQ970" i="1"/>
  <c r="CS970" i="1"/>
  <c r="CT970" i="1"/>
  <c r="CU970" i="1"/>
  <c r="T573" i="1"/>
  <c r="CP573" i="1"/>
  <c r="CR573" i="1" s="1"/>
  <c r="U573" i="1"/>
  <c r="CQ573" i="1"/>
  <c r="CS573" i="1"/>
  <c r="CT573" i="1"/>
  <c r="CU573" i="1"/>
  <c r="T572" i="1"/>
  <c r="CP572" i="1"/>
  <c r="CR572" i="1" s="1"/>
  <c r="U572" i="1"/>
  <c r="CQ572" i="1"/>
  <c r="CS572" i="1"/>
  <c r="CT572" i="1"/>
  <c r="CU572" i="1"/>
  <c r="CP574" i="1"/>
  <c r="CR574" i="1" s="1"/>
  <c r="CQ574" i="1"/>
  <c r="CS574" i="1"/>
  <c r="CU574" i="1" s="1"/>
  <c r="CT574" i="1"/>
  <c r="T330" i="1"/>
  <c r="CP330" i="1"/>
  <c r="CR330" i="1" s="1"/>
  <c r="U330" i="1"/>
  <c r="CQ330" i="1"/>
  <c r="CS330" i="1"/>
  <c r="CU330" i="1" s="1"/>
  <c r="CT330" i="1"/>
  <c r="T436" i="1"/>
  <c r="CP436" i="1"/>
  <c r="CR436" i="1" s="1"/>
  <c r="U436" i="1"/>
  <c r="CQ436" i="1"/>
  <c r="CS436" i="1"/>
  <c r="CU436" i="1" s="1"/>
  <c r="CT436" i="1"/>
  <c r="T789" i="1"/>
  <c r="CP789" i="1"/>
  <c r="CR789" i="1" s="1"/>
  <c r="U789" i="1"/>
  <c r="CQ789" i="1"/>
  <c r="CS789" i="1"/>
  <c r="CU789" i="1" s="1"/>
  <c r="CT789" i="1"/>
  <c r="T790" i="1"/>
  <c r="CP790" i="1"/>
  <c r="CR790" i="1" s="1"/>
  <c r="U790" i="1"/>
  <c r="CQ790" i="1"/>
  <c r="CS790" i="1"/>
  <c r="CU790" i="1" s="1"/>
  <c r="CT790" i="1"/>
  <c r="CP791" i="1"/>
  <c r="CQ791" i="1"/>
  <c r="CR791" i="1" s="1"/>
  <c r="CS791" i="1"/>
  <c r="CT791" i="1"/>
  <c r="CU791" i="1"/>
  <c r="CP575" i="1"/>
  <c r="CR575" i="1" s="1"/>
  <c r="CQ575" i="1"/>
  <c r="CS575" i="1"/>
  <c r="CU575" i="1" s="1"/>
  <c r="CT575" i="1"/>
  <c r="CP770" i="1"/>
  <c r="CQ770" i="1"/>
  <c r="CR770" i="1" s="1"/>
  <c r="CS770" i="1"/>
  <c r="CT770" i="1"/>
  <c r="CU770" i="1"/>
  <c r="T769" i="1"/>
  <c r="CP769" i="1"/>
  <c r="CR769" i="1" s="1"/>
  <c r="U769" i="1"/>
  <c r="CQ769" i="1"/>
  <c r="CS769" i="1"/>
  <c r="CT769" i="1"/>
  <c r="CU769" i="1"/>
  <c r="CP771" i="1"/>
  <c r="CR771" i="1" s="1"/>
  <c r="CQ771" i="1"/>
  <c r="CS771" i="1"/>
  <c r="CU771" i="1" s="1"/>
  <c r="CT771" i="1"/>
  <c r="CP437" i="1"/>
  <c r="CQ437" i="1"/>
  <c r="CR437" i="1" s="1"/>
  <c r="CS437" i="1"/>
  <c r="CT437" i="1"/>
  <c r="CU437" i="1"/>
  <c r="T908" i="1"/>
  <c r="CP908" i="1"/>
  <c r="CR908" i="1" s="1"/>
  <c r="U908" i="1"/>
  <c r="CQ908" i="1"/>
  <c r="CS908" i="1"/>
  <c r="CT908" i="1"/>
  <c r="CU908" i="1"/>
  <c r="T272" i="1"/>
  <c r="CP272" i="1"/>
  <c r="CR272" i="1" s="1"/>
  <c r="U272" i="1"/>
  <c r="CQ272" i="1"/>
  <c r="CS272" i="1"/>
  <c r="CT272" i="1"/>
  <c r="CU272" i="1"/>
  <c r="T576" i="1"/>
  <c r="CP576" i="1"/>
  <c r="CR576" i="1" s="1"/>
  <c r="U576" i="1"/>
  <c r="CQ576" i="1"/>
  <c r="CS576" i="1"/>
  <c r="CT576" i="1"/>
  <c r="CU576" i="1"/>
  <c r="T990" i="1"/>
  <c r="CP990" i="1"/>
  <c r="CR990" i="1" s="1"/>
  <c r="U990" i="1"/>
  <c r="CQ990" i="1"/>
  <c r="CS990" i="1"/>
  <c r="CT990" i="1"/>
  <c r="CU990" i="1"/>
  <c r="T991" i="1"/>
  <c r="CP991" i="1"/>
  <c r="CR991" i="1" s="1"/>
  <c r="U991" i="1"/>
  <c r="CQ991" i="1"/>
  <c r="CS991" i="1"/>
  <c r="CT991" i="1"/>
  <c r="CU991" i="1"/>
  <c r="T772" i="1"/>
  <c r="CP772" i="1"/>
  <c r="CR772" i="1" s="1"/>
  <c r="U772" i="1"/>
  <c r="CQ772" i="1"/>
  <c r="CS772" i="1"/>
  <c r="CT772" i="1"/>
  <c r="CU772" i="1"/>
  <c r="T192" i="1"/>
  <c r="CP192" i="1"/>
  <c r="CR192" i="1" s="1"/>
  <c r="U192" i="1"/>
  <c r="CQ192" i="1"/>
  <c r="CS192" i="1"/>
  <c r="CT192" i="1"/>
  <c r="CU192" i="1"/>
  <c r="T438" i="1"/>
  <c r="CP438" i="1"/>
  <c r="CR438" i="1" s="1"/>
  <c r="U438" i="1"/>
  <c r="CQ438" i="1"/>
  <c r="CS438" i="1"/>
  <c r="CT438" i="1"/>
  <c r="CU438" i="1"/>
  <c r="T193" i="1"/>
  <c r="CP193" i="1"/>
  <c r="CR193" i="1" s="1"/>
  <c r="U193" i="1"/>
  <c r="CQ193" i="1"/>
  <c r="CS193" i="1"/>
  <c r="CT193" i="1"/>
  <c r="CU193" i="1"/>
  <c r="T81" i="1"/>
  <c r="CP81" i="1"/>
  <c r="CR81" i="1" s="1"/>
  <c r="U81" i="1"/>
  <c r="CQ81" i="1"/>
  <c r="CS81" i="1"/>
  <c r="CT81" i="1"/>
  <c r="CU81" i="1"/>
  <c r="T713" i="1"/>
  <c r="CP713" i="1"/>
  <c r="CR713" i="1" s="1"/>
  <c r="U713" i="1"/>
  <c r="CQ713" i="1"/>
  <c r="CS713" i="1"/>
  <c r="CT713" i="1"/>
  <c r="CU713" i="1"/>
  <c r="T714" i="1"/>
  <c r="CP714" i="1"/>
  <c r="CR714" i="1" s="1"/>
  <c r="U714" i="1"/>
  <c r="CQ714" i="1"/>
  <c r="CS714" i="1"/>
  <c r="CT714" i="1"/>
  <c r="CU714" i="1"/>
  <c r="CP715" i="1"/>
  <c r="CQ715" i="1"/>
  <c r="CR715" i="1" s="1"/>
  <c r="CS715" i="1"/>
  <c r="CU715" i="1" s="1"/>
  <c r="CT715" i="1"/>
  <c r="T331" i="1"/>
  <c r="CP331" i="1"/>
  <c r="CR331" i="1" s="1"/>
  <c r="U331" i="1"/>
  <c r="CQ331" i="1"/>
  <c r="CS331" i="1"/>
  <c r="CU331" i="1" s="1"/>
  <c r="CT331" i="1"/>
  <c r="T878" i="1"/>
  <c r="CP878" i="1"/>
  <c r="CR878" i="1" s="1"/>
  <c r="U878" i="1"/>
  <c r="CQ878" i="1"/>
  <c r="CS878" i="1"/>
  <c r="CU878" i="1" s="1"/>
  <c r="CT878" i="1"/>
  <c r="T879" i="1"/>
  <c r="CP879" i="1"/>
  <c r="CR879" i="1" s="1"/>
  <c r="U879" i="1"/>
  <c r="CQ879" i="1"/>
  <c r="CS879" i="1"/>
  <c r="CU879" i="1" s="1"/>
  <c r="CT879" i="1"/>
  <c r="T738" i="1"/>
  <c r="CP738" i="1"/>
  <c r="CR738" i="1" s="1"/>
  <c r="U738" i="1"/>
  <c r="CQ738" i="1"/>
  <c r="CS738" i="1"/>
  <c r="CU738" i="1" s="1"/>
  <c r="CT738" i="1"/>
  <c r="T82" i="1"/>
  <c r="CP82" i="1"/>
  <c r="CR82" i="1" s="1"/>
  <c r="U82" i="1"/>
  <c r="CQ82" i="1"/>
  <c r="CS82" i="1"/>
  <c r="CU82" i="1" s="1"/>
  <c r="CT82" i="1"/>
  <c r="T137" i="1"/>
  <c r="CP137" i="1"/>
  <c r="CR137" i="1" s="1"/>
  <c r="U137" i="1"/>
  <c r="CQ137" i="1"/>
  <c r="CS137" i="1"/>
  <c r="CU137" i="1" s="1"/>
  <c r="CT137" i="1"/>
  <c r="T739" i="1"/>
  <c r="CP739" i="1"/>
  <c r="CR739" i="1" s="1"/>
  <c r="U739" i="1"/>
  <c r="CQ739" i="1"/>
  <c r="CS739" i="1"/>
  <c r="CU739" i="1" s="1"/>
  <c r="CT739" i="1"/>
  <c r="T249" i="1"/>
  <c r="CP249" i="1"/>
  <c r="CR249" i="1" s="1"/>
  <c r="U249" i="1"/>
  <c r="CQ249" i="1"/>
  <c r="CS249" i="1"/>
  <c r="CU249" i="1" s="1"/>
  <c r="CT249" i="1"/>
  <c r="T654" i="1"/>
  <c r="CP654" i="1"/>
  <c r="CR654" i="1" s="1"/>
  <c r="U654" i="1"/>
  <c r="CQ654" i="1"/>
  <c r="CS654" i="1"/>
  <c r="CU654" i="1" s="1"/>
  <c r="CT654" i="1"/>
  <c r="T599" i="1"/>
  <c r="CP599" i="1"/>
  <c r="CR599" i="1" s="1"/>
  <c r="U599" i="1"/>
  <c r="CQ599" i="1" s="1"/>
  <c r="CS599" i="1"/>
  <c r="CU599" i="1" s="1"/>
  <c r="CT599" i="1"/>
  <c r="T49" i="1"/>
  <c r="CP49" i="1"/>
  <c r="U49" i="1"/>
  <c r="CQ49" i="1" s="1"/>
  <c r="CS49" i="1"/>
  <c r="CU49" i="1" s="1"/>
  <c r="CT49" i="1"/>
  <c r="T918" i="1"/>
  <c r="CP918" i="1"/>
  <c r="CR918" i="1" s="1"/>
  <c r="U918" i="1"/>
  <c r="CQ918" i="1" s="1"/>
  <c r="CS918" i="1"/>
  <c r="CU918" i="1" s="1"/>
  <c r="CT918" i="1"/>
  <c r="CP307" i="1"/>
  <c r="CQ307" i="1"/>
  <c r="CR307" i="1" s="1"/>
  <c r="CS307" i="1"/>
  <c r="CT307" i="1"/>
  <c r="CU307" i="1"/>
  <c r="T855" i="1"/>
  <c r="CP855" i="1" s="1"/>
  <c r="CR855" i="1" s="1"/>
  <c r="U855" i="1"/>
  <c r="CQ855" i="1"/>
  <c r="CS855" i="1"/>
  <c r="CT855" i="1"/>
  <c r="CU855" i="1"/>
  <c r="CP680" i="1"/>
  <c r="CR680" i="1" s="1"/>
  <c r="CQ680" i="1"/>
  <c r="CS680" i="1"/>
  <c r="CU680" i="1" s="1"/>
  <c r="CT680" i="1"/>
  <c r="T538" i="1"/>
  <c r="CP538" i="1"/>
  <c r="CR538" i="1" s="1"/>
  <c r="U538" i="1"/>
  <c r="CQ538" i="1" s="1"/>
  <c r="CS538" i="1"/>
  <c r="CU538" i="1" s="1"/>
  <c r="CT538" i="1"/>
  <c r="T308" i="1"/>
  <c r="CP308" i="1"/>
  <c r="CR308" i="1" s="1"/>
  <c r="U308" i="1"/>
  <c r="CQ308" i="1"/>
  <c r="CS308" i="1"/>
  <c r="CU308" i="1" s="1"/>
  <c r="CT308" i="1"/>
  <c r="T309" i="1"/>
  <c r="CP309" i="1"/>
  <c r="CR309" i="1" s="1"/>
  <c r="U309" i="1"/>
  <c r="CQ309" i="1"/>
  <c r="CS309" i="1"/>
  <c r="CU309" i="1" s="1"/>
  <c r="CT309" i="1"/>
  <c r="CP310" i="1"/>
  <c r="CQ310" i="1"/>
  <c r="CR310" i="1" s="1"/>
  <c r="CS310" i="1"/>
  <c r="CT310" i="1"/>
  <c r="CU310" i="1"/>
  <c r="T107" i="1"/>
  <c r="CP107" i="1"/>
  <c r="U107" i="1"/>
  <c r="CQ107" i="1"/>
  <c r="CR107" i="1" s="1"/>
  <c r="CS107" i="1"/>
  <c r="CT107" i="1"/>
  <c r="CU107" i="1"/>
  <c r="T83" i="1"/>
  <c r="CP83" i="1"/>
  <c r="CR83" i="1" s="1"/>
  <c r="U83" i="1"/>
  <c r="CQ83" i="1"/>
  <c r="CS83" i="1"/>
  <c r="CT83" i="1"/>
  <c r="CU83" i="1"/>
  <c r="T600" i="1"/>
  <c r="CP600" i="1"/>
  <c r="CR600" i="1" s="1"/>
  <c r="U600" i="1"/>
  <c r="CQ600" i="1"/>
  <c r="CS600" i="1"/>
  <c r="CT600" i="1"/>
  <c r="CU600" i="1"/>
  <c r="T50" i="1"/>
  <c r="CP50" i="1"/>
  <c r="CR50" i="1" s="1"/>
  <c r="U50" i="1"/>
  <c r="CQ50" i="1"/>
  <c r="CS50" i="1"/>
  <c r="CT50" i="1"/>
  <c r="CU50" i="1"/>
  <c r="T856" i="1"/>
  <c r="CP856" i="1"/>
  <c r="U856" i="1"/>
  <c r="CQ856" i="1"/>
  <c r="CR856" i="1" s="1"/>
  <c r="CS856" i="1"/>
  <c r="CT856" i="1"/>
  <c r="CU856" i="1"/>
  <c r="T250" i="1"/>
  <c r="CP250" i="1"/>
  <c r="CR250" i="1" s="1"/>
  <c r="U250" i="1"/>
  <c r="CQ250" i="1"/>
  <c r="CS250" i="1"/>
  <c r="CT250" i="1"/>
  <c r="CU250" i="1"/>
  <c r="T439" i="1"/>
  <c r="CP439" i="1"/>
  <c r="CR439" i="1" s="1"/>
  <c r="U439" i="1"/>
  <c r="CQ439" i="1"/>
  <c r="CS439" i="1"/>
  <c r="CT439" i="1"/>
  <c r="CU439" i="1"/>
  <c r="T629" i="1"/>
  <c r="CP629" i="1" s="1"/>
  <c r="CR629" i="1" s="1"/>
  <c r="U629" i="1"/>
  <c r="CQ629" i="1"/>
  <c r="CS629" i="1"/>
  <c r="CT629" i="1"/>
  <c r="CU629" i="1"/>
  <c r="T84" i="1"/>
  <c r="CP84" i="1" s="1"/>
  <c r="CR84" i="1" s="1"/>
  <c r="U84" i="1"/>
  <c r="CQ84" i="1"/>
  <c r="CS84" i="1"/>
  <c r="CT84" i="1"/>
  <c r="CU84" i="1"/>
  <c r="T992" i="1"/>
  <c r="CP992" i="1"/>
  <c r="U992" i="1"/>
  <c r="CQ992" i="1"/>
  <c r="CR992" i="1" s="1"/>
  <c r="CS992" i="1"/>
  <c r="CT992" i="1"/>
  <c r="CU992" i="1"/>
  <c r="T655" i="1"/>
  <c r="CP655" i="1"/>
  <c r="U655" i="1"/>
  <c r="CQ655" i="1"/>
  <c r="CR655" i="1" s="1"/>
  <c r="CS655" i="1"/>
  <c r="CT655" i="1"/>
  <c r="CU655" i="1"/>
  <c r="T656" i="1"/>
  <c r="CP656" i="1" s="1"/>
  <c r="CR656" i="1" s="1"/>
  <c r="U656" i="1"/>
  <c r="CQ656" i="1"/>
  <c r="CS656" i="1"/>
  <c r="CT656" i="1"/>
  <c r="CU656" i="1"/>
  <c r="CP440" i="1"/>
  <c r="CR440" i="1" s="1"/>
  <c r="CQ440" i="1"/>
  <c r="CS440" i="1"/>
  <c r="CU440" i="1" s="1"/>
  <c r="CT440" i="1"/>
  <c r="T223" i="1"/>
  <c r="CP223" i="1"/>
  <c r="CR223" i="1" s="1"/>
  <c r="U223" i="1"/>
  <c r="CQ223" i="1"/>
  <c r="CS223" i="1"/>
  <c r="CU223" i="1" s="1"/>
  <c r="CT223" i="1"/>
  <c r="T224" i="1"/>
  <c r="CP224" i="1"/>
  <c r="CR224" i="1" s="1"/>
  <c r="U224" i="1"/>
  <c r="CQ224" i="1"/>
  <c r="CS224" i="1"/>
  <c r="CU224" i="1" s="1"/>
  <c r="CT224" i="1"/>
  <c r="T441" i="1"/>
  <c r="CP441" i="1"/>
  <c r="CR441" i="1" s="1"/>
  <c r="U441" i="1"/>
  <c r="CQ441" i="1"/>
  <c r="CS441" i="1"/>
  <c r="CU441" i="1" s="1"/>
  <c r="CT441" i="1"/>
  <c r="T909" i="1"/>
  <c r="CP909" i="1"/>
  <c r="CR909" i="1" s="1"/>
  <c r="U909" i="1"/>
  <c r="CQ909" i="1"/>
  <c r="CS909" i="1"/>
  <c r="CU909" i="1" s="1"/>
  <c r="CT909" i="1"/>
  <c r="T601" i="1"/>
  <c r="CP601" i="1"/>
  <c r="CR601" i="1" s="1"/>
  <c r="U601" i="1"/>
  <c r="CQ601" i="1"/>
  <c r="CS601" i="1"/>
  <c r="CU601" i="1" s="1"/>
  <c r="CT601" i="1"/>
  <c r="T941" i="1"/>
  <c r="CP941" i="1"/>
  <c r="CR941" i="1" s="1"/>
  <c r="U941" i="1"/>
  <c r="CQ941" i="1"/>
  <c r="CS941" i="1"/>
  <c r="CU941" i="1" s="1"/>
  <c r="CT941" i="1"/>
  <c r="T442" i="1"/>
  <c r="CP442" i="1"/>
  <c r="U442" i="1"/>
  <c r="CQ442" i="1" s="1"/>
  <c r="CS442" i="1"/>
  <c r="CU442" i="1" s="1"/>
  <c r="CT442" i="1"/>
  <c r="T740" i="1"/>
  <c r="CP740" i="1"/>
  <c r="CR740" i="1" s="1"/>
  <c r="U740" i="1"/>
  <c r="CQ740" i="1" s="1"/>
  <c r="CS740" i="1"/>
  <c r="CU740" i="1" s="1"/>
  <c r="CT740" i="1"/>
  <c r="T443" i="1"/>
  <c r="CP443" i="1"/>
  <c r="U443" i="1"/>
  <c r="CQ443" i="1" s="1"/>
  <c r="CS443" i="1"/>
  <c r="CU443" i="1" s="1"/>
  <c r="CT443" i="1"/>
  <c r="T332" i="1"/>
  <c r="CP332" i="1"/>
  <c r="CR332" i="1" s="1"/>
  <c r="U332" i="1"/>
  <c r="CQ332" i="1" s="1"/>
  <c r="CS332" i="1"/>
  <c r="CU332" i="1" s="1"/>
  <c r="CT332" i="1"/>
  <c r="T821" i="1"/>
  <c r="CP821" i="1"/>
  <c r="U821" i="1"/>
  <c r="CQ821" i="1" s="1"/>
  <c r="CS821" i="1"/>
  <c r="CU821" i="1" s="1"/>
  <c r="CT821" i="1"/>
  <c r="T822" i="1"/>
  <c r="CP822" i="1"/>
  <c r="CR822" i="1" s="1"/>
  <c r="U822" i="1"/>
  <c r="CQ822" i="1" s="1"/>
  <c r="CS822" i="1"/>
  <c r="CU822" i="1" s="1"/>
  <c r="CT822" i="1"/>
  <c r="CP823" i="1"/>
  <c r="CR823" i="1" s="1"/>
  <c r="CQ823" i="1"/>
  <c r="CS823" i="1"/>
  <c r="CT823" i="1"/>
  <c r="CU823" i="1"/>
  <c r="T630" i="1"/>
  <c r="CP630" i="1"/>
  <c r="CR630" i="1" s="1"/>
  <c r="U630" i="1"/>
  <c r="CQ630" i="1"/>
  <c r="CS630" i="1"/>
  <c r="CT630" i="1"/>
  <c r="CU630" i="1"/>
  <c r="CP942" i="1"/>
  <c r="CQ942" i="1"/>
  <c r="CR942" i="1"/>
  <c r="CS942" i="1"/>
  <c r="CU942" i="1" s="1"/>
  <c r="CT942" i="1"/>
  <c r="T333" i="1"/>
  <c r="CP333" i="1"/>
  <c r="CR333" i="1" s="1"/>
  <c r="U333" i="1"/>
  <c r="CQ333" i="1"/>
  <c r="CS333" i="1"/>
  <c r="CU333" i="1" s="1"/>
  <c r="CT333" i="1"/>
  <c r="T17" i="1"/>
  <c r="CP17" i="1"/>
  <c r="CR17" i="1" s="1"/>
  <c r="U17" i="1"/>
  <c r="CQ17" i="1"/>
  <c r="CS17" i="1"/>
  <c r="CU17" i="1" s="1"/>
  <c r="CT17" i="1"/>
  <c r="T971" i="1"/>
  <c r="CP971" i="1"/>
  <c r="CR971" i="1" s="1"/>
  <c r="U971" i="1"/>
  <c r="CQ971" i="1"/>
  <c r="CS971" i="1"/>
  <c r="CU971" i="1" s="1"/>
  <c r="CT971" i="1"/>
  <c r="T1019" i="1"/>
  <c r="CP1019" i="1"/>
  <c r="CR1019" i="1" s="1"/>
  <c r="U1019" i="1"/>
  <c r="CQ1019" i="1"/>
  <c r="CS1019" i="1"/>
  <c r="CU1019" i="1" s="1"/>
  <c r="CT1019" i="1"/>
  <c r="T880" i="1"/>
  <c r="CP880" i="1"/>
  <c r="CR880" i="1" s="1"/>
  <c r="U880" i="1"/>
  <c r="CQ880" i="1"/>
  <c r="CS880" i="1"/>
  <c r="CU880" i="1" s="1"/>
  <c r="CT880" i="1"/>
  <c r="T993" i="1"/>
  <c r="CP993" i="1"/>
  <c r="CR993" i="1" s="1"/>
  <c r="U993" i="1"/>
  <c r="CQ993" i="1"/>
  <c r="CS993" i="1"/>
  <c r="CU993" i="1" s="1"/>
  <c r="CT993" i="1"/>
  <c r="T160" i="1"/>
  <c r="CP160" i="1"/>
  <c r="CR160" i="1" s="1"/>
  <c r="U160" i="1"/>
  <c r="CQ160" i="1"/>
  <c r="CS160" i="1"/>
  <c r="CU160" i="1" s="1"/>
  <c r="CT160" i="1"/>
  <c r="T311" i="1"/>
  <c r="CP311" i="1"/>
  <c r="CR311" i="1" s="1"/>
  <c r="U311" i="1"/>
  <c r="CQ311" i="1"/>
  <c r="CS311" i="1"/>
  <c r="CU311" i="1" s="1"/>
  <c r="CT311" i="1"/>
  <c r="CP657" i="1"/>
  <c r="CQ657" i="1"/>
  <c r="CR657" i="1" s="1"/>
  <c r="CS657" i="1"/>
  <c r="CT657" i="1"/>
  <c r="CU657" i="1"/>
  <c r="T602" i="1"/>
  <c r="CP602" i="1"/>
  <c r="CR602" i="1" s="1"/>
  <c r="U602" i="1"/>
  <c r="CQ602" i="1"/>
  <c r="CS602" i="1"/>
  <c r="CT602" i="1"/>
  <c r="CU602" i="1"/>
  <c r="T334" i="1"/>
  <c r="CP334" i="1"/>
  <c r="U334" i="1"/>
  <c r="CQ334" i="1"/>
  <c r="CS334" i="1"/>
  <c r="CT334" i="1"/>
  <c r="CU334" i="1"/>
  <c r="CP251" i="1"/>
  <c r="CQ251" i="1"/>
  <c r="CR251" i="1"/>
  <c r="CS251" i="1"/>
  <c r="CU251" i="1" s="1"/>
  <c r="CT251" i="1"/>
  <c r="T824" i="1"/>
  <c r="CP824" i="1"/>
  <c r="CR824" i="1" s="1"/>
  <c r="U824" i="1"/>
  <c r="CQ824" i="1" s="1"/>
  <c r="CS824" i="1"/>
  <c r="CU824" i="1" s="1"/>
  <c r="CT824" i="1"/>
  <c r="CP18" i="1"/>
  <c r="CR18" i="1" s="1"/>
  <c r="CQ18" i="1"/>
  <c r="CS18" i="1"/>
  <c r="CT18" i="1"/>
  <c r="CU18" i="1"/>
  <c r="T85" i="1"/>
  <c r="CP85" i="1" s="1"/>
  <c r="CR85" i="1" s="1"/>
  <c r="U85" i="1"/>
  <c r="CQ85" i="1"/>
  <c r="CS85" i="1"/>
  <c r="CU85" i="1" s="1"/>
  <c r="CT85" i="1"/>
  <c r="T1020" i="1"/>
  <c r="CP1020" i="1"/>
  <c r="CR1020" i="1" s="1"/>
  <c r="U1020" i="1"/>
  <c r="CQ1020" i="1"/>
  <c r="CS1020" i="1"/>
  <c r="CU1020" i="1" s="1"/>
  <c r="CT1020" i="1"/>
  <c r="T910" i="1"/>
  <c r="CP910" i="1"/>
  <c r="CR910" i="1" s="1"/>
  <c r="U910" i="1"/>
  <c r="CQ910" i="1"/>
  <c r="CS910" i="1"/>
  <c r="CU910" i="1" s="1"/>
  <c r="CT910" i="1"/>
  <c r="T444" i="1"/>
  <c r="CP444" i="1"/>
  <c r="CR444" i="1" s="1"/>
  <c r="U444" i="1"/>
  <c r="CQ444" i="1"/>
  <c r="CS444" i="1"/>
  <c r="CU444" i="1" s="1"/>
  <c r="CT444" i="1"/>
  <c r="T138" i="1"/>
  <c r="CP138" i="1"/>
  <c r="CR138" i="1" s="1"/>
  <c r="U138" i="1"/>
  <c r="CQ138" i="1"/>
  <c r="CS138" i="1"/>
  <c r="CU138" i="1" s="1"/>
  <c r="CT138" i="1"/>
  <c r="T972" i="1"/>
  <c r="CP972" i="1"/>
  <c r="CR972" i="1" s="1"/>
  <c r="U972" i="1"/>
  <c r="CQ972" i="1"/>
  <c r="CS972" i="1"/>
  <c r="CU972" i="1" s="1"/>
  <c r="CT972" i="1"/>
  <c r="T274" i="1"/>
  <c r="CP274" i="1"/>
  <c r="CR274" i="1" s="1"/>
  <c r="U274" i="1"/>
  <c r="CQ274" i="1"/>
  <c r="CS274" i="1"/>
  <c r="CU274" i="1" s="1"/>
  <c r="CT274" i="1"/>
  <c r="T273" i="1"/>
  <c r="CP273" i="1"/>
  <c r="CR273" i="1" s="1"/>
  <c r="U273" i="1"/>
  <c r="CQ273" i="1"/>
  <c r="CS273" i="1"/>
  <c r="CU273" i="1" s="1"/>
  <c r="CT273" i="1"/>
  <c r="CP275" i="1"/>
  <c r="CQ275" i="1"/>
  <c r="CR275" i="1" s="1"/>
  <c r="CS275" i="1"/>
  <c r="CT275" i="1"/>
  <c r="CU275" i="1"/>
  <c r="T994" i="1"/>
  <c r="CP994" i="1"/>
  <c r="CR994" i="1" s="1"/>
  <c r="U994" i="1"/>
  <c r="CQ994" i="1"/>
  <c r="CS994" i="1"/>
  <c r="CT994" i="1"/>
  <c r="CU994" i="1"/>
  <c r="T445" i="1"/>
  <c r="CP445" i="1"/>
  <c r="CR445" i="1" s="1"/>
  <c r="U445" i="1"/>
  <c r="CQ445" i="1"/>
  <c r="CS445" i="1"/>
  <c r="CT445" i="1"/>
  <c r="CU445" i="1"/>
  <c r="T108" i="1"/>
  <c r="CP108" i="1"/>
  <c r="CR108" i="1" s="1"/>
  <c r="U108" i="1"/>
  <c r="CQ108" i="1"/>
  <c r="CS108" i="1"/>
  <c r="CU108" i="1" s="1"/>
  <c r="CT108" i="1"/>
  <c r="T631" i="1"/>
  <c r="CP631" i="1"/>
  <c r="CR631" i="1" s="1"/>
  <c r="U631" i="1"/>
  <c r="CQ631" i="1"/>
  <c r="CS631" i="1"/>
  <c r="CU631" i="1" s="1"/>
  <c r="CT631" i="1"/>
  <c r="T857" i="1"/>
  <c r="CP857" i="1"/>
  <c r="CR857" i="1" s="1"/>
  <c r="U857" i="1"/>
  <c r="CQ857" i="1"/>
  <c r="CS857" i="1"/>
  <c r="CU857" i="1" s="1"/>
  <c r="CT857" i="1"/>
  <c r="T225" i="1"/>
  <c r="CP225" i="1"/>
  <c r="CR225" i="1" s="1"/>
  <c r="U225" i="1"/>
  <c r="CQ225" i="1"/>
  <c r="CS225" i="1"/>
  <c r="CU225" i="1" s="1"/>
  <c r="CT225" i="1"/>
  <c r="T577" i="1"/>
  <c r="CP577" i="1"/>
  <c r="CR577" i="1" s="1"/>
  <c r="U577" i="1"/>
  <c r="CQ577" i="1"/>
  <c r="CS577" i="1"/>
  <c r="CU577" i="1" s="1"/>
  <c r="CT577" i="1"/>
  <c r="T109" i="1"/>
  <c r="CP109" i="1"/>
  <c r="CR109" i="1" s="1"/>
  <c r="U109" i="1"/>
  <c r="CQ109" i="1"/>
  <c r="CS109" i="1"/>
  <c r="CU109" i="1" s="1"/>
  <c r="CT109" i="1"/>
  <c r="T1021" i="1"/>
  <c r="CP1021" i="1"/>
  <c r="CR1021" i="1" s="1"/>
  <c r="U1021" i="1"/>
  <c r="CQ1021" i="1"/>
  <c r="CS1021" i="1"/>
  <c r="CU1021" i="1" s="1"/>
  <c r="CT1021" i="1"/>
  <c r="T194" i="1"/>
  <c r="CP194" i="1"/>
  <c r="CR194" i="1" s="1"/>
  <c r="U194" i="1"/>
  <c r="CQ194" i="1"/>
  <c r="CS194" i="1"/>
  <c r="CU194" i="1" s="1"/>
  <c r="CT194" i="1"/>
  <c r="T681" i="1"/>
  <c r="CP681" i="1"/>
  <c r="CR681" i="1" s="1"/>
  <c r="U681" i="1"/>
  <c r="CQ681" i="1"/>
  <c r="CS681" i="1"/>
  <c r="CU681" i="1" s="1"/>
  <c r="CT681" i="1"/>
  <c r="T110" i="1"/>
  <c r="CP110" i="1"/>
  <c r="CR110" i="1" s="1"/>
  <c r="U110" i="1"/>
  <c r="CQ110" i="1"/>
  <c r="CS110" i="1"/>
  <c r="CU110" i="1" s="1"/>
  <c r="CT110" i="1"/>
  <c r="T632" i="1"/>
  <c r="CP632" i="1"/>
  <c r="CR632" i="1" s="1"/>
  <c r="U632" i="1"/>
  <c r="CQ632" i="1"/>
  <c r="CS632" i="1"/>
  <c r="CU632" i="1" s="1"/>
  <c r="CT632" i="1"/>
  <c r="T578" i="1"/>
  <c r="CP578" i="1"/>
  <c r="CR578" i="1" s="1"/>
  <c r="U578" i="1"/>
  <c r="CQ578" i="1"/>
  <c r="CS578" i="1"/>
  <c r="CU578" i="1" s="1"/>
  <c r="CT578" i="1"/>
  <c r="T741" i="1"/>
  <c r="CP741" i="1"/>
  <c r="CR741" i="1" s="1"/>
  <c r="U741" i="1"/>
  <c r="CQ741" i="1"/>
  <c r="CS741" i="1"/>
  <c r="CU741" i="1" s="1"/>
  <c r="CT741" i="1"/>
  <c r="T943" i="1"/>
  <c r="CP943" i="1"/>
  <c r="CR943" i="1" s="1"/>
  <c r="U943" i="1"/>
  <c r="CQ943" i="1"/>
  <c r="CS943" i="1"/>
  <c r="CU943" i="1" s="1"/>
  <c r="CT943" i="1"/>
  <c r="CP911" i="1"/>
  <c r="CQ911" i="1"/>
  <c r="CR911" i="1" s="1"/>
  <c r="CS911" i="1"/>
  <c r="CT911" i="1"/>
  <c r="CU911" i="1"/>
  <c r="T446" i="1"/>
  <c r="CP446" i="1"/>
  <c r="CR446" i="1" s="1"/>
  <c r="U446" i="1"/>
  <c r="CQ446" i="1"/>
  <c r="CS446" i="1"/>
  <c r="CT446" i="1"/>
  <c r="CU446" i="1"/>
  <c r="T312" i="1"/>
  <c r="CP312" i="1"/>
  <c r="CR312" i="1" s="1"/>
  <c r="U312" i="1"/>
  <c r="CQ312" i="1"/>
  <c r="CS312" i="1"/>
  <c r="CT312" i="1"/>
  <c r="CU312" i="1"/>
  <c r="T447" i="1"/>
  <c r="CP447" i="1"/>
  <c r="CR447" i="1" s="1"/>
  <c r="U447" i="1"/>
  <c r="CQ447" i="1"/>
  <c r="CS447" i="1"/>
  <c r="CT447" i="1"/>
  <c r="CU447" i="1"/>
  <c r="T161" i="1"/>
  <c r="CP161" i="1"/>
  <c r="CR161" i="1" s="1"/>
  <c r="U161" i="1"/>
  <c r="CQ161" i="1"/>
  <c r="CS161" i="1"/>
  <c r="CT161" i="1"/>
  <c r="CU161" i="1"/>
  <c r="T716" i="1"/>
  <c r="CP716" i="1"/>
  <c r="CR716" i="1" s="1"/>
  <c r="U716" i="1"/>
  <c r="CQ716" i="1"/>
  <c r="CS716" i="1"/>
  <c r="CT716" i="1"/>
  <c r="CU716" i="1"/>
  <c r="T717" i="1"/>
  <c r="CP717" i="1"/>
  <c r="CR717" i="1" s="1"/>
  <c r="U717" i="1"/>
  <c r="CQ717" i="1"/>
  <c r="CS717" i="1"/>
  <c r="CT717" i="1"/>
  <c r="CU717" i="1"/>
  <c r="CP718" i="1"/>
  <c r="CR718" i="1" s="1"/>
  <c r="CQ718" i="1"/>
  <c r="CS718" i="1"/>
  <c r="CU718" i="1" s="1"/>
  <c r="CT718" i="1"/>
  <c r="T773" i="1"/>
  <c r="CP773" i="1"/>
  <c r="CR773" i="1" s="1"/>
  <c r="U773" i="1"/>
  <c r="CQ773" i="1"/>
  <c r="CS773" i="1"/>
  <c r="CU773" i="1" s="1"/>
  <c r="CT773" i="1"/>
  <c r="T912" i="1"/>
  <c r="CP912" i="1"/>
  <c r="CR912" i="1" s="1"/>
  <c r="U912" i="1"/>
  <c r="CQ912" i="1"/>
  <c r="CS912" i="1"/>
  <c r="CU912" i="1" s="1"/>
  <c r="CT912" i="1"/>
  <c r="T1022" i="1"/>
  <c r="CP1022" i="1"/>
  <c r="CR1022" i="1" s="1"/>
  <c r="U1022" i="1"/>
  <c r="CQ1022" i="1"/>
  <c r="CS1022" i="1"/>
  <c r="CU1022" i="1" s="1"/>
  <c r="CT1022" i="1"/>
  <c r="T881" i="1"/>
  <c r="CP881" i="1"/>
  <c r="CR881" i="1" s="1"/>
  <c r="U881" i="1"/>
  <c r="CQ881" i="1"/>
  <c r="CS881" i="1"/>
  <c r="CU881" i="1" s="1"/>
  <c r="CT881" i="1"/>
  <c r="T448" i="1"/>
  <c r="CP448" i="1"/>
  <c r="CR448" i="1" s="1"/>
  <c r="U448" i="1"/>
  <c r="CQ448" i="1"/>
  <c r="CS448" i="1"/>
  <c r="CU448" i="1" s="1"/>
  <c r="CT448" i="1"/>
  <c r="T792" i="1"/>
  <c r="CP792" i="1"/>
  <c r="CR792" i="1" s="1"/>
  <c r="U792" i="1"/>
  <c r="CQ792" i="1"/>
  <c r="CS792" i="1"/>
  <c r="CU792" i="1" s="1"/>
  <c r="CT792" i="1"/>
  <c r="T633" i="1"/>
  <c r="CP633" i="1"/>
  <c r="CR633" i="1" s="1"/>
  <c r="U633" i="1"/>
  <c r="CQ633" i="1"/>
  <c r="CS633" i="1"/>
  <c r="CU633" i="1" s="1"/>
  <c r="CT633" i="1"/>
  <c r="T276" i="1"/>
  <c r="CP276" i="1"/>
  <c r="CR276" i="1" s="1"/>
  <c r="U276" i="1"/>
  <c r="CQ276" i="1"/>
  <c r="CS276" i="1"/>
  <c r="CU276" i="1" s="1"/>
  <c r="CT276" i="1"/>
  <c r="T793" i="1"/>
  <c r="CP793" i="1"/>
  <c r="CR793" i="1" s="1"/>
  <c r="U793" i="1"/>
  <c r="CQ793" i="1"/>
  <c r="CS793" i="1"/>
  <c r="CU793" i="1" s="1"/>
  <c r="CT793" i="1"/>
  <c r="T277" i="1"/>
  <c r="CP277" i="1"/>
  <c r="CR277" i="1" s="1"/>
  <c r="U277" i="1"/>
  <c r="CQ277" i="1"/>
  <c r="CS277" i="1"/>
  <c r="CU277" i="1" s="1"/>
  <c r="CT277" i="1"/>
  <c r="T539" i="1"/>
  <c r="CP539" i="1"/>
  <c r="CR539" i="1" s="1"/>
  <c r="U539" i="1"/>
  <c r="CQ539" i="1"/>
  <c r="CS539" i="1"/>
  <c r="CU539" i="1" s="1"/>
  <c r="CT539" i="1"/>
  <c r="T794" i="1"/>
  <c r="CP794" i="1"/>
  <c r="CR794" i="1" s="1"/>
  <c r="U794" i="1"/>
  <c r="CQ794" i="1"/>
  <c r="CS794" i="1"/>
  <c r="CU794" i="1" s="1"/>
  <c r="CT794" i="1"/>
  <c r="T719" i="1"/>
  <c r="CP719" i="1"/>
  <c r="CR719" i="1" s="1"/>
  <c r="U719" i="1"/>
  <c r="CQ719" i="1"/>
  <c r="CS719" i="1"/>
  <c r="CU719" i="1" s="1"/>
  <c r="CT719" i="1"/>
  <c r="T518" i="1"/>
  <c r="CP518" i="1"/>
  <c r="CR518" i="1" s="1"/>
  <c r="U518" i="1"/>
  <c r="CQ518" i="1"/>
  <c r="CS518" i="1"/>
  <c r="CU518" i="1" s="1"/>
  <c r="CT518" i="1"/>
  <c r="T858" i="1"/>
  <c r="CP858" i="1"/>
  <c r="CR858" i="1" s="1"/>
  <c r="U858" i="1"/>
  <c r="CQ858" i="1"/>
  <c r="CS858" i="1"/>
  <c r="CU858" i="1" s="1"/>
  <c r="CT858" i="1"/>
  <c r="T825" i="1"/>
  <c r="CP825" i="1"/>
  <c r="CR825" i="1" s="1"/>
  <c r="U825" i="1"/>
  <c r="CQ825" i="1"/>
  <c r="CS825" i="1"/>
  <c r="CU825" i="1" s="1"/>
  <c r="CT825" i="1"/>
  <c r="T826" i="1"/>
  <c r="CP826" i="1"/>
  <c r="CR826" i="1" s="1"/>
  <c r="U826" i="1"/>
  <c r="CQ826" i="1"/>
  <c r="CS826" i="1"/>
  <c r="CU826" i="1" s="1"/>
  <c r="CT826" i="1"/>
  <c r="CP827" i="1"/>
  <c r="CR827" i="1" s="1"/>
  <c r="CQ827" i="1"/>
  <c r="CS827" i="1"/>
  <c r="CT827" i="1"/>
  <c r="CU827" i="1"/>
  <c r="T828" i="1"/>
  <c r="CP828" i="1"/>
  <c r="CR828" i="1" s="1"/>
  <c r="U828" i="1"/>
  <c r="CQ828" i="1"/>
  <c r="CS828" i="1"/>
  <c r="CT828" i="1"/>
  <c r="CU828" i="1"/>
  <c r="CP634" i="1"/>
  <c r="CQ634" i="1"/>
  <c r="CR634" i="1" s="1"/>
  <c r="CS634" i="1"/>
  <c r="CU634" i="1" s="1"/>
  <c r="CT634" i="1"/>
  <c r="T603" i="1"/>
  <c r="CP603" i="1"/>
  <c r="CR603" i="1" s="1"/>
  <c r="U603" i="1"/>
  <c r="CQ603" i="1"/>
  <c r="CS603" i="1"/>
  <c r="CU603" i="1" s="1"/>
  <c r="CT603" i="1"/>
  <c r="T449" i="1"/>
  <c r="CP449" i="1"/>
  <c r="CR449" i="1" s="1"/>
  <c r="U449" i="1"/>
  <c r="CQ449" i="1"/>
  <c r="CS449" i="1"/>
  <c r="CU449" i="1" s="1"/>
  <c r="CT449" i="1"/>
  <c r="T252" i="1"/>
  <c r="CP252" i="1"/>
  <c r="CR252" i="1" s="1"/>
  <c r="U252" i="1"/>
  <c r="CQ252" i="1"/>
  <c r="CS252" i="1"/>
  <c r="CU252" i="1" s="1"/>
  <c r="CT252" i="1"/>
  <c r="T1024" i="1"/>
  <c r="CP1024" i="1"/>
  <c r="CR1024" i="1" s="1"/>
  <c r="U1024" i="1"/>
  <c r="CQ1024" i="1"/>
  <c r="CS1024" i="1"/>
  <c r="CU1024" i="1" s="1"/>
  <c r="CT1024" i="1"/>
  <c r="T1023" i="1"/>
  <c r="CP1023" i="1"/>
  <c r="CR1023" i="1" s="1"/>
  <c r="U1023" i="1"/>
  <c r="CQ1023" i="1"/>
  <c r="CS1023" i="1"/>
  <c r="CU1023" i="1" s="1"/>
  <c r="CT1023" i="1"/>
  <c r="CP1025" i="1"/>
  <c r="CR1025" i="1" s="1"/>
  <c r="CQ1025" i="1"/>
  <c r="CS1025" i="1"/>
  <c r="CT1025" i="1"/>
  <c r="CU1025" i="1"/>
  <c r="T882" i="1"/>
  <c r="CP882" i="1"/>
  <c r="CR882" i="1" s="1"/>
  <c r="U882" i="1"/>
  <c r="CQ882" i="1"/>
  <c r="CS882" i="1"/>
  <c r="CT882" i="1"/>
  <c r="CU882" i="1"/>
  <c r="T720" i="1"/>
  <c r="CP720" i="1"/>
  <c r="CR720" i="1" s="1"/>
  <c r="U720" i="1"/>
  <c r="CQ720" i="1"/>
  <c r="CS720" i="1"/>
  <c r="CT720" i="1"/>
  <c r="CU720" i="1"/>
  <c r="T450" i="1"/>
  <c r="CP450" i="1"/>
  <c r="CR450" i="1" s="1"/>
  <c r="U450" i="1"/>
  <c r="CQ450" i="1"/>
  <c r="CS450" i="1"/>
  <c r="CT450" i="1"/>
  <c r="CU450" i="1"/>
  <c r="CP86" i="1"/>
  <c r="CR86" i="1" s="1"/>
  <c r="CQ86" i="1"/>
  <c r="CS86" i="1"/>
  <c r="CU86" i="1" s="1"/>
  <c r="CT86" i="1"/>
  <c r="T451" i="1"/>
  <c r="CP451" i="1"/>
  <c r="CR451" i="1" s="1"/>
  <c r="U451" i="1"/>
  <c r="CQ451" i="1"/>
  <c r="CS451" i="1"/>
  <c r="CU451" i="1" s="1"/>
  <c r="CT451" i="1"/>
  <c r="T519" i="1"/>
  <c r="CP519" i="1"/>
  <c r="CR519" i="1" s="1"/>
  <c r="U519" i="1"/>
  <c r="CQ519" i="1"/>
  <c r="CS519" i="1"/>
  <c r="CU519" i="1" s="1"/>
  <c r="CT519" i="1"/>
  <c r="CP452" i="1"/>
  <c r="CQ452" i="1"/>
  <c r="CR452" i="1" s="1"/>
  <c r="CS452" i="1"/>
  <c r="CT452" i="1"/>
  <c r="CU452" i="1"/>
  <c r="T111" i="1"/>
  <c r="CP111" i="1"/>
  <c r="CR111" i="1" s="1"/>
  <c r="U111" i="1"/>
  <c r="CQ111" i="1"/>
  <c r="CS111" i="1"/>
  <c r="CT111" i="1"/>
  <c r="CU111" i="1"/>
  <c r="CP453" i="1"/>
  <c r="CR453" i="1" s="1"/>
  <c r="CQ453" i="1"/>
  <c r="CS453" i="1"/>
  <c r="CU453" i="1" s="1"/>
  <c r="CT453" i="1"/>
  <c r="T829" i="1"/>
  <c r="CP829" i="1"/>
  <c r="CR829" i="1" s="1"/>
  <c r="U829" i="1"/>
  <c r="CQ829" i="1"/>
  <c r="CS829" i="1"/>
  <c r="CU829" i="1" s="1"/>
  <c r="CT829" i="1"/>
  <c r="T604" i="1"/>
  <c r="CP604" i="1"/>
  <c r="CR604" i="1" s="1"/>
  <c r="U604" i="1"/>
  <c r="CQ604" i="1"/>
  <c r="CS604" i="1"/>
  <c r="CU604" i="1" s="1"/>
  <c r="CT604" i="1"/>
  <c r="T944" i="1"/>
  <c r="CP944" i="1"/>
  <c r="CR944" i="1" s="1"/>
  <c r="U944" i="1"/>
  <c r="CQ944" i="1"/>
  <c r="CS944" i="1"/>
  <c r="CU944" i="1" s="1"/>
  <c r="CT944" i="1"/>
  <c r="T313" i="1"/>
  <c r="CP313" i="1"/>
  <c r="CR313" i="1" s="1"/>
  <c r="U313" i="1"/>
  <c r="CQ313" i="1"/>
  <c r="CS313" i="1"/>
  <c r="CU313" i="1" s="1"/>
  <c r="CT313" i="1"/>
  <c r="T51" i="1"/>
  <c r="CP51" i="1"/>
  <c r="CR51" i="1" s="1"/>
  <c r="U51" i="1"/>
  <c r="CQ51" i="1"/>
  <c r="CS51" i="1"/>
  <c r="CU51" i="1" s="1"/>
  <c r="CT51" i="1"/>
  <c r="T162" i="1"/>
  <c r="CP162" i="1"/>
  <c r="CR162" i="1" s="1"/>
  <c r="U162" i="1"/>
  <c r="CQ162" i="1"/>
  <c r="CS162" i="1"/>
  <c r="CU162" i="1" s="1"/>
  <c r="CT162" i="1"/>
  <c r="T742" i="1"/>
  <c r="CP742" i="1"/>
  <c r="CR742" i="1" s="1"/>
  <c r="U742" i="1"/>
  <c r="CQ742" i="1"/>
  <c r="CS742" i="1"/>
  <c r="CU742" i="1" s="1"/>
  <c r="CT742" i="1"/>
  <c r="T973" i="1"/>
  <c r="CP973" i="1"/>
  <c r="CR973" i="1" s="1"/>
  <c r="U973" i="1"/>
  <c r="CQ973" i="1"/>
  <c r="CS973" i="1"/>
  <c r="CU973" i="1" s="1"/>
  <c r="CT973" i="1"/>
  <c r="T455" i="1"/>
  <c r="CP455" i="1"/>
  <c r="CR455" i="1" s="1"/>
  <c r="U455" i="1"/>
  <c r="CQ455" i="1"/>
  <c r="CS455" i="1"/>
  <c r="CU455" i="1" s="1"/>
  <c r="CT455" i="1"/>
  <c r="T454" i="1"/>
  <c r="CP454" i="1"/>
  <c r="CR454" i="1" s="1"/>
  <c r="U454" i="1"/>
  <c r="CQ454" i="1"/>
  <c r="CS454" i="1"/>
  <c r="CU454" i="1" s="1"/>
  <c r="CT454" i="1"/>
  <c r="CP456" i="1"/>
  <c r="CR456" i="1" s="1"/>
  <c r="CQ456" i="1"/>
  <c r="CS456" i="1"/>
  <c r="CT456" i="1"/>
  <c r="CU456" i="1"/>
  <c r="T278" i="1"/>
  <c r="CP278" i="1"/>
  <c r="CR278" i="1" s="1"/>
  <c r="U278" i="1"/>
  <c r="CQ278" i="1"/>
  <c r="CS278" i="1"/>
  <c r="CT278" i="1"/>
  <c r="CU278" i="1"/>
  <c r="T279" i="1"/>
  <c r="CP279" i="1"/>
  <c r="CR279" i="1" s="1"/>
  <c r="U279" i="1"/>
  <c r="CQ279" i="1"/>
  <c r="CS279" i="1"/>
  <c r="CU279" i="1" s="1"/>
  <c r="CT279" i="1"/>
  <c r="T314" i="1"/>
  <c r="CP314" i="1"/>
  <c r="CR314" i="1" s="1"/>
  <c r="U314" i="1"/>
  <c r="CQ314" i="1"/>
  <c r="CS314" i="1"/>
  <c r="CU314" i="1" s="1"/>
  <c r="CT314" i="1"/>
  <c r="CP457" i="1"/>
  <c r="CQ457" i="1"/>
  <c r="CR457" i="1" s="1"/>
  <c r="CS457" i="1"/>
  <c r="CT457" i="1"/>
  <c r="CU457" i="1"/>
  <c r="T830" i="1"/>
  <c r="CP830" i="1"/>
  <c r="CR830" i="1" s="1"/>
  <c r="U830" i="1"/>
  <c r="CQ830" i="1"/>
  <c r="CS830" i="1"/>
  <c r="CT830" i="1"/>
  <c r="CU830" i="1"/>
  <c r="T831" i="1"/>
  <c r="CP831" i="1"/>
  <c r="CR831" i="1" s="1"/>
  <c r="U831" i="1"/>
  <c r="CQ831" i="1"/>
  <c r="CS831" i="1"/>
  <c r="CT831" i="1"/>
  <c r="CU831" i="1"/>
  <c r="CP832" i="1"/>
  <c r="CR832" i="1" s="1"/>
  <c r="CQ832" i="1"/>
  <c r="CS832" i="1"/>
  <c r="CU832" i="1" s="1"/>
  <c r="CT832" i="1"/>
  <c r="T195" i="1"/>
  <c r="CP195" i="1"/>
  <c r="CR195" i="1" s="1"/>
  <c r="U195" i="1"/>
  <c r="CQ195" i="1"/>
  <c r="CS195" i="1"/>
  <c r="CU195" i="1" s="1"/>
  <c r="CT195" i="1"/>
  <c r="T458" i="1"/>
  <c r="CP458" i="1"/>
  <c r="CR458" i="1" s="1"/>
  <c r="U458" i="1"/>
  <c r="CQ458" i="1"/>
  <c r="CS458" i="1"/>
  <c r="CU458" i="1" s="1"/>
  <c r="CT458" i="1"/>
  <c r="T459" i="1"/>
  <c r="CP459" i="1"/>
  <c r="CR459" i="1" s="1"/>
  <c r="U459" i="1"/>
  <c r="CQ459" i="1"/>
  <c r="CS459" i="1"/>
  <c r="CU459" i="1" s="1"/>
  <c r="CT459" i="1"/>
  <c r="T521" i="1"/>
  <c r="CP521" i="1"/>
  <c r="U521" i="1"/>
  <c r="CQ521" i="1" s="1"/>
  <c r="CS521" i="1"/>
  <c r="CU521" i="1" s="1"/>
  <c r="CT521" i="1"/>
  <c r="T520" i="1"/>
  <c r="CP520" i="1"/>
  <c r="CR520" i="1" s="1"/>
  <c r="U520" i="1"/>
  <c r="CQ520" i="1" s="1"/>
  <c r="CS520" i="1"/>
  <c r="CU520" i="1" s="1"/>
  <c r="CT520" i="1"/>
  <c r="CP522" i="1"/>
  <c r="CQ522" i="1"/>
  <c r="CR522" i="1" s="1"/>
  <c r="CS522" i="1"/>
  <c r="CT522" i="1"/>
  <c r="CU522" i="1"/>
  <c r="T281" i="1"/>
  <c r="CP281" i="1" s="1"/>
  <c r="CR281" i="1" s="1"/>
  <c r="U281" i="1"/>
  <c r="CQ281" i="1"/>
  <c r="CS281" i="1"/>
  <c r="CT281" i="1"/>
  <c r="CU281" i="1"/>
  <c r="T280" i="1"/>
  <c r="CP280" i="1"/>
  <c r="U280" i="1"/>
  <c r="CQ280" i="1"/>
  <c r="CR280" i="1" s="1"/>
  <c r="CS280" i="1"/>
  <c r="CT280" i="1"/>
  <c r="CU280" i="1"/>
  <c r="CP282" i="1"/>
  <c r="CR282" i="1" s="1"/>
  <c r="CQ282" i="1"/>
  <c r="CS282" i="1"/>
  <c r="CU282" i="1" s="1"/>
  <c r="CT282" i="1"/>
  <c r="T460" i="1"/>
  <c r="CP460" i="1"/>
  <c r="U460" i="1"/>
  <c r="CQ460" i="1" s="1"/>
  <c r="CS460" i="1"/>
  <c r="CU460" i="1" s="1"/>
  <c r="CT460" i="1"/>
  <c r="T196" i="1"/>
  <c r="CP196" i="1"/>
  <c r="U196" i="1"/>
  <c r="CQ196" i="1" s="1"/>
  <c r="CS196" i="1"/>
  <c r="CU196" i="1" s="1"/>
  <c r="CT196" i="1"/>
  <c r="T541" i="1"/>
  <c r="CP541" i="1"/>
  <c r="CR541" i="1" s="1"/>
  <c r="U541" i="1"/>
  <c r="CQ541" i="1" s="1"/>
  <c r="CS541" i="1"/>
  <c r="CU541" i="1" s="1"/>
  <c r="CT541" i="1"/>
  <c r="T540" i="1"/>
  <c r="CP540" i="1"/>
  <c r="CR540" i="1" s="1"/>
  <c r="U540" i="1"/>
  <c r="CQ540" i="1"/>
  <c r="CS540" i="1"/>
  <c r="CU540" i="1" s="1"/>
  <c r="CT540" i="1"/>
  <c r="CP542" i="1"/>
  <c r="CQ542" i="1"/>
  <c r="CR542" i="1" s="1"/>
  <c r="CS542" i="1"/>
  <c r="CT542" i="1"/>
  <c r="CU542" i="1"/>
  <c r="T461" i="1"/>
  <c r="CP461" i="1" s="1"/>
  <c r="CR461" i="1" s="1"/>
  <c r="U461" i="1"/>
  <c r="CQ461" i="1"/>
  <c r="CS461" i="1"/>
  <c r="CT461" i="1"/>
  <c r="CU461" i="1"/>
  <c r="T523" i="1"/>
  <c r="CP523" i="1" s="1"/>
  <c r="CR523" i="1" s="1"/>
  <c r="U523" i="1"/>
  <c r="CQ523" i="1"/>
  <c r="CS523" i="1"/>
  <c r="CT523" i="1"/>
  <c r="CU523" i="1"/>
  <c r="T462" i="1"/>
  <c r="CP462" i="1"/>
  <c r="CR462" i="1" s="1"/>
  <c r="U462" i="1"/>
  <c r="CQ462" i="1"/>
  <c r="CS462" i="1"/>
  <c r="CU462" i="1" s="1"/>
  <c r="CT462" i="1"/>
  <c r="T139" i="1"/>
  <c r="CP139" i="1"/>
  <c r="CR139" i="1" s="1"/>
  <c r="U139" i="1"/>
  <c r="CQ139" i="1"/>
  <c r="CS139" i="1"/>
  <c r="CU139" i="1" s="1"/>
  <c r="CT139" i="1"/>
  <c r="T87" i="1"/>
  <c r="CP87" i="1"/>
  <c r="CR87" i="1" s="1"/>
  <c r="U87" i="1"/>
  <c r="CQ87" i="1"/>
  <c r="CS87" i="1"/>
  <c r="CU87" i="1" s="1"/>
  <c r="CT87" i="1"/>
  <c r="T53" i="1"/>
  <c r="CP53" i="1"/>
  <c r="U53" i="1"/>
  <c r="CQ53" i="1" s="1"/>
  <c r="CS53" i="1"/>
  <c r="CU53" i="1" s="1"/>
  <c r="CT53" i="1"/>
  <c r="T52" i="1"/>
  <c r="CP52" i="1"/>
  <c r="U52" i="1"/>
  <c r="CQ52" i="1" s="1"/>
  <c r="CS52" i="1"/>
  <c r="CU52" i="1" s="1"/>
  <c r="CT52" i="1"/>
  <c r="T54" i="1"/>
  <c r="CP54" i="1"/>
  <c r="CR54" i="1" s="1"/>
  <c r="U54" i="1"/>
  <c r="CQ54" i="1" s="1"/>
  <c r="CS54" i="1"/>
  <c r="CU54" i="1" s="1"/>
  <c r="CT54" i="1"/>
  <c r="CP55" i="1"/>
  <c r="CQ55" i="1"/>
  <c r="CR55" i="1" s="1"/>
  <c r="CS55" i="1"/>
  <c r="CT55" i="1"/>
  <c r="CU55" i="1"/>
  <c r="CP463" i="1"/>
  <c r="CR463" i="1" s="1"/>
  <c r="CQ463" i="1"/>
  <c r="CS463" i="1"/>
  <c r="CU463" i="1" s="1"/>
  <c r="CT463" i="1"/>
  <c r="T88" i="1"/>
  <c r="CP88" i="1"/>
  <c r="U88" i="1"/>
  <c r="CQ88" i="1" s="1"/>
  <c r="CS88" i="1"/>
  <c r="CU88" i="1" s="1"/>
  <c r="CT88" i="1"/>
  <c r="T635" i="1"/>
  <c r="CP635" i="1"/>
  <c r="CR635" i="1" s="1"/>
  <c r="U635" i="1"/>
  <c r="CQ635" i="1"/>
  <c r="CS635" i="1"/>
  <c r="CU635" i="1" s="1"/>
  <c r="CT635" i="1"/>
  <c r="T464" i="1"/>
  <c r="CP464" i="1" s="1"/>
  <c r="CR464" i="1" s="1"/>
  <c r="U464" i="1"/>
  <c r="CQ464" i="1" s="1"/>
  <c r="CS464" i="1"/>
  <c r="CU464" i="1" s="1"/>
  <c r="CT464" i="1"/>
  <c r="T774" i="1"/>
  <c r="CP774" i="1"/>
  <c r="CR774" i="1" s="1"/>
  <c r="U774" i="1"/>
  <c r="CQ774" i="1"/>
  <c r="CS774" i="1"/>
  <c r="CU774" i="1" s="1"/>
  <c r="CT774" i="1"/>
  <c r="T833" i="1"/>
  <c r="CP833" i="1"/>
  <c r="U833" i="1"/>
  <c r="CQ833" i="1"/>
  <c r="CR833" i="1"/>
  <c r="CS833" i="1"/>
  <c r="CU833" i="1" s="1"/>
  <c r="CT833" i="1"/>
  <c r="T112" i="1"/>
  <c r="CP112" i="1" s="1"/>
  <c r="CR112" i="1" s="1"/>
  <c r="U112" i="1"/>
  <c r="CQ112" i="1" s="1"/>
  <c r="CS112" i="1"/>
  <c r="CU112" i="1" s="1"/>
  <c r="CT112" i="1"/>
  <c r="T883" i="1"/>
  <c r="CP883" i="1" s="1"/>
  <c r="CR883" i="1" s="1"/>
  <c r="U883" i="1"/>
  <c r="CQ883" i="1" s="1"/>
  <c r="CS883" i="1"/>
  <c r="CU883" i="1" s="1"/>
  <c r="CT883" i="1"/>
  <c r="T579" i="1"/>
  <c r="CP579" i="1"/>
  <c r="U579" i="1"/>
  <c r="CQ579" i="1" s="1"/>
  <c r="CR579" i="1" s="1"/>
  <c r="CS579" i="1"/>
  <c r="CU579" i="1" s="1"/>
  <c r="CT579" i="1"/>
  <c r="T884" i="1"/>
  <c r="CP884" i="1"/>
  <c r="CR884" i="1" s="1"/>
  <c r="U884" i="1"/>
  <c r="CQ884" i="1" s="1"/>
  <c r="CS884" i="1"/>
  <c r="CU884" i="1" s="1"/>
  <c r="CT884" i="1"/>
  <c r="T226" i="1"/>
  <c r="CP226" i="1"/>
  <c r="CR226" i="1" s="1"/>
  <c r="U226" i="1"/>
  <c r="CQ226" i="1"/>
  <c r="CS226" i="1"/>
  <c r="CU226" i="1" s="1"/>
  <c r="CT226" i="1"/>
  <c r="T335" i="1"/>
  <c r="CP335" i="1"/>
  <c r="U335" i="1"/>
  <c r="CQ335" i="1" s="1"/>
  <c r="CS335" i="1"/>
  <c r="CU335" i="1" s="1"/>
  <c r="CT335" i="1"/>
  <c r="T682" i="1"/>
  <c r="CP682" i="1"/>
  <c r="CR682" i="1" s="1"/>
  <c r="U682" i="1"/>
  <c r="CQ682" i="1" s="1"/>
  <c r="CS682" i="1"/>
  <c r="CU682" i="1" s="1"/>
  <c r="CT682" i="1"/>
  <c r="T543" i="1"/>
  <c r="CP543" i="1"/>
  <c r="U543" i="1"/>
  <c r="CQ543" i="1" s="1"/>
  <c r="CS543" i="1"/>
  <c r="CU543" i="1" s="1"/>
  <c r="CT543" i="1"/>
  <c r="T113" i="1"/>
  <c r="CP113" i="1"/>
  <c r="CR113" i="1" s="1"/>
  <c r="U113" i="1"/>
  <c r="CQ113" i="1" s="1"/>
  <c r="CS113" i="1"/>
  <c r="CU113" i="1" s="1"/>
  <c r="CT113" i="1"/>
  <c r="T913" i="1"/>
  <c r="CP913" i="1"/>
  <c r="U913" i="1"/>
  <c r="CQ913" i="1" s="1"/>
  <c r="CS913" i="1"/>
  <c r="CU913" i="1" s="1"/>
  <c r="CT913" i="1"/>
  <c r="T743" i="1"/>
  <c r="CP743" i="1"/>
  <c r="CR743" i="1" s="1"/>
  <c r="U743" i="1"/>
  <c r="CQ743" i="1" s="1"/>
  <c r="CS743" i="1"/>
  <c r="CU743" i="1" s="1"/>
  <c r="CT743" i="1"/>
  <c r="T744" i="1"/>
  <c r="CP744" i="1"/>
  <c r="CR744" i="1" s="1"/>
  <c r="U744" i="1"/>
  <c r="CQ744" i="1"/>
  <c r="CS744" i="1"/>
  <c r="CU744" i="1" s="1"/>
  <c r="CT744" i="1"/>
  <c r="CP745" i="1"/>
  <c r="CQ745" i="1"/>
  <c r="CR745" i="1" s="1"/>
  <c r="CS745" i="1"/>
  <c r="CT745" i="1"/>
  <c r="CU745" i="1"/>
  <c r="T683" i="1"/>
  <c r="CP683" i="1"/>
  <c r="CR683" i="1" s="1"/>
  <c r="U683" i="1"/>
  <c r="CQ683" i="1"/>
  <c r="CS683" i="1"/>
  <c r="CU683" i="1" s="1"/>
  <c r="CT683" i="1"/>
  <c r="T945" i="1"/>
  <c r="CP945" i="1"/>
  <c r="CR945" i="1" s="1"/>
  <c r="U945" i="1"/>
  <c r="CQ945" i="1"/>
  <c r="CS945" i="1"/>
  <c r="CU945" i="1" s="1"/>
  <c r="CT945" i="1"/>
  <c r="T253" i="1"/>
  <c r="CP253" i="1"/>
  <c r="CR253" i="1" s="1"/>
  <c r="U253" i="1"/>
  <c r="CQ253" i="1"/>
  <c r="CS253" i="1"/>
  <c r="CU253" i="1" s="1"/>
  <c r="CT253" i="1"/>
  <c r="T315" i="1"/>
  <c r="CP315" i="1"/>
  <c r="CR315" i="1" s="1"/>
  <c r="U315" i="1"/>
  <c r="CQ315" i="1" s="1"/>
  <c r="CS315" i="1"/>
  <c r="CU315" i="1" s="1"/>
  <c r="CT315" i="1"/>
  <c r="T974" i="1"/>
  <c r="CP974" i="1"/>
  <c r="CR974" i="1" s="1"/>
  <c r="U974" i="1"/>
  <c r="CQ974" i="1"/>
  <c r="CS974" i="1"/>
  <c r="CU974" i="1" s="1"/>
  <c r="CT974" i="1"/>
  <c r="T605" i="1"/>
  <c r="CP605" i="1"/>
  <c r="CR605" i="1" s="1"/>
  <c r="U605" i="1"/>
  <c r="CQ605" i="1"/>
  <c r="CS605" i="1"/>
  <c r="CU605" i="1" s="1"/>
  <c r="CT605" i="1"/>
  <c r="T465" i="1"/>
  <c r="CP465" i="1"/>
  <c r="CR465" i="1" s="1"/>
  <c r="U465" i="1"/>
  <c r="CQ465" i="1"/>
  <c r="CS465" i="1"/>
  <c r="CU465" i="1" s="1"/>
  <c r="CT465" i="1"/>
  <c r="T467" i="1"/>
  <c r="CP467" i="1"/>
  <c r="U467" i="1"/>
  <c r="CQ467" i="1" s="1"/>
  <c r="CS467" i="1"/>
  <c r="CU467" i="1" s="1"/>
  <c r="CT467" i="1"/>
  <c r="T466" i="1"/>
  <c r="CP466" i="1"/>
  <c r="CR466" i="1" s="1"/>
  <c r="U466" i="1"/>
  <c r="CQ466" i="1" s="1"/>
  <c r="CS466" i="1"/>
  <c r="CU466" i="1" s="1"/>
  <c r="CT466" i="1"/>
  <c r="CP468" i="1"/>
  <c r="CQ468" i="1"/>
  <c r="CR468" i="1" s="1"/>
  <c r="CS468" i="1"/>
  <c r="CT468" i="1"/>
  <c r="CU468" i="1"/>
  <c r="T580" i="1"/>
  <c r="CP580" i="1" s="1"/>
  <c r="CR580" i="1" s="1"/>
  <c r="U580" i="1"/>
  <c r="CQ580" i="1"/>
  <c r="CS580" i="1"/>
  <c r="CT580" i="1"/>
  <c r="CU580" i="1"/>
  <c r="T89" i="1"/>
  <c r="CP89" i="1" s="1"/>
  <c r="CR89" i="1" s="1"/>
  <c r="U89" i="1"/>
  <c r="CQ89" i="1"/>
  <c r="CS89" i="1"/>
  <c r="CT89" i="1"/>
  <c r="CU89" i="1"/>
  <c r="T469" i="1"/>
  <c r="CP469" i="1"/>
  <c r="U469" i="1"/>
  <c r="CQ469" i="1" s="1"/>
  <c r="CS469" i="1"/>
  <c r="CU469" i="1" s="1"/>
  <c r="CT469" i="1"/>
  <c r="T914" i="1"/>
  <c r="CP914" i="1"/>
  <c r="U914" i="1"/>
  <c r="CQ914" i="1" s="1"/>
  <c r="CS914" i="1"/>
  <c r="CU914" i="1" s="1"/>
  <c r="CT914" i="1"/>
  <c r="T606" i="1"/>
  <c r="CP606" i="1"/>
  <c r="U606" i="1"/>
  <c r="CQ606" i="1" s="1"/>
  <c r="CS606" i="1"/>
  <c r="CU606" i="1" s="1"/>
  <c r="CT606" i="1"/>
  <c r="T545" i="1"/>
  <c r="CP545" i="1"/>
  <c r="CR545" i="1" s="1"/>
  <c r="U545" i="1"/>
  <c r="CQ545" i="1" s="1"/>
  <c r="CS545" i="1"/>
  <c r="CU545" i="1" s="1"/>
  <c r="CT545" i="1"/>
  <c r="T544" i="1"/>
  <c r="CP544" i="1"/>
  <c r="CR544" i="1" s="1"/>
  <c r="U544" i="1"/>
  <c r="CQ544" i="1"/>
  <c r="CS544" i="1"/>
  <c r="CU544" i="1" s="1"/>
  <c r="CT544" i="1"/>
  <c r="CP546" i="1"/>
  <c r="CR546" i="1" s="1"/>
  <c r="CQ546" i="1"/>
  <c r="CS546" i="1"/>
  <c r="CT546" i="1"/>
  <c r="CU546" i="1"/>
  <c r="T746" i="1"/>
  <c r="CP746" i="1"/>
  <c r="CR746" i="1" s="1"/>
  <c r="U746" i="1"/>
  <c r="CQ746" i="1"/>
  <c r="CS746" i="1"/>
  <c r="CU746" i="1" s="1"/>
  <c r="CT746" i="1"/>
  <c r="T859" i="1"/>
  <c r="CP859" i="1"/>
  <c r="CR859" i="1" s="1"/>
  <c r="U859" i="1"/>
  <c r="CQ859" i="1"/>
  <c r="CS859" i="1"/>
  <c r="CU859" i="1" s="1"/>
  <c r="CT859" i="1"/>
  <c r="T470" i="1"/>
  <c r="CP470" i="1"/>
  <c r="CR470" i="1" s="1"/>
  <c r="U470" i="1"/>
  <c r="CQ470" i="1"/>
  <c r="CS470" i="1"/>
  <c r="CU470" i="1" s="1"/>
  <c r="CT470" i="1"/>
  <c r="T607" i="1"/>
  <c r="CP607" i="1"/>
  <c r="U607" i="1"/>
  <c r="CQ607" i="1" s="1"/>
  <c r="CS607" i="1"/>
  <c r="CU607" i="1" s="1"/>
  <c r="CT607" i="1"/>
  <c r="T90" i="1"/>
  <c r="CP90" i="1"/>
  <c r="CR90" i="1" s="1"/>
  <c r="U90" i="1"/>
  <c r="CQ90" i="1"/>
  <c r="CS90" i="1"/>
  <c r="CU90" i="1" s="1"/>
  <c r="CT90" i="1"/>
  <c r="T283" i="1"/>
  <c r="CP283" i="1"/>
  <c r="U283" i="1"/>
  <c r="CQ283" i="1" s="1"/>
  <c r="CS283" i="1"/>
  <c r="CU283" i="1" s="1"/>
  <c r="CT283" i="1"/>
  <c r="CP227" i="1"/>
  <c r="CR227" i="1" s="1"/>
  <c r="CQ227" i="1"/>
  <c r="CS227" i="1"/>
  <c r="CT227" i="1"/>
  <c r="CU227" i="1" s="1"/>
  <c r="T547" i="1"/>
  <c r="CP547" i="1"/>
  <c r="U547" i="1"/>
  <c r="CQ547" i="1" s="1"/>
  <c r="CS547" i="1"/>
  <c r="CT547" i="1"/>
  <c r="CU547" i="1" s="1"/>
  <c r="T608" i="1"/>
  <c r="CP608" i="1"/>
  <c r="CR608" i="1" s="1"/>
  <c r="U608" i="1"/>
  <c r="CQ608" i="1" s="1"/>
  <c r="CS608" i="1"/>
  <c r="CU608" i="1" s="1"/>
  <c r="CT608" i="1"/>
  <c r="T795" i="1"/>
  <c r="CP795" i="1"/>
  <c r="U795" i="1"/>
  <c r="CQ795" i="1" s="1"/>
  <c r="CS795" i="1"/>
  <c r="CU795" i="1" s="1"/>
  <c r="CT795" i="1"/>
  <c r="T658" i="1"/>
  <c r="CP658" i="1"/>
  <c r="CR658" i="1" s="1"/>
  <c r="U658" i="1"/>
  <c r="CQ658" i="1"/>
  <c r="CS658" i="1"/>
  <c r="CU658" i="1" s="1"/>
  <c r="CT658" i="1"/>
  <c r="T524" i="1"/>
  <c r="CP524" i="1"/>
  <c r="CR524" i="1" s="1"/>
  <c r="U524" i="1"/>
  <c r="CQ524" i="1"/>
  <c r="CS524" i="1"/>
  <c r="CU524" i="1" s="1"/>
  <c r="CT524" i="1"/>
  <c r="T721" i="1"/>
  <c r="CP721" i="1"/>
  <c r="U721" i="1"/>
  <c r="CQ721" i="1" s="1"/>
  <c r="CS721" i="1"/>
  <c r="CU721" i="1" s="1"/>
  <c r="CT721" i="1"/>
  <c r="T834" i="1"/>
  <c r="CP834" i="1"/>
  <c r="U834" i="1"/>
  <c r="CQ834" i="1" s="1"/>
  <c r="CS834" i="1"/>
  <c r="CU834" i="1" s="1"/>
  <c r="CT834" i="1"/>
  <c r="T336" i="1"/>
  <c r="CP336" i="1"/>
  <c r="CR336" i="1" s="1"/>
  <c r="U336" i="1"/>
  <c r="CQ336" i="1" s="1"/>
  <c r="CS336" i="1"/>
  <c r="CU336" i="1" s="1"/>
  <c r="CT336" i="1"/>
  <c r="T581" i="1"/>
  <c r="CP581" i="1"/>
  <c r="CR581" i="1" s="1"/>
  <c r="U581" i="1"/>
  <c r="CQ581" i="1"/>
  <c r="CS581" i="1"/>
  <c r="CU581" i="1" s="1"/>
  <c r="CT581" i="1"/>
  <c r="T471" i="1"/>
  <c r="CP471" i="1"/>
  <c r="U471" i="1"/>
  <c r="CQ471" i="1" s="1"/>
  <c r="CS471" i="1"/>
  <c r="CU471" i="1" s="1"/>
  <c r="CT471" i="1"/>
  <c r="T796" i="1"/>
  <c r="CP796" i="1"/>
  <c r="CR796" i="1" s="1"/>
  <c r="U796" i="1"/>
  <c r="CQ796" i="1"/>
  <c r="CS796" i="1"/>
  <c r="CU796" i="1" s="1"/>
  <c r="CT796" i="1"/>
  <c r="T472" i="1"/>
  <c r="CP472" i="1"/>
  <c r="CR472" i="1" s="1"/>
  <c r="U472" i="1"/>
  <c r="CQ472" i="1"/>
  <c r="CS472" i="1"/>
  <c r="CU472" i="1" s="1"/>
  <c r="CT472" i="1"/>
  <c r="T473" i="1"/>
  <c r="CP473" i="1"/>
  <c r="CR473" i="1" s="1"/>
  <c r="U473" i="1"/>
  <c r="CQ473" i="1" s="1"/>
  <c r="CS473" i="1"/>
  <c r="CU473" i="1" s="1"/>
  <c r="CT473" i="1"/>
  <c r="CP474" i="1"/>
  <c r="CR474" i="1" s="1"/>
  <c r="CQ474" i="1"/>
  <c r="CS474" i="1"/>
  <c r="CT474" i="1"/>
  <c r="CU474" i="1"/>
  <c r="T163" i="1"/>
  <c r="CP163" i="1"/>
  <c r="U163" i="1"/>
  <c r="CQ163" i="1"/>
  <c r="CR163" i="1" s="1"/>
  <c r="CS163" i="1"/>
  <c r="CT163" i="1"/>
  <c r="CU163" i="1"/>
  <c r="CP475" i="1"/>
  <c r="CQ475" i="1"/>
  <c r="CR475" i="1" s="1"/>
  <c r="CS475" i="1"/>
  <c r="CU475" i="1" s="1"/>
  <c r="CT475" i="1"/>
  <c r="T228" i="1"/>
  <c r="CP228" i="1"/>
  <c r="CR228" i="1" s="1"/>
  <c r="U228" i="1"/>
  <c r="CQ228" i="1"/>
  <c r="CS228" i="1"/>
  <c r="CU228" i="1" s="1"/>
  <c r="CT228" i="1"/>
  <c r="T140" i="1"/>
  <c r="CP140" i="1"/>
  <c r="CR140" i="1" s="1"/>
  <c r="U140" i="1"/>
  <c r="CQ140" i="1"/>
  <c r="CS140" i="1"/>
  <c r="CU140" i="1" s="1"/>
  <c r="CT140" i="1"/>
  <c r="T476" i="1"/>
  <c r="CP476" i="1"/>
  <c r="CR476" i="1" s="1"/>
  <c r="U476" i="1"/>
  <c r="CQ476" i="1"/>
  <c r="CS476" i="1"/>
  <c r="CU476" i="1" s="1"/>
  <c r="CT476" i="1"/>
  <c r="T477" i="1"/>
  <c r="CP477" i="1"/>
  <c r="U477" i="1"/>
  <c r="CQ477" i="1" s="1"/>
  <c r="CS477" i="1"/>
  <c r="CU477" i="1" s="1"/>
  <c r="CT477" i="1"/>
  <c r="CP478" i="1"/>
  <c r="CQ478" i="1"/>
  <c r="CR478" i="1" s="1"/>
  <c r="CS478" i="1"/>
  <c r="CT478" i="1"/>
  <c r="CU478" i="1"/>
  <c r="T659" i="1"/>
  <c r="CP659" i="1" s="1"/>
  <c r="CR659" i="1" s="1"/>
  <c r="U659" i="1"/>
  <c r="CQ659" i="1"/>
  <c r="CS659" i="1"/>
  <c r="CT659" i="1"/>
  <c r="CU659" i="1"/>
  <c r="CP684" i="1"/>
  <c r="CR684" i="1" s="1"/>
  <c r="CQ684" i="1"/>
  <c r="CS684" i="1"/>
  <c r="CU684" i="1" s="1"/>
  <c r="CT684" i="1"/>
  <c r="T722" i="1"/>
  <c r="CP722" i="1"/>
  <c r="U722" i="1"/>
  <c r="CQ722" i="1" s="1"/>
  <c r="CS722" i="1"/>
  <c r="CU722" i="1" s="1"/>
  <c r="CT722" i="1"/>
  <c r="T526" i="1"/>
  <c r="CP526" i="1"/>
  <c r="CR526" i="1" s="1"/>
  <c r="U526" i="1"/>
  <c r="CQ526" i="1"/>
  <c r="CS526" i="1"/>
  <c r="CU526" i="1" s="1"/>
  <c r="CT526" i="1"/>
  <c r="T525" i="1"/>
  <c r="CP525" i="1"/>
  <c r="U525" i="1"/>
  <c r="CQ525" i="1" s="1"/>
  <c r="CS525" i="1"/>
  <c r="CU525" i="1" s="1"/>
  <c r="CT525" i="1"/>
  <c r="CP527" i="1"/>
  <c r="CQ527" i="1"/>
  <c r="CR527" i="1" s="1"/>
  <c r="CS527" i="1"/>
  <c r="CT527" i="1"/>
  <c r="CU527" i="1"/>
  <c r="CP479" i="1"/>
  <c r="CR479" i="1" s="1"/>
  <c r="CQ479" i="1"/>
  <c r="CS479" i="1"/>
  <c r="CU479" i="1" s="1"/>
  <c r="CT479" i="1"/>
  <c r="T197" i="1"/>
  <c r="CP197" i="1"/>
  <c r="CR197" i="1" s="1"/>
  <c r="U197" i="1"/>
  <c r="CQ197" i="1"/>
  <c r="CS197" i="1"/>
  <c r="CU197" i="1" s="1"/>
  <c r="CT197" i="1"/>
  <c r="CP995" i="1"/>
  <c r="CQ995" i="1"/>
  <c r="CR995" i="1" s="1"/>
  <c r="CS995" i="1"/>
  <c r="CT995" i="1"/>
  <c r="CU995" i="1"/>
  <c r="T480" i="1"/>
  <c r="CP480" i="1" s="1"/>
  <c r="CR480" i="1" s="1"/>
  <c r="U480" i="1"/>
  <c r="CQ480" i="1"/>
  <c r="CS480" i="1"/>
  <c r="CT480" i="1"/>
  <c r="CU480" i="1"/>
  <c r="T797" i="1"/>
  <c r="CP797" i="1" s="1"/>
  <c r="CR797" i="1" s="1"/>
  <c r="U797" i="1"/>
  <c r="CQ797" i="1"/>
  <c r="CS797" i="1"/>
  <c r="CT797" i="1"/>
  <c r="CU797" i="1"/>
  <c r="T582" i="1"/>
  <c r="CP582" i="1"/>
  <c r="U582" i="1"/>
  <c r="CQ582" i="1"/>
  <c r="CR582" i="1"/>
  <c r="CS582" i="1"/>
  <c r="CU582" i="1" s="1"/>
  <c r="CT582" i="1"/>
  <c r="T885" i="1"/>
  <c r="CP885" i="1" s="1"/>
  <c r="U885" i="1"/>
  <c r="CQ885" i="1" s="1"/>
  <c r="CS885" i="1"/>
  <c r="CU885" i="1" s="1"/>
  <c r="CT885" i="1"/>
  <c r="T528" i="1"/>
  <c r="CP528" i="1"/>
  <c r="U528" i="1"/>
  <c r="CQ528" i="1" s="1"/>
  <c r="CR528" i="1" s="1"/>
  <c r="CS528" i="1"/>
  <c r="CU528" i="1" s="1"/>
  <c r="CT528" i="1"/>
  <c r="T19" i="1"/>
  <c r="CP19" i="1" s="1"/>
  <c r="U19" i="1"/>
  <c r="CQ19" i="1" s="1"/>
  <c r="CS19" i="1"/>
  <c r="CU19" i="1" s="1"/>
  <c r="CT19" i="1"/>
  <c r="CP337" i="1"/>
  <c r="CR337" i="1" s="1"/>
  <c r="CQ337" i="1"/>
  <c r="CS337" i="1"/>
  <c r="CT337" i="1"/>
  <c r="CU337" i="1" s="1"/>
  <c r="T229" i="1"/>
  <c r="CP229" i="1"/>
  <c r="U229" i="1"/>
  <c r="CQ229" i="1" s="1"/>
  <c r="CS229" i="1"/>
  <c r="CU229" i="1" s="1"/>
  <c r="CT229" i="1"/>
  <c r="T338" i="1"/>
  <c r="CP338" i="1"/>
  <c r="CR338" i="1" s="1"/>
  <c r="U338" i="1"/>
  <c r="CQ338" i="1" s="1"/>
  <c r="CS338" i="1"/>
  <c r="CU338" i="1" s="1"/>
  <c r="CT338" i="1"/>
  <c r="T860" i="1"/>
  <c r="CP860" i="1"/>
  <c r="U860" i="1"/>
  <c r="CQ860" i="1" s="1"/>
  <c r="CS860" i="1"/>
  <c r="CU860" i="1" s="1"/>
  <c r="CT860" i="1"/>
  <c r="T141" i="1"/>
  <c r="CP141" i="1"/>
  <c r="U141" i="1"/>
  <c r="CQ141" i="1" s="1"/>
  <c r="CS141" i="1"/>
  <c r="CU141" i="1" s="1"/>
  <c r="CT141" i="1"/>
  <c r="T164" i="1"/>
  <c r="CP164" i="1"/>
  <c r="U164" i="1"/>
  <c r="CQ164" i="1" s="1"/>
  <c r="CS164" i="1"/>
  <c r="CU164" i="1" s="1"/>
  <c r="CT164" i="1"/>
  <c r="CP685" i="1"/>
  <c r="CQ685" i="1"/>
  <c r="CR685" i="1" s="1"/>
  <c r="CS685" i="1"/>
  <c r="CT685" i="1"/>
  <c r="CU685" i="1"/>
  <c r="T636" i="1"/>
  <c r="CP636" i="1" s="1"/>
  <c r="CR636" i="1" s="1"/>
  <c r="U636" i="1"/>
  <c r="CQ636" i="1"/>
  <c r="CS636" i="1"/>
  <c r="CT636" i="1"/>
  <c r="CU636" i="1"/>
  <c r="T915" i="1"/>
  <c r="CP915" i="1"/>
  <c r="U915" i="1"/>
  <c r="CQ915" i="1"/>
  <c r="CR915" i="1"/>
  <c r="CS915" i="1"/>
  <c r="CU915" i="1" s="1"/>
  <c r="CT915" i="1"/>
  <c r="T198" i="1"/>
  <c r="CP198" i="1" s="1"/>
  <c r="CR198" i="1" s="1"/>
  <c r="U198" i="1"/>
  <c r="CQ198" i="1"/>
  <c r="CS198" i="1"/>
  <c r="CU198" i="1" s="1"/>
  <c r="CT198" i="1"/>
  <c r="T481" i="1"/>
  <c r="CP481" i="1"/>
  <c r="U481" i="1"/>
  <c r="CQ481" i="1" s="1"/>
  <c r="CR481" i="1" s="1"/>
  <c r="CS481" i="1"/>
  <c r="CU481" i="1" s="1"/>
  <c r="CT481" i="1"/>
  <c r="T482" i="1"/>
  <c r="CP482" i="1"/>
  <c r="CR482" i="1" s="1"/>
  <c r="U482" i="1"/>
  <c r="CQ482" i="1" s="1"/>
  <c r="CS482" i="1"/>
  <c r="CU482" i="1" s="1"/>
  <c r="CT482" i="1"/>
  <c r="T199" i="1"/>
  <c r="CP199" i="1"/>
  <c r="CR199" i="1" s="1"/>
  <c r="U199" i="1"/>
  <c r="CQ199" i="1" s="1"/>
  <c r="CS199" i="1"/>
  <c r="CU199" i="1" s="1"/>
  <c r="CT199" i="1"/>
  <c r="T529" i="1"/>
  <c r="CP529" i="1"/>
  <c r="U529" i="1"/>
  <c r="CQ529" i="1" s="1"/>
  <c r="CS529" i="1"/>
  <c r="CU529" i="1" s="1"/>
  <c r="CT529" i="1"/>
  <c r="T723" i="1"/>
  <c r="CP723" i="1"/>
  <c r="U723" i="1"/>
  <c r="CQ723" i="1" s="1"/>
  <c r="CS723" i="1"/>
  <c r="CU723" i="1" s="1"/>
  <c r="CT723" i="1"/>
  <c r="T530" i="1"/>
  <c r="CP530" i="1"/>
  <c r="CR530" i="1" s="1"/>
  <c r="U530" i="1"/>
  <c r="CQ530" i="1"/>
  <c r="CS530" i="1"/>
  <c r="CU530" i="1" s="1"/>
  <c r="CT530" i="1"/>
  <c r="T165" i="1"/>
  <c r="CP165" i="1"/>
  <c r="U165" i="1"/>
  <c r="CQ165" i="1" s="1"/>
  <c r="CS165" i="1"/>
  <c r="CU165" i="1" s="1"/>
  <c r="CT165" i="1"/>
  <c r="T747" i="1"/>
  <c r="CP747" i="1"/>
  <c r="U747" i="1"/>
  <c r="CQ747" i="1" s="1"/>
  <c r="CS747" i="1"/>
  <c r="CU747" i="1" s="1"/>
  <c r="CT747" i="1"/>
  <c r="T946" i="1"/>
  <c r="CP946" i="1"/>
  <c r="CR946" i="1" s="1"/>
  <c r="U946" i="1"/>
  <c r="CQ946" i="1" s="1"/>
  <c r="CS946" i="1"/>
  <c r="CU946" i="1" s="1"/>
  <c r="CT946" i="1"/>
  <c r="T20" i="1"/>
  <c r="CP20" i="1"/>
  <c r="CR20" i="1" s="1"/>
  <c r="U20" i="1"/>
  <c r="CQ20" i="1" s="1"/>
  <c r="CS20" i="1"/>
  <c r="CU20" i="1" s="1"/>
  <c r="CT20" i="1"/>
  <c r="T748" i="1"/>
  <c r="CP748" i="1"/>
  <c r="U748" i="1"/>
  <c r="CQ748" i="1" s="1"/>
  <c r="CS748" i="1"/>
  <c r="CU748" i="1" s="1"/>
  <c r="CT748" i="1"/>
  <c r="T916" i="1"/>
  <c r="CP916" i="1"/>
  <c r="U916" i="1"/>
  <c r="CQ916" i="1" s="1"/>
  <c r="CS916" i="1"/>
  <c r="CU916" i="1" s="1"/>
  <c r="CT916" i="1"/>
  <c r="T996" i="1"/>
  <c r="CP996" i="1"/>
  <c r="CR996" i="1" s="1"/>
  <c r="U996" i="1"/>
  <c r="CQ996" i="1" s="1"/>
  <c r="CS996" i="1"/>
  <c r="CU996" i="1" s="1"/>
  <c r="CT996" i="1"/>
  <c r="T861" i="1"/>
  <c r="CP861" i="1"/>
  <c r="CR861" i="1" s="1"/>
  <c r="U861" i="1"/>
  <c r="CQ861" i="1"/>
  <c r="CS861" i="1"/>
  <c r="CU861" i="1" s="1"/>
  <c r="CT861" i="1"/>
  <c r="CP798" i="1"/>
  <c r="CQ798" i="1"/>
  <c r="CR798" i="1"/>
  <c r="CS798" i="1"/>
  <c r="CT798" i="1"/>
  <c r="CU798" i="1"/>
  <c r="T799" i="1"/>
  <c r="CP799" i="1" s="1"/>
  <c r="CR799" i="1" s="1"/>
  <c r="U799" i="1"/>
  <c r="CQ799" i="1"/>
  <c r="CS799" i="1"/>
  <c r="CT799" i="1"/>
  <c r="CU799" i="1" s="1"/>
  <c r="T997" i="1"/>
  <c r="CP997" i="1" s="1"/>
  <c r="CR997" i="1" s="1"/>
  <c r="U997" i="1"/>
  <c r="CQ997" i="1" s="1"/>
  <c r="CS997" i="1"/>
  <c r="CU997" i="1" s="1"/>
  <c r="CT997" i="1"/>
  <c r="T254" i="1"/>
  <c r="CP254" i="1" s="1"/>
  <c r="CR254" i="1" s="1"/>
  <c r="U254" i="1"/>
  <c r="CQ254" i="1" s="1"/>
  <c r="CS254" i="1"/>
  <c r="CU254" i="1" s="1"/>
  <c r="CT254" i="1"/>
  <c r="T255" i="1"/>
  <c r="CP255" i="1"/>
  <c r="U255" i="1"/>
  <c r="CQ255" i="1" s="1"/>
  <c r="CS255" i="1"/>
  <c r="CU255" i="1" s="1"/>
  <c r="CT255" i="1"/>
  <c r="CP256" i="1"/>
  <c r="CQ256" i="1"/>
  <c r="CR256" i="1" s="1"/>
  <c r="CS256" i="1"/>
  <c r="CT256" i="1"/>
  <c r="CU256" i="1"/>
  <c r="T660" i="1"/>
  <c r="CP660" i="1" s="1"/>
  <c r="CR660" i="1" s="1"/>
  <c r="U660" i="1"/>
  <c r="CQ660" i="1"/>
  <c r="CS660" i="1"/>
  <c r="CT660" i="1"/>
  <c r="CU660" i="1"/>
  <c r="T862" i="1"/>
  <c r="CP862" i="1" s="1"/>
  <c r="CR862" i="1" s="1"/>
  <c r="U862" i="1"/>
  <c r="CQ862" i="1"/>
  <c r="CS862" i="1"/>
  <c r="CT862" i="1"/>
  <c r="CU862" i="1"/>
  <c r="T886" i="1"/>
  <c r="CP886" i="1" s="1"/>
  <c r="CR886" i="1" s="1"/>
  <c r="U886" i="1"/>
  <c r="CQ886" i="1"/>
  <c r="CS886" i="1"/>
  <c r="CT886" i="1"/>
  <c r="CU886" i="1"/>
  <c r="T637" i="1"/>
  <c r="CP637" i="1"/>
  <c r="U637" i="1"/>
  <c r="CQ637" i="1"/>
  <c r="CR637" i="1" s="1"/>
  <c r="CS637" i="1"/>
  <c r="CT637" i="1"/>
  <c r="CU637" i="1"/>
  <c r="T800" i="1"/>
  <c r="CP800" i="1"/>
  <c r="CR800" i="1" s="1"/>
  <c r="U800" i="1"/>
  <c r="CQ800" i="1"/>
  <c r="CS800" i="1"/>
  <c r="CU800" i="1" s="1"/>
  <c r="CT800" i="1"/>
  <c r="T998" i="1"/>
  <c r="CP998" i="1"/>
  <c r="CR998" i="1" s="1"/>
  <c r="U998" i="1"/>
  <c r="CQ998" i="1"/>
  <c r="CS998" i="1"/>
  <c r="CU998" i="1" s="1"/>
  <c r="CT998" i="1"/>
  <c r="T21" i="1"/>
  <c r="CP21" i="1"/>
  <c r="CR21" i="1" s="1"/>
  <c r="U21" i="1"/>
  <c r="CQ21" i="1"/>
  <c r="CS21" i="1"/>
  <c r="CU21" i="1" s="1"/>
  <c r="CT21" i="1"/>
  <c r="T483" i="1"/>
  <c r="CP483" i="1"/>
  <c r="U483" i="1"/>
  <c r="CQ483" i="1" s="1"/>
  <c r="CS483" i="1"/>
  <c r="CU483" i="1" s="1"/>
  <c r="CT483" i="1"/>
  <c r="T749" i="1"/>
  <c r="CP749" i="1"/>
  <c r="CR749" i="1" s="1"/>
  <c r="U749" i="1"/>
  <c r="CQ749" i="1"/>
  <c r="CS749" i="1"/>
  <c r="CU749" i="1" s="1"/>
  <c r="CT749" i="1"/>
  <c r="T257" i="1"/>
  <c r="CP257" i="1" s="1"/>
  <c r="CR257" i="1" s="1"/>
  <c r="U257" i="1"/>
  <c r="CQ257" i="1" s="1"/>
  <c r="CS257" i="1"/>
  <c r="CU257" i="1" s="1"/>
  <c r="CT257" i="1"/>
  <c r="T801" i="1"/>
  <c r="CP801" i="1" s="1"/>
  <c r="CR801" i="1" s="1"/>
  <c r="U801" i="1"/>
  <c r="CQ801" i="1" s="1"/>
  <c r="CS801" i="1"/>
  <c r="CU801" i="1" s="1"/>
  <c r="CT801" i="1"/>
  <c r="T548" i="1"/>
  <c r="CP548" i="1"/>
  <c r="U548" i="1"/>
  <c r="CQ548" i="1" s="1"/>
  <c r="CS548" i="1"/>
  <c r="CU548" i="1" s="1"/>
  <c r="CT548" i="1"/>
  <c r="T661" i="1"/>
  <c r="CP661" i="1"/>
  <c r="U661" i="1"/>
  <c r="CQ661" i="1" s="1"/>
  <c r="CS661" i="1"/>
  <c r="CU661" i="1" s="1"/>
  <c r="CT661" i="1"/>
  <c r="T22" i="1"/>
  <c r="CP22" i="1"/>
  <c r="CR22" i="1" s="1"/>
  <c r="U22" i="1"/>
  <c r="CQ22" i="1" s="1"/>
  <c r="CS22" i="1"/>
  <c r="CU22" i="1" s="1"/>
  <c r="CT22" i="1"/>
  <c r="T259" i="1"/>
  <c r="CP259" i="1"/>
  <c r="CR259" i="1" s="1"/>
  <c r="U259" i="1"/>
  <c r="CQ259" i="1" s="1"/>
  <c r="CS259" i="1"/>
  <c r="CU259" i="1" s="1"/>
  <c r="CT259" i="1"/>
  <c r="T258" i="1"/>
  <c r="CP258" i="1"/>
  <c r="U258" i="1"/>
  <c r="CQ258" i="1" s="1"/>
  <c r="CS258" i="1"/>
  <c r="CU258" i="1" s="1"/>
  <c r="CT258" i="1"/>
  <c r="CP260" i="1"/>
  <c r="CQ260" i="1"/>
  <c r="CR260" i="1" s="1"/>
  <c r="CS260" i="1"/>
  <c r="CT260" i="1"/>
  <c r="CU260" i="1"/>
  <c r="T583" i="1"/>
  <c r="CP583" i="1" s="1"/>
  <c r="CR583" i="1" s="1"/>
  <c r="U583" i="1"/>
  <c r="CQ583" i="1"/>
  <c r="CS583" i="1"/>
  <c r="CT583" i="1"/>
  <c r="CU583" i="1"/>
  <c r="T166" i="1"/>
  <c r="CP166" i="1" s="1"/>
  <c r="CR166" i="1" s="1"/>
  <c r="U166" i="1"/>
  <c r="CQ166" i="1"/>
  <c r="CS166" i="1"/>
  <c r="CT166" i="1"/>
  <c r="CU166" i="1"/>
  <c r="T802" i="1"/>
  <c r="CP802" i="1"/>
  <c r="CR802" i="1" s="1"/>
  <c r="U802" i="1"/>
  <c r="CQ802" i="1"/>
  <c r="CS802" i="1"/>
  <c r="CU802" i="1" s="1"/>
  <c r="CT802" i="1"/>
  <c r="T803" i="1"/>
  <c r="CP803" i="1"/>
  <c r="CR803" i="1" s="1"/>
  <c r="U803" i="1"/>
  <c r="CQ803" i="1"/>
  <c r="CS803" i="1"/>
  <c r="CU803" i="1" s="1"/>
  <c r="CT803" i="1"/>
  <c r="CP804" i="1"/>
  <c r="CQ804" i="1"/>
  <c r="CR804" i="1" s="1"/>
  <c r="CS804" i="1"/>
  <c r="CT804" i="1"/>
  <c r="CU804" i="1"/>
  <c r="T750" i="1"/>
  <c r="CP750" i="1"/>
  <c r="CR750" i="1" s="1"/>
  <c r="U750" i="1"/>
  <c r="CQ750" i="1"/>
  <c r="CS750" i="1"/>
  <c r="CU750" i="1" s="1"/>
  <c r="CT750" i="1"/>
  <c r="T751" i="1"/>
  <c r="CP751" i="1"/>
  <c r="CR751" i="1" s="1"/>
  <c r="U751" i="1"/>
  <c r="CQ751" i="1"/>
  <c r="CS751" i="1"/>
  <c r="CU751" i="1" s="1"/>
  <c r="CT751" i="1"/>
  <c r="CP752" i="1"/>
  <c r="CR752" i="1" s="1"/>
  <c r="CQ752" i="1"/>
  <c r="CS752" i="1"/>
  <c r="CT752" i="1"/>
  <c r="CU752" i="1"/>
  <c r="T609" i="1"/>
  <c r="CP609" i="1"/>
  <c r="CR609" i="1" s="1"/>
  <c r="U609" i="1"/>
  <c r="CQ609" i="1"/>
  <c r="CS609" i="1"/>
  <c r="CU609" i="1" s="1"/>
  <c r="CT609" i="1"/>
  <c r="T23" i="1"/>
  <c r="CP23" i="1"/>
  <c r="CR23" i="1" s="1"/>
  <c r="U23" i="1"/>
  <c r="CQ23" i="1"/>
  <c r="CS23" i="1"/>
  <c r="CU23" i="1" s="1"/>
  <c r="CT23" i="1"/>
  <c r="CP484" i="1"/>
  <c r="CQ484" i="1"/>
  <c r="CR484" i="1" s="1"/>
  <c r="CS484" i="1"/>
  <c r="CT484" i="1"/>
  <c r="CU484" i="1"/>
  <c r="CP610" i="1"/>
  <c r="CR610" i="1" s="1"/>
  <c r="CQ610" i="1"/>
  <c r="CS610" i="1"/>
  <c r="CU610" i="1" s="1"/>
  <c r="CT610" i="1"/>
  <c r="T686" i="1"/>
  <c r="CP686" i="1"/>
  <c r="U686" i="1"/>
  <c r="CQ686" i="1" s="1"/>
  <c r="CS686" i="1"/>
  <c r="CU686" i="1" s="1"/>
  <c r="CT686" i="1"/>
  <c r="T200" i="1"/>
  <c r="CP200" i="1"/>
  <c r="CR200" i="1" s="1"/>
  <c r="U200" i="1"/>
  <c r="CQ200" i="1" s="1"/>
  <c r="CS200" i="1"/>
  <c r="CU200" i="1" s="1"/>
  <c r="CT200" i="1"/>
  <c r="T863" i="1"/>
  <c r="CP863" i="1"/>
  <c r="U863" i="1"/>
  <c r="CQ863" i="1" s="1"/>
  <c r="CS863" i="1"/>
  <c r="CU863" i="1" s="1"/>
  <c r="CT863" i="1"/>
  <c r="T230" i="1"/>
  <c r="CP230" i="1"/>
  <c r="U230" i="1"/>
  <c r="CQ230" i="1" s="1"/>
  <c r="CS230" i="1"/>
  <c r="CU230" i="1" s="1"/>
  <c r="CT230" i="1"/>
  <c r="T284" i="1"/>
  <c r="CP284" i="1"/>
  <c r="U284" i="1"/>
  <c r="CQ284" i="1" s="1"/>
  <c r="CS284" i="1"/>
  <c r="CU284" i="1" s="1"/>
  <c r="CT284" i="1"/>
  <c r="T835" i="1"/>
  <c r="CP835" i="1"/>
  <c r="CR835" i="1" s="1"/>
  <c r="U835" i="1"/>
  <c r="CQ835" i="1" s="1"/>
  <c r="CS835" i="1"/>
  <c r="CU835" i="1" s="1"/>
  <c r="CT835" i="1"/>
  <c r="T24" i="1"/>
  <c r="CP24" i="1"/>
  <c r="CR24" i="1" s="1"/>
  <c r="U24" i="1"/>
  <c r="CQ24" i="1" s="1"/>
  <c r="CS24" i="1"/>
  <c r="CU24" i="1" s="1"/>
  <c r="CT24" i="1"/>
  <c r="T947" i="1"/>
  <c r="CP947" i="1"/>
  <c r="CR947" i="1" s="1"/>
  <c r="U947" i="1"/>
  <c r="CQ947" i="1"/>
  <c r="CS947" i="1"/>
  <c r="CU947" i="1" s="1"/>
  <c r="CT947" i="1"/>
  <c r="T948" i="1"/>
  <c r="CP948" i="1"/>
  <c r="CR948" i="1" s="1"/>
  <c r="U948" i="1"/>
  <c r="CQ948" i="1"/>
  <c r="CS948" i="1"/>
  <c r="CU948" i="1" s="1"/>
  <c r="CT948" i="1"/>
  <c r="CP949" i="1"/>
  <c r="CQ949" i="1"/>
  <c r="CR949" i="1" s="1"/>
  <c r="CS949" i="1"/>
  <c r="CT949" i="1"/>
  <c r="CU949" i="1"/>
  <c r="T1026" i="1"/>
  <c r="CP1026" i="1"/>
  <c r="U1026" i="1"/>
  <c r="CQ1026" i="1"/>
  <c r="CR1026" i="1" s="1"/>
  <c r="CS1026" i="1"/>
  <c r="CT1026" i="1"/>
  <c r="CU1026" i="1"/>
  <c r="T724" i="1"/>
  <c r="CP724" i="1"/>
  <c r="U724" i="1"/>
  <c r="CQ724" i="1"/>
  <c r="CR724" i="1" s="1"/>
  <c r="CS724" i="1"/>
  <c r="CT724" i="1"/>
  <c r="CU724" i="1"/>
  <c r="T611" i="1"/>
  <c r="CP611" i="1" s="1"/>
  <c r="CR611" i="1" s="1"/>
  <c r="U611" i="1"/>
  <c r="CQ611" i="1"/>
  <c r="CS611" i="1"/>
  <c r="CU611" i="1" s="1"/>
  <c r="CT611" i="1"/>
  <c r="T339" i="1"/>
  <c r="CP339" i="1" s="1"/>
  <c r="CR339" i="1" s="1"/>
  <c r="U339" i="1"/>
  <c r="CQ339" i="1" s="1"/>
  <c r="CS339" i="1"/>
  <c r="CU339" i="1" s="1"/>
  <c r="CT339" i="1"/>
  <c r="T91" i="1"/>
  <c r="CP91" i="1" s="1"/>
  <c r="CR91" i="1" s="1"/>
  <c r="U91" i="1"/>
  <c r="CQ91" i="1" s="1"/>
  <c r="CS91" i="1"/>
  <c r="CU91" i="1" s="1"/>
  <c r="CT91" i="1"/>
  <c r="CP485" i="1"/>
  <c r="CR485" i="1" s="1"/>
  <c r="CQ485" i="1"/>
  <c r="CS485" i="1"/>
  <c r="CT485" i="1"/>
  <c r="CU485" i="1" s="1"/>
  <c r="T662" i="1"/>
  <c r="CP662" i="1" s="1"/>
  <c r="CR662" i="1" s="1"/>
  <c r="U662" i="1"/>
  <c r="CQ662" i="1"/>
  <c r="CS662" i="1"/>
  <c r="CT662" i="1"/>
  <c r="CU662" i="1" s="1"/>
  <c r="T775" i="1"/>
  <c r="CP775" i="1" s="1"/>
  <c r="U775" i="1"/>
  <c r="CQ775" i="1" s="1"/>
  <c r="CS775" i="1"/>
  <c r="CU775" i="1" s="1"/>
  <c r="CT775" i="1"/>
  <c r="T201" i="1"/>
  <c r="CP201" i="1"/>
  <c r="U201" i="1"/>
  <c r="CQ201" i="1" s="1"/>
  <c r="CS201" i="1"/>
  <c r="CU201" i="1" s="1"/>
  <c r="CT201" i="1"/>
  <c r="T340" i="1"/>
  <c r="CP340" i="1"/>
  <c r="CR340" i="1" s="1"/>
  <c r="U340" i="1"/>
  <c r="CQ340" i="1" s="1"/>
  <c r="CS340" i="1"/>
  <c r="CU340" i="1" s="1"/>
  <c r="CT340" i="1"/>
  <c r="T864" i="1"/>
  <c r="CP864" i="1"/>
  <c r="CR864" i="1" s="1"/>
  <c r="U864" i="1"/>
  <c r="CQ864" i="1" s="1"/>
  <c r="CS864" i="1"/>
  <c r="CU864" i="1" s="1"/>
  <c r="CT864" i="1"/>
  <c r="T805" i="1"/>
  <c r="CP805" i="1"/>
  <c r="CR805" i="1" s="1"/>
  <c r="U805" i="1"/>
  <c r="CQ805" i="1"/>
  <c r="CS805" i="1"/>
  <c r="CU805" i="1" s="1"/>
  <c r="CT805" i="1"/>
  <c r="T56" i="1"/>
  <c r="CP56" i="1"/>
  <c r="U56" i="1"/>
  <c r="CQ56" i="1" s="1"/>
  <c r="CS56" i="1"/>
  <c r="CU56" i="1" s="1"/>
  <c r="CT56" i="1"/>
  <c r="CP550" i="1"/>
  <c r="CQ550" i="1"/>
  <c r="CR550" i="1"/>
  <c r="CS550" i="1"/>
  <c r="CT550" i="1"/>
  <c r="CU550" i="1"/>
  <c r="T549" i="1"/>
  <c r="CP549" i="1" s="1"/>
  <c r="CR549" i="1" s="1"/>
  <c r="U549" i="1"/>
  <c r="CQ549" i="1"/>
  <c r="CS549" i="1"/>
  <c r="CU549" i="1" s="1"/>
  <c r="CT549" i="1"/>
  <c r="CP551" i="1"/>
  <c r="CR551" i="1" s="1"/>
  <c r="CQ551" i="1"/>
  <c r="CS551" i="1"/>
  <c r="CT551" i="1"/>
  <c r="CU551" i="1" s="1"/>
  <c r="T806" i="1"/>
  <c r="CP806" i="1"/>
  <c r="U806" i="1"/>
  <c r="CQ806" i="1" s="1"/>
  <c r="CS806" i="1"/>
  <c r="CU806" i="1" s="1"/>
  <c r="CT806" i="1"/>
  <c r="T285" i="1"/>
  <c r="CP285" i="1"/>
  <c r="U285" i="1"/>
  <c r="CQ285" i="1" s="1"/>
  <c r="CS285" i="1"/>
  <c r="CU285" i="1" s="1"/>
  <c r="CT285" i="1"/>
  <c r="T612" i="1"/>
  <c r="CP612" i="1"/>
  <c r="U612" i="1"/>
  <c r="CQ612" i="1" s="1"/>
  <c r="CR612" i="1" s="1"/>
  <c r="CS612" i="1"/>
  <c r="CU612" i="1" s="1"/>
  <c r="CT612" i="1"/>
  <c r="T142" i="1"/>
  <c r="CP142" i="1" s="1"/>
  <c r="CR142" i="1" s="1"/>
  <c r="U142" i="1"/>
  <c r="CQ142" i="1" s="1"/>
  <c r="CS142" i="1"/>
  <c r="CU142" i="1" s="1"/>
  <c r="CT142" i="1"/>
  <c r="T531" i="1"/>
  <c r="CP531" i="1"/>
  <c r="CR531" i="1" s="1"/>
  <c r="U531" i="1"/>
  <c r="CQ531" i="1"/>
  <c r="CS531" i="1"/>
  <c r="CU531" i="1" s="1"/>
  <c r="CT531" i="1"/>
  <c r="T638" i="1"/>
  <c r="CP638" i="1"/>
  <c r="U638" i="1"/>
  <c r="CQ638" i="1" s="1"/>
  <c r="CS638" i="1"/>
  <c r="CU638" i="1" s="1"/>
  <c r="CT638" i="1"/>
  <c r="T887" i="1"/>
  <c r="CP887" i="1"/>
  <c r="CR887" i="1" s="1"/>
  <c r="U887" i="1"/>
  <c r="CQ887" i="1" s="1"/>
  <c r="CS887" i="1"/>
  <c r="CU887" i="1" s="1"/>
  <c r="CT887" i="1"/>
  <c r="T1027" i="1"/>
  <c r="CP1027" i="1"/>
  <c r="CR1027" i="1" s="1"/>
  <c r="U1027" i="1"/>
  <c r="CQ1027" i="1"/>
  <c r="CS1027" i="1"/>
  <c r="CU1027" i="1" s="1"/>
  <c r="CT1027" i="1"/>
  <c r="T57" i="1"/>
  <c r="CP57" i="1"/>
  <c r="U57" i="1"/>
  <c r="CQ57" i="1" s="1"/>
  <c r="CS57" i="1"/>
  <c r="CU57" i="1" s="1"/>
  <c r="CT57" i="1"/>
  <c r="T532" i="1"/>
  <c r="CP532" i="1"/>
  <c r="CR532" i="1" s="1"/>
  <c r="U532" i="1"/>
  <c r="CQ532" i="1" s="1"/>
  <c r="CS532" i="1"/>
  <c r="CU532" i="1" s="1"/>
  <c r="CT532" i="1"/>
  <c r="T286" i="1"/>
  <c r="CP286" i="1"/>
  <c r="CR286" i="1" s="1"/>
  <c r="U286" i="1"/>
  <c r="CQ286" i="1" s="1"/>
  <c r="CS286" i="1"/>
  <c r="CU286" i="1" s="1"/>
  <c r="CT286" i="1"/>
  <c r="CP725" i="1"/>
  <c r="CQ725" i="1"/>
  <c r="CR725" i="1" s="1"/>
  <c r="CS725" i="1"/>
  <c r="CT725" i="1"/>
  <c r="CU725" i="1"/>
  <c r="T836" i="1"/>
  <c r="CP836" i="1" s="1"/>
  <c r="CR836" i="1" s="1"/>
  <c r="U836" i="1"/>
  <c r="CQ836" i="1"/>
  <c r="CS836" i="1"/>
  <c r="CU836" i="1" s="1"/>
  <c r="CT836" i="1"/>
  <c r="T58" i="1"/>
  <c r="CP58" i="1"/>
  <c r="U58" i="1"/>
  <c r="CQ58" i="1" s="1"/>
  <c r="CR58" i="1" s="1"/>
  <c r="CS58" i="1"/>
  <c r="CU58" i="1" s="1"/>
  <c r="CT58" i="1"/>
  <c r="T341" i="1"/>
  <c r="CP341" i="1"/>
  <c r="CR341" i="1" s="1"/>
  <c r="U341" i="1"/>
  <c r="CQ341" i="1"/>
  <c r="CS341" i="1"/>
  <c r="CU341" i="1" s="1"/>
  <c r="CT341" i="1"/>
  <c r="T663" i="1"/>
  <c r="CP663" i="1"/>
  <c r="CR663" i="1" s="1"/>
  <c r="U663" i="1"/>
  <c r="CQ663" i="1"/>
  <c r="CS663" i="1"/>
  <c r="CU663" i="1" s="1"/>
  <c r="CT663" i="1"/>
  <c r="CP202" i="1"/>
  <c r="CR202" i="1" s="1"/>
  <c r="CQ202" i="1"/>
  <c r="CS202" i="1"/>
  <c r="CT202" i="1"/>
  <c r="CU202" i="1"/>
  <c r="T287" i="1"/>
  <c r="CP287" i="1"/>
  <c r="U287" i="1"/>
  <c r="CQ287" i="1"/>
  <c r="CR287" i="1" s="1"/>
  <c r="CS287" i="1"/>
  <c r="CT287" i="1"/>
  <c r="CU287" i="1"/>
  <c r="T999" i="1"/>
  <c r="CP999" i="1"/>
  <c r="U999" i="1"/>
  <c r="CQ999" i="1"/>
  <c r="CR999" i="1" s="1"/>
  <c r="CS999" i="1"/>
  <c r="CT999" i="1"/>
  <c r="CU999" i="1"/>
  <c r="T552" i="1"/>
  <c r="CP552" i="1"/>
  <c r="CR552" i="1" s="1"/>
  <c r="U552" i="1"/>
  <c r="CQ552" i="1"/>
  <c r="CS552" i="1"/>
  <c r="CT552" i="1"/>
  <c r="CU552" i="1"/>
  <c r="T114" i="1"/>
  <c r="CP114" i="1"/>
  <c r="CR114" i="1" s="1"/>
  <c r="U114" i="1"/>
  <c r="CQ114" i="1"/>
  <c r="CS114" i="1"/>
  <c r="CU114" i="1" s="1"/>
  <c r="CT114" i="1"/>
  <c r="T753" i="1"/>
  <c r="CP753" i="1"/>
  <c r="U753" i="1"/>
  <c r="CQ753" i="1" s="1"/>
  <c r="CS753" i="1"/>
  <c r="CU753" i="1" s="1"/>
  <c r="CT753" i="1"/>
  <c r="T115" i="1"/>
  <c r="CP115" i="1"/>
  <c r="U115" i="1"/>
  <c r="CQ115" i="1" s="1"/>
  <c r="CS115" i="1"/>
  <c r="CU115" i="1" s="1"/>
  <c r="CT115" i="1"/>
  <c r="T865" i="1"/>
  <c r="CP865" i="1"/>
  <c r="U865" i="1"/>
  <c r="CQ865" i="1" s="1"/>
  <c r="CR865" i="1" s="1"/>
  <c r="CS865" i="1"/>
  <c r="CU865" i="1" s="1"/>
  <c r="CT865" i="1"/>
  <c r="T116" i="1"/>
  <c r="CP116" i="1" s="1"/>
  <c r="CR116" i="1" s="1"/>
  <c r="U116" i="1"/>
  <c r="CQ116" i="1" s="1"/>
  <c r="CS116" i="1"/>
  <c r="CU116" i="1" s="1"/>
  <c r="CT116" i="1"/>
  <c r="T167" i="1"/>
  <c r="CP167" i="1" s="1"/>
  <c r="CR167" i="1" s="1"/>
  <c r="U167" i="1"/>
  <c r="CQ167" i="1" s="1"/>
  <c r="CS167" i="1"/>
  <c r="CU167" i="1" s="1"/>
  <c r="CT167" i="1"/>
  <c r="CP486" i="1"/>
  <c r="CR486" i="1" s="1"/>
  <c r="CQ486" i="1"/>
  <c r="CS486" i="1"/>
  <c r="CT486" i="1"/>
  <c r="CU486" i="1"/>
  <c r="T950" i="1"/>
  <c r="CP950" i="1" s="1"/>
  <c r="CR950" i="1" s="1"/>
  <c r="U950" i="1"/>
  <c r="CQ950" i="1"/>
  <c r="CS950" i="1"/>
  <c r="CT950" i="1"/>
  <c r="CU950" i="1"/>
  <c r="CP487" i="1"/>
  <c r="CR487" i="1" s="1"/>
  <c r="CQ487" i="1"/>
  <c r="CS487" i="1"/>
  <c r="CU487" i="1" s="1"/>
  <c r="CT487" i="1"/>
  <c r="T288" i="1"/>
  <c r="CP288" i="1"/>
  <c r="U288" i="1"/>
  <c r="CQ288" i="1" s="1"/>
  <c r="CS288" i="1"/>
  <c r="CU288" i="1" s="1"/>
  <c r="CT288" i="1"/>
  <c r="T26" i="1"/>
  <c r="CP26" i="1"/>
  <c r="CR26" i="1" s="1"/>
  <c r="U26" i="1"/>
  <c r="CQ26" i="1" s="1"/>
  <c r="CS26" i="1"/>
  <c r="CU26" i="1" s="1"/>
  <c r="CT26" i="1"/>
  <c r="T25" i="1"/>
  <c r="CP25" i="1"/>
  <c r="CR25" i="1" s="1"/>
  <c r="U25" i="1"/>
  <c r="CQ25" i="1" s="1"/>
  <c r="CS25" i="1"/>
  <c r="CU25" i="1" s="1"/>
  <c r="CT25" i="1"/>
  <c r="CP27" i="1"/>
  <c r="CQ27" i="1"/>
  <c r="CR27" i="1" s="1"/>
  <c r="CS27" i="1"/>
  <c r="CT27" i="1"/>
  <c r="CU27" i="1"/>
  <c r="T290" i="1"/>
  <c r="CP290" i="1" s="1"/>
  <c r="CR290" i="1" s="1"/>
  <c r="U290" i="1"/>
  <c r="CQ290" i="1"/>
  <c r="CS290" i="1"/>
  <c r="CT290" i="1"/>
  <c r="CU290" i="1"/>
  <c r="T289" i="1"/>
  <c r="CP289" i="1"/>
  <c r="CR289" i="1" s="1"/>
  <c r="U289" i="1"/>
  <c r="CQ289" i="1"/>
  <c r="CS289" i="1"/>
  <c r="CU289" i="1" s="1"/>
  <c r="CT289" i="1"/>
  <c r="CP291" i="1"/>
  <c r="CR291" i="1" s="1"/>
  <c r="CQ291" i="1"/>
  <c r="CS291" i="1"/>
  <c r="CT291" i="1"/>
  <c r="CU291" i="1" s="1"/>
  <c r="T28" i="1"/>
  <c r="CP28" i="1"/>
  <c r="CR28" i="1" s="1"/>
  <c r="U28" i="1"/>
  <c r="CQ28" i="1"/>
  <c r="CS28" i="1"/>
  <c r="CU28" i="1" s="1"/>
  <c r="CT28" i="1"/>
  <c r="T59" i="1"/>
  <c r="CP59" i="1"/>
  <c r="U59" i="1"/>
  <c r="CQ59" i="1" s="1"/>
  <c r="CS59" i="1"/>
  <c r="CU59" i="1" s="1"/>
  <c r="CT59" i="1"/>
  <c r="T342" i="1"/>
  <c r="CP342" i="1"/>
  <c r="U342" i="1"/>
  <c r="CQ342" i="1" s="1"/>
  <c r="CR342" i="1" s="1"/>
  <c r="CS342" i="1"/>
  <c r="CU342" i="1" s="1"/>
  <c r="CT342" i="1"/>
  <c r="T639" i="1"/>
  <c r="CP639" i="1"/>
  <c r="U639" i="1"/>
  <c r="CQ639" i="1" s="1"/>
  <c r="CR639" i="1" s="1"/>
  <c r="CS639" i="1"/>
  <c r="CU639" i="1" s="1"/>
  <c r="CT639" i="1"/>
  <c r="T1028" i="1"/>
  <c r="CP1028" i="1" s="1"/>
  <c r="CR1028" i="1" s="1"/>
  <c r="U1028" i="1"/>
  <c r="CQ1028" i="1" s="1"/>
  <c r="CS1028" i="1"/>
  <c r="CU1028" i="1" s="1"/>
  <c r="CT1028" i="1"/>
  <c r="T584" i="1"/>
  <c r="CP584" i="1"/>
  <c r="CR584" i="1" s="1"/>
  <c r="U584" i="1"/>
  <c r="CQ584" i="1" s="1"/>
  <c r="CS584" i="1"/>
  <c r="CU584" i="1" s="1"/>
  <c r="CT584" i="1"/>
  <c r="T1029" i="1"/>
  <c r="CP1029" i="1"/>
  <c r="CR1029" i="1" s="1"/>
  <c r="U1029" i="1"/>
  <c r="CQ1029" i="1" s="1"/>
  <c r="CS1029" i="1"/>
  <c r="CU1029" i="1" s="1"/>
  <c r="CT1029" i="1"/>
  <c r="T316" i="1"/>
  <c r="CP316" i="1"/>
  <c r="U316" i="1"/>
  <c r="CQ316" i="1" s="1"/>
  <c r="CS316" i="1"/>
  <c r="CU316" i="1" s="1"/>
  <c r="CT316" i="1"/>
  <c r="T975" i="1"/>
  <c r="CP975" i="1"/>
  <c r="CR975" i="1" s="1"/>
  <c r="U975" i="1"/>
  <c r="CQ975" i="1" s="1"/>
  <c r="CS975" i="1"/>
  <c r="CU975" i="1" s="1"/>
  <c r="CT975" i="1"/>
  <c r="T317" i="1"/>
  <c r="CP317" i="1"/>
  <c r="CR317" i="1" s="1"/>
  <c r="U317" i="1"/>
  <c r="CQ317" i="1"/>
  <c r="CS317" i="1"/>
  <c r="CU317" i="1" s="1"/>
  <c r="CT317" i="1"/>
  <c r="CP488" i="1"/>
  <c r="CR488" i="1" s="1"/>
  <c r="CQ488" i="1"/>
  <c r="CS488" i="1"/>
  <c r="CT488" i="1"/>
  <c r="CU488" i="1"/>
  <c r="T489" i="1"/>
  <c r="CP489" i="1"/>
  <c r="CR489" i="1" s="1"/>
  <c r="U489" i="1"/>
  <c r="CQ489" i="1"/>
  <c r="CS489" i="1"/>
  <c r="CT489" i="1"/>
  <c r="CU489" i="1"/>
  <c r="T640" i="1"/>
  <c r="CP640" i="1"/>
  <c r="CR640" i="1" s="1"/>
  <c r="U640" i="1"/>
  <c r="CQ640" i="1"/>
  <c r="CS640" i="1"/>
  <c r="CU640" i="1" s="1"/>
  <c r="CT640" i="1"/>
  <c r="CP888" i="1"/>
  <c r="CQ888" i="1"/>
  <c r="CR888" i="1" s="1"/>
  <c r="CS888" i="1"/>
  <c r="CT888" i="1"/>
  <c r="CU888" i="1"/>
  <c r="CP490" i="1"/>
  <c r="CR490" i="1" s="1"/>
  <c r="CQ490" i="1"/>
  <c r="CS490" i="1"/>
  <c r="CU490" i="1" s="1"/>
  <c r="CT490" i="1"/>
  <c r="T491" i="1"/>
  <c r="CP491" i="1"/>
  <c r="U491" i="1"/>
  <c r="CQ491" i="1" s="1"/>
  <c r="CS491" i="1"/>
  <c r="CU491" i="1" s="1"/>
  <c r="CT491" i="1"/>
  <c r="T117" i="1"/>
  <c r="CP117" i="1"/>
  <c r="CR117" i="1" s="1"/>
  <c r="U117" i="1"/>
  <c r="CQ117" i="1"/>
  <c r="CS117" i="1"/>
  <c r="CU117" i="1" s="1"/>
  <c r="CT117" i="1"/>
  <c r="T492" i="1"/>
  <c r="CP492" i="1"/>
  <c r="CR492" i="1" s="1"/>
  <c r="U492" i="1"/>
  <c r="CQ492" i="1"/>
  <c r="CS492" i="1"/>
  <c r="CU492" i="1" s="1"/>
  <c r="CT492" i="1"/>
  <c r="T976" i="1"/>
  <c r="CP976" i="1"/>
  <c r="CR976" i="1" s="1"/>
  <c r="U976" i="1"/>
  <c r="CQ976" i="1"/>
  <c r="CS976" i="1"/>
  <c r="CU976" i="1" s="1"/>
  <c r="CT976" i="1"/>
  <c r="T494" i="1"/>
  <c r="CP494" i="1"/>
  <c r="CR494" i="1" s="1"/>
  <c r="U494" i="1"/>
  <c r="CQ494" i="1"/>
  <c r="CS494" i="1"/>
  <c r="CU494" i="1" s="1"/>
  <c r="CT494" i="1"/>
  <c r="T493" i="1"/>
  <c r="CP493" i="1"/>
  <c r="U493" i="1"/>
  <c r="CQ493" i="1" s="1"/>
  <c r="CS493" i="1"/>
  <c r="CU493" i="1" s="1"/>
  <c r="CT493" i="1"/>
  <c r="CP495" i="1"/>
  <c r="CQ495" i="1"/>
  <c r="CR495" i="1" s="1"/>
  <c r="CS495" i="1"/>
  <c r="CT495" i="1"/>
  <c r="CU495" i="1"/>
  <c r="T29" i="1"/>
  <c r="CP29" i="1" s="1"/>
  <c r="CR29" i="1" s="1"/>
  <c r="U29" i="1"/>
  <c r="CQ29" i="1"/>
  <c r="CS29" i="1"/>
  <c r="CT29" i="1"/>
  <c r="CU29" i="1"/>
  <c r="T496" i="1"/>
  <c r="CP496" i="1" s="1"/>
  <c r="CR496" i="1" s="1"/>
  <c r="U496" i="1"/>
  <c r="CQ496" i="1"/>
  <c r="CS496" i="1"/>
  <c r="CT496" i="1"/>
  <c r="CU496" i="1"/>
  <c r="T687" i="1"/>
  <c r="CP687" i="1"/>
  <c r="U687" i="1"/>
  <c r="CQ687" i="1"/>
  <c r="CR687" i="1" s="1"/>
  <c r="CS687" i="1"/>
  <c r="CT687" i="1"/>
  <c r="CU687" i="1"/>
  <c r="T726" i="1"/>
  <c r="CP726" i="1"/>
  <c r="CR726" i="1" s="1"/>
  <c r="U726" i="1"/>
  <c r="CQ726" i="1"/>
  <c r="CS726" i="1"/>
  <c r="CT726" i="1"/>
  <c r="CU726" i="1"/>
  <c r="T292" i="1"/>
  <c r="CP292" i="1"/>
  <c r="U292" i="1"/>
  <c r="CQ292" i="1"/>
  <c r="CR292" i="1"/>
  <c r="CS292" i="1"/>
  <c r="CU292" i="1" s="1"/>
  <c r="CT292" i="1"/>
  <c r="T168" i="1"/>
  <c r="CP168" i="1" s="1"/>
  <c r="CR168" i="1" s="1"/>
  <c r="U168" i="1"/>
  <c r="CQ168" i="1"/>
  <c r="CS168" i="1"/>
  <c r="CU168" i="1" s="1"/>
  <c r="CT168" i="1"/>
  <c r="T1000" i="1"/>
  <c r="CP1000" i="1"/>
  <c r="CR1000" i="1" s="1"/>
  <c r="U1000" i="1"/>
  <c r="CQ1000" i="1"/>
  <c r="CS1000" i="1"/>
  <c r="CU1000" i="1" s="1"/>
  <c r="CT1000" i="1"/>
  <c r="T497" i="1"/>
  <c r="CP497" i="1"/>
  <c r="CR497" i="1" s="1"/>
  <c r="U497" i="1"/>
  <c r="CQ497" i="1"/>
  <c r="CS497" i="1"/>
  <c r="CU497" i="1" s="1"/>
  <c r="CT497" i="1"/>
  <c r="T231" i="1"/>
  <c r="CP231" i="1"/>
  <c r="U231" i="1"/>
  <c r="CQ231" i="1" s="1"/>
  <c r="CR231" i="1" s="1"/>
  <c r="CS231" i="1"/>
  <c r="CU231" i="1" s="1"/>
  <c r="CT231" i="1"/>
  <c r="CP498" i="1"/>
  <c r="CR498" i="1" s="1"/>
  <c r="CQ498" i="1"/>
  <c r="CS498" i="1"/>
  <c r="CT498" i="1"/>
  <c r="CU498" i="1" s="1"/>
  <c r="T232" i="1"/>
  <c r="CP232" i="1" s="1"/>
  <c r="U232" i="1"/>
  <c r="CQ232" i="1" s="1"/>
  <c r="CS232" i="1"/>
  <c r="CT232" i="1"/>
  <c r="CU232" i="1" s="1"/>
  <c r="T261" i="1"/>
  <c r="CP261" i="1"/>
  <c r="CR261" i="1" s="1"/>
  <c r="U261" i="1"/>
  <c r="CQ261" i="1" s="1"/>
  <c r="CS261" i="1"/>
  <c r="CU261" i="1" s="1"/>
  <c r="CT261" i="1"/>
  <c r="CP499" i="1"/>
  <c r="CQ499" i="1"/>
  <c r="CR499" i="1"/>
  <c r="CS499" i="1"/>
  <c r="CT499" i="1"/>
  <c r="CU499" i="1"/>
  <c r="T951" i="1"/>
  <c r="CP951" i="1" s="1"/>
  <c r="CR951" i="1" s="1"/>
  <c r="U951" i="1"/>
  <c r="CQ951" i="1"/>
  <c r="CS951" i="1"/>
  <c r="CT951" i="1"/>
  <c r="CU951" i="1"/>
  <c r="T318" i="1"/>
  <c r="CP318" i="1" s="1"/>
  <c r="CR318" i="1" s="1"/>
  <c r="U318" i="1"/>
  <c r="CQ318" i="1"/>
  <c r="CS318" i="1"/>
  <c r="CU318" i="1" s="1"/>
  <c r="CT318" i="1"/>
  <c r="T664" i="1"/>
  <c r="CP664" i="1" s="1"/>
  <c r="U664" i="1"/>
  <c r="CQ664" i="1" s="1"/>
  <c r="CS664" i="1"/>
  <c r="CU664" i="1" s="1"/>
  <c r="CT664" i="1"/>
  <c r="T1030" i="1"/>
  <c r="CP1030" i="1" s="1"/>
  <c r="CR1030" i="1" s="1"/>
  <c r="U1030" i="1"/>
  <c r="CQ1030" i="1" s="1"/>
  <c r="CS1030" i="1"/>
  <c r="CU1030" i="1" s="1"/>
  <c r="CT1030" i="1"/>
  <c r="T501" i="1"/>
  <c r="CP501" i="1" s="1"/>
  <c r="CR501" i="1" s="1"/>
  <c r="U501" i="1"/>
  <c r="CQ501" i="1" s="1"/>
  <c r="CS501" i="1"/>
  <c r="CU501" i="1" s="1"/>
  <c r="CT501" i="1"/>
  <c r="T500" i="1"/>
  <c r="CP500" i="1"/>
  <c r="CR500" i="1" s="1"/>
  <c r="U500" i="1"/>
  <c r="CQ500" i="1"/>
  <c r="CS500" i="1"/>
  <c r="CU500" i="1" s="1"/>
  <c r="CT500" i="1"/>
  <c r="CP502" i="1"/>
  <c r="CQ502" i="1"/>
  <c r="CR502" i="1" s="1"/>
  <c r="CS502" i="1"/>
  <c r="CT502" i="1"/>
  <c r="CU502" i="1"/>
  <c r="T533" i="1"/>
  <c r="CP533" i="1"/>
  <c r="CR533" i="1" s="1"/>
  <c r="U533" i="1"/>
  <c r="CQ533" i="1"/>
  <c r="CS533" i="1"/>
  <c r="CT533" i="1"/>
  <c r="CU533" i="1"/>
  <c r="T952" i="1"/>
  <c r="CP952" i="1"/>
  <c r="CR952" i="1" s="1"/>
  <c r="U952" i="1"/>
  <c r="CQ952" i="1"/>
  <c r="CS952" i="1"/>
  <c r="CU952" i="1" s="1"/>
  <c r="CT952" i="1"/>
  <c r="T688" i="1"/>
  <c r="CP688" i="1"/>
  <c r="CR688" i="1" s="1"/>
  <c r="U688" i="1"/>
  <c r="CQ688" i="1"/>
  <c r="CS688" i="1"/>
  <c r="CU688" i="1" s="1"/>
  <c r="CT688" i="1"/>
  <c r="T689" i="1"/>
  <c r="CP689" i="1"/>
  <c r="CR689" i="1" s="1"/>
  <c r="U689" i="1"/>
  <c r="CQ689" i="1"/>
  <c r="CS689" i="1"/>
  <c r="CU689" i="1" s="1"/>
  <c r="CT689" i="1"/>
  <c r="T690" i="1"/>
  <c r="CP690" i="1"/>
  <c r="CR690" i="1" s="1"/>
  <c r="U690" i="1"/>
  <c r="CQ690" i="1"/>
  <c r="CS690" i="1"/>
  <c r="CU690" i="1" s="1"/>
  <c r="CT690" i="1"/>
  <c r="CP503" i="1"/>
  <c r="CQ503" i="1"/>
  <c r="CR503" i="1" s="1"/>
  <c r="CS503" i="1"/>
  <c r="CT503" i="1"/>
  <c r="CU503" i="1"/>
  <c r="T977" i="1"/>
  <c r="CP977" i="1"/>
  <c r="CR977" i="1" s="1"/>
  <c r="U977" i="1"/>
  <c r="CQ977" i="1"/>
  <c r="CS977" i="1"/>
  <c r="CU977" i="1" s="1"/>
  <c r="CT977" i="1"/>
  <c r="T169" i="1"/>
  <c r="CP169" i="1"/>
  <c r="CR169" i="1" s="1"/>
  <c r="U169" i="1"/>
  <c r="CQ169" i="1"/>
  <c r="CS169" i="1"/>
  <c r="CU169" i="1" s="1"/>
  <c r="CT169" i="1"/>
  <c r="T776" i="1"/>
  <c r="CP776" i="1"/>
  <c r="CR776" i="1" s="1"/>
  <c r="U776" i="1"/>
  <c r="CQ776" i="1"/>
  <c r="CS776" i="1"/>
  <c r="CU776" i="1" s="1"/>
  <c r="CT776" i="1"/>
  <c r="T504" i="1"/>
  <c r="CP504" i="1"/>
  <c r="CR504" i="1" s="1"/>
  <c r="U504" i="1"/>
  <c r="CQ504" i="1"/>
  <c r="CS504" i="1"/>
  <c r="CU504" i="1" s="1"/>
  <c r="CT504" i="1"/>
  <c r="T505" i="1"/>
  <c r="CP505" i="1"/>
  <c r="U505" i="1"/>
  <c r="CQ505" i="1" s="1"/>
  <c r="CS505" i="1"/>
  <c r="CU505" i="1" s="1"/>
  <c r="CT505" i="1"/>
  <c r="CP506" i="1"/>
  <c r="CQ506" i="1"/>
  <c r="CR506" i="1" s="1"/>
  <c r="CS506" i="1"/>
  <c r="CT506" i="1"/>
  <c r="CU506" i="1"/>
  <c r="T613" i="1"/>
  <c r="CP613" i="1"/>
  <c r="U613" i="1"/>
  <c r="CQ613" i="1"/>
  <c r="CR613" i="1" s="1"/>
  <c r="CS613" i="1"/>
  <c r="CT613" i="1"/>
  <c r="CU613" i="1"/>
  <c r="T1001" i="1"/>
  <c r="CP1001" i="1" s="1"/>
  <c r="CR1001" i="1" s="1"/>
  <c r="U1001" i="1"/>
  <c r="CQ1001" i="1"/>
  <c r="CS1001" i="1"/>
  <c r="CT1001" i="1"/>
  <c r="CU1001" i="1"/>
  <c r="T262" i="1"/>
  <c r="CP262" i="1" s="1"/>
  <c r="CR262" i="1" s="1"/>
  <c r="U262" i="1"/>
  <c r="CQ262" i="1"/>
  <c r="CS262" i="1"/>
  <c r="CT262" i="1"/>
  <c r="CU262" i="1"/>
  <c r="T263" i="1"/>
  <c r="CP263" i="1" s="1"/>
  <c r="CR263" i="1" s="1"/>
  <c r="U263" i="1"/>
  <c r="CQ263" i="1"/>
  <c r="CS263" i="1"/>
  <c r="CT263" i="1"/>
  <c r="CU263" i="1"/>
  <c r="T917" i="1"/>
  <c r="CP917" i="1"/>
  <c r="CR917" i="1" s="1"/>
  <c r="U917" i="1"/>
  <c r="CQ917" i="1"/>
  <c r="CS917" i="1"/>
  <c r="CU917" i="1" s="1"/>
  <c r="CT917" i="1"/>
  <c r="T233" i="1"/>
  <c r="CP233" i="1"/>
  <c r="CR233" i="1" s="1"/>
  <c r="U233" i="1"/>
  <c r="CQ233" i="1"/>
  <c r="CS233" i="1"/>
  <c r="CU233" i="1" s="1"/>
  <c r="CT233" i="1"/>
  <c r="T234" i="1"/>
  <c r="CP234" i="1"/>
  <c r="U234" i="1"/>
  <c r="CQ234" i="1" s="1"/>
  <c r="CS234" i="1"/>
  <c r="CU234" i="1" s="1"/>
  <c r="CT234" i="1"/>
  <c r="CP235" i="1"/>
  <c r="CQ235" i="1"/>
  <c r="CR235" i="1" s="1"/>
  <c r="CS235" i="1"/>
  <c r="CT235" i="1"/>
  <c r="CU235" i="1"/>
  <c r="T837" i="1"/>
  <c r="CP837" i="1" s="1"/>
  <c r="CR837" i="1" s="1"/>
  <c r="U837" i="1"/>
  <c r="CQ837" i="1"/>
  <c r="CS837" i="1"/>
  <c r="CT837" i="1"/>
  <c r="CU837" i="1"/>
  <c r="T507" i="1"/>
  <c r="CP507" i="1" s="1"/>
  <c r="CR507" i="1" s="1"/>
  <c r="U507" i="1"/>
  <c r="CQ507" i="1"/>
  <c r="CS507" i="1"/>
  <c r="CU507" i="1" s="1"/>
  <c r="CT507" i="1"/>
  <c r="T691" i="1"/>
  <c r="CP691" i="1"/>
  <c r="CR691" i="1" s="1"/>
  <c r="U691" i="1"/>
  <c r="CQ691" i="1" s="1"/>
  <c r="CS691" i="1"/>
  <c r="CU691" i="1" s="1"/>
  <c r="CT691" i="1"/>
  <c r="T343" i="1"/>
  <c r="CP343" i="1"/>
  <c r="CR343" i="1" s="1"/>
  <c r="U343" i="1"/>
  <c r="CQ343" i="1"/>
  <c r="CS343" i="1"/>
  <c r="CT343" i="1"/>
  <c r="CU343" i="1"/>
  <c r="T838" i="1"/>
  <c r="CP838" i="1"/>
  <c r="CR838" i="1" s="1"/>
  <c r="U838" i="1"/>
  <c r="CQ838" i="1"/>
  <c r="CS838" i="1"/>
  <c r="CU838" i="1" s="1"/>
  <c r="CT838" i="1"/>
  <c r="T92" i="1"/>
  <c r="CP92" i="1"/>
  <c r="CR92" i="1" s="1"/>
  <c r="U92" i="1"/>
  <c r="CQ92" i="1"/>
  <c r="CS92" i="1"/>
  <c r="CU92" i="1" s="1"/>
  <c r="CT92" i="1"/>
  <c r="CP203" i="1"/>
  <c r="CQ203" i="1"/>
  <c r="CR203" i="1"/>
  <c r="CS203" i="1"/>
  <c r="CU203" i="1" s="1"/>
  <c r="CT203" i="1"/>
  <c r="CT344" i="1"/>
  <c r="CS344" i="1"/>
  <c r="U344" i="1"/>
  <c r="CQ344" i="1" s="1"/>
  <c r="CU344" i="1"/>
  <c r="T344" i="1"/>
  <c r="CP344" i="1"/>
  <c r="CJ692" i="1"/>
  <c r="CK692" i="1"/>
  <c r="CL692" i="1"/>
  <c r="CM692" i="1"/>
  <c r="CN692" i="1"/>
  <c r="CO692" i="1"/>
  <c r="CJ978" i="1"/>
  <c r="CK978" i="1"/>
  <c r="CL978" i="1"/>
  <c r="CM978" i="1"/>
  <c r="CN978" i="1"/>
  <c r="CO978" i="1"/>
  <c r="CJ2" i="1"/>
  <c r="CK2" i="1"/>
  <c r="CL2" i="1"/>
  <c r="CM2" i="1"/>
  <c r="CN2" i="1"/>
  <c r="CO2" i="1"/>
  <c r="CJ62" i="1"/>
  <c r="CK62" i="1"/>
  <c r="CL62" i="1"/>
  <c r="CM62" i="1"/>
  <c r="CN62" i="1"/>
  <c r="CO62" i="1"/>
  <c r="CJ204" i="1"/>
  <c r="CK204" i="1"/>
  <c r="CL204" i="1"/>
  <c r="CM204" i="1"/>
  <c r="CN204" i="1"/>
  <c r="CO204" i="1"/>
  <c r="CJ170" i="1"/>
  <c r="CK170" i="1"/>
  <c r="CL170" i="1"/>
  <c r="CM170" i="1"/>
  <c r="CN170" i="1"/>
  <c r="CO170" i="1"/>
  <c r="CJ347" i="1"/>
  <c r="CK347" i="1"/>
  <c r="CL347" i="1"/>
  <c r="CM347" i="1"/>
  <c r="CN347" i="1"/>
  <c r="CO347" i="1"/>
  <c r="CJ93" i="1"/>
  <c r="CK93" i="1"/>
  <c r="CL93" i="1"/>
  <c r="CM93" i="1"/>
  <c r="CN93" i="1"/>
  <c r="CO93" i="1"/>
  <c r="CJ118" i="1"/>
  <c r="CK118" i="1"/>
  <c r="CL118" i="1"/>
  <c r="CM118" i="1"/>
  <c r="CN118" i="1"/>
  <c r="CO118" i="1"/>
  <c r="CJ839" i="1"/>
  <c r="CK839" i="1"/>
  <c r="CL839" i="1"/>
  <c r="CM839" i="1"/>
  <c r="CN839" i="1"/>
  <c r="CO839" i="1"/>
  <c r="CJ348" i="1"/>
  <c r="CK348" i="1"/>
  <c r="CL348" i="1"/>
  <c r="CM348" i="1"/>
  <c r="CN348" i="1"/>
  <c r="CO348" i="1"/>
  <c r="CJ319" i="1"/>
  <c r="CK319" i="1"/>
  <c r="CL319" i="1"/>
  <c r="CM319" i="1"/>
  <c r="CN319" i="1"/>
  <c r="CO319" i="1"/>
  <c r="CJ94" i="1"/>
  <c r="CK94" i="1"/>
  <c r="CL94" i="1"/>
  <c r="CM94" i="1"/>
  <c r="CN94" i="1"/>
  <c r="CO94" i="1"/>
  <c r="CJ889" i="1"/>
  <c r="CK889" i="1"/>
  <c r="CL889" i="1"/>
  <c r="CM889" i="1"/>
  <c r="CN889" i="1"/>
  <c r="CO889" i="1"/>
  <c r="CJ979" i="1"/>
  <c r="CK979" i="1"/>
  <c r="CL979" i="1"/>
  <c r="CM979" i="1"/>
  <c r="CN979" i="1"/>
  <c r="CO979" i="1"/>
  <c r="CJ119" i="1"/>
  <c r="CK119" i="1"/>
  <c r="CL119" i="1"/>
  <c r="CM119" i="1"/>
  <c r="CN119" i="1"/>
  <c r="CO119" i="1"/>
  <c r="CJ980" i="1"/>
  <c r="CK980" i="1"/>
  <c r="CL980" i="1"/>
  <c r="CM980" i="1"/>
  <c r="CN980" i="1"/>
  <c r="CO980" i="1"/>
  <c r="CJ553" i="1"/>
  <c r="CK553" i="1"/>
  <c r="CL553" i="1"/>
  <c r="CM553" i="1"/>
  <c r="CN553" i="1"/>
  <c r="CO553" i="1"/>
  <c r="CJ1002" i="1"/>
  <c r="CK1002" i="1"/>
  <c r="CL1002" i="1"/>
  <c r="CM1002" i="1"/>
  <c r="CN1002" i="1"/>
  <c r="CO1002" i="1"/>
  <c r="CJ349" i="1"/>
  <c r="CK349" i="1"/>
  <c r="CL349" i="1"/>
  <c r="CM349" i="1"/>
  <c r="CN349" i="1"/>
  <c r="CO349" i="1"/>
  <c r="CJ641" i="1"/>
  <c r="CK641" i="1"/>
  <c r="CL641" i="1"/>
  <c r="CM641" i="1"/>
  <c r="CN641" i="1"/>
  <c r="CO641" i="1"/>
  <c r="CJ1003" i="1"/>
  <c r="CK1003" i="1"/>
  <c r="CL1003" i="1"/>
  <c r="CM1003" i="1"/>
  <c r="CN1003" i="1"/>
  <c r="CO1003" i="1"/>
  <c r="CJ953" i="1"/>
  <c r="CK953" i="1"/>
  <c r="CL953" i="1"/>
  <c r="CM953" i="1"/>
  <c r="CN953" i="1"/>
  <c r="CO953" i="1"/>
  <c r="CJ534" i="1"/>
  <c r="CK534" i="1"/>
  <c r="CL534" i="1"/>
  <c r="CM534" i="1"/>
  <c r="CN534" i="1"/>
  <c r="CO534" i="1"/>
  <c r="CJ30" i="1"/>
  <c r="CK30" i="1"/>
  <c r="CL30" i="1"/>
  <c r="CM30" i="1"/>
  <c r="CN30" i="1"/>
  <c r="CO30" i="1"/>
  <c r="CJ777" i="1"/>
  <c r="CK777" i="1"/>
  <c r="CL777" i="1"/>
  <c r="CM777" i="1"/>
  <c r="CN777" i="1"/>
  <c r="CO777" i="1"/>
  <c r="CJ171" i="1"/>
  <c r="CK171" i="1"/>
  <c r="CL171" i="1"/>
  <c r="CM171" i="1"/>
  <c r="CN171" i="1"/>
  <c r="CO171" i="1"/>
  <c r="CJ350" i="1"/>
  <c r="CK350" i="1"/>
  <c r="CL350" i="1"/>
  <c r="CM350" i="1"/>
  <c r="CN350" i="1"/>
  <c r="CO350" i="1"/>
  <c r="CJ614" i="1"/>
  <c r="CK614" i="1"/>
  <c r="CL614" i="1"/>
  <c r="CM614" i="1"/>
  <c r="CN614" i="1"/>
  <c r="CO614" i="1"/>
  <c r="CJ351" i="1"/>
  <c r="CK351" i="1"/>
  <c r="CL351" i="1"/>
  <c r="CM351" i="1"/>
  <c r="CN351" i="1"/>
  <c r="CO351" i="1"/>
  <c r="CJ954" i="1"/>
  <c r="CK954" i="1"/>
  <c r="CL954" i="1"/>
  <c r="CM954" i="1"/>
  <c r="CN954" i="1"/>
  <c r="CO954" i="1"/>
  <c r="CJ866" i="1"/>
  <c r="CK866" i="1"/>
  <c r="CL866" i="1"/>
  <c r="CM866" i="1"/>
  <c r="CN866" i="1"/>
  <c r="CO866" i="1"/>
  <c r="CJ535" i="1"/>
  <c r="CK535" i="1"/>
  <c r="CL535" i="1"/>
  <c r="CM535" i="1"/>
  <c r="CN535" i="1"/>
  <c r="CO535" i="1"/>
  <c r="CJ34" i="1"/>
  <c r="CK34" i="1"/>
  <c r="CL34" i="1"/>
  <c r="CM34" i="1"/>
  <c r="CN34" i="1"/>
  <c r="CO34" i="1"/>
  <c r="CJ320" i="1"/>
  <c r="CK320" i="1"/>
  <c r="CL320" i="1"/>
  <c r="CM320" i="1"/>
  <c r="CN320" i="1"/>
  <c r="CO320" i="1"/>
  <c r="CJ352" i="1"/>
  <c r="CK352" i="1"/>
  <c r="CL352" i="1"/>
  <c r="CM352" i="1"/>
  <c r="CN352" i="1"/>
  <c r="CO352" i="1"/>
  <c r="CJ120" i="1"/>
  <c r="CK120" i="1"/>
  <c r="CL120" i="1"/>
  <c r="CM120" i="1"/>
  <c r="CN120" i="1"/>
  <c r="CO120" i="1"/>
  <c r="CJ921" i="1"/>
  <c r="CK921" i="1"/>
  <c r="CL921" i="1"/>
  <c r="CM921" i="1"/>
  <c r="CN921" i="1"/>
  <c r="CO921" i="1"/>
  <c r="CJ922" i="1"/>
  <c r="CK922" i="1"/>
  <c r="CL922" i="1"/>
  <c r="CM922" i="1"/>
  <c r="CN922" i="1"/>
  <c r="CO922" i="1"/>
  <c r="CJ293" i="1"/>
  <c r="CK293" i="1"/>
  <c r="CL293" i="1"/>
  <c r="CM293" i="1"/>
  <c r="CN293" i="1"/>
  <c r="CO293" i="1"/>
  <c r="CJ615" i="1"/>
  <c r="CK615" i="1"/>
  <c r="CL615" i="1"/>
  <c r="CM615" i="1"/>
  <c r="CN615" i="1"/>
  <c r="CO615" i="1"/>
  <c r="CJ616" i="1"/>
  <c r="CK616" i="1"/>
  <c r="CL616" i="1"/>
  <c r="CM616" i="1"/>
  <c r="CN616" i="1"/>
  <c r="CO616" i="1"/>
  <c r="CJ205" i="1"/>
  <c r="CK205" i="1"/>
  <c r="CL205" i="1"/>
  <c r="CM205" i="1"/>
  <c r="CN205" i="1"/>
  <c r="CO205" i="1"/>
  <c r="CJ754" i="1"/>
  <c r="CK754" i="1"/>
  <c r="CL754" i="1"/>
  <c r="CM754" i="1"/>
  <c r="CN754" i="1"/>
  <c r="CO754" i="1"/>
  <c r="CJ95" i="1"/>
  <c r="CK95" i="1"/>
  <c r="CL95" i="1"/>
  <c r="CM95" i="1"/>
  <c r="CN95" i="1"/>
  <c r="CO95" i="1"/>
  <c r="CJ63" i="1"/>
  <c r="CK63" i="1"/>
  <c r="CL63" i="1"/>
  <c r="CM63" i="1"/>
  <c r="CN63" i="1"/>
  <c r="CO63" i="1"/>
  <c r="CJ236" i="1"/>
  <c r="CK236" i="1"/>
  <c r="CL236" i="1"/>
  <c r="CM236" i="1"/>
  <c r="CN236" i="1"/>
  <c r="CO236" i="1"/>
  <c r="CJ66" i="1"/>
  <c r="CK66" i="1"/>
  <c r="CL66" i="1"/>
  <c r="CM66" i="1"/>
  <c r="CN66" i="1"/>
  <c r="CO66" i="1"/>
  <c r="CJ727" i="1"/>
  <c r="CK727" i="1"/>
  <c r="CL727" i="1"/>
  <c r="CM727" i="1"/>
  <c r="CN727" i="1"/>
  <c r="CO727" i="1"/>
  <c r="CJ143" i="1"/>
  <c r="CK143" i="1"/>
  <c r="CL143" i="1"/>
  <c r="CM143" i="1"/>
  <c r="CN143" i="1"/>
  <c r="CO143" i="1"/>
  <c r="CJ96" i="1"/>
  <c r="CK96" i="1"/>
  <c r="CL96" i="1"/>
  <c r="CM96" i="1"/>
  <c r="CN96" i="1"/>
  <c r="CO96" i="1"/>
  <c r="CJ665" i="1"/>
  <c r="CK665" i="1"/>
  <c r="CL665" i="1"/>
  <c r="CM665" i="1"/>
  <c r="CN665" i="1"/>
  <c r="CO665" i="1"/>
  <c r="CJ693" i="1"/>
  <c r="CK693" i="1"/>
  <c r="CL693" i="1"/>
  <c r="CM693" i="1"/>
  <c r="CN693" i="1"/>
  <c r="CO693" i="1"/>
  <c r="CJ3" i="1"/>
  <c r="CK3" i="1"/>
  <c r="CL3" i="1"/>
  <c r="CM3" i="1"/>
  <c r="CN3" i="1"/>
  <c r="CO3" i="1"/>
  <c r="CJ694" i="1"/>
  <c r="CK694" i="1"/>
  <c r="CL694" i="1"/>
  <c r="CM694" i="1"/>
  <c r="CN694" i="1"/>
  <c r="CO694" i="1"/>
  <c r="CJ955" i="1"/>
  <c r="CK955" i="1"/>
  <c r="CL955" i="1"/>
  <c r="CM955" i="1"/>
  <c r="CN955" i="1"/>
  <c r="CO955" i="1"/>
  <c r="CJ355" i="1"/>
  <c r="CK355" i="1"/>
  <c r="CL355" i="1"/>
  <c r="CM355" i="1"/>
  <c r="CN355" i="1"/>
  <c r="CO355" i="1"/>
  <c r="CJ508" i="1"/>
  <c r="CK508" i="1"/>
  <c r="CL508" i="1"/>
  <c r="CM508" i="1"/>
  <c r="CN508" i="1"/>
  <c r="CO508" i="1"/>
  <c r="CJ755" i="1"/>
  <c r="CK755" i="1"/>
  <c r="CL755" i="1"/>
  <c r="CM755" i="1"/>
  <c r="CN755" i="1"/>
  <c r="CO755" i="1"/>
  <c r="CJ144" i="1"/>
  <c r="CK144" i="1"/>
  <c r="CL144" i="1"/>
  <c r="CM144" i="1"/>
  <c r="CN144" i="1"/>
  <c r="CO144" i="1"/>
  <c r="CJ756" i="1"/>
  <c r="CK756" i="1"/>
  <c r="CL756" i="1"/>
  <c r="CM756" i="1"/>
  <c r="CN756" i="1"/>
  <c r="CO756" i="1"/>
  <c r="CJ356" i="1"/>
  <c r="CK356" i="1"/>
  <c r="CL356" i="1"/>
  <c r="CM356" i="1"/>
  <c r="CN356" i="1"/>
  <c r="CO356" i="1"/>
  <c r="CJ264" i="1"/>
  <c r="CK264" i="1"/>
  <c r="CL264" i="1"/>
  <c r="CM264" i="1"/>
  <c r="CN264" i="1"/>
  <c r="CO264" i="1"/>
  <c r="CJ554" i="1"/>
  <c r="CK554" i="1"/>
  <c r="CL554" i="1"/>
  <c r="CM554" i="1"/>
  <c r="CN554" i="1"/>
  <c r="CO554" i="1"/>
  <c r="CJ666" i="1"/>
  <c r="CK666" i="1"/>
  <c r="CL666" i="1"/>
  <c r="CM666" i="1"/>
  <c r="CN666" i="1"/>
  <c r="CO666" i="1"/>
  <c r="CJ890" i="1"/>
  <c r="CK890" i="1"/>
  <c r="CL890" i="1"/>
  <c r="CM890" i="1"/>
  <c r="CN890" i="1"/>
  <c r="CO890" i="1"/>
  <c r="CJ667" i="1"/>
  <c r="CK667" i="1"/>
  <c r="CL667" i="1"/>
  <c r="CM667" i="1"/>
  <c r="CN667" i="1"/>
  <c r="CO667" i="1"/>
  <c r="CJ956" i="1"/>
  <c r="CK956" i="1"/>
  <c r="CL956" i="1"/>
  <c r="CM956" i="1"/>
  <c r="CN956" i="1"/>
  <c r="CO956" i="1"/>
  <c r="CJ1004" i="1"/>
  <c r="CK1004" i="1"/>
  <c r="CL1004" i="1"/>
  <c r="CM1004" i="1"/>
  <c r="CN1004" i="1"/>
  <c r="CO1004" i="1"/>
  <c r="CJ778" i="1"/>
  <c r="CK778" i="1"/>
  <c r="CL778" i="1"/>
  <c r="CM778" i="1"/>
  <c r="CN778" i="1"/>
  <c r="CO778" i="1"/>
  <c r="CJ237" i="1"/>
  <c r="CK237" i="1"/>
  <c r="CL237" i="1"/>
  <c r="CM237" i="1"/>
  <c r="CN237" i="1"/>
  <c r="CO237" i="1"/>
  <c r="CJ957" i="1"/>
  <c r="CK957" i="1"/>
  <c r="CL957" i="1"/>
  <c r="CM957" i="1"/>
  <c r="CN957" i="1"/>
  <c r="CO957" i="1"/>
  <c r="CJ695" i="1"/>
  <c r="CK695" i="1"/>
  <c r="CL695" i="1"/>
  <c r="CM695" i="1"/>
  <c r="CN695" i="1"/>
  <c r="CO695" i="1"/>
  <c r="CJ585" i="1"/>
  <c r="CK585" i="1"/>
  <c r="CL585" i="1"/>
  <c r="CM585" i="1"/>
  <c r="CN585" i="1"/>
  <c r="CO585" i="1"/>
  <c r="CJ698" i="1"/>
  <c r="CK698" i="1"/>
  <c r="CL698" i="1"/>
  <c r="CM698" i="1"/>
  <c r="CN698" i="1"/>
  <c r="CO698" i="1"/>
  <c r="CJ807" i="1"/>
  <c r="CK807" i="1"/>
  <c r="CL807" i="1"/>
  <c r="CM807" i="1"/>
  <c r="CN807" i="1"/>
  <c r="CO807" i="1"/>
  <c r="CJ357" i="1"/>
  <c r="CK357" i="1"/>
  <c r="CL357" i="1"/>
  <c r="CM357" i="1"/>
  <c r="CN357" i="1"/>
  <c r="CO357" i="1"/>
  <c r="CJ728" i="1"/>
  <c r="CK728" i="1"/>
  <c r="CL728" i="1"/>
  <c r="CM728" i="1"/>
  <c r="CN728" i="1"/>
  <c r="CO728" i="1"/>
  <c r="CJ923" i="1"/>
  <c r="CK923" i="1"/>
  <c r="CL923" i="1"/>
  <c r="CM923" i="1"/>
  <c r="CN923" i="1"/>
  <c r="CO923" i="1"/>
  <c r="CJ358" i="1"/>
  <c r="CK358" i="1"/>
  <c r="CL358" i="1"/>
  <c r="CM358" i="1"/>
  <c r="CN358" i="1"/>
  <c r="CO358" i="1"/>
  <c r="CJ67" i="1"/>
  <c r="CK67" i="1"/>
  <c r="CL67" i="1"/>
  <c r="CM67" i="1"/>
  <c r="CN67" i="1"/>
  <c r="CO67" i="1"/>
  <c r="CJ35" i="1"/>
  <c r="CK35" i="1"/>
  <c r="CL35" i="1"/>
  <c r="CM35" i="1"/>
  <c r="CN35" i="1"/>
  <c r="CO35" i="1"/>
  <c r="CJ958" i="1"/>
  <c r="CK958" i="1"/>
  <c r="CL958" i="1"/>
  <c r="CM958" i="1"/>
  <c r="CN958" i="1"/>
  <c r="CO958" i="1"/>
  <c r="CJ1005" i="1"/>
  <c r="CK1005" i="1"/>
  <c r="CL1005" i="1"/>
  <c r="CM1005" i="1"/>
  <c r="CN1005" i="1"/>
  <c r="CO1005" i="1"/>
  <c r="CJ359" i="1"/>
  <c r="CK359" i="1"/>
  <c r="CL359" i="1"/>
  <c r="CM359" i="1"/>
  <c r="CN359" i="1"/>
  <c r="CO359" i="1"/>
  <c r="CJ893" i="1"/>
  <c r="CK893" i="1"/>
  <c r="CL893" i="1"/>
  <c r="CM893" i="1"/>
  <c r="CN893" i="1"/>
  <c r="CO893" i="1"/>
  <c r="CJ294" i="1"/>
  <c r="CK294" i="1"/>
  <c r="CL294" i="1"/>
  <c r="CM294" i="1"/>
  <c r="CN294" i="1"/>
  <c r="CO294" i="1"/>
  <c r="CJ981" i="1"/>
  <c r="CK981" i="1"/>
  <c r="CL981" i="1"/>
  <c r="CM981" i="1"/>
  <c r="CN981" i="1"/>
  <c r="CO981" i="1"/>
  <c r="CJ36" i="1"/>
  <c r="CK36" i="1"/>
  <c r="CL36" i="1"/>
  <c r="CM36" i="1"/>
  <c r="CN36" i="1"/>
  <c r="CO36" i="1"/>
  <c r="CJ924" i="1"/>
  <c r="CK924" i="1"/>
  <c r="CL924" i="1"/>
  <c r="CM924" i="1"/>
  <c r="CN924" i="1"/>
  <c r="CO924" i="1"/>
  <c r="CJ6" i="1"/>
  <c r="CK6" i="1"/>
  <c r="CL6" i="1"/>
  <c r="CM6" i="1"/>
  <c r="CN6" i="1"/>
  <c r="CO6" i="1"/>
  <c r="CJ360" i="1"/>
  <c r="CK360" i="1"/>
  <c r="CL360" i="1"/>
  <c r="CM360" i="1"/>
  <c r="CN360" i="1"/>
  <c r="CO360" i="1"/>
  <c r="CJ361" i="1"/>
  <c r="CK361" i="1"/>
  <c r="CL361" i="1"/>
  <c r="CM361" i="1"/>
  <c r="CN361" i="1"/>
  <c r="CO361" i="1"/>
  <c r="CJ925" i="1"/>
  <c r="CK925" i="1"/>
  <c r="CL925" i="1"/>
  <c r="CM925" i="1"/>
  <c r="CN925" i="1"/>
  <c r="CO925" i="1"/>
  <c r="CJ238" i="1"/>
  <c r="CK238" i="1"/>
  <c r="CL238" i="1"/>
  <c r="CM238" i="1"/>
  <c r="CN238" i="1"/>
  <c r="CO238" i="1"/>
  <c r="CJ557" i="1"/>
  <c r="CK557" i="1"/>
  <c r="CL557" i="1"/>
  <c r="CM557" i="1"/>
  <c r="CN557" i="1"/>
  <c r="CO557" i="1"/>
  <c r="CJ265" i="1"/>
  <c r="CK265" i="1"/>
  <c r="CL265" i="1"/>
  <c r="CM265" i="1"/>
  <c r="CN265" i="1"/>
  <c r="CO265" i="1"/>
  <c r="CJ70" i="1"/>
  <c r="CK70" i="1"/>
  <c r="CL70" i="1"/>
  <c r="CM70" i="1"/>
  <c r="CN70" i="1"/>
  <c r="CO70" i="1"/>
  <c r="CJ729" i="1"/>
  <c r="CK729" i="1"/>
  <c r="CL729" i="1"/>
  <c r="CM729" i="1"/>
  <c r="CN729" i="1"/>
  <c r="CO729" i="1"/>
  <c r="CJ121" i="1"/>
  <c r="CK121" i="1"/>
  <c r="CL121" i="1"/>
  <c r="CM121" i="1"/>
  <c r="CN121" i="1"/>
  <c r="CO121" i="1"/>
  <c r="CJ362" i="1"/>
  <c r="CK362" i="1"/>
  <c r="CL362" i="1"/>
  <c r="CM362" i="1"/>
  <c r="CN362" i="1"/>
  <c r="CO362" i="1"/>
  <c r="CJ509" i="1"/>
  <c r="CK509" i="1"/>
  <c r="CL509" i="1"/>
  <c r="CM509" i="1"/>
  <c r="CN509" i="1"/>
  <c r="CO509" i="1"/>
  <c r="CJ586" i="1"/>
  <c r="CK586" i="1"/>
  <c r="CL586" i="1"/>
  <c r="CM586" i="1"/>
  <c r="CN586" i="1"/>
  <c r="CO586" i="1"/>
  <c r="CJ781" i="1"/>
  <c r="CK781" i="1"/>
  <c r="CL781" i="1"/>
  <c r="CM781" i="1"/>
  <c r="CN781" i="1"/>
  <c r="CO781" i="1"/>
  <c r="CJ810" i="1"/>
  <c r="CK810" i="1"/>
  <c r="CL810" i="1"/>
  <c r="CM810" i="1"/>
  <c r="CN810" i="1"/>
  <c r="CO810" i="1"/>
  <c r="CJ982" i="1"/>
  <c r="CK982" i="1"/>
  <c r="CL982" i="1"/>
  <c r="CM982" i="1"/>
  <c r="CN982" i="1"/>
  <c r="CO982" i="1"/>
  <c r="CJ730" i="1"/>
  <c r="CK730" i="1"/>
  <c r="CL730" i="1"/>
  <c r="CM730" i="1"/>
  <c r="CN730" i="1"/>
  <c r="CO730" i="1"/>
  <c r="CJ699" i="1"/>
  <c r="CK699" i="1"/>
  <c r="CL699" i="1"/>
  <c r="CM699" i="1"/>
  <c r="CN699" i="1"/>
  <c r="CO699" i="1"/>
  <c r="CJ266" i="1"/>
  <c r="CK266" i="1"/>
  <c r="CL266" i="1"/>
  <c r="CM266" i="1"/>
  <c r="CN266" i="1"/>
  <c r="CO266" i="1"/>
  <c r="CJ587" i="1"/>
  <c r="CK587" i="1"/>
  <c r="CL587" i="1"/>
  <c r="CM587" i="1"/>
  <c r="CN587" i="1"/>
  <c r="CO587" i="1"/>
  <c r="CJ206" i="1"/>
  <c r="CK206" i="1"/>
  <c r="CL206" i="1"/>
  <c r="CM206" i="1"/>
  <c r="CN206" i="1"/>
  <c r="CO206" i="1"/>
  <c r="CJ365" i="1"/>
  <c r="CK365" i="1"/>
  <c r="CL365" i="1"/>
  <c r="CM365" i="1"/>
  <c r="CN365" i="1"/>
  <c r="CO365" i="1"/>
  <c r="CJ145" i="1"/>
  <c r="CK145" i="1"/>
  <c r="CL145" i="1"/>
  <c r="CM145" i="1"/>
  <c r="CN145" i="1"/>
  <c r="CO145" i="1"/>
  <c r="CJ239" i="1"/>
  <c r="CK239" i="1"/>
  <c r="CL239" i="1"/>
  <c r="CM239" i="1"/>
  <c r="CN239" i="1"/>
  <c r="CO239" i="1"/>
  <c r="CJ295" i="1"/>
  <c r="CK295" i="1"/>
  <c r="CL295" i="1"/>
  <c r="CM295" i="1"/>
  <c r="CN295" i="1"/>
  <c r="CO295" i="1"/>
  <c r="CJ510" i="1"/>
  <c r="CK510" i="1"/>
  <c r="CL510" i="1"/>
  <c r="CM510" i="1"/>
  <c r="CN510" i="1"/>
  <c r="CO510" i="1"/>
  <c r="CJ97" i="1"/>
  <c r="CK97" i="1"/>
  <c r="CL97" i="1"/>
  <c r="CM97" i="1"/>
  <c r="CN97" i="1"/>
  <c r="CO97" i="1"/>
  <c r="CJ668" i="1"/>
  <c r="CK668" i="1"/>
  <c r="CL668" i="1"/>
  <c r="CM668" i="1"/>
  <c r="CN668" i="1"/>
  <c r="CO668" i="1"/>
  <c r="CJ757" i="1"/>
  <c r="CK757" i="1"/>
  <c r="CL757" i="1"/>
  <c r="CM757" i="1"/>
  <c r="CN757" i="1"/>
  <c r="CO757" i="1"/>
  <c r="CJ1006" i="1"/>
  <c r="CK1006" i="1"/>
  <c r="CL1006" i="1"/>
  <c r="CM1006" i="1"/>
  <c r="CN1006" i="1"/>
  <c r="CO1006" i="1"/>
  <c r="CJ296" i="1"/>
  <c r="CK296" i="1"/>
  <c r="CL296" i="1"/>
  <c r="CM296" i="1"/>
  <c r="CN296" i="1"/>
  <c r="CO296" i="1"/>
  <c r="CJ588" i="1"/>
  <c r="CK588" i="1"/>
  <c r="CL588" i="1"/>
  <c r="CM588" i="1"/>
  <c r="CN588" i="1"/>
  <c r="CO588" i="1"/>
  <c r="CJ1007" i="1"/>
  <c r="CK1007" i="1"/>
  <c r="CL1007" i="1"/>
  <c r="CM1007" i="1"/>
  <c r="CN1007" i="1"/>
  <c r="CO1007" i="1"/>
  <c r="CJ558" i="1"/>
  <c r="CK558" i="1"/>
  <c r="CL558" i="1"/>
  <c r="CM558" i="1"/>
  <c r="CN558" i="1"/>
  <c r="CO558" i="1"/>
  <c r="CJ1008" i="1"/>
  <c r="CK1008" i="1"/>
  <c r="CL1008" i="1"/>
  <c r="CM1008" i="1"/>
  <c r="CN1008" i="1"/>
  <c r="CO1008" i="1"/>
  <c r="CJ840" i="1"/>
  <c r="CK840" i="1"/>
  <c r="CL840" i="1"/>
  <c r="CM840" i="1"/>
  <c r="CN840" i="1"/>
  <c r="CO840" i="1"/>
  <c r="CJ700" i="1"/>
  <c r="CK700" i="1"/>
  <c r="CL700" i="1"/>
  <c r="CM700" i="1"/>
  <c r="CN700" i="1"/>
  <c r="CO700" i="1"/>
  <c r="CJ511" i="1"/>
  <c r="CK511" i="1"/>
  <c r="CL511" i="1"/>
  <c r="CM511" i="1"/>
  <c r="CN511" i="1"/>
  <c r="CO511" i="1"/>
  <c r="CJ701" i="1"/>
  <c r="CK701" i="1"/>
  <c r="CL701" i="1"/>
  <c r="CM701" i="1"/>
  <c r="CN701" i="1"/>
  <c r="CO701" i="1"/>
  <c r="CJ207" i="1"/>
  <c r="CK207" i="1"/>
  <c r="CL207" i="1"/>
  <c r="CM207" i="1"/>
  <c r="CN207" i="1"/>
  <c r="CO207" i="1"/>
  <c r="CJ959" i="1"/>
  <c r="CK959" i="1"/>
  <c r="CL959" i="1"/>
  <c r="CM959" i="1"/>
  <c r="CN959" i="1"/>
  <c r="CO959" i="1"/>
  <c r="CJ366" i="1"/>
  <c r="CK366" i="1"/>
  <c r="CL366" i="1"/>
  <c r="CM366" i="1"/>
  <c r="CN366" i="1"/>
  <c r="CO366" i="1"/>
  <c r="CJ619" i="1"/>
  <c r="CK619" i="1"/>
  <c r="CL619" i="1"/>
  <c r="CM619" i="1"/>
  <c r="CN619" i="1"/>
  <c r="CO619" i="1"/>
  <c r="CJ367" i="1"/>
  <c r="CK367" i="1"/>
  <c r="CL367" i="1"/>
  <c r="CM367" i="1"/>
  <c r="CN367" i="1"/>
  <c r="CO367" i="1"/>
  <c r="CJ926" i="1"/>
  <c r="CK926" i="1"/>
  <c r="CL926" i="1"/>
  <c r="CM926" i="1"/>
  <c r="CN926" i="1"/>
  <c r="CO926" i="1"/>
  <c r="CJ894" i="1"/>
  <c r="CK894" i="1"/>
  <c r="CL894" i="1"/>
  <c r="CM894" i="1"/>
  <c r="CN894" i="1"/>
  <c r="CO894" i="1"/>
  <c r="CJ983" i="1"/>
  <c r="CK983" i="1"/>
  <c r="CL983" i="1"/>
  <c r="CM983" i="1"/>
  <c r="CN983" i="1"/>
  <c r="CO983" i="1"/>
  <c r="CJ208" i="1"/>
  <c r="CK208" i="1"/>
  <c r="CL208" i="1"/>
  <c r="CM208" i="1"/>
  <c r="CN208" i="1"/>
  <c r="CO208" i="1"/>
  <c r="CJ669" i="1"/>
  <c r="CK669" i="1"/>
  <c r="CL669" i="1"/>
  <c r="CM669" i="1"/>
  <c r="CN669" i="1"/>
  <c r="CO669" i="1"/>
  <c r="CJ368" i="1"/>
  <c r="CK368" i="1"/>
  <c r="CL368" i="1"/>
  <c r="CM368" i="1"/>
  <c r="CN368" i="1"/>
  <c r="CO368" i="1"/>
  <c r="CJ960" i="1"/>
  <c r="CK960" i="1"/>
  <c r="CL960" i="1"/>
  <c r="CM960" i="1"/>
  <c r="CN960" i="1"/>
  <c r="CO960" i="1"/>
  <c r="CJ122" i="1"/>
  <c r="CK122" i="1"/>
  <c r="CL122" i="1"/>
  <c r="CM122" i="1"/>
  <c r="CN122" i="1"/>
  <c r="CO122" i="1"/>
  <c r="CJ961" i="1"/>
  <c r="CK961" i="1"/>
  <c r="CL961" i="1"/>
  <c r="CM961" i="1"/>
  <c r="CN961" i="1"/>
  <c r="CO961" i="1"/>
  <c r="CJ146" i="1"/>
  <c r="CK146" i="1"/>
  <c r="CL146" i="1"/>
  <c r="CM146" i="1"/>
  <c r="CN146" i="1"/>
  <c r="CO146" i="1"/>
  <c r="CJ702" i="1"/>
  <c r="CK702" i="1"/>
  <c r="CL702" i="1"/>
  <c r="CM702" i="1"/>
  <c r="CN702" i="1"/>
  <c r="CO702" i="1"/>
  <c r="CJ297" i="1"/>
  <c r="CK297" i="1"/>
  <c r="CL297" i="1"/>
  <c r="CM297" i="1"/>
  <c r="CN297" i="1"/>
  <c r="CO297" i="1"/>
  <c r="CJ1009" i="1"/>
  <c r="CK1009" i="1"/>
  <c r="CL1009" i="1"/>
  <c r="CM1009" i="1"/>
  <c r="CN1009" i="1"/>
  <c r="CO1009" i="1"/>
  <c r="CJ369" i="1"/>
  <c r="CK369" i="1"/>
  <c r="CL369" i="1"/>
  <c r="CM369" i="1"/>
  <c r="CN369" i="1"/>
  <c r="CO369" i="1"/>
  <c r="CJ731" i="1"/>
  <c r="CK731" i="1"/>
  <c r="CL731" i="1"/>
  <c r="CM731" i="1"/>
  <c r="CN731" i="1"/>
  <c r="CO731" i="1"/>
  <c r="CJ927" i="1"/>
  <c r="CK927" i="1"/>
  <c r="CL927" i="1"/>
  <c r="CM927" i="1"/>
  <c r="CN927" i="1"/>
  <c r="CO927" i="1"/>
  <c r="CJ758" i="1"/>
  <c r="CK758" i="1"/>
  <c r="CL758" i="1"/>
  <c r="CM758" i="1"/>
  <c r="CN758" i="1"/>
  <c r="CO758" i="1"/>
  <c r="CJ7" i="1"/>
  <c r="CK7" i="1"/>
  <c r="CL7" i="1"/>
  <c r="CM7" i="1"/>
  <c r="CN7" i="1"/>
  <c r="CO7" i="1"/>
  <c r="CJ759" i="1"/>
  <c r="CK759" i="1"/>
  <c r="CL759" i="1"/>
  <c r="CM759" i="1"/>
  <c r="CN759" i="1"/>
  <c r="CO759" i="1"/>
  <c r="CJ760" i="1"/>
  <c r="CK760" i="1"/>
  <c r="CL760" i="1"/>
  <c r="CM760" i="1"/>
  <c r="CN760" i="1"/>
  <c r="CO760" i="1"/>
  <c r="CJ8" i="1"/>
  <c r="CK8" i="1"/>
  <c r="CL8" i="1"/>
  <c r="CM8" i="1"/>
  <c r="CN8" i="1"/>
  <c r="CO8" i="1"/>
  <c r="CJ703" i="1"/>
  <c r="CK703" i="1"/>
  <c r="CL703" i="1"/>
  <c r="CM703" i="1"/>
  <c r="CN703" i="1"/>
  <c r="CO703" i="1"/>
  <c r="CJ37" i="1"/>
  <c r="CK37" i="1"/>
  <c r="CL37" i="1"/>
  <c r="CM37" i="1"/>
  <c r="CN37" i="1"/>
  <c r="CO37" i="1"/>
  <c r="CJ895" i="1"/>
  <c r="CK895" i="1"/>
  <c r="CL895" i="1"/>
  <c r="CM895" i="1"/>
  <c r="CN895" i="1"/>
  <c r="CO895" i="1"/>
  <c r="CJ867" i="1"/>
  <c r="CK867" i="1"/>
  <c r="CL867" i="1"/>
  <c r="CM867" i="1"/>
  <c r="CN867" i="1"/>
  <c r="CO867" i="1"/>
  <c r="CJ761" i="1"/>
  <c r="CK761" i="1"/>
  <c r="CL761" i="1"/>
  <c r="CM761" i="1"/>
  <c r="CN761" i="1"/>
  <c r="CO761" i="1"/>
  <c r="CJ620" i="1"/>
  <c r="CK620" i="1"/>
  <c r="CL620" i="1"/>
  <c r="CM620" i="1"/>
  <c r="CN620" i="1"/>
  <c r="CO620" i="1"/>
  <c r="CJ73" i="1"/>
  <c r="CK73" i="1"/>
  <c r="CL73" i="1"/>
  <c r="CM73" i="1"/>
  <c r="CN73" i="1"/>
  <c r="CO73" i="1"/>
  <c r="CJ98" i="1"/>
  <c r="CK98" i="1"/>
  <c r="CL98" i="1"/>
  <c r="CM98" i="1"/>
  <c r="CN98" i="1"/>
  <c r="CO98" i="1"/>
  <c r="CJ240" i="1"/>
  <c r="CK240" i="1"/>
  <c r="CL240" i="1"/>
  <c r="CM240" i="1"/>
  <c r="CN240" i="1"/>
  <c r="CO240" i="1"/>
  <c r="CJ841" i="1"/>
  <c r="CK841" i="1"/>
  <c r="CL841" i="1"/>
  <c r="CM841" i="1"/>
  <c r="CN841" i="1"/>
  <c r="CO841" i="1"/>
  <c r="CJ370" i="1"/>
  <c r="CK370" i="1"/>
  <c r="CL370" i="1"/>
  <c r="CM370" i="1"/>
  <c r="CN370" i="1"/>
  <c r="CO370" i="1"/>
  <c r="CJ670" i="1"/>
  <c r="CK670" i="1"/>
  <c r="CL670" i="1"/>
  <c r="CM670" i="1"/>
  <c r="CN670" i="1"/>
  <c r="CO670" i="1"/>
  <c r="CJ732" i="1"/>
  <c r="CK732" i="1"/>
  <c r="CL732" i="1"/>
  <c r="CM732" i="1"/>
  <c r="CN732" i="1"/>
  <c r="CO732" i="1"/>
  <c r="CJ9" i="1"/>
  <c r="CK9" i="1"/>
  <c r="CL9" i="1"/>
  <c r="CM9" i="1"/>
  <c r="CN9" i="1"/>
  <c r="CO9" i="1"/>
  <c r="CJ123" i="1"/>
  <c r="CK123" i="1"/>
  <c r="CL123" i="1"/>
  <c r="CM123" i="1"/>
  <c r="CN123" i="1"/>
  <c r="CO123" i="1"/>
  <c r="CJ147" i="1"/>
  <c r="CK147" i="1"/>
  <c r="CL147" i="1"/>
  <c r="CM147" i="1"/>
  <c r="CN147" i="1"/>
  <c r="CO147" i="1"/>
  <c r="CJ148" i="1"/>
  <c r="CK148" i="1"/>
  <c r="CL148" i="1"/>
  <c r="CM148" i="1"/>
  <c r="CN148" i="1"/>
  <c r="CO148" i="1"/>
  <c r="CJ126" i="1"/>
  <c r="CK126" i="1"/>
  <c r="CL126" i="1"/>
  <c r="CM126" i="1"/>
  <c r="CN126" i="1"/>
  <c r="CO126" i="1"/>
  <c r="CJ928" i="1"/>
  <c r="CK928" i="1"/>
  <c r="CL928" i="1"/>
  <c r="CM928" i="1"/>
  <c r="CN928" i="1"/>
  <c r="CO928" i="1"/>
  <c r="CJ870" i="1"/>
  <c r="CK870" i="1"/>
  <c r="CL870" i="1"/>
  <c r="CM870" i="1"/>
  <c r="CN870" i="1"/>
  <c r="CO870" i="1"/>
  <c r="CJ871" i="1"/>
  <c r="CK871" i="1"/>
  <c r="CL871" i="1"/>
  <c r="CM871" i="1"/>
  <c r="CN871" i="1"/>
  <c r="CO871" i="1"/>
  <c r="CJ174" i="1"/>
  <c r="CK174" i="1"/>
  <c r="CL174" i="1"/>
  <c r="CM174" i="1"/>
  <c r="CN174" i="1"/>
  <c r="CO174" i="1"/>
  <c r="CJ896" i="1"/>
  <c r="CK896" i="1"/>
  <c r="CL896" i="1"/>
  <c r="CM896" i="1"/>
  <c r="CN896" i="1"/>
  <c r="CO896" i="1"/>
  <c r="CJ673" i="1"/>
  <c r="CK673" i="1"/>
  <c r="CL673" i="1"/>
  <c r="CM673" i="1"/>
  <c r="CN673" i="1"/>
  <c r="CO673" i="1"/>
  <c r="CJ298" i="1"/>
  <c r="CK298" i="1"/>
  <c r="CL298" i="1"/>
  <c r="CM298" i="1"/>
  <c r="CN298" i="1"/>
  <c r="CO298" i="1"/>
  <c r="CJ929" i="1"/>
  <c r="CK929" i="1"/>
  <c r="CL929" i="1"/>
  <c r="CM929" i="1"/>
  <c r="CN929" i="1"/>
  <c r="CO929" i="1"/>
  <c r="CJ175" i="1"/>
  <c r="CK175" i="1"/>
  <c r="CL175" i="1"/>
  <c r="CM175" i="1"/>
  <c r="CN175" i="1"/>
  <c r="CO175" i="1"/>
  <c r="CJ642" i="1"/>
  <c r="CK642" i="1"/>
  <c r="CL642" i="1"/>
  <c r="CM642" i="1"/>
  <c r="CN642" i="1"/>
  <c r="CO642" i="1"/>
  <c r="CJ897" i="1"/>
  <c r="CK897" i="1"/>
  <c r="CL897" i="1"/>
  <c r="CM897" i="1"/>
  <c r="CN897" i="1"/>
  <c r="CO897" i="1"/>
  <c r="CJ10" i="1"/>
  <c r="CK10" i="1"/>
  <c r="CL10" i="1"/>
  <c r="CM10" i="1"/>
  <c r="CN10" i="1"/>
  <c r="CO10" i="1"/>
  <c r="CJ762" i="1"/>
  <c r="CK762" i="1"/>
  <c r="CL762" i="1"/>
  <c r="CM762" i="1"/>
  <c r="CN762" i="1"/>
  <c r="CO762" i="1"/>
  <c r="CJ782" i="1"/>
  <c r="CK782" i="1"/>
  <c r="CL782" i="1"/>
  <c r="CM782" i="1"/>
  <c r="CN782" i="1"/>
  <c r="CO782" i="1"/>
  <c r="CJ811" i="1"/>
  <c r="CK811" i="1"/>
  <c r="CL811" i="1"/>
  <c r="CM811" i="1"/>
  <c r="CN811" i="1"/>
  <c r="CO811" i="1"/>
  <c r="CJ299" i="1"/>
  <c r="CK299" i="1"/>
  <c r="CL299" i="1"/>
  <c r="CM299" i="1"/>
  <c r="CN299" i="1"/>
  <c r="CO299" i="1"/>
  <c r="CJ733" i="1"/>
  <c r="CK733" i="1"/>
  <c r="CL733" i="1"/>
  <c r="CM733" i="1"/>
  <c r="CN733" i="1"/>
  <c r="CO733" i="1"/>
  <c r="CJ99" i="1"/>
  <c r="CK99" i="1"/>
  <c r="CL99" i="1"/>
  <c r="CM99" i="1"/>
  <c r="CN99" i="1"/>
  <c r="CO99" i="1"/>
  <c r="CJ984" i="1"/>
  <c r="CK984" i="1"/>
  <c r="CL984" i="1"/>
  <c r="CM984" i="1"/>
  <c r="CN984" i="1"/>
  <c r="CO984" i="1"/>
  <c r="CJ371" i="1"/>
  <c r="CK371" i="1"/>
  <c r="CL371" i="1"/>
  <c r="CM371" i="1"/>
  <c r="CN371" i="1"/>
  <c r="CO371" i="1"/>
  <c r="CJ763" i="1"/>
  <c r="CK763" i="1"/>
  <c r="CL763" i="1"/>
  <c r="CM763" i="1"/>
  <c r="CN763" i="1"/>
  <c r="CO763" i="1"/>
  <c r="CJ372" i="1"/>
  <c r="CK372" i="1"/>
  <c r="CL372" i="1"/>
  <c r="CM372" i="1"/>
  <c r="CN372" i="1"/>
  <c r="CO372" i="1"/>
  <c r="CJ209" i="1"/>
  <c r="CK209" i="1"/>
  <c r="CL209" i="1"/>
  <c r="CM209" i="1"/>
  <c r="CN209" i="1"/>
  <c r="CO209" i="1"/>
  <c r="CJ321" i="1"/>
  <c r="CK321" i="1"/>
  <c r="CL321" i="1"/>
  <c r="CM321" i="1"/>
  <c r="CN321" i="1"/>
  <c r="CO321" i="1"/>
  <c r="CJ764" i="1"/>
  <c r="CK764" i="1"/>
  <c r="CL764" i="1"/>
  <c r="CM764" i="1"/>
  <c r="CN764" i="1"/>
  <c r="CO764" i="1"/>
  <c r="CJ176" i="1"/>
  <c r="CK176" i="1"/>
  <c r="CL176" i="1"/>
  <c r="CM176" i="1"/>
  <c r="CN176" i="1"/>
  <c r="CO176" i="1"/>
  <c r="CJ643" i="1"/>
  <c r="CK643" i="1"/>
  <c r="CL643" i="1"/>
  <c r="CM643" i="1"/>
  <c r="CN643" i="1"/>
  <c r="CO643" i="1"/>
  <c r="CJ962" i="1"/>
  <c r="CK962" i="1"/>
  <c r="CL962" i="1"/>
  <c r="CM962" i="1"/>
  <c r="CN962" i="1"/>
  <c r="CO962" i="1"/>
  <c r="CJ373" i="1"/>
  <c r="CK373" i="1"/>
  <c r="CL373" i="1"/>
  <c r="CM373" i="1"/>
  <c r="CN373" i="1"/>
  <c r="CO373" i="1"/>
  <c r="CJ38" i="1"/>
  <c r="CK38" i="1"/>
  <c r="CL38" i="1"/>
  <c r="CM38" i="1"/>
  <c r="CN38" i="1"/>
  <c r="CO38" i="1"/>
  <c r="CJ374" i="1"/>
  <c r="CK374" i="1"/>
  <c r="CL374" i="1"/>
  <c r="CM374" i="1"/>
  <c r="CN374" i="1"/>
  <c r="CO374" i="1"/>
  <c r="CJ375" i="1"/>
  <c r="CK375" i="1"/>
  <c r="CL375" i="1"/>
  <c r="CM375" i="1"/>
  <c r="CN375" i="1"/>
  <c r="CO375" i="1"/>
  <c r="CJ376" i="1"/>
  <c r="CK376" i="1"/>
  <c r="CL376" i="1"/>
  <c r="CM376" i="1"/>
  <c r="CN376" i="1"/>
  <c r="CO376" i="1"/>
  <c r="CJ842" i="1"/>
  <c r="CK842" i="1"/>
  <c r="CL842" i="1"/>
  <c r="CM842" i="1"/>
  <c r="CN842" i="1"/>
  <c r="CO842" i="1"/>
  <c r="CJ210" i="1"/>
  <c r="CK210" i="1"/>
  <c r="CL210" i="1"/>
  <c r="CM210" i="1"/>
  <c r="CN210" i="1"/>
  <c r="CO210" i="1"/>
  <c r="CJ149" i="1"/>
  <c r="CK149" i="1"/>
  <c r="CL149" i="1"/>
  <c r="CM149" i="1"/>
  <c r="CN149" i="1"/>
  <c r="CO149" i="1"/>
  <c r="CJ377" i="1"/>
  <c r="CK377" i="1"/>
  <c r="CL377" i="1"/>
  <c r="CM377" i="1"/>
  <c r="CN377" i="1"/>
  <c r="CO377" i="1"/>
  <c r="CJ1010" i="1"/>
  <c r="CK1010" i="1"/>
  <c r="CL1010" i="1"/>
  <c r="CM1010" i="1"/>
  <c r="CN1010" i="1"/>
  <c r="CO1010" i="1"/>
  <c r="CJ898" i="1"/>
  <c r="CK898" i="1"/>
  <c r="CL898" i="1"/>
  <c r="CM898" i="1"/>
  <c r="CN898" i="1"/>
  <c r="CO898" i="1"/>
  <c r="CJ512" i="1"/>
  <c r="CK512" i="1"/>
  <c r="CL512" i="1"/>
  <c r="CM512" i="1"/>
  <c r="CN512" i="1"/>
  <c r="CO512" i="1"/>
  <c r="CJ674" i="1"/>
  <c r="CK674" i="1"/>
  <c r="CL674" i="1"/>
  <c r="CM674" i="1"/>
  <c r="CN674" i="1"/>
  <c r="CO674" i="1"/>
  <c r="CJ129" i="1"/>
  <c r="CK129" i="1"/>
  <c r="CL129" i="1"/>
  <c r="CM129" i="1"/>
  <c r="CN129" i="1"/>
  <c r="CO129" i="1"/>
  <c r="CJ211" i="1"/>
  <c r="CK211" i="1"/>
  <c r="CL211" i="1"/>
  <c r="CM211" i="1"/>
  <c r="CN211" i="1"/>
  <c r="CO211" i="1"/>
  <c r="CJ74" i="1"/>
  <c r="CK74" i="1"/>
  <c r="CL74" i="1"/>
  <c r="CM74" i="1"/>
  <c r="CN74" i="1"/>
  <c r="CO74" i="1"/>
  <c r="CJ644" i="1"/>
  <c r="CK644" i="1"/>
  <c r="CL644" i="1"/>
  <c r="CM644" i="1"/>
  <c r="CN644" i="1"/>
  <c r="CO644" i="1"/>
  <c r="CJ378" i="1"/>
  <c r="CK378" i="1"/>
  <c r="CL378" i="1"/>
  <c r="CM378" i="1"/>
  <c r="CN378" i="1"/>
  <c r="CO378" i="1"/>
  <c r="CJ130" i="1"/>
  <c r="CK130" i="1"/>
  <c r="CL130" i="1"/>
  <c r="CM130" i="1"/>
  <c r="CN130" i="1"/>
  <c r="CO130" i="1"/>
  <c r="CJ379" i="1"/>
  <c r="CK379" i="1"/>
  <c r="CL379" i="1"/>
  <c r="CM379" i="1"/>
  <c r="CN379" i="1"/>
  <c r="CO379" i="1"/>
  <c r="CJ380" i="1"/>
  <c r="CK380" i="1"/>
  <c r="CL380" i="1"/>
  <c r="CM380" i="1"/>
  <c r="CN380" i="1"/>
  <c r="CO380" i="1"/>
  <c r="CJ177" i="1"/>
  <c r="CK177" i="1"/>
  <c r="CL177" i="1"/>
  <c r="CM177" i="1"/>
  <c r="CN177" i="1"/>
  <c r="CO177" i="1"/>
  <c r="CJ131" i="1"/>
  <c r="CK131" i="1"/>
  <c r="CL131" i="1"/>
  <c r="CM131" i="1"/>
  <c r="CN131" i="1"/>
  <c r="CO131" i="1"/>
  <c r="CJ765" i="1"/>
  <c r="CK765" i="1"/>
  <c r="CL765" i="1"/>
  <c r="CM765" i="1"/>
  <c r="CN765" i="1"/>
  <c r="CO765" i="1"/>
  <c r="CJ381" i="1"/>
  <c r="CK381" i="1"/>
  <c r="CL381" i="1"/>
  <c r="CM381" i="1"/>
  <c r="CN381" i="1"/>
  <c r="CO381" i="1"/>
  <c r="CJ783" i="1"/>
  <c r="CK783" i="1"/>
  <c r="CL783" i="1"/>
  <c r="CM783" i="1"/>
  <c r="CN783" i="1"/>
  <c r="CO783" i="1"/>
  <c r="CJ385" i="1"/>
  <c r="CK385" i="1"/>
  <c r="CL385" i="1"/>
  <c r="CM385" i="1"/>
  <c r="CN385" i="1"/>
  <c r="CO385" i="1"/>
  <c r="CJ152" i="1"/>
  <c r="CK152" i="1"/>
  <c r="CL152" i="1"/>
  <c r="CM152" i="1"/>
  <c r="CN152" i="1"/>
  <c r="CO152" i="1"/>
  <c r="CJ77" i="1"/>
  <c r="CK77" i="1"/>
  <c r="CL77" i="1"/>
  <c r="CM77" i="1"/>
  <c r="CN77" i="1"/>
  <c r="CO77" i="1"/>
  <c r="CJ559" i="1"/>
  <c r="CK559" i="1"/>
  <c r="CL559" i="1"/>
  <c r="CM559" i="1"/>
  <c r="CN559" i="1"/>
  <c r="CO559" i="1"/>
  <c r="CJ589" i="1"/>
  <c r="CK589" i="1"/>
  <c r="CL589" i="1"/>
  <c r="CM589" i="1"/>
  <c r="CN589" i="1"/>
  <c r="CO589" i="1"/>
  <c r="CJ178" i="1"/>
  <c r="CK178" i="1"/>
  <c r="CL178" i="1"/>
  <c r="CM178" i="1"/>
  <c r="CN178" i="1"/>
  <c r="CO178" i="1"/>
  <c r="CJ300" i="1"/>
  <c r="CK300" i="1"/>
  <c r="CL300" i="1"/>
  <c r="CM300" i="1"/>
  <c r="CN300" i="1"/>
  <c r="CO300" i="1"/>
  <c r="CJ812" i="1"/>
  <c r="CK812" i="1"/>
  <c r="CL812" i="1"/>
  <c r="CM812" i="1"/>
  <c r="CN812" i="1"/>
  <c r="CO812" i="1"/>
  <c r="CJ100" i="1"/>
  <c r="CK100" i="1"/>
  <c r="CL100" i="1"/>
  <c r="CM100" i="1"/>
  <c r="CN100" i="1"/>
  <c r="CO100" i="1"/>
  <c r="CJ784" i="1"/>
  <c r="CK784" i="1"/>
  <c r="CL784" i="1"/>
  <c r="CM784" i="1"/>
  <c r="CN784" i="1"/>
  <c r="CO784" i="1"/>
  <c r="CJ386" i="1"/>
  <c r="CK386" i="1"/>
  <c r="CL386" i="1"/>
  <c r="CM386" i="1"/>
  <c r="CN386" i="1"/>
  <c r="CO386" i="1"/>
  <c r="CJ387" i="1"/>
  <c r="CK387" i="1"/>
  <c r="CL387" i="1"/>
  <c r="CM387" i="1"/>
  <c r="CN387" i="1"/>
  <c r="CO387" i="1"/>
  <c r="CJ132" i="1"/>
  <c r="CK132" i="1"/>
  <c r="CL132" i="1"/>
  <c r="CM132" i="1"/>
  <c r="CN132" i="1"/>
  <c r="CO132" i="1"/>
  <c r="CJ101" i="1"/>
  <c r="CK101" i="1"/>
  <c r="CL101" i="1"/>
  <c r="CM101" i="1"/>
  <c r="CN101" i="1"/>
  <c r="CO101" i="1"/>
  <c r="CJ390" i="1"/>
  <c r="CK390" i="1"/>
  <c r="CL390" i="1"/>
  <c r="CM390" i="1"/>
  <c r="CN390" i="1"/>
  <c r="CO390" i="1"/>
  <c r="CJ592" i="1"/>
  <c r="CK592" i="1"/>
  <c r="CL592" i="1"/>
  <c r="CM592" i="1"/>
  <c r="CN592" i="1"/>
  <c r="CO592" i="1"/>
  <c r="CJ391" i="1"/>
  <c r="CK391" i="1"/>
  <c r="CL391" i="1"/>
  <c r="CM391" i="1"/>
  <c r="CN391" i="1"/>
  <c r="CO391" i="1"/>
  <c r="CJ1011" i="1"/>
  <c r="CK1011" i="1"/>
  <c r="CL1011" i="1"/>
  <c r="CM1011" i="1"/>
  <c r="CN1011" i="1"/>
  <c r="CO1011" i="1"/>
  <c r="CJ930" i="1"/>
  <c r="CK930" i="1"/>
  <c r="CL930" i="1"/>
  <c r="CM930" i="1"/>
  <c r="CN930" i="1"/>
  <c r="CO930" i="1"/>
  <c r="CJ872" i="1"/>
  <c r="CK872" i="1"/>
  <c r="CL872" i="1"/>
  <c r="CM872" i="1"/>
  <c r="CN872" i="1"/>
  <c r="CO872" i="1"/>
  <c r="CJ899" i="1"/>
  <c r="CK899" i="1"/>
  <c r="CL899" i="1"/>
  <c r="CM899" i="1"/>
  <c r="CN899" i="1"/>
  <c r="CO899" i="1"/>
  <c r="CJ704" i="1"/>
  <c r="CK704" i="1"/>
  <c r="CL704" i="1"/>
  <c r="CM704" i="1"/>
  <c r="CN704" i="1"/>
  <c r="CO704" i="1"/>
  <c r="CJ513" i="1"/>
  <c r="CK513" i="1"/>
  <c r="CL513" i="1"/>
  <c r="CM513" i="1"/>
  <c r="CN513" i="1"/>
  <c r="CO513" i="1"/>
  <c r="CJ102" i="1"/>
  <c r="CK102" i="1"/>
  <c r="CL102" i="1"/>
  <c r="CM102" i="1"/>
  <c r="CN102" i="1"/>
  <c r="CO102" i="1"/>
  <c r="CJ212" i="1"/>
  <c r="CK212" i="1"/>
  <c r="CL212" i="1"/>
  <c r="CM212" i="1"/>
  <c r="CN212" i="1"/>
  <c r="CO212" i="1"/>
  <c r="CJ621" i="1"/>
  <c r="CK621" i="1"/>
  <c r="CL621" i="1"/>
  <c r="CM621" i="1"/>
  <c r="CN621" i="1"/>
  <c r="CO621" i="1"/>
  <c r="CJ133" i="1"/>
  <c r="CK133" i="1"/>
  <c r="CL133" i="1"/>
  <c r="CM133" i="1"/>
  <c r="CN133" i="1"/>
  <c r="CO133" i="1"/>
  <c r="CJ560" i="1"/>
  <c r="CK560" i="1"/>
  <c r="CL560" i="1"/>
  <c r="CM560" i="1"/>
  <c r="CN560" i="1"/>
  <c r="CO560" i="1"/>
  <c r="CJ213" i="1"/>
  <c r="CK213" i="1"/>
  <c r="CL213" i="1"/>
  <c r="CM213" i="1"/>
  <c r="CN213" i="1"/>
  <c r="CO213" i="1"/>
  <c r="CJ322" i="1"/>
  <c r="CK322" i="1"/>
  <c r="CL322" i="1"/>
  <c r="CM322" i="1"/>
  <c r="CN322" i="1"/>
  <c r="CO322" i="1"/>
  <c r="CJ179" i="1"/>
  <c r="CK179" i="1"/>
  <c r="CL179" i="1"/>
  <c r="CM179" i="1"/>
  <c r="CN179" i="1"/>
  <c r="CO179" i="1"/>
  <c r="CJ813" i="1"/>
  <c r="CK813" i="1"/>
  <c r="CL813" i="1"/>
  <c r="CM813" i="1"/>
  <c r="CN813" i="1"/>
  <c r="CO813" i="1"/>
  <c r="CJ814" i="1"/>
  <c r="CK814" i="1"/>
  <c r="CL814" i="1"/>
  <c r="CM814" i="1"/>
  <c r="CN814" i="1"/>
  <c r="CO814" i="1"/>
  <c r="CJ595" i="1"/>
  <c r="CK595" i="1"/>
  <c r="CL595" i="1"/>
  <c r="CM595" i="1"/>
  <c r="CN595" i="1"/>
  <c r="CO595" i="1"/>
  <c r="CJ392" i="1"/>
  <c r="CK392" i="1"/>
  <c r="CL392" i="1"/>
  <c r="CM392" i="1"/>
  <c r="CN392" i="1"/>
  <c r="CO392" i="1"/>
  <c r="CJ39" i="1"/>
  <c r="CK39" i="1"/>
  <c r="CL39" i="1"/>
  <c r="CM39" i="1"/>
  <c r="CN39" i="1"/>
  <c r="CO39" i="1"/>
  <c r="CJ900" i="1"/>
  <c r="CK900" i="1"/>
  <c r="CL900" i="1"/>
  <c r="CM900" i="1"/>
  <c r="CN900" i="1"/>
  <c r="CO900" i="1"/>
  <c r="CJ393" i="1"/>
  <c r="CK393" i="1"/>
  <c r="CL393" i="1"/>
  <c r="CM393" i="1"/>
  <c r="CN393" i="1"/>
  <c r="CO393" i="1"/>
  <c r="CJ1012" i="1"/>
  <c r="CK1012" i="1"/>
  <c r="CL1012" i="1"/>
  <c r="CM1012" i="1"/>
  <c r="CN1012" i="1"/>
  <c r="CO1012" i="1"/>
  <c r="CJ134" i="1"/>
  <c r="CK134" i="1"/>
  <c r="CL134" i="1"/>
  <c r="CM134" i="1"/>
  <c r="CN134" i="1"/>
  <c r="CO134" i="1"/>
  <c r="CJ394" i="1"/>
  <c r="CK394" i="1"/>
  <c r="CL394" i="1"/>
  <c r="CM394" i="1"/>
  <c r="CN394" i="1"/>
  <c r="CO394" i="1"/>
  <c r="CJ395" i="1"/>
  <c r="CK395" i="1"/>
  <c r="CL395" i="1"/>
  <c r="CM395" i="1"/>
  <c r="CN395" i="1"/>
  <c r="CO395" i="1"/>
  <c r="CJ40" i="1"/>
  <c r="CK40" i="1"/>
  <c r="CL40" i="1"/>
  <c r="CM40" i="1"/>
  <c r="CN40" i="1"/>
  <c r="CO40" i="1"/>
  <c r="CJ153" i="1"/>
  <c r="CK153" i="1"/>
  <c r="CL153" i="1"/>
  <c r="CM153" i="1"/>
  <c r="CN153" i="1"/>
  <c r="CO153" i="1"/>
  <c r="CJ843" i="1"/>
  <c r="CK843" i="1"/>
  <c r="CL843" i="1"/>
  <c r="CM843" i="1"/>
  <c r="CN843" i="1"/>
  <c r="CO843" i="1"/>
  <c r="CJ154" i="1"/>
  <c r="CK154" i="1"/>
  <c r="CL154" i="1"/>
  <c r="CM154" i="1"/>
  <c r="CN154" i="1"/>
  <c r="CO154" i="1"/>
  <c r="CJ396" i="1"/>
  <c r="CK396" i="1"/>
  <c r="CL396" i="1"/>
  <c r="CM396" i="1"/>
  <c r="CN396" i="1"/>
  <c r="CO396" i="1"/>
  <c r="CJ397" i="1"/>
  <c r="CK397" i="1"/>
  <c r="CL397" i="1"/>
  <c r="CM397" i="1"/>
  <c r="CN397" i="1"/>
  <c r="CO397" i="1"/>
  <c r="CJ398" i="1"/>
  <c r="CK398" i="1"/>
  <c r="CL398" i="1"/>
  <c r="CM398" i="1"/>
  <c r="CN398" i="1"/>
  <c r="CO398" i="1"/>
  <c r="CJ323" i="1"/>
  <c r="CK323" i="1"/>
  <c r="CL323" i="1"/>
  <c r="CM323" i="1"/>
  <c r="CN323" i="1"/>
  <c r="CO323" i="1"/>
  <c r="CJ844" i="1"/>
  <c r="CK844" i="1"/>
  <c r="CL844" i="1"/>
  <c r="CM844" i="1"/>
  <c r="CN844" i="1"/>
  <c r="CO844" i="1"/>
  <c r="CJ734" i="1"/>
  <c r="CK734" i="1"/>
  <c r="CL734" i="1"/>
  <c r="CM734" i="1"/>
  <c r="CN734" i="1"/>
  <c r="CO734" i="1"/>
  <c r="CJ324" i="1"/>
  <c r="CK324" i="1"/>
  <c r="CL324" i="1"/>
  <c r="CM324" i="1"/>
  <c r="CN324" i="1"/>
  <c r="CO324" i="1"/>
  <c r="CJ931" i="1"/>
  <c r="CK931" i="1"/>
  <c r="CL931" i="1"/>
  <c r="CM931" i="1"/>
  <c r="CN931" i="1"/>
  <c r="CO931" i="1"/>
  <c r="CJ180" i="1"/>
  <c r="CK180" i="1"/>
  <c r="CL180" i="1"/>
  <c r="CM180" i="1"/>
  <c r="CN180" i="1"/>
  <c r="CO180" i="1"/>
  <c r="CJ622" i="1"/>
  <c r="CK622" i="1"/>
  <c r="CL622" i="1"/>
  <c r="CM622" i="1"/>
  <c r="CN622" i="1"/>
  <c r="CO622" i="1"/>
  <c r="CJ11" i="1"/>
  <c r="CK11" i="1"/>
  <c r="CL11" i="1"/>
  <c r="CM11" i="1"/>
  <c r="CN11" i="1"/>
  <c r="CO11" i="1"/>
  <c r="CJ399" i="1"/>
  <c r="CK399" i="1"/>
  <c r="CL399" i="1"/>
  <c r="CM399" i="1"/>
  <c r="CN399" i="1"/>
  <c r="CO399" i="1"/>
  <c r="CJ155" i="1"/>
  <c r="CK155" i="1"/>
  <c r="CL155" i="1"/>
  <c r="CM155" i="1"/>
  <c r="CN155" i="1"/>
  <c r="CO155" i="1"/>
  <c r="CJ707" i="1"/>
  <c r="CK707" i="1"/>
  <c r="CL707" i="1"/>
  <c r="CM707" i="1"/>
  <c r="CN707" i="1"/>
  <c r="CO707" i="1"/>
  <c r="CJ181" i="1"/>
  <c r="CK181" i="1"/>
  <c r="CL181" i="1"/>
  <c r="CM181" i="1"/>
  <c r="CN181" i="1"/>
  <c r="CO181" i="1"/>
  <c r="CJ815" i="1"/>
  <c r="CK815" i="1"/>
  <c r="CL815" i="1"/>
  <c r="CM815" i="1"/>
  <c r="CN815" i="1"/>
  <c r="CO815" i="1"/>
  <c r="CJ400" i="1"/>
  <c r="CK400" i="1"/>
  <c r="CL400" i="1"/>
  <c r="CM400" i="1"/>
  <c r="CN400" i="1"/>
  <c r="CO400" i="1"/>
  <c r="CJ41" i="1"/>
  <c r="CK41" i="1"/>
  <c r="CL41" i="1"/>
  <c r="CM41" i="1"/>
  <c r="CN41" i="1"/>
  <c r="CO41" i="1"/>
  <c r="CJ623" i="1"/>
  <c r="CK623" i="1"/>
  <c r="CL623" i="1"/>
  <c r="CM623" i="1"/>
  <c r="CN623" i="1"/>
  <c r="CO623" i="1"/>
  <c r="CJ847" i="1"/>
  <c r="CK847" i="1"/>
  <c r="CL847" i="1"/>
  <c r="CM847" i="1"/>
  <c r="CN847" i="1"/>
  <c r="CO847" i="1"/>
  <c r="CJ182" i="1"/>
  <c r="CK182" i="1"/>
  <c r="CL182" i="1"/>
  <c r="CM182" i="1"/>
  <c r="CN182" i="1"/>
  <c r="CO182" i="1"/>
  <c r="CJ325" i="1"/>
  <c r="CK325" i="1"/>
  <c r="CL325" i="1"/>
  <c r="CM325" i="1"/>
  <c r="CN325" i="1"/>
  <c r="CO325" i="1"/>
  <c r="CJ14" i="1"/>
  <c r="CK14" i="1"/>
  <c r="CL14" i="1"/>
  <c r="CM14" i="1"/>
  <c r="CN14" i="1"/>
  <c r="CO14" i="1"/>
  <c r="CJ850" i="1"/>
  <c r="CK850" i="1"/>
  <c r="CL850" i="1"/>
  <c r="CM850" i="1"/>
  <c r="CN850" i="1"/>
  <c r="CO850" i="1"/>
  <c r="CJ183" i="1"/>
  <c r="CK183" i="1"/>
  <c r="CL183" i="1"/>
  <c r="CM183" i="1"/>
  <c r="CN183" i="1"/>
  <c r="CO183" i="1"/>
  <c r="CJ403" i="1"/>
  <c r="CK403" i="1"/>
  <c r="CL403" i="1"/>
  <c r="CM403" i="1"/>
  <c r="CN403" i="1"/>
  <c r="CO403" i="1"/>
  <c r="CJ78" i="1"/>
  <c r="CK78" i="1"/>
  <c r="CL78" i="1"/>
  <c r="CM78" i="1"/>
  <c r="CN78" i="1"/>
  <c r="CO78" i="1"/>
  <c r="CJ156" i="1"/>
  <c r="CK156" i="1"/>
  <c r="CL156" i="1"/>
  <c r="CM156" i="1"/>
  <c r="CN156" i="1"/>
  <c r="CO156" i="1"/>
  <c r="CJ645" i="1"/>
  <c r="CK645" i="1"/>
  <c r="CL645" i="1"/>
  <c r="CM645" i="1"/>
  <c r="CN645" i="1"/>
  <c r="CO645" i="1"/>
  <c r="CJ404" i="1"/>
  <c r="CK404" i="1"/>
  <c r="CL404" i="1"/>
  <c r="CM404" i="1"/>
  <c r="CN404" i="1"/>
  <c r="CO404" i="1"/>
  <c r="CJ646" i="1"/>
  <c r="CK646" i="1"/>
  <c r="CL646" i="1"/>
  <c r="CM646" i="1"/>
  <c r="CN646" i="1"/>
  <c r="CO646" i="1"/>
  <c r="CJ514" i="1"/>
  <c r="CK514" i="1"/>
  <c r="CL514" i="1"/>
  <c r="CM514" i="1"/>
  <c r="CN514" i="1"/>
  <c r="CO514" i="1"/>
  <c r="CJ624" i="1"/>
  <c r="CK624" i="1"/>
  <c r="CL624" i="1"/>
  <c r="CM624" i="1"/>
  <c r="CN624" i="1"/>
  <c r="CO624" i="1"/>
  <c r="CJ963" i="1"/>
  <c r="CK963" i="1"/>
  <c r="CL963" i="1"/>
  <c r="CM963" i="1"/>
  <c r="CN963" i="1"/>
  <c r="CO963" i="1"/>
  <c r="CJ985" i="1"/>
  <c r="CK985" i="1"/>
  <c r="CL985" i="1"/>
  <c r="CM985" i="1"/>
  <c r="CN985" i="1"/>
  <c r="CO985" i="1"/>
  <c r="CJ103" i="1"/>
  <c r="CK103" i="1"/>
  <c r="CL103" i="1"/>
  <c r="CM103" i="1"/>
  <c r="CN103" i="1"/>
  <c r="CO103" i="1"/>
  <c r="CJ301" i="1"/>
  <c r="CK301" i="1"/>
  <c r="CL301" i="1"/>
  <c r="CM301" i="1"/>
  <c r="CN301" i="1"/>
  <c r="CO301" i="1"/>
  <c r="CJ241" i="1"/>
  <c r="CK241" i="1"/>
  <c r="CL241" i="1"/>
  <c r="CM241" i="1"/>
  <c r="CN241" i="1"/>
  <c r="CO241" i="1"/>
  <c r="CJ405" i="1"/>
  <c r="CK405" i="1"/>
  <c r="CL405" i="1"/>
  <c r="CM405" i="1"/>
  <c r="CN405" i="1"/>
  <c r="CO405" i="1"/>
  <c r="CJ964" i="1"/>
  <c r="CK964" i="1"/>
  <c r="CL964" i="1"/>
  <c r="CM964" i="1"/>
  <c r="CN964" i="1"/>
  <c r="CO964" i="1"/>
  <c r="CJ42" i="1"/>
  <c r="CK42" i="1"/>
  <c r="CL42" i="1"/>
  <c r="CM42" i="1"/>
  <c r="CN42" i="1"/>
  <c r="CO42" i="1"/>
  <c r="CJ647" i="1"/>
  <c r="CK647" i="1"/>
  <c r="CL647" i="1"/>
  <c r="CM647" i="1"/>
  <c r="CN647" i="1"/>
  <c r="CO647" i="1"/>
  <c r="CJ406" i="1"/>
  <c r="CK406" i="1"/>
  <c r="CL406" i="1"/>
  <c r="CM406" i="1"/>
  <c r="CN406" i="1"/>
  <c r="CO406" i="1"/>
  <c r="CJ561" i="1"/>
  <c r="CK561" i="1"/>
  <c r="CL561" i="1"/>
  <c r="CM561" i="1"/>
  <c r="CN561" i="1"/>
  <c r="CO561" i="1"/>
  <c r="CJ1013" i="1"/>
  <c r="CK1013" i="1"/>
  <c r="CL1013" i="1"/>
  <c r="CM1013" i="1"/>
  <c r="CN1013" i="1"/>
  <c r="CO1013" i="1"/>
  <c r="CJ901" i="1"/>
  <c r="CK901" i="1"/>
  <c r="CL901" i="1"/>
  <c r="CM901" i="1"/>
  <c r="CN901" i="1"/>
  <c r="CO901" i="1"/>
  <c r="CJ214" i="1"/>
  <c r="CK214" i="1"/>
  <c r="CL214" i="1"/>
  <c r="CM214" i="1"/>
  <c r="CN214" i="1"/>
  <c r="CO214" i="1"/>
  <c r="CJ409" i="1"/>
  <c r="CK409" i="1"/>
  <c r="CL409" i="1"/>
  <c r="CM409" i="1"/>
  <c r="CN409" i="1"/>
  <c r="CO409" i="1"/>
  <c r="CJ1014" i="1"/>
  <c r="CK1014" i="1"/>
  <c r="CL1014" i="1"/>
  <c r="CM1014" i="1"/>
  <c r="CN1014" i="1"/>
  <c r="CO1014" i="1"/>
  <c r="CJ675" i="1"/>
  <c r="CK675" i="1"/>
  <c r="CL675" i="1"/>
  <c r="CM675" i="1"/>
  <c r="CN675" i="1"/>
  <c r="CO675" i="1"/>
  <c r="BR411" i="1"/>
  <c r="BT411" i="1"/>
  <c r="BS411" i="1"/>
  <c r="CJ412" i="1"/>
  <c r="CK412" i="1"/>
  <c r="CL412" i="1"/>
  <c r="CM412" i="1"/>
  <c r="CN412" i="1"/>
  <c r="CO412" i="1"/>
  <c r="CJ625" i="1"/>
  <c r="CK625" i="1"/>
  <c r="CL625" i="1"/>
  <c r="CM625" i="1"/>
  <c r="CN625" i="1"/>
  <c r="CO625" i="1"/>
  <c r="CJ413" i="1"/>
  <c r="CK413" i="1"/>
  <c r="CL413" i="1"/>
  <c r="CM413" i="1"/>
  <c r="CN413" i="1"/>
  <c r="CO413" i="1"/>
  <c r="CJ184" i="1"/>
  <c r="CK184" i="1"/>
  <c r="CL184" i="1"/>
  <c r="CM184" i="1"/>
  <c r="CN184" i="1"/>
  <c r="CO184" i="1"/>
  <c r="CJ536" i="1"/>
  <c r="CK536" i="1"/>
  <c r="CL536" i="1"/>
  <c r="CM536" i="1"/>
  <c r="CN536" i="1"/>
  <c r="CO536" i="1"/>
  <c r="CJ414" i="1"/>
  <c r="CK414" i="1"/>
  <c r="CL414" i="1"/>
  <c r="CM414" i="1"/>
  <c r="CN414" i="1"/>
  <c r="CO414" i="1"/>
  <c r="CJ735" i="1"/>
  <c r="CK735" i="1"/>
  <c r="CL735" i="1"/>
  <c r="CM735" i="1"/>
  <c r="CN735" i="1"/>
  <c r="CO735" i="1"/>
  <c r="CJ851" i="1"/>
  <c r="CK851" i="1"/>
  <c r="CL851" i="1"/>
  <c r="CM851" i="1"/>
  <c r="CN851" i="1"/>
  <c r="CO851" i="1"/>
  <c r="CJ135" i="1"/>
  <c r="CK135" i="1"/>
  <c r="CL135" i="1"/>
  <c r="CM135" i="1"/>
  <c r="CN135" i="1"/>
  <c r="CO135" i="1"/>
  <c r="CJ736" i="1"/>
  <c r="CK736" i="1"/>
  <c r="CL736" i="1"/>
  <c r="CM736" i="1"/>
  <c r="CN736" i="1"/>
  <c r="CO736" i="1"/>
  <c r="CJ415" i="1"/>
  <c r="CK415" i="1"/>
  <c r="CL415" i="1"/>
  <c r="CM415" i="1"/>
  <c r="CN415" i="1"/>
  <c r="CO415" i="1"/>
  <c r="CJ564" i="1"/>
  <c r="CK564" i="1"/>
  <c r="CL564" i="1"/>
  <c r="CM564" i="1"/>
  <c r="CN564" i="1"/>
  <c r="CO564" i="1"/>
  <c r="CJ104" i="1"/>
  <c r="CK104" i="1"/>
  <c r="CL104" i="1"/>
  <c r="CM104" i="1"/>
  <c r="CN104" i="1"/>
  <c r="CO104" i="1"/>
  <c r="CJ326" i="1"/>
  <c r="CK326" i="1"/>
  <c r="CL326" i="1"/>
  <c r="CM326" i="1"/>
  <c r="CN326" i="1"/>
  <c r="CO326" i="1"/>
  <c r="CJ648" i="1"/>
  <c r="CK648" i="1"/>
  <c r="CL648" i="1"/>
  <c r="CM648" i="1"/>
  <c r="CN648" i="1"/>
  <c r="CO648" i="1"/>
  <c r="CJ965" i="1"/>
  <c r="CK965" i="1"/>
  <c r="CL965" i="1"/>
  <c r="CM965" i="1"/>
  <c r="CN965" i="1"/>
  <c r="CO965" i="1"/>
  <c r="CJ185" i="1"/>
  <c r="CK185" i="1"/>
  <c r="CL185" i="1"/>
  <c r="CM185" i="1"/>
  <c r="CN185" i="1"/>
  <c r="CO185" i="1"/>
  <c r="CJ45" i="1"/>
  <c r="CK45" i="1"/>
  <c r="CL45" i="1"/>
  <c r="CM45" i="1"/>
  <c r="CN45" i="1"/>
  <c r="CO45" i="1"/>
  <c r="CJ1015" i="1"/>
  <c r="CK1015" i="1"/>
  <c r="CL1015" i="1"/>
  <c r="CM1015" i="1"/>
  <c r="CN1015" i="1"/>
  <c r="CO1015" i="1"/>
  <c r="CJ105" i="1"/>
  <c r="CK105" i="1"/>
  <c r="CL105" i="1"/>
  <c r="CM105" i="1"/>
  <c r="CN105" i="1"/>
  <c r="CO105" i="1"/>
  <c r="CJ785" i="1"/>
  <c r="CK785" i="1"/>
  <c r="CL785" i="1"/>
  <c r="CM785" i="1"/>
  <c r="CN785" i="1"/>
  <c r="CO785" i="1"/>
  <c r="CJ766" i="1"/>
  <c r="CK766" i="1"/>
  <c r="CL766" i="1"/>
  <c r="CM766" i="1"/>
  <c r="CN766" i="1"/>
  <c r="CO766" i="1"/>
  <c r="CJ737" i="1"/>
  <c r="CK737" i="1"/>
  <c r="CL737" i="1"/>
  <c r="CM737" i="1"/>
  <c r="CN737" i="1"/>
  <c r="CO737" i="1"/>
  <c r="CJ935" i="1"/>
  <c r="CK935" i="1"/>
  <c r="CL935" i="1"/>
  <c r="CM935" i="1"/>
  <c r="CN935" i="1"/>
  <c r="CO935" i="1"/>
  <c r="CJ217" i="1"/>
  <c r="CK217" i="1"/>
  <c r="CL217" i="1"/>
  <c r="CM217" i="1"/>
  <c r="CN217" i="1"/>
  <c r="CO217" i="1"/>
  <c r="CJ416" i="1"/>
  <c r="CK416" i="1"/>
  <c r="CL416" i="1"/>
  <c r="CM416" i="1"/>
  <c r="CN416" i="1"/>
  <c r="CO416" i="1"/>
  <c r="CJ417" i="1"/>
  <c r="CK417" i="1"/>
  <c r="CL417" i="1"/>
  <c r="CM417" i="1"/>
  <c r="CN417" i="1"/>
  <c r="CO417" i="1"/>
  <c r="CJ515" i="1"/>
  <c r="CK515" i="1"/>
  <c r="CL515" i="1"/>
  <c r="CM515" i="1"/>
  <c r="CN515" i="1"/>
  <c r="CO515" i="1"/>
  <c r="CJ966" i="1"/>
  <c r="CK966" i="1"/>
  <c r="CL966" i="1"/>
  <c r="CM966" i="1"/>
  <c r="CN966" i="1"/>
  <c r="CO966" i="1"/>
  <c r="CJ902" i="1"/>
  <c r="CK902" i="1"/>
  <c r="CL902" i="1"/>
  <c r="CM902" i="1"/>
  <c r="CN902" i="1"/>
  <c r="CO902" i="1"/>
  <c r="CJ903" i="1"/>
  <c r="CK903" i="1"/>
  <c r="CL903" i="1"/>
  <c r="CM903" i="1"/>
  <c r="CN903" i="1"/>
  <c r="CO903" i="1"/>
  <c r="CJ676" i="1"/>
  <c r="CK676" i="1"/>
  <c r="CL676" i="1"/>
  <c r="CM676" i="1"/>
  <c r="CN676" i="1"/>
  <c r="CO676" i="1"/>
  <c r="CJ327" i="1"/>
  <c r="CK327" i="1"/>
  <c r="CL327" i="1"/>
  <c r="CM327" i="1"/>
  <c r="CN327" i="1"/>
  <c r="CO327" i="1"/>
  <c r="CJ649" i="1"/>
  <c r="CK649" i="1"/>
  <c r="CL649" i="1"/>
  <c r="CM649" i="1"/>
  <c r="CN649" i="1"/>
  <c r="CO649" i="1"/>
  <c r="CJ786" i="1"/>
  <c r="CK786" i="1"/>
  <c r="CL786" i="1"/>
  <c r="CM786" i="1"/>
  <c r="CN786" i="1"/>
  <c r="CO786" i="1"/>
  <c r="CJ988" i="1"/>
  <c r="CK988" i="1"/>
  <c r="CL988" i="1"/>
  <c r="CM988" i="1"/>
  <c r="CN988" i="1"/>
  <c r="CO988" i="1"/>
  <c r="CJ242" i="1"/>
  <c r="CK242" i="1"/>
  <c r="CL242" i="1"/>
  <c r="CM242" i="1"/>
  <c r="CN242" i="1"/>
  <c r="CO242" i="1"/>
  <c r="CJ418" i="1"/>
  <c r="CK418" i="1"/>
  <c r="CL418" i="1"/>
  <c r="CM418" i="1"/>
  <c r="CN418" i="1"/>
  <c r="CO418" i="1"/>
  <c r="CJ267" i="1"/>
  <c r="CK267" i="1"/>
  <c r="CL267" i="1"/>
  <c r="CM267" i="1"/>
  <c r="CN267" i="1"/>
  <c r="CO267" i="1"/>
  <c r="CJ157" i="1"/>
  <c r="CK157" i="1"/>
  <c r="CL157" i="1"/>
  <c r="CM157" i="1"/>
  <c r="CN157" i="1"/>
  <c r="CO157" i="1"/>
  <c r="CJ79" i="1"/>
  <c r="CK79" i="1"/>
  <c r="CL79" i="1"/>
  <c r="CM79" i="1"/>
  <c r="CN79" i="1"/>
  <c r="CO79" i="1"/>
  <c r="CJ419" i="1"/>
  <c r="CK419" i="1"/>
  <c r="CL419" i="1"/>
  <c r="CM419" i="1"/>
  <c r="CN419" i="1"/>
  <c r="CO419" i="1"/>
  <c r="CJ1016" i="1"/>
  <c r="CK1016" i="1"/>
  <c r="CL1016" i="1"/>
  <c r="CM1016" i="1"/>
  <c r="CN1016" i="1"/>
  <c r="CO1016" i="1"/>
  <c r="CJ852" i="1"/>
  <c r="CK852" i="1"/>
  <c r="CL852" i="1"/>
  <c r="CM852" i="1"/>
  <c r="CN852" i="1"/>
  <c r="CO852" i="1"/>
  <c r="CJ708" i="1"/>
  <c r="CK708" i="1"/>
  <c r="CL708" i="1"/>
  <c r="CM708" i="1"/>
  <c r="CN708" i="1"/>
  <c r="CO708" i="1"/>
  <c r="CJ904" i="1"/>
  <c r="CK904" i="1"/>
  <c r="CL904" i="1"/>
  <c r="CM904" i="1"/>
  <c r="CN904" i="1"/>
  <c r="CO904" i="1"/>
  <c r="CJ268" i="1"/>
  <c r="CK268" i="1"/>
  <c r="CL268" i="1"/>
  <c r="CM268" i="1"/>
  <c r="CN268" i="1"/>
  <c r="CO268" i="1"/>
  <c r="CJ420" i="1"/>
  <c r="CK420" i="1"/>
  <c r="CL420" i="1"/>
  <c r="CM420" i="1"/>
  <c r="CN420" i="1"/>
  <c r="CO420" i="1"/>
  <c r="CJ80" i="1"/>
  <c r="CK80" i="1"/>
  <c r="CL80" i="1"/>
  <c r="CM80" i="1"/>
  <c r="CN80" i="1"/>
  <c r="CO80" i="1"/>
  <c r="CJ873" i="1"/>
  <c r="CK873" i="1"/>
  <c r="CL873" i="1"/>
  <c r="CM873" i="1"/>
  <c r="CN873" i="1"/>
  <c r="CO873" i="1"/>
  <c r="CJ967" i="1"/>
  <c r="CK967" i="1"/>
  <c r="CL967" i="1"/>
  <c r="CM967" i="1"/>
  <c r="CN967" i="1"/>
  <c r="CO967" i="1"/>
  <c r="CJ650" i="1"/>
  <c r="CK650" i="1"/>
  <c r="CL650" i="1"/>
  <c r="CM650" i="1"/>
  <c r="CN650" i="1"/>
  <c r="CO650" i="1"/>
  <c r="CJ46" i="1"/>
  <c r="CK46" i="1"/>
  <c r="CL46" i="1"/>
  <c r="CM46" i="1"/>
  <c r="CN46" i="1"/>
  <c r="CO46" i="1"/>
  <c r="CJ421" i="1"/>
  <c r="CK421" i="1"/>
  <c r="CL421" i="1"/>
  <c r="CM421" i="1"/>
  <c r="CN421" i="1"/>
  <c r="CO421" i="1"/>
  <c r="CJ218" i="1"/>
  <c r="CK218" i="1"/>
  <c r="CL218" i="1"/>
  <c r="CM218" i="1"/>
  <c r="CN218" i="1"/>
  <c r="CO218" i="1"/>
  <c r="CJ47" i="1"/>
  <c r="CK47" i="1"/>
  <c r="CL47" i="1"/>
  <c r="CM47" i="1"/>
  <c r="CN47" i="1"/>
  <c r="CO47" i="1"/>
  <c r="CJ219" i="1"/>
  <c r="CK219" i="1"/>
  <c r="CL219" i="1"/>
  <c r="CM219" i="1"/>
  <c r="CN219" i="1"/>
  <c r="CO219" i="1"/>
  <c r="CJ302" i="1"/>
  <c r="CK302" i="1"/>
  <c r="CL302" i="1"/>
  <c r="CM302" i="1"/>
  <c r="CN302" i="1"/>
  <c r="CO302" i="1"/>
  <c r="CJ188" i="1"/>
  <c r="CK188" i="1"/>
  <c r="CL188" i="1"/>
  <c r="CM188" i="1"/>
  <c r="CN188" i="1"/>
  <c r="CO188" i="1"/>
  <c r="CJ189" i="1"/>
  <c r="CK189" i="1"/>
  <c r="CL189" i="1"/>
  <c r="CM189" i="1"/>
  <c r="CN189" i="1"/>
  <c r="CO189" i="1"/>
  <c r="CJ106" i="1"/>
  <c r="CK106" i="1"/>
  <c r="CL106" i="1"/>
  <c r="CM106" i="1"/>
  <c r="CN106" i="1"/>
  <c r="CO106" i="1"/>
  <c r="CJ190" i="1"/>
  <c r="CK190" i="1"/>
  <c r="CL190" i="1"/>
  <c r="CM190" i="1"/>
  <c r="CN190" i="1"/>
  <c r="CO190" i="1"/>
  <c r="CJ767" i="1"/>
  <c r="CK767" i="1"/>
  <c r="CL767" i="1"/>
  <c r="CM767" i="1"/>
  <c r="CN767" i="1"/>
  <c r="CO767" i="1"/>
  <c r="CJ15" i="1"/>
  <c r="CK15" i="1"/>
  <c r="CL15" i="1"/>
  <c r="CM15" i="1"/>
  <c r="CN15" i="1"/>
  <c r="CO15" i="1"/>
  <c r="CJ1017" i="1"/>
  <c r="CK1017" i="1"/>
  <c r="CL1017" i="1"/>
  <c r="CM1017" i="1"/>
  <c r="CN1017" i="1"/>
  <c r="CO1017" i="1"/>
  <c r="CJ537" i="1"/>
  <c r="CK537" i="1"/>
  <c r="CL537" i="1"/>
  <c r="CM537" i="1"/>
  <c r="CN537" i="1"/>
  <c r="CO537" i="1"/>
  <c r="CJ874" i="1"/>
  <c r="CK874" i="1"/>
  <c r="CL874" i="1"/>
  <c r="CM874" i="1"/>
  <c r="CN874" i="1"/>
  <c r="CO874" i="1"/>
  <c r="CJ565" i="1"/>
  <c r="CK565" i="1"/>
  <c r="CL565" i="1"/>
  <c r="CM565" i="1"/>
  <c r="CN565" i="1"/>
  <c r="CO565" i="1"/>
  <c r="CJ243" i="1"/>
  <c r="CK243" i="1"/>
  <c r="CL243" i="1"/>
  <c r="CM243" i="1"/>
  <c r="CN243" i="1"/>
  <c r="CO243" i="1"/>
  <c r="CJ875" i="1"/>
  <c r="CK875" i="1"/>
  <c r="CL875" i="1"/>
  <c r="CM875" i="1"/>
  <c r="CN875" i="1"/>
  <c r="CO875" i="1"/>
  <c r="CJ424" i="1"/>
  <c r="CK424" i="1"/>
  <c r="CL424" i="1"/>
  <c r="CM424" i="1"/>
  <c r="CN424" i="1"/>
  <c r="CO424" i="1"/>
  <c r="CJ269" i="1"/>
  <c r="CK269" i="1"/>
  <c r="CL269" i="1"/>
  <c r="CM269" i="1"/>
  <c r="CN269" i="1"/>
  <c r="CO269" i="1"/>
  <c r="CJ818" i="1"/>
  <c r="CK818" i="1"/>
  <c r="CL818" i="1"/>
  <c r="CM818" i="1"/>
  <c r="CN818" i="1"/>
  <c r="CO818" i="1"/>
  <c r="CJ425" i="1"/>
  <c r="CK425" i="1"/>
  <c r="CL425" i="1"/>
  <c r="CM425" i="1"/>
  <c r="CN425" i="1"/>
  <c r="CO425" i="1"/>
  <c r="CJ787" i="1"/>
  <c r="CK787" i="1"/>
  <c r="CL787" i="1"/>
  <c r="CM787" i="1"/>
  <c r="CN787" i="1"/>
  <c r="CO787" i="1"/>
  <c r="CJ303" i="1"/>
  <c r="CK303" i="1"/>
  <c r="CL303" i="1"/>
  <c r="CM303" i="1"/>
  <c r="CN303" i="1"/>
  <c r="CO303" i="1"/>
  <c r="CJ1018" i="1"/>
  <c r="CK1018" i="1"/>
  <c r="CL1018" i="1"/>
  <c r="CM1018" i="1"/>
  <c r="CN1018" i="1"/>
  <c r="CO1018" i="1"/>
  <c r="CJ426" i="1"/>
  <c r="CK426" i="1"/>
  <c r="CL426" i="1"/>
  <c r="CM426" i="1"/>
  <c r="CN426" i="1"/>
  <c r="CO426" i="1"/>
  <c r="CJ677" i="1"/>
  <c r="CK677" i="1"/>
  <c r="CL677" i="1"/>
  <c r="CM677" i="1"/>
  <c r="CN677" i="1"/>
  <c r="CO677" i="1"/>
  <c r="CJ566" i="1"/>
  <c r="CK566" i="1"/>
  <c r="CL566" i="1"/>
  <c r="CM566" i="1"/>
  <c r="CN566" i="1"/>
  <c r="CO566" i="1"/>
  <c r="CJ244" i="1"/>
  <c r="CK244" i="1"/>
  <c r="CL244" i="1"/>
  <c r="CM244" i="1"/>
  <c r="CN244" i="1"/>
  <c r="CO244" i="1"/>
  <c r="CJ678" i="1"/>
  <c r="CK678" i="1"/>
  <c r="CL678" i="1"/>
  <c r="CM678" i="1"/>
  <c r="CN678" i="1"/>
  <c r="CO678" i="1"/>
  <c r="CJ968" i="1"/>
  <c r="CK968" i="1"/>
  <c r="CL968" i="1"/>
  <c r="CM968" i="1"/>
  <c r="CN968" i="1"/>
  <c r="CO968" i="1"/>
  <c r="CJ567" i="1"/>
  <c r="CK567" i="1"/>
  <c r="CL567" i="1"/>
  <c r="CM567" i="1"/>
  <c r="CN567" i="1"/>
  <c r="CO567" i="1"/>
  <c r="CJ709" i="1"/>
  <c r="CK709" i="1"/>
  <c r="CL709" i="1"/>
  <c r="CM709" i="1"/>
  <c r="CN709" i="1"/>
  <c r="CO709" i="1"/>
  <c r="CJ427" i="1"/>
  <c r="CK427" i="1"/>
  <c r="CL427" i="1"/>
  <c r="CM427" i="1"/>
  <c r="CN427" i="1"/>
  <c r="CO427" i="1"/>
  <c r="CJ876" i="1"/>
  <c r="CK876" i="1"/>
  <c r="CL876" i="1"/>
  <c r="CM876" i="1"/>
  <c r="CN876" i="1"/>
  <c r="CO876" i="1"/>
  <c r="CJ428" i="1"/>
  <c r="CK428" i="1"/>
  <c r="CL428" i="1"/>
  <c r="CM428" i="1"/>
  <c r="CN428" i="1"/>
  <c r="CO428" i="1"/>
  <c r="CJ328" i="1"/>
  <c r="CK328" i="1"/>
  <c r="CL328" i="1"/>
  <c r="CM328" i="1"/>
  <c r="CN328" i="1"/>
  <c r="CO328" i="1"/>
  <c r="CJ245" i="1"/>
  <c r="CK245" i="1"/>
  <c r="CL245" i="1"/>
  <c r="CM245" i="1"/>
  <c r="CN245" i="1"/>
  <c r="CO245" i="1"/>
  <c r="CJ853" i="1"/>
  <c r="CK853" i="1"/>
  <c r="CL853" i="1"/>
  <c r="CM853" i="1"/>
  <c r="CN853" i="1"/>
  <c r="CO853" i="1"/>
  <c r="CJ651" i="1"/>
  <c r="CK651" i="1"/>
  <c r="CL651" i="1"/>
  <c r="CM651" i="1"/>
  <c r="CN651" i="1"/>
  <c r="CO651" i="1"/>
  <c r="CJ429" i="1"/>
  <c r="CK429" i="1"/>
  <c r="CL429" i="1"/>
  <c r="CM429" i="1"/>
  <c r="CN429" i="1"/>
  <c r="CO429" i="1"/>
  <c r="CJ712" i="1"/>
  <c r="CK712" i="1"/>
  <c r="CL712" i="1"/>
  <c r="CM712" i="1"/>
  <c r="CN712" i="1"/>
  <c r="CO712" i="1"/>
  <c r="CJ628" i="1"/>
  <c r="CK628" i="1"/>
  <c r="CL628" i="1"/>
  <c r="CM628" i="1"/>
  <c r="CN628" i="1"/>
  <c r="CO628" i="1"/>
  <c r="CJ819" i="1"/>
  <c r="CK819" i="1"/>
  <c r="CL819" i="1"/>
  <c r="CM819" i="1"/>
  <c r="CN819" i="1"/>
  <c r="CO819" i="1"/>
  <c r="CJ430" i="1"/>
  <c r="CK430" i="1"/>
  <c r="CL430" i="1"/>
  <c r="CM430" i="1"/>
  <c r="CN430" i="1"/>
  <c r="CO430" i="1"/>
  <c r="CJ768" i="1"/>
  <c r="CK768" i="1"/>
  <c r="CL768" i="1"/>
  <c r="CM768" i="1"/>
  <c r="CN768" i="1"/>
  <c r="CO768" i="1"/>
  <c r="CJ652" i="1"/>
  <c r="CK652" i="1"/>
  <c r="CL652" i="1"/>
  <c r="CM652" i="1"/>
  <c r="CN652" i="1"/>
  <c r="CO652" i="1"/>
  <c r="CJ516" i="1"/>
  <c r="CK516" i="1"/>
  <c r="CL516" i="1"/>
  <c r="CM516" i="1"/>
  <c r="CN516" i="1"/>
  <c r="CO516" i="1"/>
  <c r="CJ431" i="1"/>
  <c r="CK431" i="1"/>
  <c r="CL431" i="1"/>
  <c r="CM431" i="1"/>
  <c r="CN431" i="1"/>
  <c r="CO431" i="1"/>
  <c r="CJ432" i="1"/>
  <c r="CK432" i="1"/>
  <c r="CL432" i="1"/>
  <c r="CM432" i="1"/>
  <c r="CN432" i="1"/>
  <c r="CO432" i="1"/>
  <c r="CJ270" i="1"/>
  <c r="CK270" i="1"/>
  <c r="CL270" i="1"/>
  <c r="CM270" i="1"/>
  <c r="CN270" i="1"/>
  <c r="CO270" i="1"/>
  <c r="CJ433" i="1"/>
  <c r="CK433" i="1"/>
  <c r="CL433" i="1"/>
  <c r="CM433" i="1"/>
  <c r="CN433" i="1"/>
  <c r="CO433" i="1"/>
  <c r="CJ158" i="1"/>
  <c r="CK158" i="1"/>
  <c r="CL158" i="1"/>
  <c r="CM158" i="1"/>
  <c r="CN158" i="1"/>
  <c r="CO158" i="1"/>
  <c r="CJ517" i="1"/>
  <c r="CK517" i="1"/>
  <c r="CL517" i="1"/>
  <c r="CM517" i="1"/>
  <c r="CN517" i="1"/>
  <c r="CO517" i="1"/>
  <c r="CJ679" i="1"/>
  <c r="CK679" i="1"/>
  <c r="CL679" i="1"/>
  <c r="CM679" i="1"/>
  <c r="CN679" i="1"/>
  <c r="CO679" i="1"/>
  <c r="CJ939" i="1"/>
  <c r="CK939" i="1"/>
  <c r="CL939" i="1"/>
  <c r="CM939" i="1"/>
  <c r="CN939" i="1"/>
  <c r="CO939" i="1"/>
  <c r="CJ246" i="1"/>
  <c r="CK246" i="1"/>
  <c r="CL246" i="1"/>
  <c r="CM246" i="1"/>
  <c r="CN246" i="1"/>
  <c r="CO246" i="1"/>
  <c r="CJ159" i="1"/>
  <c r="CK159" i="1"/>
  <c r="CL159" i="1"/>
  <c r="CM159" i="1"/>
  <c r="CN159" i="1"/>
  <c r="CO159" i="1"/>
  <c r="CJ820" i="1"/>
  <c r="CK820" i="1"/>
  <c r="CL820" i="1"/>
  <c r="CM820" i="1"/>
  <c r="CN820" i="1"/>
  <c r="CO820" i="1"/>
  <c r="CJ596" i="1"/>
  <c r="CK596" i="1"/>
  <c r="CL596" i="1"/>
  <c r="CM596" i="1"/>
  <c r="CN596" i="1"/>
  <c r="CO596" i="1"/>
  <c r="CJ907" i="1"/>
  <c r="CK907" i="1"/>
  <c r="CL907" i="1"/>
  <c r="CM907" i="1"/>
  <c r="CN907" i="1"/>
  <c r="CO907" i="1"/>
  <c r="CJ434" i="1"/>
  <c r="CK434" i="1"/>
  <c r="CL434" i="1"/>
  <c r="CM434" i="1"/>
  <c r="CN434" i="1"/>
  <c r="CO434" i="1"/>
  <c r="CJ48" i="1"/>
  <c r="CK48" i="1"/>
  <c r="CL48" i="1"/>
  <c r="CM48" i="1"/>
  <c r="CN48" i="1"/>
  <c r="CO48" i="1"/>
  <c r="CJ16" i="1"/>
  <c r="CK16" i="1"/>
  <c r="CL16" i="1"/>
  <c r="CM16" i="1"/>
  <c r="CN16" i="1"/>
  <c r="CO16" i="1"/>
  <c r="CJ989" i="1"/>
  <c r="CK989" i="1"/>
  <c r="CL989" i="1"/>
  <c r="CM989" i="1"/>
  <c r="CN989" i="1"/>
  <c r="CO989" i="1"/>
  <c r="CJ568" i="1"/>
  <c r="CK568" i="1"/>
  <c r="CL568" i="1"/>
  <c r="CM568" i="1"/>
  <c r="CN568" i="1"/>
  <c r="CO568" i="1"/>
  <c r="CJ653" i="1"/>
  <c r="CK653" i="1"/>
  <c r="CL653" i="1"/>
  <c r="CM653" i="1"/>
  <c r="CN653" i="1"/>
  <c r="CO653" i="1"/>
  <c r="CJ222" i="1"/>
  <c r="CK222" i="1"/>
  <c r="CL222" i="1"/>
  <c r="CM222" i="1"/>
  <c r="CN222" i="1"/>
  <c r="CO222" i="1"/>
  <c r="CJ597" i="1"/>
  <c r="CK597" i="1"/>
  <c r="CL597" i="1"/>
  <c r="CM597" i="1"/>
  <c r="CN597" i="1"/>
  <c r="CO597" i="1"/>
  <c r="CJ788" i="1"/>
  <c r="CK788" i="1"/>
  <c r="CL788" i="1"/>
  <c r="CM788" i="1"/>
  <c r="CN788" i="1"/>
  <c r="CO788" i="1"/>
  <c r="CJ304" i="1"/>
  <c r="CK304" i="1"/>
  <c r="CL304" i="1"/>
  <c r="CM304" i="1"/>
  <c r="CN304" i="1"/>
  <c r="CO304" i="1"/>
  <c r="CJ435" i="1"/>
  <c r="CK435" i="1"/>
  <c r="CL435" i="1"/>
  <c r="CM435" i="1"/>
  <c r="CN435" i="1"/>
  <c r="CO435" i="1"/>
  <c r="CJ191" i="1"/>
  <c r="CK191" i="1"/>
  <c r="CL191" i="1"/>
  <c r="CM191" i="1"/>
  <c r="CN191" i="1"/>
  <c r="CO191" i="1"/>
  <c r="CJ305" i="1"/>
  <c r="CK305" i="1"/>
  <c r="CL305" i="1"/>
  <c r="CM305" i="1"/>
  <c r="CN305" i="1"/>
  <c r="CO305" i="1"/>
  <c r="CJ969" i="1"/>
  <c r="CK969" i="1"/>
  <c r="CL969" i="1"/>
  <c r="CM969" i="1"/>
  <c r="CN969" i="1"/>
  <c r="CO969" i="1"/>
  <c r="CJ136" i="1"/>
  <c r="CK136" i="1"/>
  <c r="CL136" i="1"/>
  <c r="CM136" i="1"/>
  <c r="CN136" i="1"/>
  <c r="CO136" i="1"/>
  <c r="CJ854" i="1"/>
  <c r="CK854" i="1"/>
  <c r="CL854" i="1"/>
  <c r="CM854" i="1"/>
  <c r="CN854" i="1"/>
  <c r="CO854" i="1"/>
  <c r="CJ271" i="1"/>
  <c r="CK271" i="1"/>
  <c r="CL271" i="1"/>
  <c r="CM271" i="1"/>
  <c r="CN271" i="1"/>
  <c r="CO271" i="1"/>
  <c r="CJ247" i="1"/>
  <c r="CK247" i="1"/>
  <c r="CL247" i="1"/>
  <c r="CM247" i="1"/>
  <c r="CN247" i="1"/>
  <c r="CO247" i="1"/>
  <c r="CJ598" i="1"/>
  <c r="CK598" i="1"/>
  <c r="CL598" i="1"/>
  <c r="CM598" i="1"/>
  <c r="CN598" i="1"/>
  <c r="CO598" i="1"/>
  <c r="CJ329" i="1"/>
  <c r="CK329" i="1"/>
  <c r="CL329" i="1"/>
  <c r="CM329" i="1"/>
  <c r="CN329" i="1"/>
  <c r="CO329" i="1"/>
  <c r="CJ571" i="1"/>
  <c r="CK571" i="1"/>
  <c r="CL571" i="1"/>
  <c r="CM571" i="1"/>
  <c r="CN571" i="1"/>
  <c r="CO571" i="1"/>
  <c r="CJ248" i="1"/>
  <c r="CK248" i="1"/>
  <c r="CL248" i="1"/>
  <c r="CM248" i="1"/>
  <c r="CN248" i="1"/>
  <c r="CO248" i="1"/>
  <c r="CJ877" i="1"/>
  <c r="CK877" i="1"/>
  <c r="CL877" i="1"/>
  <c r="CM877" i="1"/>
  <c r="CN877" i="1"/>
  <c r="CO877" i="1"/>
  <c r="CJ306" i="1"/>
  <c r="CK306" i="1"/>
  <c r="CL306" i="1"/>
  <c r="CM306" i="1"/>
  <c r="CN306" i="1"/>
  <c r="CO306" i="1"/>
  <c r="CJ940" i="1"/>
  <c r="CK940" i="1"/>
  <c r="CL940" i="1"/>
  <c r="CM940" i="1"/>
  <c r="CN940" i="1"/>
  <c r="CO940" i="1"/>
  <c r="CJ970" i="1"/>
  <c r="CK970" i="1"/>
  <c r="CL970" i="1"/>
  <c r="CM970" i="1"/>
  <c r="CN970" i="1"/>
  <c r="CO970" i="1"/>
  <c r="CJ574" i="1"/>
  <c r="CK574" i="1"/>
  <c r="CL574" i="1"/>
  <c r="CM574" i="1"/>
  <c r="CN574" i="1"/>
  <c r="CO574" i="1"/>
  <c r="CJ330" i="1"/>
  <c r="CK330" i="1"/>
  <c r="CL330" i="1"/>
  <c r="CM330" i="1"/>
  <c r="CN330" i="1"/>
  <c r="CO330" i="1"/>
  <c r="CJ436" i="1"/>
  <c r="CK436" i="1"/>
  <c r="CL436" i="1"/>
  <c r="CM436" i="1"/>
  <c r="CN436" i="1"/>
  <c r="CO436" i="1"/>
  <c r="CJ791" i="1"/>
  <c r="CK791" i="1"/>
  <c r="CL791" i="1"/>
  <c r="CM791" i="1"/>
  <c r="CN791" i="1"/>
  <c r="CO791" i="1"/>
  <c r="CJ575" i="1"/>
  <c r="CK575" i="1"/>
  <c r="CL575" i="1"/>
  <c r="CM575" i="1"/>
  <c r="CN575" i="1"/>
  <c r="CO575" i="1"/>
  <c r="CJ771" i="1"/>
  <c r="CK771" i="1"/>
  <c r="CL771" i="1"/>
  <c r="CM771" i="1"/>
  <c r="CN771" i="1"/>
  <c r="CO771" i="1"/>
  <c r="CJ437" i="1"/>
  <c r="CK437" i="1"/>
  <c r="CL437" i="1"/>
  <c r="CM437" i="1"/>
  <c r="CN437" i="1"/>
  <c r="CO437" i="1"/>
  <c r="CJ908" i="1"/>
  <c r="CK908" i="1"/>
  <c r="CL908" i="1"/>
  <c r="CM908" i="1"/>
  <c r="CN908" i="1"/>
  <c r="CO908" i="1"/>
  <c r="CJ272" i="1"/>
  <c r="CK272" i="1"/>
  <c r="CL272" i="1"/>
  <c r="CM272" i="1"/>
  <c r="CN272" i="1"/>
  <c r="CO272" i="1"/>
  <c r="CJ576" i="1"/>
  <c r="CK576" i="1"/>
  <c r="CL576" i="1"/>
  <c r="CM576" i="1"/>
  <c r="CN576" i="1"/>
  <c r="CO576" i="1"/>
  <c r="CJ990" i="1"/>
  <c r="CK990" i="1"/>
  <c r="CL990" i="1"/>
  <c r="CM990" i="1"/>
  <c r="CN990" i="1"/>
  <c r="CO990" i="1"/>
  <c r="CJ991" i="1"/>
  <c r="CK991" i="1"/>
  <c r="CL991" i="1"/>
  <c r="CM991" i="1"/>
  <c r="CN991" i="1"/>
  <c r="CO991" i="1"/>
  <c r="CJ772" i="1"/>
  <c r="CK772" i="1"/>
  <c r="CL772" i="1"/>
  <c r="CM772" i="1"/>
  <c r="CN772" i="1"/>
  <c r="CO772" i="1"/>
  <c r="CJ192" i="1"/>
  <c r="CK192" i="1"/>
  <c r="CL192" i="1"/>
  <c r="CM192" i="1"/>
  <c r="CN192" i="1"/>
  <c r="CO192" i="1"/>
  <c r="CJ438" i="1"/>
  <c r="CK438" i="1"/>
  <c r="CL438" i="1"/>
  <c r="CM438" i="1"/>
  <c r="CN438" i="1"/>
  <c r="CO438" i="1"/>
  <c r="CJ193" i="1"/>
  <c r="CK193" i="1"/>
  <c r="CL193" i="1"/>
  <c r="CM193" i="1"/>
  <c r="CN193" i="1"/>
  <c r="CO193" i="1"/>
  <c r="CJ81" i="1"/>
  <c r="CK81" i="1"/>
  <c r="CL81" i="1"/>
  <c r="CM81" i="1"/>
  <c r="CN81" i="1"/>
  <c r="CO81" i="1"/>
  <c r="CJ715" i="1"/>
  <c r="CK715" i="1"/>
  <c r="CL715" i="1"/>
  <c r="CM715" i="1"/>
  <c r="CN715" i="1"/>
  <c r="CO715" i="1"/>
  <c r="CJ331" i="1"/>
  <c r="CK331" i="1"/>
  <c r="CL331" i="1"/>
  <c r="CM331" i="1"/>
  <c r="CN331" i="1"/>
  <c r="CO331" i="1"/>
  <c r="CJ878" i="1"/>
  <c r="CK878" i="1"/>
  <c r="CL878" i="1"/>
  <c r="CM878" i="1"/>
  <c r="CN878" i="1"/>
  <c r="CO878" i="1"/>
  <c r="CJ879" i="1"/>
  <c r="CK879" i="1"/>
  <c r="CL879" i="1"/>
  <c r="CM879" i="1"/>
  <c r="CN879" i="1"/>
  <c r="CO879" i="1"/>
  <c r="CJ738" i="1"/>
  <c r="CK738" i="1"/>
  <c r="CL738" i="1"/>
  <c r="CM738" i="1"/>
  <c r="CN738" i="1"/>
  <c r="CO738" i="1"/>
  <c r="CJ82" i="1"/>
  <c r="CK82" i="1"/>
  <c r="CL82" i="1"/>
  <c r="CM82" i="1"/>
  <c r="CN82" i="1"/>
  <c r="CO82" i="1"/>
  <c r="CJ137" i="1"/>
  <c r="CK137" i="1"/>
  <c r="CL137" i="1"/>
  <c r="CM137" i="1"/>
  <c r="CN137" i="1"/>
  <c r="CO137" i="1"/>
  <c r="CJ739" i="1"/>
  <c r="CK739" i="1"/>
  <c r="CL739" i="1"/>
  <c r="CM739" i="1"/>
  <c r="CN739" i="1"/>
  <c r="CO739" i="1"/>
  <c r="CJ249" i="1"/>
  <c r="CK249" i="1"/>
  <c r="CL249" i="1"/>
  <c r="CM249" i="1"/>
  <c r="CN249" i="1"/>
  <c r="CO249" i="1"/>
  <c r="CJ654" i="1"/>
  <c r="CK654" i="1"/>
  <c r="CL654" i="1"/>
  <c r="CM654" i="1"/>
  <c r="CN654" i="1"/>
  <c r="CO654" i="1"/>
  <c r="CJ599" i="1"/>
  <c r="CK599" i="1"/>
  <c r="CL599" i="1"/>
  <c r="CM599" i="1"/>
  <c r="CN599" i="1"/>
  <c r="CO599" i="1"/>
  <c r="CJ49" i="1"/>
  <c r="CK49" i="1"/>
  <c r="CL49" i="1"/>
  <c r="CM49" i="1"/>
  <c r="CN49" i="1"/>
  <c r="CO49" i="1"/>
  <c r="CJ918" i="1"/>
  <c r="CK918" i="1"/>
  <c r="CL918" i="1"/>
  <c r="CM918" i="1"/>
  <c r="CN918" i="1"/>
  <c r="CO918" i="1"/>
  <c r="CJ307" i="1"/>
  <c r="CK307" i="1"/>
  <c r="CL307" i="1"/>
  <c r="CM307" i="1"/>
  <c r="CN307" i="1"/>
  <c r="CO307" i="1"/>
  <c r="CJ855" i="1"/>
  <c r="CK855" i="1"/>
  <c r="CL855" i="1"/>
  <c r="CM855" i="1"/>
  <c r="CN855" i="1"/>
  <c r="CO855" i="1"/>
  <c r="CJ680" i="1"/>
  <c r="CK680" i="1"/>
  <c r="CL680" i="1"/>
  <c r="CM680" i="1"/>
  <c r="CN680" i="1"/>
  <c r="CO680" i="1"/>
  <c r="CJ538" i="1"/>
  <c r="CK538" i="1"/>
  <c r="CL538" i="1"/>
  <c r="CM538" i="1"/>
  <c r="CN538" i="1"/>
  <c r="CO538" i="1"/>
  <c r="CJ310" i="1"/>
  <c r="CK310" i="1"/>
  <c r="CL310" i="1"/>
  <c r="CM310" i="1"/>
  <c r="CN310" i="1"/>
  <c r="CO310" i="1"/>
  <c r="CJ107" i="1"/>
  <c r="CK107" i="1"/>
  <c r="CL107" i="1"/>
  <c r="CM107" i="1"/>
  <c r="CN107" i="1"/>
  <c r="CO107" i="1"/>
  <c r="CJ83" i="1"/>
  <c r="CK83" i="1"/>
  <c r="CL83" i="1"/>
  <c r="CM83" i="1"/>
  <c r="CN83" i="1"/>
  <c r="CO83" i="1"/>
  <c r="CJ600" i="1"/>
  <c r="CK600" i="1"/>
  <c r="CL600" i="1"/>
  <c r="CM600" i="1"/>
  <c r="CN600" i="1"/>
  <c r="CO600" i="1"/>
  <c r="CJ50" i="1"/>
  <c r="CK50" i="1"/>
  <c r="CL50" i="1"/>
  <c r="CM50" i="1"/>
  <c r="CN50" i="1"/>
  <c r="CO50" i="1"/>
  <c r="CJ856" i="1"/>
  <c r="CK856" i="1"/>
  <c r="CL856" i="1"/>
  <c r="CM856" i="1"/>
  <c r="CN856" i="1"/>
  <c r="CO856" i="1"/>
  <c r="CJ250" i="1"/>
  <c r="CK250" i="1"/>
  <c r="CL250" i="1"/>
  <c r="CM250" i="1"/>
  <c r="CN250" i="1"/>
  <c r="CO250" i="1"/>
  <c r="CJ439" i="1"/>
  <c r="CK439" i="1"/>
  <c r="CL439" i="1"/>
  <c r="CM439" i="1"/>
  <c r="CN439" i="1"/>
  <c r="CO439" i="1"/>
  <c r="CJ629" i="1"/>
  <c r="CK629" i="1"/>
  <c r="CL629" i="1"/>
  <c r="CM629" i="1"/>
  <c r="CN629" i="1"/>
  <c r="CO629" i="1"/>
  <c r="CJ84" i="1"/>
  <c r="CK84" i="1"/>
  <c r="CL84" i="1"/>
  <c r="CM84" i="1"/>
  <c r="CN84" i="1"/>
  <c r="CO84" i="1"/>
  <c r="CJ992" i="1"/>
  <c r="CK992" i="1"/>
  <c r="CL992" i="1"/>
  <c r="CM992" i="1"/>
  <c r="CN992" i="1"/>
  <c r="CO992" i="1"/>
  <c r="CJ655" i="1"/>
  <c r="CK655" i="1"/>
  <c r="CL655" i="1"/>
  <c r="CM655" i="1"/>
  <c r="CN655" i="1"/>
  <c r="CO655" i="1"/>
  <c r="CJ656" i="1"/>
  <c r="CK656" i="1"/>
  <c r="CL656" i="1"/>
  <c r="CM656" i="1"/>
  <c r="CN656" i="1"/>
  <c r="CO656" i="1"/>
  <c r="CJ440" i="1"/>
  <c r="CK440" i="1"/>
  <c r="CL440" i="1"/>
  <c r="CM440" i="1"/>
  <c r="CN440" i="1"/>
  <c r="CO440" i="1"/>
  <c r="CJ223" i="1"/>
  <c r="CK223" i="1"/>
  <c r="CL223" i="1"/>
  <c r="CM223" i="1"/>
  <c r="CN223" i="1"/>
  <c r="CO223" i="1"/>
  <c r="CJ224" i="1"/>
  <c r="CK224" i="1"/>
  <c r="CL224" i="1"/>
  <c r="CM224" i="1"/>
  <c r="CN224" i="1"/>
  <c r="CO224" i="1"/>
  <c r="CJ441" i="1"/>
  <c r="CK441" i="1"/>
  <c r="CL441" i="1"/>
  <c r="CM441" i="1"/>
  <c r="CN441" i="1"/>
  <c r="CO441" i="1"/>
  <c r="CJ909" i="1"/>
  <c r="CK909" i="1"/>
  <c r="CL909" i="1"/>
  <c r="CM909" i="1"/>
  <c r="CN909" i="1"/>
  <c r="CO909" i="1"/>
  <c r="CJ601" i="1"/>
  <c r="CK601" i="1"/>
  <c r="CL601" i="1"/>
  <c r="CM601" i="1"/>
  <c r="CN601" i="1"/>
  <c r="CO601" i="1"/>
  <c r="CJ941" i="1"/>
  <c r="CK941" i="1"/>
  <c r="CL941" i="1"/>
  <c r="CM941" i="1"/>
  <c r="CN941" i="1"/>
  <c r="CO941" i="1"/>
  <c r="CJ442" i="1"/>
  <c r="CK442" i="1"/>
  <c r="CL442" i="1"/>
  <c r="CM442" i="1"/>
  <c r="CN442" i="1"/>
  <c r="CO442" i="1"/>
  <c r="CJ740" i="1"/>
  <c r="CK740" i="1"/>
  <c r="CL740" i="1"/>
  <c r="CM740" i="1"/>
  <c r="CN740" i="1"/>
  <c r="CO740" i="1"/>
  <c r="CJ443" i="1"/>
  <c r="CK443" i="1"/>
  <c r="CL443" i="1"/>
  <c r="CM443" i="1"/>
  <c r="CN443" i="1"/>
  <c r="CO443" i="1"/>
  <c r="CJ332" i="1"/>
  <c r="CK332" i="1"/>
  <c r="CL332" i="1"/>
  <c r="CM332" i="1"/>
  <c r="CN332" i="1"/>
  <c r="CO332" i="1"/>
  <c r="CJ823" i="1"/>
  <c r="CK823" i="1"/>
  <c r="CL823" i="1"/>
  <c r="CM823" i="1"/>
  <c r="CN823" i="1"/>
  <c r="CO823" i="1"/>
  <c r="CJ630" i="1"/>
  <c r="CK630" i="1"/>
  <c r="CL630" i="1"/>
  <c r="CM630" i="1"/>
  <c r="CN630" i="1"/>
  <c r="CO630" i="1"/>
  <c r="CJ942" i="1"/>
  <c r="CK942" i="1"/>
  <c r="CL942" i="1"/>
  <c r="CM942" i="1"/>
  <c r="CN942" i="1"/>
  <c r="CO942" i="1"/>
  <c r="CJ333" i="1"/>
  <c r="CK333" i="1"/>
  <c r="CL333" i="1"/>
  <c r="CM333" i="1"/>
  <c r="CN333" i="1"/>
  <c r="CO333" i="1"/>
  <c r="CJ17" i="1"/>
  <c r="CK17" i="1"/>
  <c r="CL17" i="1"/>
  <c r="CM17" i="1"/>
  <c r="CN17" i="1"/>
  <c r="CO17" i="1"/>
  <c r="CJ971" i="1"/>
  <c r="CK971" i="1"/>
  <c r="CL971" i="1"/>
  <c r="CM971" i="1"/>
  <c r="CN971" i="1"/>
  <c r="CO971" i="1"/>
  <c r="CJ1019" i="1"/>
  <c r="CK1019" i="1"/>
  <c r="CL1019" i="1"/>
  <c r="CM1019" i="1"/>
  <c r="CN1019" i="1"/>
  <c r="CO1019" i="1"/>
  <c r="CJ880" i="1"/>
  <c r="CK880" i="1"/>
  <c r="CL880" i="1"/>
  <c r="CM880" i="1"/>
  <c r="CN880" i="1"/>
  <c r="CO880" i="1"/>
  <c r="CJ993" i="1"/>
  <c r="CK993" i="1"/>
  <c r="CL993" i="1"/>
  <c r="CM993" i="1"/>
  <c r="CN993" i="1"/>
  <c r="CO993" i="1"/>
  <c r="CJ160" i="1"/>
  <c r="CK160" i="1"/>
  <c r="CL160" i="1"/>
  <c r="CM160" i="1"/>
  <c r="CN160" i="1"/>
  <c r="CO160" i="1"/>
  <c r="CJ311" i="1"/>
  <c r="CK311" i="1"/>
  <c r="CL311" i="1"/>
  <c r="CM311" i="1"/>
  <c r="CN311" i="1"/>
  <c r="CO311" i="1"/>
  <c r="CJ657" i="1"/>
  <c r="CK657" i="1"/>
  <c r="CL657" i="1"/>
  <c r="CM657" i="1"/>
  <c r="CN657" i="1"/>
  <c r="CO657" i="1"/>
  <c r="CJ602" i="1"/>
  <c r="CK602" i="1"/>
  <c r="CL602" i="1"/>
  <c r="CM602" i="1"/>
  <c r="CN602" i="1"/>
  <c r="CO602" i="1"/>
  <c r="CJ334" i="1"/>
  <c r="CK334" i="1"/>
  <c r="CL334" i="1"/>
  <c r="CM334" i="1"/>
  <c r="CN334" i="1"/>
  <c r="CO334" i="1"/>
  <c r="CJ251" i="1"/>
  <c r="CK251" i="1"/>
  <c r="CL251" i="1"/>
  <c r="CM251" i="1"/>
  <c r="CN251" i="1"/>
  <c r="CO251" i="1"/>
  <c r="CJ824" i="1"/>
  <c r="CK824" i="1"/>
  <c r="CL824" i="1"/>
  <c r="CM824" i="1"/>
  <c r="CN824" i="1"/>
  <c r="CO824" i="1"/>
  <c r="CJ18" i="1"/>
  <c r="CK18" i="1"/>
  <c r="CL18" i="1"/>
  <c r="CM18" i="1"/>
  <c r="CN18" i="1"/>
  <c r="CO18" i="1"/>
  <c r="CJ85" i="1"/>
  <c r="CK85" i="1"/>
  <c r="CL85" i="1"/>
  <c r="CM85" i="1"/>
  <c r="CN85" i="1"/>
  <c r="CO85" i="1"/>
  <c r="CJ1020" i="1"/>
  <c r="CK1020" i="1"/>
  <c r="CL1020" i="1"/>
  <c r="CM1020" i="1"/>
  <c r="CN1020" i="1"/>
  <c r="CO1020" i="1"/>
  <c r="CJ910" i="1"/>
  <c r="CK910" i="1"/>
  <c r="CL910" i="1"/>
  <c r="CM910" i="1"/>
  <c r="CN910" i="1"/>
  <c r="CO910" i="1"/>
  <c r="CJ444" i="1"/>
  <c r="CK444" i="1"/>
  <c r="CL444" i="1"/>
  <c r="CM444" i="1"/>
  <c r="CN444" i="1"/>
  <c r="CO444" i="1"/>
  <c r="CJ138" i="1"/>
  <c r="CK138" i="1"/>
  <c r="CL138" i="1"/>
  <c r="CM138" i="1"/>
  <c r="CN138" i="1"/>
  <c r="CO138" i="1"/>
  <c r="CJ972" i="1"/>
  <c r="CK972" i="1"/>
  <c r="CL972" i="1"/>
  <c r="CM972" i="1"/>
  <c r="CN972" i="1"/>
  <c r="CO972" i="1"/>
  <c r="CJ275" i="1"/>
  <c r="CK275" i="1"/>
  <c r="CL275" i="1"/>
  <c r="CM275" i="1"/>
  <c r="CN275" i="1"/>
  <c r="CO275" i="1"/>
  <c r="CJ994" i="1"/>
  <c r="CK994" i="1"/>
  <c r="CL994" i="1"/>
  <c r="CM994" i="1"/>
  <c r="CN994" i="1"/>
  <c r="CO994" i="1"/>
  <c r="CJ445" i="1"/>
  <c r="CK445" i="1"/>
  <c r="CL445" i="1"/>
  <c r="CM445" i="1"/>
  <c r="CN445" i="1"/>
  <c r="CO445" i="1"/>
  <c r="CJ108" i="1"/>
  <c r="CK108" i="1"/>
  <c r="CL108" i="1"/>
  <c r="CM108" i="1"/>
  <c r="CN108" i="1"/>
  <c r="CO108" i="1"/>
  <c r="CJ631" i="1"/>
  <c r="CK631" i="1"/>
  <c r="CL631" i="1"/>
  <c r="CM631" i="1"/>
  <c r="CN631" i="1"/>
  <c r="CO631" i="1"/>
  <c r="CJ857" i="1"/>
  <c r="CK857" i="1"/>
  <c r="CL857" i="1"/>
  <c r="CM857" i="1"/>
  <c r="CN857" i="1"/>
  <c r="CO857" i="1"/>
  <c r="CJ225" i="1"/>
  <c r="CK225" i="1"/>
  <c r="CL225" i="1"/>
  <c r="CM225" i="1"/>
  <c r="CN225" i="1"/>
  <c r="CO225" i="1"/>
  <c r="CJ577" i="1"/>
  <c r="CK577" i="1"/>
  <c r="CL577" i="1"/>
  <c r="CM577" i="1"/>
  <c r="CN577" i="1"/>
  <c r="CO577" i="1"/>
  <c r="CJ109" i="1"/>
  <c r="CK109" i="1"/>
  <c r="CL109" i="1"/>
  <c r="CM109" i="1"/>
  <c r="CN109" i="1"/>
  <c r="CO109" i="1"/>
  <c r="CJ1021" i="1"/>
  <c r="CK1021" i="1"/>
  <c r="CL1021" i="1"/>
  <c r="CM1021" i="1"/>
  <c r="CN1021" i="1"/>
  <c r="CO1021" i="1"/>
  <c r="CJ194" i="1"/>
  <c r="CK194" i="1"/>
  <c r="CL194" i="1"/>
  <c r="CM194" i="1"/>
  <c r="CN194" i="1"/>
  <c r="CO194" i="1"/>
  <c r="CJ681" i="1"/>
  <c r="CK681" i="1"/>
  <c r="CL681" i="1"/>
  <c r="CM681" i="1"/>
  <c r="CN681" i="1"/>
  <c r="CO681" i="1"/>
  <c r="CJ110" i="1"/>
  <c r="CK110" i="1"/>
  <c r="CL110" i="1"/>
  <c r="CM110" i="1"/>
  <c r="CN110" i="1"/>
  <c r="CO110" i="1"/>
  <c r="CJ632" i="1"/>
  <c r="CK632" i="1"/>
  <c r="CL632" i="1"/>
  <c r="CM632" i="1"/>
  <c r="CN632" i="1"/>
  <c r="CO632" i="1"/>
  <c r="CJ578" i="1"/>
  <c r="CK578" i="1"/>
  <c r="CL578" i="1"/>
  <c r="CM578" i="1"/>
  <c r="CN578" i="1"/>
  <c r="CO578" i="1"/>
  <c r="CJ741" i="1"/>
  <c r="CK741" i="1"/>
  <c r="CL741" i="1"/>
  <c r="CM741" i="1"/>
  <c r="CN741" i="1"/>
  <c r="CO741" i="1"/>
  <c r="CJ943" i="1"/>
  <c r="CK943" i="1"/>
  <c r="CL943" i="1"/>
  <c r="CM943" i="1"/>
  <c r="CN943" i="1"/>
  <c r="CO943" i="1"/>
  <c r="CJ911" i="1"/>
  <c r="CK911" i="1"/>
  <c r="CL911" i="1"/>
  <c r="CM911" i="1"/>
  <c r="CN911" i="1"/>
  <c r="CO911" i="1"/>
  <c r="CJ446" i="1"/>
  <c r="CK446" i="1"/>
  <c r="CL446" i="1"/>
  <c r="CM446" i="1"/>
  <c r="CN446" i="1"/>
  <c r="CO446" i="1"/>
  <c r="CJ312" i="1"/>
  <c r="CK312" i="1"/>
  <c r="CL312" i="1"/>
  <c r="CM312" i="1"/>
  <c r="CN312" i="1"/>
  <c r="CO312" i="1"/>
  <c r="CJ447" i="1"/>
  <c r="CK447" i="1"/>
  <c r="CL447" i="1"/>
  <c r="CM447" i="1"/>
  <c r="CN447" i="1"/>
  <c r="CO447" i="1"/>
  <c r="CJ161" i="1"/>
  <c r="CK161" i="1"/>
  <c r="CL161" i="1"/>
  <c r="CM161" i="1"/>
  <c r="CN161" i="1"/>
  <c r="CO161" i="1"/>
  <c r="CJ718" i="1"/>
  <c r="CK718" i="1"/>
  <c r="CL718" i="1"/>
  <c r="CM718" i="1"/>
  <c r="CN718" i="1"/>
  <c r="CO718" i="1"/>
  <c r="CJ773" i="1"/>
  <c r="CK773" i="1"/>
  <c r="CL773" i="1"/>
  <c r="CM773" i="1"/>
  <c r="CN773" i="1"/>
  <c r="CO773" i="1"/>
  <c r="CJ912" i="1"/>
  <c r="CK912" i="1"/>
  <c r="CL912" i="1"/>
  <c r="CM912" i="1"/>
  <c r="CN912" i="1"/>
  <c r="CO912" i="1"/>
  <c r="CJ1022" i="1"/>
  <c r="CK1022" i="1"/>
  <c r="CL1022" i="1"/>
  <c r="CM1022" i="1"/>
  <c r="CN1022" i="1"/>
  <c r="CO1022" i="1"/>
  <c r="CJ881" i="1"/>
  <c r="CK881" i="1"/>
  <c r="CL881" i="1"/>
  <c r="CM881" i="1"/>
  <c r="CN881" i="1"/>
  <c r="CO881" i="1"/>
  <c r="CJ448" i="1"/>
  <c r="CK448" i="1"/>
  <c r="CL448" i="1"/>
  <c r="CM448" i="1"/>
  <c r="CN448" i="1"/>
  <c r="CO448" i="1"/>
  <c r="CJ792" i="1"/>
  <c r="CK792" i="1"/>
  <c r="CL792" i="1"/>
  <c r="CM792" i="1"/>
  <c r="CN792" i="1"/>
  <c r="CO792" i="1"/>
  <c r="CJ633" i="1"/>
  <c r="CK633" i="1"/>
  <c r="CL633" i="1"/>
  <c r="CM633" i="1"/>
  <c r="CN633" i="1"/>
  <c r="CO633" i="1"/>
  <c r="CJ276" i="1"/>
  <c r="CK276" i="1"/>
  <c r="CL276" i="1"/>
  <c r="CM276" i="1"/>
  <c r="CN276" i="1"/>
  <c r="CO276" i="1"/>
  <c r="CJ793" i="1"/>
  <c r="CK793" i="1"/>
  <c r="CL793" i="1"/>
  <c r="CM793" i="1"/>
  <c r="CN793" i="1"/>
  <c r="CO793" i="1"/>
  <c r="CJ277" i="1"/>
  <c r="CK277" i="1"/>
  <c r="CL277" i="1"/>
  <c r="CM277" i="1"/>
  <c r="CN277" i="1"/>
  <c r="CO277" i="1"/>
  <c r="CJ539" i="1"/>
  <c r="CK539" i="1"/>
  <c r="CL539" i="1"/>
  <c r="CM539" i="1"/>
  <c r="CN539" i="1"/>
  <c r="CO539" i="1"/>
  <c r="CJ794" i="1"/>
  <c r="CK794" i="1"/>
  <c r="CL794" i="1"/>
  <c r="CM794" i="1"/>
  <c r="CN794" i="1"/>
  <c r="CO794" i="1"/>
  <c r="CJ719" i="1"/>
  <c r="CK719" i="1"/>
  <c r="CL719" i="1"/>
  <c r="CM719" i="1"/>
  <c r="CN719" i="1"/>
  <c r="CO719" i="1"/>
  <c r="CJ518" i="1"/>
  <c r="CK518" i="1"/>
  <c r="CL518" i="1"/>
  <c r="CM518" i="1"/>
  <c r="CN518" i="1"/>
  <c r="CO518" i="1"/>
  <c r="CJ858" i="1"/>
  <c r="CK858" i="1"/>
  <c r="CL858" i="1"/>
  <c r="CM858" i="1"/>
  <c r="CN858" i="1"/>
  <c r="CO858" i="1"/>
  <c r="CJ827" i="1"/>
  <c r="CK827" i="1"/>
  <c r="CL827" i="1"/>
  <c r="CM827" i="1"/>
  <c r="CN827" i="1"/>
  <c r="CO827" i="1"/>
  <c r="CJ828" i="1"/>
  <c r="CK828" i="1"/>
  <c r="CL828" i="1"/>
  <c r="CM828" i="1"/>
  <c r="CN828" i="1"/>
  <c r="CO828" i="1"/>
  <c r="CJ634" i="1"/>
  <c r="CK634" i="1"/>
  <c r="CL634" i="1"/>
  <c r="CM634" i="1"/>
  <c r="CN634" i="1"/>
  <c r="CO634" i="1"/>
  <c r="CJ603" i="1"/>
  <c r="CK603" i="1"/>
  <c r="CL603" i="1"/>
  <c r="CM603" i="1"/>
  <c r="CN603" i="1"/>
  <c r="CO603" i="1"/>
  <c r="CJ449" i="1"/>
  <c r="CK449" i="1"/>
  <c r="CL449" i="1"/>
  <c r="CM449" i="1"/>
  <c r="CN449" i="1"/>
  <c r="CO449" i="1"/>
  <c r="CJ252" i="1"/>
  <c r="CK252" i="1"/>
  <c r="CL252" i="1"/>
  <c r="CM252" i="1"/>
  <c r="CN252" i="1"/>
  <c r="CO252" i="1"/>
  <c r="CJ1025" i="1"/>
  <c r="CK1025" i="1"/>
  <c r="CL1025" i="1"/>
  <c r="CM1025" i="1"/>
  <c r="CN1025" i="1"/>
  <c r="CO1025" i="1"/>
  <c r="CJ882" i="1"/>
  <c r="CK882" i="1"/>
  <c r="CL882" i="1"/>
  <c r="CM882" i="1"/>
  <c r="CN882" i="1"/>
  <c r="CO882" i="1"/>
  <c r="CJ720" i="1"/>
  <c r="CK720" i="1"/>
  <c r="CL720" i="1"/>
  <c r="CM720" i="1"/>
  <c r="CN720" i="1"/>
  <c r="CO720" i="1"/>
  <c r="CJ450" i="1"/>
  <c r="CK450" i="1"/>
  <c r="CL450" i="1"/>
  <c r="CM450" i="1"/>
  <c r="CN450" i="1"/>
  <c r="CO450" i="1"/>
  <c r="CJ86" i="1"/>
  <c r="CK86" i="1"/>
  <c r="CL86" i="1"/>
  <c r="CM86" i="1"/>
  <c r="CN86" i="1"/>
  <c r="CO86" i="1"/>
  <c r="CJ451" i="1"/>
  <c r="CK451" i="1"/>
  <c r="CL451" i="1"/>
  <c r="CM451" i="1"/>
  <c r="CN451" i="1"/>
  <c r="CO451" i="1"/>
  <c r="CJ519" i="1"/>
  <c r="CK519" i="1"/>
  <c r="CL519" i="1"/>
  <c r="CM519" i="1"/>
  <c r="CN519" i="1"/>
  <c r="CO519" i="1"/>
  <c r="CJ452" i="1"/>
  <c r="CK452" i="1"/>
  <c r="CL452" i="1"/>
  <c r="CM452" i="1"/>
  <c r="CN452" i="1"/>
  <c r="CO452" i="1"/>
  <c r="CJ111" i="1"/>
  <c r="CK111" i="1"/>
  <c r="CL111" i="1"/>
  <c r="CM111" i="1"/>
  <c r="CN111" i="1"/>
  <c r="CO111" i="1"/>
  <c r="CJ453" i="1"/>
  <c r="CK453" i="1"/>
  <c r="CL453" i="1"/>
  <c r="CM453" i="1"/>
  <c r="CN453" i="1"/>
  <c r="CO453" i="1"/>
  <c r="CJ829" i="1"/>
  <c r="CK829" i="1"/>
  <c r="CL829" i="1"/>
  <c r="CM829" i="1"/>
  <c r="CN829" i="1"/>
  <c r="CO829" i="1"/>
  <c r="CJ604" i="1"/>
  <c r="CK604" i="1"/>
  <c r="CL604" i="1"/>
  <c r="CM604" i="1"/>
  <c r="CN604" i="1"/>
  <c r="CO604" i="1"/>
  <c r="CJ944" i="1"/>
  <c r="CK944" i="1"/>
  <c r="CL944" i="1"/>
  <c r="CM944" i="1"/>
  <c r="CN944" i="1"/>
  <c r="CO944" i="1"/>
  <c r="CJ313" i="1"/>
  <c r="CK313" i="1"/>
  <c r="CL313" i="1"/>
  <c r="CM313" i="1"/>
  <c r="CN313" i="1"/>
  <c r="CO313" i="1"/>
  <c r="CJ51" i="1"/>
  <c r="CK51" i="1"/>
  <c r="CL51" i="1"/>
  <c r="CM51" i="1"/>
  <c r="CN51" i="1"/>
  <c r="CO51" i="1"/>
  <c r="CJ162" i="1"/>
  <c r="CK162" i="1"/>
  <c r="CL162" i="1"/>
  <c r="CM162" i="1"/>
  <c r="CN162" i="1"/>
  <c r="CO162" i="1"/>
  <c r="CJ742" i="1"/>
  <c r="CK742" i="1"/>
  <c r="CL742" i="1"/>
  <c r="CM742" i="1"/>
  <c r="CN742" i="1"/>
  <c r="CO742" i="1"/>
  <c r="CJ973" i="1"/>
  <c r="CK973" i="1"/>
  <c r="CL973" i="1"/>
  <c r="CM973" i="1"/>
  <c r="CN973" i="1"/>
  <c r="CO973" i="1"/>
  <c r="CJ456" i="1"/>
  <c r="CK456" i="1"/>
  <c r="CL456" i="1"/>
  <c r="CM456" i="1"/>
  <c r="CN456" i="1"/>
  <c r="CO456" i="1"/>
  <c r="CJ278" i="1"/>
  <c r="CK278" i="1"/>
  <c r="CL278" i="1"/>
  <c r="CM278" i="1"/>
  <c r="CN278" i="1"/>
  <c r="CO278" i="1"/>
  <c r="CJ279" i="1"/>
  <c r="CK279" i="1"/>
  <c r="CL279" i="1"/>
  <c r="CM279" i="1"/>
  <c r="CN279" i="1"/>
  <c r="CO279" i="1"/>
  <c r="CJ314" i="1"/>
  <c r="CK314" i="1"/>
  <c r="CL314" i="1"/>
  <c r="CM314" i="1"/>
  <c r="CN314" i="1"/>
  <c r="CO314" i="1"/>
  <c r="CJ457" i="1"/>
  <c r="CK457" i="1"/>
  <c r="CL457" i="1"/>
  <c r="CM457" i="1"/>
  <c r="CN457" i="1"/>
  <c r="CO457" i="1"/>
  <c r="CJ832" i="1"/>
  <c r="CK832" i="1"/>
  <c r="CL832" i="1"/>
  <c r="CM832" i="1"/>
  <c r="CN832" i="1"/>
  <c r="CO832" i="1"/>
  <c r="CJ195" i="1"/>
  <c r="CK195" i="1"/>
  <c r="CL195" i="1"/>
  <c r="CM195" i="1"/>
  <c r="CN195" i="1"/>
  <c r="CO195" i="1"/>
  <c r="CJ458" i="1"/>
  <c r="CK458" i="1"/>
  <c r="CL458" i="1"/>
  <c r="CM458" i="1"/>
  <c r="CN458" i="1"/>
  <c r="CO458" i="1"/>
  <c r="CJ459" i="1"/>
  <c r="CK459" i="1"/>
  <c r="CL459" i="1"/>
  <c r="CM459" i="1"/>
  <c r="CN459" i="1"/>
  <c r="CO459" i="1"/>
  <c r="CJ522" i="1"/>
  <c r="CK522" i="1"/>
  <c r="CL522" i="1"/>
  <c r="CM522" i="1"/>
  <c r="CN522" i="1"/>
  <c r="CO522" i="1"/>
  <c r="CJ282" i="1"/>
  <c r="CK282" i="1"/>
  <c r="CL282" i="1"/>
  <c r="CM282" i="1"/>
  <c r="CN282" i="1"/>
  <c r="CO282" i="1"/>
  <c r="CJ460" i="1"/>
  <c r="CK460" i="1"/>
  <c r="CL460" i="1"/>
  <c r="CM460" i="1"/>
  <c r="CN460" i="1"/>
  <c r="CO460" i="1"/>
  <c r="CJ196" i="1"/>
  <c r="CK196" i="1"/>
  <c r="CL196" i="1"/>
  <c r="CM196" i="1"/>
  <c r="CN196" i="1"/>
  <c r="CO196" i="1"/>
  <c r="CJ542" i="1"/>
  <c r="CK542" i="1"/>
  <c r="CL542" i="1"/>
  <c r="CM542" i="1"/>
  <c r="CN542" i="1"/>
  <c r="CO542" i="1"/>
  <c r="CJ461" i="1"/>
  <c r="CK461" i="1"/>
  <c r="CL461" i="1"/>
  <c r="CM461" i="1"/>
  <c r="CN461" i="1"/>
  <c r="CO461" i="1"/>
  <c r="CJ523" i="1"/>
  <c r="CK523" i="1"/>
  <c r="CL523" i="1"/>
  <c r="CM523" i="1"/>
  <c r="CN523" i="1"/>
  <c r="CO523" i="1"/>
  <c r="CJ462" i="1"/>
  <c r="CK462" i="1"/>
  <c r="CL462" i="1"/>
  <c r="CM462" i="1"/>
  <c r="CN462" i="1"/>
  <c r="CO462" i="1"/>
  <c r="CJ139" i="1"/>
  <c r="CK139" i="1"/>
  <c r="CL139" i="1"/>
  <c r="CM139" i="1"/>
  <c r="CN139" i="1"/>
  <c r="CO139" i="1"/>
  <c r="CJ87" i="1"/>
  <c r="CK87" i="1"/>
  <c r="CL87" i="1"/>
  <c r="CM87" i="1"/>
  <c r="CN87" i="1"/>
  <c r="CO87" i="1"/>
  <c r="CJ55" i="1"/>
  <c r="CK55" i="1"/>
  <c r="CL55" i="1"/>
  <c r="CM55" i="1"/>
  <c r="CN55" i="1"/>
  <c r="CO55" i="1"/>
  <c r="CJ463" i="1"/>
  <c r="CK463" i="1"/>
  <c r="CL463" i="1"/>
  <c r="CM463" i="1"/>
  <c r="CN463" i="1"/>
  <c r="CO463" i="1"/>
  <c r="CJ88" i="1"/>
  <c r="CK88" i="1"/>
  <c r="CL88" i="1"/>
  <c r="CM88" i="1"/>
  <c r="CN88" i="1"/>
  <c r="CO88" i="1"/>
  <c r="CJ635" i="1"/>
  <c r="CK635" i="1"/>
  <c r="CL635" i="1"/>
  <c r="CM635" i="1"/>
  <c r="CN635" i="1"/>
  <c r="CO635" i="1"/>
  <c r="CJ464" i="1"/>
  <c r="CK464" i="1"/>
  <c r="CL464" i="1"/>
  <c r="CM464" i="1"/>
  <c r="CN464" i="1"/>
  <c r="CO464" i="1"/>
  <c r="CJ774" i="1"/>
  <c r="CK774" i="1"/>
  <c r="CL774" i="1"/>
  <c r="CM774" i="1"/>
  <c r="CN774" i="1"/>
  <c r="CO774" i="1"/>
  <c r="CJ833" i="1"/>
  <c r="CK833" i="1"/>
  <c r="CL833" i="1"/>
  <c r="CM833" i="1"/>
  <c r="CN833" i="1"/>
  <c r="CO833" i="1"/>
  <c r="CJ112" i="1"/>
  <c r="CK112" i="1"/>
  <c r="CL112" i="1"/>
  <c r="CM112" i="1"/>
  <c r="CN112" i="1"/>
  <c r="CO112" i="1"/>
  <c r="CJ883" i="1"/>
  <c r="CK883" i="1"/>
  <c r="CL883" i="1"/>
  <c r="CM883" i="1"/>
  <c r="CN883" i="1"/>
  <c r="CO883" i="1"/>
  <c r="CJ579" i="1"/>
  <c r="CK579" i="1"/>
  <c r="CL579" i="1"/>
  <c r="CM579" i="1"/>
  <c r="CN579" i="1"/>
  <c r="CO579" i="1"/>
  <c r="CJ884" i="1"/>
  <c r="CK884" i="1"/>
  <c r="CL884" i="1"/>
  <c r="CM884" i="1"/>
  <c r="CN884" i="1"/>
  <c r="CO884" i="1"/>
  <c r="CJ226" i="1"/>
  <c r="CK226" i="1"/>
  <c r="CL226" i="1"/>
  <c r="CM226" i="1"/>
  <c r="CN226" i="1"/>
  <c r="CO226" i="1"/>
  <c r="CJ335" i="1"/>
  <c r="CK335" i="1"/>
  <c r="CL335" i="1"/>
  <c r="CM335" i="1"/>
  <c r="CN335" i="1"/>
  <c r="CO335" i="1"/>
  <c r="CJ682" i="1"/>
  <c r="CK682" i="1"/>
  <c r="CL682" i="1"/>
  <c r="CM682" i="1"/>
  <c r="CN682" i="1"/>
  <c r="CO682" i="1"/>
  <c r="CJ543" i="1"/>
  <c r="CK543" i="1"/>
  <c r="CL543" i="1"/>
  <c r="CM543" i="1"/>
  <c r="CN543" i="1"/>
  <c r="CO543" i="1"/>
  <c r="CJ113" i="1"/>
  <c r="CK113" i="1"/>
  <c r="CL113" i="1"/>
  <c r="CM113" i="1"/>
  <c r="CN113" i="1"/>
  <c r="CO113" i="1"/>
  <c r="CJ913" i="1"/>
  <c r="CK913" i="1"/>
  <c r="CL913" i="1"/>
  <c r="CM913" i="1"/>
  <c r="CN913" i="1"/>
  <c r="CO913" i="1"/>
  <c r="CJ745" i="1"/>
  <c r="CK745" i="1"/>
  <c r="CL745" i="1"/>
  <c r="CM745" i="1"/>
  <c r="CN745" i="1"/>
  <c r="CO745" i="1"/>
  <c r="CJ683" i="1"/>
  <c r="CK683" i="1"/>
  <c r="CL683" i="1"/>
  <c r="CM683" i="1"/>
  <c r="CN683" i="1"/>
  <c r="CO683" i="1"/>
  <c r="CJ945" i="1"/>
  <c r="CK945" i="1"/>
  <c r="CL945" i="1"/>
  <c r="CM945" i="1"/>
  <c r="CN945" i="1"/>
  <c r="CO945" i="1"/>
  <c r="CJ253" i="1"/>
  <c r="CK253" i="1"/>
  <c r="CL253" i="1"/>
  <c r="CM253" i="1"/>
  <c r="CN253" i="1"/>
  <c r="CO253" i="1"/>
  <c r="CJ315" i="1"/>
  <c r="CK315" i="1"/>
  <c r="CL315" i="1"/>
  <c r="CM315" i="1"/>
  <c r="CN315" i="1"/>
  <c r="CO315" i="1"/>
  <c r="CJ974" i="1"/>
  <c r="CK974" i="1"/>
  <c r="CL974" i="1"/>
  <c r="CM974" i="1"/>
  <c r="CN974" i="1"/>
  <c r="CO974" i="1"/>
  <c r="CJ605" i="1"/>
  <c r="CK605" i="1"/>
  <c r="CL605" i="1"/>
  <c r="CM605" i="1"/>
  <c r="CN605" i="1"/>
  <c r="CO605" i="1"/>
  <c r="CJ465" i="1"/>
  <c r="CK465" i="1"/>
  <c r="CL465" i="1"/>
  <c r="CM465" i="1"/>
  <c r="CN465" i="1"/>
  <c r="CO465" i="1"/>
  <c r="CJ468" i="1"/>
  <c r="CK468" i="1"/>
  <c r="CL468" i="1"/>
  <c r="CM468" i="1"/>
  <c r="CN468" i="1"/>
  <c r="CO468" i="1"/>
  <c r="CJ580" i="1"/>
  <c r="CK580" i="1"/>
  <c r="CL580" i="1"/>
  <c r="CM580" i="1"/>
  <c r="CN580" i="1"/>
  <c r="CO580" i="1"/>
  <c r="CJ89" i="1"/>
  <c r="CK89" i="1"/>
  <c r="CL89" i="1"/>
  <c r="CM89" i="1"/>
  <c r="CN89" i="1"/>
  <c r="CO89" i="1"/>
  <c r="CJ469" i="1"/>
  <c r="CK469" i="1"/>
  <c r="CL469" i="1"/>
  <c r="CM469" i="1"/>
  <c r="CN469" i="1"/>
  <c r="CO469" i="1"/>
  <c r="CJ914" i="1"/>
  <c r="CK914" i="1"/>
  <c r="CL914" i="1"/>
  <c r="CM914" i="1"/>
  <c r="CN914" i="1"/>
  <c r="CO914" i="1"/>
  <c r="CJ606" i="1"/>
  <c r="CK606" i="1"/>
  <c r="CL606" i="1"/>
  <c r="CM606" i="1"/>
  <c r="CN606" i="1"/>
  <c r="CO606" i="1"/>
  <c r="CJ546" i="1"/>
  <c r="CK546" i="1"/>
  <c r="CL546" i="1"/>
  <c r="CM546" i="1"/>
  <c r="CN546" i="1"/>
  <c r="CO546" i="1"/>
  <c r="CJ746" i="1"/>
  <c r="CK746" i="1"/>
  <c r="CL746" i="1"/>
  <c r="CM746" i="1"/>
  <c r="CN746" i="1"/>
  <c r="CO746" i="1"/>
  <c r="CJ859" i="1"/>
  <c r="CK859" i="1"/>
  <c r="CL859" i="1"/>
  <c r="CM859" i="1"/>
  <c r="CN859" i="1"/>
  <c r="CO859" i="1"/>
  <c r="CJ470" i="1"/>
  <c r="CK470" i="1"/>
  <c r="CL470" i="1"/>
  <c r="CM470" i="1"/>
  <c r="CN470" i="1"/>
  <c r="CO470" i="1"/>
  <c r="CJ607" i="1"/>
  <c r="CK607" i="1"/>
  <c r="CL607" i="1"/>
  <c r="CM607" i="1"/>
  <c r="CN607" i="1"/>
  <c r="CO607" i="1"/>
  <c r="CJ90" i="1"/>
  <c r="CK90" i="1"/>
  <c r="CL90" i="1"/>
  <c r="CM90" i="1"/>
  <c r="CN90" i="1"/>
  <c r="CO90" i="1"/>
  <c r="CJ283" i="1"/>
  <c r="CK283" i="1"/>
  <c r="CL283" i="1"/>
  <c r="CM283" i="1"/>
  <c r="CN283" i="1"/>
  <c r="CO283" i="1"/>
  <c r="CJ227" i="1"/>
  <c r="CK227" i="1"/>
  <c r="CL227" i="1"/>
  <c r="CM227" i="1"/>
  <c r="CN227" i="1"/>
  <c r="CO227" i="1"/>
  <c r="CJ547" i="1"/>
  <c r="CK547" i="1"/>
  <c r="CL547" i="1"/>
  <c r="CM547" i="1"/>
  <c r="CN547" i="1"/>
  <c r="CO547" i="1"/>
  <c r="CJ608" i="1"/>
  <c r="CK608" i="1"/>
  <c r="CL608" i="1"/>
  <c r="CM608" i="1"/>
  <c r="CN608" i="1"/>
  <c r="CO608" i="1"/>
  <c r="CJ795" i="1"/>
  <c r="CK795" i="1"/>
  <c r="CL795" i="1"/>
  <c r="CM795" i="1"/>
  <c r="CN795" i="1"/>
  <c r="CO795" i="1"/>
  <c r="CJ658" i="1"/>
  <c r="CK658" i="1"/>
  <c r="CL658" i="1"/>
  <c r="CM658" i="1"/>
  <c r="CN658" i="1"/>
  <c r="CO658" i="1"/>
  <c r="CJ524" i="1"/>
  <c r="CK524" i="1"/>
  <c r="CL524" i="1"/>
  <c r="CM524" i="1"/>
  <c r="CN524" i="1"/>
  <c r="CO524" i="1"/>
  <c r="CJ721" i="1"/>
  <c r="CK721" i="1"/>
  <c r="CL721" i="1"/>
  <c r="CM721" i="1"/>
  <c r="CN721" i="1"/>
  <c r="CO721" i="1"/>
  <c r="CJ834" i="1"/>
  <c r="CK834" i="1"/>
  <c r="CL834" i="1"/>
  <c r="CM834" i="1"/>
  <c r="CN834" i="1"/>
  <c r="CO834" i="1"/>
  <c r="CJ336" i="1"/>
  <c r="CK336" i="1"/>
  <c r="CL336" i="1"/>
  <c r="CM336" i="1"/>
  <c r="CN336" i="1"/>
  <c r="CO336" i="1"/>
  <c r="CJ581" i="1"/>
  <c r="CK581" i="1"/>
  <c r="CL581" i="1"/>
  <c r="CM581" i="1"/>
  <c r="CN581" i="1"/>
  <c r="CO581" i="1"/>
  <c r="CJ471" i="1"/>
  <c r="CK471" i="1"/>
  <c r="CL471" i="1"/>
  <c r="CM471" i="1"/>
  <c r="CN471" i="1"/>
  <c r="CO471" i="1"/>
  <c r="CJ796" i="1"/>
  <c r="CK796" i="1"/>
  <c r="CL796" i="1"/>
  <c r="CM796" i="1"/>
  <c r="CN796" i="1"/>
  <c r="CO796" i="1"/>
  <c r="CJ474" i="1"/>
  <c r="CK474" i="1"/>
  <c r="CL474" i="1"/>
  <c r="CM474" i="1"/>
  <c r="CN474" i="1"/>
  <c r="CO474" i="1"/>
  <c r="CJ163" i="1"/>
  <c r="CK163" i="1"/>
  <c r="CL163" i="1"/>
  <c r="CM163" i="1"/>
  <c r="CN163" i="1"/>
  <c r="CO163" i="1"/>
  <c r="CJ475" i="1"/>
  <c r="CK475" i="1"/>
  <c r="CL475" i="1"/>
  <c r="CM475" i="1"/>
  <c r="CN475" i="1"/>
  <c r="CO475" i="1"/>
  <c r="CJ228" i="1"/>
  <c r="CK228" i="1"/>
  <c r="CL228" i="1"/>
  <c r="CM228" i="1"/>
  <c r="CN228" i="1"/>
  <c r="CO228" i="1"/>
  <c r="CJ140" i="1"/>
  <c r="CK140" i="1"/>
  <c r="CL140" i="1"/>
  <c r="CM140" i="1"/>
  <c r="CN140" i="1"/>
  <c r="CO140" i="1"/>
  <c r="CJ478" i="1"/>
  <c r="CK478" i="1"/>
  <c r="CL478" i="1"/>
  <c r="CM478" i="1"/>
  <c r="CN478" i="1"/>
  <c r="CO478" i="1"/>
  <c r="CJ659" i="1"/>
  <c r="CK659" i="1"/>
  <c r="CL659" i="1"/>
  <c r="CM659" i="1"/>
  <c r="CN659" i="1"/>
  <c r="CO659" i="1"/>
  <c r="CJ684" i="1"/>
  <c r="CK684" i="1"/>
  <c r="CL684" i="1"/>
  <c r="CM684" i="1"/>
  <c r="CN684" i="1"/>
  <c r="CO684" i="1"/>
  <c r="CJ722" i="1"/>
  <c r="CK722" i="1"/>
  <c r="CL722" i="1"/>
  <c r="CM722" i="1"/>
  <c r="CN722" i="1"/>
  <c r="CO722" i="1"/>
  <c r="CJ527" i="1"/>
  <c r="CK527" i="1"/>
  <c r="CL527" i="1"/>
  <c r="CM527" i="1"/>
  <c r="CN527" i="1"/>
  <c r="CO527" i="1"/>
  <c r="CJ479" i="1"/>
  <c r="CK479" i="1"/>
  <c r="CL479" i="1"/>
  <c r="CM479" i="1"/>
  <c r="CN479" i="1"/>
  <c r="CO479" i="1"/>
  <c r="CJ197" i="1"/>
  <c r="CK197" i="1"/>
  <c r="CL197" i="1"/>
  <c r="CM197" i="1"/>
  <c r="CN197" i="1"/>
  <c r="CO197" i="1"/>
  <c r="CJ995" i="1"/>
  <c r="CK995" i="1"/>
  <c r="CL995" i="1"/>
  <c r="CM995" i="1"/>
  <c r="CN995" i="1"/>
  <c r="CO995" i="1"/>
  <c r="CJ480" i="1"/>
  <c r="CK480" i="1"/>
  <c r="CL480" i="1"/>
  <c r="CM480" i="1"/>
  <c r="CN480" i="1"/>
  <c r="CO480" i="1"/>
  <c r="CJ797" i="1"/>
  <c r="CK797" i="1"/>
  <c r="CL797" i="1"/>
  <c r="CM797" i="1"/>
  <c r="CN797" i="1"/>
  <c r="CO797" i="1"/>
  <c r="CJ582" i="1"/>
  <c r="CK582" i="1"/>
  <c r="CL582" i="1"/>
  <c r="CM582" i="1"/>
  <c r="CN582" i="1"/>
  <c r="CO582" i="1"/>
  <c r="CJ885" i="1"/>
  <c r="CK885" i="1"/>
  <c r="CL885" i="1"/>
  <c r="CM885" i="1"/>
  <c r="CN885" i="1"/>
  <c r="CO885" i="1"/>
  <c r="CJ528" i="1"/>
  <c r="CK528" i="1"/>
  <c r="CL528" i="1"/>
  <c r="CM528" i="1"/>
  <c r="CN528" i="1"/>
  <c r="CO528" i="1"/>
  <c r="CJ19" i="1"/>
  <c r="CK19" i="1"/>
  <c r="CL19" i="1"/>
  <c r="CM19" i="1"/>
  <c r="CN19" i="1"/>
  <c r="CO19" i="1"/>
  <c r="CJ337" i="1"/>
  <c r="CK337" i="1"/>
  <c r="CL337" i="1"/>
  <c r="CM337" i="1"/>
  <c r="CN337" i="1"/>
  <c r="CO337" i="1"/>
  <c r="CJ229" i="1"/>
  <c r="CK229" i="1"/>
  <c r="CL229" i="1"/>
  <c r="CM229" i="1"/>
  <c r="CN229" i="1"/>
  <c r="CO229" i="1"/>
  <c r="CJ338" i="1"/>
  <c r="CK338" i="1"/>
  <c r="CL338" i="1"/>
  <c r="CM338" i="1"/>
  <c r="CN338" i="1"/>
  <c r="CO338" i="1"/>
  <c r="CJ860" i="1"/>
  <c r="CK860" i="1"/>
  <c r="CL860" i="1"/>
  <c r="CM860" i="1"/>
  <c r="CN860" i="1"/>
  <c r="CO860" i="1"/>
  <c r="CJ141" i="1"/>
  <c r="CK141" i="1"/>
  <c r="CL141" i="1"/>
  <c r="CM141" i="1"/>
  <c r="CN141" i="1"/>
  <c r="CO141" i="1"/>
  <c r="CJ164" i="1"/>
  <c r="CK164" i="1"/>
  <c r="CL164" i="1"/>
  <c r="CM164" i="1"/>
  <c r="CN164" i="1"/>
  <c r="CO164" i="1"/>
  <c r="CJ685" i="1"/>
  <c r="CK685" i="1"/>
  <c r="CL685" i="1"/>
  <c r="CM685" i="1"/>
  <c r="CN685" i="1"/>
  <c r="CO685" i="1"/>
  <c r="CJ636" i="1"/>
  <c r="CK636" i="1"/>
  <c r="CL636" i="1"/>
  <c r="CM636" i="1"/>
  <c r="CN636" i="1"/>
  <c r="CO636" i="1"/>
  <c r="CJ915" i="1"/>
  <c r="CK915" i="1"/>
  <c r="CL915" i="1"/>
  <c r="CM915" i="1"/>
  <c r="CN915" i="1"/>
  <c r="CO915" i="1"/>
  <c r="CJ198" i="1"/>
  <c r="CK198" i="1"/>
  <c r="CL198" i="1"/>
  <c r="CM198" i="1"/>
  <c r="CN198" i="1"/>
  <c r="CO198" i="1"/>
  <c r="CJ481" i="1"/>
  <c r="CK481" i="1"/>
  <c r="CL481" i="1"/>
  <c r="CM481" i="1"/>
  <c r="CN481" i="1"/>
  <c r="CO481" i="1"/>
  <c r="CJ482" i="1"/>
  <c r="CK482" i="1"/>
  <c r="CL482" i="1"/>
  <c r="CM482" i="1"/>
  <c r="CN482" i="1"/>
  <c r="CO482" i="1"/>
  <c r="CJ199" i="1"/>
  <c r="CK199" i="1"/>
  <c r="CL199" i="1"/>
  <c r="CM199" i="1"/>
  <c r="CN199" i="1"/>
  <c r="CO199" i="1"/>
  <c r="CJ529" i="1"/>
  <c r="CK529" i="1"/>
  <c r="CL529" i="1"/>
  <c r="CM529" i="1"/>
  <c r="CN529" i="1"/>
  <c r="CO529" i="1"/>
  <c r="CJ723" i="1"/>
  <c r="CK723" i="1"/>
  <c r="CL723" i="1"/>
  <c r="CM723" i="1"/>
  <c r="CN723" i="1"/>
  <c r="CO723" i="1"/>
  <c r="CJ530" i="1"/>
  <c r="CK530" i="1"/>
  <c r="CL530" i="1"/>
  <c r="CM530" i="1"/>
  <c r="CN530" i="1"/>
  <c r="CO530" i="1"/>
  <c r="CJ165" i="1"/>
  <c r="CK165" i="1"/>
  <c r="CL165" i="1"/>
  <c r="CM165" i="1"/>
  <c r="CN165" i="1"/>
  <c r="CO165" i="1"/>
  <c r="CJ747" i="1"/>
  <c r="CK747" i="1"/>
  <c r="CL747" i="1"/>
  <c r="CM747" i="1"/>
  <c r="CN747" i="1"/>
  <c r="CO747" i="1"/>
  <c r="CJ946" i="1"/>
  <c r="CK946" i="1"/>
  <c r="CL946" i="1"/>
  <c r="CM946" i="1"/>
  <c r="CN946" i="1"/>
  <c r="CO946" i="1"/>
  <c r="CJ20" i="1"/>
  <c r="CK20" i="1"/>
  <c r="CL20" i="1"/>
  <c r="CM20" i="1"/>
  <c r="CN20" i="1"/>
  <c r="CO20" i="1"/>
  <c r="CJ748" i="1"/>
  <c r="CK748" i="1"/>
  <c r="CL748" i="1"/>
  <c r="CM748" i="1"/>
  <c r="CN748" i="1"/>
  <c r="CO748" i="1"/>
  <c r="CJ916" i="1"/>
  <c r="CK916" i="1"/>
  <c r="CL916" i="1"/>
  <c r="CM916" i="1"/>
  <c r="CN916" i="1"/>
  <c r="CO916" i="1"/>
  <c r="CJ996" i="1"/>
  <c r="CK996" i="1"/>
  <c r="CL996" i="1"/>
  <c r="CM996" i="1"/>
  <c r="CN996" i="1"/>
  <c r="CO996" i="1"/>
  <c r="CJ861" i="1"/>
  <c r="CK861" i="1"/>
  <c r="CL861" i="1"/>
  <c r="CM861" i="1"/>
  <c r="CN861" i="1"/>
  <c r="CO861" i="1"/>
  <c r="CJ798" i="1"/>
  <c r="CK798" i="1"/>
  <c r="CL798" i="1"/>
  <c r="CM798" i="1"/>
  <c r="CN798" i="1"/>
  <c r="CO798" i="1"/>
  <c r="CJ799" i="1"/>
  <c r="CK799" i="1"/>
  <c r="CL799" i="1"/>
  <c r="CM799" i="1"/>
  <c r="CN799" i="1"/>
  <c r="CO799" i="1"/>
  <c r="CJ997" i="1"/>
  <c r="CK997" i="1"/>
  <c r="CL997" i="1"/>
  <c r="CM997" i="1"/>
  <c r="CN997" i="1"/>
  <c r="CO997" i="1"/>
  <c r="CJ256" i="1"/>
  <c r="CK256" i="1"/>
  <c r="CL256" i="1"/>
  <c r="CM256" i="1"/>
  <c r="CN256" i="1"/>
  <c r="CO256" i="1"/>
  <c r="CJ660" i="1"/>
  <c r="CK660" i="1"/>
  <c r="CL660" i="1"/>
  <c r="CM660" i="1"/>
  <c r="CN660" i="1"/>
  <c r="CO660" i="1"/>
  <c r="CJ862" i="1"/>
  <c r="CK862" i="1"/>
  <c r="CL862" i="1"/>
  <c r="CM862" i="1"/>
  <c r="CN862" i="1"/>
  <c r="CO862" i="1"/>
  <c r="CJ886" i="1"/>
  <c r="CK886" i="1"/>
  <c r="CL886" i="1"/>
  <c r="CM886" i="1"/>
  <c r="CN886" i="1"/>
  <c r="CO886" i="1"/>
  <c r="CJ637" i="1"/>
  <c r="CK637" i="1"/>
  <c r="CL637" i="1"/>
  <c r="CM637" i="1"/>
  <c r="CN637" i="1"/>
  <c r="CO637" i="1"/>
  <c r="CJ800" i="1"/>
  <c r="CK800" i="1"/>
  <c r="CL800" i="1"/>
  <c r="CM800" i="1"/>
  <c r="CN800" i="1"/>
  <c r="CO800" i="1"/>
  <c r="CJ998" i="1"/>
  <c r="CK998" i="1"/>
  <c r="CL998" i="1"/>
  <c r="CM998" i="1"/>
  <c r="CN998" i="1"/>
  <c r="CO998" i="1"/>
  <c r="CJ21" i="1"/>
  <c r="CK21" i="1"/>
  <c r="CL21" i="1"/>
  <c r="CM21" i="1"/>
  <c r="CN21" i="1"/>
  <c r="CO21" i="1"/>
  <c r="CJ483" i="1"/>
  <c r="CK483" i="1"/>
  <c r="CL483" i="1"/>
  <c r="CM483" i="1"/>
  <c r="CN483" i="1"/>
  <c r="CO483" i="1"/>
  <c r="CJ749" i="1"/>
  <c r="CK749" i="1"/>
  <c r="CL749" i="1"/>
  <c r="CM749" i="1"/>
  <c r="CN749" i="1"/>
  <c r="CO749" i="1"/>
  <c r="CJ257" i="1"/>
  <c r="CK257" i="1"/>
  <c r="CL257" i="1"/>
  <c r="CM257" i="1"/>
  <c r="CN257" i="1"/>
  <c r="CO257" i="1"/>
  <c r="CJ801" i="1"/>
  <c r="CK801" i="1"/>
  <c r="CL801" i="1"/>
  <c r="CM801" i="1"/>
  <c r="CN801" i="1"/>
  <c r="CO801" i="1"/>
  <c r="CJ548" i="1"/>
  <c r="CK548" i="1"/>
  <c r="CL548" i="1"/>
  <c r="CM548" i="1"/>
  <c r="CN548" i="1"/>
  <c r="CO548" i="1"/>
  <c r="CJ661" i="1"/>
  <c r="CK661" i="1"/>
  <c r="CL661" i="1"/>
  <c r="CM661" i="1"/>
  <c r="CN661" i="1"/>
  <c r="CO661" i="1"/>
  <c r="CJ22" i="1"/>
  <c r="CK22" i="1"/>
  <c r="CL22" i="1"/>
  <c r="CM22" i="1"/>
  <c r="CN22" i="1"/>
  <c r="CO22" i="1"/>
  <c r="CJ260" i="1"/>
  <c r="CK260" i="1"/>
  <c r="CL260" i="1"/>
  <c r="CM260" i="1"/>
  <c r="CN260" i="1"/>
  <c r="CO260" i="1"/>
  <c r="CJ583" i="1"/>
  <c r="CK583" i="1"/>
  <c r="CL583" i="1"/>
  <c r="CM583" i="1"/>
  <c r="CN583" i="1"/>
  <c r="CO583" i="1"/>
  <c r="CJ166" i="1"/>
  <c r="CK166" i="1"/>
  <c r="CL166" i="1"/>
  <c r="CM166" i="1"/>
  <c r="CN166" i="1"/>
  <c r="CO166" i="1"/>
  <c r="CJ804" i="1"/>
  <c r="CK804" i="1"/>
  <c r="CL804" i="1"/>
  <c r="CM804" i="1"/>
  <c r="CN804" i="1"/>
  <c r="CO804" i="1"/>
  <c r="CJ752" i="1"/>
  <c r="CK752" i="1"/>
  <c r="CL752" i="1"/>
  <c r="CM752" i="1"/>
  <c r="CN752" i="1"/>
  <c r="CO752" i="1"/>
  <c r="CJ609" i="1"/>
  <c r="CK609" i="1"/>
  <c r="CL609" i="1"/>
  <c r="CM609" i="1"/>
  <c r="CN609" i="1"/>
  <c r="CO609" i="1"/>
  <c r="CJ23" i="1"/>
  <c r="CK23" i="1"/>
  <c r="CL23" i="1"/>
  <c r="CM23" i="1"/>
  <c r="CN23" i="1"/>
  <c r="CO23" i="1"/>
  <c r="CJ484" i="1"/>
  <c r="CK484" i="1"/>
  <c r="CL484" i="1"/>
  <c r="CM484" i="1"/>
  <c r="CN484" i="1"/>
  <c r="CO484" i="1"/>
  <c r="CJ610" i="1"/>
  <c r="CK610" i="1"/>
  <c r="CL610" i="1"/>
  <c r="CM610" i="1"/>
  <c r="CN610" i="1"/>
  <c r="CO610" i="1"/>
  <c r="CJ686" i="1"/>
  <c r="CK686" i="1"/>
  <c r="CL686" i="1"/>
  <c r="CM686" i="1"/>
  <c r="CN686" i="1"/>
  <c r="CO686" i="1"/>
  <c r="CJ200" i="1"/>
  <c r="CK200" i="1"/>
  <c r="CL200" i="1"/>
  <c r="CM200" i="1"/>
  <c r="CN200" i="1"/>
  <c r="CO200" i="1"/>
  <c r="CJ863" i="1"/>
  <c r="CK863" i="1"/>
  <c r="CL863" i="1"/>
  <c r="CM863" i="1"/>
  <c r="CN863" i="1"/>
  <c r="CO863" i="1"/>
  <c r="CJ230" i="1"/>
  <c r="CK230" i="1"/>
  <c r="CL230" i="1"/>
  <c r="CM230" i="1"/>
  <c r="CN230" i="1"/>
  <c r="CO230" i="1"/>
  <c r="CJ284" i="1"/>
  <c r="CK284" i="1"/>
  <c r="CL284" i="1"/>
  <c r="CM284" i="1"/>
  <c r="CN284" i="1"/>
  <c r="CO284" i="1"/>
  <c r="CJ835" i="1"/>
  <c r="CK835" i="1"/>
  <c r="CL835" i="1"/>
  <c r="CM835" i="1"/>
  <c r="CN835" i="1"/>
  <c r="CO835" i="1"/>
  <c r="CJ24" i="1"/>
  <c r="CK24" i="1"/>
  <c r="CL24" i="1"/>
  <c r="CM24" i="1"/>
  <c r="CN24" i="1"/>
  <c r="CO24" i="1"/>
  <c r="CJ949" i="1"/>
  <c r="CK949" i="1"/>
  <c r="CL949" i="1"/>
  <c r="CM949" i="1"/>
  <c r="CN949" i="1"/>
  <c r="CO949" i="1"/>
  <c r="CJ1026" i="1"/>
  <c r="CK1026" i="1"/>
  <c r="CL1026" i="1"/>
  <c r="CM1026" i="1"/>
  <c r="CN1026" i="1"/>
  <c r="CO1026" i="1"/>
  <c r="CJ724" i="1"/>
  <c r="CK724" i="1"/>
  <c r="CL724" i="1"/>
  <c r="CM724" i="1"/>
  <c r="CN724" i="1"/>
  <c r="CO724" i="1"/>
  <c r="CJ611" i="1"/>
  <c r="CK611" i="1"/>
  <c r="CL611" i="1"/>
  <c r="CM611" i="1"/>
  <c r="CN611" i="1"/>
  <c r="CO611" i="1"/>
  <c r="CJ339" i="1"/>
  <c r="CK339" i="1"/>
  <c r="CL339" i="1"/>
  <c r="CM339" i="1"/>
  <c r="CN339" i="1"/>
  <c r="CO339" i="1"/>
  <c r="CJ91" i="1"/>
  <c r="CK91" i="1"/>
  <c r="CL91" i="1"/>
  <c r="CM91" i="1"/>
  <c r="CN91" i="1"/>
  <c r="CO91" i="1"/>
  <c r="CJ485" i="1"/>
  <c r="CK485" i="1"/>
  <c r="CL485" i="1"/>
  <c r="CM485" i="1"/>
  <c r="CN485" i="1"/>
  <c r="CO485" i="1"/>
  <c r="CJ662" i="1"/>
  <c r="CK662" i="1"/>
  <c r="CL662" i="1"/>
  <c r="CM662" i="1"/>
  <c r="CN662" i="1"/>
  <c r="CO662" i="1"/>
  <c r="CJ775" i="1"/>
  <c r="CK775" i="1"/>
  <c r="CL775" i="1"/>
  <c r="CM775" i="1"/>
  <c r="CN775" i="1"/>
  <c r="CO775" i="1"/>
  <c r="CJ201" i="1"/>
  <c r="CK201" i="1"/>
  <c r="CL201" i="1"/>
  <c r="CM201" i="1"/>
  <c r="CN201" i="1"/>
  <c r="CO201" i="1"/>
  <c r="CJ340" i="1"/>
  <c r="CK340" i="1"/>
  <c r="CL340" i="1"/>
  <c r="CM340" i="1"/>
  <c r="CN340" i="1"/>
  <c r="CO340" i="1"/>
  <c r="CJ864" i="1"/>
  <c r="CK864" i="1"/>
  <c r="CL864" i="1"/>
  <c r="CM864" i="1"/>
  <c r="CN864" i="1"/>
  <c r="CO864" i="1"/>
  <c r="CJ805" i="1"/>
  <c r="CK805" i="1"/>
  <c r="CL805" i="1"/>
  <c r="CM805" i="1"/>
  <c r="CN805" i="1"/>
  <c r="CO805" i="1"/>
  <c r="CJ56" i="1"/>
  <c r="CK56" i="1"/>
  <c r="CL56" i="1"/>
  <c r="CM56" i="1"/>
  <c r="CN56" i="1"/>
  <c r="CO56" i="1"/>
  <c r="CJ551" i="1"/>
  <c r="CK551" i="1"/>
  <c r="CL551" i="1"/>
  <c r="CM551" i="1"/>
  <c r="CN551" i="1"/>
  <c r="CO551" i="1"/>
  <c r="CJ806" i="1"/>
  <c r="CK806" i="1"/>
  <c r="CL806" i="1"/>
  <c r="CM806" i="1"/>
  <c r="CN806" i="1"/>
  <c r="CO806" i="1"/>
  <c r="CJ285" i="1"/>
  <c r="CK285" i="1"/>
  <c r="CL285" i="1"/>
  <c r="CM285" i="1"/>
  <c r="CN285" i="1"/>
  <c r="CO285" i="1"/>
  <c r="CJ612" i="1"/>
  <c r="CK612" i="1"/>
  <c r="CL612" i="1"/>
  <c r="CM612" i="1"/>
  <c r="CN612" i="1"/>
  <c r="CO612" i="1"/>
  <c r="CJ142" i="1"/>
  <c r="CK142" i="1"/>
  <c r="CL142" i="1"/>
  <c r="CM142" i="1"/>
  <c r="CN142" i="1"/>
  <c r="CO142" i="1"/>
  <c r="CJ531" i="1"/>
  <c r="CK531" i="1"/>
  <c r="CL531" i="1"/>
  <c r="CM531" i="1"/>
  <c r="CN531" i="1"/>
  <c r="CO531" i="1"/>
  <c r="CJ638" i="1"/>
  <c r="CK638" i="1"/>
  <c r="CL638" i="1"/>
  <c r="CM638" i="1"/>
  <c r="CN638" i="1"/>
  <c r="CO638" i="1"/>
  <c r="CJ887" i="1"/>
  <c r="CK887" i="1"/>
  <c r="CL887" i="1"/>
  <c r="CM887" i="1"/>
  <c r="CN887" i="1"/>
  <c r="CO887" i="1"/>
  <c r="CJ1027" i="1"/>
  <c r="CK1027" i="1"/>
  <c r="CL1027" i="1"/>
  <c r="CM1027" i="1"/>
  <c r="CN1027" i="1"/>
  <c r="CO1027" i="1"/>
  <c r="CJ57" i="1"/>
  <c r="CK57" i="1"/>
  <c r="CL57" i="1"/>
  <c r="CM57" i="1"/>
  <c r="CN57" i="1"/>
  <c r="CO57" i="1"/>
  <c r="CJ532" i="1"/>
  <c r="CK532" i="1"/>
  <c r="CL532" i="1"/>
  <c r="CM532" i="1"/>
  <c r="CN532" i="1"/>
  <c r="CO532" i="1"/>
  <c r="CJ286" i="1"/>
  <c r="CK286" i="1"/>
  <c r="CL286" i="1"/>
  <c r="CM286" i="1"/>
  <c r="CN286" i="1"/>
  <c r="CO286" i="1"/>
  <c r="CJ725" i="1"/>
  <c r="CK725" i="1"/>
  <c r="CL725" i="1"/>
  <c r="CM725" i="1"/>
  <c r="CN725" i="1"/>
  <c r="CO725" i="1"/>
  <c r="CJ836" i="1"/>
  <c r="CK836" i="1"/>
  <c r="CL836" i="1"/>
  <c r="CM836" i="1"/>
  <c r="CN836" i="1"/>
  <c r="CO836" i="1"/>
  <c r="CJ58" i="1"/>
  <c r="CK58" i="1"/>
  <c r="CL58" i="1"/>
  <c r="CM58" i="1"/>
  <c r="CN58" i="1"/>
  <c r="CO58" i="1"/>
  <c r="CJ341" i="1"/>
  <c r="CK341" i="1"/>
  <c r="CL341" i="1"/>
  <c r="CM341" i="1"/>
  <c r="CN341" i="1"/>
  <c r="CO341" i="1"/>
  <c r="CJ663" i="1"/>
  <c r="CK663" i="1"/>
  <c r="CL663" i="1"/>
  <c r="CM663" i="1"/>
  <c r="CN663" i="1"/>
  <c r="CO663" i="1"/>
  <c r="CJ202" i="1"/>
  <c r="CK202" i="1"/>
  <c r="CL202" i="1"/>
  <c r="CM202" i="1"/>
  <c r="CN202" i="1"/>
  <c r="CO202" i="1"/>
  <c r="CJ287" i="1"/>
  <c r="CK287" i="1"/>
  <c r="CL287" i="1"/>
  <c r="CM287" i="1"/>
  <c r="CN287" i="1"/>
  <c r="CO287" i="1"/>
  <c r="CJ999" i="1"/>
  <c r="CK999" i="1"/>
  <c r="CL999" i="1"/>
  <c r="CM999" i="1"/>
  <c r="CN999" i="1"/>
  <c r="CO999" i="1"/>
  <c r="CJ552" i="1"/>
  <c r="CK552" i="1"/>
  <c r="CL552" i="1"/>
  <c r="CM552" i="1"/>
  <c r="CN552" i="1"/>
  <c r="CO552" i="1"/>
  <c r="CJ114" i="1"/>
  <c r="CK114" i="1"/>
  <c r="CL114" i="1"/>
  <c r="CM114" i="1"/>
  <c r="CN114" i="1"/>
  <c r="CO114" i="1"/>
  <c r="CJ753" i="1"/>
  <c r="CK753" i="1"/>
  <c r="CL753" i="1"/>
  <c r="CM753" i="1"/>
  <c r="CN753" i="1"/>
  <c r="CO753" i="1"/>
  <c r="CJ115" i="1"/>
  <c r="CK115" i="1"/>
  <c r="CL115" i="1"/>
  <c r="CM115" i="1"/>
  <c r="CN115" i="1"/>
  <c r="CO115" i="1"/>
  <c r="CJ865" i="1"/>
  <c r="CK865" i="1"/>
  <c r="CL865" i="1"/>
  <c r="CM865" i="1"/>
  <c r="CN865" i="1"/>
  <c r="CO865" i="1"/>
  <c r="CJ116" i="1"/>
  <c r="CK116" i="1"/>
  <c r="CL116" i="1"/>
  <c r="CM116" i="1"/>
  <c r="CN116" i="1"/>
  <c r="CO116" i="1"/>
  <c r="CJ167" i="1"/>
  <c r="CK167" i="1"/>
  <c r="CL167" i="1"/>
  <c r="CM167" i="1"/>
  <c r="CN167" i="1"/>
  <c r="CO167" i="1"/>
  <c r="CJ486" i="1"/>
  <c r="CK486" i="1"/>
  <c r="CL486" i="1"/>
  <c r="CM486" i="1"/>
  <c r="CN486" i="1"/>
  <c r="CO486" i="1"/>
  <c r="CJ950" i="1"/>
  <c r="CK950" i="1"/>
  <c r="CL950" i="1"/>
  <c r="CM950" i="1"/>
  <c r="CN950" i="1"/>
  <c r="CO950" i="1"/>
  <c r="CJ487" i="1"/>
  <c r="CK487" i="1"/>
  <c r="CL487" i="1"/>
  <c r="CM487" i="1"/>
  <c r="CN487" i="1"/>
  <c r="CO487" i="1"/>
  <c r="CJ288" i="1"/>
  <c r="CK288" i="1"/>
  <c r="CL288" i="1"/>
  <c r="CM288" i="1"/>
  <c r="CN288" i="1"/>
  <c r="CO288" i="1"/>
  <c r="CJ27" i="1"/>
  <c r="CK27" i="1"/>
  <c r="CL27" i="1"/>
  <c r="CM27" i="1"/>
  <c r="CN27" i="1"/>
  <c r="CO27" i="1"/>
  <c r="CJ291" i="1"/>
  <c r="CK291" i="1"/>
  <c r="CL291" i="1"/>
  <c r="CM291" i="1"/>
  <c r="CN291" i="1"/>
  <c r="CO291" i="1"/>
  <c r="CJ28" i="1"/>
  <c r="CK28" i="1"/>
  <c r="CL28" i="1"/>
  <c r="CM28" i="1"/>
  <c r="CN28" i="1"/>
  <c r="CO28" i="1"/>
  <c r="CJ59" i="1"/>
  <c r="CK59" i="1"/>
  <c r="CL59" i="1"/>
  <c r="CM59" i="1"/>
  <c r="CN59" i="1"/>
  <c r="CO59" i="1"/>
  <c r="CJ342" i="1"/>
  <c r="CK342" i="1"/>
  <c r="CL342" i="1"/>
  <c r="CM342" i="1"/>
  <c r="CN342" i="1"/>
  <c r="CO342" i="1"/>
  <c r="CJ639" i="1"/>
  <c r="CK639" i="1"/>
  <c r="CL639" i="1"/>
  <c r="CM639" i="1"/>
  <c r="CN639" i="1"/>
  <c r="CO639" i="1"/>
  <c r="CJ1028" i="1"/>
  <c r="CK1028" i="1"/>
  <c r="CL1028" i="1"/>
  <c r="CM1028" i="1"/>
  <c r="CN1028" i="1"/>
  <c r="CO1028" i="1"/>
  <c r="CJ584" i="1"/>
  <c r="CK584" i="1"/>
  <c r="CL584" i="1"/>
  <c r="CM584" i="1"/>
  <c r="CN584" i="1"/>
  <c r="CO584" i="1"/>
  <c r="CJ1029" i="1"/>
  <c r="CK1029" i="1"/>
  <c r="CL1029" i="1"/>
  <c r="CM1029" i="1"/>
  <c r="CN1029" i="1"/>
  <c r="CO1029" i="1"/>
  <c r="CJ316" i="1"/>
  <c r="CK316" i="1"/>
  <c r="CL316" i="1"/>
  <c r="CM316" i="1"/>
  <c r="CN316" i="1"/>
  <c r="CO316" i="1"/>
  <c r="CJ975" i="1"/>
  <c r="CK975" i="1"/>
  <c r="CL975" i="1"/>
  <c r="CM975" i="1"/>
  <c r="CN975" i="1"/>
  <c r="CO975" i="1"/>
  <c r="CJ317" i="1"/>
  <c r="CK317" i="1"/>
  <c r="CL317" i="1"/>
  <c r="CM317" i="1"/>
  <c r="CN317" i="1"/>
  <c r="CO317" i="1"/>
  <c r="CJ488" i="1"/>
  <c r="CK488" i="1"/>
  <c r="CL488" i="1"/>
  <c r="CM488" i="1"/>
  <c r="CN488" i="1"/>
  <c r="CO488" i="1"/>
  <c r="CJ489" i="1"/>
  <c r="CK489" i="1"/>
  <c r="CL489" i="1"/>
  <c r="CM489" i="1"/>
  <c r="CN489" i="1"/>
  <c r="CO489" i="1"/>
  <c r="CJ640" i="1"/>
  <c r="CK640" i="1"/>
  <c r="CL640" i="1"/>
  <c r="CM640" i="1"/>
  <c r="CN640" i="1"/>
  <c r="CO640" i="1"/>
  <c r="CJ888" i="1"/>
  <c r="CK888" i="1"/>
  <c r="CL888" i="1"/>
  <c r="CM888" i="1"/>
  <c r="CN888" i="1"/>
  <c r="CO888" i="1"/>
  <c r="CJ490" i="1"/>
  <c r="CK490" i="1"/>
  <c r="CL490" i="1"/>
  <c r="CM490" i="1"/>
  <c r="CN490" i="1"/>
  <c r="CO490" i="1"/>
  <c r="CJ491" i="1"/>
  <c r="CK491" i="1"/>
  <c r="CL491" i="1"/>
  <c r="CM491" i="1"/>
  <c r="CN491" i="1"/>
  <c r="CO491" i="1"/>
  <c r="CJ117" i="1"/>
  <c r="CK117" i="1"/>
  <c r="CL117" i="1"/>
  <c r="CM117" i="1"/>
  <c r="CN117" i="1"/>
  <c r="CO117" i="1"/>
  <c r="CJ492" i="1"/>
  <c r="CK492" i="1"/>
  <c r="CL492" i="1"/>
  <c r="CM492" i="1"/>
  <c r="CN492" i="1"/>
  <c r="CO492" i="1"/>
  <c r="CJ976" i="1"/>
  <c r="CK976" i="1"/>
  <c r="CL976" i="1"/>
  <c r="CM976" i="1"/>
  <c r="CN976" i="1"/>
  <c r="CO976" i="1"/>
  <c r="CJ495" i="1"/>
  <c r="CK495" i="1"/>
  <c r="CL495" i="1"/>
  <c r="CM495" i="1"/>
  <c r="CN495" i="1"/>
  <c r="CO495" i="1"/>
  <c r="CJ29" i="1"/>
  <c r="CK29" i="1"/>
  <c r="CL29" i="1"/>
  <c r="CM29" i="1"/>
  <c r="CN29" i="1"/>
  <c r="CO29" i="1"/>
  <c r="CJ496" i="1"/>
  <c r="CK496" i="1"/>
  <c r="CL496" i="1"/>
  <c r="CM496" i="1"/>
  <c r="CN496" i="1"/>
  <c r="CO496" i="1"/>
  <c r="CJ687" i="1"/>
  <c r="CK687" i="1"/>
  <c r="CL687" i="1"/>
  <c r="CM687" i="1"/>
  <c r="CN687" i="1"/>
  <c r="CO687" i="1"/>
  <c r="CJ726" i="1"/>
  <c r="CK726" i="1"/>
  <c r="CL726" i="1"/>
  <c r="CM726" i="1"/>
  <c r="CN726" i="1"/>
  <c r="CO726" i="1"/>
  <c r="CJ292" i="1"/>
  <c r="CK292" i="1"/>
  <c r="CL292" i="1"/>
  <c r="CM292" i="1"/>
  <c r="CN292" i="1"/>
  <c r="CO292" i="1"/>
  <c r="CJ168" i="1"/>
  <c r="CK168" i="1"/>
  <c r="CL168" i="1"/>
  <c r="CM168" i="1"/>
  <c r="CN168" i="1"/>
  <c r="CO168" i="1"/>
  <c r="CJ1000" i="1"/>
  <c r="CK1000" i="1"/>
  <c r="CL1000" i="1"/>
  <c r="CM1000" i="1"/>
  <c r="CN1000" i="1"/>
  <c r="CO1000" i="1"/>
  <c r="CJ497" i="1"/>
  <c r="CK497" i="1"/>
  <c r="CL497" i="1"/>
  <c r="CM497" i="1"/>
  <c r="CN497" i="1"/>
  <c r="CO497" i="1"/>
  <c r="CJ231" i="1"/>
  <c r="CK231" i="1"/>
  <c r="CL231" i="1"/>
  <c r="CM231" i="1"/>
  <c r="CN231" i="1"/>
  <c r="CO231" i="1"/>
  <c r="CJ498" i="1"/>
  <c r="CK498" i="1"/>
  <c r="CL498" i="1"/>
  <c r="CM498" i="1"/>
  <c r="CN498" i="1"/>
  <c r="CO498" i="1"/>
  <c r="CJ232" i="1"/>
  <c r="CK232" i="1"/>
  <c r="CL232" i="1"/>
  <c r="CM232" i="1"/>
  <c r="CN232" i="1"/>
  <c r="CO232" i="1"/>
  <c r="CJ261" i="1"/>
  <c r="CK261" i="1"/>
  <c r="CL261" i="1"/>
  <c r="CM261" i="1"/>
  <c r="CN261" i="1"/>
  <c r="CO261" i="1"/>
  <c r="CJ499" i="1"/>
  <c r="CK499" i="1"/>
  <c r="CL499" i="1"/>
  <c r="CM499" i="1"/>
  <c r="CN499" i="1"/>
  <c r="CO499" i="1"/>
  <c r="CJ951" i="1"/>
  <c r="CK951" i="1"/>
  <c r="CL951" i="1"/>
  <c r="CM951" i="1"/>
  <c r="CN951" i="1"/>
  <c r="CO951" i="1"/>
  <c r="CJ318" i="1"/>
  <c r="CK318" i="1"/>
  <c r="CL318" i="1"/>
  <c r="CM318" i="1"/>
  <c r="CN318" i="1"/>
  <c r="CO318" i="1"/>
  <c r="CJ664" i="1"/>
  <c r="CK664" i="1"/>
  <c r="CL664" i="1"/>
  <c r="CM664" i="1"/>
  <c r="CN664" i="1"/>
  <c r="CO664" i="1"/>
  <c r="CJ1030" i="1"/>
  <c r="CK1030" i="1"/>
  <c r="CL1030" i="1"/>
  <c r="CM1030" i="1"/>
  <c r="CN1030" i="1"/>
  <c r="CO1030" i="1"/>
  <c r="CJ502" i="1"/>
  <c r="CK502" i="1"/>
  <c r="CL502" i="1"/>
  <c r="CM502" i="1"/>
  <c r="CN502" i="1"/>
  <c r="CO502" i="1"/>
  <c r="CJ533" i="1"/>
  <c r="CK533" i="1"/>
  <c r="CL533" i="1"/>
  <c r="CM533" i="1"/>
  <c r="CN533" i="1"/>
  <c r="CO533" i="1"/>
  <c r="CJ952" i="1"/>
  <c r="CK952" i="1"/>
  <c r="CL952" i="1"/>
  <c r="CM952" i="1"/>
  <c r="CN952" i="1"/>
  <c r="CO952" i="1"/>
  <c r="CJ690" i="1"/>
  <c r="CK690" i="1"/>
  <c r="CL690" i="1"/>
  <c r="CM690" i="1"/>
  <c r="CN690" i="1"/>
  <c r="CO690" i="1"/>
  <c r="CJ503" i="1"/>
  <c r="CK503" i="1"/>
  <c r="CL503" i="1"/>
  <c r="CM503" i="1"/>
  <c r="CN503" i="1"/>
  <c r="CO503" i="1"/>
  <c r="CJ977" i="1"/>
  <c r="CK977" i="1"/>
  <c r="CL977" i="1"/>
  <c r="CM977" i="1"/>
  <c r="CN977" i="1"/>
  <c r="CO977" i="1"/>
  <c r="CJ169" i="1"/>
  <c r="CK169" i="1"/>
  <c r="CL169" i="1"/>
  <c r="CM169" i="1"/>
  <c r="CN169" i="1"/>
  <c r="CO169" i="1"/>
  <c r="CJ776" i="1"/>
  <c r="CK776" i="1"/>
  <c r="CL776" i="1"/>
  <c r="CM776" i="1"/>
  <c r="CN776" i="1"/>
  <c r="CO776" i="1"/>
  <c r="CJ506" i="1"/>
  <c r="CK506" i="1"/>
  <c r="CL506" i="1"/>
  <c r="CM506" i="1"/>
  <c r="CN506" i="1"/>
  <c r="CO506" i="1"/>
  <c r="CJ613" i="1"/>
  <c r="CK613" i="1"/>
  <c r="CL613" i="1"/>
  <c r="CM613" i="1"/>
  <c r="CN613" i="1"/>
  <c r="CO613" i="1"/>
  <c r="CJ1001" i="1"/>
  <c r="CK1001" i="1"/>
  <c r="CL1001" i="1"/>
  <c r="CM1001" i="1"/>
  <c r="CN1001" i="1"/>
  <c r="CO1001" i="1"/>
  <c r="CJ262" i="1"/>
  <c r="CK262" i="1"/>
  <c r="CL262" i="1"/>
  <c r="CM262" i="1"/>
  <c r="CN262" i="1"/>
  <c r="CO262" i="1"/>
  <c r="CJ263" i="1"/>
  <c r="CK263" i="1"/>
  <c r="CL263" i="1"/>
  <c r="CM263" i="1"/>
  <c r="CN263" i="1"/>
  <c r="CO263" i="1"/>
  <c r="CJ917" i="1"/>
  <c r="CK917" i="1"/>
  <c r="CL917" i="1"/>
  <c r="CM917" i="1"/>
  <c r="CN917" i="1"/>
  <c r="CO917" i="1"/>
  <c r="CJ235" i="1"/>
  <c r="CK235" i="1"/>
  <c r="CL235" i="1"/>
  <c r="CM235" i="1"/>
  <c r="CN235" i="1"/>
  <c r="CO235" i="1"/>
  <c r="CJ837" i="1"/>
  <c r="CK837" i="1"/>
  <c r="CL837" i="1"/>
  <c r="CM837" i="1"/>
  <c r="CN837" i="1"/>
  <c r="CO837" i="1"/>
  <c r="CJ507" i="1"/>
  <c r="CK507" i="1"/>
  <c r="CL507" i="1"/>
  <c r="CM507" i="1"/>
  <c r="CN507" i="1"/>
  <c r="CO507" i="1"/>
  <c r="CJ691" i="1"/>
  <c r="CK691" i="1"/>
  <c r="CL691" i="1"/>
  <c r="CM691" i="1"/>
  <c r="CN691" i="1"/>
  <c r="CO691" i="1"/>
  <c r="CJ343" i="1"/>
  <c r="CK343" i="1"/>
  <c r="CL343" i="1"/>
  <c r="CM343" i="1"/>
  <c r="CN343" i="1"/>
  <c r="CO343" i="1"/>
  <c r="CJ838" i="1"/>
  <c r="CK838" i="1"/>
  <c r="CL838" i="1"/>
  <c r="CM838" i="1"/>
  <c r="CN838" i="1"/>
  <c r="CO838" i="1"/>
  <c r="CJ92" i="1"/>
  <c r="CK92" i="1"/>
  <c r="CL92" i="1"/>
  <c r="CM92" i="1"/>
  <c r="CN92" i="1"/>
  <c r="CO92" i="1"/>
  <c r="CJ203" i="1"/>
  <c r="CK203" i="1"/>
  <c r="CL203" i="1"/>
  <c r="CM203" i="1"/>
  <c r="CN203" i="1"/>
  <c r="CO203" i="1"/>
  <c r="CO344" i="1"/>
  <c r="CN344" i="1"/>
  <c r="CM344" i="1"/>
  <c r="CL344" i="1"/>
  <c r="CK344" i="1"/>
  <c r="CJ344" i="1"/>
  <c r="BY929" i="1"/>
  <c r="BZ929" i="1"/>
  <c r="CA929" i="1"/>
  <c r="BY862" i="1"/>
  <c r="BZ862" i="1"/>
  <c r="CA862" i="1"/>
  <c r="BY576" i="1"/>
  <c r="BZ576" i="1"/>
  <c r="CA576" i="1"/>
  <c r="BY959" i="1"/>
  <c r="BZ959" i="1"/>
  <c r="CA959" i="1"/>
  <c r="BY22" i="1"/>
  <c r="BZ22" i="1"/>
  <c r="CA22" i="1"/>
  <c r="BY975" i="1"/>
  <c r="BZ975" i="1"/>
  <c r="CA975" i="1"/>
  <c r="BY8" i="1"/>
  <c r="BZ8" i="1"/>
  <c r="CA8" i="1"/>
  <c r="BY284" i="1"/>
  <c r="BZ284" i="1"/>
  <c r="CA284" i="1"/>
  <c r="BY313" i="1"/>
  <c r="BZ313" i="1"/>
  <c r="CA313" i="1"/>
  <c r="BY132" i="1"/>
  <c r="BZ132" i="1"/>
  <c r="CA132" i="1"/>
  <c r="BY17" i="1"/>
  <c r="BZ17" i="1"/>
  <c r="CA17" i="1"/>
  <c r="BY92" i="1"/>
  <c r="BZ92" i="1"/>
  <c r="CA92" i="1"/>
  <c r="BY582" i="1"/>
  <c r="BZ582" i="1"/>
  <c r="CA582" i="1"/>
  <c r="BY813" i="1"/>
  <c r="BZ813" i="1"/>
  <c r="CA813" i="1"/>
  <c r="BY244" i="1"/>
  <c r="BZ244" i="1"/>
  <c r="CA244" i="1"/>
  <c r="BY464" i="1"/>
  <c r="BZ464" i="1"/>
  <c r="CA464" i="1"/>
  <c r="BY179" i="1"/>
  <c r="BZ179" i="1"/>
  <c r="CA179" i="1"/>
  <c r="BY340" i="1"/>
  <c r="BZ340" i="1"/>
  <c r="CA340" i="1"/>
  <c r="BY57" i="1"/>
  <c r="BZ57" i="1"/>
  <c r="CA57" i="1"/>
  <c r="BY788" i="1"/>
  <c r="BZ788" i="1"/>
  <c r="CA788" i="1"/>
  <c r="BY636" i="1"/>
  <c r="BZ636" i="1"/>
  <c r="CA636" i="1"/>
  <c r="BY296" i="1"/>
  <c r="BZ296" i="1"/>
  <c r="CA296" i="1"/>
  <c r="BY328" i="1"/>
  <c r="BZ328" i="1"/>
  <c r="CA328" i="1"/>
  <c r="BY1028" i="1"/>
  <c r="BZ1028" i="1"/>
  <c r="CA1028" i="1"/>
  <c r="BY880" i="1"/>
  <c r="BZ880" i="1"/>
  <c r="CA880" i="1"/>
  <c r="BY741" i="1"/>
  <c r="BZ741" i="1"/>
  <c r="CA741" i="1"/>
  <c r="BY776" i="1"/>
  <c r="BZ776" i="1"/>
  <c r="CA776" i="1"/>
  <c r="BY616" i="1"/>
  <c r="BZ616" i="1"/>
  <c r="CA616" i="1"/>
  <c r="BY654" i="1"/>
  <c r="BZ654" i="1"/>
  <c r="CA654" i="1"/>
  <c r="BY715" i="1"/>
  <c r="BZ715" i="1"/>
  <c r="CA715" i="1"/>
  <c r="BY854" i="1"/>
  <c r="BZ854" i="1"/>
  <c r="CA854" i="1"/>
  <c r="BY994" i="1"/>
  <c r="BZ994" i="1"/>
  <c r="CA994" i="1"/>
  <c r="BY1006" i="1"/>
  <c r="BZ1006" i="1"/>
  <c r="CA1006" i="1"/>
  <c r="BY283" i="1"/>
  <c r="BZ283" i="1"/>
  <c r="CA283" i="1"/>
  <c r="BY867" i="1"/>
  <c r="BZ867" i="1"/>
  <c r="CA867" i="1"/>
  <c r="BY34" i="1"/>
  <c r="BZ34" i="1"/>
  <c r="CA34" i="1"/>
  <c r="BY484" i="1"/>
  <c r="BZ484" i="1"/>
  <c r="CA484" i="1"/>
  <c r="BY701" i="1"/>
  <c r="BZ701" i="1"/>
  <c r="CA701" i="1"/>
  <c r="BY607" i="1"/>
  <c r="BZ607" i="1"/>
  <c r="CA607" i="1"/>
  <c r="BY561" i="1"/>
  <c r="BZ561" i="1"/>
  <c r="CA561" i="1"/>
  <c r="BY727" i="1"/>
  <c r="BZ727" i="1"/>
  <c r="CA727" i="1"/>
  <c r="BY77" i="1"/>
  <c r="BZ77" i="1"/>
  <c r="CA77" i="1"/>
  <c r="BY434" i="1"/>
  <c r="BZ434" i="1"/>
  <c r="CA434" i="1"/>
  <c r="BY198" i="1"/>
  <c r="BZ198" i="1"/>
  <c r="CA198" i="1"/>
  <c r="BY598" i="1"/>
  <c r="BZ598" i="1"/>
  <c r="CA598" i="1"/>
  <c r="BY989" i="1"/>
  <c r="BZ989" i="1"/>
  <c r="CA989" i="1"/>
  <c r="BY754" i="1"/>
  <c r="BZ754" i="1"/>
  <c r="CA754" i="1"/>
  <c r="BY208" i="1"/>
  <c r="BZ208" i="1"/>
  <c r="CA208" i="1"/>
  <c r="BY998" i="1"/>
  <c r="BZ998" i="1"/>
  <c r="CA998" i="1"/>
  <c r="BY767" i="1"/>
  <c r="BZ767" i="1"/>
  <c r="CA767" i="1"/>
  <c r="BY895" i="1"/>
  <c r="BZ895" i="1"/>
  <c r="CA895" i="1"/>
  <c r="BY771" i="1"/>
  <c r="BZ771" i="1"/>
  <c r="CA771" i="1"/>
  <c r="BY97" i="1"/>
  <c r="BZ97" i="1"/>
  <c r="CA97" i="1"/>
  <c r="BY51" i="1"/>
  <c r="BZ51" i="1"/>
  <c r="CA51" i="1"/>
  <c r="BY584" i="1"/>
  <c r="BZ584" i="1"/>
  <c r="CA584" i="1"/>
  <c r="BY515" i="1"/>
  <c r="BZ515" i="1"/>
  <c r="CA515" i="1"/>
  <c r="BY838" i="1"/>
  <c r="BZ838" i="1"/>
  <c r="CA838" i="1"/>
  <c r="BY900" i="1"/>
  <c r="BZ900" i="1"/>
  <c r="CA900" i="1"/>
  <c r="BY239" i="1"/>
  <c r="BZ239" i="1"/>
  <c r="CA239" i="1"/>
  <c r="BY496" i="1"/>
  <c r="BZ496" i="1"/>
  <c r="CA496" i="1"/>
  <c r="BY365" i="1"/>
  <c r="BZ365" i="1"/>
  <c r="CA365" i="1"/>
  <c r="BY530" i="1"/>
  <c r="BZ530" i="1"/>
  <c r="CA530" i="1"/>
  <c r="BY371" i="1"/>
  <c r="BZ371" i="1"/>
  <c r="CA371" i="1"/>
  <c r="BY213" i="1"/>
  <c r="BZ213" i="1"/>
  <c r="CA213" i="1"/>
  <c r="BY170" i="1"/>
  <c r="BZ170" i="1"/>
  <c r="CA170" i="1"/>
  <c r="BY155" i="1"/>
  <c r="BZ155" i="1"/>
  <c r="CA155" i="1"/>
  <c r="BY683" i="1"/>
  <c r="BZ683" i="1"/>
  <c r="CA683" i="1"/>
  <c r="BY387" i="1"/>
  <c r="BZ387" i="1"/>
  <c r="CA387" i="1"/>
  <c r="BY342" i="1"/>
  <c r="BZ342" i="1"/>
  <c r="CA342" i="1"/>
  <c r="BY931" i="1"/>
  <c r="BZ931" i="1"/>
  <c r="CA931" i="1"/>
  <c r="BY11" i="1"/>
  <c r="BZ11" i="1"/>
  <c r="CA11" i="1"/>
  <c r="BY380" i="1"/>
  <c r="BZ380" i="1"/>
  <c r="CA380" i="1"/>
  <c r="BY635" i="1"/>
  <c r="BZ635" i="1"/>
  <c r="CA635" i="1"/>
  <c r="BY104" i="1"/>
  <c r="BZ104" i="1"/>
  <c r="CA104" i="1"/>
  <c r="BY745" i="1"/>
  <c r="BZ745" i="1"/>
  <c r="CA745" i="1"/>
  <c r="BY609" i="1"/>
  <c r="BZ609" i="1"/>
  <c r="CA609" i="1"/>
  <c r="BY366" i="1"/>
  <c r="BZ366" i="1"/>
  <c r="CA366" i="1"/>
  <c r="BY409" i="1"/>
  <c r="BZ409" i="1"/>
  <c r="CA409" i="1"/>
  <c r="BY597" i="1"/>
  <c r="BZ597" i="1"/>
  <c r="CA597" i="1"/>
  <c r="BY679" i="1"/>
  <c r="BZ679" i="1"/>
  <c r="CA679" i="1"/>
  <c r="BY629" i="1"/>
  <c r="BZ629" i="1"/>
  <c r="CA629" i="1"/>
  <c r="BY120" i="1"/>
  <c r="BZ120" i="1"/>
  <c r="CA120" i="1"/>
  <c r="BY580" i="1"/>
  <c r="BZ580" i="1"/>
  <c r="CA580" i="1"/>
  <c r="BY199" i="1"/>
  <c r="BZ199" i="1"/>
  <c r="CA199" i="1"/>
  <c r="BY870" i="1"/>
  <c r="BZ870" i="1"/>
  <c r="CA870" i="1"/>
  <c r="BY538" i="1"/>
  <c r="BZ538" i="1"/>
  <c r="CA538" i="1"/>
  <c r="BY118" i="1"/>
  <c r="BZ118" i="1"/>
  <c r="CA118" i="1"/>
  <c r="BY812" i="1"/>
  <c r="BZ812" i="1"/>
  <c r="CA812" i="1"/>
  <c r="BY662" i="1"/>
  <c r="BZ662" i="1"/>
  <c r="CA662" i="1"/>
  <c r="BY507" i="1"/>
  <c r="BZ507" i="1"/>
  <c r="CA507" i="1"/>
  <c r="BY1022" i="1"/>
  <c r="BZ1022" i="1"/>
  <c r="CA1022" i="1"/>
  <c r="BY660" i="1"/>
  <c r="BZ660" i="1"/>
  <c r="CA660" i="1"/>
  <c r="BY114" i="1"/>
  <c r="BZ114" i="1"/>
  <c r="CA114" i="1"/>
  <c r="BY314" i="1"/>
  <c r="BZ314" i="1"/>
  <c r="CA314" i="1"/>
  <c r="BY171" i="1"/>
  <c r="BZ171" i="1"/>
  <c r="CA171" i="1"/>
  <c r="BY461" i="1"/>
  <c r="BZ461" i="1"/>
  <c r="CA461" i="1"/>
  <c r="BY991" i="1"/>
  <c r="BZ991" i="1"/>
  <c r="CA991" i="1"/>
  <c r="BY568" i="1"/>
  <c r="BZ568" i="1"/>
  <c r="CA568" i="1"/>
  <c r="BY1004" i="1"/>
  <c r="BZ1004" i="1"/>
  <c r="CA1004" i="1"/>
  <c r="BY483" i="1"/>
  <c r="BZ483" i="1"/>
  <c r="CA483" i="1"/>
  <c r="BY518" i="1"/>
  <c r="BZ518" i="1"/>
  <c r="CA518" i="1"/>
  <c r="BY878" i="1"/>
  <c r="BZ878" i="1"/>
  <c r="CA878" i="1"/>
  <c r="BY842" i="1"/>
  <c r="BZ842" i="1"/>
  <c r="CA842" i="1"/>
  <c r="BY145" i="1"/>
  <c r="BZ145" i="1"/>
  <c r="CA145" i="1"/>
  <c r="BY214" i="1"/>
  <c r="BZ214" i="1"/>
  <c r="CA214" i="1"/>
  <c r="BY974" i="1"/>
  <c r="BZ974" i="1"/>
  <c r="CA974" i="1"/>
  <c r="BY206" i="1"/>
  <c r="BZ206" i="1"/>
  <c r="CA206" i="1"/>
  <c r="BY341" i="1"/>
  <c r="BZ341" i="1"/>
  <c r="CA341" i="1"/>
  <c r="BY66" i="1"/>
  <c r="BZ66" i="1"/>
  <c r="CA66" i="1"/>
  <c r="BY282" i="1"/>
  <c r="BZ282" i="1"/>
  <c r="CA282" i="1"/>
  <c r="BY144" i="1"/>
  <c r="BZ144" i="1"/>
  <c r="CA144" i="1"/>
  <c r="BY557" i="1"/>
  <c r="BZ557" i="1"/>
  <c r="CA557" i="1"/>
  <c r="BY645" i="1"/>
  <c r="BZ645" i="1"/>
  <c r="CA645" i="1"/>
  <c r="BY428" i="1"/>
  <c r="BZ428" i="1"/>
  <c r="CA428" i="1"/>
  <c r="BY564" i="1"/>
  <c r="BZ564" i="1"/>
  <c r="CA564" i="1"/>
  <c r="BY478" i="1"/>
  <c r="BZ478" i="1"/>
  <c r="CA478" i="1"/>
  <c r="BY820" i="1"/>
  <c r="BZ820" i="1"/>
  <c r="CA820" i="1"/>
  <c r="BY436" i="1"/>
  <c r="BZ436" i="1"/>
  <c r="CA436" i="1"/>
  <c r="BY702" i="1"/>
  <c r="BZ702" i="1"/>
  <c r="CA702" i="1"/>
  <c r="BY665" i="1"/>
  <c r="BZ665" i="1"/>
  <c r="CA665" i="1"/>
  <c r="BY248" i="1"/>
  <c r="BZ248" i="1"/>
  <c r="CA248" i="1"/>
  <c r="BY911" i="1"/>
  <c r="BZ911" i="1"/>
  <c r="CA911" i="1"/>
  <c r="BY285" i="1"/>
  <c r="BZ285" i="1"/>
  <c r="CA285" i="1"/>
  <c r="BY245" i="1"/>
  <c r="BZ245" i="1"/>
  <c r="CA245" i="1"/>
  <c r="BY321" i="1"/>
  <c r="BZ321" i="1"/>
  <c r="CA321" i="1"/>
  <c r="BY945" i="1"/>
  <c r="BZ945" i="1"/>
  <c r="CA945" i="1"/>
  <c r="BY964" i="1"/>
  <c r="BZ964" i="1"/>
  <c r="CA964" i="1"/>
  <c r="BY111" i="1"/>
  <c r="BZ111" i="1"/>
  <c r="CA111" i="1"/>
  <c r="BY721" i="1"/>
  <c r="BZ721" i="1"/>
  <c r="CA721" i="1"/>
  <c r="BY212" i="1"/>
  <c r="BZ212" i="1"/>
  <c r="CA212" i="1"/>
  <c r="BY152" i="1"/>
  <c r="BZ152" i="1"/>
  <c r="CA152" i="1"/>
  <c r="BY219" i="1"/>
  <c r="BZ219" i="1"/>
  <c r="CA219" i="1"/>
  <c r="BY960" i="1"/>
  <c r="BZ960" i="1"/>
  <c r="CA960" i="1"/>
  <c r="BY257" i="1"/>
  <c r="BZ257" i="1"/>
  <c r="CA257" i="1"/>
  <c r="BY678" i="1"/>
  <c r="BZ678" i="1"/>
  <c r="CA678" i="1"/>
  <c r="BY781" i="1"/>
  <c r="BZ781" i="1"/>
  <c r="CA781" i="1"/>
  <c r="BY904" i="1"/>
  <c r="BZ904" i="1"/>
  <c r="CA904" i="1"/>
  <c r="BY433" i="1"/>
  <c r="BZ433" i="1"/>
  <c r="CA433" i="1"/>
  <c r="BY753" i="1"/>
  <c r="BZ753" i="1"/>
  <c r="CA753" i="1"/>
  <c r="BY386" i="1"/>
  <c r="BZ386" i="1"/>
  <c r="CA386" i="1"/>
  <c r="BY479" i="1"/>
  <c r="BZ479" i="1"/>
  <c r="CA479" i="1"/>
  <c r="BY587" i="1"/>
  <c r="BZ587" i="1"/>
  <c r="CA587" i="1"/>
  <c r="BY707" i="1"/>
  <c r="BZ707" i="1"/>
  <c r="CA707" i="1"/>
  <c r="BY48" i="1"/>
  <c r="BZ48" i="1"/>
  <c r="CA48" i="1"/>
  <c r="BY734" i="1"/>
  <c r="BZ734" i="1"/>
  <c r="CA734" i="1"/>
  <c r="BY796" i="1"/>
  <c r="BZ796" i="1"/>
  <c r="CA796" i="1"/>
  <c r="BY810" i="1"/>
  <c r="BZ810" i="1"/>
  <c r="CA810" i="1"/>
  <c r="BY877" i="1"/>
  <c r="BZ877" i="1"/>
  <c r="CA877" i="1"/>
  <c r="BY330" i="1"/>
  <c r="BZ330" i="1"/>
  <c r="CA330" i="1"/>
  <c r="BY890" i="1"/>
  <c r="BZ890" i="1"/>
  <c r="CA890" i="1"/>
  <c r="BY700" i="1"/>
  <c r="BZ700" i="1"/>
  <c r="CA700" i="1"/>
  <c r="BY141" i="1"/>
  <c r="BZ141" i="1"/>
  <c r="CA141" i="1"/>
  <c r="BY949" i="1"/>
  <c r="BZ949" i="1"/>
  <c r="CA949" i="1"/>
  <c r="BY511" i="1"/>
  <c r="BZ511" i="1"/>
  <c r="CA511" i="1"/>
  <c r="BY840" i="1"/>
  <c r="BZ840" i="1"/>
  <c r="CA840" i="1"/>
  <c r="BY488" i="1"/>
  <c r="BZ488" i="1"/>
  <c r="CA488" i="1"/>
  <c r="BY791" i="1"/>
  <c r="BZ791" i="1"/>
  <c r="CA791" i="1"/>
  <c r="BY218" i="1"/>
  <c r="BZ218" i="1"/>
  <c r="CA218" i="1"/>
  <c r="BY793" i="1"/>
  <c r="BZ793" i="1"/>
  <c r="CA793" i="1"/>
  <c r="BY295" i="1"/>
  <c r="BZ295" i="1"/>
  <c r="CA295" i="1"/>
  <c r="BY101" i="1"/>
  <c r="BZ101" i="1"/>
  <c r="CA101" i="1"/>
  <c r="BY522" i="1"/>
  <c r="BZ522" i="1"/>
  <c r="CA522" i="1"/>
  <c r="BY424" i="1"/>
  <c r="BZ424" i="1"/>
  <c r="CA424" i="1"/>
  <c r="BY205" i="1"/>
  <c r="BZ205" i="1"/>
  <c r="CA205" i="1"/>
  <c r="BY117" i="1"/>
  <c r="BZ117" i="1"/>
  <c r="CA117" i="1"/>
  <c r="BY915" i="1"/>
  <c r="BZ915" i="1"/>
  <c r="CA915" i="1"/>
  <c r="BY167" i="1"/>
  <c r="BZ167" i="1"/>
  <c r="CA167" i="1"/>
  <c r="BY532" i="1"/>
  <c r="BZ532" i="1"/>
  <c r="CA532" i="1"/>
  <c r="BY180" i="1"/>
  <c r="BZ180" i="1"/>
  <c r="CA180" i="1"/>
  <c r="BY300" i="1"/>
  <c r="BZ300" i="1"/>
  <c r="CA300" i="1"/>
  <c r="BY1025" i="1"/>
  <c r="BZ1025" i="1"/>
  <c r="CA1025" i="1"/>
  <c r="BY866" i="1"/>
  <c r="BZ866" i="1"/>
  <c r="CA866" i="1"/>
  <c r="BY625" i="1"/>
  <c r="BZ625" i="1"/>
  <c r="CA625" i="1"/>
  <c r="BY784" i="1"/>
  <c r="BZ784" i="1"/>
  <c r="CA784" i="1"/>
  <c r="BY333" i="1"/>
  <c r="BZ333" i="1"/>
  <c r="CA333" i="1"/>
  <c r="BY292" i="1"/>
  <c r="BZ292" i="1"/>
  <c r="CA292" i="1"/>
  <c r="BY670" i="1"/>
  <c r="BZ670" i="1"/>
  <c r="CA670" i="1"/>
  <c r="BY855" i="1"/>
  <c r="BZ855" i="1"/>
  <c r="CA855" i="1"/>
  <c r="BY692" i="1"/>
  <c r="BZ692" i="1"/>
  <c r="CA692" i="1"/>
  <c r="BY601" i="1"/>
  <c r="BZ601" i="1"/>
  <c r="CA601" i="1"/>
  <c r="BY761" i="1"/>
  <c r="BZ761" i="1"/>
  <c r="CA761" i="1"/>
  <c r="BY622" i="1"/>
  <c r="BZ622" i="1"/>
  <c r="CA622" i="1"/>
  <c r="BY628" i="1"/>
  <c r="BZ628" i="1"/>
  <c r="CA628" i="1"/>
  <c r="BY860" i="1"/>
  <c r="BZ860" i="1"/>
  <c r="CA860" i="1"/>
  <c r="BY414" i="1"/>
  <c r="BZ414" i="1"/>
  <c r="CA414" i="1"/>
  <c r="BY955" i="1"/>
  <c r="BZ955" i="1"/>
  <c r="CA955" i="1"/>
  <c r="BY294" i="1"/>
  <c r="BZ294" i="1"/>
  <c r="CA294" i="1"/>
  <c r="BY829" i="1"/>
  <c r="BZ829" i="1"/>
  <c r="CA829" i="1"/>
  <c r="BY930" i="1"/>
  <c r="BZ930" i="1"/>
  <c r="CA930" i="1"/>
  <c r="BY184" i="1"/>
  <c r="BZ184" i="1"/>
  <c r="CA184" i="1"/>
  <c r="BY85" i="1"/>
  <c r="BZ85" i="1"/>
  <c r="CA85" i="1"/>
  <c r="BY24" i="1"/>
  <c r="BZ24" i="1"/>
  <c r="CA24" i="1"/>
  <c r="BY739" i="1"/>
  <c r="BZ739" i="1"/>
  <c r="CA739" i="1"/>
  <c r="BY16" i="1"/>
  <c r="BZ16" i="1"/>
  <c r="CA16" i="1"/>
  <c r="BY980" i="1"/>
  <c r="BZ980" i="1"/>
  <c r="CA980" i="1"/>
  <c r="BY161" i="1"/>
  <c r="BZ161" i="1"/>
  <c r="CA161" i="1"/>
  <c r="BY694" i="1"/>
  <c r="BZ694" i="1"/>
  <c r="CA694" i="1"/>
  <c r="BY1026" i="1"/>
  <c r="BZ1026" i="1"/>
  <c r="CA1026" i="1"/>
  <c r="BY642" i="1"/>
  <c r="BZ642" i="1"/>
  <c r="CA642" i="1"/>
  <c r="BY1001" i="1"/>
  <c r="BZ1001" i="1"/>
  <c r="CA1001" i="1"/>
  <c r="BY297" i="1"/>
  <c r="BZ297" i="1"/>
  <c r="CA297" i="1"/>
  <c r="BY482" i="1"/>
  <c r="BZ482" i="1"/>
  <c r="CA482" i="1"/>
  <c r="BY275" i="1"/>
  <c r="BZ275" i="1"/>
  <c r="CA275" i="1"/>
  <c r="BY704" i="1"/>
  <c r="BZ704" i="1"/>
  <c r="CA704" i="1"/>
  <c r="BY924" i="1"/>
  <c r="BZ924" i="1"/>
  <c r="CA924" i="1"/>
  <c r="BY156" i="1"/>
  <c r="BZ156" i="1"/>
  <c r="CA156" i="1"/>
  <c r="BY67" i="1"/>
  <c r="BZ67" i="1"/>
  <c r="CA67" i="1"/>
  <c r="BY858" i="1"/>
  <c r="BZ858" i="1"/>
  <c r="CA858" i="1"/>
  <c r="BY903" i="1"/>
  <c r="BZ903" i="1"/>
  <c r="CA903" i="1"/>
  <c r="BY62" i="1"/>
  <c r="BZ62" i="1"/>
  <c r="CA62" i="1"/>
  <c r="BY416" i="1"/>
  <c r="BZ416" i="1"/>
  <c r="CA416" i="1"/>
  <c r="BY209" i="1"/>
  <c r="BZ209" i="1"/>
  <c r="CA209" i="1"/>
  <c r="BY760" i="1"/>
  <c r="BZ760" i="1"/>
  <c r="CA760" i="1"/>
  <c r="BY246" i="1"/>
  <c r="BZ246" i="1"/>
  <c r="CA246" i="1"/>
  <c r="BY756" i="1"/>
  <c r="BZ756" i="1"/>
  <c r="CA756" i="1"/>
  <c r="BY123" i="1"/>
  <c r="BZ123" i="1"/>
  <c r="CA123" i="1"/>
  <c r="BY63" i="1"/>
  <c r="BZ63" i="1"/>
  <c r="CA63" i="1"/>
  <c r="BY372" i="1"/>
  <c r="BZ372" i="1"/>
  <c r="CA372" i="1"/>
  <c r="BY1027" i="1"/>
  <c r="BZ1027" i="1"/>
  <c r="CA1027" i="1"/>
  <c r="BY103" i="1"/>
  <c r="BZ103" i="1"/>
  <c r="CA103" i="1"/>
  <c r="BY978" i="1"/>
  <c r="BZ978" i="1"/>
  <c r="CA978" i="1"/>
  <c r="BY242" i="1"/>
  <c r="BZ242" i="1"/>
  <c r="CA242" i="1"/>
  <c r="BY894" i="1"/>
  <c r="BZ894" i="1"/>
  <c r="CA894" i="1"/>
  <c r="BY646" i="1"/>
  <c r="BZ646" i="1"/>
  <c r="CA646" i="1"/>
  <c r="BY1016" i="1"/>
  <c r="BZ1016" i="1"/>
  <c r="CA1016" i="1"/>
  <c r="BY162" i="1"/>
  <c r="BZ162" i="1"/>
  <c r="CA162" i="1"/>
  <c r="BY509" i="1"/>
  <c r="BZ509" i="1"/>
  <c r="CA509" i="1"/>
  <c r="BY441" i="1"/>
  <c r="BZ441" i="1"/>
  <c r="CA441" i="1"/>
  <c r="BY824" i="1"/>
  <c r="BZ824" i="1"/>
  <c r="CA824" i="1"/>
  <c r="BY361" i="1"/>
  <c r="BZ361" i="1"/>
  <c r="CA361" i="1"/>
  <c r="BY630" i="1"/>
  <c r="BZ630" i="1"/>
  <c r="CA630" i="1"/>
  <c r="BY193" i="1"/>
  <c r="BZ193" i="1"/>
  <c r="CA193" i="1"/>
  <c r="BY306" i="1"/>
  <c r="BZ306" i="1"/>
  <c r="CA306" i="1"/>
  <c r="BY653" i="1"/>
  <c r="BZ653" i="1"/>
  <c r="CA653" i="1"/>
  <c r="BY373" i="1"/>
  <c r="BZ373" i="1"/>
  <c r="CA373" i="1"/>
  <c r="BY785" i="1"/>
  <c r="BZ785" i="1"/>
  <c r="CA785" i="1"/>
  <c r="BY334" i="1"/>
  <c r="BZ334" i="1"/>
  <c r="CA334" i="1"/>
  <c r="BY733" i="1"/>
  <c r="BZ733" i="1"/>
  <c r="CA733" i="1"/>
  <c r="BY23" i="1"/>
  <c r="BZ23" i="1"/>
  <c r="CA23" i="1"/>
  <c r="BY140" i="1"/>
  <c r="BZ140" i="1"/>
  <c r="CA140" i="1"/>
  <c r="BY565" i="1"/>
  <c r="BZ565" i="1"/>
  <c r="CA565" i="1"/>
  <c r="BY176" i="1"/>
  <c r="BZ176" i="1"/>
  <c r="CA176" i="1"/>
  <c r="BY320" i="1"/>
  <c r="BZ320" i="1"/>
  <c r="CA320" i="1"/>
  <c r="BY839" i="1"/>
  <c r="BZ839" i="1"/>
  <c r="CA839" i="1"/>
  <c r="BY611" i="1"/>
  <c r="BZ611" i="1"/>
  <c r="CA611" i="1"/>
  <c r="BY699" i="1"/>
  <c r="BZ699" i="1"/>
  <c r="CA699" i="1"/>
  <c r="BY50" i="1"/>
  <c r="BZ50" i="1"/>
  <c r="CA50" i="1"/>
  <c r="BY462" i="1"/>
  <c r="BZ462" i="1"/>
  <c r="CA462" i="1"/>
  <c r="BY885" i="1"/>
  <c r="BZ885" i="1"/>
  <c r="CA885" i="1"/>
  <c r="BY910" i="1"/>
  <c r="BZ910" i="1"/>
  <c r="CA910" i="1"/>
  <c r="BY293" i="1"/>
  <c r="BZ293" i="1"/>
  <c r="CA293" i="1"/>
  <c r="BY429" i="1"/>
  <c r="BZ429" i="1"/>
  <c r="CA429" i="1"/>
  <c r="BY604" i="1"/>
  <c r="BZ604" i="1"/>
  <c r="CA604" i="1"/>
  <c r="BY1018" i="1"/>
  <c r="BZ1018" i="1"/>
  <c r="CA1018" i="1"/>
  <c r="BY451" i="1"/>
  <c r="BZ451" i="1"/>
  <c r="CA451" i="1"/>
  <c r="BY84" i="1"/>
  <c r="BZ84" i="1"/>
  <c r="CA84" i="1"/>
  <c r="BY196" i="1"/>
  <c r="BZ196" i="1"/>
  <c r="CA196" i="1"/>
  <c r="BY690" i="1"/>
  <c r="BZ690" i="1"/>
  <c r="CA690" i="1"/>
  <c r="BY872" i="1"/>
  <c r="BZ872" i="1"/>
  <c r="CA872" i="1"/>
  <c r="BY417" i="1"/>
  <c r="BZ417" i="1"/>
  <c r="CA417" i="1"/>
  <c r="BY963" i="1"/>
  <c r="BZ963" i="1"/>
  <c r="CA963" i="1"/>
  <c r="BY247" i="1"/>
  <c r="BZ247" i="1"/>
  <c r="CA247" i="1"/>
  <c r="BY41" i="1"/>
  <c r="BZ41" i="1"/>
  <c r="CA41" i="1"/>
  <c r="BY633" i="1"/>
  <c r="BZ633" i="1"/>
  <c r="CA633" i="1"/>
  <c r="BY449" i="1"/>
  <c r="BZ449" i="1"/>
  <c r="CA449" i="1"/>
  <c r="BY567" i="1"/>
  <c r="BZ567" i="1"/>
  <c r="CA567" i="1"/>
  <c r="BY772" i="1"/>
  <c r="BZ772" i="1"/>
  <c r="CA772" i="1"/>
  <c r="BY129" i="1"/>
  <c r="BZ129" i="1"/>
  <c r="CA129" i="1"/>
  <c r="BY489" i="1"/>
  <c r="BZ489" i="1"/>
  <c r="CA489" i="1"/>
  <c r="BY783" i="1"/>
  <c r="BZ783" i="1"/>
  <c r="CA783" i="1"/>
  <c r="BY460" i="1"/>
  <c r="BZ460" i="1"/>
  <c r="CA460" i="1"/>
  <c r="BY990" i="1"/>
  <c r="BZ990" i="1"/>
  <c r="CA990" i="1"/>
  <c r="BY596" i="1"/>
  <c r="BZ596" i="1"/>
  <c r="CA596" i="1"/>
  <c r="BY15" i="1"/>
  <c r="BZ15" i="1"/>
  <c r="CA15" i="1"/>
  <c r="BY201" i="1"/>
  <c r="BZ201" i="1"/>
  <c r="CA201" i="1"/>
  <c r="BY977" i="1"/>
  <c r="BZ977" i="1"/>
  <c r="CA977" i="1"/>
  <c r="BY278" i="1"/>
  <c r="BZ278" i="1"/>
  <c r="CA278" i="1"/>
  <c r="BY966" i="1"/>
  <c r="BZ966" i="1"/>
  <c r="CA966" i="1"/>
  <c r="BY680" i="1"/>
  <c r="BZ680" i="1"/>
  <c r="CA680" i="1"/>
  <c r="BY450" i="1"/>
  <c r="BZ450" i="1"/>
  <c r="CA450" i="1"/>
  <c r="BY367" i="1"/>
  <c r="BZ367" i="1"/>
  <c r="CA367" i="1"/>
  <c r="BY737" i="1"/>
  <c r="BZ737" i="1"/>
  <c r="CA737" i="1"/>
  <c r="BY926" i="1"/>
  <c r="BZ926" i="1"/>
  <c r="CA926" i="1"/>
  <c r="BY452" i="1"/>
  <c r="BZ452" i="1"/>
  <c r="CA452" i="1"/>
  <c r="BY487" i="1"/>
  <c r="BZ487" i="1"/>
  <c r="CA487" i="1"/>
  <c r="BY378" i="1"/>
  <c r="BZ378" i="1"/>
  <c r="CA378" i="1"/>
  <c r="BY2" i="1"/>
  <c r="BZ2" i="1"/>
  <c r="CA2" i="1"/>
  <c r="BY798" i="1"/>
  <c r="BZ798" i="1"/>
  <c r="CA798" i="1"/>
  <c r="BY109" i="1"/>
  <c r="BZ109" i="1"/>
  <c r="CA109" i="1"/>
  <c r="BY889" i="1"/>
  <c r="BZ889" i="1"/>
  <c r="CA889" i="1"/>
  <c r="BY379" i="1"/>
  <c r="BZ379" i="1"/>
  <c r="CA379" i="1"/>
  <c r="BY684" i="1"/>
  <c r="BZ684" i="1"/>
  <c r="CA684" i="1"/>
  <c r="BY397" i="1"/>
  <c r="BZ397" i="1"/>
  <c r="CA397" i="1"/>
  <c r="BY95" i="1"/>
  <c r="BZ95" i="1"/>
  <c r="CA95" i="1"/>
  <c r="BY405" i="1"/>
  <c r="BZ405" i="1"/>
  <c r="CA405" i="1"/>
  <c r="BY1014" i="1"/>
  <c r="BZ1014" i="1"/>
  <c r="CA1014" i="1"/>
  <c r="BY440" i="1"/>
  <c r="BZ440" i="1"/>
  <c r="CA440" i="1"/>
  <c r="BY447" i="1"/>
  <c r="BZ447" i="1"/>
  <c r="CA447" i="1"/>
  <c r="BY169" i="1"/>
  <c r="BZ169" i="1"/>
  <c r="CA169" i="1"/>
  <c r="BY393" i="1"/>
  <c r="BZ393" i="1"/>
  <c r="CA393" i="1"/>
  <c r="BY863" i="1"/>
  <c r="BZ863" i="1"/>
  <c r="CA863" i="1"/>
  <c r="BY1021" i="1"/>
  <c r="BZ1021" i="1"/>
  <c r="CA1021" i="1"/>
  <c r="BY81" i="1"/>
  <c r="BZ81" i="1"/>
  <c r="CA81" i="1"/>
  <c r="BY153" i="1"/>
  <c r="BZ153" i="1"/>
  <c r="CA153" i="1"/>
  <c r="BY578" i="1"/>
  <c r="BZ578" i="1"/>
  <c r="CA578" i="1"/>
  <c r="BY925" i="1"/>
  <c r="BZ925" i="1"/>
  <c r="CA925" i="1"/>
  <c r="BY740" i="1"/>
  <c r="BZ740" i="1"/>
  <c r="CA740" i="1"/>
  <c r="BY88" i="1"/>
  <c r="BZ88" i="1"/>
  <c r="CA88" i="1"/>
  <c r="BY243" i="1"/>
  <c r="BZ243" i="1"/>
  <c r="CA243" i="1"/>
  <c r="BY875" i="1"/>
  <c r="BZ875" i="1"/>
  <c r="CA875" i="1"/>
  <c r="BY164" i="1"/>
  <c r="BZ164" i="1"/>
  <c r="CA164" i="1"/>
  <c r="BY971" i="1"/>
  <c r="BZ971" i="1"/>
  <c r="CA971" i="1"/>
  <c r="BY766" i="1"/>
  <c r="BZ766" i="1"/>
  <c r="CA766" i="1"/>
  <c r="BY326" i="1"/>
  <c r="BZ326" i="1"/>
  <c r="CA326" i="1"/>
  <c r="BY782" i="1"/>
  <c r="BZ782" i="1"/>
  <c r="CA782" i="1"/>
  <c r="BY952" i="1"/>
  <c r="BZ952" i="1"/>
  <c r="CA952" i="1"/>
  <c r="BY577" i="1"/>
  <c r="BZ577" i="1"/>
  <c r="CA577" i="1"/>
  <c r="BY554" i="1"/>
  <c r="BZ554" i="1"/>
  <c r="CA554" i="1"/>
  <c r="BY859" i="1"/>
  <c r="BZ859" i="1"/>
  <c r="CA859" i="1"/>
  <c r="BY899" i="1"/>
  <c r="BZ899" i="1"/>
  <c r="CA899" i="1"/>
  <c r="BY131" i="1"/>
  <c r="BZ131" i="1"/>
  <c r="CA131" i="1"/>
  <c r="BY648" i="1"/>
  <c r="BZ648" i="1"/>
  <c r="CA648" i="1"/>
  <c r="BY749" i="1"/>
  <c r="BZ749" i="1"/>
  <c r="CA749" i="1"/>
  <c r="BY731" i="1"/>
  <c r="BZ731" i="1"/>
  <c r="CA731" i="1"/>
  <c r="BY985" i="1"/>
  <c r="BZ985" i="1"/>
  <c r="CA985" i="1"/>
  <c r="BY200" i="1"/>
  <c r="BZ200" i="1"/>
  <c r="CA200" i="1"/>
  <c r="BY682" i="1"/>
  <c r="BZ682" i="1"/>
  <c r="CA682" i="1"/>
  <c r="BY3" i="1"/>
  <c r="BZ3" i="1"/>
  <c r="CA3" i="1"/>
  <c r="BY970" i="1"/>
  <c r="BZ970" i="1"/>
  <c r="CA970" i="1"/>
  <c r="BY883" i="1"/>
  <c r="BZ883" i="1"/>
  <c r="CA883" i="1"/>
  <c r="BY468" i="1"/>
  <c r="BZ468" i="1"/>
  <c r="CA468" i="1"/>
  <c r="BY338" i="1"/>
  <c r="BZ338" i="1"/>
  <c r="CA338" i="1"/>
  <c r="BY277" i="1"/>
  <c r="BZ277" i="1"/>
  <c r="CA277" i="1"/>
  <c r="BY315" i="1"/>
  <c r="BZ315" i="1"/>
  <c r="CA315" i="1"/>
  <c r="BY637" i="1"/>
  <c r="BZ637" i="1"/>
  <c r="CA637" i="1"/>
  <c r="BY523" i="1"/>
  <c r="BZ523" i="1"/>
  <c r="CA523" i="1"/>
  <c r="BY276" i="1"/>
  <c r="BZ276" i="1"/>
  <c r="CA276" i="1"/>
  <c r="BY946" i="1"/>
  <c r="BZ946" i="1"/>
  <c r="CA946" i="1"/>
  <c r="BY253" i="1"/>
  <c r="BZ253" i="1"/>
  <c r="CA253" i="1"/>
  <c r="BY229" i="1"/>
  <c r="BZ229" i="1"/>
  <c r="CA229" i="1"/>
  <c r="BY535" i="1"/>
  <c r="BZ535" i="1"/>
  <c r="CA535" i="1"/>
  <c r="BY339" i="1"/>
  <c r="BZ339" i="1"/>
  <c r="CA339" i="1"/>
  <c r="BY608" i="1"/>
  <c r="BZ608" i="1"/>
  <c r="CA608" i="1"/>
  <c r="BY20" i="1"/>
  <c r="BZ20" i="1"/>
  <c r="CA20" i="1"/>
  <c r="BY982" i="1"/>
  <c r="BZ982" i="1"/>
  <c r="CA982" i="1"/>
  <c r="BY718" i="1"/>
  <c r="BZ718" i="1"/>
  <c r="CA718" i="1"/>
  <c r="BY157" i="1"/>
  <c r="BZ157" i="1"/>
  <c r="CA157" i="1"/>
  <c r="BY232" i="1"/>
  <c r="BZ232" i="1"/>
  <c r="CA232" i="1"/>
  <c r="BY719" i="1"/>
  <c r="BZ719" i="1"/>
  <c r="CA719" i="1"/>
  <c r="BY603" i="1"/>
  <c r="BZ603" i="1"/>
  <c r="CA603" i="1"/>
  <c r="BY619" i="1"/>
  <c r="BZ619" i="1"/>
  <c r="CA619" i="1"/>
  <c r="BY235" i="1"/>
  <c r="BZ235" i="1"/>
  <c r="CA235" i="1"/>
  <c r="BY579" i="1"/>
  <c r="BZ579" i="1"/>
  <c r="CA579" i="1"/>
  <c r="BY620" i="1"/>
  <c r="BZ620" i="1"/>
  <c r="CA620" i="1"/>
  <c r="BY836" i="1"/>
  <c r="BZ836" i="1"/>
  <c r="CA836" i="1"/>
  <c r="BY391" i="1"/>
  <c r="BZ391" i="1"/>
  <c r="CA391" i="1"/>
  <c r="BY516" i="1"/>
  <c r="BZ516" i="1"/>
  <c r="CA516" i="1"/>
  <c r="BY191" i="1"/>
  <c r="BZ191" i="1"/>
  <c r="CA191" i="1"/>
  <c r="BY914" i="1"/>
  <c r="BZ914" i="1"/>
  <c r="CA914" i="1"/>
  <c r="BY893" i="1"/>
  <c r="BZ893" i="1"/>
  <c r="CA893" i="1"/>
  <c r="BY786" i="1"/>
  <c r="BZ786" i="1"/>
  <c r="CA786" i="1"/>
  <c r="BY537" i="1"/>
  <c r="BZ537" i="1"/>
  <c r="CA537" i="1"/>
  <c r="BY116" i="1"/>
  <c r="BZ116" i="1"/>
  <c r="CA116" i="1"/>
  <c r="BY419" i="1"/>
  <c r="BZ419" i="1"/>
  <c r="CA419" i="1"/>
  <c r="BY100" i="1"/>
  <c r="BZ100" i="1"/>
  <c r="CA100" i="1"/>
  <c r="BY442" i="1"/>
  <c r="BZ442" i="1"/>
  <c r="CA442" i="1"/>
  <c r="BY217" i="1"/>
  <c r="BZ217" i="1"/>
  <c r="CA217" i="1"/>
  <c r="BY746" i="1"/>
  <c r="BZ746" i="1"/>
  <c r="CA746" i="1"/>
  <c r="BY519" i="1"/>
  <c r="BZ519" i="1"/>
  <c r="CA519" i="1"/>
  <c r="BY773" i="1"/>
  <c r="BZ773" i="1"/>
  <c r="CA773" i="1"/>
  <c r="BY106" i="1"/>
  <c r="BZ106" i="1"/>
  <c r="CA106" i="1"/>
  <c r="BY951" i="1"/>
  <c r="BZ951" i="1"/>
  <c r="CA951" i="1"/>
  <c r="BY874" i="1"/>
  <c r="BZ874" i="1"/>
  <c r="CA874" i="1"/>
  <c r="BY307" i="1"/>
  <c r="BZ307" i="1"/>
  <c r="CA307" i="1"/>
  <c r="BY559" i="1"/>
  <c r="BZ559" i="1"/>
  <c r="CA559" i="1"/>
  <c r="BY687" i="1"/>
  <c r="BZ687" i="1"/>
  <c r="CA687" i="1"/>
  <c r="BY595" i="1"/>
  <c r="BZ595" i="1"/>
  <c r="CA595" i="1"/>
  <c r="BY843" i="1"/>
  <c r="BZ843" i="1"/>
  <c r="CA843" i="1"/>
  <c r="BY686" i="1"/>
  <c r="BZ686" i="1"/>
  <c r="CA686" i="1"/>
  <c r="BY531" i="1"/>
  <c r="BZ531" i="1"/>
  <c r="CA531" i="1"/>
  <c r="BY138" i="1"/>
  <c r="BZ138" i="1"/>
  <c r="CA138" i="1"/>
  <c r="BY59" i="1"/>
  <c r="BZ59" i="1"/>
  <c r="CA59" i="1"/>
  <c r="BY898" i="1"/>
  <c r="BZ898" i="1"/>
  <c r="CA898" i="1"/>
  <c r="BY546" i="1"/>
  <c r="BZ546" i="1"/>
  <c r="CA546" i="1"/>
  <c r="BY973" i="1"/>
  <c r="BZ973" i="1"/>
  <c r="CA973" i="1"/>
  <c r="BY90" i="1"/>
  <c r="BZ90" i="1"/>
  <c r="CA90" i="1"/>
  <c r="BY58" i="1"/>
  <c r="BZ58" i="1"/>
  <c r="CA58" i="1"/>
  <c r="BY837" i="1"/>
  <c r="BZ837" i="1"/>
  <c r="CA837" i="1"/>
  <c r="BY261" i="1"/>
  <c r="BZ261" i="1"/>
  <c r="CA261" i="1"/>
  <c r="BY160" i="1"/>
  <c r="BZ160" i="1"/>
  <c r="CA160" i="1"/>
  <c r="BY403" i="1"/>
  <c r="BZ403" i="1"/>
  <c r="CA403" i="1"/>
  <c r="BY1029" i="1"/>
  <c r="BZ1029" i="1"/>
  <c r="CA1029" i="1"/>
  <c r="BY360" i="1"/>
  <c r="BZ360" i="1"/>
  <c r="CA360" i="1"/>
  <c r="BY1030" i="1"/>
  <c r="BZ1030" i="1"/>
  <c r="CA1030" i="1"/>
  <c r="BY972" i="1"/>
  <c r="BZ972" i="1"/>
  <c r="CA972" i="1"/>
  <c r="BY337" i="1"/>
  <c r="BZ337" i="1"/>
  <c r="CA337" i="1"/>
  <c r="BY644" i="1"/>
  <c r="BZ644" i="1"/>
  <c r="CA644" i="1"/>
  <c r="BY873" i="1"/>
  <c r="BZ873" i="1"/>
  <c r="CA873" i="1"/>
  <c r="BY818" i="1"/>
  <c r="BZ818" i="1"/>
  <c r="CA818" i="1"/>
  <c r="BY640" i="1"/>
  <c r="BZ640" i="1"/>
  <c r="CA640" i="1"/>
  <c r="BY1000" i="1"/>
  <c r="BZ1000" i="1"/>
  <c r="CA1000" i="1"/>
  <c r="BY310" i="1"/>
  <c r="BZ310" i="1"/>
  <c r="CA310" i="1"/>
  <c r="BY30" i="1"/>
  <c r="BZ30" i="1"/>
  <c r="CA30" i="1"/>
  <c r="BY534" i="1"/>
  <c r="BZ534" i="1"/>
  <c r="CA534" i="1"/>
  <c r="BY126" i="1"/>
  <c r="BZ126" i="1"/>
  <c r="CA126" i="1"/>
  <c r="BY113" i="1"/>
  <c r="BZ113" i="1"/>
  <c r="CA113" i="1"/>
  <c r="BY183" i="1"/>
  <c r="BZ183" i="1"/>
  <c r="CA183" i="1"/>
  <c r="BY799" i="1"/>
  <c r="BZ799" i="1"/>
  <c r="CA799" i="1"/>
  <c r="BY474" i="1"/>
  <c r="BZ474" i="1"/>
  <c r="CA474" i="1"/>
  <c r="BY182" i="1"/>
  <c r="BZ182" i="1"/>
  <c r="CA182" i="1"/>
  <c r="BY1013" i="1"/>
  <c r="BZ1013" i="1"/>
  <c r="CA1013" i="1"/>
  <c r="BY968" i="1"/>
  <c r="BZ968" i="1"/>
  <c r="CA968" i="1"/>
  <c r="BY40" i="1"/>
  <c r="BZ40" i="1"/>
  <c r="CA40" i="1"/>
  <c r="BY547" i="1"/>
  <c r="BZ547" i="1"/>
  <c r="CA547" i="1"/>
  <c r="BY1008" i="1"/>
  <c r="BZ1008" i="1"/>
  <c r="CA1008" i="1"/>
  <c r="BY45" i="1"/>
  <c r="BZ45" i="1"/>
  <c r="CA45" i="1"/>
  <c r="BY302" i="1"/>
  <c r="BZ302" i="1"/>
  <c r="CA302" i="1"/>
  <c r="BY953" i="1"/>
  <c r="BZ953" i="1"/>
  <c r="CA953" i="1"/>
  <c r="BY794" i="1"/>
  <c r="BZ794" i="1"/>
  <c r="CA794" i="1"/>
  <c r="BY398" i="1"/>
  <c r="BZ398" i="1"/>
  <c r="CA398" i="1"/>
  <c r="BY288" i="1"/>
  <c r="BZ288" i="1"/>
  <c r="CA288" i="1"/>
  <c r="BY832" i="1"/>
  <c r="BZ832" i="1"/>
  <c r="CA832" i="1"/>
  <c r="BY35" i="1"/>
  <c r="BZ35" i="1"/>
  <c r="CA35" i="1"/>
  <c r="BY413" i="1"/>
  <c r="BZ413" i="1"/>
  <c r="CA413" i="1"/>
  <c r="BY175" i="1"/>
  <c r="BZ175" i="1"/>
  <c r="CA175" i="1"/>
  <c r="BY303" i="1"/>
  <c r="BZ303" i="1"/>
  <c r="CA303" i="1"/>
  <c r="BY381" i="1"/>
  <c r="BZ381" i="1"/>
  <c r="CA381" i="1"/>
  <c r="BY853" i="1"/>
  <c r="BZ853" i="1"/>
  <c r="CA853" i="1"/>
  <c r="BY331" i="1"/>
  <c r="BZ331" i="1"/>
  <c r="CA331" i="1"/>
  <c r="BY912" i="1"/>
  <c r="BZ912" i="1"/>
  <c r="CA912" i="1"/>
  <c r="BY377" i="1"/>
  <c r="BZ377" i="1"/>
  <c r="CA377" i="1"/>
  <c r="BY996" i="1"/>
  <c r="BZ996" i="1"/>
  <c r="CA996" i="1"/>
  <c r="BY510" i="1"/>
  <c r="BZ510" i="1"/>
  <c r="CA510" i="1"/>
  <c r="BY927" i="1"/>
  <c r="BZ927" i="1"/>
  <c r="CA927" i="1"/>
  <c r="BY329" i="1"/>
  <c r="BZ329" i="1"/>
  <c r="CA329" i="1"/>
  <c r="BY362" i="1"/>
  <c r="BZ362" i="1"/>
  <c r="CA362" i="1"/>
  <c r="BY735" i="1"/>
  <c r="BZ735" i="1"/>
  <c r="CA735" i="1"/>
  <c r="BY529" i="1"/>
  <c r="BZ529" i="1"/>
  <c r="CA529" i="1"/>
  <c r="BY267" i="1"/>
  <c r="BZ267" i="1"/>
  <c r="CA267" i="1"/>
  <c r="BY795" i="1"/>
  <c r="BZ795" i="1"/>
  <c r="CA795" i="1"/>
  <c r="BY833" i="1"/>
  <c r="BZ833" i="1"/>
  <c r="CA833" i="1"/>
  <c r="BY712" i="1"/>
  <c r="BZ712" i="1"/>
  <c r="CA712" i="1"/>
  <c r="BY755" i="1"/>
  <c r="BZ755" i="1"/>
  <c r="CA755" i="1"/>
  <c r="BY404" i="1"/>
  <c r="BZ404" i="1"/>
  <c r="CA404" i="1"/>
  <c r="BY506" i="1"/>
  <c r="BZ506" i="1"/>
  <c r="CA506" i="1"/>
  <c r="BY446" i="1"/>
  <c r="BZ446" i="1"/>
  <c r="CA446" i="1"/>
  <c r="BY439" i="1"/>
  <c r="BZ439" i="1"/>
  <c r="CA439" i="1"/>
  <c r="BY828" i="1"/>
  <c r="BZ828" i="1"/>
  <c r="CA828" i="1"/>
  <c r="BY189" i="1"/>
  <c r="BZ189" i="1"/>
  <c r="CA189" i="1"/>
  <c r="BY332" i="1"/>
  <c r="BZ332" i="1"/>
  <c r="CA332" i="1"/>
  <c r="BY318" i="1"/>
  <c r="BZ318" i="1"/>
  <c r="CA318" i="1"/>
  <c r="BY133" i="1"/>
  <c r="BZ133" i="1"/>
  <c r="CA133" i="1"/>
  <c r="BY412" i="1"/>
  <c r="BZ412" i="1"/>
  <c r="CA412" i="1"/>
  <c r="BY192" i="1"/>
  <c r="BZ192" i="1"/>
  <c r="CA192" i="1"/>
  <c r="BY917" i="1"/>
  <c r="BZ917" i="1"/>
  <c r="CA917" i="1"/>
  <c r="BY902" i="1"/>
  <c r="BZ902" i="1"/>
  <c r="CA902" i="1"/>
  <c r="BY350" i="1"/>
  <c r="BZ350" i="1"/>
  <c r="CA350" i="1"/>
  <c r="BY517" i="1"/>
  <c r="BZ517" i="1"/>
  <c r="CA517" i="1"/>
  <c r="BY592" i="1"/>
  <c r="BZ592" i="1"/>
  <c r="CA592" i="1"/>
  <c r="BY287" i="1"/>
  <c r="BZ287" i="1"/>
  <c r="CA287" i="1"/>
  <c r="BY438" i="1"/>
  <c r="BZ438" i="1"/>
  <c r="CA438" i="1"/>
  <c r="BY658" i="1"/>
  <c r="BZ658" i="1"/>
  <c r="CA658" i="1"/>
  <c r="BY188" i="1"/>
  <c r="BZ188" i="1"/>
  <c r="CA188" i="1"/>
  <c r="BY729" i="1"/>
  <c r="BZ729" i="1"/>
  <c r="CA729" i="1"/>
  <c r="BY222" i="1"/>
  <c r="BZ222" i="1"/>
  <c r="CA222" i="1"/>
  <c r="BY194" i="1"/>
  <c r="BZ194" i="1"/>
  <c r="CA194" i="1"/>
  <c r="BY142" i="1"/>
  <c r="BZ142" i="1"/>
  <c r="CA142" i="1"/>
  <c r="BY37" i="1"/>
  <c r="BZ37" i="1"/>
  <c r="CA37" i="1"/>
  <c r="BY879" i="1"/>
  <c r="BZ879" i="1"/>
  <c r="CA879" i="1"/>
  <c r="BY539" i="1"/>
  <c r="BZ539" i="1"/>
  <c r="CA539" i="1"/>
  <c r="BY305" i="1"/>
  <c r="BZ305" i="1"/>
  <c r="CA305" i="1"/>
  <c r="BY958" i="1"/>
  <c r="BZ958" i="1"/>
  <c r="CA958" i="1"/>
  <c r="BY286" i="1"/>
  <c r="BZ286" i="1"/>
  <c r="CA286" i="1"/>
  <c r="BY430" i="1"/>
  <c r="BZ430" i="1"/>
  <c r="CA430" i="1"/>
  <c r="BY888" i="1"/>
  <c r="BZ888" i="1"/>
  <c r="CA888" i="1"/>
  <c r="BY884" i="1"/>
  <c r="BZ884" i="1"/>
  <c r="CA884" i="1"/>
  <c r="BY491" i="1"/>
  <c r="BZ491" i="1"/>
  <c r="CA491" i="1"/>
  <c r="BY983" i="1"/>
  <c r="BZ983" i="1"/>
  <c r="CA983" i="1"/>
  <c r="BY677" i="1"/>
  <c r="BZ677" i="1"/>
  <c r="CA677" i="1"/>
  <c r="BY1007" i="1"/>
  <c r="BZ1007" i="1"/>
  <c r="CA1007" i="1"/>
  <c r="BY922" i="1"/>
  <c r="BZ922" i="1"/>
  <c r="CA922" i="1"/>
  <c r="BY47" i="1"/>
  <c r="BZ47" i="1"/>
  <c r="CA47" i="1"/>
  <c r="BY263" i="1"/>
  <c r="BZ263" i="1"/>
  <c r="CA263" i="1"/>
  <c r="BY724" i="1"/>
  <c r="BZ724" i="1"/>
  <c r="CA724" i="1"/>
  <c r="BY758" i="1"/>
  <c r="BZ758" i="1"/>
  <c r="CA758" i="1"/>
  <c r="BY664" i="1"/>
  <c r="BZ664" i="1"/>
  <c r="CA664" i="1"/>
  <c r="BY427" i="1"/>
  <c r="BZ427" i="1"/>
  <c r="CA427" i="1"/>
  <c r="BY19" i="1"/>
  <c r="BZ19" i="1"/>
  <c r="CA19" i="1"/>
  <c r="BY368" i="1"/>
  <c r="BZ368" i="1"/>
  <c r="CA368" i="1"/>
  <c r="BY146" i="1"/>
  <c r="BZ146" i="1"/>
  <c r="CA146" i="1"/>
  <c r="BY613" i="1"/>
  <c r="BZ613" i="1"/>
  <c r="CA613" i="1"/>
  <c r="BY508" i="1"/>
  <c r="BZ508" i="1"/>
  <c r="CA508" i="1"/>
  <c r="BY728" i="1"/>
  <c r="BZ728" i="1"/>
  <c r="CA728" i="1"/>
  <c r="BY269" i="1"/>
  <c r="BZ269" i="1"/>
  <c r="CA269" i="1"/>
  <c r="BY928" i="1"/>
  <c r="BZ928" i="1"/>
  <c r="CA928" i="1"/>
  <c r="BY21" i="1"/>
  <c r="BZ21" i="1"/>
  <c r="CA21" i="1"/>
  <c r="BY650" i="1"/>
  <c r="BZ650" i="1"/>
  <c r="CA650" i="1"/>
  <c r="BY871" i="1"/>
  <c r="BZ871" i="1"/>
  <c r="CA871" i="1"/>
  <c r="BY661" i="1"/>
  <c r="BZ661" i="1"/>
  <c r="CA661" i="1"/>
  <c r="BY110" i="1"/>
  <c r="BZ110" i="1"/>
  <c r="CA110" i="1"/>
  <c r="BY28" i="1"/>
  <c r="BZ28" i="1"/>
  <c r="CA28" i="1"/>
  <c r="BY543" i="1"/>
  <c r="BZ543" i="1"/>
  <c r="CA543" i="1"/>
  <c r="BY969" i="1"/>
  <c r="BZ969" i="1"/>
  <c r="CA969" i="1"/>
  <c r="BY610" i="1"/>
  <c r="BZ610" i="1"/>
  <c r="CA610" i="1"/>
  <c r="BY857" i="1"/>
  <c r="BZ857" i="1"/>
  <c r="CA857" i="1"/>
  <c r="BY1015" i="1"/>
  <c r="BZ1015" i="1"/>
  <c r="CA1015" i="1"/>
  <c r="BY396" i="1"/>
  <c r="BZ396" i="1"/>
  <c r="CA396" i="1"/>
  <c r="BY693" i="1"/>
  <c r="BZ693" i="1"/>
  <c r="CA693" i="1"/>
  <c r="BY74" i="1"/>
  <c r="BZ74" i="1"/>
  <c r="CA74" i="1"/>
  <c r="BY80" i="1"/>
  <c r="BZ80" i="1"/>
  <c r="CA80" i="1"/>
  <c r="BY748" i="1"/>
  <c r="BZ748" i="1"/>
  <c r="CA748" i="1"/>
  <c r="BY768" i="1"/>
  <c r="BZ768" i="1"/>
  <c r="CA768" i="1"/>
  <c r="BY495" i="1"/>
  <c r="BZ495" i="1"/>
  <c r="CA495" i="1"/>
  <c r="BY631" i="1"/>
  <c r="BZ631" i="1"/>
  <c r="CA631" i="1"/>
  <c r="BY685" i="1"/>
  <c r="BZ685" i="1"/>
  <c r="CA685" i="1"/>
  <c r="BY916" i="1"/>
  <c r="BZ916" i="1"/>
  <c r="CA916" i="1"/>
  <c r="BY865" i="1"/>
  <c r="BZ865" i="1"/>
  <c r="CA865" i="1"/>
  <c r="BY528" i="1"/>
  <c r="BZ528" i="1"/>
  <c r="CA528" i="1"/>
  <c r="BY352" i="1"/>
  <c r="BZ352" i="1"/>
  <c r="CA352" i="1"/>
  <c r="BY93" i="1"/>
  <c r="BZ93" i="1"/>
  <c r="CA93" i="1"/>
  <c r="BY421" i="1"/>
  <c r="BZ421" i="1"/>
  <c r="CA421" i="1"/>
  <c r="BY210" i="1"/>
  <c r="BZ210" i="1"/>
  <c r="CA210" i="1"/>
  <c r="BY659" i="1"/>
  <c r="BZ659" i="1"/>
  <c r="CA659" i="1"/>
  <c r="BY443" i="1"/>
  <c r="BZ443" i="1"/>
  <c r="CA443" i="1"/>
  <c r="BY514" i="1"/>
  <c r="BZ514" i="1"/>
  <c r="CA514" i="1"/>
  <c r="BY121" i="1"/>
  <c r="BZ121" i="1"/>
  <c r="CA121" i="1"/>
  <c r="BY695" i="1"/>
  <c r="BZ695" i="1"/>
  <c r="CA695" i="1"/>
  <c r="BY950" i="1"/>
  <c r="BZ950" i="1"/>
  <c r="CA950" i="1"/>
  <c r="BY536" i="1"/>
  <c r="BZ536" i="1"/>
  <c r="CA536" i="1"/>
  <c r="BY513" i="1"/>
  <c r="BZ513" i="1"/>
  <c r="CA513" i="1"/>
  <c r="BY392" i="1"/>
  <c r="BZ392" i="1"/>
  <c r="CA392" i="1"/>
  <c r="BY453" i="1"/>
  <c r="BZ453" i="1"/>
  <c r="CA453" i="1"/>
  <c r="BY944" i="1"/>
  <c r="BZ944" i="1"/>
  <c r="CA944" i="1"/>
  <c r="BY178" i="1"/>
  <c r="BZ178" i="1"/>
  <c r="CA178" i="1"/>
  <c r="BY370" i="1"/>
  <c r="BZ370" i="1"/>
  <c r="CA370" i="1"/>
  <c r="BY995" i="1"/>
  <c r="BZ995" i="1"/>
  <c r="CA995" i="1"/>
  <c r="BY251" i="1"/>
  <c r="BZ251" i="1"/>
  <c r="CA251" i="1"/>
  <c r="BY86" i="1"/>
  <c r="BZ86" i="1"/>
  <c r="CA86" i="1"/>
  <c r="BY923" i="1"/>
  <c r="BZ923" i="1"/>
  <c r="CA923" i="1"/>
  <c r="BY634" i="1"/>
  <c r="BZ634" i="1"/>
  <c r="CA634" i="1"/>
  <c r="BY122" i="1"/>
  <c r="BZ122" i="1"/>
  <c r="CA122" i="1"/>
  <c r="BY240" i="1"/>
  <c r="BZ240" i="1"/>
  <c r="CA240" i="1"/>
  <c r="BY399" i="1"/>
  <c r="BZ399" i="1"/>
  <c r="CA399" i="1"/>
  <c r="BY203" i="1"/>
  <c r="BZ203" i="1"/>
  <c r="CA203" i="1"/>
  <c r="BY420" i="1"/>
  <c r="BZ420" i="1"/>
  <c r="CA420" i="1"/>
  <c r="BY42" i="1"/>
  <c r="BZ42" i="1"/>
  <c r="CA42" i="1"/>
  <c r="BY844" i="1"/>
  <c r="BZ844" i="1"/>
  <c r="CA844" i="1"/>
  <c r="BY1003" i="1"/>
  <c r="BZ1003" i="1"/>
  <c r="CA1003" i="1"/>
  <c r="BY1002" i="1"/>
  <c r="BZ1002" i="1"/>
  <c r="CA1002" i="1"/>
  <c r="BY730" i="1"/>
  <c r="BZ730" i="1"/>
  <c r="CA730" i="1"/>
  <c r="BY56" i="1"/>
  <c r="BZ56" i="1"/>
  <c r="CA56" i="1"/>
  <c r="BY163" i="1"/>
  <c r="BZ163" i="1"/>
  <c r="CA163" i="1"/>
  <c r="BY913" i="1"/>
  <c r="BZ913" i="1"/>
  <c r="CA913" i="1"/>
  <c r="BY256" i="1"/>
  <c r="BZ256" i="1"/>
  <c r="CA256" i="1"/>
  <c r="BY197" i="1"/>
  <c r="BZ197" i="1"/>
  <c r="CA197" i="1"/>
  <c r="BY805" i="1"/>
  <c r="BZ805" i="1"/>
  <c r="CA805" i="1"/>
  <c r="BY553" i="1"/>
  <c r="BZ553" i="1"/>
  <c r="CA553" i="1"/>
  <c r="BY984" i="1"/>
  <c r="BZ984" i="1"/>
  <c r="CA984" i="1"/>
  <c r="BY154" i="1"/>
  <c r="BZ154" i="1"/>
  <c r="CA154" i="1"/>
  <c r="BY82" i="1"/>
  <c r="BZ82" i="1"/>
  <c r="CA82" i="1"/>
  <c r="BY655" i="1"/>
  <c r="BZ655" i="1"/>
  <c r="CA655" i="1"/>
  <c r="BY316" i="1"/>
  <c r="BZ316" i="1"/>
  <c r="CA316" i="1"/>
  <c r="BY147" i="1"/>
  <c r="BZ147" i="1"/>
  <c r="CA147" i="1"/>
  <c r="BY236" i="1"/>
  <c r="BZ236" i="1"/>
  <c r="CA236" i="1"/>
  <c r="BY301" i="1"/>
  <c r="BZ301" i="1"/>
  <c r="CA301" i="1"/>
  <c r="BY119" i="1"/>
  <c r="BZ119" i="1"/>
  <c r="CA119" i="1"/>
  <c r="BY7" i="1"/>
  <c r="BZ7" i="1"/>
  <c r="CA7" i="1"/>
  <c r="BY136" i="1"/>
  <c r="BZ136" i="1"/>
  <c r="CA136" i="1"/>
  <c r="BY907" i="1"/>
  <c r="BZ907" i="1"/>
  <c r="CA907" i="1"/>
  <c r="BY965" i="1"/>
  <c r="BZ965" i="1"/>
  <c r="CA965" i="1"/>
  <c r="BY266" i="1"/>
  <c r="BZ266" i="1"/>
  <c r="CA266" i="1"/>
  <c r="BY574" i="1"/>
  <c r="BZ574" i="1"/>
  <c r="CA574" i="1"/>
  <c r="BY847" i="1"/>
  <c r="BZ847" i="1"/>
  <c r="CA847" i="1"/>
  <c r="BY560" i="1"/>
  <c r="BZ560" i="1"/>
  <c r="CA560" i="1"/>
  <c r="BY181" i="1"/>
  <c r="BZ181" i="1"/>
  <c r="CA181" i="1"/>
  <c r="BY115" i="1"/>
  <c r="BZ115" i="1"/>
  <c r="CA115" i="1"/>
  <c r="BY909" i="1"/>
  <c r="BZ909" i="1"/>
  <c r="CA909" i="1"/>
  <c r="BY270" i="1"/>
  <c r="BZ270" i="1"/>
  <c r="CA270" i="1"/>
  <c r="BY87" i="1"/>
  <c r="BZ87" i="1"/>
  <c r="CA87" i="1"/>
  <c r="BY691" i="1"/>
  <c r="BZ691" i="1"/>
  <c r="CA691" i="1"/>
  <c r="BY999" i="1"/>
  <c r="BZ999" i="1"/>
  <c r="CA999" i="1"/>
  <c r="BY325" i="1"/>
  <c r="BZ325" i="1"/>
  <c r="CA325" i="1"/>
  <c r="BY852" i="1"/>
  <c r="BZ852" i="1"/>
  <c r="CA852" i="1"/>
  <c r="BY527" i="1"/>
  <c r="BZ527" i="1"/>
  <c r="CA527" i="1"/>
  <c r="BY262" i="1"/>
  <c r="BZ262" i="1"/>
  <c r="CA262" i="1"/>
  <c r="BY954" i="1"/>
  <c r="BZ954" i="1"/>
  <c r="CA954" i="1"/>
  <c r="BY811" i="1"/>
  <c r="BZ811" i="1"/>
  <c r="CA811" i="1"/>
  <c r="BY752" i="1"/>
  <c r="BZ752" i="1"/>
  <c r="CA752" i="1"/>
  <c r="BY1020" i="1"/>
  <c r="BZ1020" i="1"/>
  <c r="CA1020" i="1"/>
  <c r="BY227" i="1"/>
  <c r="BZ227" i="1"/>
  <c r="CA227" i="1"/>
  <c r="BY585" i="1"/>
  <c r="BZ585" i="1"/>
  <c r="CA585" i="1"/>
  <c r="BY400" i="1"/>
  <c r="BZ400" i="1"/>
  <c r="CA400" i="1"/>
  <c r="BY228" i="1"/>
  <c r="BZ228" i="1"/>
  <c r="CA228" i="1"/>
  <c r="BY571" i="1"/>
  <c r="BZ571" i="1"/>
  <c r="CA571" i="1"/>
  <c r="BY89" i="1"/>
  <c r="BZ89" i="1"/>
  <c r="CA89" i="1"/>
  <c r="BY503" i="1"/>
  <c r="BZ503" i="1"/>
  <c r="CA503" i="1"/>
  <c r="BY230" i="1"/>
  <c r="BZ230" i="1"/>
  <c r="CA230" i="1"/>
  <c r="BY656" i="1"/>
  <c r="BZ656" i="1"/>
  <c r="CA656" i="1"/>
  <c r="BY426" i="1"/>
  <c r="BZ426" i="1"/>
  <c r="CA426" i="1"/>
  <c r="BY130" i="1"/>
  <c r="BZ130" i="1"/>
  <c r="CA130" i="1"/>
  <c r="BY723" i="1"/>
  <c r="BZ723" i="1"/>
  <c r="CA723" i="1"/>
  <c r="BY709" i="1"/>
  <c r="BZ709" i="1"/>
  <c r="CA709" i="1"/>
  <c r="BY703" i="1"/>
  <c r="BZ703" i="1"/>
  <c r="CA703" i="1"/>
  <c r="BY336" i="1"/>
  <c r="BZ336" i="1"/>
  <c r="CA336" i="1"/>
  <c r="BY827" i="1"/>
  <c r="BZ827" i="1"/>
  <c r="CA827" i="1"/>
  <c r="BY918" i="1"/>
  <c r="BZ918" i="1"/>
  <c r="CA918" i="1"/>
  <c r="BY861" i="1"/>
  <c r="BZ861" i="1"/>
  <c r="CA861" i="1"/>
  <c r="BY886" i="1"/>
  <c r="BZ886" i="1"/>
  <c r="CA886" i="1"/>
  <c r="BY143" i="1"/>
  <c r="BZ143" i="1"/>
  <c r="CA143" i="1"/>
  <c r="BY542" i="1"/>
  <c r="BZ542" i="1"/>
  <c r="CA542" i="1"/>
  <c r="BY615" i="1"/>
  <c r="BZ615" i="1"/>
  <c r="CA615" i="1"/>
  <c r="BY272" i="1"/>
  <c r="BZ272" i="1"/>
  <c r="CA272" i="1"/>
  <c r="BY981" i="1"/>
  <c r="BZ981" i="1"/>
  <c r="CA981" i="1"/>
  <c r="BY415" i="1"/>
  <c r="BZ415" i="1"/>
  <c r="CA415" i="1"/>
  <c r="BY533" i="1"/>
  <c r="BZ533" i="1"/>
  <c r="CA533" i="1"/>
  <c r="BY351" i="1"/>
  <c r="BZ351" i="1"/>
  <c r="CA351" i="1"/>
  <c r="BY207" i="1"/>
  <c r="BZ207" i="1"/>
  <c r="CA207" i="1"/>
  <c r="BY469" i="1"/>
  <c r="BZ469" i="1"/>
  <c r="CA469" i="1"/>
  <c r="BY993" i="1"/>
  <c r="BZ993" i="1"/>
  <c r="CA993" i="1"/>
  <c r="BY185" i="1"/>
  <c r="BZ185" i="1"/>
  <c r="CA185" i="1"/>
  <c r="BY738" i="1"/>
  <c r="BZ738" i="1"/>
  <c r="CA738" i="1"/>
  <c r="BY55" i="1"/>
  <c r="BZ55" i="1"/>
  <c r="CA55" i="1"/>
  <c r="BY976" i="1"/>
  <c r="BZ976" i="1"/>
  <c r="CA976" i="1"/>
  <c r="BY279" i="1"/>
  <c r="BZ279" i="1"/>
  <c r="CA279" i="1"/>
  <c r="BY165" i="1"/>
  <c r="BZ165" i="1"/>
  <c r="CA165" i="1"/>
  <c r="BY335" i="1"/>
  <c r="BZ335" i="1"/>
  <c r="CA335" i="1"/>
  <c r="BY98" i="1"/>
  <c r="BZ98" i="1"/>
  <c r="CA98" i="1"/>
  <c r="BY385" i="1"/>
  <c r="BZ385" i="1"/>
  <c r="CA385" i="1"/>
  <c r="BY471" i="1"/>
  <c r="BZ471" i="1"/>
  <c r="CA471" i="1"/>
  <c r="BY418" i="1"/>
  <c r="BZ418" i="1"/>
  <c r="CA418" i="1"/>
  <c r="BY390" i="1"/>
  <c r="BZ390" i="1"/>
  <c r="CA390" i="1"/>
  <c r="BY137" i="1"/>
  <c r="BZ137" i="1"/>
  <c r="CA137" i="1"/>
  <c r="BY765" i="1"/>
  <c r="BZ765" i="1"/>
  <c r="CA765" i="1"/>
  <c r="BY823" i="1"/>
  <c r="BZ823" i="1"/>
  <c r="CA823" i="1"/>
  <c r="BY1011" i="1"/>
  <c r="BZ1011" i="1"/>
  <c r="CA1011" i="1"/>
  <c r="BY612" i="1"/>
  <c r="BZ612" i="1"/>
  <c r="CA612" i="1"/>
  <c r="BY265" i="1"/>
  <c r="BZ265" i="1"/>
  <c r="CA265" i="1"/>
  <c r="BY323" i="1"/>
  <c r="BZ323" i="1"/>
  <c r="CA323" i="1"/>
  <c r="BY956" i="1"/>
  <c r="BZ956" i="1"/>
  <c r="CA956" i="1"/>
  <c r="BY961" i="1"/>
  <c r="BZ961" i="1"/>
  <c r="CA961" i="1"/>
  <c r="BY939" i="1"/>
  <c r="BZ939" i="1"/>
  <c r="CA939" i="1"/>
  <c r="BY99" i="1"/>
  <c r="BZ99" i="1"/>
  <c r="CA99" i="1"/>
  <c r="BY459" i="1"/>
  <c r="BZ459" i="1"/>
  <c r="CA459" i="1"/>
  <c r="BY174" i="1"/>
  <c r="BZ174" i="1"/>
  <c r="CA174" i="1"/>
  <c r="BY583" i="1"/>
  <c r="BZ583" i="1"/>
  <c r="CA583" i="1"/>
  <c r="BY676" i="1"/>
  <c r="BZ676" i="1"/>
  <c r="CA676" i="1"/>
  <c r="BY819" i="1"/>
  <c r="BZ819" i="1"/>
  <c r="CA819" i="1"/>
  <c r="BY979" i="1"/>
  <c r="BZ979" i="1"/>
  <c r="CA979" i="1"/>
  <c r="BY988" i="1"/>
  <c r="BZ988" i="1"/>
  <c r="CA988" i="1"/>
  <c r="BY777" i="1"/>
  <c r="BZ777" i="1"/>
  <c r="CA777" i="1"/>
  <c r="BY304" i="1"/>
  <c r="BZ304" i="1"/>
  <c r="CA304" i="1"/>
  <c r="BY29" i="1"/>
  <c r="BZ29" i="1"/>
  <c r="CA29" i="1"/>
  <c r="BY742" i="1"/>
  <c r="BZ742" i="1"/>
  <c r="CA742" i="1"/>
  <c r="BY851" i="1"/>
  <c r="BZ851" i="1"/>
  <c r="CA851" i="1"/>
  <c r="BY36" i="1"/>
  <c r="BZ36" i="1"/>
  <c r="CA36" i="1"/>
  <c r="BY1010" i="1"/>
  <c r="BZ1010" i="1"/>
  <c r="CA1010" i="1"/>
  <c r="BY896" i="1"/>
  <c r="BZ896" i="1"/>
  <c r="CA896" i="1"/>
  <c r="BY942" i="1"/>
  <c r="BZ942" i="1"/>
  <c r="CA942" i="1"/>
  <c r="BY502" i="1"/>
  <c r="BZ502" i="1"/>
  <c r="CA502" i="1"/>
  <c r="BY480" i="1"/>
  <c r="BZ480" i="1"/>
  <c r="CA480" i="1"/>
  <c r="BY512" i="1"/>
  <c r="BZ512" i="1"/>
  <c r="CA512" i="1"/>
  <c r="BY643" i="1"/>
  <c r="BZ643" i="1"/>
  <c r="CA643" i="1"/>
  <c r="BY581" i="1"/>
  <c r="BZ581" i="1"/>
  <c r="CA581" i="1"/>
  <c r="BY291" i="1"/>
  <c r="BZ291" i="1"/>
  <c r="CA291" i="1"/>
  <c r="BY6" i="1"/>
  <c r="BZ6" i="1"/>
  <c r="CA6" i="1"/>
  <c r="BY359" i="1"/>
  <c r="BZ359" i="1"/>
  <c r="CA359" i="1"/>
  <c r="BY778" i="1"/>
  <c r="BZ778" i="1"/>
  <c r="CA778" i="1"/>
  <c r="BY91" i="1"/>
  <c r="BZ91" i="1"/>
  <c r="CA91" i="1"/>
  <c r="BY589" i="1"/>
  <c r="BZ589" i="1"/>
  <c r="CA589" i="1"/>
  <c r="BY327" i="1"/>
  <c r="BZ327" i="1"/>
  <c r="CA327" i="1"/>
  <c r="BY39" i="1"/>
  <c r="BZ39" i="1"/>
  <c r="CA39" i="1"/>
  <c r="BY638" i="1"/>
  <c r="BZ638" i="1"/>
  <c r="CA638" i="1"/>
  <c r="BY190" i="1"/>
  <c r="BZ190" i="1"/>
  <c r="CA190" i="1"/>
  <c r="BY497" i="1"/>
  <c r="BZ497" i="1"/>
  <c r="CA497" i="1"/>
  <c r="BY356" i="1"/>
  <c r="BZ356" i="1"/>
  <c r="CA356" i="1"/>
  <c r="BY708" i="1"/>
  <c r="BZ708" i="1"/>
  <c r="CA708" i="1"/>
  <c r="BY499" i="1"/>
  <c r="BZ499" i="1"/>
  <c r="CA499" i="1"/>
  <c r="BY96" i="1"/>
  <c r="BZ96" i="1"/>
  <c r="CA96" i="1"/>
  <c r="BY10" i="1"/>
  <c r="BZ10" i="1"/>
  <c r="CA10" i="1"/>
  <c r="BY623" i="1"/>
  <c r="BZ623" i="1"/>
  <c r="CA623" i="1"/>
  <c r="BY311" i="1"/>
  <c r="BZ311" i="1"/>
  <c r="CA311" i="1"/>
  <c r="BY211" i="1"/>
  <c r="BZ211" i="1"/>
  <c r="CA211" i="1"/>
  <c r="BY725" i="1"/>
  <c r="BZ725" i="1"/>
  <c r="CA725" i="1"/>
  <c r="BY797" i="1"/>
  <c r="BZ797" i="1"/>
  <c r="CA797" i="1"/>
  <c r="BY498" i="1"/>
  <c r="BZ498" i="1"/>
  <c r="CA498" i="1"/>
  <c r="BY485" i="1"/>
  <c r="BZ485" i="1"/>
  <c r="CA485" i="1"/>
  <c r="BY149" i="1"/>
  <c r="BZ149" i="1"/>
  <c r="CA149" i="1"/>
  <c r="BY431" i="1"/>
  <c r="BZ431" i="1"/>
  <c r="CA431" i="1"/>
  <c r="BY736" i="1"/>
  <c r="BZ736" i="1"/>
  <c r="CA736" i="1"/>
  <c r="BY49" i="1"/>
  <c r="BZ49" i="1"/>
  <c r="CA49" i="1"/>
  <c r="BY588" i="1"/>
  <c r="BZ588" i="1"/>
  <c r="CA588" i="1"/>
  <c r="BY856" i="1"/>
  <c r="BZ856" i="1"/>
  <c r="CA856" i="1"/>
  <c r="BY135" i="1"/>
  <c r="BZ135" i="1"/>
  <c r="CA135" i="1"/>
  <c r="BY764" i="1"/>
  <c r="BZ764" i="1"/>
  <c r="CA764" i="1"/>
  <c r="BY962" i="1"/>
  <c r="BZ962" i="1"/>
  <c r="CA962" i="1"/>
  <c r="BY941" i="1"/>
  <c r="BZ941" i="1"/>
  <c r="CA941" i="1"/>
  <c r="BY762" i="1"/>
  <c r="BZ762" i="1"/>
  <c r="CA762" i="1"/>
  <c r="BY78" i="1"/>
  <c r="BZ78" i="1"/>
  <c r="CA78" i="1"/>
  <c r="BY223" i="1"/>
  <c r="BZ223" i="1"/>
  <c r="CA223" i="1"/>
  <c r="BY552" i="1"/>
  <c r="BZ552" i="1"/>
  <c r="CA552" i="1"/>
  <c r="BY673" i="1"/>
  <c r="BZ673" i="1"/>
  <c r="CA673" i="1"/>
  <c r="BY177" i="1"/>
  <c r="BZ177" i="1"/>
  <c r="CA177" i="1"/>
  <c r="BY158" i="1"/>
  <c r="BZ158" i="1"/>
  <c r="CA158" i="1"/>
  <c r="BY668" i="1"/>
  <c r="BZ668" i="1"/>
  <c r="CA668" i="1"/>
  <c r="BY663" i="1"/>
  <c r="BZ663" i="1"/>
  <c r="CA663" i="1"/>
  <c r="BY605" i="1"/>
  <c r="BZ605" i="1"/>
  <c r="CA605" i="1"/>
  <c r="BY876" i="1"/>
  <c r="BZ876" i="1"/>
  <c r="CA876" i="1"/>
  <c r="BY835" i="1"/>
  <c r="BZ835" i="1"/>
  <c r="CA835" i="1"/>
  <c r="BY319" i="1"/>
  <c r="BZ319" i="1"/>
  <c r="CA319" i="1"/>
  <c r="BY675" i="1"/>
  <c r="BZ675" i="1"/>
  <c r="CA675" i="1"/>
  <c r="BY792" i="1"/>
  <c r="BZ792" i="1"/>
  <c r="CA792" i="1"/>
  <c r="BY614" i="1"/>
  <c r="BZ614" i="1"/>
  <c r="CA614" i="1"/>
  <c r="BY992" i="1"/>
  <c r="BZ992" i="1"/>
  <c r="CA992" i="1"/>
  <c r="BY548" i="1"/>
  <c r="BZ548" i="1"/>
  <c r="CA548" i="1"/>
  <c r="BY195" i="1"/>
  <c r="BZ195" i="1"/>
  <c r="CA195" i="1"/>
  <c r="BY632" i="1"/>
  <c r="BZ632" i="1"/>
  <c r="CA632" i="1"/>
  <c r="BY600" i="1"/>
  <c r="BZ600" i="1"/>
  <c r="CA600" i="1"/>
  <c r="BY698" i="1"/>
  <c r="BZ698" i="1"/>
  <c r="CA698" i="1"/>
  <c r="BY720" i="1"/>
  <c r="BZ720" i="1"/>
  <c r="CA720" i="1"/>
  <c r="BY108" i="1"/>
  <c r="BZ108" i="1"/>
  <c r="CA108" i="1"/>
  <c r="BY599" i="1"/>
  <c r="BZ599" i="1"/>
  <c r="CA599" i="1"/>
  <c r="BY252" i="1"/>
  <c r="BZ252" i="1"/>
  <c r="CA252" i="1"/>
  <c r="BY27" i="1"/>
  <c r="BZ27" i="1"/>
  <c r="CA27" i="1"/>
  <c r="BY394" i="1"/>
  <c r="BZ394" i="1"/>
  <c r="CA394" i="1"/>
  <c r="BY1009" i="1"/>
  <c r="BZ1009" i="1"/>
  <c r="CA1009" i="1"/>
  <c r="BY268" i="1"/>
  <c r="BZ268" i="1"/>
  <c r="CA268" i="1"/>
  <c r="BY647" i="1"/>
  <c r="BZ647" i="1"/>
  <c r="CA647" i="1"/>
  <c r="BY882" i="1"/>
  <c r="BZ882" i="1"/>
  <c r="CA882" i="1"/>
  <c r="BY834" i="1"/>
  <c r="BZ834" i="1"/>
  <c r="CA834" i="1"/>
  <c r="BY801" i="1"/>
  <c r="BZ801" i="1"/>
  <c r="CA801" i="1"/>
  <c r="BY166" i="1"/>
  <c r="BZ166" i="1"/>
  <c r="CA166" i="1"/>
  <c r="BY70" i="1"/>
  <c r="BZ70" i="1"/>
  <c r="CA70" i="1"/>
  <c r="BY908" i="1"/>
  <c r="BZ908" i="1"/>
  <c r="CA908" i="1"/>
  <c r="BY943" i="1"/>
  <c r="BZ943" i="1"/>
  <c r="CA943" i="1"/>
  <c r="BY312" i="1"/>
  <c r="BZ312" i="1"/>
  <c r="CA312" i="1"/>
  <c r="BY787" i="1"/>
  <c r="BZ787" i="1"/>
  <c r="CA787" i="1"/>
  <c r="BY355" i="1"/>
  <c r="BZ355" i="1"/>
  <c r="CA355" i="1"/>
  <c r="BY322" i="1"/>
  <c r="BZ322" i="1"/>
  <c r="CA322" i="1"/>
  <c r="BY264" i="1"/>
  <c r="BZ264" i="1"/>
  <c r="CA264" i="1"/>
  <c r="BY73" i="1"/>
  <c r="BZ73" i="1"/>
  <c r="CA73" i="1"/>
  <c r="BY458" i="1"/>
  <c r="BZ458" i="1"/>
  <c r="CA458" i="1"/>
  <c r="BY806" i="1"/>
  <c r="BZ806" i="1"/>
  <c r="CA806" i="1"/>
  <c r="BY814" i="1"/>
  <c r="BZ814" i="1"/>
  <c r="CA814" i="1"/>
  <c r="BY9" i="1"/>
  <c r="BZ9" i="1"/>
  <c r="CA9" i="1"/>
  <c r="BY94" i="1"/>
  <c r="BZ94" i="1"/>
  <c r="CA94" i="1"/>
  <c r="BY139" i="1"/>
  <c r="BZ139" i="1"/>
  <c r="CA139" i="1"/>
  <c r="BY249" i="1"/>
  <c r="BZ249" i="1"/>
  <c r="CA249" i="1"/>
  <c r="BY105" i="1"/>
  <c r="BZ105" i="1"/>
  <c r="CA105" i="1"/>
  <c r="BY107" i="1"/>
  <c r="BZ107" i="1"/>
  <c r="CA107" i="1"/>
  <c r="BY46" i="1"/>
  <c r="BZ46" i="1"/>
  <c r="CA46" i="1"/>
  <c r="BY887" i="1"/>
  <c r="BZ887" i="1"/>
  <c r="CA887" i="1"/>
  <c r="BY674" i="1"/>
  <c r="BZ674" i="1"/>
  <c r="CA674" i="1"/>
  <c r="BY465" i="1"/>
  <c r="BZ465" i="1"/>
  <c r="CA465" i="1"/>
  <c r="BY807" i="1"/>
  <c r="BZ807" i="1"/>
  <c r="CA807" i="1"/>
  <c r="BY1012" i="1"/>
  <c r="BZ1012" i="1"/>
  <c r="CA1012" i="1"/>
  <c r="BY524" i="1"/>
  <c r="BZ524" i="1"/>
  <c r="CA524" i="1"/>
  <c r="BY224" i="1"/>
  <c r="BZ224" i="1"/>
  <c r="CA224" i="1"/>
  <c r="BY299" i="1"/>
  <c r="BZ299" i="1"/>
  <c r="CA299" i="1"/>
  <c r="BY759" i="1"/>
  <c r="BZ759" i="1"/>
  <c r="CA759" i="1"/>
  <c r="BY667" i="1"/>
  <c r="BZ667" i="1"/>
  <c r="CA667" i="1"/>
  <c r="BY231" i="1"/>
  <c r="BZ231" i="1"/>
  <c r="CA231" i="1"/>
  <c r="BY586" i="1"/>
  <c r="BZ586" i="1"/>
  <c r="CA586" i="1"/>
  <c r="BY804" i="1"/>
  <c r="BZ804" i="1"/>
  <c r="CA804" i="1"/>
  <c r="BY324" i="1"/>
  <c r="BZ324" i="1"/>
  <c r="CA324" i="1"/>
  <c r="BY226" i="1"/>
  <c r="BZ226" i="1"/>
  <c r="CA226" i="1"/>
  <c r="BY641" i="1"/>
  <c r="BZ641" i="1"/>
  <c r="CA641" i="1"/>
  <c r="BY624" i="1"/>
  <c r="BZ624" i="1"/>
  <c r="CA624" i="1"/>
  <c r="BY800" i="1"/>
  <c r="BZ800" i="1"/>
  <c r="CA800" i="1"/>
  <c r="BY38" i="1"/>
  <c r="BZ38" i="1"/>
  <c r="CA38" i="1"/>
  <c r="BY606" i="1"/>
  <c r="BZ606" i="1"/>
  <c r="CA606" i="1"/>
  <c r="BY347" i="1"/>
  <c r="BZ347" i="1"/>
  <c r="CA347" i="1"/>
  <c r="BY437" i="1"/>
  <c r="BZ437" i="1"/>
  <c r="CA437" i="1"/>
  <c r="BY470" i="1"/>
  <c r="BZ470" i="1"/>
  <c r="CA470" i="1"/>
  <c r="BY841" i="1"/>
  <c r="BZ841" i="1"/>
  <c r="CA841" i="1"/>
  <c r="BY492" i="1"/>
  <c r="BZ492" i="1"/>
  <c r="CA492" i="1"/>
  <c r="BY726" i="1"/>
  <c r="BZ726" i="1"/>
  <c r="CA726" i="1"/>
  <c r="BY102" i="1"/>
  <c r="BZ102" i="1"/>
  <c r="CA102" i="1"/>
  <c r="BY456" i="1"/>
  <c r="BZ456" i="1"/>
  <c r="CA456" i="1"/>
  <c r="BY457" i="1"/>
  <c r="BZ457" i="1"/>
  <c r="CA457" i="1"/>
  <c r="BY621" i="1"/>
  <c r="BZ621" i="1"/>
  <c r="CA621" i="1"/>
  <c r="BY774" i="1"/>
  <c r="BZ774" i="1"/>
  <c r="CA774" i="1"/>
  <c r="BY358" i="1"/>
  <c r="BZ358" i="1"/>
  <c r="CA358" i="1"/>
  <c r="BY348" i="1"/>
  <c r="BZ348" i="1"/>
  <c r="CA348" i="1"/>
  <c r="BY763" i="1"/>
  <c r="BZ763" i="1"/>
  <c r="CA763" i="1"/>
  <c r="BY432" i="1"/>
  <c r="BZ432" i="1"/>
  <c r="CA432" i="1"/>
  <c r="BY159" i="1"/>
  <c r="BZ159" i="1"/>
  <c r="CA159" i="1"/>
  <c r="BY747" i="1"/>
  <c r="BZ747" i="1"/>
  <c r="CA747" i="1"/>
  <c r="BY551" i="1"/>
  <c r="BZ551" i="1"/>
  <c r="CA551" i="1"/>
  <c r="BY681" i="1"/>
  <c r="BZ681" i="1"/>
  <c r="CA681" i="1"/>
  <c r="BY349" i="1"/>
  <c r="BZ349" i="1"/>
  <c r="CA349" i="1"/>
  <c r="BY558" i="1"/>
  <c r="BZ558" i="1"/>
  <c r="CA558" i="1"/>
  <c r="BY881" i="1"/>
  <c r="BZ881" i="1"/>
  <c r="CA881" i="1"/>
  <c r="BY815" i="1"/>
  <c r="BZ815" i="1"/>
  <c r="CA815" i="1"/>
  <c r="BY850" i="1"/>
  <c r="BZ850" i="1"/>
  <c r="CA850" i="1"/>
  <c r="BY448" i="1"/>
  <c r="BZ448" i="1"/>
  <c r="CA448" i="1"/>
  <c r="BY168" i="1"/>
  <c r="BZ168" i="1"/>
  <c r="CA168" i="1"/>
  <c r="BY435" i="1"/>
  <c r="BZ435" i="1"/>
  <c r="CA435" i="1"/>
  <c r="BY935" i="1"/>
  <c r="BZ935" i="1"/>
  <c r="CA935" i="1"/>
  <c r="BY602" i="1"/>
  <c r="BZ602" i="1"/>
  <c r="CA602" i="1"/>
  <c r="BY445" i="1"/>
  <c r="BZ445" i="1"/>
  <c r="CA445" i="1"/>
  <c r="BY369" i="1"/>
  <c r="BZ369" i="1"/>
  <c r="CA369" i="1"/>
  <c r="BY575" i="1"/>
  <c r="BZ575" i="1"/>
  <c r="CA575" i="1"/>
  <c r="BY343" i="1"/>
  <c r="BZ343" i="1"/>
  <c r="CA343" i="1"/>
  <c r="BY18" i="1"/>
  <c r="BZ18" i="1"/>
  <c r="CA18" i="1"/>
  <c r="BY241" i="1"/>
  <c r="BZ241" i="1"/>
  <c r="CA241" i="1"/>
  <c r="BY639" i="1"/>
  <c r="BZ639" i="1"/>
  <c r="CA639" i="1"/>
  <c r="BY901" i="1"/>
  <c r="BZ901" i="1"/>
  <c r="CA901" i="1"/>
  <c r="BY775" i="1"/>
  <c r="BZ775" i="1"/>
  <c r="CA775" i="1"/>
  <c r="BY204" i="1"/>
  <c r="BZ204" i="1"/>
  <c r="CA204" i="1"/>
  <c r="BY997" i="1"/>
  <c r="BZ997" i="1"/>
  <c r="CA997" i="1"/>
  <c r="BY897" i="1"/>
  <c r="BZ897" i="1"/>
  <c r="CA897" i="1"/>
  <c r="BY83" i="1"/>
  <c r="BZ83" i="1"/>
  <c r="CA83" i="1"/>
  <c r="BY666" i="1"/>
  <c r="BZ666" i="1"/>
  <c r="CA666" i="1"/>
  <c r="BY649" i="1"/>
  <c r="BZ649" i="1"/>
  <c r="CA649" i="1"/>
  <c r="BY463" i="1"/>
  <c r="BZ463" i="1"/>
  <c r="CA463" i="1"/>
  <c r="BY225" i="1"/>
  <c r="BZ225" i="1"/>
  <c r="CA225" i="1"/>
  <c r="BY298" i="1"/>
  <c r="BZ298" i="1"/>
  <c r="CA298" i="1"/>
  <c r="BY395" i="1"/>
  <c r="BZ395" i="1"/>
  <c r="CA395" i="1"/>
  <c r="BY148" i="1"/>
  <c r="BZ148" i="1"/>
  <c r="CA148" i="1"/>
  <c r="BY1017" i="1"/>
  <c r="BZ1017" i="1"/>
  <c r="CA1017" i="1"/>
  <c r="BY651" i="1"/>
  <c r="BZ651" i="1"/>
  <c r="CA651" i="1"/>
  <c r="BY237" i="1"/>
  <c r="BZ237" i="1"/>
  <c r="CA237" i="1"/>
  <c r="BY238" i="1"/>
  <c r="BZ238" i="1"/>
  <c r="CA238" i="1"/>
  <c r="BY957" i="1"/>
  <c r="BZ957" i="1"/>
  <c r="CA957" i="1"/>
  <c r="BY566" i="1"/>
  <c r="BZ566" i="1"/>
  <c r="CA566" i="1"/>
  <c r="BY481" i="1"/>
  <c r="BZ481" i="1"/>
  <c r="CA481" i="1"/>
  <c r="BY134" i="1"/>
  <c r="BZ134" i="1"/>
  <c r="CA134" i="1"/>
  <c r="BY317" i="1"/>
  <c r="BZ317" i="1"/>
  <c r="CA317" i="1"/>
  <c r="BY652" i="1"/>
  <c r="BZ652" i="1"/>
  <c r="CA652" i="1"/>
  <c r="BY722" i="1"/>
  <c r="BZ722" i="1"/>
  <c r="CA722" i="1"/>
  <c r="BY406" i="1"/>
  <c r="BZ406" i="1"/>
  <c r="CA406" i="1"/>
  <c r="BY425" i="1"/>
  <c r="BZ425" i="1"/>
  <c r="CA425" i="1"/>
  <c r="BY250" i="1"/>
  <c r="BZ250" i="1"/>
  <c r="CA250" i="1"/>
  <c r="BY1019" i="1"/>
  <c r="BZ1019" i="1"/>
  <c r="CA1019" i="1"/>
  <c r="BY657" i="1"/>
  <c r="BZ657" i="1"/>
  <c r="CA657" i="1"/>
  <c r="BY79" i="1"/>
  <c r="BZ79" i="1"/>
  <c r="CA79" i="1"/>
  <c r="BY375" i="1"/>
  <c r="BZ375" i="1"/>
  <c r="CA375" i="1"/>
  <c r="BY1005" i="1"/>
  <c r="BZ1005" i="1"/>
  <c r="CA1005" i="1"/>
  <c r="BY374" i="1"/>
  <c r="BZ374" i="1"/>
  <c r="CA374" i="1"/>
  <c r="BY14" i="1"/>
  <c r="BZ14" i="1"/>
  <c r="CA14" i="1"/>
  <c r="BY475" i="1"/>
  <c r="BZ475" i="1"/>
  <c r="CA475" i="1"/>
  <c r="BY271" i="1"/>
  <c r="BZ271" i="1"/>
  <c r="CA271" i="1"/>
  <c r="BY444" i="1"/>
  <c r="BZ444" i="1"/>
  <c r="CA444" i="1"/>
  <c r="BY260" i="1"/>
  <c r="BZ260" i="1"/>
  <c r="CA260" i="1"/>
  <c r="BY921" i="1"/>
  <c r="BZ921" i="1"/>
  <c r="CA921" i="1"/>
  <c r="BY112" i="1"/>
  <c r="BZ112" i="1"/>
  <c r="CA112" i="1"/>
  <c r="BY757" i="1"/>
  <c r="BZ757" i="1"/>
  <c r="CA757" i="1"/>
  <c r="BY486" i="1"/>
  <c r="BZ486" i="1"/>
  <c r="CA486" i="1"/>
  <c r="BY344" i="1"/>
  <c r="BZ344" i="1"/>
  <c r="CA344" i="1"/>
  <c r="BY732" i="1"/>
  <c r="BZ732" i="1"/>
  <c r="CA732" i="1"/>
  <c r="BY669" i="1"/>
  <c r="BZ669" i="1"/>
  <c r="CA669" i="1"/>
  <c r="BY490" i="1"/>
  <c r="BZ490" i="1"/>
  <c r="CA490" i="1"/>
  <c r="BY202" i="1"/>
  <c r="BZ202" i="1"/>
  <c r="CA202" i="1"/>
  <c r="BY357" i="1"/>
  <c r="BZ357" i="1"/>
  <c r="CA357" i="1"/>
  <c r="BY967" i="1"/>
  <c r="BZ967" i="1"/>
  <c r="CA967" i="1"/>
  <c r="BY940" i="1"/>
  <c r="BZ940" i="1"/>
  <c r="CA940" i="1"/>
  <c r="BY376" i="1"/>
  <c r="BZ376" i="1"/>
  <c r="CA376" i="1"/>
  <c r="BY864" i="1"/>
  <c r="BZ864" i="1"/>
  <c r="CA864" i="1"/>
  <c r="T484" i="1"/>
  <c r="U484" i="1"/>
  <c r="T561" i="1"/>
  <c r="U561" i="1"/>
  <c r="T428" i="1"/>
  <c r="U428" i="1"/>
  <c r="T911" i="1"/>
  <c r="U911" i="1"/>
  <c r="T479" i="1"/>
  <c r="U479" i="1"/>
  <c r="T488" i="1"/>
  <c r="U488" i="1"/>
  <c r="T565" i="1"/>
  <c r="U565" i="1"/>
  <c r="T176" i="1"/>
  <c r="U176" i="1"/>
  <c r="T966" i="1"/>
  <c r="U966" i="1"/>
  <c r="T680" i="1"/>
  <c r="U680" i="1"/>
  <c r="T926" i="1"/>
  <c r="U926" i="1"/>
  <c r="T452" i="1"/>
  <c r="U452" i="1"/>
  <c r="T487" i="1"/>
  <c r="U487" i="1"/>
  <c r="T2" i="1"/>
  <c r="U2" i="1"/>
  <c r="T798" i="1"/>
  <c r="U798" i="1"/>
  <c r="T684" i="1"/>
  <c r="U684" i="1"/>
  <c r="T405" i="1"/>
  <c r="U405" i="1"/>
  <c r="T1014" i="1"/>
  <c r="U1014" i="1"/>
  <c r="T440" i="1"/>
  <c r="U440" i="1"/>
  <c r="T393" i="1"/>
  <c r="U393" i="1"/>
  <c r="T307" i="1"/>
  <c r="U307" i="1"/>
  <c r="T360" i="1"/>
  <c r="U360" i="1"/>
  <c r="T337" i="1"/>
  <c r="U337" i="1"/>
  <c r="T398" i="1"/>
  <c r="U398" i="1"/>
  <c r="T362" i="1"/>
  <c r="U362" i="1"/>
  <c r="T404" i="1"/>
  <c r="U404" i="1"/>
  <c r="T729" i="1"/>
  <c r="U729" i="1"/>
  <c r="T888" i="1"/>
  <c r="U888" i="1"/>
  <c r="T610" i="1"/>
  <c r="U610" i="1"/>
  <c r="T74" i="1"/>
  <c r="U74" i="1"/>
  <c r="T685" i="1"/>
  <c r="U685" i="1"/>
  <c r="T210" i="1"/>
  <c r="U210" i="1"/>
  <c r="T695" i="1"/>
  <c r="U695" i="1"/>
  <c r="T392" i="1"/>
  <c r="U392" i="1"/>
  <c r="T453" i="1"/>
  <c r="U453" i="1"/>
  <c r="T370" i="1"/>
  <c r="U370" i="1"/>
  <c r="T995" i="1"/>
  <c r="U995" i="1"/>
  <c r="T251" i="1"/>
  <c r="U251" i="1"/>
  <c r="T86" i="1"/>
  <c r="U86" i="1"/>
  <c r="T634" i="1"/>
  <c r="U634" i="1"/>
  <c r="T122" i="1"/>
  <c r="U122" i="1"/>
  <c r="T203" i="1"/>
  <c r="U203" i="1"/>
  <c r="T420" i="1"/>
  <c r="U420" i="1"/>
  <c r="T227" i="1"/>
  <c r="U227" i="1"/>
  <c r="T400" i="1"/>
  <c r="U400" i="1"/>
  <c r="T503" i="1"/>
  <c r="U503" i="1"/>
  <c r="T351" i="1"/>
  <c r="U351" i="1"/>
  <c r="T942" i="1"/>
  <c r="U942" i="1"/>
  <c r="T327" i="1"/>
  <c r="U327" i="1"/>
  <c r="T499" i="1"/>
  <c r="U499" i="1"/>
  <c r="T10" i="1"/>
  <c r="U10" i="1"/>
  <c r="T725" i="1"/>
  <c r="U725" i="1"/>
  <c r="T498" i="1"/>
  <c r="U498" i="1"/>
  <c r="T485" i="1"/>
  <c r="U485" i="1"/>
  <c r="T149" i="1"/>
  <c r="U149" i="1"/>
  <c r="T46" i="1"/>
  <c r="U46" i="1"/>
  <c r="T437" i="1"/>
  <c r="U437" i="1"/>
  <c r="T457" i="1"/>
  <c r="U457" i="1"/>
  <c r="T621" i="1"/>
  <c r="U621" i="1"/>
  <c r="T358" i="1"/>
  <c r="U358" i="1"/>
  <c r="T763" i="1"/>
  <c r="U763" i="1"/>
  <c r="T575" i="1"/>
  <c r="U575" i="1"/>
  <c r="T18" i="1"/>
  <c r="U18" i="1"/>
  <c r="T463" i="1"/>
  <c r="U463" i="1"/>
  <c r="T657" i="1"/>
  <c r="U657" i="1"/>
  <c r="T475" i="1"/>
  <c r="U475" i="1"/>
  <c r="T486" i="1"/>
  <c r="U486" i="1"/>
  <c r="T490" i="1"/>
  <c r="U490" i="1"/>
  <c r="T202" i="1"/>
  <c r="U202" i="1"/>
  <c r="T940" i="1"/>
  <c r="U940" i="1"/>
  <c r="T376" i="1"/>
  <c r="U376" i="1"/>
  <c r="AU690" i="1"/>
  <c r="AC690" i="1"/>
  <c r="W690" i="1"/>
  <c r="O690" i="1"/>
  <c r="J690" i="1"/>
  <c r="BQ412" i="1"/>
  <c r="AU412" i="1"/>
  <c r="AF412" i="1"/>
  <c r="AC412" i="1"/>
  <c r="W412" i="1"/>
  <c r="J412" i="1"/>
  <c r="O412" i="1"/>
  <c r="BQ135" i="1"/>
  <c r="BQ203" i="1"/>
  <c r="BQ92" i="1"/>
  <c r="BQ838" i="1"/>
  <c r="BQ343" i="1"/>
  <c r="BQ691" i="1"/>
  <c r="BQ507" i="1"/>
  <c r="BQ837" i="1"/>
  <c r="BQ235" i="1"/>
  <c r="BQ917" i="1"/>
  <c r="BQ263" i="1"/>
  <c r="BQ262" i="1"/>
  <c r="BQ1001" i="1"/>
  <c r="BQ613" i="1"/>
  <c r="BQ506" i="1"/>
  <c r="BQ776" i="1"/>
  <c r="BQ169" i="1"/>
  <c r="BQ977" i="1"/>
  <c r="BQ503" i="1"/>
  <c r="BQ690" i="1"/>
  <c r="BQ56" i="1"/>
  <c r="BQ952" i="1"/>
  <c r="BQ533" i="1"/>
  <c r="BQ502" i="1"/>
  <c r="BQ1030" i="1"/>
  <c r="BQ664" i="1"/>
  <c r="BQ318" i="1"/>
  <c r="BQ951" i="1"/>
  <c r="BQ499" i="1"/>
  <c r="BQ261" i="1"/>
  <c r="BQ232" i="1"/>
  <c r="BQ498" i="1"/>
  <c r="BQ231" i="1"/>
  <c r="BQ497" i="1"/>
  <c r="BQ1000" i="1"/>
  <c r="BQ168" i="1"/>
  <c r="BQ292" i="1"/>
  <c r="BQ726" i="1"/>
  <c r="BQ687" i="1"/>
  <c r="BQ496" i="1"/>
  <c r="BQ29" i="1"/>
  <c r="BQ495" i="1"/>
  <c r="BQ976" i="1"/>
  <c r="BQ492" i="1"/>
  <c r="BQ117" i="1"/>
  <c r="BQ491" i="1"/>
  <c r="BQ490" i="1"/>
  <c r="BQ888" i="1"/>
  <c r="BQ640" i="1"/>
  <c r="BQ489" i="1"/>
  <c r="BQ488" i="1"/>
  <c r="BQ317" i="1"/>
  <c r="BQ975" i="1"/>
  <c r="BQ316" i="1"/>
  <c r="BQ1029" i="1"/>
  <c r="BQ584" i="1"/>
  <c r="BQ1028" i="1"/>
  <c r="BQ639" i="1"/>
  <c r="BQ342" i="1"/>
  <c r="BQ59" i="1"/>
  <c r="BQ28" i="1"/>
  <c r="BQ291" i="1"/>
  <c r="BQ27" i="1"/>
  <c r="BQ288" i="1"/>
  <c r="BQ487" i="1"/>
  <c r="BQ950" i="1"/>
  <c r="BQ486" i="1"/>
  <c r="BQ167" i="1"/>
  <c r="BQ116" i="1"/>
  <c r="BQ865" i="1"/>
  <c r="BQ115" i="1"/>
  <c r="BQ753" i="1"/>
  <c r="BQ114" i="1"/>
  <c r="BQ552" i="1"/>
  <c r="BQ999" i="1"/>
  <c r="BQ287" i="1"/>
  <c r="BQ202" i="1"/>
  <c r="BQ663" i="1"/>
  <c r="BQ341" i="1"/>
  <c r="BQ58" i="1"/>
  <c r="BQ836" i="1"/>
  <c r="BQ725" i="1"/>
  <c r="BQ286" i="1"/>
  <c r="BQ532" i="1"/>
  <c r="BQ57" i="1"/>
  <c r="BQ1027" i="1"/>
  <c r="BQ887" i="1"/>
  <c r="BQ638" i="1"/>
  <c r="BQ531" i="1"/>
  <c r="BQ142" i="1"/>
  <c r="BQ612" i="1"/>
  <c r="BQ285" i="1"/>
  <c r="BQ806" i="1"/>
  <c r="BQ551" i="1"/>
  <c r="BQ805" i="1"/>
  <c r="BQ864" i="1"/>
  <c r="BQ340" i="1"/>
  <c r="BQ201" i="1"/>
  <c r="BQ775" i="1"/>
  <c r="BQ662" i="1"/>
  <c r="BQ485" i="1"/>
  <c r="BQ91" i="1"/>
  <c r="BQ339" i="1"/>
  <c r="BQ611" i="1"/>
  <c r="BQ724" i="1"/>
  <c r="BQ1026" i="1"/>
  <c r="BQ949" i="1"/>
  <c r="BQ24" i="1"/>
  <c r="BQ835" i="1"/>
  <c r="BQ284" i="1"/>
  <c r="BQ230" i="1"/>
  <c r="BQ863" i="1"/>
  <c r="BQ200" i="1"/>
  <c r="BQ686" i="1"/>
  <c r="BQ610" i="1"/>
  <c r="BQ484" i="1"/>
  <c r="BQ23" i="1"/>
  <c r="BQ609" i="1"/>
  <c r="BQ752" i="1"/>
  <c r="BQ804" i="1"/>
  <c r="BQ166" i="1"/>
  <c r="BQ583" i="1"/>
  <c r="BQ260" i="1"/>
  <c r="BQ22" i="1"/>
  <c r="BQ661" i="1"/>
  <c r="BQ548" i="1"/>
  <c r="BQ801" i="1"/>
  <c r="BQ257" i="1"/>
  <c r="BQ749" i="1"/>
  <c r="BQ483" i="1"/>
  <c r="BQ21" i="1"/>
  <c r="BQ998" i="1"/>
  <c r="BQ800" i="1"/>
  <c r="BQ637" i="1"/>
  <c r="BQ886" i="1"/>
  <c r="BQ862" i="1"/>
  <c r="BQ660" i="1"/>
  <c r="BQ256" i="1"/>
  <c r="BQ997" i="1"/>
  <c r="BQ799" i="1"/>
  <c r="BQ798" i="1"/>
  <c r="BQ861" i="1"/>
  <c r="BQ996" i="1"/>
  <c r="BQ916" i="1"/>
  <c r="BQ748" i="1"/>
  <c r="BQ20" i="1"/>
  <c r="BQ946" i="1"/>
  <c r="BQ747" i="1"/>
  <c r="BQ165" i="1"/>
  <c r="BQ530" i="1"/>
  <c r="BQ723" i="1"/>
  <c r="BQ529" i="1"/>
  <c r="BQ199" i="1"/>
  <c r="BQ482" i="1"/>
  <c r="BQ481" i="1"/>
  <c r="BQ198" i="1"/>
  <c r="BQ915" i="1"/>
  <c r="BQ636" i="1"/>
  <c r="BQ685" i="1"/>
  <c r="BQ164" i="1"/>
  <c r="BQ141" i="1"/>
  <c r="BQ860" i="1"/>
  <c r="BQ338" i="1"/>
  <c r="BQ229" i="1"/>
  <c r="BQ337" i="1"/>
  <c r="BQ19" i="1"/>
  <c r="BQ528" i="1"/>
  <c r="BQ885" i="1"/>
  <c r="BQ582" i="1"/>
  <c r="BQ797" i="1"/>
  <c r="BQ480" i="1"/>
  <c r="BQ995" i="1"/>
  <c r="BQ197" i="1"/>
  <c r="BQ479" i="1"/>
  <c r="BQ527" i="1"/>
  <c r="BQ722" i="1"/>
  <c r="BQ684" i="1"/>
  <c r="BQ659" i="1"/>
  <c r="BQ478" i="1"/>
  <c r="BQ140" i="1"/>
  <c r="BQ228" i="1"/>
  <c r="BQ475" i="1"/>
  <c r="BQ163" i="1"/>
  <c r="BQ474" i="1"/>
  <c r="BQ796" i="1"/>
  <c r="BQ471" i="1"/>
  <c r="BQ581" i="1"/>
  <c r="BQ336" i="1"/>
  <c r="BQ834" i="1"/>
  <c r="BQ721" i="1"/>
  <c r="BQ524" i="1"/>
  <c r="BQ658" i="1"/>
  <c r="BQ795" i="1"/>
  <c r="BQ608" i="1"/>
  <c r="BQ547" i="1"/>
  <c r="BQ227" i="1"/>
  <c r="BQ283" i="1"/>
  <c r="BQ90" i="1"/>
  <c r="BQ607" i="1"/>
  <c r="BQ470" i="1"/>
  <c r="BQ859" i="1"/>
  <c r="BQ746" i="1"/>
  <c r="BQ546" i="1"/>
  <c r="BQ606" i="1"/>
  <c r="BQ914" i="1"/>
  <c r="BQ469" i="1"/>
  <c r="BQ89" i="1"/>
  <c r="BQ580" i="1"/>
  <c r="BQ468" i="1"/>
  <c r="BQ465" i="1"/>
  <c r="BQ605" i="1"/>
  <c r="BQ974" i="1"/>
  <c r="BQ315" i="1"/>
  <c r="BQ253" i="1"/>
  <c r="BQ945" i="1"/>
  <c r="BQ683" i="1"/>
  <c r="BQ745" i="1"/>
  <c r="BQ913" i="1"/>
  <c r="BQ113" i="1"/>
  <c r="BQ543" i="1"/>
  <c r="BQ682" i="1"/>
  <c r="BQ335" i="1"/>
  <c r="BQ226" i="1"/>
  <c r="BQ884" i="1"/>
  <c r="BQ579" i="1"/>
  <c r="BQ883" i="1"/>
  <c r="BQ112" i="1"/>
  <c r="BQ833" i="1"/>
  <c r="BQ774" i="1"/>
  <c r="BQ464" i="1"/>
  <c r="BQ635" i="1"/>
  <c r="BQ88" i="1"/>
  <c r="BQ463" i="1"/>
  <c r="BQ55" i="1"/>
  <c r="BQ87" i="1"/>
  <c r="BQ139" i="1"/>
  <c r="BQ462" i="1"/>
  <c r="BQ523" i="1"/>
  <c r="BQ461" i="1"/>
  <c r="BQ542" i="1"/>
  <c r="BQ196" i="1"/>
  <c r="BQ460" i="1"/>
  <c r="BQ282" i="1"/>
  <c r="BQ522" i="1"/>
  <c r="BQ459" i="1"/>
  <c r="BQ458" i="1"/>
  <c r="BQ195" i="1"/>
  <c r="BQ832" i="1"/>
  <c r="BQ457" i="1"/>
  <c r="BQ314" i="1"/>
  <c r="BQ279" i="1"/>
  <c r="BQ278" i="1"/>
  <c r="BQ456" i="1"/>
  <c r="BQ973" i="1"/>
  <c r="BQ742" i="1"/>
  <c r="BQ162" i="1"/>
  <c r="BQ51" i="1"/>
  <c r="BQ313" i="1"/>
  <c r="BQ944" i="1"/>
  <c r="BQ604" i="1"/>
  <c r="BQ829" i="1"/>
  <c r="BQ453" i="1"/>
  <c r="BQ111" i="1"/>
  <c r="BQ452" i="1"/>
  <c r="BQ519" i="1"/>
  <c r="BQ451" i="1"/>
  <c r="BQ86" i="1"/>
  <c r="BQ450" i="1"/>
  <c r="BQ720" i="1"/>
  <c r="BQ882" i="1"/>
  <c r="BQ1025" i="1"/>
  <c r="BQ252" i="1"/>
  <c r="BQ449" i="1"/>
  <c r="BQ603" i="1"/>
  <c r="BQ634" i="1"/>
  <c r="BQ828" i="1"/>
  <c r="BQ827" i="1"/>
  <c r="BQ858" i="1"/>
  <c r="BQ518" i="1"/>
  <c r="BQ719" i="1"/>
  <c r="BQ794" i="1"/>
  <c r="BQ539" i="1"/>
  <c r="BQ277" i="1"/>
  <c r="BQ793" i="1"/>
  <c r="BQ276" i="1"/>
  <c r="BQ633" i="1"/>
  <c r="BQ792" i="1"/>
  <c r="BQ448" i="1"/>
  <c r="BQ881" i="1"/>
  <c r="BQ1022" i="1"/>
  <c r="BQ912" i="1"/>
  <c r="BQ773" i="1"/>
  <c r="BQ718" i="1"/>
  <c r="BQ161" i="1"/>
  <c r="BQ447" i="1"/>
  <c r="BQ312" i="1"/>
  <c r="BQ446" i="1"/>
  <c r="BQ911" i="1"/>
  <c r="BQ943" i="1"/>
  <c r="BQ741" i="1"/>
  <c r="BQ578" i="1"/>
  <c r="BQ632" i="1"/>
  <c r="BQ110" i="1"/>
  <c r="BQ681" i="1"/>
  <c r="BQ194" i="1"/>
  <c r="BQ1021" i="1"/>
  <c r="BQ109" i="1"/>
  <c r="BQ577" i="1"/>
  <c r="BQ225" i="1"/>
  <c r="BQ857" i="1"/>
  <c r="BQ631" i="1"/>
  <c r="BQ108" i="1"/>
  <c r="BQ445" i="1"/>
  <c r="BQ994" i="1"/>
  <c r="BQ275" i="1"/>
  <c r="BQ972" i="1"/>
  <c r="BQ138" i="1"/>
  <c r="BQ444" i="1"/>
  <c r="BQ910" i="1"/>
  <c r="BQ1020" i="1"/>
  <c r="BQ85" i="1"/>
  <c r="BQ18" i="1"/>
  <c r="BQ824" i="1"/>
  <c r="BQ251" i="1"/>
  <c r="BQ334" i="1"/>
  <c r="BQ602" i="1"/>
  <c r="BQ657" i="1"/>
  <c r="BQ311" i="1"/>
  <c r="BQ160" i="1"/>
  <c r="BQ993" i="1"/>
  <c r="BQ880" i="1"/>
  <c r="BQ1019" i="1"/>
  <c r="BQ971" i="1"/>
  <c r="BQ17" i="1"/>
  <c r="BQ333" i="1"/>
  <c r="BQ942" i="1"/>
  <c r="BQ630" i="1"/>
  <c r="BQ823" i="1"/>
  <c r="BQ332" i="1"/>
  <c r="BQ443" i="1"/>
  <c r="BQ740" i="1"/>
  <c r="BQ442" i="1"/>
  <c r="BQ941" i="1"/>
  <c r="BQ601" i="1"/>
  <c r="BQ909" i="1"/>
  <c r="BQ441" i="1"/>
  <c r="BQ224" i="1"/>
  <c r="BQ223" i="1"/>
  <c r="BQ440" i="1"/>
  <c r="BQ656" i="1"/>
  <c r="BQ655" i="1"/>
  <c r="BQ992" i="1"/>
  <c r="BQ84" i="1"/>
  <c r="BQ629" i="1"/>
  <c r="BQ439" i="1"/>
  <c r="BQ250" i="1"/>
  <c r="BQ856" i="1"/>
  <c r="BQ50" i="1"/>
  <c r="BQ600" i="1"/>
  <c r="BQ83" i="1"/>
  <c r="BQ107" i="1"/>
  <c r="BQ310" i="1"/>
  <c r="BQ538" i="1"/>
  <c r="BQ680" i="1"/>
  <c r="BQ855" i="1"/>
  <c r="BQ307" i="1"/>
  <c r="BQ918" i="1"/>
  <c r="BQ49" i="1"/>
  <c r="BQ599" i="1"/>
  <c r="BQ654" i="1"/>
  <c r="BQ249" i="1"/>
  <c r="BQ739" i="1"/>
  <c r="BQ137" i="1"/>
  <c r="BQ82" i="1"/>
  <c r="BQ738" i="1"/>
  <c r="BQ879" i="1"/>
  <c r="BQ878" i="1"/>
  <c r="BQ331" i="1"/>
  <c r="BQ715" i="1"/>
  <c r="BQ81" i="1"/>
  <c r="BQ193" i="1"/>
  <c r="BQ438" i="1"/>
  <c r="BQ192" i="1"/>
  <c r="BQ772" i="1"/>
  <c r="BQ991" i="1"/>
  <c r="BQ990" i="1"/>
  <c r="BQ576" i="1"/>
  <c r="BQ272" i="1"/>
  <c r="BQ908" i="1"/>
  <c r="BQ437" i="1"/>
  <c r="BQ771" i="1"/>
  <c r="BQ575" i="1"/>
  <c r="BQ791" i="1"/>
  <c r="BQ436" i="1"/>
  <c r="BQ330" i="1"/>
  <c r="BQ574" i="1"/>
  <c r="BQ970" i="1"/>
  <c r="BQ940" i="1"/>
  <c r="BQ306" i="1"/>
  <c r="BQ877" i="1"/>
  <c r="BQ248" i="1"/>
  <c r="BQ571" i="1"/>
  <c r="BQ329" i="1"/>
  <c r="BQ598" i="1"/>
  <c r="BQ247" i="1"/>
  <c r="BQ271" i="1"/>
  <c r="BQ854" i="1"/>
  <c r="BQ136" i="1"/>
  <c r="BQ969" i="1"/>
  <c r="BQ305" i="1"/>
  <c r="BQ191" i="1"/>
  <c r="BQ435" i="1"/>
  <c r="BQ304" i="1"/>
  <c r="BQ788" i="1"/>
  <c r="BQ597" i="1"/>
  <c r="BQ222" i="1"/>
  <c r="BQ653" i="1"/>
  <c r="BQ568" i="1"/>
  <c r="BQ989" i="1"/>
  <c r="BQ16" i="1"/>
  <c r="BQ48" i="1"/>
  <c r="BQ434" i="1"/>
  <c r="BQ907" i="1"/>
  <c r="BQ596" i="1"/>
  <c r="BQ820" i="1"/>
  <c r="BQ159" i="1"/>
  <c r="BQ246" i="1"/>
  <c r="BQ939" i="1"/>
  <c r="BQ679" i="1"/>
  <c r="BQ517" i="1"/>
  <c r="BQ158" i="1"/>
  <c r="BQ433" i="1"/>
  <c r="BQ270" i="1"/>
  <c r="BQ432" i="1"/>
  <c r="BQ431" i="1"/>
  <c r="BQ516" i="1"/>
  <c r="BQ652" i="1"/>
  <c r="BQ768" i="1"/>
  <c r="BQ430" i="1"/>
  <c r="BQ819" i="1"/>
  <c r="BQ628" i="1"/>
  <c r="BQ712" i="1"/>
  <c r="BQ429" i="1"/>
  <c r="BQ651" i="1"/>
  <c r="BQ853" i="1"/>
  <c r="BQ245" i="1"/>
  <c r="BQ328" i="1"/>
  <c r="BQ428" i="1"/>
  <c r="BQ876" i="1"/>
  <c r="BQ427" i="1"/>
  <c r="BQ709" i="1"/>
  <c r="BQ567" i="1"/>
  <c r="BQ968" i="1"/>
  <c r="BQ678" i="1"/>
  <c r="BQ244" i="1"/>
  <c r="BQ566" i="1"/>
  <c r="BQ677" i="1"/>
  <c r="BQ426" i="1"/>
  <c r="BQ1018" i="1"/>
  <c r="BQ303" i="1"/>
  <c r="BQ787" i="1"/>
  <c r="BQ425" i="1"/>
  <c r="BQ818" i="1"/>
  <c r="BQ269" i="1"/>
  <c r="BQ424" i="1"/>
  <c r="BQ875" i="1"/>
  <c r="BQ243" i="1"/>
  <c r="BQ565" i="1"/>
  <c r="BQ874" i="1"/>
  <c r="BQ537" i="1"/>
  <c r="BQ1017" i="1"/>
  <c r="BQ15" i="1"/>
  <c r="BQ767" i="1"/>
  <c r="BQ190" i="1"/>
  <c r="BQ106" i="1"/>
  <c r="BQ189" i="1"/>
  <c r="BQ188" i="1"/>
  <c r="BQ302" i="1"/>
  <c r="BQ219" i="1"/>
  <c r="BQ47" i="1"/>
  <c r="BQ218" i="1"/>
  <c r="BQ421" i="1"/>
  <c r="BQ46" i="1"/>
  <c r="BQ650" i="1"/>
  <c r="BQ967" i="1"/>
  <c r="BQ873" i="1"/>
  <c r="BQ80" i="1"/>
  <c r="BQ420" i="1"/>
  <c r="BQ268" i="1"/>
  <c r="BQ904" i="1"/>
  <c r="BQ708" i="1"/>
  <c r="BQ852" i="1"/>
  <c r="BQ1016" i="1"/>
  <c r="BQ419" i="1"/>
  <c r="BQ79" i="1"/>
  <c r="BQ157" i="1"/>
  <c r="BQ267" i="1"/>
  <c r="BQ418" i="1"/>
  <c r="BQ242" i="1"/>
  <c r="BQ988" i="1"/>
  <c r="BQ786" i="1"/>
  <c r="BQ649" i="1"/>
  <c r="BQ327" i="1"/>
  <c r="BQ676" i="1"/>
  <c r="BQ903" i="1"/>
  <c r="BQ902" i="1"/>
  <c r="BQ966" i="1"/>
  <c r="BQ515" i="1"/>
  <c r="BQ417" i="1"/>
  <c r="BQ416" i="1"/>
  <c r="BQ217" i="1"/>
  <c r="BQ935" i="1"/>
  <c r="BQ737" i="1"/>
  <c r="BQ766" i="1"/>
  <c r="BQ785" i="1"/>
  <c r="BQ105" i="1"/>
  <c r="BQ1015" i="1"/>
  <c r="BQ45" i="1"/>
  <c r="BQ185" i="1"/>
  <c r="BQ965" i="1"/>
  <c r="BQ648" i="1"/>
  <c r="BQ326" i="1"/>
  <c r="BQ104" i="1"/>
  <c r="BQ564" i="1"/>
  <c r="BQ415" i="1"/>
  <c r="BQ736" i="1"/>
  <c r="BQ851" i="1"/>
  <c r="BQ735" i="1"/>
  <c r="BQ414" i="1"/>
  <c r="BQ536" i="1"/>
  <c r="BQ184" i="1"/>
  <c r="BQ413" i="1"/>
  <c r="BQ625" i="1"/>
  <c r="BQ411" i="1"/>
  <c r="BQ675" i="1"/>
  <c r="BQ1014" i="1"/>
  <c r="BQ409" i="1"/>
  <c r="BQ214" i="1"/>
  <c r="BQ901" i="1"/>
  <c r="BQ1013" i="1"/>
  <c r="BQ561" i="1"/>
  <c r="BQ406" i="1"/>
  <c r="BQ647" i="1"/>
  <c r="BQ42" i="1"/>
  <c r="BQ964" i="1"/>
  <c r="BQ405" i="1"/>
  <c r="BQ241" i="1"/>
  <c r="BQ301" i="1"/>
  <c r="BQ103" i="1"/>
  <c r="BQ985" i="1"/>
  <c r="BQ963" i="1"/>
  <c r="BQ624" i="1"/>
  <c r="BQ514" i="1"/>
  <c r="BQ646" i="1"/>
  <c r="BQ404" i="1"/>
  <c r="BQ645" i="1"/>
  <c r="BQ156" i="1"/>
  <c r="BQ78" i="1"/>
  <c r="BQ403" i="1"/>
  <c r="BQ183" i="1"/>
  <c r="BQ850" i="1"/>
  <c r="BQ14" i="1"/>
  <c r="BQ325" i="1"/>
  <c r="BQ182" i="1"/>
  <c r="BQ847" i="1"/>
  <c r="BQ623" i="1"/>
  <c r="BQ41" i="1"/>
  <c r="BQ400" i="1"/>
  <c r="BQ815" i="1"/>
  <c r="BQ181" i="1"/>
  <c r="BQ707" i="1"/>
  <c r="BQ155" i="1"/>
  <c r="BQ399" i="1"/>
  <c r="BQ11" i="1"/>
  <c r="BQ622" i="1"/>
  <c r="BQ180" i="1"/>
  <c r="BQ931" i="1"/>
  <c r="BQ324" i="1"/>
  <c r="BQ734" i="1"/>
  <c r="BQ844" i="1"/>
  <c r="BQ323" i="1"/>
  <c r="BQ398" i="1"/>
  <c r="BQ397" i="1"/>
  <c r="BQ396" i="1"/>
  <c r="BQ154" i="1"/>
  <c r="BQ843" i="1"/>
  <c r="BQ153" i="1"/>
  <c r="BQ40" i="1"/>
  <c r="BQ395" i="1"/>
  <c r="BQ394" i="1"/>
  <c r="BQ134" i="1"/>
  <c r="BQ1012" i="1"/>
  <c r="BQ393" i="1"/>
  <c r="BQ900" i="1"/>
  <c r="BQ39" i="1"/>
  <c r="BQ392" i="1"/>
  <c r="BQ595" i="1"/>
  <c r="BQ814" i="1"/>
  <c r="BQ813" i="1"/>
  <c r="BQ179" i="1"/>
  <c r="BQ322" i="1"/>
  <c r="BQ213" i="1"/>
  <c r="BQ560" i="1"/>
  <c r="BQ133" i="1"/>
  <c r="BQ621" i="1"/>
  <c r="BQ212" i="1"/>
  <c r="BQ102" i="1"/>
  <c r="BQ513" i="1"/>
  <c r="BQ704" i="1"/>
  <c r="BQ899" i="1"/>
  <c r="BQ872" i="1"/>
  <c r="BQ930" i="1"/>
  <c r="BQ1011" i="1"/>
  <c r="BQ391" i="1"/>
  <c r="BQ592" i="1"/>
  <c r="BQ390" i="1"/>
  <c r="BQ101" i="1"/>
  <c r="BQ132" i="1"/>
  <c r="BQ387" i="1"/>
  <c r="BQ386" i="1"/>
  <c r="BQ784" i="1"/>
  <c r="BQ100" i="1"/>
  <c r="BQ812" i="1"/>
  <c r="BQ300" i="1"/>
  <c r="BQ178" i="1"/>
  <c r="BQ589" i="1"/>
  <c r="BQ559" i="1"/>
  <c r="BQ77" i="1"/>
  <c r="BQ152" i="1"/>
  <c r="BQ385" i="1"/>
  <c r="BQ783" i="1"/>
  <c r="BQ381" i="1"/>
  <c r="BQ765" i="1"/>
  <c r="BQ131" i="1"/>
  <c r="BQ177" i="1"/>
  <c r="BQ380" i="1"/>
  <c r="BQ379" i="1"/>
  <c r="BQ130" i="1"/>
  <c r="BQ378" i="1"/>
  <c r="BQ644" i="1"/>
  <c r="BQ74" i="1"/>
  <c r="BQ211" i="1"/>
  <c r="BQ129" i="1"/>
  <c r="BQ674" i="1"/>
  <c r="BQ512" i="1"/>
  <c r="BQ898" i="1"/>
  <c r="BQ1010" i="1"/>
  <c r="BQ377" i="1"/>
  <c r="BQ149" i="1"/>
  <c r="BQ210" i="1"/>
  <c r="BQ842" i="1"/>
  <c r="BQ376" i="1"/>
  <c r="BQ375" i="1"/>
  <c r="BQ374" i="1"/>
  <c r="BQ38" i="1"/>
  <c r="BQ373" i="1"/>
  <c r="BQ962" i="1"/>
  <c r="BQ643" i="1"/>
  <c r="BQ176" i="1"/>
  <c r="BQ764" i="1"/>
  <c r="BQ321" i="1"/>
  <c r="BQ209" i="1"/>
  <c r="BQ372" i="1"/>
  <c r="BQ763" i="1"/>
  <c r="BQ371" i="1"/>
  <c r="BQ984" i="1"/>
  <c r="BQ99" i="1"/>
  <c r="BQ733" i="1"/>
  <c r="BQ299" i="1"/>
  <c r="BQ811" i="1"/>
  <c r="BQ782" i="1"/>
  <c r="BQ762" i="1"/>
  <c r="BQ10" i="1"/>
  <c r="BQ897" i="1"/>
  <c r="BQ642" i="1"/>
  <c r="BQ175" i="1"/>
  <c r="BQ929" i="1"/>
  <c r="BQ298" i="1"/>
  <c r="BQ673" i="1"/>
  <c r="BQ896" i="1"/>
  <c r="BQ174" i="1"/>
  <c r="BQ871" i="1"/>
  <c r="BQ870" i="1"/>
  <c r="BQ928" i="1"/>
  <c r="BQ126" i="1"/>
  <c r="BQ148" i="1"/>
  <c r="BQ147" i="1"/>
  <c r="BQ123" i="1"/>
  <c r="BQ9" i="1"/>
  <c r="BQ732" i="1"/>
  <c r="BQ670" i="1"/>
  <c r="BQ370" i="1"/>
  <c r="BQ841" i="1"/>
  <c r="BQ240" i="1"/>
  <c r="BQ98" i="1"/>
  <c r="BQ73" i="1"/>
  <c r="BQ620" i="1"/>
  <c r="BQ761" i="1"/>
  <c r="BQ867" i="1"/>
  <c r="BQ895" i="1"/>
  <c r="BQ37" i="1"/>
  <c r="BQ703" i="1"/>
  <c r="BQ8" i="1"/>
  <c r="BQ760" i="1"/>
  <c r="BQ759" i="1"/>
  <c r="BQ7" i="1"/>
  <c r="BQ758" i="1"/>
  <c r="BQ927" i="1"/>
  <c r="BQ731" i="1"/>
  <c r="BQ369" i="1"/>
  <c r="BQ1009" i="1"/>
  <c r="BQ297" i="1"/>
  <c r="BQ702" i="1"/>
  <c r="BQ146" i="1"/>
  <c r="BQ961" i="1"/>
  <c r="BQ122" i="1"/>
  <c r="BQ960" i="1"/>
  <c r="BQ368" i="1"/>
  <c r="BQ669" i="1"/>
  <c r="BQ208" i="1"/>
  <c r="BQ983" i="1"/>
  <c r="BQ894" i="1"/>
  <c r="BQ926" i="1"/>
  <c r="BQ367" i="1"/>
  <c r="BQ619" i="1"/>
  <c r="BQ366" i="1"/>
  <c r="BQ959" i="1"/>
  <c r="BQ207" i="1"/>
  <c r="BQ701" i="1"/>
  <c r="BQ511" i="1"/>
  <c r="BQ700" i="1"/>
  <c r="BQ840" i="1"/>
  <c r="BQ1008" i="1"/>
  <c r="BQ558" i="1"/>
  <c r="BQ1007" i="1"/>
  <c r="BQ588" i="1"/>
  <c r="BQ296" i="1"/>
  <c r="BQ1006" i="1"/>
  <c r="BQ757" i="1"/>
  <c r="BQ668" i="1"/>
  <c r="BQ97" i="1"/>
  <c r="BQ510" i="1"/>
  <c r="BQ295" i="1"/>
  <c r="BQ239" i="1"/>
  <c r="BQ145" i="1"/>
  <c r="BQ365" i="1"/>
  <c r="BQ206" i="1"/>
  <c r="BQ587" i="1"/>
  <c r="BQ266" i="1"/>
  <c r="BQ699" i="1"/>
  <c r="BQ730" i="1"/>
  <c r="BQ982" i="1"/>
  <c r="BQ810" i="1"/>
  <c r="BQ781" i="1"/>
  <c r="BQ586" i="1"/>
  <c r="BQ509" i="1"/>
  <c r="BQ362" i="1"/>
  <c r="BQ121" i="1"/>
  <c r="BQ729" i="1"/>
  <c r="BQ70" i="1"/>
  <c r="BQ265" i="1"/>
  <c r="BQ557" i="1"/>
  <c r="BQ238" i="1"/>
  <c r="BQ925" i="1"/>
  <c r="BQ361" i="1"/>
  <c r="BQ360" i="1"/>
  <c r="BQ6" i="1"/>
  <c r="BQ924" i="1"/>
  <c r="BQ36" i="1"/>
  <c r="BQ981" i="1"/>
  <c r="BQ294" i="1"/>
  <c r="BQ893" i="1"/>
  <c r="BQ359" i="1"/>
  <c r="BQ1005" i="1"/>
  <c r="BQ958" i="1"/>
  <c r="BQ35" i="1"/>
  <c r="BQ67" i="1"/>
  <c r="BQ358" i="1"/>
  <c r="BQ923" i="1"/>
  <c r="BQ728" i="1"/>
  <c r="BQ357" i="1"/>
  <c r="BQ807" i="1"/>
  <c r="BQ698" i="1"/>
  <c r="BQ585" i="1"/>
  <c r="BQ695" i="1"/>
  <c r="BQ957" i="1"/>
  <c r="BQ237" i="1"/>
  <c r="BQ778" i="1"/>
  <c r="BQ1004" i="1"/>
  <c r="BQ956" i="1"/>
  <c r="BQ667" i="1"/>
  <c r="BQ890" i="1"/>
  <c r="BQ666" i="1"/>
  <c r="BQ554" i="1"/>
  <c r="BQ264" i="1"/>
  <c r="BQ356" i="1"/>
  <c r="BQ756" i="1"/>
  <c r="BQ144" i="1"/>
  <c r="BQ755" i="1"/>
  <c r="BQ508" i="1"/>
  <c r="BQ355" i="1"/>
  <c r="BQ955" i="1"/>
  <c r="BQ694" i="1"/>
  <c r="BQ3" i="1"/>
  <c r="BQ693" i="1"/>
  <c r="BQ665" i="1"/>
  <c r="BQ96" i="1"/>
  <c r="BQ143" i="1"/>
  <c r="BQ727" i="1"/>
  <c r="BQ66" i="1"/>
  <c r="BQ236" i="1"/>
  <c r="BQ63" i="1"/>
  <c r="BQ95" i="1"/>
  <c r="BQ754" i="1"/>
  <c r="BQ205" i="1"/>
  <c r="BQ616" i="1"/>
  <c r="BQ615" i="1"/>
  <c r="BQ293" i="1"/>
  <c r="BQ922" i="1"/>
  <c r="BQ921" i="1"/>
  <c r="BQ120" i="1"/>
  <c r="BQ352" i="1"/>
  <c r="BQ320" i="1"/>
  <c r="BQ34" i="1"/>
  <c r="BQ535" i="1"/>
  <c r="BQ866" i="1"/>
  <c r="BQ954" i="1"/>
  <c r="BQ351" i="1"/>
  <c r="BQ614" i="1"/>
  <c r="BQ350" i="1"/>
  <c r="BQ171" i="1"/>
  <c r="BQ777" i="1"/>
  <c r="BQ30" i="1"/>
  <c r="BQ534" i="1"/>
  <c r="BQ953" i="1"/>
  <c r="BQ1003" i="1"/>
  <c r="BQ641" i="1"/>
  <c r="BQ349" i="1"/>
  <c r="BQ1002" i="1"/>
  <c r="BQ553" i="1"/>
  <c r="BQ980" i="1"/>
  <c r="BQ119" i="1"/>
  <c r="BQ979" i="1"/>
  <c r="BQ889" i="1"/>
  <c r="BQ94" i="1"/>
  <c r="BQ319" i="1"/>
  <c r="BQ348" i="1"/>
  <c r="BQ839" i="1"/>
  <c r="BQ118" i="1"/>
  <c r="BQ93" i="1"/>
  <c r="BQ347" i="1"/>
  <c r="BQ170" i="1"/>
  <c r="BQ204" i="1"/>
  <c r="BQ62" i="1"/>
  <c r="BQ2" i="1"/>
  <c r="BQ978" i="1"/>
  <c r="BQ692" i="1"/>
  <c r="BQ344" i="1"/>
  <c r="W347" i="1"/>
  <c r="C98" i="1"/>
  <c r="E98" i="1"/>
  <c r="J98" i="1"/>
  <c r="N98" i="1"/>
  <c r="O98" i="1" s="1"/>
  <c r="W98" i="1"/>
  <c r="AC98" i="1"/>
  <c r="AE98" i="1"/>
  <c r="AN98" i="1"/>
  <c r="AO98" i="1"/>
  <c r="AP98" i="1"/>
  <c r="AU98" i="1"/>
  <c r="AC347" i="1"/>
  <c r="F347" i="1"/>
  <c r="C346" i="1"/>
  <c r="C204" i="1"/>
  <c r="C888" i="1"/>
  <c r="C252" i="1"/>
  <c r="C38" i="1"/>
  <c r="C96" i="1"/>
  <c r="C461" i="1"/>
  <c r="C302" i="1"/>
  <c r="C167" i="1"/>
  <c r="C862" i="1"/>
  <c r="C194" i="1"/>
  <c r="C264" i="1"/>
  <c r="C153" i="1"/>
  <c r="C1000" i="1"/>
  <c r="C733" i="1"/>
  <c r="C588" i="1"/>
  <c r="C234" i="1"/>
  <c r="C304" i="1"/>
  <c r="C89" i="1"/>
  <c r="C842" i="1"/>
  <c r="C483" i="1"/>
  <c r="C1030" i="1"/>
  <c r="C661" i="1"/>
  <c r="C789" i="1"/>
  <c r="C614" i="1"/>
  <c r="C262" i="1"/>
  <c r="C638" i="1"/>
  <c r="C191" i="1"/>
  <c r="C345" i="1"/>
  <c r="C233" i="1"/>
  <c r="C819" i="1"/>
  <c r="C39" i="1"/>
  <c r="C131" i="1"/>
  <c r="C559" i="1"/>
  <c r="C814" i="1"/>
  <c r="C380" i="1"/>
  <c r="C600" i="1"/>
  <c r="C603" i="1"/>
  <c r="C347" i="1" s="1"/>
  <c r="F62" i="1"/>
  <c r="C61" i="1"/>
  <c r="C978" i="1"/>
  <c r="C170" i="1"/>
  <c r="C257" i="1"/>
  <c r="C983" i="1"/>
  <c r="C858" i="1"/>
  <c r="C974" i="1"/>
  <c r="C214" i="1"/>
  <c r="C205" i="1"/>
  <c r="C425" i="1"/>
  <c r="C897" i="1"/>
  <c r="C611" i="1"/>
  <c r="C80" i="1"/>
  <c r="C543" i="1"/>
  <c r="C580" i="1"/>
  <c r="C878" i="1"/>
  <c r="C772" i="1"/>
  <c r="C815" i="1"/>
  <c r="C339" i="1"/>
  <c r="C161" i="1"/>
  <c r="C515" i="1"/>
  <c r="C31" i="1"/>
  <c r="C117" i="1"/>
  <c r="C787" i="1"/>
  <c r="C60" i="1"/>
  <c r="C358" i="1"/>
  <c r="C998" i="1"/>
  <c r="C378" i="1"/>
  <c r="C334" i="1"/>
  <c r="C685" i="1"/>
  <c r="C74" i="1"/>
  <c r="C319" i="1"/>
  <c r="C318" i="1"/>
  <c r="C62" i="1"/>
  <c r="AC62" i="1"/>
  <c r="W62" i="1"/>
  <c r="AN3" i="1"/>
  <c r="AO3" i="1"/>
  <c r="AP3" i="1"/>
  <c r="AU3" i="1"/>
  <c r="AN357" i="1"/>
  <c r="AO357" i="1"/>
  <c r="AP357" i="1"/>
  <c r="AU357" i="1"/>
  <c r="AN4" i="1"/>
  <c r="AO4" i="1"/>
  <c r="AP4" i="1"/>
  <c r="AQ4" i="1"/>
  <c r="AS4" i="1"/>
  <c r="AU4" i="1"/>
  <c r="AN7" i="1"/>
  <c r="AO7" i="1"/>
  <c r="AP7" i="1"/>
  <c r="AU7" i="1"/>
  <c r="AN8" i="1"/>
  <c r="AO8" i="1"/>
  <c r="AP8" i="1"/>
  <c r="AU8" i="1"/>
  <c r="AN9" i="1"/>
  <c r="AO9" i="1"/>
  <c r="AP9" i="1"/>
  <c r="AU9" i="1"/>
  <c r="AN172" i="1"/>
  <c r="AO172" i="1"/>
  <c r="AP172" i="1"/>
  <c r="AQ172" i="1"/>
  <c r="AS172" i="1"/>
  <c r="AU172" i="1"/>
  <c r="AN322" i="1"/>
  <c r="AO322" i="1"/>
  <c r="AP322" i="1"/>
  <c r="AU322" i="1"/>
  <c r="AN11" i="1"/>
  <c r="AO11" i="1"/>
  <c r="AP11" i="1"/>
  <c r="AU11" i="1"/>
  <c r="AN12" i="1"/>
  <c r="AO12" i="1"/>
  <c r="AP12" i="1"/>
  <c r="AQ12" i="1"/>
  <c r="AS12" i="1"/>
  <c r="AU12" i="1"/>
  <c r="AN405" i="1"/>
  <c r="AO405" i="1"/>
  <c r="AP405" i="1"/>
  <c r="AU405" i="1"/>
  <c r="AN15" i="1"/>
  <c r="AO15" i="1"/>
  <c r="AP15" i="1"/>
  <c r="AU15" i="1"/>
  <c r="AN16" i="1"/>
  <c r="AO16" i="1"/>
  <c r="AP16" i="1"/>
  <c r="AU16" i="1"/>
  <c r="AN308" i="1"/>
  <c r="AO308" i="1"/>
  <c r="AP308" i="1"/>
  <c r="AQ308" i="1"/>
  <c r="AS308" i="1"/>
  <c r="AU308" i="1"/>
  <c r="AN476" i="1"/>
  <c r="AO476" i="1"/>
  <c r="AP476" i="1"/>
  <c r="AQ476" i="1"/>
  <c r="AS476" i="1"/>
  <c r="AU476" i="1"/>
  <c r="AN19" i="1"/>
  <c r="AO19" i="1"/>
  <c r="AP19" i="1"/>
  <c r="AU19" i="1"/>
  <c r="AN20" i="1"/>
  <c r="AO20" i="1"/>
  <c r="AP20" i="1"/>
  <c r="AU20" i="1"/>
  <c r="AN997" i="1"/>
  <c r="AO997" i="1"/>
  <c r="AP997" i="1"/>
  <c r="AU997" i="1"/>
  <c r="AN21" i="1"/>
  <c r="AO21" i="1"/>
  <c r="AP21" i="1"/>
  <c r="AU21" i="1"/>
  <c r="AN22" i="1"/>
  <c r="AO22" i="1"/>
  <c r="AP22" i="1"/>
  <c r="AU22" i="1"/>
  <c r="AN23" i="1"/>
  <c r="AO23" i="1"/>
  <c r="AP23" i="1"/>
  <c r="AU23" i="1"/>
  <c r="AN947" i="1"/>
  <c r="AO947" i="1"/>
  <c r="AP947" i="1"/>
  <c r="AQ947" i="1"/>
  <c r="AS947" i="1"/>
  <c r="AU947" i="1"/>
  <c r="AN91" i="1"/>
  <c r="AO91" i="1"/>
  <c r="AP91" i="1"/>
  <c r="AU91" i="1"/>
  <c r="AN550" i="1"/>
  <c r="AO550" i="1"/>
  <c r="AP550" i="1"/>
  <c r="AQ550" i="1"/>
  <c r="AS550" i="1"/>
  <c r="AU550" i="1"/>
  <c r="AN552" i="1"/>
  <c r="AO552" i="1"/>
  <c r="AP552" i="1"/>
  <c r="AU552" i="1"/>
  <c r="AN865" i="1"/>
  <c r="AO865" i="1"/>
  <c r="AP865" i="1"/>
  <c r="AU865" i="1"/>
  <c r="AN290" i="1"/>
  <c r="AO290" i="1"/>
  <c r="AP290" i="1"/>
  <c r="AQ290" i="1"/>
  <c r="AS290" i="1"/>
  <c r="AU290" i="1"/>
  <c r="AN28" i="1"/>
  <c r="AO28" i="1"/>
  <c r="AP28" i="1"/>
  <c r="AU28" i="1"/>
  <c r="AN494" i="1"/>
  <c r="AO494" i="1"/>
  <c r="AP494" i="1"/>
  <c r="AQ494" i="1"/>
  <c r="AS494" i="1"/>
  <c r="AU494" i="1"/>
  <c r="AN29" i="1"/>
  <c r="AO29" i="1"/>
  <c r="AP29" i="1"/>
  <c r="AU29" i="1"/>
  <c r="AN33" i="1"/>
  <c r="AO33" i="1"/>
  <c r="AP33" i="1"/>
  <c r="AQ33" i="1"/>
  <c r="AS33" i="1"/>
  <c r="AU33" i="1"/>
  <c r="AN694" i="1"/>
  <c r="AO694" i="1"/>
  <c r="AP694" i="1"/>
  <c r="AU694" i="1"/>
  <c r="AN35" i="1"/>
  <c r="AO35" i="1"/>
  <c r="AP35" i="1"/>
  <c r="AU35" i="1"/>
  <c r="AN36" i="1"/>
  <c r="AO36" i="1"/>
  <c r="AP36" i="1"/>
  <c r="AU36" i="1"/>
  <c r="AN779" i="1"/>
  <c r="AO779" i="1"/>
  <c r="AP779" i="1"/>
  <c r="AQ779" i="1"/>
  <c r="AS779" i="1"/>
  <c r="AU779" i="1"/>
  <c r="AN38" i="1"/>
  <c r="AO38" i="1"/>
  <c r="AP38" i="1"/>
  <c r="AU38" i="1"/>
  <c r="AN384" i="1"/>
  <c r="AO384" i="1"/>
  <c r="AP384" i="1"/>
  <c r="AQ384" i="1"/>
  <c r="AS384" i="1"/>
  <c r="AU384" i="1"/>
  <c r="AN178" i="1"/>
  <c r="AO178" i="1"/>
  <c r="AP178" i="1"/>
  <c r="AU178" i="1"/>
  <c r="AN594" i="1"/>
  <c r="AO594" i="1"/>
  <c r="AP594" i="1"/>
  <c r="AQ594" i="1"/>
  <c r="AS594" i="1"/>
  <c r="AU594" i="1"/>
  <c r="AN39" i="1"/>
  <c r="AO39" i="1"/>
  <c r="AP39" i="1"/>
  <c r="AU39" i="1"/>
  <c r="AN41" i="1"/>
  <c r="AO41" i="1"/>
  <c r="AP41" i="1"/>
  <c r="AU41" i="1"/>
  <c r="AN401" i="1"/>
  <c r="AO401" i="1"/>
  <c r="AP401" i="1"/>
  <c r="AQ401" i="1"/>
  <c r="AS401" i="1"/>
  <c r="AU401" i="1"/>
  <c r="AN645" i="1"/>
  <c r="AO645" i="1"/>
  <c r="AP645" i="1"/>
  <c r="AU645" i="1"/>
  <c r="AN42" i="1"/>
  <c r="AO42" i="1"/>
  <c r="AP42" i="1"/>
  <c r="AU42" i="1"/>
  <c r="AN406" i="1"/>
  <c r="AO406" i="1"/>
  <c r="AP406" i="1"/>
  <c r="AU406" i="1"/>
  <c r="AN43" i="1"/>
  <c r="AO43" i="1"/>
  <c r="AP43" i="1"/>
  <c r="AQ43" i="1"/>
  <c r="AS43" i="1"/>
  <c r="AU43" i="1"/>
  <c r="AN47" i="1"/>
  <c r="AO47" i="1"/>
  <c r="AP47" i="1"/>
  <c r="AU47" i="1"/>
  <c r="AN709" i="1"/>
  <c r="AO709" i="1"/>
  <c r="AP709" i="1"/>
  <c r="AU709" i="1"/>
  <c r="AN906" i="1"/>
  <c r="AO906" i="1"/>
  <c r="AP906" i="1"/>
  <c r="AQ906" i="1"/>
  <c r="AS906" i="1"/>
  <c r="AU906" i="1"/>
  <c r="AN49" i="1"/>
  <c r="AO49" i="1"/>
  <c r="AP49" i="1"/>
  <c r="AU49" i="1"/>
  <c r="AN50" i="1"/>
  <c r="AO50" i="1"/>
  <c r="AP50" i="1"/>
  <c r="AU50" i="1"/>
  <c r="AN51" i="1"/>
  <c r="AO51" i="1"/>
  <c r="AP51" i="1"/>
  <c r="AU51" i="1"/>
  <c r="AN830" i="1"/>
  <c r="AO830" i="1"/>
  <c r="AP830" i="1"/>
  <c r="AQ830" i="1"/>
  <c r="AS830" i="1"/>
  <c r="AU830" i="1"/>
  <c r="AN53" i="1"/>
  <c r="AO53" i="1"/>
  <c r="AP53" i="1"/>
  <c r="AQ53" i="1"/>
  <c r="AS53" i="1"/>
  <c r="AU53" i="1"/>
  <c r="AN548" i="1"/>
  <c r="AO548" i="1"/>
  <c r="AP548" i="1"/>
  <c r="AU548" i="1"/>
  <c r="AN24" i="1"/>
  <c r="AO24" i="1"/>
  <c r="AP24" i="1"/>
  <c r="AU24" i="1"/>
  <c r="AN56" i="1"/>
  <c r="AO56" i="1"/>
  <c r="AP56" i="1"/>
  <c r="AU56" i="1"/>
  <c r="AN57" i="1"/>
  <c r="AO57" i="1"/>
  <c r="AP57" i="1"/>
  <c r="AU57" i="1"/>
  <c r="AN58" i="1"/>
  <c r="AO58" i="1"/>
  <c r="AP58" i="1"/>
  <c r="AU58" i="1"/>
  <c r="AN688" i="1"/>
  <c r="AO688" i="1"/>
  <c r="AP688" i="1"/>
  <c r="AQ688" i="1"/>
  <c r="AS688" i="1"/>
  <c r="AU688" i="1"/>
  <c r="AN61" i="1"/>
  <c r="AO61" i="1"/>
  <c r="AP61" i="1"/>
  <c r="AQ61" i="1"/>
  <c r="AS61" i="1"/>
  <c r="AU61" i="1"/>
  <c r="AN63" i="1"/>
  <c r="AO63" i="1"/>
  <c r="AP63" i="1"/>
  <c r="AU63" i="1"/>
  <c r="AN65" i="1"/>
  <c r="AO65" i="1"/>
  <c r="AP65" i="1"/>
  <c r="AQ65" i="1"/>
  <c r="AS65" i="1"/>
  <c r="AU65" i="1"/>
  <c r="AN695" i="1"/>
  <c r="AO695" i="1"/>
  <c r="AP695" i="1"/>
  <c r="AU695" i="1"/>
  <c r="AN67" i="1"/>
  <c r="AO67" i="1"/>
  <c r="AP67" i="1"/>
  <c r="AU67" i="1"/>
  <c r="AN891" i="1"/>
  <c r="AO891" i="1"/>
  <c r="AP891" i="1"/>
  <c r="AQ891" i="1"/>
  <c r="AS891" i="1"/>
  <c r="AU891" i="1"/>
  <c r="AN555" i="1"/>
  <c r="AO555" i="1"/>
  <c r="AP555" i="1"/>
  <c r="AQ555" i="1"/>
  <c r="AS555" i="1"/>
  <c r="AU555" i="1"/>
  <c r="AN68" i="1"/>
  <c r="AO68" i="1"/>
  <c r="AP68" i="1"/>
  <c r="AQ68" i="1"/>
  <c r="AS68" i="1"/>
  <c r="AU68" i="1"/>
  <c r="AN72" i="1"/>
  <c r="AO72" i="1"/>
  <c r="AP72" i="1"/>
  <c r="AQ72" i="1"/>
  <c r="AS72" i="1"/>
  <c r="AU72" i="1"/>
  <c r="AN74" i="1"/>
  <c r="AO74" i="1"/>
  <c r="AP74" i="1"/>
  <c r="AU74" i="1"/>
  <c r="AN76" i="1"/>
  <c r="AO76" i="1"/>
  <c r="AP76" i="1"/>
  <c r="AQ76" i="1"/>
  <c r="AS76" i="1"/>
  <c r="AU76" i="1"/>
  <c r="AN78" i="1"/>
  <c r="AO78" i="1"/>
  <c r="AP78" i="1"/>
  <c r="AU78" i="1"/>
  <c r="AN416" i="1"/>
  <c r="AO416" i="1"/>
  <c r="AP416" i="1"/>
  <c r="AU416" i="1"/>
  <c r="AN79" i="1"/>
  <c r="AO79" i="1"/>
  <c r="AP79" i="1"/>
  <c r="AU79" i="1"/>
  <c r="AN80" i="1"/>
  <c r="AO80" i="1"/>
  <c r="AP80" i="1"/>
  <c r="AU80" i="1"/>
  <c r="AN428" i="1"/>
  <c r="AO428" i="1"/>
  <c r="AP428" i="1"/>
  <c r="AU428" i="1"/>
  <c r="AN81" i="1"/>
  <c r="AO81" i="1"/>
  <c r="AP81" i="1"/>
  <c r="AU81" i="1"/>
  <c r="AN82" i="1"/>
  <c r="AO82" i="1"/>
  <c r="AP82" i="1"/>
  <c r="AU82" i="1"/>
  <c r="AN83" i="1"/>
  <c r="AO83" i="1"/>
  <c r="AP83" i="1"/>
  <c r="AU83" i="1"/>
  <c r="AN84" i="1"/>
  <c r="AO84" i="1"/>
  <c r="AP84" i="1"/>
  <c r="AU84" i="1"/>
  <c r="AN85" i="1"/>
  <c r="AO85" i="1"/>
  <c r="AP85" i="1"/>
  <c r="AU85" i="1"/>
  <c r="AN1024" i="1"/>
  <c r="AO1024" i="1"/>
  <c r="AP1024" i="1"/>
  <c r="AQ1024" i="1"/>
  <c r="AS1024" i="1"/>
  <c r="AU1024" i="1"/>
  <c r="AN86" i="1"/>
  <c r="AO86" i="1"/>
  <c r="AP86" i="1"/>
  <c r="AU86" i="1"/>
  <c r="AN451" i="1"/>
  <c r="AO451" i="1"/>
  <c r="AP451" i="1"/>
  <c r="AU451" i="1"/>
  <c r="AN87" i="1"/>
  <c r="AO87" i="1"/>
  <c r="AP87" i="1"/>
  <c r="AU87" i="1"/>
  <c r="AN88" i="1"/>
  <c r="AO88" i="1"/>
  <c r="AP88" i="1"/>
  <c r="AU88" i="1"/>
  <c r="AN743" i="1"/>
  <c r="AO743" i="1"/>
  <c r="AP743" i="1"/>
  <c r="AQ743" i="1"/>
  <c r="AS743" i="1"/>
  <c r="AU743" i="1"/>
  <c r="AN606" i="1"/>
  <c r="AO606" i="1"/>
  <c r="AP606" i="1"/>
  <c r="AU606" i="1"/>
  <c r="AN470" i="1"/>
  <c r="AO470" i="1"/>
  <c r="AP470" i="1"/>
  <c r="AU470" i="1"/>
  <c r="AN90" i="1"/>
  <c r="AO90" i="1"/>
  <c r="AP90" i="1"/>
  <c r="AU90" i="1"/>
  <c r="AN775" i="1"/>
  <c r="AO775" i="1"/>
  <c r="AP775" i="1"/>
  <c r="AU775" i="1"/>
  <c r="AN549" i="1"/>
  <c r="AO549" i="1"/>
  <c r="AP549" i="1"/>
  <c r="AQ549" i="1"/>
  <c r="AS549" i="1"/>
  <c r="AU549" i="1"/>
  <c r="AN169" i="1"/>
  <c r="AO169" i="1"/>
  <c r="AP169" i="1"/>
  <c r="AU169" i="1"/>
  <c r="AN504" i="1"/>
  <c r="AO504" i="1"/>
  <c r="AP504" i="1"/>
  <c r="AQ504" i="1"/>
  <c r="AS504" i="1"/>
  <c r="AU504" i="1"/>
  <c r="AN917" i="1"/>
  <c r="AO917" i="1"/>
  <c r="AP917" i="1"/>
  <c r="AU917" i="1"/>
  <c r="AN92" i="1"/>
  <c r="AO92" i="1"/>
  <c r="AP92" i="1"/>
  <c r="AU92" i="1"/>
  <c r="AN93" i="1"/>
  <c r="AO93" i="1"/>
  <c r="AP93" i="1"/>
  <c r="AU93" i="1"/>
  <c r="AN94" i="1"/>
  <c r="AO94" i="1"/>
  <c r="AP94" i="1"/>
  <c r="AU94" i="1"/>
  <c r="AN95" i="1"/>
  <c r="AO95" i="1"/>
  <c r="AP95" i="1"/>
  <c r="AU95" i="1"/>
  <c r="AN96" i="1"/>
  <c r="AO96" i="1"/>
  <c r="AP96" i="1"/>
  <c r="AU96" i="1"/>
  <c r="AN97" i="1"/>
  <c r="AO97" i="1"/>
  <c r="AP97" i="1"/>
  <c r="AU97" i="1"/>
  <c r="AN731" i="1"/>
  <c r="AO731" i="1"/>
  <c r="AP731" i="1"/>
  <c r="AU731" i="1"/>
  <c r="AN672" i="1"/>
  <c r="AO672" i="1"/>
  <c r="AP672" i="1"/>
  <c r="AQ672" i="1"/>
  <c r="AS672" i="1"/>
  <c r="AU672" i="1"/>
  <c r="AN782" i="1"/>
  <c r="AO782" i="1"/>
  <c r="AP782" i="1"/>
  <c r="AU782" i="1"/>
  <c r="AN99" i="1"/>
  <c r="AO99" i="1"/>
  <c r="AP99" i="1"/>
  <c r="AU99" i="1"/>
  <c r="AN100" i="1"/>
  <c r="AO100" i="1"/>
  <c r="AP100" i="1"/>
  <c r="AU100" i="1"/>
  <c r="AN101" i="1"/>
  <c r="AO101" i="1"/>
  <c r="AP101" i="1"/>
  <c r="AU101" i="1"/>
  <c r="AN102" i="1"/>
  <c r="AO102" i="1"/>
  <c r="AP102" i="1"/>
  <c r="AU102" i="1"/>
  <c r="AN103" i="1"/>
  <c r="AO103" i="1"/>
  <c r="AP103" i="1"/>
  <c r="AU103" i="1"/>
  <c r="AN104" i="1"/>
  <c r="AO104" i="1"/>
  <c r="AP104" i="1"/>
  <c r="AU104" i="1"/>
  <c r="AN105" i="1"/>
  <c r="AO105" i="1"/>
  <c r="AP105" i="1"/>
  <c r="AU105" i="1"/>
  <c r="AN186" i="1"/>
  <c r="AO186" i="1"/>
  <c r="AP186" i="1"/>
  <c r="AQ186" i="1"/>
  <c r="AS186" i="1"/>
  <c r="AU186" i="1"/>
  <c r="AN106" i="1"/>
  <c r="AO106" i="1"/>
  <c r="AP106" i="1"/>
  <c r="AU106" i="1"/>
  <c r="AN107" i="1"/>
  <c r="AO107" i="1"/>
  <c r="AP107" i="1"/>
  <c r="AU107" i="1"/>
  <c r="AN108" i="1"/>
  <c r="AO108" i="1"/>
  <c r="AP108" i="1"/>
  <c r="AU108" i="1"/>
  <c r="AN109" i="1"/>
  <c r="AO109" i="1"/>
  <c r="AP109" i="1"/>
  <c r="AU109" i="1"/>
  <c r="AN110" i="1"/>
  <c r="AO110" i="1"/>
  <c r="AP110" i="1"/>
  <c r="AU110" i="1"/>
  <c r="AN447" i="1"/>
  <c r="AO447" i="1"/>
  <c r="AP447" i="1"/>
  <c r="AU447" i="1"/>
  <c r="AN111" i="1"/>
  <c r="AO111" i="1"/>
  <c r="AP111" i="1"/>
  <c r="AU111" i="1"/>
  <c r="AN112" i="1"/>
  <c r="AO112" i="1"/>
  <c r="AP112" i="1"/>
  <c r="AU112" i="1"/>
  <c r="AN113" i="1"/>
  <c r="AO113" i="1"/>
  <c r="AP113" i="1"/>
  <c r="AU113" i="1"/>
  <c r="AN114" i="1"/>
  <c r="AO114" i="1"/>
  <c r="AP114" i="1"/>
  <c r="AU114" i="1"/>
  <c r="AN115" i="1"/>
  <c r="AO115" i="1"/>
  <c r="AP115" i="1"/>
  <c r="AU115" i="1"/>
  <c r="AN116" i="1"/>
  <c r="AO116" i="1"/>
  <c r="AP116" i="1"/>
  <c r="AU116" i="1"/>
  <c r="AN117" i="1"/>
  <c r="AO117" i="1"/>
  <c r="AP117" i="1"/>
  <c r="AU117" i="1"/>
  <c r="AN119" i="1"/>
  <c r="AO119" i="1"/>
  <c r="AP119" i="1"/>
  <c r="AU119" i="1"/>
  <c r="AN205" i="1"/>
  <c r="AO205" i="1"/>
  <c r="AP205" i="1"/>
  <c r="AU205" i="1"/>
  <c r="AN64" i="1"/>
  <c r="AO64" i="1"/>
  <c r="AP64" i="1"/>
  <c r="AQ64" i="1"/>
  <c r="AS64" i="1"/>
  <c r="AU64" i="1"/>
  <c r="AN294" i="1"/>
  <c r="AO294" i="1"/>
  <c r="AP294" i="1"/>
  <c r="AU294" i="1"/>
  <c r="AN556" i="1"/>
  <c r="AO556" i="1"/>
  <c r="AP556" i="1"/>
  <c r="AQ556" i="1"/>
  <c r="AS556" i="1"/>
  <c r="AU556" i="1"/>
  <c r="AN121" i="1"/>
  <c r="AO121" i="1"/>
  <c r="AP121" i="1"/>
  <c r="AU121" i="1"/>
  <c r="AN983" i="1"/>
  <c r="AO983" i="1"/>
  <c r="AP983" i="1"/>
  <c r="AU983" i="1"/>
  <c r="AN122" i="1"/>
  <c r="AO122" i="1"/>
  <c r="AP122" i="1"/>
  <c r="AU122" i="1"/>
  <c r="AN71" i="1"/>
  <c r="AO71" i="1"/>
  <c r="AP71" i="1"/>
  <c r="AQ71" i="1"/>
  <c r="AS71" i="1"/>
  <c r="AU71" i="1"/>
  <c r="AN125" i="1"/>
  <c r="AO125" i="1"/>
  <c r="AP125" i="1"/>
  <c r="AQ125" i="1"/>
  <c r="AS125" i="1"/>
  <c r="AU125" i="1"/>
  <c r="AN374" i="1"/>
  <c r="AO374" i="1"/>
  <c r="AP374" i="1"/>
  <c r="AU374" i="1"/>
  <c r="AN128" i="1"/>
  <c r="AO128" i="1"/>
  <c r="AP128" i="1"/>
  <c r="AQ128" i="1"/>
  <c r="AS128" i="1"/>
  <c r="AU128" i="1"/>
  <c r="AN130" i="1"/>
  <c r="AO130" i="1"/>
  <c r="AP130" i="1"/>
  <c r="AU130" i="1"/>
  <c r="AN131" i="1"/>
  <c r="AO131" i="1"/>
  <c r="AP131" i="1"/>
  <c r="AU131" i="1"/>
  <c r="AN132" i="1"/>
  <c r="AO132" i="1"/>
  <c r="AP132" i="1"/>
  <c r="AU132" i="1"/>
  <c r="AN133" i="1"/>
  <c r="AO133" i="1"/>
  <c r="AP133" i="1"/>
  <c r="AU133" i="1"/>
  <c r="AN134" i="1"/>
  <c r="AO134" i="1"/>
  <c r="AP134" i="1"/>
  <c r="AU134" i="1"/>
  <c r="AN410" i="1"/>
  <c r="AO410" i="1"/>
  <c r="AP410" i="1"/>
  <c r="AQ410" i="1"/>
  <c r="AS410" i="1"/>
  <c r="AU410" i="1"/>
  <c r="AN135" i="1"/>
  <c r="AO135" i="1"/>
  <c r="AP135" i="1"/>
  <c r="AU135" i="1"/>
  <c r="AN418" i="1"/>
  <c r="AO418" i="1"/>
  <c r="AP418" i="1"/>
  <c r="AU418" i="1"/>
  <c r="AN136" i="1"/>
  <c r="AO136" i="1"/>
  <c r="AP136" i="1"/>
  <c r="AU136" i="1"/>
  <c r="AN137" i="1"/>
  <c r="AO137" i="1"/>
  <c r="AP137" i="1"/>
  <c r="AU137" i="1"/>
  <c r="AN538" i="1"/>
  <c r="AO538" i="1"/>
  <c r="AP538" i="1"/>
  <c r="AU538" i="1"/>
  <c r="AN138" i="1"/>
  <c r="AO138" i="1"/>
  <c r="AP138" i="1"/>
  <c r="AU138" i="1"/>
  <c r="AN140" i="1"/>
  <c r="AO140" i="1"/>
  <c r="AP140" i="1"/>
  <c r="AU140" i="1"/>
  <c r="AN479" i="1"/>
  <c r="AO479" i="1"/>
  <c r="AP479" i="1"/>
  <c r="AU479" i="1"/>
  <c r="AN141" i="1"/>
  <c r="AO141" i="1"/>
  <c r="AP141" i="1"/>
  <c r="AU141" i="1"/>
  <c r="AN636" i="1"/>
  <c r="AO636" i="1"/>
  <c r="AP636" i="1"/>
  <c r="AU636" i="1"/>
  <c r="AN142" i="1"/>
  <c r="AO142" i="1"/>
  <c r="AP142" i="1"/>
  <c r="AU142" i="1"/>
  <c r="AN490" i="1"/>
  <c r="AO490" i="1"/>
  <c r="AP490" i="1"/>
  <c r="AU490" i="1"/>
  <c r="AN492" i="1"/>
  <c r="AO492" i="1"/>
  <c r="AP492" i="1"/>
  <c r="AU492" i="1"/>
  <c r="AN505" i="1"/>
  <c r="AO505" i="1"/>
  <c r="AP505" i="1"/>
  <c r="AQ505" i="1"/>
  <c r="AS505" i="1"/>
  <c r="AU505" i="1"/>
  <c r="AN727" i="1"/>
  <c r="AO727" i="1"/>
  <c r="AP727" i="1"/>
  <c r="AU727" i="1"/>
  <c r="AN143" i="1"/>
  <c r="AO143" i="1"/>
  <c r="AP143" i="1"/>
  <c r="AU143" i="1"/>
  <c r="AN354" i="1"/>
  <c r="AO354" i="1"/>
  <c r="AP354" i="1"/>
  <c r="AQ354" i="1"/>
  <c r="AS354" i="1"/>
  <c r="AU354" i="1"/>
  <c r="AN144" i="1"/>
  <c r="AO144" i="1"/>
  <c r="AP144" i="1"/>
  <c r="AU144" i="1"/>
  <c r="AN145" i="1"/>
  <c r="AO145" i="1"/>
  <c r="AP145" i="1"/>
  <c r="AU145" i="1"/>
  <c r="AN146" i="1"/>
  <c r="AO146" i="1"/>
  <c r="AP146" i="1"/>
  <c r="AU146" i="1"/>
  <c r="AN147" i="1"/>
  <c r="AO147" i="1"/>
  <c r="AP147" i="1"/>
  <c r="AU147" i="1"/>
  <c r="AN148" i="1"/>
  <c r="AO148" i="1"/>
  <c r="AP148" i="1"/>
  <c r="AU148" i="1"/>
  <c r="AN149" i="1"/>
  <c r="AO149" i="1"/>
  <c r="AP149" i="1"/>
  <c r="AU149" i="1"/>
  <c r="AN380" i="1"/>
  <c r="AO380" i="1"/>
  <c r="AP380" i="1"/>
  <c r="AU380" i="1"/>
  <c r="AN151" i="1"/>
  <c r="AO151" i="1"/>
  <c r="AP151" i="1"/>
  <c r="AQ151" i="1"/>
  <c r="AS151" i="1"/>
  <c r="AU151" i="1"/>
  <c r="AN593" i="1"/>
  <c r="AO593" i="1"/>
  <c r="AP593" i="1"/>
  <c r="AQ593" i="1"/>
  <c r="AS593" i="1"/>
  <c r="AU593" i="1"/>
  <c r="AN153" i="1"/>
  <c r="AO153" i="1"/>
  <c r="AP153" i="1"/>
  <c r="AU153" i="1"/>
  <c r="AN154" i="1"/>
  <c r="AO154" i="1"/>
  <c r="AP154" i="1"/>
  <c r="AU154" i="1"/>
  <c r="AN155" i="1"/>
  <c r="AO155" i="1"/>
  <c r="AP155" i="1"/>
  <c r="AU155" i="1"/>
  <c r="AN156" i="1"/>
  <c r="AO156" i="1"/>
  <c r="AP156" i="1"/>
  <c r="AU156" i="1"/>
  <c r="AN711" i="1"/>
  <c r="AO711" i="1"/>
  <c r="AP711" i="1"/>
  <c r="AQ711" i="1"/>
  <c r="AS711" i="1"/>
  <c r="AU711" i="1"/>
  <c r="AN158" i="1"/>
  <c r="AO158" i="1"/>
  <c r="AP158" i="1"/>
  <c r="AU158" i="1"/>
  <c r="AN159" i="1"/>
  <c r="AO159" i="1"/>
  <c r="AP159" i="1"/>
  <c r="AU159" i="1"/>
  <c r="AN220" i="1"/>
  <c r="AO220" i="1"/>
  <c r="AP220" i="1"/>
  <c r="AQ220" i="1"/>
  <c r="AS220" i="1"/>
  <c r="AU220" i="1"/>
  <c r="AN161" i="1"/>
  <c r="AO161" i="1"/>
  <c r="AP161" i="1"/>
  <c r="AU161" i="1"/>
  <c r="AN162" i="1"/>
  <c r="AO162" i="1"/>
  <c r="AP162" i="1"/>
  <c r="AU162" i="1"/>
  <c r="AN163" i="1"/>
  <c r="AO163" i="1"/>
  <c r="AP163" i="1"/>
  <c r="AU163" i="1"/>
  <c r="AN164" i="1"/>
  <c r="AO164" i="1"/>
  <c r="AP164" i="1"/>
  <c r="AU164" i="1"/>
  <c r="AN165" i="1"/>
  <c r="AO165" i="1"/>
  <c r="AP165" i="1"/>
  <c r="AU165" i="1"/>
  <c r="AN166" i="1"/>
  <c r="AO166" i="1"/>
  <c r="AP166" i="1"/>
  <c r="AU166" i="1"/>
  <c r="AN167" i="1"/>
  <c r="AO167" i="1"/>
  <c r="AP167" i="1"/>
  <c r="AU167" i="1"/>
  <c r="AN168" i="1"/>
  <c r="AO168" i="1"/>
  <c r="AP168" i="1"/>
  <c r="AU168" i="1"/>
  <c r="AN692" i="1"/>
  <c r="AO692" i="1"/>
  <c r="AP692" i="1"/>
  <c r="AU692" i="1"/>
  <c r="AN170" i="1"/>
  <c r="AO170" i="1"/>
  <c r="AP170" i="1"/>
  <c r="AU170" i="1"/>
  <c r="AN534" i="1"/>
  <c r="AO534" i="1"/>
  <c r="AP534" i="1"/>
  <c r="AU534" i="1"/>
  <c r="AN777" i="1"/>
  <c r="AO777" i="1"/>
  <c r="AP777" i="1"/>
  <c r="AU777" i="1"/>
  <c r="AN120" i="1"/>
  <c r="AO120" i="1"/>
  <c r="AP120" i="1"/>
  <c r="AU120" i="1"/>
  <c r="AN353" i="1"/>
  <c r="AO353" i="1"/>
  <c r="AP353" i="1"/>
  <c r="AQ353" i="1"/>
  <c r="AS353" i="1"/>
  <c r="AU353" i="1"/>
  <c r="AN701" i="1"/>
  <c r="AO701" i="1"/>
  <c r="AP701" i="1"/>
  <c r="AU701" i="1"/>
  <c r="AN173" i="1"/>
  <c r="AO173" i="1"/>
  <c r="AP173" i="1"/>
  <c r="AQ173" i="1"/>
  <c r="AS173" i="1"/>
  <c r="AU173" i="1"/>
  <c r="AN175" i="1"/>
  <c r="AO175" i="1"/>
  <c r="AP175" i="1"/>
  <c r="AU175" i="1"/>
  <c r="AN176" i="1"/>
  <c r="AO176" i="1"/>
  <c r="AP176" i="1"/>
  <c r="AU176" i="1"/>
  <c r="AN177" i="1"/>
  <c r="AO177" i="1"/>
  <c r="AP177" i="1"/>
  <c r="AU177" i="1"/>
  <c r="AN387" i="1"/>
  <c r="AO387" i="1"/>
  <c r="AP387" i="1"/>
  <c r="AU387" i="1"/>
  <c r="AN179" i="1"/>
  <c r="AO179" i="1"/>
  <c r="AP179" i="1"/>
  <c r="AU179" i="1"/>
  <c r="AN180" i="1"/>
  <c r="AO180" i="1"/>
  <c r="AP180" i="1"/>
  <c r="AU180" i="1"/>
  <c r="AN181" i="1"/>
  <c r="AO181" i="1"/>
  <c r="AP181" i="1"/>
  <c r="AU181" i="1"/>
  <c r="AN182" i="1"/>
  <c r="AO182" i="1"/>
  <c r="AP182" i="1"/>
  <c r="AU182" i="1"/>
  <c r="AN183" i="1"/>
  <c r="AO183" i="1"/>
  <c r="AP183" i="1"/>
  <c r="AU183" i="1"/>
  <c r="AN415" i="1"/>
  <c r="AO415" i="1"/>
  <c r="AP415" i="1"/>
  <c r="AU415" i="1"/>
  <c r="AN185" i="1"/>
  <c r="AO185" i="1"/>
  <c r="AP185" i="1"/>
  <c r="AU185" i="1"/>
  <c r="AN189" i="1"/>
  <c r="AO189" i="1"/>
  <c r="AP189" i="1"/>
  <c r="AU189" i="1"/>
  <c r="AN190" i="1"/>
  <c r="AO190" i="1"/>
  <c r="AP190" i="1"/>
  <c r="AU190" i="1"/>
  <c r="AN1017" i="1"/>
  <c r="AO1017" i="1"/>
  <c r="AP1017" i="1"/>
  <c r="AU1017" i="1"/>
  <c r="AN192" i="1"/>
  <c r="AO192" i="1"/>
  <c r="AP192" i="1"/>
  <c r="AU192" i="1"/>
  <c r="AN193" i="1"/>
  <c r="AO193" i="1"/>
  <c r="AP193" i="1"/>
  <c r="AU193" i="1"/>
  <c r="AN309" i="1"/>
  <c r="AO309" i="1"/>
  <c r="AP309" i="1"/>
  <c r="AQ309" i="1"/>
  <c r="AS309" i="1"/>
  <c r="AU309" i="1"/>
  <c r="AN195" i="1"/>
  <c r="AO195" i="1"/>
  <c r="AP195" i="1"/>
  <c r="AU195" i="1"/>
  <c r="AN196" i="1"/>
  <c r="AO196" i="1"/>
  <c r="AP196" i="1"/>
  <c r="AU196" i="1"/>
  <c r="AN197" i="1"/>
  <c r="AO197" i="1"/>
  <c r="AP197" i="1"/>
  <c r="AU197" i="1"/>
  <c r="AN198" i="1"/>
  <c r="AO198" i="1"/>
  <c r="AP198" i="1"/>
  <c r="AU198" i="1"/>
  <c r="AN199" i="1"/>
  <c r="AO199" i="1"/>
  <c r="AP199" i="1"/>
  <c r="AU199" i="1"/>
  <c r="AN200" i="1"/>
  <c r="AO200" i="1"/>
  <c r="AP200" i="1"/>
  <c r="AU200" i="1"/>
  <c r="AN202" i="1"/>
  <c r="AO202" i="1"/>
  <c r="AP202" i="1"/>
  <c r="AU202" i="1"/>
  <c r="AN203" i="1"/>
  <c r="AO203" i="1"/>
  <c r="AP203" i="1"/>
  <c r="AU203" i="1"/>
  <c r="AN204" i="1"/>
  <c r="AO204" i="1"/>
  <c r="AP204" i="1"/>
  <c r="AU204" i="1"/>
  <c r="AN118" i="1"/>
  <c r="AO118" i="1"/>
  <c r="AP118" i="1"/>
  <c r="AU118" i="1"/>
  <c r="AN69" i="1"/>
  <c r="AO69" i="1"/>
  <c r="AP69" i="1"/>
  <c r="AQ69" i="1"/>
  <c r="AS69" i="1"/>
  <c r="AU69" i="1"/>
  <c r="AN206" i="1"/>
  <c r="AO206" i="1"/>
  <c r="AP206" i="1"/>
  <c r="AU206" i="1"/>
  <c r="AN207" i="1"/>
  <c r="AO207" i="1"/>
  <c r="AP207" i="1"/>
  <c r="AU207" i="1"/>
  <c r="AN617" i="1"/>
  <c r="AO617" i="1"/>
  <c r="AP617" i="1"/>
  <c r="AQ617" i="1"/>
  <c r="AS617" i="1"/>
  <c r="AU617" i="1"/>
  <c r="AN208" i="1"/>
  <c r="AO208" i="1"/>
  <c r="AP208" i="1"/>
  <c r="AU208" i="1"/>
  <c r="AN368" i="1"/>
  <c r="AO368" i="1"/>
  <c r="AP368" i="1"/>
  <c r="AU368" i="1"/>
  <c r="AN370" i="1"/>
  <c r="AO370" i="1"/>
  <c r="AP370" i="1"/>
  <c r="AU370" i="1"/>
  <c r="AN928" i="1"/>
  <c r="AO928" i="1"/>
  <c r="AP928" i="1"/>
  <c r="AU928" i="1"/>
  <c r="AN209" i="1"/>
  <c r="AO209" i="1"/>
  <c r="AP209" i="1"/>
  <c r="AU209" i="1"/>
  <c r="AN210" i="1"/>
  <c r="AO210" i="1"/>
  <c r="AP210" i="1"/>
  <c r="AU210" i="1"/>
  <c r="AN211" i="1"/>
  <c r="AO211" i="1"/>
  <c r="AP211" i="1"/>
  <c r="AU211" i="1"/>
  <c r="AN381" i="1"/>
  <c r="AO381" i="1"/>
  <c r="AP381" i="1"/>
  <c r="AU381" i="1"/>
  <c r="AN212" i="1"/>
  <c r="AO212" i="1"/>
  <c r="AP212" i="1"/>
  <c r="AU212" i="1"/>
  <c r="AN213" i="1"/>
  <c r="AO213" i="1"/>
  <c r="AP213" i="1"/>
  <c r="AU213" i="1"/>
  <c r="AN214" i="1"/>
  <c r="AO214" i="1"/>
  <c r="AP214" i="1"/>
  <c r="AU214" i="1"/>
  <c r="AN216" i="1"/>
  <c r="AO216" i="1"/>
  <c r="AP216" i="1"/>
  <c r="AQ216" i="1"/>
  <c r="AS216" i="1"/>
  <c r="AU216" i="1"/>
  <c r="AN417" i="1"/>
  <c r="AO417" i="1"/>
  <c r="AP417" i="1"/>
  <c r="AU417" i="1"/>
  <c r="AN157" i="1"/>
  <c r="AO157" i="1"/>
  <c r="AP157" i="1"/>
  <c r="AU157" i="1"/>
  <c r="AN219" i="1"/>
  <c r="AO219" i="1"/>
  <c r="AP219" i="1"/>
  <c r="AU219" i="1"/>
  <c r="AN427" i="1"/>
  <c r="AO427" i="1"/>
  <c r="AP427" i="1"/>
  <c r="AU427" i="1"/>
  <c r="AN936" i="1"/>
  <c r="AO936" i="1"/>
  <c r="AP936" i="1"/>
  <c r="AQ936" i="1"/>
  <c r="AS936" i="1"/>
  <c r="AU936" i="1"/>
  <c r="AN789" i="1"/>
  <c r="AO789" i="1"/>
  <c r="AP789" i="1"/>
  <c r="AQ789" i="1"/>
  <c r="AS789" i="1"/>
  <c r="AU789" i="1"/>
  <c r="AN223" i="1"/>
  <c r="AO223" i="1"/>
  <c r="AP223" i="1"/>
  <c r="AU223" i="1"/>
  <c r="AN224" i="1"/>
  <c r="AO224" i="1"/>
  <c r="AP224" i="1"/>
  <c r="AU224" i="1"/>
  <c r="AN442" i="1"/>
  <c r="AO442" i="1"/>
  <c r="AP442" i="1"/>
  <c r="AU442" i="1"/>
  <c r="AN18" i="1"/>
  <c r="AO18" i="1"/>
  <c r="AP18" i="1"/>
  <c r="AU18" i="1"/>
  <c r="AN225" i="1"/>
  <c r="AO225" i="1"/>
  <c r="AP225" i="1"/>
  <c r="AU225" i="1"/>
  <c r="AN578" i="1"/>
  <c r="AO578" i="1"/>
  <c r="AP578" i="1"/>
  <c r="AU578" i="1"/>
  <c r="AN446" i="1"/>
  <c r="AO446" i="1"/>
  <c r="AP446" i="1"/>
  <c r="AU446" i="1"/>
  <c r="AN455" i="1"/>
  <c r="AO455" i="1"/>
  <c r="AP455" i="1"/>
  <c r="AQ455" i="1"/>
  <c r="AS455" i="1"/>
  <c r="AU455" i="1"/>
  <c r="AN226" i="1"/>
  <c r="AO226" i="1"/>
  <c r="AP226" i="1"/>
  <c r="AU226" i="1"/>
  <c r="AN465" i="1"/>
  <c r="AO465" i="1"/>
  <c r="AP465" i="1"/>
  <c r="AU465" i="1"/>
  <c r="AN227" i="1"/>
  <c r="AO227" i="1"/>
  <c r="AP227" i="1"/>
  <c r="AU227" i="1"/>
  <c r="AN834" i="1"/>
  <c r="AO834" i="1"/>
  <c r="AP834" i="1"/>
  <c r="AU834" i="1"/>
  <c r="AN475" i="1"/>
  <c r="AO475" i="1"/>
  <c r="AP475" i="1"/>
  <c r="AU475" i="1"/>
  <c r="AN228" i="1"/>
  <c r="AO228" i="1"/>
  <c r="AP228" i="1"/>
  <c r="AU228" i="1"/>
  <c r="AN976" i="1"/>
  <c r="AO976" i="1"/>
  <c r="AP976" i="1"/>
  <c r="AU976" i="1"/>
  <c r="AN231" i="1"/>
  <c r="AO231" i="1"/>
  <c r="AP231" i="1"/>
  <c r="AU231" i="1"/>
  <c r="AN232" i="1"/>
  <c r="AO232" i="1"/>
  <c r="AP232" i="1"/>
  <c r="AU232" i="1"/>
  <c r="AN236" i="1"/>
  <c r="AO236" i="1"/>
  <c r="AP236" i="1"/>
  <c r="AU236" i="1"/>
  <c r="AN356" i="1"/>
  <c r="AO356" i="1"/>
  <c r="AP356" i="1"/>
  <c r="AU356" i="1"/>
  <c r="AN237" i="1"/>
  <c r="AO237" i="1"/>
  <c r="AP237" i="1"/>
  <c r="AU237" i="1"/>
  <c r="AN5" i="1"/>
  <c r="AO5" i="1"/>
  <c r="AP5" i="1"/>
  <c r="AQ5" i="1"/>
  <c r="AS5" i="1"/>
  <c r="AU5" i="1"/>
  <c r="AN238" i="1"/>
  <c r="AO238" i="1"/>
  <c r="AP238" i="1"/>
  <c r="AU238" i="1"/>
  <c r="AN239" i="1"/>
  <c r="AO239" i="1"/>
  <c r="AP239" i="1"/>
  <c r="AU239" i="1"/>
  <c r="AN510" i="1"/>
  <c r="AO510" i="1"/>
  <c r="AP510" i="1"/>
  <c r="AU510" i="1"/>
  <c r="AN240" i="1"/>
  <c r="AO240" i="1"/>
  <c r="AP240" i="1"/>
  <c r="AU240" i="1"/>
  <c r="AN13" i="1"/>
  <c r="AO13" i="1"/>
  <c r="AP13" i="1"/>
  <c r="AQ13" i="1"/>
  <c r="AS13" i="1"/>
  <c r="AU13" i="1"/>
  <c r="AN241" i="1"/>
  <c r="AO241" i="1"/>
  <c r="AP241" i="1"/>
  <c r="AU241" i="1"/>
  <c r="AN242" i="1"/>
  <c r="AO242" i="1"/>
  <c r="AP242" i="1"/>
  <c r="AU242" i="1"/>
  <c r="AN243" i="1"/>
  <c r="AO243" i="1"/>
  <c r="AP243" i="1"/>
  <c r="AU243" i="1"/>
  <c r="AN244" i="1"/>
  <c r="AO244" i="1"/>
  <c r="AP244" i="1"/>
  <c r="AU244" i="1"/>
  <c r="AN245" i="1"/>
  <c r="AO245" i="1"/>
  <c r="AP245" i="1"/>
  <c r="AU245" i="1"/>
  <c r="AN246" i="1"/>
  <c r="AO246" i="1"/>
  <c r="AP246" i="1"/>
  <c r="AU246" i="1"/>
  <c r="AN48" i="1"/>
  <c r="AO48" i="1"/>
  <c r="AP48" i="1"/>
  <c r="AU48" i="1"/>
  <c r="AN247" i="1"/>
  <c r="AO247" i="1"/>
  <c r="AP247" i="1"/>
  <c r="AU247" i="1"/>
  <c r="AN248" i="1"/>
  <c r="AO248" i="1"/>
  <c r="AP248" i="1"/>
  <c r="AU248" i="1"/>
  <c r="AN249" i="1"/>
  <c r="AO249" i="1"/>
  <c r="AP249" i="1"/>
  <c r="AU249" i="1"/>
  <c r="AN250" i="1"/>
  <c r="AO250" i="1"/>
  <c r="AP250" i="1"/>
  <c r="AU250" i="1"/>
  <c r="AN252" i="1"/>
  <c r="AO252" i="1"/>
  <c r="AP252" i="1"/>
  <c r="AU252" i="1"/>
  <c r="AN462" i="1"/>
  <c r="AO462" i="1"/>
  <c r="AP462" i="1"/>
  <c r="AU462" i="1"/>
  <c r="AN635" i="1"/>
  <c r="AO635" i="1"/>
  <c r="AP635" i="1"/>
  <c r="AU635" i="1"/>
  <c r="AN253" i="1"/>
  <c r="AO253" i="1"/>
  <c r="AP253" i="1"/>
  <c r="AU253" i="1"/>
  <c r="AN547" i="1"/>
  <c r="AO547" i="1"/>
  <c r="AP547" i="1"/>
  <c r="AU547" i="1"/>
  <c r="AN259" i="1"/>
  <c r="AO259" i="1"/>
  <c r="AP259" i="1"/>
  <c r="AQ259" i="1"/>
  <c r="AS259" i="1"/>
  <c r="AU259" i="1"/>
  <c r="AN261" i="1"/>
  <c r="AO261" i="1"/>
  <c r="AP261" i="1"/>
  <c r="AU261" i="1"/>
  <c r="AN262" i="1"/>
  <c r="AO262" i="1"/>
  <c r="AP262" i="1"/>
  <c r="AU262" i="1"/>
  <c r="AN264" i="1"/>
  <c r="AO264" i="1"/>
  <c r="AP264" i="1"/>
  <c r="AU264" i="1"/>
  <c r="AN266" i="1"/>
  <c r="AO266" i="1"/>
  <c r="AP266" i="1"/>
  <c r="AU266" i="1"/>
  <c r="AN369" i="1"/>
  <c r="AO369" i="1"/>
  <c r="AP369" i="1"/>
  <c r="AU369" i="1"/>
  <c r="AN842" i="1"/>
  <c r="AO842" i="1"/>
  <c r="AP842" i="1"/>
  <c r="AU842" i="1"/>
  <c r="AN394" i="1"/>
  <c r="AO394" i="1"/>
  <c r="AP394" i="1"/>
  <c r="AU394" i="1"/>
  <c r="AN562" i="1"/>
  <c r="AO562" i="1"/>
  <c r="AP562" i="1"/>
  <c r="AQ562" i="1"/>
  <c r="AS562" i="1"/>
  <c r="AU562" i="1"/>
  <c r="AN267" i="1"/>
  <c r="AO267" i="1"/>
  <c r="AP267" i="1"/>
  <c r="AU267" i="1"/>
  <c r="AN268" i="1"/>
  <c r="AO268" i="1"/>
  <c r="AP268" i="1"/>
  <c r="AU268" i="1"/>
  <c r="AN269" i="1"/>
  <c r="AO269" i="1"/>
  <c r="AP269" i="1"/>
  <c r="AU269" i="1"/>
  <c r="AN567" i="1"/>
  <c r="AO567" i="1"/>
  <c r="AP567" i="1"/>
  <c r="AU567" i="1"/>
  <c r="AN431" i="1"/>
  <c r="AO431" i="1"/>
  <c r="AP431" i="1"/>
  <c r="AU431" i="1"/>
  <c r="AN270" i="1"/>
  <c r="AO270" i="1"/>
  <c r="AP270" i="1"/>
  <c r="AU270" i="1"/>
  <c r="AN271" i="1"/>
  <c r="AO271" i="1"/>
  <c r="AP271" i="1"/>
  <c r="AU271" i="1"/>
  <c r="AN573" i="1"/>
  <c r="AO573" i="1"/>
  <c r="AP573" i="1"/>
  <c r="AQ573" i="1"/>
  <c r="AS573" i="1"/>
  <c r="AU573" i="1"/>
  <c r="AN272" i="1"/>
  <c r="AO272" i="1"/>
  <c r="AP272" i="1"/>
  <c r="AU272" i="1"/>
  <c r="AN821" i="1"/>
  <c r="AO821" i="1"/>
  <c r="AP821" i="1"/>
  <c r="AQ821" i="1"/>
  <c r="AS821" i="1"/>
  <c r="AU821" i="1"/>
  <c r="AN444" i="1"/>
  <c r="AO444" i="1"/>
  <c r="AP444" i="1"/>
  <c r="AU444" i="1"/>
  <c r="AN274" i="1"/>
  <c r="AO274" i="1"/>
  <c r="AP274" i="1"/>
  <c r="AQ274" i="1"/>
  <c r="AS274" i="1"/>
  <c r="AU274" i="1"/>
  <c r="AN276" i="1"/>
  <c r="AO276" i="1"/>
  <c r="AP276" i="1"/>
  <c r="AU276" i="1"/>
  <c r="AN277" i="1"/>
  <c r="AO277" i="1"/>
  <c r="AP277" i="1"/>
  <c r="AU277" i="1"/>
  <c r="AN278" i="1"/>
  <c r="AO278" i="1"/>
  <c r="AP278" i="1"/>
  <c r="AU278" i="1"/>
  <c r="AN279" i="1"/>
  <c r="AO279" i="1"/>
  <c r="AP279" i="1"/>
  <c r="AU279" i="1"/>
  <c r="AN281" i="1"/>
  <c r="AO281" i="1"/>
  <c r="AP281" i="1"/>
  <c r="AQ281" i="1"/>
  <c r="AS281" i="1"/>
  <c r="AU281" i="1"/>
  <c r="AN543" i="1"/>
  <c r="AO543" i="1"/>
  <c r="AP543" i="1"/>
  <c r="AU543" i="1"/>
  <c r="AN283" i="1"/>
  <c r="AO283" i="1"/>
  <c r="AP283" i="1"/>
  <c r="AU283" i="1"/>
  <c r="AN284" i="1"/>
  <c r="AO284" i="1"/>
  <c r="AP284" i="1"/>
  <c r="AU284" i="1"/>
  <c r="AN285" i="1"/>
  <c r="AO285" i="1"/>
  <c r="AP285" i="1"/>
  <c r="AU285" i="1"/>
  <c r="AN286" i="1"/>
  <c r="AO286" i="1"/>
  <c r="AP286" i="1"/>
  <c r="AU286" i="1"/>
  <c r="AN287" i="1"/>
  <c r="AO287" i="1"/>
  <c r="AP287" i="1"/>
  <c r="AU287" i="1"/>
  <c r="AN292" i="1"/>
  <c r="AO292" i="1"/>
  <c r="AP292" i="1"/>
  <c r="AU292" i="1"/>
  <c r="AN503" i="1"/>
  <c r="AO503" i="1"/>
  <c r="AP503" i="1"/>
  <c r="AU503" i="1"/>
  <c r="AN293" i="1"/>
  <c r="AO293" i="1"/>
  <c r="AP293" i="1"/>
  <c r="AU293" i="1"/>
  <c r="AN361" i="1"/>
  <c r="AO361" i="1"/>
  <c r="AP361" i="1"/>
  <c r="AU361" i="1"/>
  <c r="AN295" i="1"/>
  <c r="AO295" i="1"/>
  <c r="AP295" i="1"/>
  <c r="AU295" i="1"/>
  <c r="AN297" i="1"/>
  <c r="AO297" i="1"/>
  <c r="AP297" i="1"/>
  <c r="AU297" i="1"/>
  <c r="AN299" i="1"/>
  <c r="AO299" i="1"/>
  <c r="AP299" i="1"/>
  <c r="AU299" i="1"/>
  <c r="AN372" i="1"/>
  <c r="AO372" i="1"/>
  <c r="AP372" i="1"/>
  <c r="AU372" i="1"/>
  <c r="AN376" i="1"/>
  <c r="AO376" i="1"/>
  <c r="AP376" i="1"/>
  <c r="AU376" i="1"/>
  <c r="AN300" i="1"/>
  <c r="AO300" i="1"/>
  <c r="AP300" i="1"/>
  <c r="AU300" i="1"/>
  <c r="AN301" i="1"/>
  <c r="AO301" i="1"/>
  <c r="AP301" i="1"/>
  <c r="AU301" i="1"/>
  <c r="AN215" i="1"/>
  <c r="AO215" i="1"/>
  <c r="AP215" i="1"/>
  <c r="AQ215" i="1"/>
  <c r="AS215" i="1"/>
  <c r="AU215" i="1"/>
  <c r="AN302" i="1"/>
  <c r="AO302" i="1"/>
  <c r="AP302" i="1"/>
  <c r="AU302" i="1"/>
  <c r="AN303" i="1"/>
  <c r="AO303" i="1"/>
  <c r="AP303" i="1"/>
  <c r="AU303" i="1"/>
  <c r="AN652" i="1"/>
  <c r="AO652" i="1"/>
  <c r="AP652" i="1"/>
  <c r="AU652" i="1"/>
  <c r="AN304" i="1"/>
  <c r="AO304" i="1"/>
  <c r="AP304" i="1"/>
  <c r="AU304" i="1"/>
  <c r="AN305" i="1"/>
  <c r="AO305" i="1"/>
  <c r="AP305" i="1"/>
  <c r="AU305" i="1"/>
  <c r="AN570" i="1"/>
  <c r="AO570" i="1"/>
  <c r="AP570" i="1"/>
  <c r="AQ570" i="1"/>
  <c r="AS570" i="1"/>
  <c r="AU570" i="1"/>
  <c r="AN306" i="1"/>
  <c r="AO306" i="1"/>
  <c r="AP306" i="1"/>
  <c r="AU306" i="1"/>
  <c r="AN17" i="1"/>
  <c r="AO17" i="1"/>
  <c r="AP17" i="1"/>
  <c r="AU17" i="1"/>
  <c r="AN311" i="1"/>
  <c r="AO311" i="1"/>
  <c r="AP311" i="1"/>
  <c r="AU311" i="1"/>
  <c r="AN251" i="1"/>
  <c r="AO251" i="1"/>
  <c r="AP251" i="1"/>
  <c r="AU251" i="1"/>
  <c r="AN312" i="1"/>
  <c r="AO312" i="1"/>
  <c r="AP312" i="1"/>
  <c r="AU312" i="1"/>
  <c r="AN313" i="1"/>
  <c r="AO313" i="1"/>
  <c r="AP313" i="1"/>
  <c r="AU313" i="1"/>
  <c r="AN314" i="1"/>
  <c r="AO314" i="1"/>
  <c r="AP314" i="1"/>
  <c r="AU314" i="1"/>
  <c r="AN315" i="1"/>
  <c r="AO315" i="1"/>
  <c r="AP315" i="1"/>
  <c r="AU315" i="1"/>
  <c r="AN229" i="1"/>
  <c r="AO229" i="1"/>
  <c r="AP229" i="1"/>
  <c r="AU229" i="1"/>
  <c r="AN26" i="1"/>
  <c r="AO26" i="1"/>
  <c r="AP26" i="1"/>
  <c r="AQ26" i="1"/>
  <c r="AS26" i="1"/>
  <c r="AU26" i="1"/>
  <c r="AN316" i="1"/>
  <c r="AO316" i="1"/>
  <c r="AP316" i="1"/>
  <c r="AU316" i="1"/>
  <c r="AN317" i="1"/>
  <c r="AO317" i="1"/>
  <c r="AP317" i="1"/>
  <c r="AU317" i="1"/>
  <c r="AN318" i="1"/>
  <c r="AO318" i="1"/>
  <c r="AP318" i="1"/>
  <c r="AU318" i="1"/>
  <c r="AN319" i="1"/>
  <c r="AO319" i="1"/>
  <c r="AP319" i="1"/>
  <c r="AU319" i="1"/>
  <c r="AN351" i="1"/>
  <c r="AO351" i="1"/>
  <c r="AP351" i="1"/>
  <c r="AU351" i="1"/>
  <c r="AN265" i="1"/>
  <c r="AO265" i="1"/>
  <c r="AP265" i="1"/>
  <c r="AU265" i="1"/>
  <c r="AN367" i="1"/>
  <c r="AO367" i="1"/>
  <c r="AP367" i="1"/>
  <c r="AU367" i="1"/>
  <c r="AN371" i="1"/>
  <c r="AO371" i="1"/>
  <c r="AP371" i="1"/>
  <c r="AU371" i="1"/>
  <c r="AN321" i="1"/>
  <c r="AO321" i="1"/>
  <c r="AP321" i="1"/>
  <c r="AU321" i="1"/>
  <c r="AN323" i="1"/>
  <c r="AO323" i="1"/>
  <c r="AP323" i="1"/>
  <c r="AU323" i="1"/>
  <c r="AN324" i="1"/>
  <c r="AO324" i="1"/>
  <c r="AP324" i="1"/>
  <c r="AU324" i="1"/>
  <c r="AN184" i="1"/>
  <c r="AO184" i="1"/>
  <c r="AP184" i="1"/>
  <c r="AU184" i="1"/>
  <c r="AN326" i="1"/>
  <c r="AO326" i="1"/>
  <c r="AP326" i="1"/>
  <c r="AU326" i="1"/>
  <c r="AN785" i="1"/>
  <c r="AO785" i="1"/>
  <c r="AP785" i="1"/>
  <c r="AU785" i="1"/>
  <c r="AN327" i="1"/>
  <c r="AO327" i="1"/>
  <c r="AP327" i="1"/>
  <c r="AU327" i="1"/>
  <c r="AN787" i="1"/>
  <c r="AO787" i="1"/>
  <c r="AP787" i="1"/>
  <c r="AU787" i="1"/>
  <c r="AN329" i="1"/>
  <c r="AO329" i="1"/>
  <c r="AP329" i="1"/>
  <c r="AU329" i="1"/>
  <c r="AN330" i="1"/>
  <c r="AO330" i="1"/>
  <c r="AP330" i="1"/>
  <c r="AU330" i="1"/>
  <c r="AN713" i="1"/>
  <c r="AO713" i="1"/>
  <c r="AP713" i="1"/>
  <c r="AQ713" i="1"/>
  <c r="AS713" i="1"/>
  <c r="AU713" i="1"/>
  <c r="AN331" i="1"/>
  <c r="AO331" i="1"/>
  <c r="AP331" i="1"/>
  <c r="AU331" i="1"/>
  <c r="AN332" i="1"/>
  <c r="AO332" i="1"/>
  <c r="AP332" i="1"/>
  <c r="AU332" i="1"/>
  <c r="AN333" i="1"/>
  <c r="AO333" i="1"/>
  <c r="AP333" i="1"/>
  <c r="AU333" i="1"/>
  <c r="AN334" i="1"/>
  <c r="AO334" i="1"/>
  <c r="AP334" i="1"/>
  <c r="AU334" i="1"/>
  <c r="AN335" i="1"/>
  <c r="AO335" i="1"/>
  <c r="AP335" i="1"/>
  <c r="AU335" i="1"/>
  <c r="AN545" i="1"/>
  <c r="AO545" i="1"/>
  <c r="AP545" i="1"/>
  <c r="AQ545" i="1"/>
  <c r="AS545" i="1"/>
  <c r="AU545" i="1"/>
  <c r="AN859" i="1"/>
  <c r="AO859" i="1"/>
  <c r="AP859" i="1"/>
  <c r="AU859" i="1"/>
  <c r="AN336" i="1"/>
  <c r="AO336" i="1"/>
  <c r="AP336" i="1"/>
  <c r="AU336" i="1"/>
  <c r="AN337" i="1"/>
  <c r="AO337" i="1"/>
  <c r="AP337" i="1"/>
  <c r="AU337" i="1"/>
  <c r="AN338" i="1"/>
  <c r="AO338" i="1"/>
  <c r="AP338" i="1"/>
  <c r="AU338" i="1"/>
  <c r="AN254" i="1"/>
  <c r="AO254" i="1"/>
  <c r="AP254" i="1"/>
  <c r="AQ254" i="1"/>
  <c r="AS254" i="1"/>
  <c r="AU254" i="1"/>
  <c r="AN484" i="1"/>
  <c r="AO484" i="1"/>
  <c r="AP484" i="1"/>
  <c r="AU484" i="1"/>
  <c r="AN339" i="1"/>
  <c r="AO339" i="1"/>
  <c r="AP339" i="1"/>
  <c r="AU339" i="1"/>
  <c r="AN341" i="1"/>
  <c r="AO341" i="1"/>
  <c r="AP341" i="1"/>
  <c r="AU341" i="1"/>
  <c r="AN288" i="1"/>
  <c r="AO288" i="1"/>
  <c r="AP288" i="1"/>
  <c r="AU288" i="1"/>
  <c r="AN342" i="1"/>
  <c r="AO342" i="1"/>
  <c r="AP342" i="1"/>
  <c r="AU342" i="1"/>
  <c r="AN343" i="1"/>
  <c r="AO343" i="1"/>
  <c r="AP343" i="1"/>
  <c r="AU343" i="1"/>
  <c r="AN866" i="1"/>
  <c r="AO866" i="1"/>
  <c r="AP866" i="1"/>
  <c r="AU866" i="1"/>
  <c r="AN508" i="1"/>
  <c r="AO508" i="1"/>
  <c r="AP508" i="1"/>
  <c r="AU508" i="1"/>
  <c r="AN509" i="1"/>
  <c r="AO509" i="1"/>
  <c r="AP509" i="1"/>
  <c r="AU509" i="1"/>
  <c r="AN511" i="1"/>
  <c r="AO511" i="1"/>
  <c r="AP511" i="1"/>
  <c r="AU511" i="1"/>
  <c r="AN927" i="1"/>
  <c r="AO927" i="1"/>
  <c r="AP927" i="1"/>
  <c r="AU927" i="1"/>
  <c r="AN512" i="1"/>
  <c r="AO512" i="1"/>
  <c r="AP512" i="1"/>
  <c r="AU512" i="1"/>
  <c r="AN513" i="1"/>
  <c r="AO513" i="1"/>
  <c r="AP513" i="1"/>
  <c r="AU513" i="1"/>
  <c r="AN845" i="1"/>
  <c r="AO845" i="1"/>
  <c r="AP845" i="1"/>
  <c r="AQ845" i="1"/>
  <c r="AS845" i="1"/>
  <c r="AU845" i="1"/>
  <c r="AN404" i="1"/>
  <c r="AO404" i="1"/>
  <c r="AP404" i="1"/>
  <c r="AU404" i="1"/>
  <c r="AN514" i="1"/>
  <c r="AO514" i="1"/>
  <c r="AP514" i="1"/>
  <c r="AU514" i="1"/>
  <c r="AN536" i="1"/>
  <c r="AO536" i="1"/>
  <c r="AP536" i="1"/>
  <c r="AU536" i="1"/>
  <c r="AN515" i="1"/>
  <c r="AO515" i="1"/>
  <c r="AP515" i="1"/>
  <c r="AU515" i="1"/>
  <c r="AN537" i="1"/>
  <c r="AO537" i="1"/>
  <c r="AP537" i="1"/>
  <c r="AU537" i="1"/>
  <c r="AN422" i="1"/>
  <c r="AO422" i="1"/>
  <c r="AP422" i="1"/>
  <c r="AQ422" i="1"/>
  <c r="AS422" i="1"/>
  <c r="AU422" i="1"/>
  <c r="AN516" i="1"/>
  <c r="AO516" i="1"/>
  <c r="AP516" i="1"/>
  <c r="AU516" i="1"/>
  <c r="AN432" i="1"/>
  <c r="AO432" i="1"/>
  <c r="AP432" i="1"/>
  <c r="AU432" i="1"/>
  <c r="AN517" i="1"/>
  <c r="AO517" i="1"/>
  <c r="AP517" i="1"/>
  <c r="AU517" i="1"/>
  <c r="AN656" i="1"/>
  <c r="AO656" i="1"/>
  <c r="AP656" i="1"/>
  <c r="AU656" i="1"/>
  <c r="AN441" i="1"/>
  <c r="AO441" i="1"/>
  <c r="AP441" i="1"/>
  <c r="AU441" i="1"/>
  <c r="AN518" i="1"/>
  <c r="AO518" i="1"/>
  <c r="AP518" i="1"/>
  <c r="AU518" i="1"/>
  <c r="AN519" i="1"/>
  <c r="AO519" i="1"/>
  <c r="AP519" i="1"/>
  <c r="AU519" i="1"/>
  <c r="AN521" i="1"/>
  <c r="AO521" i="1"/>
  <c r="AP521" i="1"/>
  <c r="AQ521" i="1"/>
  <c r="AS521" i="1"/>
  <c r="AU521" i="1"/>
  <c r="AN523" i="1"/>
  <c r="AO523" i="1"/>
  <c r="AP523" i="1"/>
  <c r="AU523" i="1"/>
  <c r="AN477" i="1"/>
  <c r="AO477" i="1"/>
  <c r="AP477" i="1"/>
  <c r="AQ477" i="1"/>
  <c r="AS477" i="1"/>
  <c r="AU477" i="1"/>
  <c r="AN528" i="1"/>
  <c r="AO528" i="1"/>
  <c r="AP528" i="1"/>
  <c r="AU528" i="1"/>
  <c r="AN529" i="1"/>
  <c r="AO529" i="1"/>
  <c r="AP529" i="1"/>
  <c r="AU529" i="1"/>
  <c r="AN530" i="1"/>
  <c r="AO530" i="1"/>
  <c r="AP530" i="1"/>
  <c r="AU530" i="1"/>
  <c r="AN531" i="1"/>
  <c r="AO531" i="1"/>
  <c r="AP531" i="1"/>
  <c r="AU531" i="1"/>
  <c r="AN532" i="1"/>
  <c r="AO532" i="1"/>
  <c r="AP532" i="1"/>
  <c r="AU532" i="1"/>
  <c r="AN25" i="1"/>
  <c r="AO25" i="1"/>
  <c r="AP25" i="1"/>
  <c r="AQ25" i="1"/>
  <c r="AS25" i="1"/>
  <c r="AU25" i="1"/>
  <c r="AN533" i="1"/>
  <c r="AO533" i="1"/>
  <c r="AP533" i="1"/>
  <c r="AU533" i="1"/>
  <c r="AN978" i="1"/>
  <c r="AO978" i="1"/>
  <c r="AP978" i="1"/>
  <c r="AU978" i="1"/>
  <c r="AN553" i="1"/>
  <c r="AO553" i="1"/>
  <c r="AP553" i="1"/>
  <c r="AU553" i="1"/>
  <c r="AN352" i="1"/>
  <c r="AO352" i="1"/>
  <c r="AP352" i="1"/>
  <c r="AU352" i="1"/>
  <c r="AN554" i="1"/>
  <c r="AO554" i="1"/>
  <c r="AP554" i="1"/>
  <c r="AU554" i="1"/>
  <c r="AN363" i="1"/>
  <c r="AO363" i="1"/>
  <c r="AP363" i="1"/>
  <c r="AQ363" i="1"/>
  <c r="AS363" i="1"/>
  <c r="AU363" i="1"/>
  <c r="AN558" i="1"/>
  <c r="AO558" i="1"/>
  <c r="AP558" i="1"/>
  <c r="AU558" i="1"/>
  <c r="AN124" i="1"/>
  <c r="AO124" i="1"/>
  <c r="AP124" i="1"/>
  <c r="AQ124" i="1"/>
  <c r="AS124" i="1"/>
  <c r="AU124" i="1"/>
  <c r="AN559" i="1"/>
  <c r="AO559" i="1"/>
  <c r="AP559" i="1"/>
  <c r="AU559" i="1"/>
  <c r="AN560" i="1"/>
  <c r="AO560" i="1"/>
  <c r="AP560" i="1"/>
  <c r="AU560" i="1"/>
  <c r="AN400" i="1"/>
  <c r="AO400" i="1"/>
  <c r="AP400" i="1"/>
  <c r="AU400" i="1"/>
  <c r="AN561" i="1"/>
  <c r="AO561" i="1"/>
  <c r="AP561" i="1"/>
  <c r="AU561" i="1"/>
  <c r="AN408" i="1"/>
  <c r="AO408" i="1"/>
  <c r="AP408" i="1"/>
  <c r="AQ408" i="1"/>
  <c r="AS408" i="1"/>
  <c r="AU408" i="1"/>
  <c r="AN411" i="1"/>
  <c r="AO411" i="1"/>
  <c r="AP411" i="1"/>
  <c r="AQ411" i="1"/>
  <c r="AS411" i="1"/>
  <c r="AU411" i="1"/>
  <c r="AN563" i="1"/>
  <c r="AO563" i="1"/>
  <c r="AP563" i="1"/>
  <c r="AQ563" i="1"/>
  <c r="AS563" i="1"/>
  <c r="AU563" i="1"/>
  <c r="AN934" i="1"/>
  <c r="AO934" i="1"/>
  <c r="AP934" i="1"/>
  <c r="AQ934" i="1"/>
  <c r="AS934" i="1"/>
  <c r="AU934" i="1"/>
  <c r="AN987" i="1"/>
  <c r="AO987" i="1"/>
  <c r="AP987" i="1"/>
  <c r="AQ987" i="1"/>
  <c r="AS987" i="1"/>
  <c r="AU987" i="1"/>
  <c r="AN565" i="1"/>
  <c r="AO565" i="1"/>
  <c r="AP565" i="1"/>
  <c r="AU565" i="1"/>
  <c r="AN566" i="1"/>
  <c r="AO566" i="1"/>
  <c r="AP566" i="1"/>
  <c r="AU566" i="1"/>
  <c r="AN568" i="1"/>
  <c r="AO568" i="1"/>
  <c r="AP568" i="1"/>
  <c r="AU568" i="1"/>
  <c r="AN435" i="1"/>
  <c r="AO435" i="1"/>
  <c r="AP435" i="1"/>
  <c r="AU435" i="1"/>
  <c r="AN575" i="1"/>
  <c r="AO575" i="1"/>
  <c r="AP575" i="1"/>
  <c r="AU575" i="1"/>
  <c r="AN576" i="1"/>
  <c r="AO576" i="1"/>
  <c r="AP576" i="1"/>
  <c r="AU576" i="1"/>
  <c r="AN443" i="1"/>
  <c r="AO443" i="1"/>
  <c r="AP443" i="1"/>
  <c r="AU443" i="1"/>
  <c r="AN273" i="1"/>
  <c r="AO273" i="1"/>
  <c r="AP273" i="1"/>
  <c r="AQ273" i="1"/>
  <c r="AS273" i="1"/>
  <c r="AU273" i="1"/>
  <c r="AN577" i="1"/>
  <c r="AO577" i="1"/>
  <c r="AP577" i="1"/>
  <c r="AU577" i="1"/>
  <c r="AN858" i="1"/>
  <c r="AO858" i="1"/>
  <c r="AP858" i="1"/>
  <c r="AU858" i="1"/>
  <c r="AN459" i="1"/>
  <c r="AO459" i="1"/>
  <c r="AP459" i="1"/>
  <c r="AU459" i="1"/>
  <c r="AN461" i="1"/>
  <c r="AO461" i="1"/>
  <c r="AP461" i="1"/>
  <c r="AU461" i="1"/>
  <c r="AN579" i="1"/>
  <c r="AO579" i="1"/>
  <c r="AP579" i="1"/>
  <c r="AU579" i="1"/>
  <c r="AN580" i="1"/>
  <c r="AO580" i="1"/>
  <c r="AP580" i="1"/>
  <c r="AU580" i="1"/>
  <c r="AN581" i="1"/>
  <c r="AO581" i="1"/>
  <c r="AP581" i="1"/>
  <c r="AU581" i="1"/>
  <c r="AN582" i="1"/>
  <c r="AO582" i="1"/>
  <c r="AP582" i="1"/>
  <c r="AU582" i="1"/>
  <c r="AN583" i="1"/>
  <c r="AO583" i="1"/>
  <c r="AP583" i="1"/>
  <c r="AU583" i="1"/>
  <c r="AN750" i="1"/>
  <c r="AO750" i="1"/>
  <c r="AP750" i="1"/>
  <c r="AQ750" i="1"/>
  <c r="AS750" i="1"/>
  <c r="AU750" i="1"/>
  <c r="AN485" i="1"/>
  <c r="AO485" i="1"/>
  <c r="AP485" i="1"/>
  <c r="AU485" i="1"/>
  <c r="AN486" i="1"/>
  <c r="AO486" i="1"/>
  <c r="AP486" i="1"/>
  <c r="AU486" i="1"/>
  <c r="AN639" i="1"/>
  <c r="AO639" i="1"/>
  <c r="AP639" i="1"/>
  <c r="AU639" i="1"/>
  <c r="AN346" i="1"/>
  <c r="AO346" i="1"/>
  <c r="AP346" i="1"/>
  <c r="AQ346" i="1"/>
  <c r="AS346" i="1"/>
  <c r="AU346" i="1"/>
  <c r="AN585" i="1"/>
  <c r="AO585" i="1"/>
  <c r="AP585" i="1"/>
  <c r="AU585" i="1"/>
  <c r="AN586" i="1"/>
  <c r="AO586" i="1"/>
  <c r="AP586" i="1"/>
  <c r="AU586" i="1"/>
  <c r="AN587" i="1"/>
  <c r="AO587" i="1"/>
  <c r="AP587" i="1"/>
  <c r="AU587" i="1"/>
  <c r="AN588" i="1"/>
  <c r="AO588" i="1"/>
  <c r="AP588" i="1"/>
  <c r="AU588" i="1"/>
  <c r="AN589" i="1"/>
  <c r="AO589" i="1"/>
  <c r="AP589" i="1"/>
  <c r="AU589" i="1"/>
  <c r="AN591" i="1"/>
  <c r="AO591" i="1"/>
  <c r="AP591" i="1"/>
  <c r="AQ591" i="1"/>
  <c r="AS591" i="1"/>
  <c r="AU591" i="1"/>
  <c r="AN397" i="1"/>
  <c r="AO397" i="1"/>
  <c r="AP397" i="1"/>
  <c r="AU397" i="1"/>
  <c r="AN1015" i="1"/>
  <c r="AO1015" i="1"/>
  <c r="AP1015" i="1"/>
  <c r="AU1015" i="1"/>
  <c r="AN425" i="1"/>
  <c r="AO425" i="1"/>
  <c r="AP425" i="1"/>
  <c r="AU425" i="1"/>
  <c r="AN596" i="1"/>
  <c r="AO596" i="1"/>
  <c r="AP596" i="1"/>
  <c r="AU596" i="1"/>
  <c r="AN597" i="1"/>
  <c r="AO597" i="1"/>
  <c r="AP597" i="1"/>
  <c r="AU597" i="1"/>
  <c r="AN598" i="1"/>
  <c r="AO598" i="1"/>
  <c r="AP598" i="1"/>
  <c r="AU598" i="1"/>
  <c r="AN599" i="1"/>
  <c r="AO599" i="1"/>
  <c r="AP599" i="1"/>
  <c r="AU599" i="1"/>
  <c r="AN600" i="1"/>
  <c r="AO600" i="1"/>
  <c r="AP600" i="1"/>
  <c r="AU600" i="1"/>
  <c r="AN601" i="1"/>
  <c r="AO601" i="1"/>
  <c r="AP601" i="1"/>
  <c r="AU601" i="1"/>
  <c r="AN602" i="1"/>
  <c r="AO602" i="1"/>
  <c r="AP602" i="1"/>
  <c r="AU602" i="1"/>
  <c r="AN445" i="1"/>
  <c r="AO445" i="1"/>
  <c r="AP445" i="1"/>
  <c r="AU445" i="1"/>
  <c r="AN603" i="1"/>
  <c r="AO603" i="1"/>
  <c r="AP603" i="1"/>
  <c r="AU603" i="1"/>
  <c r="AN604" i="1"/>
  <c r="AO604" i="1"/>
  <c r="AP604" i="1"/>
  <c r="AU604" i="1"/>
  <c r="AN52" i="1"/>
  <c r="AO52" i="1"/>
  <c r="AP52" i="1"/>
  <c r="AQ52" i="1"/>
  <c r="AS52" i="1"/>
  <c r="AU52" i="1"/>
  <c r="AN605" i="1"/>
  <c r="AO605" i="1"/>
  <c r="AP605" i="1"/>
  <c r="AU605" i="1"/>
  <c r="AN607" i="1"/>
  <c r="AO607" i="1"/>
  <c r="AP607" i="1"/>
  <c r="AU607" i="1"/>
  <c r="AN608" i="1"/>
  <c r="AO608" i="1"/>
  <c r="AP608" i="1"/>
  <c r="AU608" i="1"/>
  <c r="AN611" i="1"/>
  <c r="AO611" i="1"/>
  <c r="AP611" i="1"/>
  <c r="AU611" i="1"/>
  <c r="AN612" i="1"/>
  <c r="AO612" i="1"/>
  <c r="AP612" i="1"/>
  <c r="AU612" i="1"/>
  <c r="AN59" i="1"/>
  <c r="AO59" i="1"/>
  <c r="AP59" i="1"/>
  <c r="AU59" i="1"/>
  <c r="AN613" i="1"/>
  <c r="AO613" i="1"/>
  <c r="AP613" i="1"/>
  <c r="AU613" i="1"/>
  <c r="AN263" i="1"/>
  <c r="AO263" i="1"/>
  <c r="AP263" i="1"/>
  <c r="AU263" i="1"/>
  <c r="AN344" i="1"/>
  <c r="AO344" i="1"/>
  <c r="AP344" i="1"/>
  <c r="AU344" i="1"/>
  <c r="AN349" i="1"/>
  <c r="AO349" i="1"/>
  <c r="AP349" i="1"/>
  <c r="AU349" i="1"/>
  <c r="AN614" i="1"/>
  <c r="AO614" i="1"/>
  <c r="AP614" i="1"/>
  <c r="AU614" i="1"/>
  <c r="AN615" i="1"/>
  <c r="AO615" i="1"/>
  <c r="AP615" i="1"/>
  <c r="AU615" i="1"/>
  <c r="AN616" i="1"/>
  <c r="AO616" i="1"/>
  <c r="AP616" i="1"/>
  <c r="AU616" i="1"/>
  <c r="AN620" i="1"/>
  <c r="AO620" i="1"/>
  <c r="AP620" i="1"/>
  <c r="AU620" i="1"/>
  <c r="AN868" i="1"/>
  <c r="AO868" i="1"/>
  <c r="AP868" i="1"/>
  <c r="AQ868" i="1"/>
  <c r="AS868" i="1"/>
  <c r="AU868" i="1"/>
  <c r="AN621" i="1"/>
  <c r="AO621" i="1"/>
  <c r="AP621" i="1"/>
  <c r="AU621" i="1"/>
  <c r="AN622" i="1"/>
  <c r="AO622" i="1"/>
  <c r="AP622" i="1"/>
  <c r="AU622" i="1"/>
  <c r="AN623" i="1"/>
  <c r="AO623" i="1"/>
  <c r="AP623" i="1"/>
  <c r="AU623" i="1"/>
  <c r="AN624" i="1"/>
  <c r="AO624" i="1"/>
  <c r="AP624" i="1"/>
  <c r="AU624" i="1"/>
  <c r="AN414" i="1"/>
  <c r="AO414" i="1"/>
  <c r="AP414" i="1"/>
  <c r="AU414" i="1"/>
  <c r="AN627" i="1"/>
  <c r="AO627" i="1"/>
  <c r="AP627" i="1"/>
  <c r="AQ627" i="1"/>
  <c r="AS627" i="1"/>
  <c r="AU627" i="1"/>
  <c r="AN629" i="1"/>
  <c r="AO629" i="1"/>
  <c r="AP629" i="1"/>
  <c r="AU629" i="1"/>
  <c r="AN630" i="1"/>
  <c r="AO630" i="1"/>
  <c r="AP630" i="1"/>
  <c r="AU630" i="1"/>
  <c r="AN631" i="1"/>
  <c r="AO631" i="1"/>
  <c r="AP631" i="1"/>
  <c r="AU631" i="1"/>
  <c r="AN632" i="1"/>
  <c r="AO632" i="1"/>
  <c r="AP632" i="1"/>
  <c r="AU632" i="1"/>
  <c r="AN448" i="1"/>
  <c r="AO448" i="1"/>
  <c r="AP448" i="1"/>
  <c r="AU448" i="1"/>
  <c r="AN633" i="1"/>
  <c r="AO633" i="1"/>
  <c r="AP633" i="1"/>
  <c r="AU633" i="1"/>
  <c r="AN634" i="1"/>
  <c r="AO634" i="1"/>
  <c r="AP634" i="1"/>
  <c r="AU634" i="1"/>
  <c r="AN658" i="1"/>
  <c r="AO658" i="1"/>
  <c r="AP658" i="1"/>
  <c r="AU658" i="1"/>
  <c r="AN637" i="1"/>
  <c r="AO637" i="1"/>
  <c r="AP637" i="1"/>
  <c r="AU637" i="1"/>
  <c r="AN230" i="1"/>
  <c r="AO230" i="1"/>
  <c r="AP230" i="1"/>
  <c r="AU230" i="1"/>
  <c r="AN340" i="1"/>
  <c r="AO340" i="1"/>
  <c r="AP340" i="1"/>
  <c r="AU340" i="1"/>
  <c r="AN638" i="1"/>
  <c r="AO638" i="1"/>
  <c r="AP638" i="1"/>
  <c r="AU638" i="1"/>
  <c r="AN640" i="1"/>
  <c r="AO640" i="1"/>
  <c r="AP640" i="1"/>
  <c r="AU640" i="1"/>
  <c r="AN641" i="1"/>
  <c r="AO641" i="1"/>
  <c r="AP641" i="1"/>
  <c r="AU641" i="1"/>
  <c r="AN642" i="1"/>
  <c r="AO642" i="1"/>
  <c r="AP642" i="1"/>
  <c r="AU642" i="1"/>
  <c r="AN643" i="1"/>
  <c r="AO643" i="1"/>
  <c r="AP643" i="1"/>
  <c r="AU643" i="1"/>
  <c r="AN644" i="1"/>
  <c r="AO644" i="1"/>
  <c r="AP644" i="1"/>
  <c r="AU644" i="1"/>
  <c r="AN646" i="1"/>
  <c r="AO646" i="1"/>
  <c r="AP646" i="1"/>
  <c r="AU646" i="1"/>
  <c r="AN647" i="1"/>
  <c r="AO647" i="1"/>
  <c r="AP647" i="1"/>
  <c r="AU647" i="1"/>
  <c r="AN648" i="1"/>
  <c r="AO648" i="1"/>
  <c r="AP648" i="1"/>
  <c r="AU648" i="1"/>
  <c r="AN650" i="1"/>
  <c r="AO650" i="1"/>
  <c r="AP650" i="1"/>
  <c r="AU650" i="1"/>
  <c r="AN651" i="1"/>
  <c r="AO651" i="1"/>
  <c r="AP651" i="1"/>
  <c r="AU651" i="1"/>
  <c r="AN710" i="1"/>
  <c r="AO710" i="1"/>
  <c r="AP710" i="1"/>
  <c r="AQ710" i="1"/>
  <c r="AS710" i="1"/>
  <c r="AU710" i="1"/>
  <c r="AN653" i="1"/>
  <c r="AO653" i="1"/>
  <c r="AP653" i="1"/>
  <c r="AU653" i="1"/>
  <c r="AN788" i="1"/>
  <c r="AO788" i="1"/>
  <c r="AP788" i="1"/>
  <c r="AU788" i="1"/>
  <c r="AN654" i="1"/>
  <c r="AO654" i="1"/>
  <c r="AP654" i="1"/>
  <c r="AU654" i="1"/>
  <c r="AN655" i="1"/>
  <c r="AO655" i="1"/>
  <c r="AP655" i="1"/>
  <c r="AU655" i="1"/>
  <c r="AN449" i="1"/>
  <c r="AO449" i="1"/>
  <c r="AP449" i="1"/>
  <c r="AU449" i="1"/>
  <c r="AN463" i="1"/>
  <c r="AO463" i="1"/>
  <c r="AP463" i="1"/>
  <c r="AU463" i="1"/>
  <c r="AN913" i="1"/>
  <c r="AO913" i="1"/>
  <c r="AP913" i="1"/>
  <c r="AU913" i="1"/>
  <c r="AN467" i="1"/>
  <c r="AO467" i="1"/>
  <c r="AP467" i="1"/>
  <c r="AQ467" i="1"/>
  <c r="AS467" i="1"/>
  <c r="AU467" i="1"/>
  <c r="AN471" i="1"/>
  <c r="AO471" i="1"/>
  <c r="AP471" i="1"/>
  <c r="AU471" i="1"/>
  <c r="AN659" i="1"/>
  <c r="AO659" i="1"/>
  <c r="AP659" i="1"/>
  <c r="AU659" i="1"/>
  <c r="AN660" i="1"/>
  <c r="AO660" i="1"/>
  <c r="AP660" i="1"/>
  <c r="AU660" i="1"/>
  <c r="AN801" i="1"/>
  <c r="AO801" i="1"/>
  <c r="AP801" i="1"/>
  <c r="AU801" i="1"/>
  <c r="AN661" i="1"/>
  <c r="AO661" i="1"/>
  <c r="AP661" i="1"/>
  <c r="AU661" i="1"/>
  <c r="AN802" i="1"/>
  <c r="AO802" i="1"/>
  <c r="AP802" i="1"/>
  <c r="AQ802" i="1"/>
  <c r="AS802" i="1"/>
  <c r="AU802" i="1"/>
  <c r="AN662" i="1"/>
  <c r="AO662" i="1"/>
  <c r="AP662" i="1"/>
  <c r="AU662" i="1"/>
  <c r="AN201" i="1"/>
  <c r="AO201" i="1"/>
  <c r="AP201" i="1"/>
  <c r="AU201" i="1"/>
  <c r="AN663" i="1"/>
  <c r="AO663" i="1"/>
  <c r="AP663" i="1"/>
  <c r="AU663" i="1"/>
  <c r="AN664" i="1"/>
  <c r="AO664" i="1"/>
  <c r="AP664" i="1"/>
  <c r="AU664" i="1"/>
  <c r="AN689" i="1"/>
  <c r="AO689" i="1"/>
  <c r="AP689" i="1"/>
  <c r="AQ689" i="1"/>
  <c r="AS689" i="1"/>
  <c r="AU689" i="1"/>
  <c r="AN889" i="1"/>
  <c r="AO889" i="1"/>
  <c r="AP889" i="1"/>
  <c r="AU889" i="1"/>
  <c r="AN665" i="1"/>
  <c r="AO665" i="1"/>
  <c r="AP665" i="1"/>
  <c r="AU665" i="1"/>
  <c r="AN667" i="1"/>
  <c r="AO667" i="1"/>
  <c r="AP667" i="1"/>
  <c r="AU667" i="1"/>
  <c r="AN924" i="1"/>
  <c r="AO924" i="1"/>
  <c r="AP924" i="1"/>
  <c r="AU924" i="1"/>
  <c r="AN668" i="1"/>
  <c r="AO668" i="1"/>
  <c r="AP668" i="1"/>
  <c r="AU668" i="1"/>
  <c r="AN296" i="1"/>
  <c r="AO296" i="1"/>
  <c r="AP296" i="1"/>
  <c r="AU296" i="1"/>
  <c r="AN669" i="1"/>
  <c r="AO669" i="1"/>
  <c r="AP669" i="1"/>
  <c r="AU669" i="1"/>
  <c r="AN670" i="1"/>
  <c r="AO670" i="1"/>
  <c r="AP670" i="1"/>
  <c r="AU670" i="1"/>
  <c r="AN10" i="1"/>
  <c r="AO10" i="1"/>
  <c r="AP10" i="1"/>
  <c r="AU10" i="1"/>
  <c r="AN674" i="1"/>
  <c r="AO674" i="1"/>
  <c r="AP674" i="1"/>
  <c r="AU674" i="1"/>
  <c r="AN127" i="1"/>
  <c r="AO127" i="1"/>
  <c r="AP127" i="1"/>
  <c r="AQ127" i="1"/>
  <c r="AS127" i="1"/>
  <c r="AU127" i="1"/>
  <c r="AN396" i="1"/>
  <c r="AO396" i="1"/>
  <c r="AP396" i="1"/>
  <c r="AU396" i="1"/>
  <c r="AN675" i="1"/>
  <c r="AO675" i="1"/>
  <c r="AP675" i="1"/>
  <c r="AU675" i="1"/>
  <c r="AN676" i="1"/>
  <c r="AO676" i="1"/>
  <c r="AP676" i="1"/>
  <c r="AU676" i="1"/>
  <c r="AN421" i="1"/>
  <c r="AO421" i="1"/>
  <c r="AP421" i="1"/>
  <c r="AU421" i="1"/>
  <c r="AN218" i="1"/>
  <c r="AO218" i="1"/>
  <c r="AP218" i="1"/>
  <c r="AU218" i="1"/>
  <c r="AN677" i="1"/>
  <c r="AO677" i="1"/>
  <c r="AP677" i="1"/>
  <c r="AU677" i="1"/>
  <c r="AN678" i="1"/>
  <c r="AO678" i="1"/>
  <c r="AP678" i="1"/>
  <c r="AU678" i="1"/>
  <c r="AN680" i="1"/>
  <c r="AO680" i="1"/>
  <c r="AP680" i="1"/>
  <c r="AU680" i="1"/>
  <c r="AN681" i="1"/>
  <c r="AO681" i="1"/>
  <c r="AP681" i="1"/>
  <c r="AU681" i="1"/>
  <c r="AN682" i="1"/>
  <c r="AO682" i="1"/>
  <c r="AP682" i="1"/>
  <c r="AU682" i="1"/>
  <c r="AN683" i="1"/>
  <c r="AO683" i="1"/>
  <c r="AP683" i="1"/>
  <c r="AU683" i="1"/>
  <c r="AN684" i="1"/>
  <c r="AO684" i="1"/>
  <c r="AP684" i="1"/>
  <c r="AU684" i="1"/>
  <c r="AN685" i="1"/>
  <c r="AO685" i="1"/>
  <c r="AP685" i="1"/>
  <c r="AU685" i="1"/>
  <c r="AN749" i="1"/>
  <c r="AO749" i="1"/>
  <c r="AP749" i="1"/>
  <c r="AU749" i="1"/>
  <c r="AN686" i="1"/>
  <c r="AO686" i="1"/>
  <c r="AP686" i="1"/>
  <c r="AU686" i="1"/>
  <c r="AN687" i="1"/>
  <c r="AO687" i="1"/>
  <c r="AP687" i="1"/>
  <c r="AU687" i="1"/>
  <c r="AN498" i="1"/>
  <c r="AO498" i="1"/>
  <c r="AP498" i="1"/>
  <c r="AU498" i="1"/>
  <c r="AN691" i="1"/>
  <c r="AO691" i="1"/>
  <c r="AP691" i="1"/>
  <c r="AU691" i="1"/>
  <c r="AN535" i="1"/>
  <c r="AO535" i="1"/>
  <c r="AP535" i="1"/>
  <c r="AU535" i="1"/>
  <c r="AN31" i="1"/>
  <c r="AO31" i="1"/>
  <c r="AP31" i="1"/>
  <c r="AQ31" i="1"/>
  <c r="AS31" i="1"/>
  <c r="AU31" i="1"/>
  <c r="AN320" i="1"/>
  <c r="AO320" i="1"/>
  <c r="AP320" i="1"/>
  <c r="AU320" i="1"/>
  <c r="AN693" i="1"/>
  <c r="AO693" i="1"/>
  <c r="AP693" i="1"/>
  <c r="AU693" i="1"/>
  <c r="AN666" i="1"/>
  <c r="AO666" i="1"/>
  <c r="AP666" i="1"/>
  <c r="AU666" i="1"/>
  <c r="AN358" i="1"/>
  <c r="AO358" i="1"/>
  <c r="AP358" i="1"/>
  <c r="AU358" i="1"/>
  <c r="AN699" i="1"/>
  <c r="AO699" i="1"/>
  <c r="AP699" i="1"/>
  <c r="AU699" i="1"/>
  <c r="AN700" i="1"/>
  <c r="AO700" i="1"/>
  <c r="AP700" i="1"/>
  <c r="AU700" i="1"/>
  <c r="AN702" i="1"/>
  <c r="AO702" i="1"/>
  <c r="AP702" i="1"/>
  <c r="AU702" i="1"/>
  <c r="AN703" i="1"/>
  <c r="AO703" i="1"/>
  <c r="AP703" i="1"/>
  <c r="AU703" i="1"/>
  <c r="AN386" i="1"/>
  <c r="AO386" i="1"/>
  <c r="AP386" i="1"/>
  <c r="AU386" i="1"/>
  <c r="AN704" i="1"/>
  <c r="AO704" i="1"/>
  <c r="AP704" i="1"/>
  <c r="AU704" i="1"/>
  <c r="AN392" i="1"/>
  <c r="AO392" i="1"/>
  <c r="AP392" i="1"/>
  <c r="AU392" i="1"/>
  <c r="AN399" i="1"/>
  <c r="AO399" i="1"/>
  <c r="AP399" i="1"/>
  <c r="AU399" i="1"/>
  <c r="AN705" i="1"/>
  <c r="AO705" i="1"/>
  <c r="AP705" i="1"/>
  <c r="AQ705" i="1"/>
  <c r="AS705" i="1"/>
  <c r="AU705" i="1"/>
  <c r="AN965" i="1"/>
  <c r="AO965" i="1"/>
  <c r="AP965" i="1"/>
  <c r="AU965" i="1"/>
  <c r="AN708" i="1"/>
  <c r="AO708" i="1"/>
  <c r="AP708" i="1"/>
  <c r="AU708" i="1"/>
  <c r="AN420" i="1"/>
  <c r="AO420" i="1"/>
  <c r="AP420" i="1"/>
  <c r="AU420" i="1"/>
  <c r="AN714" i="1"/>
  <c r="AO714" i="1"/>
  <c r="AP714" i="1"/>
  <c r="AQ714" i="1"/>
  <c r="AS714" i="1"/>
  <c r="AU714" i="1"/>
  <c r="AN719" i="1"/>
  <c r="AO719" i="1"/>
  <c r="AP719" i="1"/>
  <c r="AU719" i="1"/>
  <c r="AN825" i="1"/>
  <c r="AO825" i="1"/>
  <c r="AP825" i="1"/>
  <c r="AQ825" i="1"/>
  <c r="AS825" i="1"/>
  <c r="AU825" i="1"/>
  <c r="AN720" i="1"/>
  <c r="AO720" i="1"/>
  <c r="AP720" i="1"/>
  <c r="AU720" i="1"/>
  <c r="AN721" i="1"/>
  <c r="AO721" i="1"/>
  <c r="AP721" i="1"/>
  <c r="AU721" i="1"/>
  <c r="AN472" i="1"/>
  <c r="AO472" i="1"/>
  <c r="AP472" i="1"/>
  <c r="AQ472" i="1"/>
  <c r="AS472" i="1"/>
  <c r="AU472" i="1"/>
  <c r="AN722" i="1"/>
  <c r="AO722" i="1"/>
  <c r="AP722" i="1"/>
  <c r="AU722" i="1"/>
  <c r="AN526" i="1"/>
  <c r="AO526" i="1"/>
  <c r="AP526" i="1"/>
  <c r="AQ526" i="1"/>
  <c r="AS526" i="1"/>
  <c r="AU526" i="1"/>
  <c r="AN255" i="1"/>
  <c r="AO255" i="1"/>
  <c r="AP255" i="1"/>
  <c r="AQ255" i="1"/>
  <c r="AS255" i="1"/>
  <c r="AU255" i="1"/>
  <c r="AN609" i="1"/>
  <c r="AO609" i="1"/>
  <c r="AP609" i="1"/>
  <c r="AU609" i="1"/>
  <c r="AN724" i="1"/>
  <c r="AO724" i="1"/>
  <c r="AP724" i="1"/>
  <c r="AU724" i="1"/>
  <c r="AN725" i="1"/>
  <c r="AO725" i="1"/>
  <c r="AP725" i="1"/>
  <c r="AU725" i="1"/>
  <c r="AN1028" i="1"/>
  <c r="AO1028" i="1"/>
  <c r="AP1028" i="1"/>
  <c r="AU1028" i="1"/>
  <c r="AN726" i="1"/>
  <c r="AO726" i="1"/>
  <c r="AP726" i="1"/>
  <c r="AU726" i="1"/>
  <c r="AN1030" i="1"/>
  <c r="AO1030" i="1"/>
  <c r="AP1030" i="1"/>
  <c r="AU1030" i="1"/>
  <c r="AN60" i="1"/>
  <c r="AO60" i="1"/>
  <c r="AP60" i="1"/>
  <c r="AQ60" i="1"/>
  <c r="AS60" i="1"/>
  <c r="AU60" i="1"/>
  <c r="AN345" i="1"/>
  <c r="AO345" i="1"/>
  <c r="AP345" i="1"/>
  <c r="AQ345" i="1"/>
  <c r="AS345" i="1"/>
  <c r="AU345" i="1"/>
  <c r="AN728" i="1"/>
  <c r="AO728" i="1"/>
  <c r="AP728" i="1"/>
  <c r="AU728" i="1"/>
  <c r="AN981" i="1"/>
  <c r="AO981" i="1"/>
  <c r="AP981" i="1"/>
  <c r="AU981" i="1"/>
  <c r="AN729" i="1"/>
  <c r="AO729" i="1"/>
  <c r="AP729" i="1"/>
  <c r="AU729" i="1"/>
  <c r="AN730" i="1"/>
  <c r="AO730" i="1"/>
  <c r="AP730" i="1"/>
  <c r="AU730" i="1"/>
  <c r="AN926" i="1"/>
  <c r="AO926" i="1"/>
  <c r="AP926" i="1"/>
  <c r="AU926" i="1"/>
  <c r="AN732" i="1"/>
  <c r="AO732" i="1"/>
  <c r="AP732" i="1"/>
  <c r="AU732" i="1"/>
  <c r="AN733" i="1"/>
  <c r="AO733" i="1"/>
  <c r="AP733" i="1"/>
  <c r="AU733" i="1"/>
  <c r="AN373" i="1"/>
  <c r="AO373" i="1"/>
  <c r="AP373" i="1"/>
  <c r="AU373" i="1"/>
  <c r="AN378" i="1"/>
  <c r="AO378" i="1"/>
  <c r="AP378" i="1"/>
  <c r="AU378" i="1"/>
  <c r="AN734" i="1"/>
  <c r="AO734" i="1"/>
  <c r="AP734" i="1"/>
  <c r="AU734" i="1"/>
  <c r="AN735" i="1"/>
  <c r="AO735" i="1"/>
  <c r="AP735" i="1"/>
  <c r="AU735" i="1"/>
  <c r="AN736" i="1"/>
  <c r="AO736" i="1"/>
  <c r="AP736" i="1"/>
  <c r="AU736" i="1"/>
  <c r="AN44" i="1"/>
  <c r="AO44" i="1"/>
  <c r="AP44" i="1"/>
  <c r="AQ44" i="1"/>
  <c r="AS44" i="1"/>
  <c r="AU44" i="1"/>
  <c r="AN737" i="1"/>
  <c r="AO737" i="1"/>
  <c r="AP737" i="1"/>
  <c r="AU737" i="1"/>
  <c r="AN932" i="1"/>
  <c r="AO932" i="1"/>
  <c r="AP932" i="1"/>
  <c r="AQ932" i="1"/>
  <c r="AS932" i="1"/>
  <c r="AU932" i="1"/>
  <c r="AN649" i="1"/>
  <c r="AO649" i="1"/>
  <c r="AP649" i="1"/>
  <c r="AU649" i="1"/>
  <c r="AN679" i="1"/>
  <c r="AO679" i="1"/>
  <c r="AP679" i="1"/>
  <c r="AU679" i="1"/>
  <c r="AN738" i="1"/>
  <c r="AO738" i="1"/>
  <c r="AP738" i="1"/>
  <c r="AU738" i="1"/>
  <c r="AN739" i="1"/>
  <c r="AO739" i="1"/>
  <c r="AP739" i="1"/>
  <c r="AU739" i="1"/>
  <c r="AN740" i="1"/>
  <c r="AO740" i="1"/>
  <c r="AP740" i="1"/>
  <c r="AU740" i="1"/>
  <c r="AN160" i="1"/>
  <c r="AO160" i="1"/>
  <c r="AP160" i="1"/>
  <c r="AU160" i="1"/>
  <c r="AN1021" i="1"/>
  <c r="AO1021" i="1"/>
  <c r="AP1021" i="1"/>
  <c r="AU1021" i="1"/>
  <c r="AN741" i="1"/>
  <c r="AO741" i="1"/>
  <c r="AP741" i="1"/>
  <c r="AU741" i="1"/>
  <c r="AN742" i="1"/>
  <c r="AO742" i="1"/>
  <c r="AP742" i="1"/>
  <c r="AU742" i="1"/>
  <c r="AN54" i="1"/>
  <c r="AO54" i="1"/>
  <c r="AP54" i="1"/>
  <c r="AQ54" i="1"/>
  <c r="AS54" i="1"/>
  <c r="AU54" i="1"/>
  <c r="AN744" i="1"/>
  <c r="AO744" i="1"/>
  <c r="AP744" i="1"/>
  <c r="AQ744" i="1"/>
  <c r="AS744" i="1"/>
  <c r="AU744" i="1"/>
  <c r="AN746" i="1"/>
  <c r="AO746" i="1"/>
  <c r="AP746" i="1"/>
  <c r="AU746" i="1"/>
  <c r="AN747" i="1"/>
  <c r="AO747" i="1"/>
  <c r="AP747" i="1"/>
  <c r="AU747" i="1"/>
  <c r="AN748" i="1"/>
  <c r="AO748" i="1"/>
  <c r="AP748" i="1"/>
  <c r="AU748" i="1"/>
  <c r="AN483" i="1"/>
  <c r="AO483" i="1"/>
  <c r="AP483" i="1"/>
  <c r="AU483" i="1"/>
  <c r="AN751" i="1"/>
  <c r="AO751" i="1"/>
  <c r="AP751" i="1"/>
  <c r="AQ751" i="1"/>
  <c r="AS751" i="1"/>
  <c r="AU751" i="1"/>
  <c r="AN753" i="1"/>
  <c r="AO753" i="1"/>
  <c r="AP753" i="1"/>
  <c r="AU753" i="1"/>
  <c r="AN350" i="1"/>
  <c r="AO350" i="1"/>
  <c r="AP350" i="1"/>
  <c r="AU350" i="1"/>
  <c r="AN754" i="1"/>
  <c r="AO754" i="1"/>
  <c r="AP754" i="1"/>
  <c r="AU754" i="1"/>
  <c r="AN755" i="1"/>
  <c r="AO755" i="1"/>
  <c r="AP755" i="1"/>
  <c r="AU755" i="1"/>
  <c r="AN756" i="1"/>
  <c r="AO756" i="1"/>
  <c r="AP756" i="1"/>
  <c r="AU756" i="1"/>
  <c r="AN757" i="1"/>
  <c r="AO757" i="1"/>
  <c r="AP757" i="1"/>
  <c r="AU757" i="1"/>
  <c r="AN758" i="1"/>
  <c r="AO758" i="1"/>
  <c r="AP758" i="1"/>
  <c r="AU758" i="1"/>
  <c r="AN759" i="1"/>
  <c r="AO759" i="1"/>
  <c r="AP759" i="1"/>
  <c r="AU759" i="1"/>
  <c r="AN760" i="1"/>
  <c r="AO760" i="1"/>
  <c r="AP760" i="1"/>
  <c r="AU760" i="1"/>
  <c r="AN761" i="1"/>
  <c r="AO761" i="1"/>
  <c r="AP761" i="1"/>
  <c r="AU761" i="1"/>
  <c r="AN762" i="1"/>
  <c r="AO762" i="1"/>
  <c r="AP762" i="1"/>
  <c r="AU762" i="1"/>
  <c r="AN763" i="1"/>
  <c r="AO763" i="1"/>
  <c r="AP763" i="1"/>
  <c r="AU763" i="1"/>
  <c r="AN764" i="1"/>
  <c r="AO764" i="1"/>
  <c r="AP764" i="1"/>
  <c r="AU764" i="1"/>
  <c r="AN765" i="1"/>
  <c r="AO765" i="1"/>
  <c r="AP765" i="1"/>
  <c r="AU765" i="1"/>
  <c r="AN382" i="1"/>
  <c r="AO382" i="1"/>
  <c r="AP382" i="1"/>
  <c r="AQ382" i="1"/>
  <c r="AS382" i="1"/>
  <c r="AU382" i="1"/>
  <c r="AN766" i="1"/>
  <c r="AO766" i="1"/>
  <c r="AP766" i="1"/>
  <c r="AU766" i="1"/>
  <c r="AN767" i="1"/>
  <c r="AO767" i="1"/>
  <c r="AP767" i="1"/>
  <c r="AU767" i="1"/>
  <c r="AN768" i="1"/>
  <c r="AO768" i="1"/>
  <c r="AP768" i="1"/>
  <c r="AU768" i="1"/>
  <c r="AN770" i="1"/>
  <c r="AO770" i="1"/>
  <c r="AP770" i="1"/>
  <c r="AQ770" i="1"/>
  <c r="AS770" i="1"/>
  <c r="AU770" i="1"/>
  <c r="AN716" i="1"/>
  <c r="AO716" i="1"/>
  <c r="AP716" i="1"/>
  <c r="AQ716" i="1"/>
  <c r="AS716" i="1"/>
  <c r="AU716" i="1"/>
  <c r="AN773" i="1"/>
  <c r="AO773" i="1"/>
  <c r="AP773" i="1"/>
  <c r="AU773" i="1"/>
  <c r="AN541" i="1"/>
  <c r="AO541" i="1"/>
  <c r="AP541" i="1"/>
  <c r="AQ541" i="1"/>
  <c r="AS541" i="1"/>
  <c r="AU541" i="1"/>
  <c r="AN774" i="1"/>
  <c r="AO774" i="1"/>
  <c r="AP774" i="1"/>
  <c r="AU774" i="1"/>
  <c r="AN89" i="1"/>
  <c r="AO89" i="1"/>
  <c r="AP89" i="1"/>
  <c r="AU89" i="1"/>
  <c r="AN610" i="1"/>
  <c r="AO610" i="1"/>
  <c r="AP610" i="1"/>
  <c r="AU610" i="1"/>
  <c r="AN584" i="1"/>
  <c r="AO584" i="1"/>
  <c r="AP584" i="1"/>
  <c r="AU584" i="1"/>
  <c r="AN488" i="1"/>
  <c r="AO488" i="1"/>
  <c r="AP488" i="1"/>
  <c r="AU488" i="1"/>
  <c r="AN776" i="1"/>
  <c r="AO776" i="1"/>
  <c r="AP776" i="1"/>
  <c r="AU776" i="1"/>
  <c r="AN171" i="1"/>
  <c r="AO171" i="1"/>
  <c r="AP171" i="1"/>
  <c r="AU171" i="1"/>
  <c r="AN32" i="1"/>
  <c r="AO32" i="1"/>
  <c r="AP32" i="1"/>
  <c r="AQ32" i="1"/>
  <c r="AS32" i="1"/>
  <c r="AU32" i="1"/>
  <c r="AN778" i="1"/>
  <c r="AO778" i="1"/>
  <c r="AP778" i="1"/>
  <c r="AU778" i="1"/>
  <c r="AN359" i="1"/>
  <c r="AO359" i="1"/>
  <c r="AP359" i="1"/>
  <c r="AU359" i="1"/>
  <c r="AN780" i="1"/>
  <c r="AO780" i="1"/>
  <c r="AP780" i="1"/>
  <c r="AQ780" i="1"/>
  <c r="AS780" i="1"/>
  <c r="AU780" i="1"/>
  <c r="AN375" i="1"/>
  <c r="AO375" i="1"/>
  <c r="AP375" i="1"/>
  <c r="AU375" i="1"/>
  <c r="AN379" i="1"/>
  <c r="AO379" i="1"/>
  <c r="AP379" i="1"/>
  <c r="AU379" i="1"/>
  <c r="AN783" i="1"/>
  <c r="AO783" i="1"/>
  <c r="AP783" i="1"/>
  <c r="AU783" i="1"/>
  <c r="AN383" i="1"/>
  <c r="AO383" i="1"/>
  <c r="AP383" i="1"/>
  <c r="AQ383" i="1"/>
  <c r="AS383" i="1"/>
  <c r="AU383" i="1"/>
  <c r="AN784" i="1"/>
  <c r="AO784" i="1"/>
  <c r="AP784" i="1"/>
  <c r="AU784" i="1"/>
  <c r="AN388" i="1"/>
  <c r="AO388" i="1"/>
  <c r="AP388" i="1"/>
  <c r="AQ388" i="1"/>
  <c r="AS388" i="1"/>
  <c r="AU388" i="1"/>
  <c r="AN395" i="1"/>
  <c r="AO395" i="1"/>
  <c r="AP395" i="1"/>
  <c r="AU395" i="1"/>
  <c r="AN706" i="1"/>
  <c r="AO706" i="1"/>
  <c r="AP706" i="1"/>
  <c r="AQ706" i="1"/>
  <c r="AS706" i="1"/>
  <c r="AU706" i="1"/>
  <c r="AN325" i="1"/>
  <c r="AO325" i="1"/>
  <c r="AP325" i="1"/>
  <c r="AU325" i="1"/>
  <c r="AN786" i="1"/>
  <c r="AO786" i="1"/>
  <c r="AP786" i="1"/>
  <c r="AU786" i="1"/>
  <c r="AN328" i="1"/>
  <c r="AO328" i="1"/>
  <c r="AP328" i="1"/>
  <c r="AU328" i="1"/>
  <c r="AN433" i="1"/>
  <c r="AO433" i="1"/>
  <c r="AP433" i="1"/>
  <c r="AU433" i="1"/>
  <c r="AN569" i="1"/>
  <c r="AO569" i="1"/>
  <c r="AP569" i="1"/>
  <c r="AQ569" i="1"/>
  <c r="AS569" i="1"/>
  <c r="AU569" i="1"/>
  <c r="AN436" i="1"/>
  <c r="AO436" i="1"/>
  <c r="AP436" i="1"/>
  <c r="AU436" i="1"/>
  <c r="AN790" i="1"/>
  <c r="AO790" i="1"/>
  <c r="AP790" i="1"/>
  <c r="AQ790" i="1"/>
  <c r="AS790" i="1"/>
  <c r="AU790" i="1"/>
  <c r="AN307" i="1"/>
  <c r="AO307" i="1"/>
  <c r="AP307" i="1"/>
  <c r="AU307" i="1"/>
  <c r="AN440" i="1"/>
  <c r="AO440" i="1"/>
  <c r="AP440" i="1"/>
  <c r="AU440" i="1"/>
  <c r="AN657" i="1"/>
  <c r="AO657" i="1"/>
  <c r="AP657" i="1"/>
  <c r="AU657" i="1"/>
  <c r="AN792" i="1"/>
  <c r="AO792" i="1"/>
  <c r="AP792" i="1"/>
  <c r="AU792" i="1"/>
  <c r="AN793" i="1"/>
  <c r="AO793" i="1"/>
  <c r="AP793" i="1"/>
  <c r="AU793" i="1"/>
  <c r="AN794" i="1"/>
  <c r="AO794" i="1"/>
  <c r="AP794" i="1"/>
  <c r="AU794" i="1"/>
  <c r="AN826" i="1"/>
  <c r="AO826" i="1"/>
  <c r="AP826" i="1"/>
  <c r="AQ826" i="1"/>
  <c r="AS826" i="1"/>
  <c r="AU826" i="1"/>
  <c r="AN450" i="1"/>
  <c r="AO450" i="1"/>
  <c r="AP450" i="1"/>
  <c r="AU450" i="1"/>
  <c r="AN457" i="1"/>
  <c r="AO457" i="1"/>
  <c r="AP457" i="1"/>
  <c r="AU457" i="1"/>
  <c r="AN280" i="1"/>
  <c r="AO280" i="1"/>
  <c r="AP280" i="1"/>
  <c r="AQ280" i="1"/>
  <c r="AS280" i="1"/>
  <c r="AU280" i="1"/>
  <c r="AN466" i="1"/>
  <c r="AO466" i="1"/>
  <c r="AP466" i="1"/>
  <c r="AQ466" i="1"/>
  <c r="AS466" i="1"/>
  <c r="AU466" i="1"/>
  <c r="AN544" i="1"/>
  <c r="AO544" i="1"/>
  <c r="AP544" i="1"/>
  <c r="AQ544" i="1"/>
  <c r="AS544" i="1"/>
  <c r="AU544" i="1"/>
  <c r="AN795" i="1"/>
  <c r="AO795" i="1"/>
  <c r="AP795" i="1"/>
  <c r="AU795" i="1"/>
  <c r="AN796" i="1"/>
  <c r="AO796" i="1"/>
  <c r="AP796" i="1"/>
  <c r="AU796" i="1"/>
  <c r="AN473" i="1"/>
  <c r="AO473" i="1"/>
  <c r="AP473" i="1"/>
  <c r="AQ473" i="1"/>
  <c r="AS473" i="1"/>
  <c r="AU473" i="1"/>
  <c r="AN797" i="1"/>
  <c r="AO797" i="1"/>
  <c r="AP797" i="1"/>
  <c r="AU797" i="1"/>
  <c r="AN798" i="1"/>
  <c r="AO798" i="1"/>
  <c r="AP798" i="1"/>
  <c r="AU798" i="1"/>
  <c r="AN799" i="1"/>
  <c r="AO799" i="1"/>
  <c r="AP799" i="1"/>
  <c r="AU799" i="1"/>
  <c r="AN800" i="1"/>
  <c r="AO800" i="1"/>
  <c r="AP800" i="1"/>
  <c r="AU800" i="1"/>
  <c r="AN803" i="1"/>
  <c r="AO803" i="1"/>
  <c r="AP803" i="1"/>
  <c r="AQ803" i="1"/>
  <c r="AS803" i="1"/>
  <c r="AU803" i="1"/>
  <c r="AN805" i="1"/>
  <c r="AO805" i="1"/>
  <c r="AP805" i="1"/>
  <c r="AU805" i="1"/>
  <c r="AN806" i="1"/>
  <c r="AO806" i="1"/>
  <c r="AP806" i="1"/>
  <c r="AU806" i="1"/>
  <c r="AN289" i="1"/>
  <c r="AO289" i="1"/>
  <c r="AP289" i="1"/>
  <c r="AQ289" i="1"/>
  <c r="AS289" i="1"/>
  <c r="AU289" i="1"/>
  <c r="AN497" i="1"/>
  <c r="AO497" i="1"/>
  <c r="AP497" i="1"/>
  <c r="AU497" i="1"/>
  <c r="AN807" i="1"/>
  <c r="AO807" i="1"/>
  <c r="AP807" i="1"/>
  <c r="AU807" i="1"/>
  <c r="AN809" i="1"/>
  <c r="AO809" i="1"/>
  <c r="AP809" i="1"/>
  <c r="AQ809" i="1"/>
  <c r="AS809" i="1"/>
  <c r="AU809" i="1"/>
  <c r="AN811" i="1"/>
  <c r="AO811" i="1"/>
  <c r="AP811" i="1"/>
  <c r="AU811" i="1"/>
  <c r="AN377" i="1"/>
  <c r="AO377" i="1"/>
  <c r="AP377" i="1"/>
  <c r="AU377" i="1"/>
  <c r="AN150" i="1"/>
  <c r="AO150" i="1"/>
  <c r="AP150" i="1"/>
  <c r="AQ150" i="1"/>
  <c r="AS150" i="1"/>
  <c r="AU150" i="1"/>
  <c r="AN812" i="1"/>
  <c r="AO812" i="1"/>
  <c r="AP812" i="1"/>
  <c r="AU812" i="1"/>
  <c r="AN391" i="1"/>
  <c r="AO391" i="1"/>
  <c r="AP391" i="1"/>
  <c r="AU391" i="1"/>
  <c r="AN813" i="1"/>
  <c r="AO813" i="1"/>
  <c r="AP813" i="1"/>
  <c r="AU813" i="1"/>
  <c r="AN814" i="1"/>
  <c r="AO814" i="1"/>
  <c r="AP814" i="1"/>
  <c r="AU814" i="1"/>
  <c r="AN815" i="1"/>
  <c r="AO815" i="1"/>
  <c r="AP815" i="1"/>
  <c r="AU815" i="1"/>
  <c r="AN848" i="1"/>
  <c r="AO848" i="1"/>
  <c r="AP848" i="1"/>
  <c r="AQ848" i="1"/>
  <c r="AS848" i="1"/>
  <c r="AU848" i="1"/>
  <c r="AN852" i="1"/>
  <c r="AO852" i="1"/>
  <c r="AP852" i="1"/>
  <c r="AU852" i="1"/>
  <c r="AN873" i="1"/>
  <c r="AO873" i="1"/>
  <c r="AP873" i="1"/>
  <c r="AU873" i="1"/>
  <c r="AN816" i="1"/>
  <c r="AO816" i="1"/>
  <c r="AP816" i="1"/>
  <c r="AQ816" i="1"/>
  <c r="AS816" i="1"/>
  <c r="AU816" i="1"/>
  <c r="AN819" i="1"/>
  <c r="AO819" i="1"/>
  <c r="AP819" i="1"/>
  <c r="AU819" i="1"/>
  <c r="AN820" i="1"/>
  <c r="AO820" i="1"/>
  <c r="AP820" i="1"/>
  <c r="AU820" i="1"/>
  <c r="AN434" i="1"/>
  <c r="AO434" i="1"/>
  <c r="AP434" i="1"/>
  <c r="AU434" i="1"/>
  <c r="AN221" i="1"/>
  <c r="AO221" i="1"/>
  <c r="AP221" i="1"/>
  <c r="AQ221" i="1"/>
  <c r="AS221" i="1"/>
  <c r="AU221" i="1"/>
  <c r="AN572" i="1"/>
  <c r="AO572" i="1"/>
  <c r="AP572" i="1"/>
  <c r="AQ572" i="1"/>
  <c r="AS572" i="1"/>
  <c r="AU572" i="1"/>
  <c r="AN822" i="1"/>
  <c r="AO822" i="1"/>
  <c r="AP822" i="1"/>
  <c r="AQ822" i="1"/>
  <c r="AS822" i="1"/>
  <c r="AU822" i="1"/>
  <c r="AN824" i="1"/>
  <c r="AO824" i="1"/>
  <c r="AP824" i="1"/>
  <c r="AU824" i="1"/>
  <c r="AN717" i="1"/>
  <c r="AO717" i="1"/>
  <c r="AP717" i="1"/>
  <c r="AQ717" i="1"/>
  <c r="AS717" i="1"/>
  <c r="AU717" i="1"/>
  <c r="AN539" i="1"/>
  <c r="AO539" i="1"/>
  <c r="AP539" i="1"/>
  <c r="AU539" i="1"/>
  <c r="AN828" i="1"/>
  <c r="AO828" i="1"/>
  <c r="AP828" i="1"/>
  <c r="AU828" i="1"/>
  <c r="AN829" i="1"/>
  <c r="AO829" i="1"/>
  <c r="AP829" i="1"/>
  <c r="AU829" i="1"/>
  <c r="AN831" i="1"/>
  <c r="AO831" i="1"/>
  <c r="AP831" i="1"/>
  <c r="AQ831" i="1"/>
  <c r="AS831" i="1"/>
  <c r="AU831" i="1"/>
  <c r="AN540" i="1"/>
  <c r="AO540" i="1"/>
  <c r="AP540" i="1"/>
  <c r="AQ540" i="1"/>
  <c r="AS540" i="1"/>
  <c r="AU540" i="1"/>
  <c r="AN139" i="1"/>
  <c r="AO139" i="1"/>
  <c r="AP139" i="1"/>
  <c r="AU139" i="1"/>
  <c r="AN833" i="1"/>
  <c r="AO833" i="1"/>
  <c r="AP833" i="1"/>
  <c r="AU833" i="1"/>
  <c r="AN835" i="1"/>
  <c r="AO835" i="1"/>
  <c r="AP835" i="1"/>
  <c r="AU835" i="1"/>
  <c r="AN836" i="1"/>
  <c r="AO836" i="1"/>
  <c r="AP836" i="1"/>
  <c r="AU836" i="1"/>
  <c r="AN496" i="1"/>
  <c r="AO496" i="1"/>
  <c r="AP496" i="1"/>
  <c r="AU496" i="1"/>
  <c r="AN233" i="1"/>
  <c r="AO233" i="1"/>
  <c r="AP233" i="1"/>
  <c r="AQ233" i="1"/>
  <c r="AS233" i="1"/>
  <c r="AU233" i="1"/>
  <c r="AN837" i="1"/>
  <c r="AO837" i="1"/>
  <c r="AP837" i="1"/>
  <c r="AU837" i="1"/>
  <c r="AN838" i="1"/>
  <c r="AO838" i="1"/>
  <c r="AP838" i="1"/>
  <c r="AU838" i="1"/>
  <c r="AN839" i="1"/>
  <c r="AO839" i="1"/>
  <c r="AP839" i="1"/>
  <c r="AU839" i="1"/>
  <c r="AN920" i="1"/>
  <c r="AO920" i="1"/>
  <c r="AP920" i="1"/>
  <c r="AQ920" i="1"/>
  <c r="AS920" i="1"/>
  <c r="AU920" i="1"/>
  <c r="AN840" i="1"/>
  <c r="AO840" i="1"/>
  <c r="AP840" i="1"/>
  <c r="AU840" i="1"/>
  <c r="AN37" i="1"/>
  <c r="AO37" i="1"/>
  <c r="AP37" i="1"/>
  <c r="AU37" i="1"/>
  <c r="AN841" i="1"/>
  <c r="AO841" i="1"/>
  <c r="AP841" i="1"/>
  <c r="AU841" i="1"/>
  <c r="AN590" i="1"/>
  <c r="AO590" i="1"/>
  <c r="AP590" i="1"/>
  <c r="AQ590" i="1"/>
  <c r="AS590" i="1"/>
  <c r="AU590" i="1"/>
  <c r="AN393" i="1"/>
  <c r="AO393" i="1"/>
  <c r="AP393" i="1"/>
  <c r="AU393" i="1"/>
  <c r="AN843" i="1"/>
  <c r="AO843" i="1"/>
  <c r="AP843" i="1"/>
  <c r="AU843" i="1"/>
  <c r="AN844" i="1"/>
  <c r="AO844" i="1"/>
  <c r="AP844" i="1"/>
  <c r="AU844" i="1"/>
  <c r="AN846" i="1"/>
  <c r="AO846" i="1"/>
  <c r="AP846" i="1"/>
  <c r="AQ846" i="1"/>
  <c r="AS846" i="1"/>
  <c r="AU846" i="1"/>
  <c r="AN849" i="1"/>
  <c r="AO849" i="1"/>
  <c r="AP849" i="1"/>
  <c r="AQ849" i="1"/>
  <c r="AS849" i="1"/>
  <c r="AU849" i="1"/>
  <c r="AN851" i="1"/>
  <c r="AO851" i="1"/>
  <c r="AP851" i="1"/>
  <c r="AU851" i="1"/>
  <c r="AN423" i="1"/>
  <c r="AO423" i="1"/>
  <c r="AP423" i="1"/>
  <c r="AQ423" i="1"/>
  <c r="AS423" i="1"/>
  <c r="AU423" i="1"/>
  <c r="AN426" i="1"/>
  <c r="AO426" i="1"/>
  <c r="AP426" i="1"/>
  <c r="AU426" i="1"/>
  <c r="AN853" i="1"/>
  <c r="AO853" i="1"/>
  <c r="AP853" i="1"/>
  <c r="AU853" i="1"/>
  <c r="AN429" i="1"/>
  <c r="AO429" i="1"/>
  <c r="AP429" i="1"/>
  <c r="AU429" i="1"/>
  <c r="AN938" i="1"/>
  <c r="AO938" i="1"/>
  <c r="AP938" i="1"/>
  <c r="AQ938" i="1"/>
  <c r="AS938" i="1"/>
  <c r="AU938" i="1"/>
  <c r="AN854" i="1"/>
  <c r="AO854" i="1"/>
  <c r="AP854" i="1"/>
  <c r="AU854" i="1"/>
  <c r="AN855" i="1"/>
  <c r="AO855" i="1"/>
  <c r="AP855" i="1"/>
  <c r="AU855" i="1"/>
  <c r="AN856" i="1"/>
  <c r="AO856" i="1"/>
  <c r="AP856" i="1"/>
  <c r="AU856" i="1"/>
  <c r="AN857" i="1"/>
  <c r="AO857" i="1"/>
  <c r="AP857" i="1"/>
  <c r="AU857" i="1"/>
  <c r="AN943" i="1"/>
  <c r="AO943" i="1"/>
  <c r="AP943" i="1"/>
  <c r="AU943" i="1"/>
  <c r="AN911" i="1"/>
  <c r="AO911" i="1"/>
  <c r="AP911" i="1"/>
  <c r="AU911" i="1"/>
  <c r="AN458" i="1"/>
  <c r="AO458" i="1"/>
  <c r="AP458" i="1"/>
  <c r="AU458" i="1"/>
  <c r="AN520" i="1"/>
  <c r="AO520" i="1"/>
  <c r="AP520" i="1"/>
  <c r="AQ520" i="1"/>
  <c r="AS520" i="1"/>
  <c r="AU520" i="1"/>
  <c r="AN860" i="1"/>
  <c r="AO860" i="1"/>
  <c r="AP860" i="1"/>
  <c r="AU860" i="1"/>
  <c r="AN481" i="1"/>
  <c r="AO481" i="1"/>
  <c r="AP481" i="1"/>
  <c r="AU481" i="1"/>
  <c r="AN861" i="1"/>
  <c r="AO861" i="1"/>
  <c r="AP861" i="1"/>
  <c r="AU861" i="1"/>
  <c r="AN862" i="1"/>
  <c r="AO862" i="1"/>
  <c r="AP862" i="1"/>
  <c r="AU862" i="1"/>
  <c r="AN863" i="1"/>
  <c r="AO863" i="1"/>
  <c r="AP863" i="1"/>
  <c r="AU863" i="1"/>
  <c r="AN864" i="1"/>
  <c r="AO864" i="1"/>
  <c r="AP864" i="1"/>
  <c r="AU864" i="1"/>
  <c r="AN697" i="1"/>
  <c r="AO697" i="1"/>
  <c r="AP697" i="1"/>
  <c r="AQ697" i="1"/>
  <c r="AS697" i="1"/>
  <c r="AU697" i="1"/>
  <c r="AN867" i="1"/>
  <c r="AO867" i="1"/>
  <c r="AP867" i="1"/>
  <c r="AU867" i="1"/>
  <c r="AN869" i="1"/>
  <c r="AO869" i="1"/>
  <c r="AP869" i="1"/>
  <c r="AQ869" i="1"/>
  <c r="AS869" i="1"/>
  <c r="AU869" i="1"/>
  <c r="AN871" i="1"/>
  <c r="AO871" i="1"/>
  <c r="AP871" i="1"/>
  <c r="AU871" i="1"/>
  <c r="AN872" i="1"/>
  <c r="AO872" i="1"/>
  <c r="AP872" i="1"/>
  <c r="AU872" i="1"/>
  <c r="AN874" i="1"/>
  <c r="AO874" i="1"/>
  <c r="AP874" i="1"/>
  <c r="AU874" i="1"/>
  <c r="AN875" i="1"/>
  <c r="AO875" i="1"/>
  <c r="AP875" i="1"/>
  <c r="AU875" i="1"/>
  <c r="AN876" i="1"/>
  <c r="AO876" i="1"/>
  <c r="AP876" i="1"/>
  <c r="AU876" i="1"/>
  <c r="AN626" i="1"/>
  <c r="AO626" i="1"/>
  <c r="AP626" i="1"/>
  <c r="AQ626" i="1"/>
  <c r="AS626" i="1"/>
  <c r="AU626" i="1"/>
  <c r="AN877" i="1"/>
  <c r="AO877" i="1"/>
  <c r="AP877" i="1"/>
  <c r="AU877" i="1"/>
  <c r="AN878" i="1"/>
  <c r="AO878" i="1"/>
  <c r="AP878" i="1"/>
  <c r="AU878" i="1"/>
  <c r="AN879" i="1"/>
  <c r="AO879" i="1"/>
  <c r="AP879" i="1"/>
  <c r="AU879" i="1"/>
  <c r="AN918" i="1"/>
  <c r="AO918" i="1"/>
  <c r="AP918" i="1"/>
  <c r="AU918" i="1"/>
  <c r="AN439" i="1"/>
  <c r="AO439" i="1"/>
  <c r="AP439" i="1"/>
  <c r="AU439" i="1"/>
  <c r="AN942" i="1"/>
  <c r="AO942" i="1"/>
  <c r="AP942" i="1"/>
  <c r="AU942" i="1"/>
  <c r="AN880" i="1"/>
  <c r="AO880" i="1"/>
  <c r="AP880" i="1"/>
  <c r="AU880" i="1"/>
  <c r="AN881" i="1"/>
  <c r="AO881" i="1"/>
  <c r="AP881" i="1"/>
  <c r="AU881" i="1"/>
  <c r="AN882" i="1"/>
  <c r="AO882" i="1"/>
  <c r="AP882" i="1"/>
  <c r="AU882" i="1"/>
  <c r="AN883" i="1"/>
  <c r="AO883" i="1"/>
  <c r="AP883" i="1"/>
  <c r="AU883" i="1"/>
  <c r="AN884" i="1"/>
  <c r="AO884" i="1"/>
  <c r="AP884" i="1"/>
  <c r="AU884" i="1"/>
  <c r="AN885" i="1"/>
  <c r="AO885" i="1"/>
  <c r="AP885" i="1"/>
  <c r="AU885" i="1"/>
  <c r="AN886" i="1"/>
  <c r="AO886" i="1"/>
  <c r="AP886" i="1"/>
  <c r="AU886" i="1"/>
  <c r="AN257" i="1"/>
  <c r="AO257" i="1"/>
  <c r="AP257" i="1"/>
  <c r="AU257" i="1"/>
  <c r="AN258" i="1"/>
  <c r="AO258" i="1"/>
  <c r="AP258" i="1"/>
  <c r="AQ258" i="1"/>
  <c r="AS258" i="1"/>
  <c r="AU258" i="1"/>
  <c r="AN887" i="1"/>
  <c r="AO887" i="1"/>
  <c r="AP887" i="1"/>
  <c r="AU887" i="1"/>
  <c r="AN888" i="1"/>
  <c r="AO888" i="1"/>
  <c r="AP888" i="1"/>
  <c r="AU888" i="1"/>
  <c r="AN501" i="1"/>
  <c r="AO501" i="1"/>
  <c r="AP501" i="1"/>
  <c r="AQ501" i="1"/>
  <c r="AS501" i="1"/>
  <c r="AU501" i="1"/>
  <c r="AN890" i="1"/>
  <c r="AO890" i="1"/>
  <c r="AP890" i="1"/>
  <c r="AU890" i="1"/>
  <c r="AN696" i="1"/>
  <c r="AO696" i="1"/>
  <c r="AP696" i="1"/>
  <c r="AQ696" i="1"/>
  <c r="AS696" i="1"/>
  <c r="AU696" i="1"/>
  <c r="AN892" i="1"/>
  <c r="AO892" i="1"/>
  <c r="AP892" i="1"/>
  <c r="AQ892" i="1"/>
  <c r="AS892" i="1"/>
  <c r="AU892" i="1"/>
  <c r="AN894" i="1"/>
  <c r="AO894" i="1"/>
  <c r="AP894" i="1"/>
  <c r="AU894" i="1"/>
  <c r="AN895" i="1"/>
  <c r="AO895" i="1"/>
  <c r="AP895" i="1"/>
  <c r="AU895" i="1"/>
  <c r="AN896" i="1"/>
  <c r="AO896" i="1"/>
  <c r="AP896" i="1"/>
  <c r="AU896" i="1"/>
  <c r="AN298" i="1"/>
  <c r="AO298" i="1"/>
  <c r="AP298" i="1"/>
  <c r="AU298" i="1"/>
  <c r="AN897" i="1"/>
  <c r="AO897" i="1"/>
  <c r="AP897" i="1"/>
  <c r="AU897" i="1"/>
  <c r="AN898" i="1"/>
  <c r="AO898" i="1"/>
  <c r="AP898" i="1"/>
  <c r="AU898" i="1"/>
  <c r="AN75" i="1"/>
  <c r="AO75" i="1"/>
  <c r="AP75" i="1"/>
  <c r="AQ75" i="1"/>
  <c r="AS75" i="1"/>
  <c r="AU75" i="1"/>
  <c r="AN899" i="1"/>
  <c r="AO899" i="1"/>
  <c r="AP899" i="1"/>
  <c r="AU899" i="1"/>
  <c r="AN900" i="1"/>
  <c r="AO900" i="1"/>
  <c r="AP900" i="1"/>
  <c r="AU900" i="1"/>
  <c r="AN402" i="1"/>
  <c r="AO402" i="1"/>
  <c r="AP402" i="1"/>
  <c r="AQ402" i="1"/>
  <c r="AS402" i="1"/>
  <c r="AU402" i="1"/>
  <c r="AN901" i="1"/>
  <c r="AO901" i="1"/>
  <c r="AP901" i="1"/>
  <c r="AU901" i="1"/>
  <c r="AN625" i="1"/>
  <c r="AO625" i="1"/>
  <c r="AP625" i="1"/>
  <c r="AU625" i="1"/>
  <c r="AN902" i="1"/>
  <c r="AO902" i="1"/>
  <c r="AP902" i="1"/>
  <c r="AU902" i="1"/>
  <c r="AN903" i="1"/>
  <c r="AO903" i="1"/>
  <c r="AP903" i="1"/>
  <c r="AU903" i="1"/>
  <c r="AN904" i="1"/>
  <c r="AO904" i="1"/>
  <c r="AP904" i="1"/>
  <c r="AU904" i="1"/>
  <c r="AN817" i="1"/>
  <c r="AO817" i="1"/>
  <c r="AP817" i="1"/>
  <c r="AQ817" i="1"/>
  <c r="AS817" i="1"/>
  <c r="AU817" i="1"/>
  <c r="AN905" i="1"/>
  <c r="AO905" i="1"/>
  <c r="AP905" i="1"/>
  <c r="AQ905" i="1"/>
  <c r="AS905" i="1"/>
  <c r="AU905" i="1"/>
  <c r="AN908" i="1"/>
  <c r="AO908" i="1"/>
  <c r="AP908" i="1"/>
  <c r="AU908" i="1"/>
  <c r="AN909" i="1"/>
  <c r="AO909" i="1"/>
  <c r="AP909" i="1"/>
  <c r="AU909" i="1"/>
  <c r="AN910" i="1"/>
  <c r="AO910" i="1"/>
  <c r="AP910" i="1"/>
  <c r="AU910" i="1"/>
  <c r="AN912" i="1"/>
  <c r="AO912" i="1"/>
  <c r="AP912" i="1"/>
  <c r="AU912" i="1"/>
  <c r="AN469" i="1"/>
  <c r="AO469" i="1"/>
  <c r="AP469" i="1"/>
  <c r="AU469" i="1"/>
  <c r="AN914" i="1"/>
  <c r="AO914" i="1"/>
  <c r="AP914" i="1"/>
  <c r="AU914" i="1"/>
  <c r="AN524" i="1"/>
  <c r="AO524" i="1"/>
  <c r="AP524" i="1"/>
  <c r="AU524" i="1"/>
  <c r="AN915" i="1"/>
  <c r="AO915" i="1"/>
  <c r="AP915" i="1"/>
  <c r="AU915" i="1"/>
  <c r="AN916" i="1"/>
  <c r="AO916" i="1"/>
  <c r="AP916" i="1"/>
  <c r="AU916" i="1"/>
  <c r="AN489" i="1"/>
  <c r="AO489" i="1"/>
  <c r="AP489" i="1"/>
  <c r="AU489" i="1"/>
  <c r="AN500" i="1"/>
  <c r="AO500" i="1"/>
  <c r="AP500" i="1"/>
  <c r="AQ500" i="1"/>
  <c r="AS500" i="1"/>
  <c r="AU500" i="1"/>
  <c r="AN919" i="1"/>
  <c r="AO919" i="1"/>
  <c r="AP919" i="1"/>
  <c r="AQ919" i="1"/>
  <c r="AS919" i="1"/>
  <c r="AU919" i="1"/>
  <c r="AN922" i="1"/>
  <c r="AO922" i="1"/>
  <c r="AP922" i="1"/>
  <c r="AU922" i="1"/>
  <c r="AN923" i="1"/>
  <c r="AO923" i="1"/>
  <c r="AP923" i="1"/>
  <c r="AU923" i="1"/>
  <c r="AN925" i="1"/>
  <c r="AO925" i="1"/>
  <c r="AP925" i="1"/>
  <c r="AU925" i="1"/>
  <c r="AN123" i="1"/>
  <c r="AO123" i="1"/>
  <c r="AP123" i="1"/>
  <c r="AU123" i="1"/>
  <c r="AN929" i="1"/>
  <c r="AO929" i="1"/>
  <c r="AP929" i="1"/>
  <c r="AU929" i="1"/>
  <c r="AN389" i="1"/>
  <c r="AO389" i="1"/>
  <c r="AP389" i="1"/>
  <c r="AQ389" i="1"/>
  <c r="AS389" i="1"/>
  <c r="AU389" i="1"/>
  <c r="AN930" i="1"/>
  <c r="AO930" i="1"/>
  <c r="AP930" i="1"/>
  <c r="AU930" i="1"/>
  <c r="AN40" i="1"/>
  <c r="AO40" i="1"/>
  <c r="AP40" i="1"/>
  <c r="AU40" i="1"/>
  <c r="AN931" i="1"/>
  <c r="AO931" i="1"/>
  <c r="AP931" i="1"/>
  <c r="AU931" i="1"/>
  <c r="AN933" i="1"/>
  <c r="AO933" i="1"/>
  <c r="AP933" i="1"/>
  <c r="AQ933" i="1"/>
  <c r="AS933" i="1"/>
  <c r="AU933" i="1"/>
  <c r="AN937" i="1"/>
  <c r="AO937" i="1"/>
  <c r="AP937" i="1"/>
  <c r="AQ937" i="1"/>
  <c r="AS937" i="1"/>
  <c r="AU937" i="1"/>
  <c r="AN940" i="1"/>
  <c r="AO940" i="1"/>
  <c r="AP940" i="1"/>
  <c r="AU940" i="1"/>
  <c r="AN772" i="1"/>
  <c r="AO772" i="1"/>
  <c r="AP772" i="1"/>
  <c r="AU772" i="1"/>
  <c r="AN941" i="1"/>
  <c r="AO941" i="1"/>
  <c r="AP941" i="1"/>
  <c r="AU941" i="1"/>
  <c r="AN944" i="1"/>
  <c r="AO944" i="1"/>
  <c r="AP944" i="1"/>
  <c r="AU944" i="1"/>
  <c r="AN454" i="1"/>
  <c r="AO454" i="1"/>
  <c r="AP454" i="1"/>
  <c r="AQ454" i="1"/>
  <c r="AS454" i="1"/>
  <c r="AU454" i="1"/>
  <c r="AN460" i="1"/>
  <c r="AO460" i="1"/>
  <c r="AP460" i="1"/>
  <c r="AU460" i="1"/>
  <c r="AN945" i="1"/>
  <c r="AO945" i="1"/>
  <c r="AP945" i="1"/>
  <c r="AU945" i="1"/>
  <c r="AN723" i="1"/>
  <c r="AO723" i="1"/>
  <c r="AP723" i="1"/>
  <c r="AU723" i="1"/>
  <c r="AN946" i="1"/>
  <c r="AO946" i="1"/>
  <c r="AP946" i="1"/>
  <c r="AU946" i="1"/>
  <c r="AN948" i="1"/>
  <c r="AO948" i="1"/>
  <c r="AP948" i="1"/>
  <c r="AQ948" i="1"/>
  <c r="AS948" i="1"/>
  <c r="AU948" i="1"/>
  <c r="AN950" i="1"/>
  <c r="AO950" i="1"/>
  <c r="AP950" i="1"/>
  <c r="AU950" i="1"/>
  <c r="AN951" i="1"/>
  <c r="AO951" i="1"/>
  <c r="AP951" i="1"/>
  <c r="AU951" i="1"/>
  <c r="AN952" i="1"/>
  <c r="AO952" i="1"/>
  <c r="AP952" i="1"/>
  <c r="AU952" i="1"/>
  <c r="AN348" i="1"/>
  <c r="AO348" i="1"/>
  <c r="AP348" i="1"/>
  <c r="AU348" i="1"/>
  <c r="AN953" i="1"/>
  <c r="AO953" i="1"/>
  <c r="AP953" i="1"/>
  <c r="AU953" i="1"/>
  <c r="AN954" i="1"/>
  <c r="AO954" i="1"/>
  <c r="AP954" i="1"/>
  <c r="AU954" i="1"/>
  <c r="AN955" i="1"/>
  <c r="AO955" i="1"/>
  <c r="AP955" i="1"/>
  <c r="AU955" i="1"/>
  <c r="AN956" i="1"/>
  <c r="AO956" i="1"/>
  <c r="AP956" i="1"/>
  <c r="AU956" i="1"/>
  <c r="AN957" i="1"/>
  <c r="AO957" i="1"/>
  <c r="AP957" i="1"/>
  <c r="AU957" i="1"/>
  <c r="AN958" i="1"/>
  <c r="AO958" i="1"/>
  <c r="AP958" i="1"/>
  <c r="AU958" i="1"/>
  <c r="AN808" i="1"/>
  <c r="AO808" i="1"/>
  <c r="AP808" i="1"/>
  <c r="AQ808" i="1"/>
  <c r="AS808" i="1"/>
  <c r="AU808" i="1"/>
  <c r="AN959" i="1"/>
  <c r="AO959" i="1"/>
  <c r="AP959" i="1"/>
  <c r="AU959" i="1"/>
  <c r="AN960" i="1"/>
  <c r="AO960" i="1"/>
  <c r="AP960" i="1"/>
  <c r="AU960" i="1"/>
  <c r="AN961" i="1"/>
  <c r="AO961" i="1"/>
  <c r="AP961" i="1"/>
  <c r="AU961" i="1"/>
  <c r="AN962" i="1"/>
  <c r="AO962" i="1"/>
  <c r="AP962" i="1"/>
  <c r="AU962" i="1"/>
  <c r="AN398" i="1"/>
  <c r="AO398" i="1"/>
  <c r="AP398" i="1"/>
  <c r="AU398" i="1"/>
  <c r="AN963" i="1"/>
  <c r="AO963" i="1"/>
  <c r="AP963" i="1"/>
  <c r="AU963" i="1"/>
  <c r="AN964" i="1"/>
  <c r="AO964" i="1"/>
  <c r="AP964" i="1"/>
  <c r="AU964" i="1"/>
  <c r="AN966" i="1"/>
  <c r="AO966" i="1"/>
  <c r="AP966" i="1"/>
  <c r="AU966" i="1"/>
  <c r="AN419" i="1"/>
  <c r="AO419" i="1"/>
  <c r="AP419" i="1"/>
  <c r="AU419" i="1"/>
  <c r="AN967" i="1"/>
  <c r="AO967" i="1"/>
  <c r="AP967" i="1"/>
  <c r="AU967" i="1"/>
  <c r="AN968" i="1"/>
  <c r="AO968" i="1"/>
  <c r="AP968" i="1"/>
  <c r="AU968" i="1"/>
  <c r="AN969" i="1"/>
  <c r="AO969" i="1"/>
  <c r="AP969" i="1"/>
  <c r="AU969" i="1"/>
  <c r="AN970" i="1"/>
  <c r="AO970" i="1"/>
  <c r="AP970" i="1"/>
  <c r="AU970" i="1"/>
  <c r="AN971" i="1"/>
  <c r="AO971" i="1"/>
  <c r="AP971" i="1"/>
  <c r="AU971" i="1"/>
  <c r="AN972" i="1"/>
  <c r="AO972" i="1"/>
  <c r="AP972" i="1"/>
  <c r="AU972" i="1"/>
  <c r="AN194" i="1"/>
  <c r="AO194" i="1"/>
  <c r="AP194" i="1"/>
  <c r="AU194" i="1"/>
  <c r="AN973" i="1"/>
  <c r="AO973" i="1"/>
  <c r="AP973" i="1"/>
  <c r="AU973" i="1"/>
  <c r="AN974" i="1"/>
  <c r="AO974" i="1"/>
  <c r="AP974" i="1"/>
  <c r="AU974" i="1"/>
  <c r="AN975" i="1"/>
  <c r="AO975" i="1"/>
  <c r="AP975" i="1"/>
  <c r="AU975" i="1"/>
  <c r="AN493" i="1"/>
  <c r="AO493" i="1"/>
  <c r="AP493" i="1"/>
  <c r="AQ493" i="1"/>
  <c r="AS493" i="1"/>
  <c r="AU493" i="1"/>
  <c r="AN977" i="1"/>
  <c r="AO977" i="1"/>
  <c r="AP977" i="1"/>
  <c r="AU977" i="1"/>
  <c r="AN234" i="1"/>
  <c r="AO234" i="1"/>
  <c r="AP234" i="1"/>
  <c r="AQ234" i="1"/>
  <c r="AS234" i="1"/>
  <c r="AU234" i="1"/>
  <c r="AN979" i="1"/>
  <c r="AO979" i="1"/>
  <c r="AP979" i="1"/>
  <c r="AU979" i="1"/>
  <c r="AN980" i="1"/>
  <c r="AO980" i="1"/>
  <c r="AP980" i="1"/>
  <c r="AU980" i="1"/>
  <c r="AN360" i="1"/>
  <c r="AO360" i="1"/>
  <c r="AP360" i="1"/>
  <c r="AU360" i="1"/>
  <c r="AN362" i="1"/>
  <c r="AO362" i="1"/>
  <c r="AP362" i="1"/>
  <c r="AU362" i="1"/>
  <c r="AN982" i="1"/>
  <c r="AO982" i="1"/>
  <c r="AP982" i="1"/>
  <c r="AU982" i="1"/>
  <c r="AN364" i="1"/>
  <c r="AO364" i="1"/>
  <c r="AP364" i="1"/>
  <c r="AQ364" i="1"/>
  <c r="AS364" i="1"/>
  <c r="AU364" i="1"/>
  <c r="AN618" i="1"/>
  <c r="AO618" i="1"/>
  <c r="AP618" i="1"/>
  <c r="AQ618" i="1"/>
  <c r="AS618" i="1"/>
  <c r="AU618" i="1"/>
  <c r="AN984" i="1"/>
  <c r="AO984" i="1"/>
  <c r="AP984" i="1"/>
  <c r="AU984" i="1"/>
  <c r="AN985" i="1"/>
  <c r="AO985" i="1"/>
  <c r="AP985" i="1"/>
  <c r="AU985" i="1"/>
  <c r="AN413" i="1"/>
  <c r="AO413" i="1"/>
  <c r="AP413" i="1"/>
  <c r="AU413" i="1"/>
  <c r="AN986" i="1"/>
  <c r="AO986" i="1"/>
  <c r="AP986" i="1"/>
  <c r="AQ986" i="1"/>
  <c r="AS986" i="1"/>
  <c r="AU986" i="1"/>
  <c r="AN46" i="1"/>
  <c r="AO46" i="1"/>
  <c r="AP46" i="1"/>
  <c r="AU46" i="1"/>
  <c r="AN430" i="1"/>
  <c r="AO430" i="1"/>
  <c r="AP430" i="1"/>
  <c r="AU430" i="1"/>
  <c r="AN989" i="1"/>
  <c r="AO989" i="1"/>
  <c r="AP989" i="1"/>
  <c r="AU989" i="1"/>
  <c r="AN437" i="1"/>
  <c r="AO437" i="1"/>
  <c r="AP437" i="1"/>
  <c r="AU437" i="1"/>
  <c r="AN990" i="1"/>
  <c r="AO990" i="1"/>
  <c r="AP990" i="1"/>
  <c r="AU990" i="1"/>
  <c r="AN991" i="1"/>
  <c r="AO991" i="1"/>
  <c r="AP991" i="1"/>
  <c r="AU991" i="1"/>
  <c r="AN438" i="1"/>
  <c r="AO438" i="1"/>
  <c r="AP438" i="1"/>
  <c r="AU438" i="1"/>
  <c r="AN992" i="1"/>
  <c r="AO992" i="1"/>
  <c r="AP992" i="1"/>
  <c r="AU992" i="1"/>
  <c r="AN993" i="1"/>
  <c r="AO993" i="1"/>
  <c r="AP993" i="1"/>
  <c r="AU993" i="1"/>
  <c r="AN994" i="1"/>
  <c r="AO994" i="1"/>
  <c r="AP994" i="1"/>
  <c r="AU994" i="1"/>
  <c r="AN452" i="1"/>
  <c r="AO452" i="1"/>
  <c r="AP452" i="1"/>
  <c r="AU452" i="1"/>
  <c r="AN453" i="1"/>
  <c r="AO453" i="1"/>
  <c r="AP453" i="1"/>
  <c r="AU453" i="1"/>
  <c r="AN464" i="1"/>
  <c r="AO464" i="1"/>
  <c r="AP464" i="1"/>
  <c r="AU464" i="1"/>
  <c r="AN995" i="1"/>
  <c r="AO995" i="1"/>
  <c r="AP995" i="1"/>
  <c r="AU995" i="1"/>
  <c r="AN482" i="1"/>
  <c r="AO482" i="1"/>
  <c r="AP482" i="1"/>
  <c r="AU482" i="1"/>
  <c r="AN996" i="1"/>
  <c r="AO996" i="1"/>
  <c r="AP996" i="1"/>
  <c r="AU996" i="1"/>
  <c r="AN998" i="1"/>
  <c r="AO998" i="1"/>
  <c r="AP998" i="1"/>
  <c r="AU998" i="1"/>
  <c r="AN999" i="1"/>
  <c r="AO999" i="1"/>
  <c r="AP999" i="1"/>
  <c r="AU999" i="1"/>
  <c r="AN491" i="1"/>
  <c r="AO491" i="1"/>
  <c r="AP491" i="1"/>
  <c r="AU491" i="1"/>
  <c r="AN1000" i="1"/>
  <c r="AO1000" i="1"/>
  <c r="AP1000" i="1"/>
  <c r="AU1000" i="1"/>
  <c r="AN499" i="1"/>
  <c r="AO499" i="1"/>
  <c r="AP499" i="1"/>
  <c r="AU499" i="1"/>
  <c r="AN1001" i="1"/>
  <c r="AO1001" i="1"/>
  <c r="AP1001" i="1"/>
  <c r="AU1001" i="1"/>
  <c r="AN507" i="1"/>
  <c r="AO507" i="1"/>
  <c r="AP507" i="1"/>
  <c r="AU507" i="1"/>
  <c r="AN1002" i="1"/>
  <c r="AO1002" i="1"/>
  <c r="AP1002" i="1"/>
  <c r="AU1002" i="1"/>
  <c r="AN1003" i="1"/>
  <c r="AO1003" i="1"/>
  <c r="AP1003" i="1"/>
  <c r="AU1003" i="1"/>
  <c r="AN30" i="1"/>
  <c r="AO30" i="1"/>
  <c r="AP30" i="1"/>
  <c r="AU30" i="1"/>
  <c r="AN1004" i="1"/>
  <c r="AO1004" i="1"/>
  <c r="AP1004" i="1"/>
  <c r="AU1004" i="1"/>
  <c r="AN1005" i="1"/>
  <c r="AO1005" i="1"/>
  <c r="AP1005" i="1"/>
  <c r="AU1005" i="1"/>
  <c r="AN1006" i="1"/>
  <c r="AO1006" i="1"/>
  <c r="AP1006" i="1"/>
  <c r="AU1006" i="1"/>
  <c r="AN1007" i="1"/>
  <c r="AO1007" i="1"/>
  <c r="AP1007" i="1"/>
  <c r="AU1007" i="1"/>
  <c r="AN1008" i="1"/>
  <c r="AO1008" i="1"/>
  <c r="AP1008" i="1"/>
  <c r="AU1008" i="1"/>
  <c r="AN366" i="1"/>
  <c r="AO366" i="1"/>
  <c r="AP366" i="1"/>
  <c r="AU366" i="1"/>
  <c r="AN1009" i="1"/>
  <c r="AO1009" i="1"/>
  <c r="AP1009" i="1"/>
  <c r="AU1009" i="1"/>
  <c r="AN671" i="1"/>
  <c r="AO671" i="1"/>
  <c r="AP671" i="1"/>
  <c r="AQ671" i="1"/>
  <c r="AS671" i="1"/>
  <c r="AU671" i="1"/>
  <c r="AN1010" i="1"/>
  <c r="AO1010" i="1"/>
  <c r="AP1010" i="1"/>
  <c r="AU1010" i="1"/>
  <c r="AN1011" i="1"/>
  <c r="AO1011" i="1"/>
  <c r="AP1011" i="1"/>
  <c r="AU1011" i="1"/>
  <c r="AN1012" i="1"/>
  <c r="AO1012" i="1"/>
  <c r="AP1012" i="1"/>
  <c r="AU1012" i="1"/>
  <c r="AN1013" i="1"/>
  <c r="AO1013" i="1"/>
  <c r="AP1013" i="1"/>
  <c r="AU1013" i="1"/>
  <c r="AN407" i="1"/>
  <c r="AO407" i="1"/>
  <c r="AP407" i="1"/>
  <c r="AQ407" i="1"/>
  <c r="AS407" i="1"/>
  <c r="AU407" i="1"/>
  <c r="AN1014" i="1"/>
  <c r="AO1014" i="1"/>
  <c r="AP1014" i="1"/>
  <c r="AU1014" i="1"/>
  <c r="AN1016" i="1"/>
  <c r="AO1016" i="1"/>
  <c r="AP1016" i="1"/>
  <c r="AU1016" i="1"/>
  <c r="AN187" i="1"/>
  <c r="AO187" i="1"/>
  <c r="AP187" i="1"/>
  <c r="AQ187" i="1"/>
  <c r="AS187" i="1"/>
  <c r="AU187" i="1"/>
  <c r="AN1018" i="1"/>
  <c r="AO1018" i="1"/>
  <c r="AP1018" i="1"/>
  <c r="AU1018" i="1"/>
  <c r="AN191" i="1"/>
  <c r="AO191" i="1"/>
  <c r="AP191" i="1"/>
  <c r="AU191" i="1"/>
  <c r="AN769" i="1"/>
  <c r="AO769" i="1"/>
  <c r="AP769" i="1"/>
  <c r="AQ769" i="1"/>
  <c r="AS769" i="1"/>
  <c r="AU769" i="1"/>
  <c r="AN1019" i="1"/>
  <c r="AO1019" i="1"/>
  <c r="AP1019" i="1"/>
  <c r="AU1019" i="1"/>
  <c r="AN1020" i="1"/>
  <c r="AO1020" i="1"/>
  <c r="AP1020" i="1"/>
  <c r="AU1020" i="1"/>
  <c r="AN1022" i="1"/>
  <c r="AO1022" i="1"/>
  <c r="AP1022" i="1"/>
  <c r="AU1022" i="1"/>
  <c r="AN1023" i="1"/>
  <c r="AO1023" i="1"/>
  <c r="AP1023" i="1"/>
  <c r="AQ1023" i="1"/>
  <c r="AS1023" i="1"/>
  <c r="AU1023" i="1"/>
  <c r="AN525" i="1"/>
  <c r="AO525" i="1"/>
  <c r="AP525" i="1"/>
  <c r="AQ525" i="1"/>
  <c r="AS525" i="1"/>
  <c r="AU525" i="1"/>
  <c r="AN480" i="1"/>
  <c r="AO480" i="1"/>
  <c r="AP480" i="1"/>
  <c r="AU480" i="1"/>
  <c r="AN1026" i="1"/>
  <c r="AO1026" i="1"/>
  <c r="AP1026" i="1"/>
  <c r="AU1026" i="1"/>
  <c r="AN1027" i="1"/>
  <c r="AO1027" i="1"/>
  <c r="AP1027" i="1"/>
  <c r="AU1027" i="1"/>
  <c r="AN487" i="1"/>
  <c r="AO487" i="1"/>
  <c r="AP487" i="1"/>
  <c r="AU487" i="1"/>
  <c r="AN1029" i="1"/>
  <c r="AO1029" i="1"/>
  <c r="AP1029" i="1"/>
  <c r="AU1029" i="1"/>
  <c r="AO2" i="1"/>
  <c r="AP2" i="1"/>
  <c r="AU2" i="1"/>
  <c r="AN2" i="1"/>
  <c r="J917" i="1"/>
  <c r="J555" i="1"/>
  <c r="J82" i="1"/>
  <c r="J470" i="1"/>
  <c r="J61" i="1"/>
  <c r="J76" i="1"/>
  <c r="J416" i="1"/>
  <c r="J108" i="1"/>
  <c r="J782" i="1"/>
  <c r="J97" i="1"/>
  <c r="J731" i="1"/>
  <c r="J113" i="1"/>
  <c r="J106" i="1"/>
  <c r="J101" i="1"/>
  <c r="J94" i="1"/>
  <c r="J117" i="1"/>
  <c r="J93" i="1"/>
  <c r="J186" i="1"/>
  <c r="J114" i="1"/>
  <c r="J111" i="1"/>
  <c r="J99" i="1"/>
  <c r="J96" i="1"/>
  <c r="J105" i="1"/>
  <c r="J100" i="1"/>
  <c r="J104" i="1"/>
  <c r="J102" i="1"/>
  <c r="J103" i="1"/>
  <c r="J115" i="1"/>
  <c r="J492" i="1"/>
  <c r="J125" i="1"/>
  <c r="J64" i="1"/>
  <c r="J418" i="1"/>
  <c r="J538" i="1"/>
  <c r="J636" i="1"/>
  <c r="J136" i="1"/>
  <c r="J135" i="1"/>
  <c r="J71" i="1"/>
  <c r="J131" i="1"/>
  <c r="J138" i="1"/>
  <c r="J410" i="1"/>
  <c r="J374" i="1"/>
  <c r="J130" i="1"/>
  <c r="J137" i="1"/>
  <c r="J132" i="1"/>
  <c r="J505" i="1"/>
  <c r="J141" i="1"/>
  <c r="J983" i="1"/>
  <c r="J556" i="1"/>
  <c r="J119" i="1"/>
  <c r="J140" i="1"/>
  <c r="J142" i="1"/>
  <c r="J205" i="1"/>
  <c r="J148" i="1"/>
  <c r="J220" i="1"/>
  <c r="J144" i="1"/>
  <c r="J593" i="1"/>
  <c r="J164" i="1"/>
  <c r="J154" i="1"/>
  <c r="J161" i="1"/>
  <c r="J167" i="1"/>
  <c r="J145" i="1"/>
  <c r="J727" i="1"/>
  <c r="J155" i="1"/>
  <c r="J143" i="1"/>
  <c r="J146" i="1"/>
  <c r="J168" i="1"/>
  <c r="J151" i="1"/>
  <c r="J153" i="1"/>
  <c r="J147" i="1"/>
  <c r="J380" i="1"/>
  <c r="J711" i="1"/>
  <c r="J166" i="1"/>
  <c r="J162" i="1"/>
  <c r="J156" i="1"/>
  <c r="J163" i="1"/>
  <c r="J158" i="1"/>
  <c r="J183" i="1"/>
  <c r="J353" i="1"/>
  <c r="J185" i="1"/>
  <c r="J120" i="1"/>
  <c r="J200" i="1"/>
  <c r="J170" i="1"/>
  <c r="J175" i="1"/>
  <c r="J198" i="1"/>
  <c r="J692" i="1"/>
  <c r="J199" i="1"/>
  <c r="J192" i="1"/>
  <c r="J193" i="1"/>
  <c r="J181" i="1"/>
  <c r="J197" i="1"/>
  <c r="J777" i="1"/>
  <c r="J182" i="1"/>
  <c r="J190" i="1"/>
  <c r="J534" i="1"/>
  <c r="J196" i="1"/>
  <c r="J177" i="1"/>
  <c r="J179" i="1"/>
  <c r="J195" i="1"/>
  <c r="J381" i="1"/>
  <c r="J118" i="1"/>
  <c r="J208" i="1"/>
  <c r="J465" i="1"/>
  <c r="J228" i="1"/>
  <c r="J417" i="1"/>
  <c r="J157" i="1"/>
  <c r="J223" i="1"/>
  <c r="J446" i="1"/>
  <c r="J212" i="1"/>
  <c r="J789" i="1"/>
  <c r="J224" i="1"/>
  <c r="J928" i="1"/>
  <c r="J209" i="1"/>
  <c r="J232" i="1"/>
  <c r="J976" i="1"/>
  <c r="J206" i="1"/>
  <c r="J226" i="1"/>
  <c r="J617" i="1"/>
  <c r="J936" i="1"/>
  <c r="J219" i="1"/>
  <c r="J834" i="1"/>
  <c r="J216" i="1"/>
  <c r="J214" i="1"/>
  <c r="J261" i="1"/>
  <c r="J635" i="1"/>
  <c r="J236" i="1"/>
  <c r="J239" i="1"/>
  <c r="J242" i="1"/>
  <c r="J237" i="1"/>
  <c r="J252" i="1"/>
  <c r="J48" i="1"/>
  <c r="J356" i="1"/>
  <c r="J241" i="1"/>
  <c r="J244" i="1"/>
  <c r="J510" i="1"/>
  <c r="J238" i="1"/>
  <c r="J250" i="1"/>
  <c r="J243" i="1"/>
  <c r="J247" i="1"/>
  <c r="J246" i="1"/>
  <c r="J253" i="1"/>
  <c r="J249" i="1"/>
  <c r="J462" i="1"/>
  <c r="J262" i="1"/>
  <c r="J271" i="1"/>
  <c r="J444" i="1"/>
  <c r="J287" i="1"/>
  <c r="J283" i="1"/>
  <c r="J292" i="1"/>
  <c r="J272" i="1"/>
  <c r="J279" i="1"/>
  <c r="J267" i="1"/>
  <c r="J270" i="1"/>
  <c r="J567" i="1"/>
  <c r="J268" i="1"/>
  <c r="J394" i="1"/>
  <c r="J269" i="1"/>
  <c r="J264" i="1"/>
  <c r="J276" i="1"/>
  <c r="J562" i="1"/>
  <c r="J266" i="1"/>
  <c r="J573" i="1"/>
  <c r="J277" i="1"/>
  <c r="J285" i="1"/>
  <c r="J543" i="1"/>
  <c r="J842" i="1"/>
  <c r="J284" i="1"/>
  <c r="J297" i="1"/>
  <c r="J299" i="1"/>
  <c r="J315" i="1"/>
  <c r="J305" i="1"/>
  <c r="J318" i="1"/>
  <c r="J303" i="1"/>
  <c r="J316" i="1"/>
  <c r="J302" i="1"/>
  <c r="J317" i="1"/>
  <c r="J314" i="1"/>
  <c r="J229" i="1"/>
  <c r="J652" i="1"/>
  <c r="J295" i="1"/>
  <c r="J313" i="1"/>
  <c r="J293" i="1"/>
  <c r="J304" i="1"/>
  <c r="J372" i="1"/>
  <c r="J312" i="1"/>
  <c r="J17" i="1"/>
  <c r="J215" i="1"/>
  <c r="J301" i="1"/>
  <c r="J713" i="1"/>
  <c r="J334" i="1"/>
  <c r="J184" i="1"/>
  <c r="J319" i="1"/>
  <c r="J339" i="1"/>
  <c r="J327" i="1"/>
  <c r="J787" i="1"/>
  <c r="J288" i="1"/>
  <c r="J324" i="1"/>
  <c r="J331" i="1"/>
  <c r="J332" i="1"/>
  <c r="J330" i="1"/>
  <c r="J785" i="1"/>
  <c r="J254" i="1"/>
  <c r="J341" i="1"/>
  <c r="J326" i="1"/>
  <c r="J343" i="1"/>
  <c r="J859" i="1"/>
  <c r="J335" i="1"/>
  <c r="J371" i="1"/>
  <c r="J336" i="1"/>
  <c r="J265" i="1"/>
  <c r="J511" i="1"/>
  <c r="J512" i="1"/>
  <c r="J515" i="1"/>
  <c r="J514" i="1"/>
  <c r="J656" i="1"/>
  <c r="J927" i="1"/>
  <c r="J519" i="1"/>
  <c r="J523" i="1"/>
  <c r="J432" i="1"/>
  <c r="J422" i="1"/>
  <c r="J509" i="1"/>
  <c r="J532" i="1"/>
  <c r="J529" i="1"/>
  <c r="J533" i="1"/>
  <c r="J845" i="1"/>
  <c r="J530" i="1"/>
  <c r="J866" i="1"/>
  <c r="J516" i="1"/>
  <c r="J518" i="1"/>
  <c r="J531" i="1"/>
  <c r="J559" i="1"/>
  <c r="J750" i="1"/>
  <c r="J582" i="1"/>
  <c r="J560" i="1"/>
  <c r="J577" i="1"/>
  <c r="J124" i="1"/>
  <c r="J987" i="1"/>
  <c r="J568" i="1"/>
  <c r="J553" i="1"/>
  <c r="J581" i="1"/>
  <c r="J554" i="1"/>
  <c r="J639" i="1"/>
  <c r="J411" i="1"/>
  <c r="J978" i="1"/>
  <c r="J273" i="1"/>
  <c r="J579" i="1"/>
  <c r="J363" i="1"/>
  <c r="J583" i="1"/>
  <c r="J461" i="1"/>
  <c r="J576" i="1"/>
  <c r="J858" i="1"/>
  <c r="J558" i="1"/>
  <c r="J566" i="1"/>
  <c r="J589" i="1"/>
  <c r="J608" i="1"/>
  <c r="J587" i="1"/>
  <c r="J596" i="1"/>
  <c r="J605" i="1"/>
  <c r="J52" i="1"/>
  <c r="J598" i="1"/>
  <c r="J599" i="1"/>
  <c r="J346" i="1"/>
  <c r="J597" i="1"/>
  <c r="J603" i="1"/>
  <c r="J607" i="1"/>
  <c r="J600" i="1"/>
  <c r="J586" i="1"/>
  <c r="J588" i="1"/>
  <c r="J604" i="1"/>
  <c r="J601" i="1"/>
  <c r="J263" i="1"/>
  <c r="J612" i="1"/>
  <c r="J613" i="1"/>
  <c r="J59" i="1"/>
  <c r="J638" i="1"/>
  <c r="J658" i="1"/>
  <c r="J622" i="1"/>
  <c r="J630" i="1"/>
  <c r="J344" i="1"/>
  <c r="J620" i="1"/>
  <c r="J448" i="1"/>
  <c r="J637" i="1"/>
  <c r="J633" i="1"/>
  <c r="J615" i="1"/>
  <c r="J614" i="1"/>
  <c r="J631" i="1"/>
  <c r="J624" i="1"/>
  <c r="J616" i="1"/>
  <c r="J623" i="1"/>
  <c r="J414" i="1"/>
  <c r="J349" i="1"/>
  <c r="J640" i="1"/>
  <c r="J868" i="1"/>
  <c r="J632" i="1"/>
  <c r="J230" i="1"/>
  <c r="J340" i="1"/>
  <c r="J629" i="1"/>
  <c r="J648" i="1"/>
  <c r="J647" i="1"/>
  <c r="J655" i="1"/>
  <c r="J664" i="1"/>
  <c r="J642" i="1"/>
  <c r="J801" i="1"/>
  <c r="J643" i="1"/>
  <c r="J913" i="1"/>
  <c r="J644" i="1"/>
  <c r="J661" i="1"/>
  <c r="J641" i="1"/>
  <c r="J650" i="1"/>
  <c r="J663" i="1"/>
  <c r="J660" i="1"/>
  <c r="J788" i="1"/>
  <c r="J651" i="1"/>
  <c r="J710" i="1"/>
  <c r="J662" i="1"/>
  <c r="J646" i="1"/>
  <c r="J654" i="1"/>
  <c r="J686" i="1"/>
  <c r="J421" i="1"/>
  <c r="J682" i="1"/>
  <c r="J668" i="1"/>
  <c r="J749" i="1"/>
  <c r="J665" i="1"/>
  <c r="J127" i="1"/>
  <c r="J669" i="1"/>
  <c r="J675" i="1"/>
  <c r="J924" i="1"/>
  <c r="J677" i="1"/>
  <c r="J683" i="1"/>
  <c r="J678" i="1"/>
  <c r="J676" i="1"/>
  <c r="J691" i="1"/>
  <c r="J296" i="1"/>
  <c r="J396" i="1"/>
  <c r="J681" i="1"/>
  <c r="J670" i="1"/>
  <c r="J687" i="1"/>
  <c r="J666" i="1"/>
  <c r="J724" i="1"/>
  <c r="J714" i="1"/>
  <c r="J965" i="1"/>
  <c r="J702" i="1"/>
  <c r="J700" i="1"/>
  <c r="J693" i="1"/>
  <c r="J609" i="1"/>
  <c r="J726" i="1"/>
  <c r="J1030" i="1"/>
  <c r="J721" i="1"/>
  <c r="J705" i="1"/>
  <c r="J722" i="1"/>
  <c r="J1028" i="1"/>
  <c r="J472" i="1"/>
  <c r="J720" i="1"/>
  <c r="J719" i="1"/>
  <c r="J703" i="1"/>
  <c r="J708" i="1"/>
  <c r="J699" i="1"/>
  <c r="J535" i="1"/>
  <c r="J825" i="1"/>
  <c r="J31" i="1"/>
  <c r="J751" i="1"/>
  <c r="J728" i="1"/>
  <c r="J160" i="1"/>
  <c r="J733" i="1"/>
  <c r="J345" i="1"/>
  <c r="J748" i="1"/>
  <c r="J738" i="1"/>
  <c r="J736" i="1"/>
  <c r="J373" i="1"/>
  <c r="J739" i="1"/>
  <c r="J1021" i="1"/>
  <c r="J732" i="1"/>
  <c r="J649" i="1"/>
  <c r="J483" i="1"/>
  <c r="J753" i="1"/>
  <c r="J746" i="1"/>
  <c r="J679" i="1"/>
  <c r="J741" i="1"/>
  <c r="J730" i="1"/>
  <c r="J740" i="1"/>
  <c r="J734" i="1"/>
  <c r="J60" i="1"/>
  <c r="J932" i="1"/>
  <c r="J762" i="1"/>
  <c r="J716" i="1"/>
  <c r="J767" i="1"/>
  <c r="J774" i="1"/>
  <c r="J773" i="1"/>
  <c r="J382" i="1"/>
  <c r="J764" i="1"/>
  <c r="J758" i="1"/>
  <c r="J765" i="1"/>
  <c r="J757" i="1"/>
  <c r="J754" i="1"/>
  <c r="J759" i="1"/>
  <c r="J760" i="1"/>
  <c r="J584" i="1"/>
  <c r="J776" i="1"/>
  <c r="J89" i="1"/>
  <c r="J761" i="1"/>
  <c r="J766" i="1"/>
  <c r="J755" i="1"/>
  <c r="J756" i="1"/>
  <c r="J388" i="1"/>
  <c r="J569" i="1"/>
  <c r="J786" i="1"/>
  <c r="J780" i="1"/>
  <c r="J778" i="1"/>
  <c r="J289" i="1"/>
  <c r="J466" i="1"/>
  <c r="J805" i="1"/>
  <c r="J783" i="1"/>
  <c r="J784" i="1"/>
  <c r="J796" i="1"/>
  <c r="J800" i="1"/>
  <c r="J792" i="1"/>
  <c r="J790" i="1"/>
  <c r="J706" i="1"/>
  <c r="J544" i="1"/>
  <c r="J171" i="1"/>
  <c r="J328" i="1"/>
  <c r="J799" i="1"/>
  <c r="J794" i="1"/>
  <c r="J473" i="1"/>
  <c r="J806" i="1"/>
  <c r="J325" i="1"/>
  <c r="J795" i="1"/>
  <c r="J826" i="1"/>
  <c r="J32" i="1"/>
  <c r="J221" i="1"/>
  <c r="J820" i="1"/>
  <c r="J829" i="1"/>
  <c r="J717" i="1"/>
  <c r="J835" i="1"/>
  <c r="J833" i="1"/>
  <c r="J819" i="1"/>
  <c r="J824" i="1"/>
  <c r="J813" i="1"/>
  <c r="J848" i="1"/>
  <c r="J838" i="1"/>
  <c r="J812" i="1"/>
  <c r="J572" i="1"/>
  <c r="J139" i="1"/>
  <c r="J233" i="1"/>
  <c r="J836" i="1"/>
  <c r="J496" i="1"/>
  <c r="J873" i="1"/>
  <c r="J540" i="1"/>
  <c r="J377" i="1"/>
  <c r="J150" i="1"/>
  <c r="J815" i="1"/>
  <c r="J807" i="1"/>
  <c r="J822" i="1"/>
  <c r="J828" i="1"/>
  <c r="J841" i="1"/>
  <c r="J843" i="1"/>
  <c r="J864" i="1"/>
  <c r="J855" i="1"/>
  <c r="J458" i="1"/>
  <c r="J863" i="1"/>
  <c r="J426" i="1"/>
  <c r="J844" i="1"/>
  <c r="J861" i="1"/>
  <c r="J429" i="1"/>
  <c r="J590" i="1"/>
  <c r="J839" i="1"/>
  <c r="J840" i="1"/>
  <c r="J943" i="1"/>
  <c r="J481" i="1"/>
  <c r="J856" i="1"/>
  <c r="J851" i="1"/>
  <c r="J860" i="1"/>
  <c r="J853" i="1"/>
  <c r="J857" i="1"/>
  <c r="J37" i="1"/>
  <c r="J520" i="1"/>
  <c r="J862" i="1"/>
  <c r="J918" i="1"/>
  <c r="J887" i="1"/>
  <c r="J871" i="1"/>
  <c r="J880" i="1"/>
  <c r="J876" i="1"/>
  <c r="J886" i="1"/>
  <c r="J885" i="1"/>
  <c r="J867" i="1"/>
  <c r="J879" i="1"/>
  <c r="J626" i="1"/>
  <c r="J881" i="1"/>
  <c r="J257" i="1"/>
  <c r="J883" i="1"/>
  <c r="J877" i="1"/>
  <c r="J882" i="1"/>
  <c r="J872" i="1"/>
  <c r="J501" i="1"/>
  <c r="J874" i="1"/>
  <c r="J884" i="1"/>
  <c r="J439" i="1"/>
  <c r="J875" i="1"/>
  <c r="J878" i="1"/>
  <c r="J898" i="1"/>
  <c r="J895" i="1"/>
  <c r="J900" i="1"/>
  <c r="J914" i="1"/>
  <c r="J298" i="1"/>
  <c r="J524" i="1"/>
  <c r="J696" i="1"/>
  <c r="J897" i="1"/>
  <c r="J890" i="1"/>
  <c r="J916" i="1"/>
  <c r="J896" i="1"/>
  <c r="J901" i="1"/>
  <c r="J902" i="1"/>
  <c r="J903" i="1"/>
  <c r="J402" i="1"/>
  <c r="J625" i="1"/>
  <c r="J909" i="1"/>
  <c r="J894" i="1"/>
  <c r="J469" i="1"/>
  <c r="J908" i="1"/>
  <c r="J905" i="1"/>
  <c r="J910" i="1"/>
  <c r="J899" i="1"/>
  <c r="J75" i="1"/>
  <c r="J904" i="1"/>
  <c r="J389" i="1"/>
  <c r="J454" i="1"/>
  <c r="J929" i="1"/>
  <c r="J946" i="1"/>
  <c r="J723" i="1"/>
  <c r="J930" i="1"/>
  <c r="J923" i="1"/>
  <c r="J922" i="1"/>
  <c r="J931" i="1"/>
  <c r="J952" i="1"/>
  <c r="J40" i="1"/>
  <c r="J460" i="1"/>
  <c r="J951" i="1"/>
  <c r="J945" i="1"/>
  <c r="J925" i="1"/>
  <c r="J772" i="1"/>
  <c r="J919" i="1"/>
  <c r="J123" i="1"/>
  <c r="J941" i="1"/>
  <c r="J944" i="1"/>
  <c r="J950" i="1"/>
  <c r="J973" i="1"/>
  <c r="J956" i="1"/>
  <c r="J977" i="1"/>
  <c r="J808" i="1"/>
  <c r="J960" i="1"/>
  <c r="J958" i="1"/>
  <c r="J963" i="1"/>
  <c r="J493" i="1"/>
  <c r="J975" i="1"/>
  <c r="J961" i="1"/>
  <c r="J974" i="1"/>
  <c r="J959" i="1"/>
  <c r="J419" i="1"/>
  <c r="J194" i="1"/>
  <c r="J968" i="1"/>
  <c r="J954" i="1"/>
  <c r="J972" i="1"/>
  <c r="J953" i="1"/>
  <c r="J971" i="1"/>
  <c r="J962" i="1"/>
  <c r="J970" i="1"/>
  <c r="J964" i="1"/>
  <c r="J989" i="1"/>
  <c r="J413" i="1"/>
  <c r="J979" i="1"/>
  <c r="J438" i="1"/>
  <c r="J993" i="1"/>
  <c r="J986" i="1"/>
  <c r="J980" i="1"/>
  <c r="J482" i="1"/>
  <c r="J430" i="1"/>
  <c r="J996" i="1"/>
  <c r="J991" i="1"/>
  <c r="J1000" i="1"/>
  <c r="J1001" i="1"/>
  <c r="J982" i="1"/>
  <c r="J992" i="1"/>
  <c r="J994" i="1"/>
  <c r="J999" i="1"/>
  <c r="J998" i="1"/>
  <c r="J491" i="1"/>
  <c r="J984" i="1"/>
  <c r="J985" i="1"/>
  <c r="J618" i="1"/>
  <c r="J364" i="1"/>
  <c r="J191" i="1"/>
  <c r="J1019" i="1"/>
  <c r="J1011" i="1"/>
  <c r="J1009" i="1"/>
  <c r="J1004" i="1"/>
  <c r="J1027" i="1"/>
  <c r="J1018" i="1"/>
  <c r="J1029" i="1"/>
  <c r="J1005" i="1"/>
  <c r="J1022" i="1"/>
  <c r="J407" i="1"/>
  <c r="J1023" i="1"/>
  <c r="J1013" i="1"/>
  <c r="J1008" i="1"/>
  <c r="J1026" i="1"/>
  <c r="J366" i="1"/>
  <c r="J1002" i="1"/>
  <c r="J1020" i="1"/>
  <c r="J1006" i="1"/>
  <c r="J1016" i="1"/>
  <c r="J1003" i="1"/>
  <c r="J1007" i="1"/>
  <c r="J525" i="1"/>
  <c r="J671" i="1"/>
  <c r="J15" i="1"/>
  <c r="J20" i="1"/>
  <c r="J16" i="1"/>
  <c r="J476" i="1"/>
  <c r="J7" i="1"/>
  <c r="J28" i="1"/>
  <c r="J3" i="1"/>
  <c r="J29" i="1"/>
  <c r="J19" i="1"/>
  <c r="J22" i="1"/>
  <c r="J947" i="1"/>
  <c r="J23" i="1"/>
  <c r="J21" i="1"/>
  <c r="J12" i="1"/>
  <c r="J322" i="1"/>
  <c r="J9" i="1"/>
  <c r="J8" i="1"/>
  <c r="J552" i="1"/>
  <c r="J997" i="1"/>
  <c r="J91" i="1"/>
  <c r="J594" i="1"/>
  <c r="J39" i="1"/>
  <c r="J779" i="1"/>
  <c r="J645" i="1"/>
  <c r="J41" i="1"/>
  <c r="J51" i="1"/>
  <c r="J24" i="1"/>
  <c r="J35" i="1"/>
  <c r="J49" i="1"/>
  <c r="J830" i="1"/>
  <c r="J42" i="1"/>
  <c r="J56" i="1"/>
  <c r="J36" i="1"/>
  <c r="J57" i="1"/>
  <c r="J548" i="1"/>
  <c r="J401" i="1"/>
  <c r="J58" i="1"/>
  <c r="J709" i="1"/>
  <c r="J47" i="1"/>
  <c r="J694" i="1"/>
  <c r="J406" i="1"/>
  <c r="J688" i="1"/>
  <c r="J63" i="1"/>
  <c r="J67" i="1"/>
  <c r="J87" i="1"/>
  <c r="J88" i="1"/>
  <c r="J68" i="1"/>
  <c r="J891" i="1"/>
  <c r="J92" i="1"/>
  <c r="J549" i="1"/>
  <c r="J775" i="1"/>
  <c r="J65" i="1"/>
  <c r="J79" i="1"/>
  <c r="J1024" i="1"/>
  <c r="J90" i="1"/>
  <c r="J743" i="1"/>
  <c r="J83" i="1"/>
  <c r="J78" i="1"/>
  <c r="J504" i="1"/>
  <c r="J80" i="1"/>
  <c r="J81" i="1"/>
  <c r="J11" i="1"/>
  <c r="C3" i="1"/>
  <c r="C357" i="1"/>
  <c r="C4" i="1"/>
  <c r="C7" i="1"/>
  <c r="C8" i="1"/>
  <c r="C9" i="1"/>
  <c r="C172" i="1"/>
  <c r="C322" i="1"/>
  <c r="C11" i="1"/>
  <c r="C12" i="1"/>
  <c r="C405" i="1"/>
  <c r="C15" i="1"/>
  <c r="C16" i="1"/>
  <c r="C308" i="1"/>
  <c r="C476" i="1"/>
  <c r="C19" i="1"/>
  <c r="C20" i="1"/>
  <c r="C997" i="1"/>
  <c r="C21" i="1"/>
  <c r="C22" i="1"/>
  <c r="C23" i="1"/>
  <c r="C947" i="1"/>
  <c r="C91" i="1"/>
  <c r="C550" i="1"/>
  <c r="C552" i="1"/>
  <c r="C865" i="1"/>
  <c r="C290" i="1"/>
  <c r="C28" i="1"/>
  <c r="C494" i="1"/>
  <c r="C29" i="1"/>
  <c r="C33" i="1"/>
  <c r="C694" i="1"/>
  <c r="C35" i="1"/>
  <c r="C36" i="1"/>
  <c r="C779" i="1"/>
  <c r="C384" i="1"/>
  <c r="C178" i="1"/>
  <c r="C594" i="1"/>
  <c r="C41" i="1"/>
  <c r="C401" i="1"/>
  <c r="C645" i="1"/>
  <c r="C42" i="1"/>
  <c r="C406" i="1"/>
  <c r="C43" i="1"/>
  <c r="C47" i="1"/>
  <c r="C709" i="1"/>
  <c r="C906" i="1"/>
  <c r="C49" i="1"/>
  <c r="C50" i="1"/>
  <c r="C51" i="1"/>
  <c r="C830" i="1"/>
  <c r="C53" i="1"/>
  <c r="C548" i="1"/>
  <c r="C24" i="1"/>
  <c r="C56" i="1"/>
  <c r="C57" i="1"/>
  <c r="C58" i="1"/>
  <c r="C688" i="1"/>
  <c r="C63" i="1"/>
  <c r="C65" i="1"/>
  <c r="C695" i="1"/>
  <c r="C67" i="1"/>
  <c r="C891" i="1"/>
  <c r="C555" i="1"/>
  <c r="C68" i="1"/>
  <c r="C72" i="1"/>
  <c r="C76" i="1"/>
  <c r="C78" i="1"/>
  <c r="C416" i="1"/>
  <c r="C79" i="1"/>
  <c r="C428" i="1"/>
  <c r="C81" i="1"/>
  <c r="C82" i="1"/>
  <c r="C83" i="1"/>
  <c r="C84" i="1"/>
  <c r="C85" i="1"/>
  <c r="C1024" i="1"/>
  <c r="C86" i="1"/>
  <c r="C451" i="1"/>
  <c r="C87" i="1"/>
  <c r="C88" i="1"/>
  <c r="C743" i="1"/>
  <c r="C606" i="1"/>
  <c r="C470" i="1"/>
  <c r="C90" i="1"/>
  <c r="C775" i="1"/>
  <c r="C549" i="1"/>
  <c r="C169" i="1"/>
  <c r="C504" i="1"/>
  <c r="C917" i="1"/>
  <c r="C92" i="1"/>
  <c r="C93" i="1"/>
  <c r="C94" i="1"/>
  <c r="C95" i="1"/>
  <c r="C97" i="1"/>
  <c r="C731" i="1"/>
  <c r="C672" i="1"/>
  <c r="C782" i="1"/>
  <c r="C99" i="1"/>
  <c r="C100" i="1"/>
  <c r="C101" i="1"/>
  <c r="C102" i="1"/>
  <c r="C103" i="1"/>
  <c r="C104" i="1"/>
  <c r="C105" i="1"/>
  <c r="C186" i="1"/>
  <c r="C106" i="1"/>
  <c r="C107" i="1"/>
  <c r="C108" i="1"/>
  <c r="C109" i="1"/>
  <c r="C110" i="1"/>
  <c r="C447" i="1"/>
  <c r="C111" i="1"/>
  <c r="C112" i="1"/>
  <c r="C113" i="1"/>
  <c r="C114" i="1"/>
  <c r="C115" i="1"/>
  <c r="C116" i="1"/>
  <c r="C119" i="1"/>
  <c r="C64" i="1"/>
  <c r="C294" i="1"/>
  <c r="C556" i="1"/>
  <c r="C121" i="1"/>
  <c r="C122" i="1"/>
  <c r="C71" i="1"/>
  <c r="C125" i="1"/>
  <c r="C374" i="1"/>
  <c r="C128" i="1"/>
  <c r="C130" i="1"/>
  <c r="C132" i="1"/>
  <c r="C133" i="1"/>
  <c r="C134" i="1"/>
  <c r="C410" i="1"/>
  <c r="C135" i="1"/>
  <c r="C418" i="1"/>
  <c r="C136" i="1"/>
  <c r="C137" i="1"/>
  <c r="C538" i="1"/>
  <c r="C138" i="1"/>
  <c r="C140" i="1"/>
  <c r="C479" i="1"/>
  <c r="C141" i="1"/>
  <c r="C636" i="1"/>
  <c r="C142" i="1"/>
  <c r="C490" i="1"/>
  <c r="C492" i="1"/>
  <c r="C505" i="1"/>
  <c r="C727" i="1"/>
  <c r="C143" i="1"/>
  <c r="C354" i="1"/>
  <c r="C144" i="1"/>
  <c r="C145" i="1"/>
  <c r="C146" i="1"/>
  <c r="C147" i="1"/>
  <c r="C148" i="1"/>
  <c r="C149" i="1"/>
  <c r="C151" i="1"/>
  <c r="C593" i="1"/>
  <c r="C154" i="1"/>
  <c r="C155" i="1"/>
  <c r="C156" i="1"/>
  <c r="C711" i="1"/>
  <c r="C158" i="1"/>
  <c r="C159" i="1"/>
  <c r="C220" i="1"/>
  <c r="C162" i="1"/>
  <c r="C163" i="1"/>
  <c r="C164" i="1"/>
  <c r="C165" i="1"/>
  <c r="C166" i="1"/>
  <c r="C168" i="1"/>
  <c r="C692" i="1"/>
  <c r="C534" i="1"/>
  <c r="C777" i="1"/>
  <c r="C120" i="1"/>
  <c r="C353" i="1"/>
  <c r="C701" i="1"/>
  <c r="C173" i="1"/>
  <c r="C175" i="1"/>
  <c r="C176" i="1"/>
  <c r="C177" i="1"/>
  <c r="C387" i="1"/>
  <c r="C179" i="1"/>
  <c r="C180" i="1"/>
  <c r="C181" i="1"/>
  <c r="C182" i="1"/>
  <c r="C183" i="1"/>
  <c r="C415" i="1"/>
  <c r="C185" i="1"/>
  <c r="C189" i="1"/>
  <c r="C190" i="1"/>
  <c r="C1017" i="1"/>
  <c r="C192" i="1"/>
  <c r="C193" i="1"/>
  <c r="C309" i="1"/>
  <c r="C195" i="1"/>
  <c r="C196" i="1"/>
  <c r="C197" i="1"/>
  <c r="C198" i="1"/>
  <c r="C199" i="1"/>
  <c r="C200" i="1"/>
  <c r="C202" i="1"/>
  <c r="C203" i="1"/>
  <c r="C118" i="1"/>
  <c r="C69" i="1"/>
  <c r="C206" i="1"/>
  <c r="C207" i="1"/>
  <c r="C617" i="1"/>
  <c r="C208" i="1"/>
  <c r="C368" i="1"/>
  <c r="C370" i="1"/>
  <c r="C928" i="1"/>
  <c r="C209" i="1"/>
  <c r="C210" i="1"/>
  <c r="C211" i="1"/>
  <c r="C381" i="1"/>
  <c r="C212" i="1"/>
  <c r="C213" i="1"/>
  <c r="C216" i="1"/>
  <c r="C417" i="1"/>
  <c r="C157" i="1"/>
  <c r="C219" i="1"/>
  <c r="C427" i="1"/>
  <c r="C936" i="1"/>
  <c r="C223" i="1"/>
  <c r="C224" i="1"/>
  <c r="C442" i="1"/>
  <c r="C18" i="1"/>
  <c r="C225" i="1"/>
  <c r="C578" i="1"/>
  <c r="C446" i="1"/>
  <c r="C455" i="1"/>
  <c r="C226" i="1"/>
  <c r="C465" i="1"/>
  <c r="C227" i="1"/>
  <c r="C834" i="1"/>
  <c r="C475" i="1"/>
  <c r="C228" i="1"/>
  <c r="C976" i="1"/>
  <c r="C231" i="1"/>
  <c r="C232" i="1"/>
  <c r="C236" i="1"/>
  <c r="C356" i="1"/>
  <c r="C237" i="1"/>
  <c r="C5" i="1"/>
  <c r="C238" i="1"/>
  <c r="C239" i="1"/>
  <c r="C510" i="1"/>
  <c r="C240" i="1"/>
  <c r="C13" i="1"/>
  <c r="C241" i="1"/>
  <c r="C242" i="1"/>
  <c r="C243" i="1"/>
  <c r="C244" i="1"/>
  <c r="C245" i="1"/>
  <c r="C246" i="1"/>
  <c r="C48" i="1"/>
  <c r="C247" i="1"/>
  <c r="C248" i="1"/>
  <c r="C249" i="1"/>
  <c r="C250" i="1"/>
  <c r="C462" i="1"/>
  <c r="C635" i="1"/>
  <c r="C253" i="1"/>
  <c r="C547" i="1"/>
  <c r="C259" i="1"/>
  <c r="C261" i="1"/>
  <c r="C266" i="1"/>
  <c r="C369" i="1"/>
  <c r="C394" i="1"/>
  <c r="C562" i="1"/>
  <c r="C267" i="1"/>
  <c r="C268" i="1"/>
  <c r="C269" i="1"/>
  <c r="C567" i="1"/>
  <c r="C431" i="1"/>
  <c r="C270" i="1"/>
  <c r="C271" i="1"/>
  <c r="C573" i="1"/>
  <c r="C272" i="1"/>
  <c r="C821" i="1"/>
  <c r="C444" i="1"/>
  <c r="C274" i="1"/>
  <c r="C276" i="1"/>
  <c r="C277" i="1"/>
  <c r="C278" i="1"/>
  <c r="C279" i="1"/>
  <c r="C281" i="1"/>
  <c r="C283" i="1"/>
  <c r="C284" i="1"/>
  <c r="C285" i="1"/>
  <c r="C286" i="1"/>
  <c r="C287" i="1"/>
  <c r="C292" i="1"/>
  <c r="C503" i="1"/>
  <c r="C293" i="1"/>
  <c r="C361" i="1"/>
  <c r="C295" i="1"/>
  <c r="C297" i="1"/>
  <c r="C299" i="1"/>
  <c r="C372" i="1"/>
  <c r="C376" i="1"/>
  <c r="C300" i="1"/>
  <c r="C301" i="1"/>
  <c r="C215" i="1"/>
  <c r="C303" i="1"/>
  <c r="C652" i="1"/>
  <c r="C305" i="1"/>
  <c r="C570" i="1"/>
  <c r="C306" i="1"/>
  <c r="C17" i="1"/>
  <c r="C311" i="1"/>
  <c r="C251" i="1"/>
  <c r="C312" i="1"/>
  <c r="C313" i="1"/>
  <c r="C314" i="1"/>
  <c r="C315" i="1"/>
  <c r="C229" i="1"/>
  <c r="C26" i="1"/>
  <c r="C316" i="1"/>
  <c r="C317" i="1"/>
  <c r="C351" i="1"/>
  <c r="C265" i="1"/>
  <c r="C367" i="1"/>
  <c r="C371" i="1"/>
  <c r="C321" i="1"/>
  <c r="C323" i="1"/>
  <c r="C324" i="1"/>
  <c r="C184" i="1"/>
  <c r="C326" i="1"/>
  <c r="C785" i="1"/>
  <c r="C327" i="1"/>
  <c r="C329" i="1"/>
  <c r="C330" i="1"/>
  <c r="C713" i="1"/>
  <c r="C331" i="1"/>
  <c r="C332" i="1"/>
  <c r="C333" i="1"/>
  <c r="C335" i="1"/>
  <c r="C545" i="1"/>
  <c r="C859" i="1"/>
  <c r="C336" i="1"/>
  <c r="C337" i="1"/>
  <c r="C338" i="1"/>
  <c r="C254" i="1"/>
  <c r="C484" i="1"/>
  <c r="C341" i="1"/>
  <c r="C288" i="1"/>
  <c r="C342" i="1"/>
  <c r="C343" i="1"/>
  <c r="C866" i="1"/>
  <c r="C508" i="1"/>
  <c r="C509" i="1"/>
  <c r="C511" i="1"/>
  <c r="C927" i="1"/>
  <c r="C512" i="1"/>
  <c r="C513" i="1"/>
  <c r="C845" i="1"/>
  <c r="C404" i="1"/>
  <c r="C514" i="1"/>
  <c r="C536" i="1"/>
  <c r="C537" i="1"/>
  <c r="C422" i="1"/>
  <c r="C516" i="1"/>
  <c r="C432" i="1"/>
  <c r="C517" i="1"/>
  <c r="C656" i="1"/>
  <c r="C441" i="1"/>
  <c r="C518" i="1"/>
  <c r="C519" i="1"/>
  <c r="C521" i="1"/>
  <c r="C523" i="1"/>
  <c r="C477" i="1"/>
  <c r="C528" i="1"/>
  <c r="C529" i="1"/>
  <c r="C530" i="1"/>
  <c r="C531" i="1"/>
  <c r="C532" i="1"/>
  <c r="C25" i="1"/>
  <c r="C533" i="1"/>
  <c r="C553" i="1"/>
  <c r="C352" i="1"/>
  <c r="C554" i="1"/>
  <c r="C363" i="1"/>
  <c r="C558" i="1"/>
  <c r="C124" i="1"/>
  <c r="C560" i="1"/>
  <c r="C400" i="1"/>
  <c r="C561" i="1"/>
  <c r="C408" i="1"/>
  <c r="C411" i="1"/>
  <c r="C563" i="1"/>
  <c r="C934" i="1"/>
  <c r="C987" i="1"/>
  <c r="C565" i="1"/>
  <c r="C566" i="1"/>
  <c r="C568" i="1"/>
  <c r="C435" i="1"/>
  <c r="C575" i="1"/>
  <c r="C576" i="1"/>
  <c r="C443" i="1"/>
  <c r="C273" i="1"/>
  <c r="C577" i="1"/>
  <c r="C459" i="1"/>
  <c r="C579" i="1"/>
  <c r="C581" i="1"/>
  <c r="C582" i="1"/>
  <c r="C583" i="1"/>
  <c r="C750" i="1"/>
  <c r="C485" i="1"/>
  <c r="C486" i="1"/>
  <c r="C639" i="1"/>
  <c r="C585" i="1"/>
  <c r="C586" i="1"/>
  <c r="C587" i="1"/>
  <c r="C589" i="1"/>
  <c r="C591" i="1"/>
  <c r="C397" i="1"/>
  <c r="C1015" i="1"/>
  <c r="C596" i="1"/>
  <c r="C597" i="1"/>
  <c r="C598" i="1"/>
  <c r="C599" i="1"/>
  <c r="C601" i="1"/>
  <c r="C602" i="1"/>
  <c r="C445" i="1"/>
  <c r="C604" i="1"/>
  <c r="C52" i="1"/>
  <c r="C605" i="1"/>
  <c r="C607" i="1"/>
  <c r="C608" i="1"/>
  <c r="C612" i="1"/>
  <c r="C59" i="1"/>
  <c r="C613" i="1"/>
  <c r="C263" i="1"/>
  <c r="C344" i="1"/>
  <c r="C349" i="1"/>
  <c r="C615" i="1"/>
  <c r="C616" i="1"/>
  <c r="C620" i="1"/>
  <c r="C868" i="1"/>
  <c r="C621" i="1"/>
  <c r="C622" i="1"/>
  <c r="C623" i="1"/>
  <c r="C624" i="1"/>
  <c r="C414" i="1"/>
  <c r="C627" i="1"/>
  <c r="C629" i="1"/>
  <c r="C630" i="1"/>
  <c r="C631" i="1"/>
  <c r="C632" i="1"/>
  <c r="C448" i="1"/>
  <c r="C633" i="1"/>
  <c r="C634" i="1"/>
  <c r="C658" i="1"/>
  <c r="C637" i="1"/>
  <c r="C230" i="1"/>
  <c r="C340" i="1"/>
  <c r="C640" i="1"/>
  <c r="C641" i="1"/>
  <c r="C642" i="1"/>
  <c r="C643" i="1"/>
  <c r="C644" i="1"/>
  <c r="C646" i="1"/>
  <c r="C647" i="1"/>
  <c r="C648" i="1"/>
  <c r="C650" i="1"/>
  <c r="C651" i="1"/>
  <c r="C710" i="1"/>
  <c r="C653" i="1"/>
  <c r="C788" i="1"/>
  <c r="C654" i="1"/>
  <c r="C655" i="1"/>
  <c r="C449" i="1"/>
  <c r="C463" i="1"/>
  <c r="C913" i="1"/>
  <c r="C467" i="1"/>
  <c r="C471" i="1"/>
  <c r="C659" i="1"/>
  <c r="C660" i="1"/>
  <c r="C801" i="1"/>
  <c r="C802" i="1"/>
  <c r="C662" i="1"/>
  <c r="C201" i="1"/>
  <c r="C663" i="1"/>
  <c r="C664" i="1"/>
  <c r="C689" i="1"/>
  <c r="C889" i="1"/>
  <c r="C665" i="1"/>
  <c r="C667" i="1"/>
  <c r="C924" i="1"/>
  <c r="C668" i="1"/>
  <c r="C296" i="1"/>
  <c r="C669" i="1"/>
  <c r="C670" i="1"/>
  <c r="C10" i="1"/>
  <c r="C674" i="1"/>
  <c r="C127" i="1"/>
  <c r="C396" i="1"/>
  <c r="C675" i="1"/>
  <c r="C676" i="1"/>
  <c r="C421" i="1"/>
  <c r="C218" i="1"/>
  <c r="C677" i="1"/>
  <c r="C678" i="1"/>
  <c r="C680" i="1"/>
  <c r="C681" i="1"/>
  <c r="C682" i="1"/>
  <c r="C683" i="1"/>
  <c r="C684" i="1"/>
  <c r="C749" i="1"/>
  <c r="C686" i="1"/>
  <c r="C687" i="1"/>
  <c r="C498" i="1"/>
  <c r="C691" i="1"/>
  <c r="C535" i="1"/>
  <c r="C320" i="1"/>
  <c r="C693" i="1"/>
  <c r="C666" i="1"/>
  <c r="C699" i="1"/>
  <c r="C700" i="1"/>
  <c r="C702" i="1"/>
  <c r="C703" i="1"/>
  <c r="C386" i="1"/>
  <c r="C704" i="1"/>
  <c r="C392" i="1"/>
  <c r="C399" i="1"/>
  <c r="C705" i="1"/>
  <c r="C965" i="1"/>
  <c r="C708" i="1"/>
  <c r="C420" i="1"/>
  <c r="C714" i="1"/>
  <c r="C719" i="1"/>
  <c r="C825" i="1"/>
  <c r="C720" i="1"/>
  <c r="C721" i="1"/>
  <c r="C472" i="1"/>
  <c r="C722" i="1"/>
  <c r="C526" i="1"/>
  <c r="C255" i="1"/>
  <c r="C609" i="1"/>
  <c r="C724" i="1"/>
  <c r="C725" i="1"/>
  <c r="C1028" i="1"/>
  <c r="C726" i="1"/>
  <c r="C728" i="1"/>
  <c r="C981" i="1"/>
  <c r="C729" i="1"/>
  <c r="C730" i="1"/>
  <c r="C926" i="1"/>
  <c r="C732" i="1"/>
  <c r="C373" i="1"/>
  <c r="C734" i="1"/>
  <c r="C735" i="1"/>
  <c r="C736" i="1"/>
  <c r="C44" i="1"/>
  <c r="C737" i="1"/>
  <c r="C932" i="1"/>
  <c r="C649" i="1"/>
  <c r="C679" i="1"/>
  <c r="C738" i="1"/>
  <c r="C739" i="1"/>
  <c r="C740" i="1"/>
  <c r="C160" i="1"/>
  <c r="C1021" i="1"/>
  <c r="C741" i="1"/>
  <c r="C742" i="1"/>
  <c r="C54" i="1"/>
  <c r="C744" i="1"/>
  <c r="C746" i="1"/>
  <c r="C747" i="1"/>
  <c r="C748" i="1"/>
  <c r="C751" i="1"/>
  <c r="C753" i="1"/>
  <c r="C350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382" i="1"/>
  <c r="C766" i="1"/>
  <c r="C767" i="1"/>
  <c r="C768" i="1"/>
  <c r="C770" i="1"/>
  <c r="C716" i="1"/>
  <c r="C773" i="1"/>
  <c r="C541" i="1"/>
  <c r="C774" i="1"/>
  <c r="C610" i="1"/>
  <c r="C584" i="1"/>
  <c r="C488" i="1"/>
  <c r="C776" i="1"/>
  <c r="C171" i="1"/>
  <c r="C32" i="1"/>
  <c r="C778" i="1"/>
  <c r="C359" i="1"/>
  <c r="C780" i="1"/>
  <c r="C375" i="1"/>
  <c r="C379" i="1"/>
  <c r="C783" i="1"/>
  <c r="C383" i="1"/>
  <c r="C784" i="1"/>
  <c r="C388" i="1"/>
  <c r="C395" i="1"/>
  <c r="C706" i="1"/>
  <c r="C325" i="1"/>
  <c r="C786" i="1"/>
  <c r="C328" i="1"/>
  <c r="C433" i="1"/>
  <c r="C569" i="1"/>
  <c r="C436" i="1"/>
  <c r="C790" i="1"/>
  <c r="C307" i="1"/>
  <c r="C440" i="1"/>
  <c r="C657" i="1"/>
  <c r="C792" i="1"/>
  <c r="C793" i="1"/>
  <c r="C794" i="1"/>
  <c r="C826" i="1"/>
  <c r="C450" i="1"/>
  <c r="C457" i="1"/>
  <c r="C280" i="1"/>
  <c r="C466" i="1"/>
  <c r="C544" i="1"/>
  <c r="C795" i="1"/>
  <c r="C796" i="1"/>
  <c r="C473" i="1"/>
  <c r="C797" i="1"/>
  <c r="C798" i="1"/>
  <c r="C799" i="1"/>
  <c r="C800" i="1"/>
  <c r="C803" i="1"/>
  <c r="C805" i="1"/>
  <c r="C806" i="1"/>
  <c r="C289" i="1"/>
  <c r="C497" i="1"/>
  <c r="C807" i="1"/>
  <c r="C809" i="1"/>
  <c r="C811" i="1"/>
  <c r="C377" i="1"/>
  <c r="C150" i="1"/>
  <c r="C812" i="1"/>
  <c r="C391" i="1"/>
  <c r="C813" i="1"/>
  <c r="C848" i="1"/>
  <c r="C852" i="1"/>
  <c r="C873" i="1"/>
  <c r="C816" i="1"/>
  <c r="C820" i="1"/>
  <c r="C434" i="1"/>
  <c r="C221" i="1"/>
  <c r="C572" i="1"/>
  <c r="C822" i="1"/>
  <c r="C824" i="1"/>
  <c r="C717" i="1"/>
  <c r="C539" i="1"/>
  <c r="C828" i="1"/>
  <c r="C829" i="1"/>
  <c r="C831" i="1"/>
  <c r="C540" i="1"/>
  <c r="C139" i="1"/>
  <c r="C833" i="1"/>
  <c r="C835" i="1"/>
  <c r="C836" i="1"/>
  <c r="C496" i="1"/>
  <c r="C837" i="1"/>
  <c r="C838" i="1"/>
  <c r="C839" i="1"/>
  <c r="C920" i="1"/>
  <c r="C840" i="1"/>
  <c r="C37" i="1"/>
  <c r="C841" i="1"/>
  <c r="C590" i="1"/>
  <c r="C393" i="1"/>
  <c r="C843" i="1"/>
  <c r="C844" i="1"/>
  <c r="C846" i="1"/>
  <c r="C849" i="1"/>
  <c r="C851" i="1"/>
  <c r="C423" i="1"/>
  <c r="C426" i="1"/>
  <c r="C853" i="1"/>
  <c r="C429" i="1"/>
  <c r="C938" i="1"/>
  <c r="C854" i="1"/>
  <c r="C855" i="1"/>
  <c r="C856" i="1"/>
  <c r="C857" i="1"/>
  <c r="C943" i="1"/>
  <c r="C911" i="1"/>
  <c r="C458" i="1"/>
  <c r="C520" i="1"/>
  <c r="C860" i="1"/>
  <c r="C481" i="1"/>
  <c r="C861" i="1"/>
  <c r="C863" i="1"/>
  <c r="C864" i="1"/>
  <c r="C697" i="1"/>
  <c r="C867" i="1"/>
  <c r="C869" i="1"/>
  <c r="C871" i="1"/>
  <c r="C872" i="1"/>
  <c r="C874" i="1"/>
  <c r="C875" i="1"/>
  <c r="C876" i="1"/>
  <c r="C626" i="1"/>
  <c r="C877" i="1"/>
  <c r="C879" i="1"/>
  <c r="C918" i="1"/>
  <c r="C439" i="1"/>
  <c r="C942" i="1"/>
  <c r="C880" i="1"/>
  <c r="C881" i="1"/>
  <c r="C882" i="1"/>
  <c r="C883" i="1"/>
  <c r="C884" i="1"/>
  <c r="C885" i="1"/>
  <c r="C886" i="1"/>
  <c r="C258" i="1"/>
  <c r="C887" i="1"/>
  <c r="C501" i="1"/>
  <c r="C890" i="1"/>
  <c r="C696" i="1"/>
  <c r="C892" i="1"/>
  <c r="C894" i="1"/>
  <c r="C895" i="1"/>
  <c r="C896" i="1"/>
  <c r="C298" i="1"/>
  <c r="C898" i="1"/>
  <c r="C75" i="1"/>
  <c r="C899" i="1"/>
  <c r="C900" i="1"/>
  <c r="C402" i="1"/>
  <c r="C901" i="1"/>
  <c r="C625" i="1"/>
  <c r="C902" i="1"/>
  <c r="C903" i="1"/>
  <c r="C904" i="1"/>
  <c r="C817" i="1"/>
  <c r="C905" i="1"/>
  <c r="C908" i="1"/>
  <c r="C909" i="1"/>
  <c r="C910" i="1"/>
  <c r="C912" i="1"/>
  <c r="C469" i="1"/>
  <c r="C914" i="1"/>
  <c r="C524" i="1"/>
  <c r="C915" i="1"/>
  <c r="C916" i="1"/>
  <c r="C489" i="1"/>
  <c r="C500" i="1"/>
  <c r="C919" i="1"/>
  <c r="C922" i="1"/>
  <c r="C923" i="1"/>
  <c r="C925" i="1"/>
  <c r="C123" i="1"/>
  <c r="C929" i="1"/>
  <c r="C389" i="1"/>
  <c r="C930" i="1"/>
  <c r="C40" i="1"/>
  <c r="C931" i="1"/>
  <c r="C933" i="1"/>
  <c r="C937" i="1"/>
  <c r="C940" i="1"/>
  <c r="C941" i="1"/>
  <c r="C944" i="1"/>
  <c r="C454" i="1"/>
  <c r="C460" i="1"/>
  <c r="C945" i="1"/>
  <c r="C723" i="1"/>
  <c r="C946" i="1"/>
  <c r="C948" i="1"/>
  <c r="C950" i="1"/>
  <c r="C951" i="1"/>
  <c r="C952" i="1"/>
  <c r="C348" i="1"/>
  <c r="C953" i="1"/>
  <c r="C954" i="1"/>
  <c r="C955" i="1"/>
  <c r="C956" i="1"/>
  <c r="C957" i="1"/>
  <c r="C958" i="1"/>
  <c r="C808" i="1"/>
  <c r="C959" i="1"/>
  <c r="C960" i="1"/>
  <c r="C961" i="1"/>
  <c r="C962" i="1"/>
  <c r="C398" i="1"/>
  <c r="C963" i="1"/>
  <c r="C964" i="1"/>
  <c r="C966" i="1"/>
  <c r="C419" i="1"/>
  <c r="C967" i="1"/>
  <c r="C968" i="1"/>
  <c r="C969" i="1"/>
  <c r="C970" i="1"/>
  <c r="C971" i="1"/>
  <c r="C972" i="1"/>
  <c r="C973" i="1"/>
  <c r="C975" i="1"/>
  <c r="C493" i="1"/>
  <c r="C977" i="1"/>
  <c r="C979" i="1"/>
  <c r="C980" i="1"/>
  <c r="C360" i="1"/>
  <c r="C362" i="1"/>
  <c r="C982" i="1"/>
  <c r="C364" i="1"/>
  <c r="C618" i="1"/>
  <c r="C984" i="1"/>
  <c r="C985" i="1"/>
  <c r="C413" i="1"/>
  <c r="C986" i="1"/>
  <c r="C46" i="1"/>
  <c r="C430" i="1"/>
  <c r="C989" i="1"/>
  <c r="C437" i="1"/>
  <c r="C990" i="1"/>
  <c r="C991" i="1"/>
  <c r="C438" i="1"/>
  <c r="C992" i="1"/>
  <c r="C993" i="1"/>
  <c r="C994" i="1"/>
  <c r="C452" i="1"/>
  <c r="C453" i="1"/>
  <c r="C464" i="1"/>
  <c r="C995" i="1"/>
  <c r="C482" i="1"/>
  <c r="C996" i="1"/>
  <c r="C999" i="1"/>
  <c r="C491" i="1"/>
  <c r="C499" i="1"/>
  <c r="C1001" i="1"/>
  <c r="C507" i="1"/>
  <c r="C1002" i="1"/>
  <c r="C1003" i="1"/>
  <c r="C30" i="1"/>
  <c r="C1004" i="1"/>
  <c r="C1005" i="1"/>
  <c r="C1006" i="1"/>
  <c r="C1007" i="1"/>
  <c r="C1008" i="1"/>
  <c r="C366" i="1"/>
  <c r="C1009" i="1"/>
  <c r="C671" i="1"/>
  <c r="C1010" i="1"/>
  <c r="C1011" i="1"/>
  <c r="C1012" i="1"/>
  <c r="C1013" i="1"/>
  <c r="C407" i="1"/>
  <c r="C1014" i="1"/>
  <c r="C1016" i="1"/>
  <c r="C187" i="1"/>
  <c r="C1018" i="1"/>
  <c r="C769" i="1"/>
  <c r="C1019" i="1"/>
  <c r="C1020" i="1"/>
  <c r="C1022" i="1"/>
  <c r="C1023" i="1"/>
  <c r="C525" i="1"/>
  <c r="C480" i="1"/>
  <c r="C1026" i="1"/>
  <c r="C1027" i="1"/>
  <c r="C487" i="1"/>
  <c r="C1029" i="1"/>
  <c r="C2" i="1"/>
  <c r="W3" i="1"/>
  <c r="W357" i="1"/>
  <c r="W4" i="1"/>
  <c r="W7" i="1"/>
  <c r="W8" i="1"/>
  <c r="W9" i="1"/>
  <c r="W172" i="1"/>
  <c r="W322" i="1"/>
  <c r="W11" i="1"/>
  <c r="W12" i="1"/>
  <c r="W405" i="1"/>
  <c r="W15" i="1"/>
  <c r="W16" i="1"/>
  <c r="W308" i="1"/>
  <c r="W476" i="1"/>
  <c r="W19" i="1"/>
  <c r="W20" i="1"/>
  <c r="W997" i="1"/>
  <c r="W21" i="1"/>
  <c r="W22" i="1"/>
  <c r="W23" i="1"/>
  <c r="W947" i="1"/>
  <c r="W91" i="1"/>
  <c r="W550" i="1"/>
  <c r="W552" i="1"/>
  <c r="W865" i="1"/>
  <c r="W290" i="1"/>
  <c r="W28" i="1"/>
  <c r="W494" i="1"/>
  <c r="W29" i="1"/>
  <c r="W33" i="1"/>
  <c r="W694" i="1"/>
  <c r="W35" i="1"/>
  <c r="W36" i="1"/>
  <c r="W779" i="1"/>
  <c r="W38" i="1"/>
  <c r="W384" i="1"/>
  <c r="W178" i="1"/>
  <c r="W594" i="1"/>
  <c r="W39" i="1"/>
  <c r="W41" i="1"/>
  <c r="W401" i="1"/>
  <c r="W645" i="1"/>
  <c r="W42" i="1"/>
  <c r="W406" i="1"/>
  <c r="W43" i="1"/>
  <c r="W47" i="1"/>
  <c r="W709" i="1"/>
  <c r="W906" i="1"/>
  <c r="W49" i="1"/>
  <c r="W50" i="1"/>
  <c r="W51" i="1"/>
  <c r="W830" i="1"/>
  <c r="W53" i="1"/>
  <c r="W548" i="1"/>
  <c r="W24" i="1"/>
  <c r="W56" i="1"/>
  <c r="W57" i="1"/>
  <c r="W58" i="1"/>
  <c r="W688" i="1"/>
  <c r="W61" i="1"/>
  <c r="W63" i="1"/>
  <c r="W65" i="1"/>
  <c r="W695" i="1"/>
  <c r="W67" i="1"/>
  <c r="W891" i="1"/>
  <c r="W555" i="1"/>
  <c r="W68" i="1"/>
  <c r="W72" i="1"/>
  <c r="W74" i="1"/>
  <c r="W76" i="1"/>
  <c r="W78" i="1"/>
  <c r="W416" i="1"/>
  <c r="W79" i="1"/>
  <c r="W80" i="1"/>
  <c r="W428" i="1"/>
  <c r="W81" i="1"/>
  <c r="W82" i="1"/>
  <c r="W83" i="1"/>
  <c r="W84" i="1"/>
  <c r="W85" i="1"/>
  <c r="W1024" i="1"/>
  <c r="W86" i="1"/>
  <c r="W451" i="1"/>
  <c r="W87" i="1"/>
  <c r="W88" i="1"/>
  <c r="W743" i="1"/>
  <c r="W606" i="1"/>
  <c r="W470" i="1"/>
  <c r="W90" i="1"/>
  <c r="W775" i="1"/>
  <c r="W549" i="1"/>
  <c r="W169" i="1"/>
  <c r="W504" i="1"/>
  <c r="W917" i="1"/>
  <c r="W92" i="1"/>
  <c r="W93" i="1"/>
  <c r="W94" i="1"/>
  <c r="W95" i="1"/>
  <c r="W96" i="1"/>
  <c r="W97" i="1"/>
  <c r="W731" i="1"/>
  <c r="W672" i="1"/>
  <c r="W782" i="1"/>
  <c r="W99" i="1"/>
  <c r="W100" i="1"/>
  <c r="W101" i="1"/>
  <c r="W102" i="1"/>
  <c r="W103" i="1"/>
  <c r="W104" i="1"/>
  <c r="W105" i="1"/>
  <c r="W186" i="1"/>
  <c r="W106" i="1"/>
  <c r="W107" i="1"/>
  <c r="W108" i="1"/>
  <c r="W109" i="1"/>
  <c r="W110" i="1"/>
  <c r="W447" i="1"/>
  <c r="W111" i="1"/>
  <c r="W112" i="1"/>
  <c r="W113" i="1"/>
  <c r="W114" i="1"/>
  <c r="W115" i="1"/>
  <c r="W116" i="1"/>
  <c r="W117" i="1"/>
  <c r="W119" i="1"/>
  <c r="W205" i="1"/>
  <c r="W64" i="1"/>
  <c r="W294" i="1"/>
  <c r="W556" i="1"/>
  <c r="W121" i="1"/>
  <c r="W983" i="1"/>
  <c r="W122" i="1"/>
  <c r="W71" i="1"/>
  <c r="W125" i="1"/>
  <c r="W374" i="1"/>
  <c r="W128" i="1"/>
  <c r="W130" i="1"/>
  <c r="W131" i="1"/>
  <c r="W132" i="1"/>
  <c r="W133" i="1"/>
  <c r="W134" i="1"/>
  <c r="W410" i="1"/>
  <c r="W135" i="1"/>
  <c r="W418" i="1"/>
  <c r="W136" i="1"/>
  <c r="W137" i="1"/>
  <c r="W538" i="1"/>
  <c r="W138" i="1"/>
  <c r="W140" i="1"/>
  <c r="W479" i="1"/>
  <c r="W141" i="1"/>
  <c r="W636" i="1"/>
  <c r="W142" i="1"/>
  <c r="W490" i="1"/>
  <c r="W492" i="1"/>
  <c r="W505" i="1"/>
  <c r="W727" i="1"/>
  <c r="W143" i="1"/>
  <c r="W354" i="1"/>
  <c r="W144" i="1"/>
  <c r="W145" i="1"/>
  <c r="W146" i="1"/>
  <c r="W147" i="1"/>
  <c r="W148" i="1"/>
  <c r="W149" i="1"/>
  <c r="W380" i="1"/>
  <c r="W151" i="1"/>
  <c r="W593" i="1"/>
  <c r="W153" i="1"/>
  <c r="W154" i="1"/>
  <c r="W155" i="1"/>
  <c r="W156" i="1"/>
  <c r="W711" i="1"/>
  <c r="W158" i="1"/>
  <c r="W159" i="1"/>
  <c r="W220" i="1"/>
  <c r="W161" i="1"/>
  <c r="W162" i="1"/>
  <c r="W163" i="1"/>
  <c r="W164" i="1"/>
  <c r="W165" i="1"/>
  <c r="W166" i="1"/>
  <c r="W167" i="1"/>
  <c r="W168" i="1"/>
  <c r="W692" i="1"/>
  <c r="W170" i="1"/>
  <c r="W534" i="1"/>
  <c r="W777" i="1"/>
  <c r="W120" i="1"/>
  <c r="W353" i="1"/>
  <c r="W701" i="1"/>
  <c r="W173" i="1"/>
  <c r="W175" i="1"/>
  <c r="W176" i="1"/>
  <c r="W177" i="1"/>
  <c r="W387" i="1"/>
  <c r="W179" i="1"/>
  <c r="W180" i="1"/>
  <c r="W181" i="1"/>
  <c r="W182" i="1"/>
  <c r="W183" i="1"/>
  <c r="W415" i="1"/>
  <c r="W185" i="1"/>
  <c r="W189" i="1"/>
  <c r="W190" i="1"/>
  <c r="W1017" i="1"/>
  <c r="W192" i="1"/>
  <c r="W193" i="1"/>
  <c r="W309" i="1"/>
  <c r="W195" i="1"/>
  <c r="W196" i="1"/>
  <c r="W197" i="1"/>
  <c r="W198" i="1"/>
  <c r="W199" i="1"/>
  <c r="W200" i="1"/>
  <c r="W202" i="1"/>
  <c r="W203" i="1"/>
  <c r="W204" i="1"/>
  <c r="W118" i="1"/>
  <c r="W69" i="1"/>
  <c r="W206" i="1"/>
  <c r="W207" i="1"/>
  <c r="W617" i="1"/>
  <c r="W208" i="1"/>
  <c r="W368" i="1"/>
  <c r="W370" i="1"/>
  <c r="W928" i="1"/>
  <c r="W209" i="1"/>
  <c r="W210" i="1"/>
  <c r="W211" i="1"/>
  <c r="W381" i="1"/>
  <c r="W212" i="1"/>
  <c r="W213" i="1"/>
  <c r="W214" i="1"/>
  <c r="W216" i="1"/>
  <c r="W417" i="1"/>
  <c r="W157" i="1"/>
  <c r="W219" i="1"/>
  <c r="W427" i="1"/>
  <c r="W936" i="1"/>
  <c r="W789" i="1"/>
  <c r="W223" i="1"/>
  <c r="W224" i="1"/>
  <c r="W442" i="1"/>
  <c r="W18" i="1"/>
  <c r="W225" i="1"/>
  <c r="W578" i="1"/>
  <c r="W446" i="1"/>
  <c r="W455" i="1"/>
  <c r="W226" i="1"/>
  <c r="W465" i="1"/>
  <c r="W227" i="1"/>
  <c r="W834" i="1"/>
  <c r="W475" i="1"/>
  <c r="W228" i="1"/>
  <c r="W976" i="1"/>
  <c r="W231" i="1"/>
  <c r="W232" i="1"/>
  <c r="W236" i="1"/>
  <c r="W356" i="1"/>
  <c r="W237" i="1"/>
  <c r="W5" i="1"/>
  <c r="W238" i="1"/>
  <c r="W239" i="1"/>
  <c r="W510" i="1"/>
  <c r="W240" i="1"/>
  <c r="W13" i="1"/>
  <c r="W241" i="1"/>
  <c r="W242" i="1"/>
  <c r="W243" i="1"/>
  <c r="W244" i="1"/>
  <c r="W245" i="1"/>
  <c r="W246" i="1"/>
  <c r="W48" i="1"/>
  <c r="W247" i="1"/>
  <c r="W248" i="1"/>
  <c r="W249" i="1"/>
  <c r="W250" i="1"/>
  <c r="W252" i="1"/>
  <c r="W462" i="1"/>
  <c r="W635" i="1"/>
  <c r="W253" i="1"/>
  <c r="W547" i="1"/>
  <c r="W259" i="1"/>
  <c r="W261" i="1"/>
  <c r="W262" i="1"/>
  <c r="W264" i="1"/>
  <c r="W266" i="1"/>
  <c r="W369" i="1"/>
  <c r="W842" i="1"/>
  <c r="W394" i="1"/>
  <c r="W562" i="1"/>
  <c r="W267" i="1"/>
  <c r="W268" i="1"/>
  <c r="W269" i="1"/>
  <c r="W567" i="1"/>
  <c r="W431" i="1"/>
  <c r="W270" i="1"/>
  <c r="W271" i="1"/>
  <c r="W573" i="1"/>
  <c r="W272" i="1"/>
  <c r="W821" i="1"/>
  <c r="W444" i="1"/>
  <c r="W274" i="1"/>
  <c r="W276" i="1"/>
  <c r="W277" i="1"/>
  <c r="W278" i="1"/>
  <c r="W279" i="1"/>
  <c r="W281" i="1"/>
  <c r="W543" i="1"/>
  <c r="W283" i="1"/>
  <c r="W284" i="1"/>
  <c r="W285" i="1"/>
  <c r="W286" i="1"/>
  <c r="W287" i="1"/>
  <c r="W292" i="1"/>
  <c r="W503" i="1"/>
  <c r="W293" i="1"/>
  <c r="W361" i="1"/>
  <c r="W295" i="1"/>
  <c r="W297" i="1"/>
  <c r="W299" i="1"/>
  <c r="W372" i="1"/>
  <c r="W376" i="1"/>
  <c r="W300" i="1"/>
  <c r="W301" i="1"/>
  <c r="W215" i="1"/>
  <c r="W302" i="1"/>
  <c r="W303" i="1"/>
  <c r="W652" i="1"/>
  <c r="W304" i="1"/>
  <c r="W305" i="1"/>
  <c r="W570" i="1"/>
  <c r="W306" i="1"/>
  <c r="W17" i="1"/>
  <c r="W311" i="1"/>
  <c r="W251" i="1"/>
  <c r="W312" i="1"/>
  <c r="W313" i="1"/>
  <c r="W314" i="1"/>
  <c r="W315" i="1"/>
  <c r="W229" i="1"/>
  <c r="W26" i="1"/>
  <c r="W316" i="1"/>
  <c r="W317" i="1"/>
  <c r="W318" i="1"/>
  <c r="W319" i="1"/>
  <c r="W351" i="1"/>
  <c r="W265" i="1"/>
  <c r="W367" i="1"/>
  <c r="W371" i="1"/>
  <c r="W321" i="1"/>
  <c r="W323" i="1"/>
  <c r="W324" i="1"/>
  <c r="W184" i="1"/>
  <c r="W326" i="1"/>
  <c r="W785" i="1"/>
  <c r="W327" i="1"/>
  <c r="W787" i="1"/>
  <c r="W329" i="1"/>
  <c r="W330" i="1"/>
  <c r="W713" i="1"/>
  <c r="W331" i="1"/>
  <c r="W332" i="1"/>
  <c r="W333" i="1"/>
  <c r="W334" i="1"/>
  <c r="W335" i="1"/>
  <c r="W545" i="1"/>
  <c r="W859" i="1"/>
  <c r="W336" i="1"/>
  <c r="W337" i="1"/>
  <c r="W338" i="1"/>
  <c r="W254" i="1"/>
  <c r="W484" i="1"/>
  <c r="W339" i="1"/>
  <c r="W341" i="1"/>
  <c r="W288" i="1"/>
  <c r="W342" i="1"/>
  <c r="W343" i="1"/>
  <c r="W866" i="1"/>
  <c r="W508" i="1"/>
  <c r="W509" i="1"/>
  <c r="W511" i="1"/>
  <c r="W927" i="1"/>
  <c r="W512" i="1"/>
  <c r="W513" i="1"/>
  <c r="W845" i="1"/>
  <c r="W404" i="1"/>
  <c r="W514" i="1"/>
  <c r="W536" i="1"/>
  <c r="W515" i="1"/>
  <c r="W537" i="1"/>
  <c r="W422" i="1"/>
  <c r="W516" i="1"/>
  <c r="W432" i="1"/>
  <c r="W517" i="1"/>
  <c r="W656" i="1"/>
  <c r="W441" i="1"/>
  <c r="W518" i="1"/>
  <c r="W519" i="1"/>
  <c r="W521" i="1"/>
  <c r="W523" i="1"/>
  <c r="W477" i="1"/>
  <c r="W528" i="1"/>
  <c r="W529" i="1"/>
  <c r="W530" i="1"/>
  <c r="W531" i="1"/>
  <c r="W532" i="1"/>
  <c r="W25" i="1"/>
  <c r="W533" i="1"/>
  <c r="W978" i="1"/>
  <c r="W553" i="1"/>
  <c r="W352" i="1"/>
  <c r="W554" i="1"/>
  <c r="W363" i="1"/>
  <c r="W558" i="1"/>
  <c r="W124" i="1"/>
  <c r="W559" i="1"/>
  <c r="W560" i="1"/>
  <c r="W400" i="1"/>
  <c r="W561" i="1"/>
  <c r="W408" i="1"/>
  <c r="W411" i="1"/>
  <c r="W563" i="1"/>
  <c r="W934" i="1"/>
  <c r="W987" i="1"/>
  <c r="W565" i="1"/>
  <c r="W566" i="1"/>
  <c r="W568" i="1"/>
  <c r="W435" i="1"/>
  <c r="W575" i="1"/>
  <c r="W576" i="1"/>
  <c r="W443" i="1"/>
  <c r="W273" i="1"/>
  <c r="W577" i="1"/>
  <c r="W858" i="1"/>
  <c r="W459" i="1"/>
  <c r="W461" i="1"/>
  <c r="W579" i="1"/>
  <c r="W580" i="1"/>
  <c r="W581" i="1"/>
  <c r="W582" i="1"/>
  <c r="W583" i="1"/>
  <c r="W750" i="1"/>
  <c r="W485" i="1"/>
  <c r="W486" i="1"/>
  <c r="W639" i="1"/>
  <c r="W346" i="1"/>
  <c r="W585" i="1"/>
  <c r="W586" i="1"/>
  <c r="W587" i="1"/>
  <c r="W588" i="1"/>
  <c r="W589" i="1"/>
  <c r="W591" i="1"/>
  <c r="W397" i="1"/>
  <c r="W1015" i="1"/>
  <c r="W425" i="1"/>
  <c r="W596" i="1"/>
  <c r="W597" i="1"/>
  <c r="W598" i="1"/>
  <c r="W599" i="1"/>
  <c r="W600" i="1"/>
  <c r="W601" i="1"/>
  <c r="W602" i="1"/>
  <c r="W445" i="1"/>
  <c r="W603" i="1"/>
  <c r="W604" i="1"/>
  <c r="W52" i="1"/>
  <c r="W605" i="1"/>
  <c r="W607" i="1"/>
  <c r="W608" i="1"/>
  <c r="W611" i="1"/>
  <c r="W612" i="1"/>
  <c r="W59" i="1"/>
  <c r="W613" i="1"/>
  <c r="W263" i="1"/>
  <c r="W344" i="1"/>
  <c r="W349" i="1"/>
  <c r="W614" i="1"/>
  <c r="W615" i="1"/>
  <c r="W616" i="1"/>
  <c r="W620" i="1"/>
  <c r="W868" i="1"/>
  <c r="W621" i="1"/>
  <c r="W622" i="1"/>
  <c r="W623" i="1"/>
  <c r="W624" i="1"/>
  <c r="W414" i="1"/>
  <c r="W627" i="1"/>
  <c r="W629" i="1"/>
  <c r="W630" i="1"/>
  <c r="W631" i="1"/>
  <c r="W632" i="1"/>
  <c r="W448" i="1"/>
  <c r="W633" i="1"/>
  <c r="W634" i="1"/>
  <c r="W658" i="1"/>
  <c r="W637" i="1"/>
  <c r="W230" i="1"/>
  <c r="W340" i="1"/>
  <c r="W638" i="1"/>
  <c r="W640" i="1"/>
  <c r="W641" i="1"/>
  <c r="W642" i="1"/>
  <c r="W643" i="1"/>
  <c r="W644" i="1"/>
  <c r="W646" i="1"/>
  <c r="W647" i="1"/>
  <c r="W648" i="1"/>
  <c r="W650" i="1"/>
  <c r="W651" i="1"/>
  <c r="W710" i="1"/>
  <c r="W653" i="1"/>
  <c r="W788" i="1"/>
  <c r="W654" i="1"/>
  <c r="W655" i="1"/>
  <c r="W449" i="1"/>
  <c r="W463" i="1"/>
  <c r="W913" i="1"/>
  <c r="W467" i="1"/>
  <c r="W471" i="1"/>
  <c r="W659" i="1"/>
  <c r="W660" i="1"/>
  <c r="W801" i="1"/>
  <c r="W661" i="1"/>
  <c r="W802" i="1"/>
  <c r="W662" i="1"/>
  <c r="W201" i="1"/>
  <c r="W663" i="1"/>
  <c r="W664" i="1"/>
  <c r="W689" i="1"/>
  <c r="W889" i="1"/>
  <c r="W665" i="1"/>
  <c r="W667" i="1"/>
  <c r="W924" i="1"/>
  <c r="W668" i="1"/>
  <c r="W296" i="1"/>
  <c r="W669" i="1"/>
  <c r="W670" i="1"/>
  <c r="W10" i="1"/>
  <c r="W674" i="1"/>
  <c r="W127" i="1"/>
  <c r="W396" i="1"/>
  <c r="W675" i="1"/>
  <c r="W676" i="1"/>
  <c r="W421" i="1"/>
  <c r="W218" i="1"/>
  <c r="W677" i="1"/>
  <c r="W678" i="1"/>
  <c r="W680" i="1"/>
  <c r="W681" i="1"/>
  <c r="W682" i="1"/>
  <c r="W683" i="1"/>
  <c r="W684" i="1"/>
  <c r="W685" i="1"/>
  <c r="W749" i="1"/>
  <c r="W686" i="1"/>
  <c r="W687" i="1"/>
  <c r="W498" i="1"/>
  <c r="W691" i="1"/>
  <c r="W535" i="1"/>
  <c r="W31" i="1"/>
  <c r="W320" i="1"/>
  <c r="W693" i="1"/>
  <c r="W666" i="1"/>
  <c r="W358" i="1"/>
  <c r="W699" i="1"/>
  <c r="W700" i="1"/>
  <c r="W702" i="1"/>
  <c r="W703" i="1"/>
  <c r="W386" i="1"/>
  <c r="W704" i="1"/>
  <c r="W392" i="1"/>
  <c r="W399" i="1"/>
  <c r="W705" i="1"/>
  <c r="W965" i="1"/>
  <c r="W708" i="1"/>
  <c r="W420" i="1"/>
  <c r="W714" i="1"/>
  <c r="W719" i="1"/>
  <c r="W825" i="1"/>
  <c r="W720" i="1"/>
  <c r="W721" i="1"/>
  <c r="W472" i="1"/>
  <c r="W722" i="1"/>
  <c r="W526" i="1"/>
  <c r="W255" i="1"/>
  <c r="W609" i="1"/>
  <c r="W724" i="1"/>
  <c r="W725" i="1"/>
  <c r="W1028" i="1"/>
  <c r="W726" i="1"/>
  <c r="W1030" i="1"/>
  <c r="W60" i="1"/>
  <c r="W345" i="1"/>
  <c r="W728" i="1"/>
  <c r="W981" i="1"/>
  <c r="W729" i="1"/>
  <c r="W730" i="1"/>
  <c r="W926" i="1"/>
  <c r="W732" i="1"/>
  <c r="W733" i="1"/>
  <c r="W373" i="1"/>
  <c r="W378" i="1"/>
  <c r="W734" i="1"/>
  <c r="W735" i="1"/>
  <c r="W736" i="1"/>
  <c r="W44" i="1"/>
  <c r="W737" i="1"/>
  <c r="W932" i="1"/>
  <c r="W649" i="1"/>
  <c r="W679" i="1"/>
  <c r="W738" i="1"/>
  <c r="W739" i="1"/>
  <c r="W740" i="1"/>
  <c r="W160" i="1"/>
  <c r="W1021" i="1"/>
  <c r="W741" i="1"/>
  <c r="W742" i="1"/>
  <c r="W54" i="1"/>
  <c r="W744" i="1"/>
  <c r="W746" i="1"/>
  <c r="W747" i="1"/>
  <c r="W748" i="1"/>
  <c r="W483" i="1"/>
  <c r="W751" i="1"/>
  <c r="W753" i="1"/>
  <c r="W350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382" i="1"/>
  <c r="W766" i="1"/>
  <c r="W767" i="1"/>
  <c r="W768" i="1"/>
  <c r="W770" i="1"/>
  <c r="W716" i="1"/>
  <c r="W773" i="1"/>
  <c r="W541" i="1"/>
  <c r="W774" i="1"/>
  <c r="W89" i="1"/>
  <c r="W610" i="1"/>
  <c r="W584" i="1"/>
  <c r="W488" i="1"/>
  <c r="W776" i="1"/>
  <c r="W171" i="1"/>
  <c r="W32" i="1"/>
  <c r="W778" i="1"/>
  <c r="W359" i="1"/>
  <c r="W780" i="1"/>
  <c r="W375" i="1"/>
  <c r="W379" i="1"/>
  <c r="W783" i="1"/>
  <c r="W383" i="1"/>
  <c r="W784" i="1"/>
  <c r="W388" i="1"/>
  <c r="W395" i="1"/>
  <c r="W706" i="1"/>
  <c r="W325" i="1"/>
  <c r="W786" i="1"/>
  <c r="W328" i="1"/>
  <c r="W433" i="1"/>
  <c r="W569" i="1"/>
  <c r="W436" i="1"/>
  <c r="W790" i="1"/>
  <c r="W307" i="1"/>
  <c r="W440" i="1"/>
  <c r="W657" i="1"/>
  <c r="W792" i="1"/>
  <c r="W793" i="1"/>
  <c r="W794" i="1"/>
  <c r="W826" i="1"/>
  <c r="W450" i="1"/>
  <c r="W457" i="1"/>
  <c r="W280" i="1"/>
  <c r="W466" i="1"/>
  <c r="W544" i="1"/>
  <c r="W795" i="1"/>
  <c r="W796" i="1"/>
  <c r="W473" i="1"/>
  <c r="W797" i="1"/>
  <c r="W798" i="1"/>
  <c r="W799" i="1"/>
  <c r="W800" i="1"/>
  <c r="W803" i="1"/>
  <c r="W805" i="1"/>
  <c r="W806" i="1"/>
  <c r="W289" i="1"/>
  <c r="W497" i="1"/>
  <c r="W807" i="1"/>
  <c r="W809" i="1"/>
  <c r="W811" i="1"/>
  <c r="W377" i="1"/>
  <c r="W150" i="1"/>
  <c r="W812" i="1"/>
  <c r="W391" i="1"/>
  <c r="W813" i="1"/>
  <c r="W814" i="1"/>
  <c r="W815" i="1"/>
  <c r="W848" i="1"/>
  <c r="W852" i="1"/>
  <c r="W873" i="1"/>
  <c r="W816" i="1"/>
  <c r="W819" i="1"/>
  <c r="W820" i="1"/>
  <c r="W434" i="1"/>
  <c r="W221" i="1"/>
  <c r="W572" i="1"/>
  <c r="W822" i="1"/>
  <c r="W824" i="1"/>
  <c r="W717" i="1"/>
  <c r="W539" i="1"/>
  <c r="W828" i="1"/>
  <c r="W829" i="1"/>
  <c r="W831" i="1"/>
  <c r="W540" i="1"/>
  <c r="W139" i="1"/>
  <c r="W833" i="1"/>
  <c r="W835" i="1"/>
  <c r="W836" i="1"/>
  <c r="W496" i="1"/>
  <c r="W233" i="1"/>
  <c r="W837" i="1"/>
  <c r="W838" i="1"/>
  <c r="W839" i="1"/>
  <c r="W920" i="1"/>
  <c r="W840" i="1"/>
  <c r="W37" i="1"/>
  <c r="W841" i="1"/>
  <c r="W590" i="1"/>
  <c r="W393" i="1"/>
  <c r="W843" i="1"/>
  <c r="W844" i="1"/>
  <c r="W846" i="1"/>
  <c r="W849" i="1"/>
  <c r="W851" i="1"/>
  <c r="W423" i="1"/>
  <c r="W426" i="1"/>
  <c r="W853" i="1"/>
  <c r="W429" i="1"/>
  <c r="W938" i="1"/>
  <c r="W854" i="1"/>
  <c r="W855" i="1"/>
  <c r="W856" i="1"/>
  <c r="W857" i="1"/>
  <c r="W943" i="1"/>
  <c r="W911" i="1"/>
  <c r="W458" i="1"/>
  <c r="W520" i="1"/>
  <c r="W860" i="1"/>
  <c r="W481" i="1"/>
  <c r="W861" i="1"/>
  <c r="W862" i="1"/>
  <c r="W863" i="1"/>
  <c r="W864" i="1"/>
  <c r="W697" i="1"/>
  <c r="W867" i="1"/>
  <c r="W869" i="1"/>
  <c r="W871" i="1"/>
  <c r="W872" i="1"/>
  <c r="W874" i="1"/>
  <c r="W875" i="1"/>
  <c r="W876" i="1"/>
  <c r="W626" i="1"/>
  <c r="W877" i="1"/>
  <c r="W878" i="1"/>
  <c r="W879" i="1"/>
  <c r="W918" i="1"/>
  <c r="W439" i="1"/>
  <c r="W942" i="1"/>
  <c r="W880" i="1"/>
  <c r="W881" i="1"/>
  <c r="W882" i="1"/>
  <c r="W883" i="1"/>
  <c r="W884" i="1"/>
  <c r="W885" i="1"/>
  <c r="W886" i="1"/>
  <c r="W257" i="1"/>
  <c r="W258" i="1"/>
  <c r="W887" i="1"/>
  <c r="W888" i="1"/>
  <c r="W501" i="1"/>
  <c r="W890" i="1"/>
  <c r="W696" i="1"/>
  <c r="W892" i="1"/>
  <c r="W894" i="1"/>
  <c r="W895" i="1"/>
  <c r="W896" i="1"/>
  <c r="W298" i="1"/>
  <c r="W897" i="1"/>
  <c r="W898" i="1"/>
  <c r="W75" i="1"/>
  <c r="W899" i="1"/>
  <c r="W900" i="1"/>
  <c r="W402" i="1"/>
  <c r="W901" i="1"/>
  <c r="W625" i="1"/>
  <c r="W902" i="1"/>
  <c r="W903" i="1"/>
  <c r="W904" i="1"/>
  <c r="W817" i="1"/>
  <c r="W905" i="1"/>
  <c r="W908" i="1"/>
  <c r="W909" i="1"/>
  <c r="W910" i="1"/>
  <c r="W912" i="1"/>
  <c r="W469" i="1"/>
  <c r="W914" i="1"/>
  <c r="W524" i="1"/>
  <c r="W915" i="1"/>
  <c r="W916" i="1"/>
  <c r="W489" i="1"/>
  <c r="W500" i="1"/>
  <c r="W919" i="1"/>
  <c r="W922" i="1"/>
  <c r="W923" i="1"/>
  <c r="W925" i="1"/>
  <c r="W123" i="1"/>
  <c r="W929" i="1"/>
  <c r="W389" i="1"/>
  <c r="W930" i="1"/>
  <c r="W40" i="1"/>
  <c r="W931" i="1"/>
  <c r="W933" i="1"/>
  <c r="W937" i="1"/>
  <c r="W940" i="1"/>
  <c r="W772" i="1"/>
  <c r="W941" i="1"/>
  <c r="W944" i="1"/>
  <c r="W454" i="1"/>
  <c r="W460" i="1"/>
  <c r="W945" i="1"/>
  <c r="W723" i="1"/>
  <c r="W946" i="1"/>
  <c r="W948" i="1"/>
  <c r="W950" i="1"/>
  <c r="W951" i="1"/>
  <c r="W952" i="1"/>
  <c r="W348" i="1"/>
  <c r="W953" i="1"/>
  <c r="W954" i="1"/>
  <c r="W955" i="1"/>
  <c r="W956" i="1"/>
  <c r="W957" i="1"/>
  <c r="W958" i="1"/>
  <c r="W808" i="1"/>
  <c r="W959" i="1"/>
  <c r="W960" i="1"/>
  <c r="W961" i="1"/>
  <c r="W962" i="1"/>
  <c r="W398" i="1"/>
  <c r="W963" i="1"/>
  <c r="W964" i="1"/>
  <c r="W966" i="1"/>
  <c r="W419" i="1"/>
  <c r="W967" i="1"/>
  <c r="W968" i="1"/>
  <c r="W969" i="1"/>
  <c r="W970" i="1"/>
  <c r="W971" i="1"/>
  <c r="W972" i="1"/>
  <c r="W194" i="1"/>
  <c r="W973" i="1"/>
  <c r="W974" i="1"/>
  <c r="W975" i="1"/>
  <c r="W493" i="1"/>
  <c r="W977" i="1"/>
  <c r="W234" i="1"/>
  <c r="W979" i="1"/>
  <c r="W980" i="1"/>
  <c r="W360" i="1"/>
  <c r="W362" i="1"/>
  <c r="W982" i="1"/>
  <c r="W364" i="1"/>
  <c r="W618" i="1"/>
  <c r="W984" i="1"/>
  <c r="W985" i="1"/>
  <c r="W413" i="1"/>
  <c r="W986" i="1"/>
  <c r="W46" i="1"/>
  <c r="W430" i="1"/>
  <c r="W989" i="1"/>
  <c r="W437" i="1"/>
  <c r="W990" i="1"/>
  <c r="W991" i="1"/>
  <c r="W438" i="1"/>
  <c r="W992" i="1"/>
  <c r="W993" i="1"/>
  <c r="W994" i="1"/>
  <c r="W452" i="1"/>
  <c r="W453" i="1"/>
  <c r="W464" i="1"/>
  <c r="W995" i="1"/>
  <c r="W482" i="1"/>
  <c r="W996" i="1"/>
  <c r="W998" i="1"/>
  <c r="W999" i="1"/>
  <c r="W491" i="1"/>
  <c r="W1000" i="1"/>
  <c r="W499" i="1"/>
  <c r="W1001" i="1"/>
  <c r="W507" i="1"/>
  <c r="W1002" i="1"/>
  <c r="W1003" i="1"/>
  <c r="W30" i="1"/>
  <c r="W1004" i="1"/>
  <c r="W1005" i="1"/>
  <c r="W1006" i="1"/>
  <c r="W1007" i="1"/>
  <c r="W1008" i="1"/>
  <c r="W366" i="1"/>
  <c r="W1009" i="1"/>
  <c r="W671" i="1"/>
  <c r="W1010" i="1"/>
  <c r="W1011" i="1"/>
  <c r="W1012" i="1"/>
  <c r="W1013" i="1"/>
  <c r="W407" i="1"/>
  <c r="W1014" i="1"/>
  <c r="W1016" i="1"/>
  <c r="W187" i="1"/>
  <c r="W1018" i="1"/>
  <c r="W191" i="1"/>
  <c r="W769" i="1"/>
  <c r="W1019" i="1"/>
  <c r="W1020" i="1"/>
  <c r="W1022" i="1"/>
  <c r="W1023" i="1"/>
  <c r="W525" i="1"/>
  <c r="W480" i="1"/>
  <c r="W1026" i="1"/>
  <c r="W1027" i="1"/>
  <c r="W487" i="1"/>
  <c r="W1029" i="1"/>
  <c r="W2" i="1"/>
  <c r="AC3" i="1"/>
  <c r="AC357" i="1"/>
  <c r="AC4" i="1"/>
  <c r="AC7" i="1"/>
  <c r="AC8" i="1"/>
  <c r="AC9" i="1"/>
  <c r="AC172" i="1"/>
  <c r="AC322" i="1"/>
  <c r="AC11" i="1"/>
  <c r="AC12" i="1"/>
  <c r="AC405" i="1"/>
  <c r="AC15" i="1"/>
  <c r="AC16" i="1"/>
  <c r="AC308" i="1"/>
  <c r="AC476" i="1"/>
  <c r="AC19" i="1"/>
  <c r="AC20" i="1"/>
  <c r="AC997" i="1"/>
  <c r="AC21" i="1"/>
  <c r="AC22" i="1"/>
  <c r="AC23" i="1"/>
  <c r="AC947" i="1"/>
  <c r="AC91" i="1"/>
  <c r="AC550" i="1"/>
  <c r="AC552" i="1"/>
  <c r="AC865" i="1"/>
  <c r="AC290" i="1"/>
  <c r="AC28" i="1"/>
  <c r="AC494" i="1"/>
  <c r="AC29" i="1"/>
  <c r="AC33" i="1"/>
  <c r="AC694" i="1"/>
  <c r="AC35" i="1"/>
  <c r="AC36" i="1"/>
  <c r="AC779" i="1"/>
  <c r="AC38" i="1"/>
  <c r="AC384" i="1"/>
  <c r="AC178" i="1"/>
  <c r="AC594" i="1"/>
  <c r="AC39" i="1"/>
  <c r="AC41" i="1"/>
  <c r="AC401" i="1"/>
  <c r="AC645" i="1"/>
  <c r="AC42" i="1"/>
  <c r="AC406" i="1"/>
  <c r="AC43" i="1"/>
  <c r="AC47" i="1"/>
  <c r="AC709" i="1"/>
  <c r="AC906" i="1"/>
  <c r="AC49" i="1"/>
  <c r="AC50" i="1"/>
  <c r="AC51" i="1"/>
  <c r="AC830" i="1"/>
  <c r="AC53" i="1"/>
  <c r="AC548" i="1"/>
  <c r="AC24" i="1"/>
  <c r="AC56" i="1"/>
  <c r="AC57" i="1"/>
  <c r="AC58" i="1"/>
  <c r="AC688" i="1"/>
  <c r="AC61" i="1"/>
  <c r="AC63" i="1"/>
  <c r="AC65" i="1"/>
  <c r="AC695" i="1"/>
  <c r="AC67" i="1"/>
  <c r="AC891" i="1"/>
  <c r="AC555" i="1"/>
  <c r="AC68" i="1"/>
  <c r="AC72" i="1"/>
  <c r="AC74" i="1"/>
  <c r="AC76" i="1"/>
  <c r="AC78" i="1"/>
  <c r="AC416" i="1"/>
  <c r="AC79" i="1"/>
  <c r="AC80" i="1"/>
  <c r="AC428" i="1"/>
  <c r="AC81" i="1"/>
  <c r="AC82" i="1"/>
  <c r="AC83" i="1"/>
  <c r="AC84" i="1"/>
  <c r="AC85" i="1"/>
  <c r="AC1024" i="1"/>
  <c r="AC86" i="1"/>
  <c r="AC451" i="1"/>
  <c r="AC87" i="1"/>
  <c r="AC88" i="1"/>
  <c r="AC743" i="1"/>
  <c r="AC606" i="1"/>
  <c r="AC470" i="1"/>
  <c r="AC90" i="1"/>
  <c r="AC775" i="1"/>
  <c r="AC549" i="1"/>
  <c r="AC169" i="1"/>
  <c r="AC504" i="1"/>
  <c r="AC917" i="1"/>
  <c r="AC92" i="1"/>
  <c r="AC93" i="1"/>
  <c r="AC94" i="1"/>
  <c r="AC95" i="1"/>
  <c r="AC96" i="1"/>
  <c r="AC97" i="1"/>
  <c r="AC731" i="1"/>
  <c r="AC672" i="1"/>
  <c r="AC782" i="1"/>
  <c r="AC99" i="1"/>
  <c r="AC100" i="1"/>
  <c r="AC101" i="1"/>
  <c r="AC102" i="1"/>
  <c r="AC103" i="1"/>
  <c r="AC104" i="1"/>
  <c r="AC105" i="1"/>
  <c r="AC186" i="1"/>
  <c r="AC106" i="1"/>
  <c r="AC107" i="1"/>
  <c r="AC108" i="1"/>
  <c r="AC109" i="1"/>
  <c r="AC110" i="1"/>
  <c r="AC447" i="1"/>
  <c r="AC111" i="1"/>
  <c r="AC112" i="1"/>
  <c r="AC113" i="1"/>
  <c r="AC114" i="1"/>
  <c r="AC115" i="1"/>
  <c r="AC116" i="1"/>
  <c r="AC117" i="1"/>
  <c r="AC119" i="1"/>
  <c r="AC205" i="1"/>
  <c r="AC64" i="1"/>
  <c r="AC294" i="1"/>
  <c r="AC556" i="1"/>
  <c r="AC121" i="1"/>
  <c r="AC983" i="1"/>
  <c r="AC122" i="1"/>
  <c r="AC71" i="1"/>
  <c r="AC125" i="1"/>
  <c r="AC374" i="1"/>
  <c r="AC128" i="1"/>
  <c r="AC130" i="1"/>
  <c r="AC131" i="1"/>
  <c r="AC132" i="1"/>
  <c r="AC133" i="1"/>
  <c r="AC134" i="1"/>
  <c r="AC410" i="1"/>
  <c r="AC135" i="1"/>
  <c r="AC418" i="1"/>
  <c r="AC136" i="1"/>
  <c r="AC137" i="1"/>
  <c r="AC538" i="1"/>
  <c r="AC138" i="1"/>
  <c r="AC140" i="1"/>
  <c r="AC479" i="1"/>
  <c r="AC141" i="1"/>
  <c r="AC636" i="1"/>
  <c r="AC142" i="1"/>
  <c r="AC490" i="1"/>
  <c r="AC492" i="1"/>
  <c r="AC505" i="1"/>
  <c r="AC727" i="1"/>
  <c r="AC143" i="1"/>
  <c r="AC354" i="1"/>
  <c r="AC144" i="1"/>
  <c r="AC145" i="1"/>
  <c r="AC146" i="1"/>
  <c r="AC147" i="1"/>
  <c r="AC148" i="1"/>
  <c r="AC149" i="1"/>
  <c r="AC380" i="1"/>
  <c r="AC151" i="1"/>
  <c r="AC593" i="1"/>
  <c r="AC153" i="1"/>
  <c r="AC154" i="1"/>
  <c r="AC155" i="1"/>
  <c r="AC156" i="1"/>
  <c r="AC711" i="1"/>
  <c r="AC158" i="1"/>
  <c r="AC159" i="1"/>
  <c r="AC220" i="1"/>
  <c r="AC161" i="1"/>
  <c r="AC162" i="1"/>
  <c r="AC163" i="1"/>
  <c r="AC164" i="1"/>
  <c r="AC165" i="1"/>
  <c r="AC166" i="1"/>
  <c r="AC167" i="1"/>
  <c r="AC168" i="1"/>
  <c r="AC692" i="1"/>
  <c r="AC170" i="1"/>
  <c r="AC534" i="1"/>
  <c r="AC777" i="1"/>
  <c r="AC120" i="1"/>
  <c r="AC353" i="1"/>
  <c r="AC701" i="1"/>
  <c r="AC173" i="1"/>
  <c r="AC175" i="1"/>
  <c r="AC176" i="1"/>
  <c r="AC177" i="1"/>
  <c r="AC387" i="1"/>
  <c r="AC179" i="1"/>
  <c r="AC180" i="1"/>
  <c r="AC181" i="1"/>
  <c r="AC182" i="1"/>
  <c r="AC183" i="1"/>
  <c r="AC415" i="1"/>
  <c r="AC185" i="1"/>
  <c r="AC189" i="1"/>
  <c r="AC190" i="1"/>
  <c r="AC1017" i="1"/>
  <c r="AC192" i="1"/>
  <c r="AC193" i="1"/>
  <c r="AC309" i="1"/>
  <c r="AC195" i="1"/>
  <c r="AC196" i="1"/>
  <c r="AC197" i="1"/>
  <c r="AC198" i="1"/>
  <c r="AC199" i="1"/>
  <c r="AC200" i="1"/>
  <c r="AC202" i="1"/>
  <c r="AC203" i="1"/>
  <c r="AC204" i="1"/>
  <c r="AC118" i="1"/>
  <c r="AC69" i="1"/>
  <c r="AC206" i="1"/>
  <c r="AC207" i="1"/>
  <c r="AC617" i="1"/>
  <c r="AC208" i="1"/>
  <c r="AC368" i="1"/>
  <c r="AC370" i="1"/>
  <c r="AC928" i="1"/>
  <c r="AC209" i="1"/>
  <c r="AC210" i="1"/>
  <c r="AC211" i="1"/>
  <c r="AC381" i="1"/>
  <c r="AC212" i="1"/>
  <c r="AC213" i="1"/>
  <c r="AC214" i="1"/>
  <c r="AC216" i="1"/>
  <c r="AC417" i="1"/>
  <c r="AC157" i="1"/>
  <c r="AC219" i="1"/>
  <c r="AC427" i="1"/>
  <c r="AC936" i="1"/>
  <c r="AC789" i="1"/>
  <c r="AC223" i="1"/>
  <c r="AC224" i="1"/>
  <c r="AC442" i="1"/>
  <c r="AC18" i="1"/>
  <c r="AC225" i="1"/>
  <c r="AC578" i="1"/>
  <c r="AC446" i="1"/>
  <c r="AC455" i="1"/>
  <c r="AC226" i="1"/>
  <c r="AC465" i="1"/>
  <c r="AC227" i="1"/>
  <c r="AC834" i="1"/>
  <c r="AC475" i="1"/>
  <c r="AC228" i="1"/>
  <c r="AC976" i="1"/>
  <c r="AC231" i="1"/>
  <c r="AC232" i="1"/>
  <c r="AC236" i="1"/>
  <c r="AC356" i="1"/>
  <c r="AC237" i="1"/>
  <c r="AC5" i="1"/>
  <c r="AC238" i="1"/>
  <c r="AC239" i="1"/>
  <c r="AC510" i="1"/>
  <c r="AC240" i="1"/>
  <c r="AC13" i="1"/>
  <c r="AC241" i="1"/>
  <c r="AC242" i="1"/>
  <c r="AC243" i="1"/>
  <c r="AC244" i="1"/>
  <c r="AC245" i="1"/>
  <c r="AC246" i="1"/>
  <c r="AC48" i="1"/>
  <c r="AC247" i="1"/>
  <c r="AC248" i="1"/>
  <c r="AC249" i="1"/>
  <c r="AC250" i="1"/>
  <c r="AC252" i="1"/>
  <c r="AC462" i="1"/>
  <c r="AC635" i="1"/>
  <c r="AC253" i="1"/>
  <c r="AC547" i="1"/>
  <c r="AC259" i="1"/>
  <c r="AC261" i="1"/>
  <c r="AC262" i="1"/>
  <c r="AC264" i="1"/>
  <c r="AC266" i="1"/>
  <c r="AC369" i="1"/>
  <c r="AC842" i="1"/>
  <c r="AC394" i="1"/>
  <c r="AC562" i="1"/>
  <c r="AC267" i="1"/>
  <c r="AC268" i="1"/>
  <c r="AC269" i="1"/>
  <c r="AC567" i="1"/>
  <c r="AC431" i="1"/>
  <c r="AC270" i="1"/>
  <c r="AC271" i="1"/>
  <c r="AC573" i="1"/>
  <c r="AC272" i="1"/>
  <c r="AC821" i="1"/>
  <c r="AC444" i="1"/>
  <c r="AC274" i="1"/>
  <c r="AC276" i="1"/>
  <c r="AC277" i="1"/>
  <c r="AC278" i="1"/>
  <c r="AC279" i="1"/>
  <c r="AC281" i="1"/>
  <c r="AC543" i="1"/>
  <c r="AC283" i="1"/>
  <c r="AC284" i="1"/>
  <c r="AC285" i="1"/>
  <c r="AC286" i="1"/>
  <c r="AC287" i="1"/>
  <c r="AC292" i="1"/>
  <c r="AC503" i="1"/>
  <c r="AC293" i="1"/>
  <c r="AC361" i="1"/>
  <c r="AC295" i="1"/>
  <c r="AC297" i="1"/>
  <c r="AC299" i="1"/>
  <c r="AC372" i="1"/>
  <c r="AC376" i="1"/>
  <c r="AC300" i="1"/>
  <c r="AC301" i="1"/>
  <c r="AC215" i="1"/>
  <c r="AC302" i="1"/>
  <c r="AC303" i="1"/>
  <c r="AC652" i="1"/>
  <c r="AC304" i="1"/>
  <c r="AC305" i="1"/>
  <c r="AC570" i="1"/>
  <c r="AC306" i="1"/>
  <c r="AC17" i="1"/>
  <c r="AC311" i="1"/>
  <c r="AC251" i="1"/>
  <c r="AC312" i="1"/>
  <c r="AC313" i="1"/>
  <c r="AC314" i="1"/>
  <c r="AC315" i="1"/>
  <c r="AC229" i="1"/>
  <c r="AC26" i="1"/>
  <c r="AC316" i="1"/>
  <c r="AC317" i="1"/>
  <c r="AC318" i="1"/>
  <c r="AC319" i="1"/>
  <c r="AC351" i="1"/>
  <c r="AC265" i="1"/>
  <c r="AC367" i="1"/>
  <c r="AC371" i="1"/>
  <c r="AC321" i="1"/>
  <c r="AC323" i="1"/>
  <c r="AC324" i="1"/>
  <c r="AC184" i="1"/>
  <c r="AC326" i="1"/>
  <c r="AC785" i="1"/>
  <c r="AC327" i="1"/>
  <c r="AC787" i="1"/>
  <c r="AC329" i="1"/>
  <c r="AC330" i="1"/>
  <c r="AC713" i="1"/>
  <c r="AC331" i="1"/>
  <c r="AC332" i="1"/>
  <c r="AC333" i="1"/>
  <c r="AC334" i="1"/>
  <c r="AC335" i="1"/>
  <c r="AC545" i="1"/>
  <c r="AC859" i="1"/>
  <c r="AC336" i="1"/>
  <c r="AC337" i="1"/>
  <c r="AC338" i="1"/>
  <c r="AC254" i="1"/>
  <c r="AC484" i="1"/>
  <c r="AC339" i="1"/>
  <c r="AC341" i="1"/>
  <c r="AC288" i="1"/>
  <c r="AC342" i="1"/>
  <c r="AC343" i="1"/>
  <c r="AC866" i="1"/>
  <c r="AC508" i="1"/>
  <c r="AC509" i="1"/>
  <c r="AC511" i="1"/>
  <c r="AC927" i="1"/>
  <c r="AC512" i="1"/>
  <c r="AC513" i="1"/>
  <c r="AC845" i="1"/>
  <c r="AC404" i="1"/>
  <c r="AC514" i="1"/>
  <c r="AC536" i="1"/>
  <c r="AC515" i="1"/>
  <c r="AC537" i="1"/>
  <c r="AC422" i="1"/>
  <c r="AC516" i="1"/>
  <c r="AC432" i="1"/>
  <c r="AC517" i="1"/>
  <c r="AC656" i="1"/>
  <c r="AC441" i="1"/>
  <c r="AC518" i="1"/>
  <c r="AC519" i="1"/>
  <c r="AC521" i="1"/>
  <c r="AC523" i="1"/>
  <c r="AC477" i="1"/>
  <c r="AC528" i="1"/>
  <c r="AC529" i="1"/>
  <c r="AC530" i="1"/>
  <c r="AC531" i="1"/>
  <c r="AC532" i="1"/>
  <c r="AC25" i="1"/>
  <c r="AC533" i="1"/>
  <c r="AC978" i="1"/>
  <c r="AC553" i="1"/>
  <c r="AC352" i="1"/>
  <c r="AC554" i="1"/>
  <c r="AC363" i="1"/>
  <c r="AC558" i="1"/>
  <c r="AC124" i="1"/>
  <c r="AC559" i="1"/>
  <c r="AC560" i="1"/>
  <c r="AC400" i="1"/>
  <c r="AC561" i="1"/>
  <c r="AC408" i="1"/>
  <c r="AC411" i="1"/>
  <c r="AC563" i="1"/>
  <c r="AC934" i="1"/>
  <c r="AC987" i="1"/>
  <c r="AC565" i="1"/>
  <c r="AC566" i="1"/>
  <c r="AC568" i="1"/>
  <c r="AC435" i="1"/>
  <c r="AC575" i="1"/>
  <c r="AC576" i="1"/>
  <c r="AC443" i="1"/>
  <c r="AC273" i="1"/>
  <c r="AC577" i="1"/>
  <c r="AC858" i="1"/>
  <c r="AC459" i="1"/>
  <c r="AC461" i="1"/>
  <c r="AC579" i="1"/>
  <c r="AC580" i="1"/>
  <c r="AC581" i="1"/>
  <c r="AC582" i="1"/>
  <c r="AC583" i="1"/>
  <c r="AC750" i="1"/>
  <c r="AC485" i="1"/>
  <c r="AC486" i="1"/>
  <c r="AC639" i="1"/>
  <c r="AC346" i="1"/>
  <c r="AC585" i="1"/>
  <c r="AC586" i="1"/>
  <c r="AC587" i="1"/>
  <c r="AC588" i="1"/>
  <c r="AC589" i="1"/>
  <c r="AC591" i="1"/>
  <c r="AC397" i="1"/>
  <c r="AC1015" i="1"/>
  <c r="AC425" i="1"/>
  <c r="AC596" i="1"/>
  <c r="AC597" i="1"/>
  <c r="AC598" i="1"/>
  <c r="AC599" i="1"/>
  <c r="AC600" i="1"/>
  <c r="AC601" i="1"/>
  <c r="AC602" i="1"/>
  <c r="AC445" i="1"/>
  <c r="AC603" i="1"/>
  <c r="AC604" i="1"/>
  <c r="AC52" i="1"/>
  <c r="AC605" i="1"/>
  <c r="AC607" i="1"/>
  <c r="AC608" i="1"/>
  <c r="AC611" i="1"/>
  <c r="AC612" i="1"/>
  <c r="AC59" i="1"/>
  <c r="AC613" i="1"/>
  <c r="AC263" i="1"/>
  <c r="AC344" i="1"/>
  <c r="AC349" i="1"/>
  <c r="AC614" i="1"/>
  <c r="AC615" i="1"/>
  <c r="AC616" i="1"/>
  <c r="AC620" i="1"/>
  <c r="AC868" i="1"/>
  <c r="AC621" i="1"/>
  <c r="AC622" i="1"/>
  <c r="AC623" i="1"/>
  <c r="AC624" i="1"/>
  <c r="AC414" i="1"/>
  <c r="AC627" i="1"/>
  <c r="AC629" i="1"/>
  <c r="AC630" i="1"/>
  <c r="AC631" i="1"/>
  <c r="AC632" i="1"/>
  <c r="AC448" i="1"/>
  <c r="AC633" i="1"/>
  <c r="AC634" i="1"/>
  <c r="AC658" i="1"/>
  <c r="AC637" i="1"/>
  <c r="AC230" i="1"/>
  <c r="AC340" i="1"/>
  <c r="AC638" i="1"/>
  <c r="AC640" i="1"/>
  <c r="AC641" i="1"/>
  <c r="AC642" i="1"/>
  <c r="AC643" i="1"/>
  <c r="AC644" i="1"/>
  <c r="AC646" i="1"/>
  <c r="AC647" i="1"/>
  <c r="AC648" i="1"/>
  <c r="AC650" i="1"/>
  <c r="AC651" i="1"/>
  <c r="AC710" i="1"/>
  <c r="AC653" i="1"/>
  <c r="AC788" i="1"/>
  <c r="AC654" i="1"/>
  <c r="AC655" i="1"/>
  <c r="AC449" i="1"/>
  <c r="AC463" i="1"/>
  <c r="AC913" i="1"/>
  <c r="AC467" i="1"/>
  <c r="AC471" i="1"/>
  <c r="AC659" i="1"/>
  <c r="AC660" i="1"/>
  <c r="AC801" i="1"/>
  <c r="AC661" i="1"/>
  <c r="AC802" i="1"/>
  <c r="AC662" i="1"/>
  <c r="AC201" i="1"/>
  <c r="AC663" i="1"/>
  <c r="AC664" i="1"/>
  <c r="AC689" i="1"/>
  <c r="AC889" i="1"/>
  <c r="AC665" i="1"/>
  <c r="AC667" i="1"/>
  <c r="AC924" i="1"/>
  <c r="AC668" i="1"/>
  <c r="AC296" i="1"/>
  <c r="AC669" i="1"/>
  <c r="AC670" i="1"/>
  <c r="AC10" i="1"/>
  <c r="AC674" i="1"/>
  <c r="AC127" i="1"/>
  <c r="AC396" i="1"/>
  <c r="AC675" i="1"/>
  <c r="AC676" i="1"/>
  <c r="AC421" i="1"/>
  <c r="AC218" i="1"/>
  <c r="AC677" i="1"/>
  <c r="AC678" i="1"/>
  <c r="AC680" i="1"/>
  <c r="AC681" i="1"/>
  <c r="AC682" i="1"/>
  <c r="AC683" i="1"/>
  <c r="AC684" i="1"/>
  <c r="AC685" i="1"/>
  <c r="AC749" i="1"/>
  <c r="AC686" i="1"/>
  <c r="AC687" i="1"/>
  <c r="AC498" i="1"/>
  <c r="AC691" i="1"/>
  <c r="AC535" i="1"/>
  <c r="AC31" i="1"/>
  <c r="AC320" i="1"/>
  <c r="AC693" i="1"/>
  <c r="AC666" i="1"/>
  <c r="AC358" i="1"/>
  <c r="AC699" i="1"/>
  <c r="AC700" i="1"/>
  <c r="AC702" i="1"/>
  <c r="AC703" i="1"/>
  <c r="AC386" i="1"/>
  <c r="AC704" i="1"/>
  <c r="AC392" i="1"/>
  <c r="AC399" i="1"/>
  <c r="AC705" i="1"/>
  <c r="AC965" i="1"/>
  <c r="AC708" i="1"/>
  <c r="AC420" i="1"/>
  <c r="AC714" i="1"/>
  <c r="AC719" i="1"/>
  <c r="AC825" i="1"/>
  <c r="AC720" i="1"/>
  <c r="AC721" i="1"/>
  <c r="AC472" i="1"/>
  <c r="AC722" i="1"/>
  <c r="AC526" i="1"/>
  <c r="AC255" i="1"/>
  <c r="AC609" i="1"/>
  <c r="AC724" i="1"/>
  <c r="AC725" i="1"/>
  <c r="AC1028" i="1"/>
  <c r="AC726" i="1"/>
  <c r="AC1030" i="1"/>
  <c r="AC60" i="1"/>
  <c r="AC345" i="1"/>
  <c r="AC728" i="1"/>
  <c r="AC981" i="1"/>
  <c r="AC729" i="1"/>
  <c r="AC730" i="1"/>
  <c r="AC926" i="1"/>
  <c r="AC732" i="1"/>
  <c r="AC733" i="1"/>
  <c r="AC373" i="1"/>
  <c r="AC378" i="1"/>
  <c r="AC734" i="1"/>
  <c r="AC735" i="1"/>
  <c r="AC736" i="1"/>
  <c r="AC44" i="1"/>
  <c r="AC737" i="1"/>
  <c r="AC932" i="1"/>
  <c r="AC649" i="1"/>
  <c r="AC679" i="1"/>
  <c r="AC738" i="1"/>
  <c r="AC739" i="1"/>
  <c r="AC740" i="1"/>
  <c r="AC160" i="1"/>
  <c r="AC1021" i="1"/>
  <c r="AC741" i="1"/>
  <c r="AC742" i="1"/>
  <c r="AC54" i="1"/>
  <c r="AC744" i="1"/>
  <c r="AC746" i="1"/>
  <c r="AC747" i="1"/>
  <c r="AC748" i="1"/>
  <c r="AC483" i="1"/>
  <c r="AC751" i="1"/>
  <c r="AC753" i="1"/>
  <c r="AC350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382" i="1"/>
  <c r="AC766" i="1"/>
  <c r="AC767" i="1"/>
  <c r="AC768" i="1"/>
  <c r="AC770" i="1"/>
  <c r="AC716" i="1"/>
  <c r="AC773" i="1"/>
  <c r="AC541" i="1"/>
  <c r="AC774" i="1"/>
  <c r="AC89" i="1"/>
  <c r="AC610" i="1"/>
  <c r="AC584" i="1"/>
  <c r="AC488" i="1"/>
  <c r="AC776" i="1"/>
  <c r="AC171" i="1"/>
  <c r="AC32" i="1"/>
  <c r="AC778" i="1"/>
  <c r="AC359" i="1"/>
  <c r="AC780" i="1"/>
  <c r="AC375" i="1"/>
  <c r="AC379" i="1"/>
  <c r="AC783" i="1"/>
  <c r="AC383" i="1"/>
  <c r="AC784" i="1"/>
  <c r="AC388" i="1"/>
  <c r="AC395" i="1"/>
  <c r="AC706" i="1"/>
  <c r="AC325" i="1"/>
  <c r="AC786" i="1"/>
  <c r="AC328" i="1"/>
  <c r="AC433" i="1"/>
  <c r="AC569" i="1"/>
  <c r="AC436" i="1"/>
  <c r="AC790" i="1"/>
  <c r="AC307" i="1"/>
  <c r="AC440" i="1"/>
  <c r="AC657" i="1"/>
  <c r="AC792" i="1"/>
  <c r="AC793" i="1"/>
  <c r="AC794" i="1"/>
  <c r="AC826" i="1"/>
  <c r="AC450" i="1"/>
  <c r="AC457" i="1"/>
  <c r="AC280" i="1"/>
  <c r="AC466" i="1"/>
  <c r="AC544" i="1"/>
  <c r="AC795" i="1"/>
  <c r="AC796" i="1"/>
  <c r="AC473" i="1"/>
  <c r="AC797" i="1"/>
  <c r="AC798" i="1"/>
  <c r="AC799" i="1"/>
  <c r="AC800" i="1"/>
  <c r="AC803" i="1"/>
  <c r="AC805" i="1"/>
  <c r="AC806" i="1"/>
  <c r="AC289" i="1"/>
  <c r="AC497" i="1"/>
  <c r="AC807" i="1"/>
  <c r="AC809" i="1"/>
  <c r="AC811" i="1"/>
  <c r="AC377" i="1"/>
  <c r="AC150" i="1"/>
  <c r="AC812" i="1"/>
  <c r="AC391" i="1"/>
  <c r="AC813" i="1"/>
  <c r="AC814" i="1"/>
  <c r="AC815" i="1"/>
  <c r="AC848" i="1"/>
  <c r="AC852" i="1"/>
  <c r="AC873" i="1"/>
  <c r="AC816" i="1"/>
  <c r="AC819" i="1"/>
  <c r="AC820" i="1"/>
  <c r="AC434" i="1"/>
  <c r="AC221" i="1"/>
  <c r="AC572" i="1"/>
  <c r="AC822" i="1"/>
  <c r="AC824" i="1"/>
  <c r="AC717" i="1"/>
  <c r="AC539" i="1"/>
  <c r="AC828" i="1"/>
  <c r="AC829" i="1"/>
  <c r="AC831" i="1"/>
  <c r="AC540" i="1"/>
  <c r="AC139" i="1"/>
  <c r="AC833" i="1"/>
  <c r="AC835" i="1"/>
  <c r="AC836" i="1"/>
  <c r="AC496" i="1"/>
  <c r="AC233" i="1"/>
  <c r="AC837" i="1"/>
  <c r="AC838" i="1"/>
  <c r="AC839" i="1"/>
  <c r="AC920" i="1"/>
  <c r="AC840" i="1"/>
  <c r="AC37" i="1"/>
  <c r="AC841" i="1"/>
  <c r="AC590" i="1"/>
  <c r="AC393" i="1"/>
  <c r="AC843" i="1"/>
  <c r="AC844" i="1"/>
  <c r="AC846" i="1"/>
  <c r="AC849" i="1"/>
  <c r="AC851" i="1"/>
  <c r="AC423" i="1"/>
  <c r="AC426" i="1"/>
  <c r="AC853" i="1"/>
  <c r="AC429" i="1"/>
  <c r="AC938" i="1"/>
  <c r="AC854" i="1"/>
  <c r="AC855" i="1"/>
  <c r="AC856" i="1"/>
  <c r="AC857" i="1"/>
  <c r="AC943" i="1"/>
  <c r="AC911" i="1"/>
  <c r="AC458" i="1"/>
  <c r="AC520" i="1"/>
  <c r="AC860" i="1"/>
  <c r="AC481" i="1"/>
  <c r="AC861" i="1"/>
  <c r="AC862" i="1"/>
  <c r="AC863" i="1"/>
  <c r="AC864" i="1"/>
  <c r="AC697" i="1"/>
  <c r="AC867" i="1"/>
  <c r="AC869" i="1"/>
  <c r="AC871" i="1"/>
  <c r="AC872" i="1"/>
  <c r="AC874" i="1"/>
  <c r="AC875" i="1"/>
  <c r="AC876" i="1"/>
  <c r="AC626" i="1"/>
  <c r="AC877" i="1"/>
  <c r="AC878" i="1"/>
  <c r="AC879" i="1"/>
  <c r="AC918" i="1"/>
  <c r="AC439" i="1"/>
  <c r="AC942" i="1"/>
  <c r="AC880" i="1"/>
  <c r="AC881" i="1"/>
  <c r="AC882" i="1"/>
  <c r="AC883" i="1"/>
  <c r="AC884" i="1"/>
  <c r="AC885" i="1"/>
  <c r="AC886" i="1"/>
  <c r="AC257" i="1"/>
  <c r="AC258" i="1"/>
  <c r="AC887" i="1"/>
  <c r="AC888" i="1"/>
  <c r="AC501" i="1"/>
  <c r="AC890" i="1"/>
  <c r="AC696" i="1"/>
  <c r="AC892" i="1"/>
  <c r="AC894" i="1"/>
  <c r="AC895" i="1"/>
  <c r="AC896" i="1"/>
  <c r="AC298" i="1"/>
  <c r="AC897" i="1"/>
  <c r="AC898" i="1"/>
  <c r="AC75" i="1"/>
  <c r="AC899" i="1"/>
  <c r="AC900" i="1"/>
  <c r="AC402" i="1"/>
  <c r="AC901" i="1"/>
  <c r="AC625" i="1"/>
  <c r="AC902" i="1"/>
  <c r="AC903" i="1"/>
  <c r="AC904" i="1"/>
  <c r="AC817" i="1"/>
  <c r="AC905" i="1"/>
  <c r="AC908" i="1"/>
  <c r="AC909" i="1"/>
  <c r="AC910" i="1"/>
  <c r="AC912" i="1"/>
  <c r="AC469" i="1"/>
  <c r="AC914" i="1"/>
  <c r="AC524" i="1"/>
  <c r="AC915" i="1"/>
  <c r="AC916" i="1"/>
  <c r="AC489" i="1"/>
  <c r="AC500" i="1"/>
  <c r="AC919" i="1"/>
  <c r="AC922" i="1"/>
  <c r="AC923" i="1"/>
  <c r="AC925" i="1"/>
  <c r="AC123" i="1"/>
  <c r="AC929" i="1"/>
  <c r="AC389" i="1"/>
  <c r="AC930" i="1"/>
  <c r="AC40" i="1"/>
  <c r="AC931" i="1"/>
  <c r="AC933" i="1"/>
  <c r="AC937" i="1"/>
  <c r="AC940" i="1"/>
  <c r="AC772" i="1"/>
  <c r="AC941" i="1"/>
  <c r="AC944" i="1"/>
  <c r="AC454" i="1"/>
  <c r="AC460" i="1"/>
  <c r="AC945" i="1"/>
  <c r="AC723" i="1"/>
  <c r="AC946" i="1"/>
  <c r="AC948" i="1"/>
  <c r="AC950" i="1"/>
  <c r="AC951" i="1"/>
  <c r="AC952" i="1"/>
  <c r="AC348" i="1"/>
  <c r="AC953" i="1"/>
  <c r="AC954" i="1"/>
  <c r="AC955" i="1"/>
  <c r="AC956" i="1"/>
  <c r="AC957" i="1"/>
  <c r="AC958" i="1"/>
  <c r="AC808" i="1"/>
  <c r="AC959" i="1"/>
  <c r="AC960" i="1"/>
  <c r="AC961" i="1"/>
  <c r="AC962" i="1"/>
  <c r="AC398" i="1"/>
  <c r="AC963" i="1"/>
  <c r="AC964" i="1"/>
  <c r="AC966" i="1"/>
  <c r="AC419" i="1"/>
  <c r="AC967" i="1"/>
  <c r="AC968" i="1"/>
  <c r="AC969" i="1"/>
  <c r="AC970" i="1"/>
  <c r="AC971" i="1"/>
  <c r="AC972" i="1"/>
  <c r="AC194" i="1"/>
  <c r="AC973" i="1"/>
  <c r="AC974" i="1"/>
  <c r="AC975" i="1"/>
  <c r="AC493" i="1"/>
  <c r="AC977" i="1"/>
  <c r="AC234" i="1"/>
  <c r="AC979" i="1"/>
  <c r="AC980" i="1"/>
  <c r="AC360" i="1"/>
  <c r="AC362" i="1"/>
  <c r="AC982" i="1"/>
  <c r="AC364" i="1"/>
  <c r="AC618" i="1"/>
  <c r="AC984" i="1"/>
  <c r="AC985" i="1"/>
  <c r="AC413" i="1"/>
  <c r="AC986" i="1"/>
  <c r="AC46" i="1"/>
  <c r="AC430" i="1"/>
  <c r="AC989" i="1"/>
  <c r="AC437" i="1"/>
  <c r="AC990" i="1"/>
  <c r="AC991" i="1"/>
  <c r="AC438" i="1"/>
  <c r="AC992" i="1"/>
  <c r="AC993" i="1"/>
  <c r="AC994" i="1"/>
  <c r="AC452" i="1"/>
  <c r="AC453" i="1"/>
  <c r="AC464" i="1"/>
  <c r="AC995" i="1"/>
  <c r="AC482" i="1"/>
  <c r="AC996" i="1"/>
  <c r="AC998" i="1"/>
  <c r="AC999" i="1"/>
  <c r="AC491" i="1"/>
  <c r="AC1000" i="1"/>
  <c r="AC499" i="1"/>
  <c r="AC1001" i="1"/>
  <c r="AC507" i="1"/>
  <c r="AC1002" i="1"/>
  <c r="AC1003" i="1"/>
  <c r="AC30" i="1"/>
  <c r="AC1004" i="1"/>
  <c r="AC1005" i="1"/>
  <c r="AC1006" i="1"/>
  <c r="AC1007" i="1"/>
  <c r="AC1008" i="1"/>
  <c r="AC366" i="1"/>
  <c r="AC1009" i="1"/>
  <c r="AC671" i="1"/>
  <c r="AC1010" i="1"/>
  <c r="AC1011" i="1"/>
  <c r="AC1012" i="1"/>
  <c r="AC1013" i="1"/>
  <c r="AC407" i="1"/>
  <c r="AC1014" i="1"/>
  <c r="AC1016" i="1"/>
  <c r="AC187" i="1"/>
  <c r="AC1018" i="1"/>
  <c r="AC191" i="1"/>
  <c r="AC769" i="1"/>
  <c r="AC1019" i="1"/>
  <c r="AC1020" i="1"/>
  <c r="AC1022" i="1"/>
  <c r="AC1023" i="1"/>
  <c r="AC525" i="1"/>
  <c r="AC480" i="1"/>
  <c r="AC1026" i="1"/>
  <c r="AC1027" i="1"/>
  <c r="AC487" i="1"/>
  <c r="AC1029" i="1"/>
  <c r="AC2" i="1"/>
  <c r="AE3" i="1"/>
  <c r="AE357" i="1"/>
  <c r="AE4" i="1"/>
  <c r="AE7" i="1"/>
  <c r="AE8" i="1"/>
  <c r="AE9" i="1"/>
  <c r="AE172" i="1"/>
  <c r="AE322" i="1"/>
  <c r="AE11" i="1"/>
  <c r="AE12" i="1"/>
  <c r="AE15" i="1"/>
  <c r="AE16" i="1"/>
  <c r="AE476" i="1"/>
  <c r="AE19" i="1"/>
  <c r="AE20" i="1"/>
  <c r="AE997" i="1"/>
  <c r="AE21" i="1"/>
  <c r="AE22" i="1"/>
  <c r="AE23" i="1"/>
  <c r="AE947" i="1"/>
  <c r="AE91" i="1"/>
  <c r="AE552" i="1"/>
  <c r="AE865" i="1"/>
  <c r="AE290" i="1"/>
  <c r="AE28" i="1"/>
  <c r="AE494" i="1"/>
  <c r="AE29" i="1"/>
  <c r="AE33" i="1"/>
  <c r="AE694" i="1"/>
  <c r="AE35" i="1"/>
  <c r="AE36" i="1"/>
  <c r="AE779" i="1"/>
  <c r="AE384" i="1"/>
  <c r="AE594" i="1"/>
  <c r="AE39" i="1"/>
  <c r="AE41" i="1"/>
  <c r="AE401" i="1"/>
  <c r="AE645" i="1"/>
  <c r="AE42" i="1"/>
  <c r="AE406" i="1"/>
  <c r="AE43" i="1"/>
  <c r="AE47" i="1"/>
  <c r="AE709" i="1"/>
  <c r="AE906" i="1"/>
  <c r="AE49" i="1"/>
  <c r="AE50" i="1"/>
  <c r="AE51" i="1"/>
  <c r="AE830" i="1"/>
  <c r="AE53" i="1"/>
  <c r="AE548" i="1"/>
  <c r="AE24" i="1"/>
  <c r="AE56" i="1"/>
  <c r="AE57" i="1"/>
  <c r="AE58" i="1"/>
  <c r="AE688" i="1"/>
  <c r="AE61" i="1"/>
  <c r="AE63" i="1"/>
  <c r="AE65" i="1"/>
  <c r="AE67" i="1"/>
  <c r="AE891" i="1"/>
  <c r="AE555" i="1"/>
  <c r="AE68" i="1"/>
  <c r="AE72" i="1"/>
  <c r="AE76" i="1"/>
  <c r="AE78" i="1"/>
  <c r="AE416" i="1"/>
  <c r="AE79" i="1"/>
  <c r="AE80" i="1"/>
  <c r="AE81" i="1"/>
  <c r="AE82" i="1"/>
  <c r="AE83" i="1"/>
  <c r="AE84" i="1"/>
  <c r="AE85" i="1"/>
  <c r="AE1024" i="1"/>
  <c r="AE451" i="1"/>
  <c r="AE87" i="1"/>
  <c r="AE88" i="1"/>
  <c r="AE743" i="1"/>
  <c r="AE606" i="1"/>
  <c r="AE470" i="1"/>
  <c r="AE90" i="1"/>
  <c r="AE775" i="1"/>
  <c r="AE549" i="1"/>
  <c r="AE169" i="1"/>
  <c r="AE504" i="1"/>
  <c r="AE917" i="1"/>
  <c r="AE92" i="1"/>
  <c r="AE93" i="1"/>
  <c r="AE94" i="1"/>
  <c r="AE96" i="1"/>
  <c r="AE97" i="1"/>
  <c r="AE731" i="1"/>
  <c r="AE672" i="1"/>
  <c r="AE782" i="1"/>
  <c r="AE99" i="1"/>
  <c r="AE100" i="1"/>
  <c r="AE101" i="1"/>
  <c r="AE102" i="1"/>
  <c r="AE103" i="1"/>
  <c r="AE104" i="1"/>
  <c r="AE105" i="1"/>
  <c r="AE186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9" i="1"/>
  <c r="AE205" i="1"/>
  <c r="AE64" i="1"/>
  <c r="AE556" i="1"/>
  <c r="AE983" i="1"/>
  <c r="AE71" i="1"/>
  <c r="AE125" i="1"/>
  <c r="AE130" i="1"/>
  <c r="AE131" i="1"/>
  <c r="AE132" i="1"/>
  <c r="AE133" i="1"/>
  <c r="AE134" i="1"/>
  <c r="AE410" i="1"/>
  <c r="AE135" i="1"/>
  <c r="AE418" i="1"/>
  <c r="AE136" i="1"/>
  <c r="AE137" i="1"/>
  <c r="AE538" i="1"/>
  <c r="AE138" i="1"/>
  <c r="AE140" i="1"/>
  <c r="AE479" i="1"/>
  <c r="AE141" i="1"/>
  <c r="AE636" i="1"/>
  <c r="AE142" i="1"/>
  <c r="AE492" i="1"/>
  <c r="AE505" i="1"/>
  <c r="AE727" i="1"/>
  <c r="AE143" i="1"/>
  <c r="AE354" i="1"/>
  <c r="AE144" i="1"/>
  <c r="AE145" i="1"/>
  <c r="AE146" i="1"/>
  <c r="AE147" i="1"/>
  <c r="AE148" i="1"/>
  <c r="AE380" i="1"/>
  <c r="AE151" i="1"/>
  <c r="AE593" i="1"/>
  <c r="AE153" i="1"/>
  <c r="AE154" i="1"/>
  <c r="AE155" i="1"/>
  <c r="AE156" i="1"/>
  <c r="AE711" i="1"/>
  <c r="AE158" i="1"/>
  <c r="AE159" i="1"/>
  <c r="AE220" i="1"/>
  <c r="AE161" i="1"/>
  <c r="AE162" i="1"/>
  <c r="AE163" i="1"/>
  <c r="AE164" i="1"/>
  <c r="AE165" i="1"/>
  <c r="AE166" i="1"/>
  <c r="AE167" i="1"/>
  <c r="AE168" i="1"/>
  <c r="AE692" i="1"/>
  <c r="AE170" i="1"/>
  <c r="AE534" i="1"/>
  <c r="AE777" i="1"/>
  <c r="AE120" i="1"/>
  <c r="AE353" i="1"/>
  <c r="AE701" i="1"/>
  <c r="AE175" i="1"/>
  <c r="AE177" i="1"/>
  <c r="AE387" i="1"/>
  <c r="AE179" i="1"/>
  <c r="AE181" i="1"/>
  <c r="AE182" i="1"/>
  <c r="AE183" i="1"/>
  <c r="AE415" i="1"/>
  <c r="AE185" i="1"/>
  <c r="AE189" i="1"/>
  <c r="AE190" i="1"/>
  <c r="AE1017" i="1"/>
  <c r="AE192" i="1"/>
  <c r="AE193" i="1"/>
  <c r="AE309" i="1"/>
  <c r="AE195" i="1"/>
  <c r="AE196" i="1"/>
  <c r="AE197" i="1"/>
  <c r="AE198" i="1"/>
  <c r="AE199" i="1"/>
  <c r="AE200" i="1"/>
  <c r="AE118" i="1"/>
  <c r="AE69" i="1"/>
  <c r="AE206" i="1"/>
  <c r="AE207" i="1"/>
  <c r="AE617" i="1"/>
  <c r="AE208" i="1"/>
  <c r="AE368" i="1"/>
  <c r="AE928" i="1"/>
  <c r="AE209" i="1"/>
  <c r="AE381" i="1"/>
  <c r="AE212" i="1"/>
  <c r="AE213" i="1"/>
  <c r="AE214" i="1"/>
  <c r="AE216" i="1"/>
  <c r="AE417" i="1"/>
  <c r="AE157" i="1"/>
  <c r="AE219" i="1"/>
  <c r="AE427" i="1"/>
  <c r="AE936" i="1"/>
  <c r="AE789" i="1"/>
  <c r="AE223" i="1"/>
  <c r="AE224" i="1"/>
  <c r="AE442" i="1"/>
  <c r="AE578" i="1"/>
  <c r="AE446" i="1"/>
  <c r="AE455" i="1"/>
  <c r="AE226" i="1"/>
  <c r="AE465" i="1"/>
  <c r="AE227" i="1"/>
  <c r="AE834" i="1"/>
  <c r="AE228" i="1"/>
  <c r="AE976" i="1"/>
  <c r="AE232" i="1"/>
  <c r="AE236" i="1"/>
  <c r="AE356" i="1"/>
  <c r="AE237" i="1"/>
  <c r="AE5" i="1"/>
  <c r="AE238" i="1"/>
  <c r="AE239" i="1"/>
  <c r="AE510" i="1"/>
  <c r="AE240" i="1"/>
  <c r="AE241" i="1"/>
  <c r="AE242" i="1"/>
  <c r="AE243" i="1"/>
  <c r="AE244" i="1"/>
  <c r="AE245" i="1"/>
  <c r="AE246" i="1"/>
  <c r="AE48" i="1"/>
  <c r="AE247" i="1"/>
  <c r="AE248" i="1"/>
  <c r="AE249" i="1"/>
  <c r="AE250" i="1"/>
  <c r="AE252" i="1"/>
  <c r="AE462" i="1"/>
  <c r="AE635" i="1"/>
  <c r="AE253" i="1"/>
  <c r="AE547" i="1"/>
  <c r="AE259" i="1"/>
  <c r="AE261" i="1"/>
  <c r="AE262" i="1"/>
  <c r="AE264" i="1"/>
  <c r="AE266" i="1"/>
  <c r="AE369" i="1"/>
  <c r="AE842" i="1"/>
  <c r="AE394" i="1"/>
  <c r="AE562" i="1"/>
  <c r="AE267" i="1"/>
  <c r="AE268" i="1"/>
  <c r="AE269" i="1"/>
  <c r="AE567" i="1"/>
  <c r="AE431" i="1"/>
  <c r="AE270" i="1"/>
  <c r="AE271" i="1"/>
  <c r="AE573" i="1"/>
  <c r="AE272" i="1"/>
  <c r="AE821" i="1"/>
  <c r="AE444" i="1"/>
  <c r="AE274" i="1"/>
  <c r="AE276" i="1"/>
  <c r="AE277" i="1"/>
  <c r="AE279" i="1"/>
  <c r="AE281" i="1"/>
  <c r="AE543" i="1"/>
  <c r="AE283" i="1"/>
  <c r="AE284" i="1"/>
  <c r="AE285" i="1"/>
  <c r="AE286" i="1"/>
  <c r="AE287" i="1"/>
  <c r="AE292" i="1"/>
  <c r="AE293" i="1"/>
  <c r="AE361" i="1"/>
  <c r="AE295" i="1"/>
  <c r="AE297" i="1"/>
  <c r="AE299" i="1"/>
  <c r="AE372" i="1"/>
  <c r="AE301" i="1"/>
  <c r="AE215" i="1"/>
  <c r="AE302" i="1"/>
  <c r="AE303" i="1"/>
  <c r="AE652" i="1"/>
  <c r="AE304" i="1"/>
  <c r="AE305" i="1"/>
  <c r="AE570" i="1"/>
  <c r="AE306" i="1"/>
  <c r="AE17" i="1"/>
  <c r="AE312" i="1"/>
  <c r="AE313" i="1"/>
  <c r="AE314" i="1"/>
  <c r="AE315" i="1"/>
  <c r="AE229" i="1"/>
  <c r="AE26" i="1"/>
  <c r="AE316" i="1"/>
  <c r="AE317" i="1"/>
  <c r="AE318" i="1"/>
  <c r="AE319" i="1"/>
  <c r="AE265" i="1"/>
  <c r="AE371" i="1"/>
  <c r="AE321" i="1"/>
  <c r="AE323" i="1"/>
  <c r="AE324" i="1"/>
  <c r="AE184" i="1"/>
  <c r="AE326" i="1"/>
  <c r="AE785" i="1"/>
  <c r="AE787" i="1"/>
  <c r="AE329" i="1"/>
  <c r="AE330" i="1"/>
  <c r="AE713" i="1"/>
  <c r="AE331" i="1"/>
  <c r="AE332" i="1"/>
  <c r="AE333" i="1"/>
  <c r="AE334" i="1"/>
  <c r="AE335" i="1"/>
  <c r="AE545" i="1"/>
  <c r="AE859" i="1"/>
  <c r="AE336" i="1"/>
  <c r="AE338" i="1"/>
  <c r="AE254" i="1"/>
  <c r="AE339" i="1"/>
  <c r="AE341" i="1"/>
  <c r="AE288" i="1"/>
  <c r="AE342" i="1"/>
  <c r="AE343" i="1"/>
  <c r="AE866" i="1"/>
  <c r="AE508" i="1"/>
  <c r="AE509" i="1"/>
  <c r="AE511" i="1"/>
  <c r="AE927" i="1"/>
  <c r="AE512" i="1"/>
  <c r="AE513" i="1"/>
  <c r="AE845" i="1"/>
  <c r="AE514" i="1"/>
  <c r="AE536" i="1"/>
  <c r="AE515" i="1"/>
  <c r="AE537" i="1"/>
  <c r="AE422" i="1"/>
  <c r="AE516" i="1"/>
  <c r="AE432" i="1"/>
  <c r="AE517" i="1"/>
  <c r="AE656" i="1"/>
  <c r="AE441" i="1"/>
  <c r="AE518" i="1"/>
  <c r="AE519" i="1"/>
  <c r="AE521" i="1"/>
  <c r="AE523" i="1"/>
  <c r="AE477" i="1"/>
  <c r="AE528" i="1"/>
  <c r="AE529" i="1"/>
  <c r="AE530" i="1"/>
  <c r="AE531" i="1"/>
  <c r="AE532" i="1"/>
  <c r="AE25" i="1"/>
  <c r="AE533" i="1"/>
  <c r="AE978" i="1"/>
  <c r="AE553" i="1"/>
  <c r="AE352" i="1"/>
  <c r="AE554" i="1"/>
  <c r="AE363" i="1"/>
  <c r="AE558" i="1"/>
  <c r="AE124" i="1"/>
  <c r="AE559" i="1"/>
  <c r="AE560" i="1"/>
  <c r="AE408" i="1"/>
  <c r="AE411" i="1"/>
  <c r="AE563" i="1"/>
  <c r="AE934" i="1"/>
  <c r="AE987" i="1"/>
  <c r="AE566" i="1"/>
  <c r="AE568" i="1"/>
  <c r="AE435" i="1"/>
  <c r="AE576" i="1"/>
  <c r="AE443" i="1"/>
  <c r="AE273" i="1"/>
  <c r="AE577" i="1"/>
  <c r="AE858" i="1"/>
  <c r="AE459" i="1"/>
  <c r="AE461" i="1"/>
  <c r="AE579" i="1"/>
  <c r="AE580" i="1"/>
  <c r="AE581" i="1"/>
  <c r="AE582" i="1"/>
  <c r="AE583" i="1"/>
  <c r="AE750" i="1"/>
  <c r="AE639" i="1"/>
  <c r="AE346" i="1"/>
  <c r="AE586" i="1"/>
  <c r="AE587" i="1"/>
  <c r="AE588" i="1"/>
  <c r="AE589" i="1"/>
  <c r="AE591" i="1"/>
  <c r="AE425" i="1"/>
  <c r="AE596" i="1"/>
  <c r="AE597" i="1"/>
  <c r="AE598" i="1"/>
  <c r="AE599" i="1"/>
  <c r="AE600" i="1"/>
  <c r="AE601" i="1"/>
  <c r="AE445" i="1"/>
  <c r="AE603" i="1"/>
  <c r="AE604" i="1"/>
  <c r="AE52" i="1"/>
  <c r="AE605" i="1"/>
  <c r="AE607" i="1"/>
  <c r="AE611" i="1"/>
  <c r="AE612" i="1"/>
  <c r="AE59" i="1"/>
  <c r="AE613" i="1"/>
  <c r="AE263" i="1"/>
  <c r="AE344" i="1"/>
  <c r="AE349" i="1"/>
  <c r="AE614" i="1"/>
  <c r="AE615" i="1"/>
  <c r="AE616" i="1"/>
  <c r="AE620" i="1"/>
  <c r="AE868" i="1"/>
  <c r="AE621" i="1"/>
  <c r="AE622" i="1"/>
  <c r="AE623" i="1"/>
  <c r="AE624" i="1"/>
  <c r="AE414" i="1"/>
  <c r="AE629" i="1"/>
  <c r="AE630" i="1"/>
  <c r="AE631" i="1"/>
  <c r="AE448" i="1"/>
  <c r="AE633" i="1"/>
  <c r="AE658" i="1"/>
  <c r="AE637" i="1"/>
  <c r="AE230" i="1"/>
  <c r="AE340" i="1"/>
  <c r="AE638" i="1"/>
  <c r="AE640" i="1"/>
  <c r="AE641" i="1"/>
  <c r="AE642" i="1"/>
  <c r="AE643" i="1"/>
  <c r="AE644" i="1"/>
  <c r="AE646" i="1"/>
  <c r="AE647" i="1"/>
  <c r="AE648" i="1"/>
  <c r="AE650" i="1"/>
  <c r="AE651" i="1"/>
  <c r="AE710" i="1"/>
  <c r="AE653" i="1"/>
  <c r="AE788" i="1"/>
  <c r="AE654" i="1"/>
  <c r="AE655" i="1"/>
  <c r="AE449" i="1"/>
  <c r="AE913" i="1"/>
  <c r="AE467" i="1"/>
  <c r="AE471" i="1"/>
  <c r="AE659" i="1"/>
  <c r="AE660" i="1"/>
  <c r="AE801" i="1"/>
  <c r="AE661" i="1"/>
  <c r="AE802" i="1"/>
  <c r="AE662" i="1"/>
  <c r="AE201" i="1"/>
  <c r="AE663" i="1"/>
  <c r="AE664" i="1"/>
  <c r="AE689" i="1"/>
  <c r="AE889" i="1"/>
  <c r="AE665" i="1"/>
  <c r="AE924" i="1"/>
  <c r="AE668" i="1"/>
  <c r="AE296" i="1"/>
  <c r="AE669" i="1"/>
  <c r="AE670" i="1"/>
  <c r="AE674" i="1"/>
  <c r="AE127" i="1"/>
  <c r="AE396" i="1"/>
  <c r="AE675" i="1"/>
  <c r="AE676" i="1"/>
  <c r="AE421" i="1"/>
  <c r="AE218" i="1"/>
  <c r="AE677" i="1"/>
  <c r="AE678" i="1"/>
  <c r="AE681" i="1"/>
  <c r="AE682" i="1"/>
  <c r="AE683" i="1"/>
  <c r="AE749" i="1"/>
  <c r="AE686" i="1"/>
  <c r="AE687" i="1"/>
  <c r="AE691" i="1"/>
  <c r="AE535" i="1"/>
  <c r="AE31" i="1"/>
  <c r="AE320" i="1"/>
  <c r="AE693" i="1"/>
  <c r="AE666" i="1"/>
  <c r="AE699" i="1"/>
  <c r="AE700" i="1"/>
  <c r="AE702" i="1"/>
  <c r="AE703" i="1"/>
  <c r="AE704" i="1"/>
  <c r="AE399" i="1"/>
  <c r="AE705" i="1"/>
  <c r="AE965" i="1"/>
  <c r="AE708" i="1"/>
  <c r="AE714" i="1"/>
  <c r="AE719" i="1"/>
  <c r="AE825" i="1"/>
  <c r="AE720" i="1"/>
  <c r="AE721" i="1"/>
  <c r="AE472" i="1"/>
  <c r="AE722" i="1"/>
  <c r="AE526" i="1"/>
  <c r="AE255" i="1"/>
  <c r="AE609" i="1"/>
  <c r="AE724" i="1"/>
  <c r="AE1028" i="1"/>
  <c r="AE726" i="1"/>
  <c r="AE1030" i="1"/>
  <c r="AE60" i="1"/>
  <c r="AE345" i="1"/>
  <c r="AE728" i="1"/>
  <c r="AE981" i="1"/>
  <c r="AE730" i="1"/>
  <c r="AE732" i="1"/>
  <c r="AE733" i="1"/>
  <c r="AE373" i="1"/>
  <c r="AE734" i="1"/>
  <c r="AE735" i="1"/>
  <c r="AE736" i="1"/>
  <c r="AE44" i="1"/>
  <c r="AE932" i="1"/>
  <c r="AE649" i="1"/>
  <c r="AE679" i="1"/>
  <c r="AE738" i="1"/>
  <c r="AE739" i="1"/>
  <c r="AE740" i="1"/>
  <c r="AE160" i="1"/>
  <c r="AE1021" i="1"/>
  <c r="AE741" i="1"/>
  <c r="AE742" i="1"/>
  <c r="AE54" i="1"/>
  <c r="AE744" i="1"/>
  <c r="AE746" i="1"/>
  <c r="AE747" i="1"/>
  <c r="AE748" i="1"/>
  <c r="AE483" i="1"/>
  <c r="AE751" i="1"/>
  <c r="AE753" i="1"/>
  <c r="AE350" i="1"/>
  <c r="AE754" i="1"/>
  <c r="AE755" i="1"/>
  <c r="AE756" i="1"/>
  <c r="AE757" i="1"/>
  <c r="AE758" i="1"/>
  <c r="AE759" i="1"/>
  <c r="AE760" i="1"/>
  <c r="AE761" i="1"/>
  <c r="AE762" i="1"/>
  <c r="AE764" i="1"/>
  <c r="AE765" i="1"/>
  <c r="AE382" i="1"/>
  <c r="AE766" i="1"/>
  <c r="AE767" i="1"/>
  <c r="AE768" i="1"/>
  <c r="AE716" i="1"/>
  <c r="AE773" i="1"/>
  <c r="AE541" i="1"/>
  <c r="AE774" i="1"/>
  <c r="AE89" i="1"/>
  <c r="AE584" i="1"/>
  <c r="AE776" i="1"/>
  <c r="AE171" i="1"/>
  <c r="AE32" i="1"/>
  <c r="AE778" i="1"/>
  <c r="AE359" i="1"/>
  <c r="AE780" i="1"/>
  <c r="AE783" i="1"/>
  <c r="AE784" i="1"/>
  <c r="AE388" i="1"/>
  <c r="AE395" i="1"/>
  <c r="AE706" i="1"/>
  <c r="AE325" i="1"/>
  <c r="AE786" i="1"/>
  <c r="AE328" i="1"/>
  <c r="AE433" i="1"/>
  <c r="AE569" i="1"/>
  <c r="AE436" i="1"/>
  <c r="AE792" i="1"/>
  <c r="AE793" i="1"/>
  <c r="AE794" i="1"/>
  <c r="AE826" i="1"/>
  <c r="AE450" i="1"/>
  <c r="AE280" i="1"/>
  <c r="AE466" i="1"/>
  <c r="AE544" i="1"/>
  <c r="AE795" i="1"/>
  <c r="AE796" i="1"/>
  <c r="AE473" i="1"/>
  <c r="AE799" i="1"/>
  <c r="AE800" i="1"/>
  <c r="AE803" i="1"/>
  <c r="AE805" i="1"/>
  <c r="AE806" i="1"/>
  <c r="AE289" i="1"/>
  <c r="AE497" i="1"/>
  <c r="AE807" i="1"/>
  <c r="AE809" i="1"/>
  <c r="AE811" i="1"/>
  <c r="AE377" i="1"/>
  <c r="AE150" i="1"/>
  <c r="AE812" i="1"/>
  <c r="AE391" i="1"/>
  <c r="AE813" i="1"/>
  <c r="AE814" i="1"/>
  <c r="AE815" i="1"/>
  <c r="AE848" i="1"/>
  <c r="AE852" i="1"/>
  <c r="AE873" i="1"/>
  <c r="AE816" i="1"/>
  <c r="AE819" i="1"/>
  <c r="AE820" i="1"/>
  <c r="AE434" i="1"/>
  <c r="AE221" i="1"/>
  <c r="AE572" i="1"/>
  <c r="AE822" i="1"/>
  <c r="AE824" i="1"/>
  <c r="AE717" i="1"/>
  <c r="AE539" i="1"/>
  <c r="AE828" i="1"/>
  <c r="AE829" i="1"/>
  <c r="AE831" i="1"/>
  <c r="AE540" i="1"/>
  <c r="AE139" i="1"/>
  <c r="AE833" i="1"/>
  <c r="AE835" i="1"/>
  <c r="AE836" i="1"/>
  <c r="AE496" i="1"/>
  <c r="AE233" i="1"/>
  <c r="AE837" i="1"/>
  <c r="AE838" i="1"/>
  <c r="AE839" i="1"/>
  <c r="AE840" i="1"/>
  <c r="AE37" i="1"/>
  <c r="AE841" i="1"/>
  <c r="AE590" i="1"/>
  <c r="AE843" i="1"/>
  <c r="AE844" i="1"/>
  <c r="AE846" i="1"/>
  <c r="AE849" i="1"/>
  <c r="AE851" i="1"/>
  <c r="AE426" i="1"/>
  <c r="AE853" i="1"/>
  <c r="AE429" i="1"/>
  <c r="AE854" i="1"/>
  <c r="AE855" i="1"/>
  <c r="AE856" i="1"/>
  <c r="AE857" i="1"/>
  <c r="AE943" i="1"/>
  <c r="AE911" i="1"/>
  <c r="AE458" i="1"/>
  <c r="AE520" i="1"/>
  <c r="AE860" i="1"/>
  <c r="AE481" i="1"/>
  <c r="AE861" i="1"/>
  <c r="AE862" i="1"/>
  <c r="AE863" i="1"/>
  <c r="AE864" i="1"/>
  <c r="AE697" i="1"/>
  <c r="AE867" i="1"/>
  <c r="AE869" i="1"/>
  <c r="AE871" i="1"/>
  <c r="AE872" i="1"/>
  <c r="AE874" i="1"/>
  <c r="AE875" i="1"/>
  <c r="AE876" i="1"/>
  <c r="AE626" i="1"/>
  <c r="AE877" i="1"/>
  <c r="AE878" i="1"/>
  <c r="AE879" i="1"/>
  <c r="AE918" i="1"/>
  <c r="AE439" i="1"/>
  <c r="AE880" i="1"/>
  <c r="AE881" i="1"/>
  <c r="AE882" i="1"/>
  <c r="AE883" i="1"/>
  <c r="AE884" i="1"/>
  <c r="AE885" i="1"/>
  <c r="AE886" i="1"/>
  <c r="AE257" i="1"/>
  <c r="AE887" i="1"/>
  <c r="AE501" i="1"/>
  <c r="AE890" i="1"/>
  <c r="AE696" i="1"/>
  <c r="AE892" i="1"/>
  <c r="AE894" i="1"/>
  <c r="AE895" i="1"/>
  <c r="AE896" i="1"/>
  <c r="AE298" i="1"/>
  <c r="AE897" i="1"/>
  <c r="AE898" i="1"/>
  <c r="AE75" i="1"/>
  <c r="AE899" i="1"/>
  <c r="AE900" i="1"/>
  <c r="AE402" i="1"/>
  <c r="AE901" i="1"/>
  <c r="AE625" i="1"/>
  <c r="AE902" i="1"/>
  <c r="AE904" i="1"/>
  <c r="AE905" i="1"/>
  <c r="AE908" i="1"/>
  <c r="AE909" i="1"/>
  <c r="AE910" i="1"/>
  <c r="AE912" i="1"/>
  <c r="AE469" i="1"/>
  <c r="AE914" i="1"/>
  <c r="AE524" i="1"/>
  <c r="AE916" i="1"/>
  <c r="AE489" i="1"/>
  <c r="AE919" i="1"/>
  <c r="AE922" i="1"/>
  <c r="AE923" i="1"/>
  <c r="AE925" i="1"/>
  <c r="AE123" i="1"/>
  <c r="AE929" i="1"/>
  <c r="AE389" i="1"/>
  <c r="AE930" i="1"/>
  <c r="AE40" i="1"/>
  <c r="AE931" i="1"/>
  <c r="AE933" i="1"/>
  <c r="AE772" i="1"/>
  <c r="AE941" i="1"/>
  <c r="AE944" i="1"/>
  <c r="AE454" i="1"/>
  <c r="AE460" i="1"/>
  <c r="AE945" i="1"/>
  <c r="AE723" i="1"/>
  <c r="AE946" i="1"/>
  <c r="AE948" i="1"/>
  <c r="AE950" i="1"/>
  <c r="AE951" i="1"/>
  <c r="AE952" i="1"/>
  <c r="AE953" i="1"/>
  <c r="AE954" i="1"/>
  <c r="AE955" i="1"/>
  <c r="AE956" i="1"/>
  <c r="AE957" i="1"/>
  <c r="AE958" i="1"/>
  <c r="AE808" i="1"/>
  <c r="AE959" i="1"/>
  <c r="AE960" i="1"/>
  <c r="AE961" i="1"/>
  <c r="AE962" i="1"/>
  <c r="AE963" i="1"/>
  <c r="AE964" i="1"/>
  <c r="AE419" i="1"/>
  <c r="AE967" i="1"/>
  <c r="AE968" i="1"/>
  <c r="AE969" i="1"/>
  <c r="AE971" i="1"/>
  <c r="AE972" i="1"/>
  <c r="AE194" i="1"/>
  <c r="AE973" i="1"/>
  <c r="AE974" i="1"/>
  <c r="AE975" i="1"/>
  <c r="AE977" i="1"/>
  <c r="AE234" i="1"/>
  <c r="AE979" i="1"/>
  <c r="AE980" i="1"/>
  <c r="AE360" i="1"/>
  <c r="AE982" i="1"/>
  <c r="AE364" i="1"/>
  <c r="AE618" i="1"/>
  <c r="AE984" i="1"/>
  <c r="AE985" i="1"/>
  <c r="AE413" i="1"/>
  <c r="AE986" i="1"/>
  <c r="AE430" i="1"/>
  <c r="AE989" i="1"/>
  <c r="AE991" i="1"/>
  <c r="AE438" i="1"/>
  <c r="AE992" i="1"/>
  <c r="AE993" i="1"/>
  <c r="AE994" i="1"/>
  <c r="AE464" i="1"/>
  <c r="AE482" i="1"/>
  <c r="AE996" i="1"/>
  <c r="AE998" i="1"/>
  <c r="AE999" i="1"/>
  <c r="AE491" i="1"/>
  <c r="AE1000" i="1"/>
  <c r="AE1001" i="1"/>
  <c r="AE507" i="1"/>
  <c r="AE1002" i="1"/>
  <c r="AE1003" i="1"/>
  <c r="AE30" i="1"/>
  <c r="AE1004" i="1"/>
  <c r="AE1005" i="1"/>
  <c r="AE1006" i="1"/>
  <c r="AE1007" i="1"/>
  <c r="AE1008" i="1"/>
  <c r="AE366" i="1"/>
  <c r="AE1009" i="1"/>
  <c r="AE671" i="1"/>
  <c r="AE1011" i="1"/>
  <c r="AE1012" i="1"/>
  <c r="AE1013" i="1"/>
  <c r="AE407" i="1"/>
  <c r="AE1016" i="1"/>
  <c r="AE187" i="1"/>
  <c r="AE1018" i="1"/>
  <c r="AE191" i="1"/>
  <c r="AE769" i="1"/>
  <c r="AE1019" i="1"/>
  <c r="AE1020" i="1"/>
  <c r="AE1022" i="1"/>
  <c r="AE1023" i="1"/>
  <c r="AE525" i="1"/>
  <c r="AE480" i="1"/>
  <c r="AE1026" i="1"/>
  <c r="AE1027" i="1"/>
  <c r="AE1029" i="1"/>
  <c r="N3" i="1"/>
  <c r="O3" i="1"/>
  <c r="N357" i="1"/>
  <c r="O357" i="1"/>
  <c r="N4" i="1"/>
  <c r="O4" i="1"/>
  <c r="N7" i="1"/>
  <c r="O7" i="1"/>
  <c r="N8" i="1"/>
  <c r="O8" i="1"/>
  <c r="N9" i="1"/>
  <c r="O9" i="1"/>
  <c r="N172" i="1"/>
  <c r="O172" i="1"/>
  <c r="N322" i="1"/>
  <c r="O322" i="1"/>
  <c r="N11" i="1"/>
  <c r="O11" i="1"/>
  <c r="N12" i="1"/>
  <c r="O12" i="1"/>
  <c r="N405" i="1"/>
  <c r="O405" i="1"/>
  <c r="N15" i="1"/>
  <c r="O15" i="1"/>
  <c r="N16" i="1"/>
  <c r="O16" i="1"/>
  <c r="N308" i="1"/>
  <c r="O308" i="1"/>
  <c r="N476" i="1"/>
  <c r="O476" i="1"/>
  <c r="N19" i="1"/>
  <c r="O19" i="1"/>
  <c r="N20" i="1"/>
  <c r="O20" i="1"/>
  <c r="N997" i="1"/>
  <c r="O997" i="1"/>
  <c r="N21" i="1"/>
  <c r="O21" i="1"/>
  <c r="N22" i="1"/>
  <c r="O22" i="1"/>
  <c r="N23" i="1"/>
  <c r="O23" i="1"/>
  <c r="N947" i="1"/>
  <c r="O947" i="1"/>
  <c r="N91" i="1"/>
  <c r="O91" i="1"/>
  <c r="N550" i="1"/>
  <c r="O550" i="1"/>
  <c r="N552" i="1"/>
  <c r="O552" i="1"/>
  <c r="N865" i="1"/>
  <c r="O865" i="1"/>
  <c r="N290" i="1"/>
  <c r="O290" i="1"/>
  <c r="N28" i="1"/>
  <c r="O28" i="1"/>
  <c r="N494" i="1"/>
  <c r="O494" i="1"/>
  <c r="N29" i="1"/>
  <c r="O29" i="1"/>
  <c r="N33" i="1"/>
  <c r="O33" i="1"/>
  <c r="N694" i="1"/>
  <c r="O694" i="1"/>
  <c r="N35" i="1"/>
  <c r="O35" i="1"/>
  <c r="N36" i="1"/>
  <c r="O36" i="1"/>
  <c r="N779" i="1"/>
  <c r="O779" i="1"/>
  <c r="N38" i="1"/>
  <c r="O38" i="1"/>
  <c r="N384" i="1"/>
  <c r="O384" i="1"/>
  <c r="N178" i="1"/>
  <c r="O178" i="1"/>
  <c r="N594" i="1"/>
  <c r="O594" i="1"/>
  <c r="N39" i="1"/>
  <c r="O39" i="1"/>
  <c r="N41" i="1"/>
  <c r="O41" i="1"/>
  <c r="N401" i="1"/>
  <c r="O401" i="1"/>
  <c r="N645" i="1"/>
  <c r="O645" i="1"/>
  <c r="N42" i="1"/>
  <c r="O42" i="1"/>
  <c r="N406" i="1"/>
  <c r="O406" i="1"/>
  <c r="N43" i="1"/>
  <c r="O43" i="1"/>
  <c r="N47" i="1"/>
  <c r="O47" i="1"/>
  <c r="N709" i="1"/>
  <c r="O709" i="1"/>
  <c r="N906" i="1"/>
  <c r="O906" i="1"/>
  <c r="N49" i="1"/>
  <c r="O49" i="1"/>
  <c r="N50" i="1"/>
  <c r="O50" i="1"/>
  <c r="N51" i="1"/>
  <c r="O51" i="1"/>
  <c r="N830" i="1"/>
  <c r="O830" i="1"/>
  <c r="N53" i="1"/>
  <c r="O53" i="1"/>
  <c r="N548" i="1"/>
  <c r="O548" i="1"/>
  <c r="N24" i="1"/>
  <c r="O24" i="1"/>
  <c r="N56" i="1"/>
  <c r="O56" i="1"/>
  <c r="N57" i="1"/>
  <c r="O57" i="1"/>
  <c r="N58" i="1"/>
  <c r="O58" i="1"/>
  <c r="N688" i="1"/>
  <c r="O688" i="1"/>
  <c r="N61" i="1"/>
  <c r="O61" i="1"/>
  <c r="N63" i="1"/>
  <c r="O63" i="1"/>
  <c r="N65" i="1"/>
  <c r="O65" i="1"/>
  <c r="N695" i="1"/>
  <c r="O695" i="1"/>
  <c r="N67" i="1"/>
  <c r="O67" i="1"/>
  <c r="N891" i="1"/>
  <c r="O891" i="1"/>
  <c r="N555" i="1"/>
  <c r="O555" i="1"/>
  <c r="N68" i="1"/>
  <c r="O68" i="1"/>
  <c r="N72" i="1"/>
  <c r="O72" i="1"/>
  <c r="N74" i="1"/>
  <c r="O74" i="1"/>
  <c r="N76" i="1"/>
  <c r="O76" i="1"/>
  <c r="N78" i="1"/>
  <c r="O78" i="1"/>
  <c r="N416" i="1"/>
  <c r="O416" i="1"/>
  <c r="N79" i="1"/>
  <c r="O79" i="1"/>
  <c r="N80" i="1"/>
  <c r="O80" i="1"/>
  <c r="N428" i="1"/>
  <c r="O428" i="1"/>
  <c r="N81" i="1"/>
  <c r="O81" i="1"/>
  <c r="N82" i="1"/>
  <c r="O82" i="1"/>
  <c r="N83" i="1"/>
  <c r="O83" i="1"/>
  <c r="N84" i="1"/>
  <c r="O84" i="1"/>
  <c r="N85" i="1"/>
  <c r="O85" i="1"/>
  <c r="N1024" i="1"/>
  <c r="O1024" i="1"/>
  <c r="N86" i="1"/>
  <c r="O86" i="1"/>
  <c r="N451" i="1"/>
  <c r="O451" i="1"/>
  <c r="N87" i="1"/>
  <c r="O87" i="1"/>
  <c r="N88" i="1"/>
  <c r="O88" i="1"/>
  <c r="N743" i="1"/>
  <c r="O743" i="1"/>
  <c r="N606" i="1"/>
  <c r="O606" i="1"/>
  <c r="N470" i="1"/>
  <c r="O470" i="1"/>
  <c r="N90" i="1"/>
  <c r="O90" i="1"/>
  <c r="N775" i="1"/>
  <c r="O775" i="1"/>
  <c r="N549" i="1"/>
  <c r="O549" i="1"/>
  <c r="N169" i="1"/>
  <c r="O169" i="1"/>
  <c r="N504" i="1"/>
  <c r="O504" i="1"/>
  <c r="N917" i="1"/>
  <c r="O917" i="1"/>
  <c r="N92" i="1"/>
  <c r="O92" i="1"/>
  <c r="N93" i="1"/>
  <c r="O93" i="1"/>
  <c r="N94" i="1"/>
  <c r="O94" i="1"/>
  <c r="N95" i="1"/>
  <c r="O95" i="1"/>
  <c r="N96" i="1"/>
  <c r="O96" i="1"/>
  <c r="N97" i="1"/>
  <c r="O97" i="1"/>
  <c r="N731" i="1"/>
  <c r="O731" i="1"/>
  <c r="N672" i="1"/>
  <c r="O672" i="1"/>
  <c r="N782" i="1"/>
  <c r="O782" i="1"/>
  <c r="N99" i="1"/>
  <c r="O99" i="1"/>
  <c r="N100" i="1"/>
  <c r="O100" i="1"/>
  <c r="N101" i="1"/>
  <c r="O101" i="1"/>
  <c r="N102" i="1"/>
  <c r="O102" i="1"/>
  <c r="N103" i="1"/>
  <c r="O103" i="1"/>
  <c r="N104" i="1"/>
  <c r="O104" i="1"/>
  <c r="N105" i="1"/>
  <c r="O105" i="1"/>
  <c r="N186" i="1"/>
  <c r="O186" i="1"/>
  <c r="N106" i="1"/>
  <c r="O106" i="1"/>
  <c r="N107" i="1"/>
  <c r="O107" i="1"/>
  <c r="N108" i="1"/>
  <c r="O108" i="1"/>
  <c r="N109" i="1"/>
  <c r="O109" i="1"/>
  <c r="N110" i="1"/>
  <c r="O110" i="1"/>
  <c r="N447" i="1"/>
  <c r="O447" i="1"/>
  <c r="N111" i="1"/>
  <c r="O111" i="1"/>
  <c r="N112" i="1"/>
  <c r="O112" i="1" s="1"/>
  <c r="N113" i="1"/>
  <c r="O113" i="1"/>
  <c r="N114" i="1"/>
  <c r="O114" i="1" s="1"/>
  <c r="N115" i="1"/>
  <c r="O115" i="1"/>
  <c r="N116" i="1"/>
  <c r="O116" i="1" s="1"/>
  <c r="N117" i="1"/>
  <c r="O117" i="1"/>
  <c r="N119" i="1"/>
  <c r="O119" i="1" s="1"/>
  <c r="N205" i="1"/>
  <c r="O205" i="1"/>
  <c r="N64" i="1"/>
  <c r="O64" i="1" s="1"/>
  <c r="N294" i="1"/>
  <c r="O294" i="1"/>
  <c r="N556" i="1"/>
  <c r="O556" i="1" s="1"/>
  <c r="N121" i="1"/>
  <c r="O121" i="1"/>
  <c r="N983" i="1"/>
  <c r="O983" i="1" s="1"/>
  <c r="N122" i="1"/>
  <c r="O122" i="1"/>
  <c r="N71" i="1"/>
  <c r="O71" i="1" s="1"/>
  <c r="N125" i="1"/>
  <c r="O125" i="1"/>
  <c r="N374" i="1"/>
  <c r="O374" i="1" s="1"/>
  <c r="N128" i="1"/>
  <c r="O128" i="1"/>
  <c r="N130" i="1"/>
  <c r="O130" i="1" s="1"/>
  <c r="N131" i="1"/>
  <c r="O131" i="1"/>
  <c r="N132" i="1"/>
  <c r="O132" i="1" s="1"/>
  <c r="N133" i="1"/>
  <c r="O133" i="1"/>
  <c r="N134" i="1"/>
  <c r="O134" i="1" s="1"/>
  <c r="N410" i="1"/>
  <c r="O410" i="1"/>
  <c r="N135" i="1"/>
  <c r="O135" i="1" s="1"/>
  <c r="N418" i="1"/>
  <c r="O418" i="1"/>
  <c r="N136" i="1"/>
  <c r="O136" i="1" s="1"/>
  <c r="N137" i="1"/>
  <c r="O137" i="1"/>
  <c r="N538" i="1"/>
  <c r="O538" i="1" s="1"/>
  <c r="N138" i="1"/>
  <c r="O138" i="1"/>
  <c r="N140" i="1"/>
  <c r="O140" i="1" s="1"/>
  <c r="N479" i="1"/>
  <c r="O479" i="1"/>
  <c r="N141" i="1"/>
  <c r="O141" i="1" s="1"/>
  <c r="N636" i="1"/>
  <c r="O636" i="1"/>
  <c r="N142" i="1"/>
  <c r="O142" i="1" s="1"/>
  <c r="N490" i="1"/>
  <c r="O490" i="1"/>
  <c r="N492" i="1"/>
  <c r="O492" i="1" s="1"/>
  <c r="N505" i="1"/>
  <c r="O505" i="1"/>
  <c r="N727" i="1"/>
  <c r="O727" i="1" s="1"/>
  <c r="N143" i="1"/>
  <c r="O143" i="1"/>
  <c r="N354" i="1"/>
  <c r="O354" i="1" s="1"/>
  <c r="N144" i="1"/>
  <c r="O144" i="1"/>
  <c r="N145" i="1"/>
  <c r="O145" i="1" s="1"/>
  <c r="N146" i="1"/>
  <c r="O146" i="1"/>
  <c r="N147" i="1"/>
  <c r="O147" i="1" s="1"/>
  <c r="N148" i="1"/>
  <c r="O148" i="1"/>
  <c r="N149" i="1"/>
  <c r="O149" i="1" s="1"/>
  <c r="N380" i="1"/>
  <c r="O380" i="1"/>
  <c r="N151" i="1"/>
  <c r="O151" i="1" s="1"/>
  <c r="N593" i="1"/>
  <c r="O593" i="1"/>
  <c r="N153" i="1"/>
  <c r="O153" i="1" s="1"/>
  <c r="N154" i="1"/>
  <c r="O154" i="1"/>
  <c r="N155" i="1"/>
  <c r="O155" i="1" s="1"/>
  <c r="N156" i="1"/>
  <c r="O156" i="1"/>
  <c r="N711" i="1"/>
  <c r="O711" i="1" s="1"/>
  <c r="N158" i="1"/>
  <c r="O158" i="1"/>
  <c r="N159" i="1"/>
  <c r="O159" i="1" s="1"/>
  <c r="N220" i="1"/>
  <c r="O220" i="1"/>
  <c r="N161" i="1"/>
  <c r="O161" i="1" s="1"/>
  <c r="N162" i="1"/>
  <c r="O162" i="1"/>
  <c r="N163" i="1"/>
  <c r="O163" i="1" s="1"/>
  <c r="N164" i="1"/>
  <c r="O164" i="1"/>
  <c r="N165" i="1"/>
  <c r="O165" i="1" s="1"/>
  <c r="N166" i="1"/>
  <c r="O166" i="1"/>
  <c r="N167" i="1"/>
  <c r="O167" i="1" s="1"/>
  <c r="N168" i="1"/>
  <c r="O168" i="1"/>
  <c r="N692" i="1"/>
  <c r="O692" i="1" s="1"/>
  <c r="N170" i="1"/>
  <c r="O170" i="1" s="1"/>
  <c r="N534" i="1"/>
  <c r="O534" i="1" s="1"/>
  <c r="N777" i="1"/>
  <c r="O777" i="1" s="1"/>
  <c r="N120" i="1"/>
  <c r="O120" i="1" s="1"/>
  <c r="N353" i="1"/>
  <c r="O353" i="1" s="1"/>
  <c r="N701" i="1"/>
  <c r="O701" i="1" s="1"/>
  <c r="N173" i="1"/>
  <c r="O173" i="1" s="1"/>
  <c r="N175" i="1"/>
  <c r="O175" i="1" s="1"/>
  <c r="N176" i="1"/>
  <c r="O176" i="1" s="1"/>
  <c r="N177" i="1"/>
  <c r="O177" i="1" s="1"/>
  <c r="N387" i="1"/>
  <c r="O387" i="1" s="1"/>
  <c r="N179" i="1"/>
  <c r="O179" i="1" s="1"/>
  <c r="N180" i="1"/>
  <c r="O180" i="1" s="1"/>
  <c r="N181" i="1"/>
  <c r="O181" i="1" s="1"/>
  <c r="N182" i="1"/>
  <c r="O182" i="1" s="1"/>
  <c r="N183" i="1"/>
  <c r="O183" i="1" s="1"/>
  <c r="N415" i="1"/>
  <c r="O415" i="1" s="1"/>
  <c r="N185" i="1"/>
  <c r="O185" i="1" s="1"/>
  <c r="N189" i="1"/>
  <c r="O189" i="1" s="1"/>
  <c r="N190" i="1"/>
  <c r="O190" i="1" s="1"/>
  <c r="N1017" i="1"/>
  <c r="O1017" i="1" s="1"/>
  <c r="N192" i="1"/>
  <c r="O192" i="1" s="1"/>
  <c r="N193" i="1"/>
  <c r="O193" i="1" s="1"/>
  <c r="N309" i="1"/>
  <c r="O309" i="1" s="1"/>
  <c r="N195" i="1"/>
  <c r="O195" i="1" s="1"/>
  <c r="N196" i="1"/>
  <c r="O196" i="1" s="1"/>
  <c r="N197" i="1"/>
  <c r="O197" i="1" s="1"/>
  <c r="N198" i="1"/>
  <c r="O198" i="1" s="1"/>
  <c r="N199" i="1"/>
  <c r="O199" i="1" s="1"/>
  <c r="N200" i="1"/>
  <c r="O200" i="1" s="1"/>
  <c r="N202" i="1"/>
  <c r="O202" i="1" s="1"/>
  <c r="N203" i="1"/>
  <c r="O203" i="1" s="1"/>
  <c r="N204" i="1"/>
  <c r="O204" i="1" s="1"/>
  <c r="N118" i="1"/>
  <c r="O118" i="1" s="1"/>
  <c r="N69" i="1"/>
  <c r="O69" i="1" s="1"/>
  <c r="N206" i="1"/>
  <c r="O206" i="1" s="1"/>
  <c r="N207" i="1"/>
  <c r="O207" i="1" s="1"/>
  <c r="N617" i="1"/>
  <c r="O617" i="1" s="1"/>
  <c r="N208" i="1"/>
  <c r="O208" i="1" s="1"/>
  <c r="N368" i="1"/>
  <c r="O368" i="1" s="1"/>
  <c r="N370" i="1"/>
  <c r="O370" i="1" s="1"/>
  <c r="N928" i="1"/>
  <c r="O928" i="1" s="1"/>
  <c r="N209" i="1"/>
  <c r="O209" i="1" s="1"/>
  <c r="N210" i="1"/>
  <c r="O210" i="1" s="1"/>
  <c r="N211" i="1"/>
  <c r="O211" i="1" s="1"/>
  <c r="N381" i="1"/>
  <c r="O381" i="1" s="1"/>
  <c r="N212" i="1"/>
  <c r="O212" i="1" s="1"/>
  <c r="N213" i="1"/>
  <c r="O213" i="1" s="1"/>
  <c r="N214" i="1"/>
  <c r="O214" i="1" s="1"/>
  <c r="N216" i="1"/>
  <c r="O216" i="1" s="1"/>
  <c r="N417" i="1"/>
  <c r="O417" i="1" s="1"/>
  <c r="N157" i="1"/>
  <c r="O157" i="1" s="1"/>
  <c r="N219" i="1"/>
  <c r="O219" i="1" s="1"/>
  <c r="N427" i="1"/>
  <c r="O427" i="1" s="1"/>
  <c r="N936" i="1"/>
  <c r="O936" i="1" s="1"/>
  <c r="N789" i="1"/>
  <c r="O789" i="1" s="1"/>
  <c r="N223" i="1"/>
  <c r="O223" i="1" s="1"/>
  <c r="N224" i="1"/>
  <c r="O224" i="1" s="1"/>
  <c r="N442" i="1"/>
  <c r="O442" i="1" s="1"/>
  <c r="N18" i="1"/>
  <c r="O18" i="1" s="1"/>
  <c r="N225" i="1"/>
  <c r="O225" i="1" s="1"/>
  <c r="N578" i="1"/>
  <c r="O578" i="1" s="1"/>
  <c r="N446" i="1"/>
  <c r="O446" i="1" s="1"/>
  <c r="N455" i="1"/>
  <c r="O455" i="1" s="1"/>
  <c r="N226" i="1"/>
  <c r="O226" i="1" s="1"/>
  <c r="N465" i="1"/>
  <c r="O465" i="1" s="1"/>
  <c r="N227" i="1"/>
  <c r="O227" i="1" s="1"/>
  <c r="N834" i="1"/>
  <c r="O834" i="1" s="1"/>
  <c r="N475" i="1"/>
  <c r="O475" i="1" s="1"/>
  <c r="N228" i="1"/>
  <c r="O228" i="1" s="1"/>
  <c r="N976" i="1"/>
  <c r="O976" i="1" s="1"/>
  <c r="N231" i="1"/>
  <c r="O231" i="1" s="1"/>
  <c r="N232" i="1"/>
  <c r="O232" i="1" s="1"/>
  <c r="N236" i="1"/>
  <c r="O236" i="1" s="1"/>
  <c r="N356" i="1"/>
  <c r="O356" i="1" s="1"/>
  <c r="N237" i="1"/>
  <c r="O237" i="1" s="1"/>
  <c r="N5" i="1"/>
  <c r="O5" i="1" s="1"/>
  <c r="N238" i="1"/>
  <c r="O238" i="1" s="1"/>
  <c r="N239" i="1"/>
  <c r="O239" i="1" s="1"/>
  <c r="N510" i="1"/>
  <c r="O510" i="1" s="1"/>
  <c r="N240" i="1"/>
  <c r="O240" i="1" s="1"/>
  <c r="N13" i="1"/>
  <c r="O13" i="1" s="1"/>
  <c r="N241" i="1"/>
  <c r="O241" i="1" s="1"/>
  <c r="N242" i="1"/>
  <c r="O242" i="1" s="1"/>
  <c r="N243" i="1"/>
  <c r="O243" i="1" s="1"/>
  <c r="N244" i="1"/>
  <c r="O244" i="1" s="1"/>
  <c r="N245" i="1"/>
  <c r="O245" i="1" s="1"/>
  <c r="N246" i="1"/>
  <c r="O246" i="1" s="1"/>
  <c r="N48" i="1"/>
  <c r="O48" i="1" s="1"/>
  <c r="N247" i="1"/>
  <c r="O247" i="1" s="1"/>
  <c r="N248" i="1"/>
  <c r="O248" i="1" s="1"/>
  <c r="N249" i="1"/>
  <c r="O249" i="1" s="1"/>
  <c r="N250" i="1"/>
  <c r="O250" i="1" s="1"/>
  <c r="N252" i="1"/>
  <c r="O252" i="1" s="1"/>
  <c r="N462" i="1"/>
  <c r="O462" i="1" s="1"/>
  <c r="N635" i="1"/>
  <c r="O635" i="1" s="1"/>
  <c r="N253" i="1"/>
  <c r="O253" i="1" s="1"/>
  <c r="N547" i="1"/>
  <c r="O547" i="1" s="1"/>
  <c r="N259" i="1"/>
  <c r="O259" i="1" s="1"/>
  <c r="N261" i="1"/>
  <c r="O261" i="1" s="1"/>
  <c r="N262" i="1"/>
  <c r="O262" i="1" s="1"/>
  <c r="N264" i="1"/>
  <c r="O264" i="1" s="1"/>
  <c r="N266" i="1"/>
  <c r="O266" i="1" s="1"/>
  <c r="N369" i="1"/>
  <c r="O369" i="1" s="1"/>
  <c r="N842" i="1"/>
  <c r="O842" i="1" s="1"/>
  <c r="N394" i="1"/>
  <c r="O394" i="1" s="1"/>
  <c r="N562" i="1"/>
  <c r="O562" i="1" s="1"/>
  <c r="N267" i="1"/>
  <c r="O267" i="1" s="1"/>
  <c r="N268" i="1"/>
  <c r="O268" i="1" s="1"/>
  <c r="N269" i="1"/>
  <c r="O269" i="1" s="1"/>
  <c r="N567" i="1"/>
  <c r="O567" i="1" s="1"/>
  <c r="N431" i="1"/>
  <c r="O431" i="1" s="1"/>
  <c r="N270" i="1"/>
  <c r="O270" i="1" s="1"/>
  <c r="N271" i="1"/>
  <c r="O271" i="1" s="1"/>
  <c r="N573" i="1"/>
  <c r="O573" i="1" s="1"/>
  <c r="N272" i="1"/>
  <c r="O272" i="1" s="1"/>
  <c r="N821" i="1"/>
  <c r="O821" i="1" s="1"/>
  <c r="N444" i="1"/>
  <c r="O444" i="1" s="1"/>
  <c r="N274" i="1"/>
  <c r="O274" i="1" s="1"/>
  <c r="N276" i="1"/>
  <c r="O276" i="1" s="1"/>
  <c r="N277" i="1"/>
  <c r="O277" i="1" s="1"/>
  <c r="N278" i="1"/>
  <c r="O278" i="1" s="1"/>
  <c r="N279" i="1"/>
  <c r="O279" i="1" s="1"/>
  <c r="N281" i="1"/>
  <c r="O281" i="1" s="1"/>
  <c r="N543" i="1"/>
  <c r="O543" i="1" s="1"/>
  <c r="N283" i="1"/>
  <c r="O283" i="1" s="1"/>
  <c r="N284" i="1"/>
  <c r="O284" i="1" s="1"/>
  <c r="N285" i="1"/>
  <c r="O285" i="1" s="1"/>
  <c r="N286" i="1"/>
  <c r="O286" i="1" s="1"/>
  <c r="N287" i="1"/>
  <c r="O287" i="1" s="1"/>
  <c r="N292" i="1"/>
  <c r="O292" i="1" s="1"/>
  <c r="N503" i="1"/>
  <c r="O503" i="1" s="1"/>
  <c r="N293" i="1"/>
  <c r="O293" i="1" s="1"/>
  <c r="N361" i="1"/>
  <c r="O361" i="1" s="1"/>
  <c r="N295" i="1"/>
  <c r="O295" i="1" s="1"/>
  <c r="N297" i="1"/>
  <c r="O297" i="1" s="1"/>
  <c r="N299" i="1"/>
  <c r="O299" i="1" s="1"/>
  <c r="N372" i="1"/>
  <c r="O372" i="1" s="1"/>
  <c r="N376" i="1"/>
  <c r="O376" i="1" s="1"/>
  <c r="N300" i="1"/>
  <c r="O300" i="1" s="1"/>
  <c r="N301" i="1"/>
  <c r="O301" i="1" s="1"/>
  <c r="N215" i="1"/>
  <c r="O215" i="1" s="1"/>
  <c r="N302" i="1"/>
  <c r="O302" i="1" s="1"/>
  <c r="N303" i="1"/>
  <c r="O303" i="1" s="1"/>
  <c r="N652" i="1"/>
  <c r="O652" i="1" s="1"/>
  <c r="N304" i="1"/>
  <c r="O304" i="1" s="1"/>
  <c r="N305" i="1"/>
  <c r="O305" i="1" s="1"/>
  <c r="N570" i="1"/>
  <c r="O570" i="1" s="1"/>
  <c r="N306" i="1"/>
  <c r="O306" i="1" s="1"/>
  <c r="N17" i="1"/>
  <c r="O17" i="1" s="1"/>
  <c r="N311" i="1"/>
  <c r="O311" i="1" s="1"/>
  <c r="N251" i="1"/>
  <c r="O251" i="1" s="1"/>
  <c r="N312" i="1"/>
  <c r="O312" i="1" s="1"/>
  <c r="N313" i="1"/>
  <c r="O313" i="1" s="1"/>
  <c r="N314" i="1"/>
  <c r="O314" i="1" s="1"/>
  <c r="N315" i="1"/>
  <c r="O315" i="1" s="1"/>
  <c r="N229" i="1"/>
  <c r="O229" i="1" s="1"/>
  <c r="N26" i="1"/>
  <c r="O26" i="1" s="1"/>
  <c r="N316" i="1"/>
  <c r="O316" i="1" s="1"/>
  <c r="N317" i="1"/>
  <c r="O317" i="1" s="1"/>
  <c r="N318" i="1"/>
  <c r="O318" i="1" s="1"/>
  <c r="N319" i="1"/>
  <c r="O319" i="1" s="1"/>
  <c r="N351" i="1"/>
  <c r="O351" i="1" s="1"/>
  <c r="N265" i="1"/>
  <c r="O265" i="1" s="1"/>
  <c r="N367" i="1"/>
  <c r="O367" i="1" s="1"/>
  <c r="N371" i="1"/>
  <c r="O371" i="1" s="1"/>
  <c r="N321" i="1"/>
  <c r="O321" i="1" s="1"/>
  <c r="N323" i="1"/>
  <c r="O323" i="1" s="1"/>
  <c r="N324" i="1"/>
  <c r="O324" i="1" s="1"/>
  <c r="N184" i="1"/>
  <c r="O184" i="1" s="1"/>
  <c r="N326" i="1"/>
  <c r="O326" i="1" s="1"/>
  <c r="N785" i="1"/>
  <c r="O785" i="1" s="1"/>
  <c r="N327" i="1"/>
  <c r="O327" i="1" s="1"/>
  <c r="N787" i="1"/>
  <c r="O787" i="1" s="1"/>
  <c r="N329" i="1"/>
  <c r="O329" i="1" s="1"/>
  <c r="N330" i="1"/>
  <c r="O330" i="1" s="1"/>
  <c r="N713" i="1"/>
  <c r="O713" i="1" s="1"/>
  <c r="N331" i="1"/>
  <c r="O331" i="1" s="1"/>
  <c r="N332" i="1"/>
  <c r="O332" i="1" s="1"/>
  <c r="N333" i="1"/>
  <c r="O333" i="1" s="1"/>
  <c r="N334" i="1"/>
  <c r="O334" i="1" s="1"/>
  <c r="N335" i="1"/>
  <c r="O335" i="1" s="1"/>
  <c r="N545" i="1"/>
  <c r="O545" i="1" s="1"/>
  <c r="N859" i="1"/>
  <c r="O859" i="1" s="1"/>
  <c r="N336" i="1"/>
  <c r="O336" i="1" s="1"/>
  <c r="N337" i="1"/>
  <c r="O337" i="1" s="1"/>
  <c r="N338" i="1"/>
  <c r="O338" i="1" s="1"/>
  <c r="N254" i="1"/>
  <c r="O254" i="1" s="1"/>
  <c r="N484" i="1"/>
  <c r="O484" i="1" s="1"/>
  <c r="N339" i="1"/>
  <c r="O339" i="1" s="1"/>
  <c r="N341" i="1"/>
  <c r="O341" i="1" s="1"/>
  <c r="N288" i="1"/>
  <c r="O288" i="1" s="1"/>
  <c r="N342" i="1"/>
  <c r="O342" i="1" s="1"/>
  <c r="N343" i="1"/>
  <c r="O343" i="1" s="1"/>
  <c r="N866" i="1"/>
  <c r="O866" i="1" s="1"/>
  <c r="N508" i="1"/>
  <c r="O508" i="1" s="1"/>
  <c r="N509" i="1"/>
  <c r="O509" i="1" s="1"/>
  <c r="N511" i="1"/>
  <c r="O511" i="1" s="1"/>
  <c r="N927" i="1"/>
  <c r="O927" i="1" s="1"/>
  <c r="N512" i="1"/>
  <c r="O512" i="1" s="1"/>
  <c r="N513" i="1"/>
  <c r="O513" i="1" s="1"/>
  <c r="N845" i="1"/>
  <c r="O845" i="1" s="1"/>
  <c r="N404" i="1"/>
  <c r="O404" i="1" s="1"/>
  <c r="N514" i="1"/>
  <c r="O514" i="1" s="1"/>
  <c r="N536" i="1"/>
  <c r="O536" i="1" s="1"/>
  <c r="N515" i="1"/>
  <c r="O515" i="1" s="1"/>
  <c r="N537" i="1"/>
  <c r="O537" i="1" s="1"/>
  <c r="N422" i="1"/>
  <c r="O422" i="1" s="1"/>
  <c r="N516" i="1"/>
  <c r="O516" i="1" s="1"/>
  <c r="N432" i="1"/>
  <c r="O432" i="1" s="1"/>
  <c r="N517" i="1"/>
  <c r="O517" i="1" s="1"/>
  <c r="N656" i="1"/>
  <c r="O656" i="1" s="1"/>
  <c r="N441" i="1"/>
  <c r="O441" i="1" s="1"/>
  <c r="N518" i="1"/>
  <c r="O518" i="1" s="1"/>
  <c r="N519" i="1"/>
  <c r="O519" i="1" s="1"/>
  <c r="N521" i="1"/>
  <c r="O521" i="1" s="1"/>
  <c r="N523" i="1"/>
  <c r="O523" i="1" s="1"/>
  <c r="N477" i="1"/>
  <c r="O477" i="1" s="1"/>
  <c r="N528" i="1"/>
  <c r="O528" i="1" s="1"/>
  <c r="N529" i="1"/>
  <c r="O529" i="1" s="1"/>
  <c r="N530" i="1"/>
  <c r="O530" i="1" s="1"/>
  <c r="N531" i="1"/>
  <c r="O531" i="1" s="1"/>
  <c r="N532" i="1"/>
  <c r="O532" i="1" s="1"/>
  <c r="N25" i="1"/>
  <c r="O25" i="1" s="1"/>
  <c r="N533" i="1"/>
  <c r="O533" i="1" s="1"/>
  <c r="N978" i="1"/>
  <c r="O978" i="1" s="1"/>
  <c r="N553" i="1"/>
  <c r="O553" i="1" s="1"/>
  <c r="N352" i="1"/>
  <c r="O352" i="1" s="1"/>
  <c r="N554" i="1"/>
  <c r="O554" i="1" s="1"/>
  <c r="N363" i="1"/>
  <c r="O363" i="1" s="1"/>
  <c r="N558" i="1"/>
  <c r="O558" i="1" s="1"/>
  <c r="N124" i="1"/>
  <c r="O124" i="1" s="1"/>
  <c r="N559" i="1"/>
  <c r="O559" i="1" s="1"/>
  <c r="N560" i="1"/>
  <c r="O560" i="1" s="1"/>
  <c r="N400" i="1"/>
  <c r="O400" i="1" s="1"/>
  <c r="N561" i="1"/>
  <c r="O561" i="1" s="1"/>
  <c r="N408" i="1"/>
  <c r="O408" i="1" s="1"/>
  <c r="N411" i="1"/>
  <c r="O411" i="1" s="1"/>
  <c r="N563" i="1"/>
  <c r="O563" i="1" s="1"/>
  <c r="N934" i="1"/>
  <c r="O934" i="1" s="1"/>
  <c r="N987" i="1"/>
  <c r="O987" i="1" s="1"/>
  <c r="N565" i="1"/>
  <c r="O565" i="1" s="1"/>
  <c r="N566" i="1"/>
  <c r="O566" i="1" s="1"/>
  <c r="N568" i="1"/>
  <c r="O568" i="1" s="1"/>
  <c r="N435" i="1"/>
  <c r="O435" i="1" s="1"/>
  <c r="N575" i="1"/>
  <c r="O575" i="1" s="1"/>
  <c r="N576" i="1"/>
  <c r="O576" i="1" s="1"/>
  <c r="N443" i="1"/>
  <c r="O443" i="1" s="1"/>
  <c r="N273" i="1"/>
  <c r="O273" i="1" s="1"/>
  <c r="N577" i="1"/>
  <c r="O577" i="1" s="1"/>
  <c r="N858" i="1"/>
  <c r="O858" i="1" s="1"/>
  <c r="N459" i="1"/>
  <c r="O459" i="1" s="1"/>
  <c r="N461" i="1"/>
  <c r="O461" i="1" s="1"/>
  <c r="N579" i="1"/>
  <c r="O579" i="1" s="1"/>
  <c r="N580" i="1"/>
  <c r="O580" i="1" s="1"/>
  <c r="N581" i="1"/>
  <c r="O581" i="1" s="1"/>
  <c r="N582" i="1"/>
  <c r="O582" i="1" s="1"/>
  <c r="N583" i="1"/>
  <c r="O583" i="1" s="1"/>
  <c r="N750" i="1"/>
  <c r="O750" i="1" s="1"/>
  <c r="N485" i="1"/>
  <c r="O485" i="1" s="1"/>
  <c r="N486" i="1"/>
  <c r="O486" i="1" s="1"/>
  <c r="N639" i="1"/>
  <c r="O639" i="1" s="1"/>
  <c r="N346" i="1"/>
  <c r="O346" i="1" s="1"/>
  <c r="N585" i="1"/>
  <c r="O585" i="1" s="1"/>
  <c r="N586" i="1"/>
  <c r="O586" i="1" s="1"/>
  <c r="N587" i="1"/>
  <c r="O587" i="1" s="1"/>
  <c r="N588" i="1"/>
  <c r="O588" i="1" s="1"/>
  <c r="N589" i="1"/>
  <c r="O589" i="1" s="1"/>
  <c r="N591" i="1"/>
  <c r="O591" i="1" s="1"/>
  <c r="N397" i="1"/>
  <c r="O397" i="1" s="1"/>
  <c r="N1015" i="1"/>
  <c r="O1015" i="1" s="1"/>
  <c r="N425" i="1"/>
  <c r="O425" i="1" s="1"/>
  <c r="N596" i="1"/>
  <c r="O596" i="1" s="1"/>
  <c r="N597" i="1"/>
  <c r="O597" i="1" s="1"/>
  <c r="N598" i="1"/>
  <c r="O598" i="1" s="1"/>
  <c r="N599" i="1"/>
  <c r="O599" i="1" s="1"/>
  <c r="N600" i="1"/>
  <c r="O600" i="1" s="1"/>
  <c r="N601" i="1"/>
  <c r="O601" i="1" s="1"/>
  <c r="N602" i="1"/>
  <c r="O602" i="1" s="1"/>
  <c r="N445" i="1"/>
  <c r="O445" i="1" s="1"/>
  <c r="N603" i="1"/>
  <c r="O603" i="1" s="1"/>
  <c r="N604" i="1"/>
  <c r="O604" i="1" s="1"/>
  <c r="N52" i="1"/>
  <c r="O52" i="1" s="1"/>
  <c r="N605" i="1"/>
  <c r="O605" i="1" s="1"/>
  <c r="N607" i="1"/>
  <c r="O607" i="1" s="1"/>
  <c r="N608" i="1"/>
  <c r="O608" i="1" s="1"/>
  <c r="N611" i="1"/>
  <c r="O611" i="1" s="1"/>
  <c r="N612" i="1"/>
  <c r="O612" i="1" s="1"/>
  <c r="N59" i="1"/>
  <c r="O59" i="1" s="1"/>
  <c r="N613" i="1"/>
  <c r="O613" i="1" s="1"/>
  <c r="N263" i="1"/>
  <c r="O263" i="1" s="1"/>
  <c r="N344" i="1"/>
  <c r="O344" i="1" s="1"/>
  <c r="N349" i="1"/>
  <c r="O349" i="1" s="1"/>
  <c r="N614" i="1"/>
  <c r="O614" i="1" s="1"/>
  <c r="N615" i="1"/>
  <c r="O615" i="1" s="1"/>
  <c r="N616" i="1"/>
  <c r="O616" i="1" s="1"/>
  <c r="N620" i="1"/>
  <c r="O620" i="1" s="1"/>
  <c r="N868" i="1"/>
  <c r="O868" i="1" s="1"/>
  <c r="N621" i="1"/>
  <c r="O621" i="1" s="1"/>
  <c r="N622" i="1"/>
  <c r="O622" i="1" s="1"/>
  <c r="N623" i="1"/>
  <c r="O623" i="1" s="1"/>
  <c r="N624" i="1"/>
  <c r="O624" i="1" s="1"/>
  <c r="N414" i="1"/>
  <c r="O414" i="1" s="1"/>
  <c r="N627" i="1"/>
  <c r="O627" i="1" s="1"/>
  <c r="N629" i="1"/>
  <c r="O629" i="1" s="1"/>
  <c r="N630" i="1"/>
  <c r="O630" i="1" s="1"/>
  <c r="N631" i="1"/>
  <c r="O631" i="1" s="1"/>
  <c r="N632" i="1"/>
  <c r="O632" i="1" s="1"/>
  <c r="N448" i="1"/>
  <c r="O448" i="1" s="1"/>
  <c r="N633" i="1"/>
  <c r="O633" i="1" s="1"/>
  <c r="N634" i="1"/>
  <c r="O634" i="1" s="1"/>
  <c r="N658" i="1"/>
  <c r="O658" i="1" s="1"/>
  <c r="N637" i="1"/>
  <c r="O637" i="1" s="1"/>
  <c r="N230" i="1"/>
  <c r="O230" i="1" s="1"/>
  <c r="N340" i="1"/>
  <c r="O340" i="1" s="1"/>
  <c r="N638" i="1"/>
  <c r="O638" i="1" s="1"/>
  <c r="N640" i="1"/>
  <c r="O640" i="1" s="1"/>
  <c r="N641" i="1"/>
  <c r="O641" i="1" s="1"/>
  <c r="N642" i="1"/>
  <c r="O642" i="1" s="1"/>
  <c r="N643" i="1"/>
  <c r="O643" i="1" s="1"/>
  <c r="N644" i="1"/>
  <c r="O644" i="1" s="1"/>
  <c r="N646" i="1"/>
  <c r="O646" i="1" s="1"/>
  <c r="N647" i="1"/>
  <c r="O647" i="1" s="1"/>
  <c r="N648" i="1"/>
  <c r="O648" i="1" s="1"/>
  <c r="N650" i="1"/>
  <c r="O650" i="1" s="1"/>
  <c r="N651" i="1"/>
  <c r="O651" i="1" s="1"/>
  <c r="N710" i="1"/>
  <c r="O710" i="1" s="1"/>
  <c r="N653" i="1"/>
  <c r="O653" i="1" s="1"/>
  <c r="N788" i="1"/>
  <c r="O788" i="1" s="1"/>
  <c r="N654" i="1"/>
  <c r="O654" i="1" s="1"/>
  <c r="N655" i="1"/>
  <c r="O655" i="1" s="1"/>
  <c r="N449" i="1"/>
  <c r="O449" i="1" s="1"/>
  <c r="N463" i="1"/>
  <c r="O463" i="1" s="1"/>
  <c r="N913" i="1"/>
  <c r="O913" i="1" s="1"/>
  <c r="N467" i="1"/>
  <c r="O467" i="1" s="1"/>
  <c r="N471" i="1"/>
  <c r="O471" i="1" s="1"/>
  <c r="N659" i="1"/>
  <c r="O659" i="1" s="1"/>
  <c r="N660" i="1"/>
  <c r="O660" i="1" s="1"/>
  <c r="N801" i="1"/>
  <c r="O801" i="1" s="1"/>
  <c r="N661" i="1"/>
  <c r="O661" i="1" s="1"/>
  <c r="N802" i="1"/>
  <c r="O802" i="1" s="1"/>
  <c r="N662" i="1"/>
  <c r="O662" i="1" s="1"/>
  <c r="N201" i="1"/>
  <c r="O201" i="1" s="1"/>
  <c r="N663" i="1"/>
  <c r="O663" i="1" s="1"/>
  <c r="N664" i="1"/>
  <c r="O664" i="1" s="1"/>
  <c r="N689" i="1"/>
  <c r="O689" i="1" s="1"/>
  <c r="N889" i="1"/>
  <c r="O889" i="1" s="1"/>
  <c r="N665" i="1"/>
  <c r="O665" i="1" s="1"/>
  <c r="N667" i="1"/>
  <c r="O667" i="1" s="1"/>
  <c r="N924" i="1"/>
  <c r="O924" i="1" s="1"/>
  <c r="N668" i="1"/>
  <c r="O668" i="1" s="1"/>
  <c r="N296" i="1"/>
  <c r="O296" i="1" s="1"/>
  <c r="N669" i="1"/>
  <c r="O669" i="1" s="1"/>
  <c r="N670" i="1"/>
  <c r="O670" i="1" s="1"/>
  <c r="N10" i="1"/>
  <c r="O10" i="1" s="1"/>
  <c r="N674" i="1"/>
  <c r="O674" i="1" s="1"/>
  <c r="N127" i="1"/>
  <c r="O127" i="1" s="1"/>
  <c r="N396" i="1"/>
  <c r="O396" i="1" s="1"/>
  <c r="N675" i="1"/>
  <c r="O675" i="1" s="1"/>
  <c r="N676" i="1"/>
  <c r="O676" i="1" s="1"/>
  <c r="N421" i="1"/>
  <c r="O421" i="1" s="1"/>
  <c r="N218" i="1"/>
  <c r="O218" i="1" s="1"/>
  <c r="N677" i="1"/>
  <c r="O677" i="1" s="1"/>
  <c r="N678" i="1"/>
  <c r="O678" i="1" s="1"/>
  <c r="N680" i="1"/>
  <c r="O680" i="1" s="1"/>
  <c r="N681" i="1"/>
  <c r="O681" i="1" s="1"/>
  <c r="N682" i="1"/>
  <c r="O682" i="1" s="1"/>
  <c r="N683" i="1"/>
  <c r="O683" i="1" s="1"/>
  <c r="N684" i="1"/>
  <c r="O684" i="1" s="1"/>
  <c r="N685" i="1"/>
  <c r="O685" i="1" s="1"/>
  <c r="N749" i="1"/>
  <c r="O749" i="1" s="1"/>
  <c r="N686" i="1"/>
  <c r="O686" i="1" s="1"/>
  <c r="N687" i="1"/>
  <c r="O687" i="1" s="1"/>
  <c r="N498" i="1"/>
  <c r="O498" i="1" s="1"/>
  <c r="N691" i="1"/>
  <c r="O691" i="1" s="1"/>
  <c r="N535" i="1"/>
  <c r="O535" i="1" s="1"/>
  <c r="N31" i="1"/>
  <c r="O31" i="1" s="1"/>
  <c r="N320" i="1"/>
  <c r="O320" i="1" s="1"/>
  <c r="N693" i="1"/>
  <c r="O693" i="1" s="1"/>
  <c r="N666" i="1"/>
  <c r="O666" i="1" s="1"/>
  <c r="N358" i="1"/>
  <c r="O358" i="1" s="1"/>
  <c r="N699" i="1"/>
  <c r="O699" i="1" s="1"/>
  <c r="N700" i="1"/>
  <c r="O700" i="1" s="1"/>
  <c r="N702" i="1"/>
  <c r="O702" i="1" s="1"/>
  <c r="N703" i="1"/>
  <c r="O703" i="1" s="1"/>
  <c r="N386" i="1"/>
  <c r="O386" i="1" s="1"/>
  <c r="N704" i="1"/>
  <c r="O704" i="1" s="1"/>
  <c r="N392" i="1"/>
  <c r="O392" i="1" s="1"/>
  <c r="N399" i="1"/>
  <c r="O399" i="1" s="1"/>
  <c r="N705" i="1"/>
  <c r="O705" i="1" s="1"/>
  <c r="N965" i="1"/>
  <c r="O965" i="1" s="1"/>
  <c r="N708" i="1"/>
  <c r="O708" i="1" s="1"/>
  <c r="N420" i="1"/>
  <c r="O420" i="1" s="1"/>
  <c r="N714" i="1"/>
  <c r="O714" i="1" s="1"/>
  <c r="N719" i="1"/>
  <c r="O719" i="1" s="1"/>
  <c r="N825" i="1"/>
  <c r="O825" i="1" s="1"/>
  <c r="N720" i="1"/>
  <c r="O720" i="1" s="1"/>
  <c r="N721" i="1"/>
  <c r="O721" i="1" s="1"/>
  <c r="N472" i="1"/>
  <c r="O472" i="1" s="1"/>
  <c r="N722" i="1"/>
  <c r="O722" i="1" s="1"/>
  <c r="N526" i="1"/>
  <c r="O526" i="1" s="1"/>
  <c r="N255" i="1"/>
  <c r="O255" i="1" s="1"/>
  <c r="N609" i="1"/>
  <c r="O609" i="1" s="1"/>
  <c r="N724" i="1"/>
  <c r="O724" i="1" s="1"/>
  <c r="N725" i="1"/>
  <c r="O725" i="1" s="1"/>
  <c r="N1028" i="1"/>
  <c r="O1028" i="1" s="1"/>
  <c r="N726" i="1"/>
  <c r="O726" i="1" s="1"/>
  <c r="N1030" i="1"/>
  <c r="O1030" i="1" s="1"/>
  <c r="N60" i="1"/>
  <c r="O60" i="1" s="1"/>
  <c r="N345" i="1"/>
  <c r="O345" i="1" s="1"/>
  <c r="N728" i="1"/>
  <c r="O728" i="1" s="1"/>
  <c r="N981" i="1"/>
  <c r="O981" i="1" s="1"/>
  <c r="N729" i="1"/>
  <c r="O729" i="1" s="1"/>
  <c r="N730" i="1"/>
  <c r="O730" i="1" s="1"/>
  <c r="N926" i="1"/>
  <c r="O926" i="1" s="1"/>
  <c r="N732" i="1"/>
  <c r="O732" i="1" s="1"/>
  <c r="N733" i="1"/>
  <c r="O733" i="1" s="1"/>
  <c r="N373" i="1"/>
  <c r="O373" i="1" s="1"/>
  <c r="N378" i="1"/>
  <c r="O378" i="1" s="1"/>
  <c r="N734" i="1"/>
  <c r="O734" i="1" s="1"/>
  <c r="N735" i="1"/>
  <c r="O735" i="1" s="1"/>
  <c r="N736" i="1"/>
  <c r="O736" i="1" s="1"/>
  <c r="N44" i="1"/>
  <c r="O44" i="1" s="1"/>
  <c r="N737" i="1"/>
  <c r="O737" i="1" s="1"/>
  <c r="N932" i="1"/>
  <c r="O932" i="1" s="1"/>
  <c r="N649" i="1"/>
  <c r="O649" i="1" s="1"/>
  <c r="N679" i="1"/>
  <c r="O679" i="1" s="1"/>
  <c r="N738" i="1"/>
  <c r="O738" i="1" s="1"/>
  <c r="N739" i="1"/>
  <c r="O739" i="1" s="1"/>
  <c r="N740" i="1"/>
  <c r="O740" i="1" s="1"/>
  <c r="N160" i="1"/>
  <c r="O160" i="1" s="1"/>
  <c r="N1021" i="1"/>
  <c r="O1021" i="1" s="1"/>
  <c r="N741" i="1"/>
  <c r="O741" i="1" s="1"/>
  <c r="N742" i="1"/>
  <c r="O742" i="1" s="1"/>
  <c r="N54" i="1"/>
  <c r="O54" i="1" s="1"/>
  <c r="N744" i="1"/>
  <c r="O744" i="1" s="1"/>
  <c r="N746" i="1"/>
  <c r="O746" i="1" s="1"/>
  <c r="N747" i="1"/>
  <c r="O747" i="1" s="1"/>
  <c r="N748" i="1"/>
  <c r="O748" i="1" s="1"/>
  <c r="N483" i="1"/>
  <c r="O483" i="1" s="1"/>
  <c r="N751" i="1"/>
  <c r="O751" i="1" s="1"/>
  <c r="N753" i="1"/>
  <c r="O753" i="1" s="1"/>
  <c r="N350" i="1"/>
  <c r="O350" i="1" s="1"/>
  <c r="N754" i="1"/>
  <c r="O754" i="1" s="1"/>
  <c r="N755" i="1"/>
  <c r="O755" i="1" s="1"/>
  <c r="N756" i="1"/>
  <c r="O756" i="1" s="1"/>
  <c r="N757" i="1"/>
  <c r="O757" i="1" s="1"/>
  <c r="N758" i="1"/>
  <c r="O758" i="1" s="1"/>
  <c r="N759" i="1"/>
  <c r="O759" i="1" s="1"/>
  <c r="N760" i="1"/>
  <c r="O760" i="1" s="1"/>
  <c r="N761" i="1"/>
  <c r="O761" i="1" s="1"/>
  <c r="N762" i="1"/>
  <c r="O762" i="1" s="1"/>
  <c r="N763" i="1"/>
  <c r="O763" i="1" s="1"/>
  <c r="N764" i="1"/>
  <c r="O764" i="1" s="1"/>
  <c r="N765" i="1"/>
  <c r="O765" i="1" s="1"/>
  <c r="N382" i="1"/>
  <c r="O382" i="1" s="1"/>
  <c r="N766" i="1"/>
  <c r="O766" i="1" s="1"/>
  <c r="N767" i="1"/>
  <c r="O767" i="1" s="1"/>
  <c r="N768" i="1"/>
  <c r="O768" i="1" s="1"/>
  <c r="N770" i="1"/>
  <c r="O770" i="1" s="1"/>
  <c r="N716" i="1"/>
  <c r="O716" i="1" s="1"/>
  <c r="N773" i="1"/>
  <c r="O773" i="1" s="1"/>
  <c r="N541" i="1"/>
  <c r="O541" i="1" s="1"/>
  <c r="N774" i="1"/>
  <c r="O774" i="1" s="1"/>
  <c r="N89" i="1"/>
  <c r="O89" i="1" s="1"/>
  <c r="N610" i="1"/>
  <c r="O610" i="1" s="1"/>
  <c r="N584" i="1"/>
  <c r="O584" i="1" s="1"/>
  <c r="N488" i="1"/>
  <c r="O488" i="1" s="1"/>
  <c r="N776" i="1"/>
  <c r="O776" i="1" s="1"/>
  <c r="N171" i="1"/>
  <c r="O171" i="1" s="1"/>
  <c r="N32" i="1"/>
  <c r="O32" i="1" s="1"/>
  <c r="N778" i="1"/>
  <c r="O778" i="1" s="1"/>
  <c r="N359" i="1"/>
  <c r="O359" i="1" s="1"/>
  <c r="N780" i="1"/>
  <c r="O780" i="1" s="1"/>
  <c r="N375" i="1"/>
  <c r="O375" i="1" s="1"/>
  <c r="N379" i="1"/>
  <c r="O379" i="1" s="1"/>
  <c r="N783" i="1"/>
  <c r="O783" i="1" s="1"/>
  <c r="N383" i="1"/>
  <c r="O383" i="1" s="1"/>
  <c r="N784" i="1"/>
  <c r="O784" i="1" s="1"/>
  <c r="N388" i="1"/>
  <c r="O388" i="1" s="1"/>
  <c r="N395" i="1"/>
  <c r="O395" i="1" s="1"/>
  <c r="N706" i="1"/>
  <c r="O706" i="1" s="1"/>
  <c r="N325" i="1"/>
  <c r="O325" i="1" s="1"/>
  <c r="N786" i="1"/>
  <c r="O786" i="1" s="1"/>
  <c r="N328" i="1"/>
  <c r="O328" i="1" s="1"/>
  <c r="N433" i="1"/>
  <c r="O433" i="1" s="1"/>
  <c r="N569" i="1"/>
  <c r="O569" i="1" s="1"/>
  <c r="N436" i="1"/>
  <c r="O436" i="1" s="1"/>
  <c r="N790" i="1"/>
  <c r="O790" i="1" s="1"/>
  <c r="N307" i="1"/>
  <c r="O307" i="1" s="1"/>
  <c r="N440" i="1"/>
  <c r="O440" i="1" s="1"/>
  <c r="N657" i="1"/>
  <c r="O657" i="1" s="1"/>
  <c r="N792" i="1"/>
  <c r="O792" i="1" s="1"/>
  <c r="N793" i="1"/>
  <c r="O793" i="1" s="1"/>
  <c r="N794" i="1"/>
  <c r="O794" i="1" s="1"/>
  <c r="N826" i="1"/>
  <c r="O826" i="1" s="1"/>
  <c r="N450" i="1"/>
  <c r="O450" i="1" s="1"/>
  <c r="N457" i="1"/>
  <c r="O457" i="1" s="1"/>
  <c r="N280" i="1"/>
  <c r="O280" i="1" s="1"/>
  <c r="N466" i="1"/>
  <c r="O466" i="1" s="1"/>
  <c r="N544" i="1"/>
  <c r="O544" i="1" s="1"/>
  <c r="N795" i="1"/>
  <c r="O795" i="1" s="1"/>
  <c r="N796" i="1"/>
  <c r="O796" i="1" s="1"/>
  <c r="N473" i="1"/>
  <c r="O473" i="1" s="1"/>
  <c r="N797" i="1"/>
  <c r="O797" i="1" s="1"/>
  <c r="N798" i="1"/>
  <c r="O798" i="1" s="1"/>
  <c r="N799" i="1"/>
  <c r="O799" i="1" s="1"/>
  <c r="N800" i="1"/>
  <c r="O800" i="1" s="1"/>
  <c r="N803" i="1"/>
  <c r="O803" i="1" s="1"/>
  <c r="N805" i="1"/>
  <c r="O805" i="1" s="1"/>
  <c r="N806" i="1"/>
  <c r="O806" i="1" s="1"/>
  <c r="N289" i="1"/>
  <c r="O289" i="1" s="1"/>
  <c r="N497" i="1"/>
  <c r="O497" i="1" s="1"/>
  <c r="N807" i="1"/>
  <c r="O807" i="1" s="1"/>
  <c r="N809" i="1"/>
  <c r="O809" i="1" s="1"/>
  <c r="N811" i="1"/>
  <c r="O811" i="1" s="1"/>
  <c r="N377" i="1"/>
  <c r="O377" i="1" s="1"/>
  <c r="N150" i="1"/>
  <c r="O150" i="1" s="1"/>
  <c r="N812" i="1"/>
  <c r="O812" i="1" s="1"/>
  <c r="N391" i="1"/>
  <c r="O391" i="1" s="1"/>
  <c r="N813" i="1"/>
  <c r="O813" i="1" s="1"/>
  <c r="N814" i="1"/>
  <c r="O814" i="1" s="1"/>
  <c r="N815" i="1"/>
  <c r="O815" i="1" s="1"/>
  <c r="N848" i="1"/>
  <c r="O848" i="1" s="1"/>
  <c r="N852" i="1"/>
  <c r="O852" i="1" s="1"/>
  <c r="N873" i="1"/>
  <c r="O873" i="1" s="1"/>
  <c r="N816" i="1"/>
  <c r="O816" i="1" s="1"/>
  <c r="N819" i="1"/>
  <c r="O819" i="1" s="1"/>
  <c r="N820" i="1"/>
  <c r="O820" i="1" s="1"/>
  <c r="N434" i="1"/>
  <c r="O434" i="1" s="1"/>
  <c r="N221" i="1"/>
  <c r="O221" i="1" s="1"/>
  <c r="N572" i="1"/>
  <c r="O572" i="1" s="1"/>
  <c r="N822" i="1"/>
  <c r="O822" i="1" s="1"/>
  <c r="N824" i="1"/>
  <c r="O824" i="1" s="1"/>
  <c r="N717" i="1"/>
  <c r="O717" i="1" s="1"/>
  <c r="N539" i="1"/>
  <c r="O539" i="1" s="1"/>
  <c r="N828" i="1"/>
  <c r="O828" i="1" s="1"/>
  <c r="N829" i="1"/>
  <c r="O829" i="1" s="1"/>
  <c r="N831" i="1"/>
  <c r="O831" i="1" s="1"/>
  <c r="N540" i="1"/>
  <c r="O540" i="1" s="1"/>
  <c r="N139" i="1"/>
  <c r="O139" i="1" s="1"/>
  <c r="N833" i="1"/>
  <c r="O833" i="1" s="1"/>
  <c r="N835" i="1"/>
  <c r="O835" i="1" s="1"/>
  <c r="N836" i="1"/>
  <c r="O836" i="1" s="1"/>
  <c r="N496" i="1"/>
  <c r="O496" i="1" s="1"/>
  <c r="N233" i="1"/>
  <c r="O233" i="1" s="1"/>
  <c r="N837" i="1"/>
  <c r="O837" i="1" s="1"/>
  <c r="N838" i="1"/>
  <c r="O838" i="1" s="1"/>
  <c r="N839" i="1"/>
  <c r="O839" i="1" s="1"/>
  <c r="N920" i="1"/>
  <c r="O920" i="1" s="1"/>
  <c r="N840" i="1"/>
  <c r="O840" i="1" s="1"/>
  <c r="N37" i="1"/>
  <c r="O37" i="1" s="1"/>
  <c r="N841" i="1"/>
  <c r="O841" i="1" s="1"/>
  <c r="N590" i="1"/>
  <c r="O590" i="1" s="1"/>
  <c r="N393" i="1"/>
  <c r="O393" i="1" s="1"/>
  <c r="N843" i="1"/>
  <c r="O843" i="1" s="1"/>
  <c r="N844" i="1"/>
  <c r="O844" i="1" s="1"/>
  <c r="N846" i="1"/>
  <c r="O846" i="1" s="1"/>
  <c r="N849" i="1"/>
  <c r="O849" i="1" s="1"/>
  <c r="N851" i="1"/>
  <c r="O851" i="1" s="1"/>
  <c r="N423" i="1"/>
  <c r="O423" i="1" s="1"/>
  <c r="N426" i="1"/>
  <c r="O426" i="1" s="1"/>
  <c r="N853" i="1"/>
  <c r="O853" i="1" s="1"/>
  <c r="N429" i="1"/>
  <c r="O429" i="1" s="1"/>
  <c r="N938" i="1"/>
  <c r="O938" i="1" s="1"/>
  <c r="N854" i="1"/>
  <c r="O854" i="1" s="1"/>
  <c r="N855" i="1"/>
  <c r="O855" i="1" s="1"/>
  <c r="N856" i="1"/>
  <c r="O856" i="1" s="1"/>
  <c r="N857" i="1"/>
  <c r="O857" i="1" s="1"/>
  <c r="N943" i="1"/>
  <c r="O943" i="1" s="1"/>
  <c r="N911" i="1"/>
  <c r="O911" i="1" s="1"/>
  <c r="N458" i="1"/>
  <c r="O458" i="1" s="1"/>
  <c r="N520" i="1"/>
  <c r="O520" i="1" s="1"/>
  <c r="N860" i="1"/>
  <c r="O860" i="1" s="1"/>
  <c r="N481" i="1"/>
  <c r="O481" i="1" s="1"/>
  <c r="N861" i="1"/>
  <c r="O861" i="1" s="1"/>
  <c r="N862" i="1"/>
  <c r="O862" i="1" s="1"/>
  <c r="N863" i="1"/>
  <c r="O863" i="1" s="1"/>
  <c r="N864" i="1"/>
  <c r="O864" i="1" s="1"/>
  <c r="N697" i="1"/>
  <c r="O697" i="1" s="1"/>
  <c r="N867" i="1"/>
  <c r="O867" i="1" s="1"/>
  <c r="N869" i="1"/>
  <c r="O869" i="1" s="1"/>
  <c r="N871" i="1"/>
  <c r="O871" i="1" s="1"/>
  <c r="N872" i="1"/>
  <c r="O872" i="1" s="1"/>
  <c r="N874" i="1"/>
  <c r="O874" i="1" s="1"/>
  <c r="N875" i="1"/>
  <c r="O875" i="1" s="1"/>
  <c r="N876" i="1"/>
  <c r="O876" i="1" s="1"/>
  <c r="N626" i="1"/>
  <c r="O626" i="1" s="1"/>
  <c r="N877" i="1"/>
  <c r="O877" i="1" s="1"/>
  <c r="N878" i="1"/>
  <c r="O878" i="1" s="1"/>
  <c r="N879" i="1"/>
  <c r="O879" i="1" s="1"/>
  <c r="N918" i="1"/>
  <c r="O918" i="1" s="1"/>
  <c r="N439" i="1"/>
  <c r="O439" i="1" s="1"/>
  <c r="N942" i="1"/>
  <c r="O942" i="1" s="1"/>
  <c r="N880" i="1"/>
  <c r="O880" i="1" s="1"/>
  <c r="N881" i="1"/>
  <c r="O881" i="1" s="1"/>
  <c r="N882" i="1"/>
  <c r="O882" i="1" s="1"/>
  <c r="N883" i="1"/>
  <c r="O883" i="1" s="1"/>
  <c r="N884" i="1"/>
  <c r="O884" i="1" s="1"/>
  <c r="N885" i="1"/>
  <c r="O885" i="1" s="1"/>
  <c r="N886" i="1"/>
  <c r="O886" i="1" s="1"/>
  <c r="N257" i="1"/>
  <c r="O257" i="1" s="1"/>
  <c r="N258" i="1"/>
  <c r="O258" i="1" s="1"/>
  <c r="N887" i="1"/>
  <c r="O887" i="1" s="1"/>
  <c r="N888" i="1"/>
  <c r="O888" i="1" s="1"/>
  <c r="N501" i="1"/>
  <c r="O501" i="1" s="1"/>
  <c r="N890" i="1"/>
  <c r="O890" i="1" s="1"/>
  <c r="N696" i="1"/>
  <c r="O696" i="1" s="1"/>
  <c r="N892" i="1"/>
  <c r="O892" i="1" s="1"/>
  <c r="N894" i="1"/>
  <c r="O894" i="1" s="1"/>
  <c r="N895" i="1"/>
  <c r="O895" i="1" s="1"/>
  <c r="N896" i="1"/>
  <c r="O896" i="1" s="1"/>
  <c r="N298" i="1"/>
  <c r="O298" i="1" s="1"/>
  <c r="N897" i="1"/>
  <c r="O897" i="1" s="1"/>
  <c r="N898" i="1"/>
  <c r="O898" i="1" s="1"/>
  <c r="N75" i="1"/>
  <c r="O75" i="1" s="1"/>
  <c r="N899" i="1"/>
  <c r="O899" i="1" s="1"/>
  <c r="N900" i="1"/>
  <c r="O900" i="1" s="1"/>
  <c r="N402" i="1"/>
  <c r="O402" i="1" s="1"/>
  <c r="N901" i="1"/>
  <c r="O901" i="1" s="1"/>
  <c r="N625" i="1"/>
  <c r="O625" i="1" s="1"/>
  <c r="N902" i="1"/>
  <c r="O902" i="1" s="1"/>
  <c r="N903" i="1"/>
  <c r="O903" i="1" s="1"/>
  <c r="N904" i="1"/>
  <c r="O904" i="1" s="1"/>
  <c r="N817" i="1"/>
  <c r="O817" i="1" s="1"/>
  <c r="N905" i="1"/>
  <c r="O905" i="1" s="1"/>
  <c r="N908" i="1"/>
  <c r="O908" i="1" s="1"/>
  <c r="N909" i="1"/>
  <c r="O909" i="1" s="1"/>
  <c r="N910" i="1"/>
  <c r="O910" i="1" s="1"/>
  <c r="N912" i="1"/>
  <c r="O912" i="1" s="1"/>
  <c r="N469" i="1"/>
  <c r="O469" i="1" s="1"/>
  <c r="N914" i="1"/>
  <c r="O914" i="1" s="1"/>
  <c r="N524" i="1"/>
  <c r="O524" i="1" s="1"/>
  <c r="N915" i="1"/>
  <c r="O915" i="1" s="1"/>
  <c r="N916" i="1"/>
  <c r="O916" i="1" s="1"/>
  <c r="N489" i="1"/>
  <c r="O489" i="1" s="1"/>
  <c r="N500" i="1"/>
  <c r="O500" i="1" s="1"/>
  <c r="N919" i="1"/>
  <c r="O919" i="1" s="1"/>
  <c r="N922" i="1"/>
  <c r="O922" i="1" s="1"/>
  <c r="N923" i="1"/>
  <c r="O923" i="1" s="1"/>
  <c r="N925" i="1"/>
  <c r="O925" i="1" s="1"/>
  <c r="N123" i="1"/>
  <c r="O123" i="1" s="1"/>
  <c r="N929" i="1"/>
  <c r="O929" i="1" s="1"/>
  <c r="N389" i="1"/>
  <c r="O389" i="1" s="1"/>
  <c r="N930" i="1"/>
  <c r="O930" i="1" s="1"/>
  <c r="N40" i="1"/>
  <c r="O40" i="1" s="1"/>
  <c r="N931" i="1"/>
  <c r="O931" i="1" s="1"/>
  <c r="N933" i="1"/>
  <c r="O933" i="1" s="1"/>
  <c r="N937" i="1"/>
  <c r="O937" i="1" s="1"/>
  <c r="N940" i="1"/>
  <c r="O940" i="1" s="1"/>
  <c r="N772" i="1"/>
  <c r="O772" i="1" s="1"/>
  <c r="N941" i="1"/>
  <c r="O941" i="1" s="1"/>
  <c r="N944" i="1"/>
  <c r="O944" i="1" s="1"/>
  <c r="N454" i="1"/>
  <c r="O454" i="1" s="1"/>
  <c r="N460" i="1"/>
  <c r="O460" i="1" s="1"/>
  <c r="N945" i="1"/>
  <c r="O945" i="1" s="1"/>
  <c r="N723" i="1"/>
  <c r="O723" i="1" s="1"/>
  <c r="N946" i="1"/>
  <c r="O946" i="1" s="1"/>
  <c r="N948" i="1"/>
  <c r="O948" i="1" s="1"/>
  <c r="N950" i="1"/>
  <c r="O950" i="1" s="1"/>
  <c r="N951" i="1"/>
  <c r="O951" i="1" s="1"/>
  <c r="N952" i="1"/>
  <c r="O952" i="1" s="1"/>
  <c r="N348" i="1"/>
  <c r="O348" i="1" s="1"/>
  <c r="N953" i="1"/>
  <c r="O953" i="1" s="1"/>
  <c r="N954" i="1"/>
  <c r="O954" i="1" s="1"/>
  <c r="N955" i="1"/>
  <c r="O955" i="1" s="1"/>
  <c r="N956" i="1"/>
  <c r="O956" i="1" s="1"/>
  <c r="N957" i="1"/>
  <c r="O957" i="1" s="1"/>
  <c r="N958" i="1"/>
  <c r="O958" i="1" s="1"/>
  <c r="N808" i="1"/>
  <c r="O808" i="1" s="1"/>
  <c r="N959" i="1"/>
  <c r="O959" i="1" s="1"/>
  <c r="N960" i="1"/>
  <c r="O960" i="1" s="1"/>
  <c r="N961" i="1"/>
  <c r="O961" i="1" s="1"/>
  <c r="N962" i="1"/>
  <c r="O962" i="1" s="1"/>
  <c r="N398" i="1"/>
  <c r="O398" i="1" s="1"/>
  <c r="N963" i="1"/>
  <c r="O963" i="1" s="1"/>
  <c r="N964" i="1"/>
  <c r="O964" i="1" s="1"/>
  <c r="N966" i="1"/>
  <c r="O966" i="1" s="1"/>
  <c r="N419" i="1"/>
  <c r="O419" i="1" s="1"/>
  <c r="N967" i="1"/>
  <c r="O967" i="1" s="1"/>
  <c r="N968" i="1"/>
  <c r="O968" i="1" s="1"/>
  <c r="N969" i="1"/>
  <c r="O969" i="1" s="1"/>
  <c r="N970" i="1"/>
  <c r="O970" i="1" s="1"/>
  <c r="N971" i="1"/>
  <c r="O971" i="1" s="1"/>
  <c r="N972" i="1"/>
  <c r="O972" i="1" s="1"/>
  <c r="N194" i="1"/>
  <c r="O194" i="1" s="1"/>
  <c r="N973" i="1"/>
  <c r="O973" i="1" s="1"/>
  <c r="N974" i="1"/>
  <c r="O974" i="1" s="1"/>
  <c r="N975" i="1"/>
  <c r="O975" i="1" s="1"/>
  <c r="N493" i="1"/>
  <c r="O493" i="1" s="1"/>
  <c r="N977" i="1"/>
  <c r="O977" i="1" s="1"/>
  <c r="N234" i="1"/>
  <c r="O234" i="1" s="1"/>
  <c r="N979" i="1"/>
  <c r="O979" i="1" s="1"/>
  <c r="N980" i="1"/>
  <c r="O980" i="1" s="1"/>
  <c r="N360" i="1"/>
  <c r="O360" i="1" s="1"/>
  <c r="N362" i="1"/>
  <c r="O362" i="1" s="1"/>
  <c r="N982" i="1"/>
  <c r="O982" i="1" s="1"/>
  <c r="N364" i="1"/>
  <c r="O364" i="1" s="1"/>
  <c r="N618" i="1"/>
  <c r="O618" i="1" s="1"/>
  <c r="N984" i="1"/>
  <c r="O984" i="1" s="1"/>
  <c r="N985" i="1"/>
  <c r="O985" i="1" s="1"/>
  <c r="N413" i="1"/>
  <c r="O413" i="1" s="1"/>
  <c r="N986" i="1"/>
  <c r="O986" i="1" s="1"/>
  <c r="N46" i="1"/>
  <c r="O46" i="1" s="1"/>
  <c r="N430" i="1"/>
  <c r="O430" i="1" s="1"/>
  <c r="N989" i="1"/>
  <c r="O989" i="1" s="1"/>
  <c r="N437" i="1"/>
  <c r="O437" i="1" s="1"/>
  <c r="N990" i="1"/>
  <c r="O990" i="1" s="1"/>
  <c r="N991" i="1"/>
  <c r="O991" i="1" s="1"/>
  <c r="N438" i="1"/>
  <c r="O438" i="1" s="1"/>
  <c r="N992" i="1"/>
  <c r="O992" i="1" s="1"/>
  <c r="N993" i="1"/>
  <c r="O993" i="1" s="1"/>
  <c r="N994" i="1"/>
  <c r="O994" i="1" s="1"/>
  <c r="N452" i="1"/>
  <c r="O452" i="1" s="1"/>
  <c r="N453" i="1"/>
  <c r="O453" i="1" s="1"/>
  <c r="N464" i="1"/>
  <c r="O464" i="1" s="1"/>
  <c r="N995" i="1"/>
  <c r="O995" i="1" s="1"/>
  <c r="N482" i="1"/>
  <c r="O482" i="1" s="1"/>
  <c r="N996" i="1"/>
  <c r="O996" i="1" s="1"/>
  <c r="N998" i="1"/>
  <c r="O998" i="1" s="1"/>
  <c r="N999" i="1"/>
  <c r="O999" i="1" s="1"/>
  <c r="N491" i="1"/>
  <c r="O491" i="1" s="1"/>
  <c r="N1000" i="1"/>
  <c r="O1000" i="1" s="1"/>
  <c r="N499" i="1"/>
  <c r="O499" i="1" s="1"/>
  <c r="N1001" i="1"/>
  <c r="O1001" i="1" s="1"/>
  <c r="N507" i="1"/>
  <c r="O507" i="1" s="1"/>
  <c r="N1002" i="1"/>
  <c r="O1002" i="1" s="1"/>
  <c r="N1003" i="1"/>
  <c r="O1003" i="1" s="1"/>
  <c r="N30" i="1"/>
  <c r="O30" i="1" s="1"/>
  <c r="N1004" i="1"/>
  <c r="O1004" i="1" s="1"/>
  <c r="N1005" i="1"/>
  <c r="O1005" i="1" s="1"/>
  <c r="N1006" i="1"/>
  <c r="O1006" i="1" s="1"/>
  <c r="N1007" i="1"/>
  <c r="O1007" i="1" s="1"/>
  <c r="N1008" i="1"/>
  <c r="O1008" i="1" s="1"/>
  <c r="N366" i="1"/>
  <c r="O366" i="1" s="1"/>
  <c r="N1009" i="1"/>
  <c r="O1009" i="1" s="1"/>
  <c r="N671" i="1"/>
  <c r="O671" i="1" s="1"/>
  <c r="N1010" i="1"/>
  <c r="O1010" i="1" s="1"/>
  <c r="N1011" i="1"/>
  <c r="O1011" i="1" s="1"/>
  <c r="N1012" i="1"/>
  <c r="O1012" i="1" s="1"/>
  <c r="N1013" i="1"/>
  <c r="O1013" i="1" s="1"/>
  <c r="N407" i="1"/>
  <c r="O407" i="1" s="1"/>
  <c r="N1014" i="1"/>
  <c r="O1014" i="1" s="1"/>
  <c r="N1016" i="1"/>
  <c r="O1016" i="1" s="1"/>
  <c r="N187" i="1"/>
  <c r="O187" i="1" s="1"/>
  <c r="N1018" i="1"/>
  <c r="O1018" i="1" s="1"/>
  <c r="N191" i="1"/>
  <c r="O191" i="1" s="1"/>
  <c r="N769" i="1"/>
  <c r="O769" i="1" s="1"/>
  <c r="N1019" i="1"/>
  <c r="O1019" i="1" s="1"/>
  <c r="N1020" i="1"/>
  <c r="O1020" i="1" s="1"/>
  <c r="N1022" i="1"/>
  <c r="O1022" i="1" s="1"/>
  <c r="N1023" i="1"/>
  <c r="O1023" i="1" s="1"/>
  <c r="N525" i="1"/>
  <c r="O525" i="1" s="1"/>
  <c r="N480" i="1"/>
  <c r="O480" i="1" s="1"/>
  <c r="N1026" i="1"/>
  <c r="O1026" i="1" s="1"/>
  <c r="N1027" i="1"/>
  <c r="O1027" i="1" s="1"/>
  <c r="N487" i="1"/>
  <c r="O487" i="1" s="1"/>
  <c r="N1029" i="1"/>
  <c r="O1029" i="1" s="1"/>
  <c r="N2" i="1"/>
  <c r="O2" i="1" s="1"/>
  <c r="J357" i="1"/>
  <c r="J4" i="1"/>
  <c r="J172" i="1"/>
  <c r="J405" i="1"/>
  <c r="J308" i="1"/>
  <c r="J550" i="1"/>
  <c r="J865" i="1"/>
  <c r="J290" i="1"/>
  <c r="J494" i="1"/>
  <c r="J33" i="1"/>
  <c r="J38" i="1"/>
  <c r="J384" i="1"/>
  <c r="J178" i="1"/>
  <c r="J43" i="1"/>
  <c r="J906" i="1"/>
  <c r="J50" i="1"/>
  <c r="J53" i="1"/>
  <c r="J695" i="1"/>
  <c r="J72" i="1"/>
  <c r="J74" i="1"/>
  <c r="J428" i="1"/>
  <c r="J84" i="1"/>
  <c r="J85" i="1"/>
  <c r="J86" i="1"/>
  <c r="J451" i="1"/>
  <c r="J606" i="1"/>
  <c r="J169" i="1"/>
  <c r="J95" i="1"/>
  <c r="J672" i="1"/>
  <c r="J107" i="1"/>
  <c r="J109" i="1"/>
  <c r="J110" i="1"/>
  <c r="J447" i="1"/>
  <c r="J112" i="1"/>
  <c r="J116" i="1"/>
  <c r="J294" i="1"/>
  <c r="J121" i="1"/>
  <c r="J122" i="1"/>
  <c r="J128" i="1"/>
  <c r="J133" i="1"/>
  <c r="J134" i="1"/>
  <c r="J479" i="1"/>
  <c r="J490" i="1"/>
  <c r="J354" i="1"/>
  <c r="J149" i="1"/>
  <c r="J159" i="1"/>
  <c r="J165" i="1"/>
  <c r="J701" i="1"/>
  <c r="J173" i="1"/>
  <c r="J176" i="1"/>
  <c r="J387" i="1"/>
  <c r="J180" i="1"/>
  <c r="J415" i="1"/>
  <c r="J189" i="1"/>
  <c r="J1017" i="1"/>
  <c r="J309" i="1"/>
  <c r="J202" i="1"/>
  <c r="J203" i="1"/>
  <c r="J204" i="1"/>
  <c r="J69" i="1"/>
  <c r="J207" i="1"/>
  <c r="J368" i="1"/>
  <c r="J370" i="1"/>
  <c r="J210" i="1"/>
  <c r="J211" i="1"/>
  <c r="J213" i="1"/>
  <c r="J427" i="1"/>
  <c r="J442" i="1"/>
  <c r="J18" i="1"/>
  <c r="J225" i="1"/>
  <c r="J578" i="1"/>
  <c r="J455" i="1"/>
  <c r="J227" i="1"/>
  <c r="J475" i="1"/>
  <c r="J231" i="1"/>
  <c r="J5" i="1"/>
  <c r="J240" i="1"/>
  <c r="J13" i="1"/>
  <c r="J245" i="1"/>
  <c r="J248" i="1"/>
  <c r="J547" i="1"/>
  <c r="J259" i="1"/>
  <c r="J369" i="1"/>
  <c r="J431" i="1"/>
  <c r="J821" i="1"/>
  <c r="J274" i="1"/>
  <c r="J278" i="1"/>
  <c r="J281" i="1"/>
  <c r="J286" i="1"/>
  <c r="J503" i="1"/>
  <c r="J361" i="1"/>
  <c r="J376" i="1"/>
  <c r="J300" i="1"/>
  <c r="J570" i="1"/>
  <c r="J306" i="1"/>
  <c r="J311" i="1"/>
  <c r="J251" i="1"/>
  <c r="J26" i="1"/>
  <c r="J351" i="1"/>
  <c r="J367" i="1"/>
  <c r="J321" i="1"/>
  <c r="J323" i="1"/>
  <c r="J329" i="1"/>
  <c r="J333" i="1"/>
  <c r="J545" i="1"/>
  <c r="J337" i="1"/>
  <c r="J338" i="1"/>
  <c r="J484" i="1"/>
  <c r="J342" i="1"/>
  <c r="J508" i="1"/>
  <c r="J513" i="1"/>
  <c r="J404" i="1"/>
  <c r="J536" i="1"/>
  <c r="J537" i="1"/>
  <c r="J517" i="1"/>
  <c r="J441" i="1"/>
  <c r="J521" i="1"/>
  <c r="J477" i="1"/>
  <c r="J528" i="1"/>
  <c r="J25" i="1"/>
  <c r="J352" i="1"/>
  <c r="J400" i="1"/>
  <c r="J561" i="1"/>
  <c r="J408" i="1"/>
  <c r="J563" i="1"/>
  <c r="J934" i="1"/>
  <c r="J565" i="1"/>
  <c r="J435" i="1"/>
  <c r="J575" i="1"/>
  <c r="J443" i="1"/>
  <c r="J459" i="1"/>
  <c r="J580" i="1"/>
  <c r="J485" i="1"/>
  <c r="J486" i="1"/>
  <c r="J585" i="1"/>
  <c r="J591" i="1"/>
  <c r="J397" i="1"/>
  <c r="J1015" i="1"/>
  <c r="J425" i="1"/>
  <c r="J602" i="1"/>
  <c r="J445" i="1"/>
  <c r="J611" i="1"/>
  <c r="J621" i="1"/>
  <c r="J627" i="1"/>
  <c r="J634" i="1"/>
  <c r="J653" i="1"/>
  <c r="J449" i="1"/>
  <c r="J463" i="1"/>
  <c r="J467" i="1"/>
  <c r="J471" i="1"/>
  <c r="J659" i="1"/>
  <c r="J802" i="1"/>
  <c r="J201" i="1"/>
  <c r="J689" i="1"/>
  <c r="J889" i="1"/>
  <c r="J667" i="1"/>
  <c r="J10" i="1"/>
  <c r="J674" i="1"/>
  <c r="J218" i="1"/>
  <c r="J680" i="1"/>
  <c r="J684" i="1"/>
  <c r="J685" i="1"/>
  <c r="J498" i="1"/>
  <c r="J320" i="1"/>
  <c r="J358" i="1"/>
  <c r="J386" i="1"/>
  <c r="J704" i="1"/>
  <c r="J392" i="1"/>
  <c r="J399" i="1"/>
  <c r="J420" i="1"/>
  <c r="J526" i="1"/>
  <c r="J255" i="1"/>
  <c r="J725" i="1"/>
  <c r="J981" i="1"/>
  <c r="J729" i="1"/>
  <c r="J926" i="1"/>
  <c r="J378" i="1"/>
  <c r="J735" i="1"/>
  <c r="J44" i="1"/>
  <c r="J737" i="1"/>
  <c r="J742" i="1"/>
  <c r="J54" i="1"/>
  <c r="J744" i="1"/>
  <c r="J747" i="1"/>
  <c r="J350" i="1"/>
  <c r="J763" i="1"/>
  <c r="J768" i="1"/>
  <c r="J770" i="1"/>
  <c r="J541" i="1"/>
  <c r="J610" i="1"/>
  <c r="J488" i="1"/>
  <c r="J359" i="1"/>
  <c r="J375" i="1"/>
  <c r="J379" i="1"/>
  <c r="J383" i="1"/>
  <c r="J395" i="1"/>
  <c r="J433" i="1"/>
  <c r="J436" i="1"/>
  <c r="J307" i="1"/>
  <c r="J440" i="1"/>
  <c r="J657" i="1"/>
  <c r="J793" i="1"/>
  <c r="J450" i="1"/>
  <c r="J457" i="1"/>
  <c r="J280" i="1"/>
  <c r="J797" i="1"/>
  <c r="J798" i="1"/>
  <c r="J803" i="1"/>
  <c r="J497" i="1"/>
  <c r="J809" i="1"/>
  <c r="J811" i="1"/>
  <c r="J391" i="1"/>
  <c r="J814" i="1"/>
  <c r="J852" i="1"/>
  <c r="J816" i="1"/>
  <c r="J434" i="1"/>
  <c r="J539" i="1"/>
  <c r="J831" i="1"/>
  <c r="J837" i="1"/>
  <c r="J920" i="1"/>
  <c r="J393" i="1"/>
  <c r="J846" i="1"/>
  <c r="J849" i="1"/>
  <c r="J423" i="1"/>
  <c r="J938" i="1"/>
  <c r="J854" i="1"/>
  <c r="J911" i="1"/>
  <c r="J697" i="1"/>
  <c r="J869" i="1"/>
  <c r="J942" i="1"/>
  <c r="J258" i="1"/>
  <c r="J888" i="1"/>
  <c r="J892" i="1"/>
  <c r="J817" i="1"/>
  <c r="J912" i="1"/>
  <c r="J915" i="1"/>
  <c r="J489" i="1"/>
  <c r="J500" i="1"/>
  <c r="J933" i="1"/>
  <c r="J937" i="1"/>
  <c r="J940" i="1"/>
  <c r="J948" i="1"/>
  <c r="J348" i="1"/>
  <c r="J955" i="1"/>
  <c r="J957" i="1"/>
  <c r="J398" i="1"/>
  <c r="J966" i="1"/>
  <c r="J967" i="1"/>
  <c r="J969" i="1"/>
  <c r="J234" i="1"/>
  <c r="J360" i="1"/>
  <c r="J362" i="1"/>
  <c r="J46" i="1"/>
  <c r="J437" i="1"/>
  <c r="J990" i="1"/>
  <c r="J452" i="1"/>
  <c r="J453" i="1"/>
  <c r="J464" i="1"/>
  <c r="J995" i="1"/>
  <c r="J499" i="1"/>
  <c r="J507" i="1"/>
  <c r="J30" i="1"/>
  <c r="J1010" i="1"/>
  <c r="J1012" i="1"/>
  <c r="J1014" i="1"/>
  <c r="J187" i="1"/>
  <c r="J769" i="1"/>
  <c r="J480" i="1"/>
  <c r="J487" i="1"/>
  <c r="J2" i="1"/>
  <c r="T550" i="1"/>
  <c r="U550" i="1"/>
  <c r="T173" i="1"/>
  <c r="U173" i="1"/>
  <c r="T13" i="1"/>
  <c r="U13" i="1"/>
  <c r="T770" i="1"/>
  <c r="U770" i="1"/>
  <c r="T383" i="1"/>
  <c r="U383" i="1"/>
  <c r="T920" i="1"/>
  <c r="U920" i="1"/>
  <c r="T423" i="1"/>
  <c r="U423" i="1"/>
  <c r="T938" i="1"/>
  <c r="U938" i="1"/>
  <c r="T937" i="1"/>
  <c r="U937" i="1"/>
  <c r="E3" i="1"/>
  <c r="E357" i="1"/>
  <c r="E4" i="1"/>
  <c r="E7" i="1"/>
  <c r="E8" i="1"/>
  <c r="E9" i="1"/>
  <c r="E172" i="1"/>
  <c r="E322" i="1"/>
  <c r="E11" i="1"/>
  <c r="E12" i="1"/>
  <c r="E405" i="1"/>
  <c r="E15" i="1"/>
  <c r="E16" i="1"/>
  <c r="E308" i="1"/>
  <c r="E476" i="1"/>
  <c r="E19" i="1"/>
  <c r="E20" i="1"/>
  <c r="E997" i="1"/>
  <c r="E21" i="1"/>
  <c r="E22" i="1"/>
  <c r="E23" i="1"/>
  <c r="E947" i="1"/>
  <c r="E91" i="1"/>
  <c r="E550" i="1"/>
  <c r="E552" i="1"/>
  <c r="E865" i="1"/>
  <c r="E290" i="1"/>
  <c r="E28" i="1"/>
  <c r="E494" i="1"/>
  <c r="E29" i="1"/>
  <c r="E33" i="1"/>
  <c r="E694" i="1"/>
  <c r="E35" i="1"/>
  <c r="E36" i="1"/>
  <c r="E779" i="1"/>
  <c r="E38" i="1"/>
  <c r="E384" i="1"/>
  <c r="E178" i="1"/>
  <c r="E594" i="1"/>
  <c r="E39" i="1"/>
  <c r="E41" i="1"/>
  <c r="E401" i="1"/>
  <c r="E645" i="1"/>
  <c r="E42" i="1"/>
  <c r="E406" i="1"/>
  <c r="E43" i="1"/>
  <c r="E47" i="1"/>
  <c r="E709" i="1"/>
  <c r="E906" i="1"/>
  <c r="E49" i="1"/>
  <c r="E50" i="1"/>
  <c r="E51" i="1"/>
  <c r="E830" i="1"/>
  <c r="E53" i="1"/>
  <c r="E548" i="1"/>
  <c r="E24" i="1"/>
  <c r="E56" i="1"/>
  <c r="E57" i="1"/>
  <c r="E58" i="1"/>
  <c r="E688" i="1"/>
  <c r="E61" i="1"/>
  <c r="E63" i="1"/>
  <c r="E65" i="1"/>
  <c r="E695" i="1"/>
  <c r="E67" i="1"/>
  <c r="E891" i="1"/>
  <c r="E555" i="1"/>
  <c r="E68" i="1"/>
  <c r="E72" i="1"/>
  <c r="E74" i="1"/>
  <c r="E76" i="1"/>
  <c r="E78" i="1"/>
  <c r="E416" i="1"/>
  <c r="E79" i="1"/>
  <c r="E80" i="1"/>
  <c r="E428" i="1"/>
  <c r="E81" i="1"/>
  <c r="E82" i="1"/>
  <c r="E83" i="1"/>
  <c r="E84" i="1"/>
  <c r="E85" i="1"/>
  <c r="E1024" i="1"/>
  <c r="E86" i="1"/>
  <c r="E451" i="1"/>
  <c r="E87" i="1"/>
  <c r="E88" i="1"/>
  <c r="E743" i="1"/>
  <c r="E606" i="1"/>
  <c r="E470" i="1"/>
  <c r="E90" i="1"/>
  <c r="E775" i="1"/>
  <c r="E549" i="1"/>
  <c r="E169" i="1"/>
  <c r="E504" i="1"/>
  <c r="E917" i="1"/>
  <c r="E92" i="1"/>
  <c r="E93" i="1"/>
  <c r="E94" i="1"/>
  <c r="E95" i="1"/>
  <c r="E96" i="1"/>
  <c r="E97" i="1"/>
  <c r="E731" i="1"/>
  <c r="E672" i="1"/>
  <c r="E782" i="1"/>
  <c r="E99" i="1"/>
  <c r="E100" i="1"/>
  <c r="E101" i="1"/>
  <c r="E102" i="1"/>
  <c r="E103" i="1"/>
  <c r="E104" i="1"/>
  <c r="E105" i="1"/>
  <c r="E186" i="1"/>
  <c r="E106" i="1"/>
  <c r="E107" i="1"/>
  <c r="E108" i="1"/>
  <c r="E109" i="1"/>
  <c r="E110" i="1"/>
  <c r="E447" i="1"/>
  <c r="E111" i="1"/>
  <c r="E112" i="1"/>
  <c r="E113" i="1"/>
  <c r="E114" i="1"/>
  <c r="E115" i="1"/>
  <c r="E116" i="1"/>
  <c r="E117" i="1"/>
  <c r="E119" i="1"/>
  <c r="E205" i="1"/>
  <c r="E64" i="1"/>
  <c r="E294" i="1"/>
  <c r="E556" i="1"/>
  <c r="E121" i="1"/>
  <c r="E983" i="1"/>
  <c r="E122" i="1"/>
  <c r="E71" i="1"/>
  <c r="E125" i="1"/>
  <c r="E374" i="1"/>
  <c r="E128" i="1"/>
  <c r="E130" i="1"/>
  <c r="E131" i="1"/>
  <c r="E132" i="1"/>
  <c r="E133" i="1"/>
  <c r="E134" i="1"/>
  <c r="E410" i="1"/>
  <c r="E135" i="1"/>
  <c r="E418" i="1"/>
  <c r="E136" i="1"/>
  <c r="E137" i="1"/>
  <c r="E538" i="1"/>
  <c r="E138" i="1"/>
  <c r="E140" i="1"/>
  <c r="E479" i="1"/>
  <c r="E141" i="1"/>
  <c r="E636" i="1"/>
  <c r="E142" i="1"/>
  <c r="E490" i="1"/>
  <c r="E492" i="1"/>
  <c r="E505" i="1"/>
  <c r="E727" i="1"/>
  <c r="E143" i="1"/>
  <c r="E354" i="1"/>
  <c r="E144" i="1"/>
  <c r="E145" i="1"/>
  <c r="E146" i="1"/>
  <c r="E147" i="1"/>
  <c r="E148" i="1"/>
  <c r="E149" i="1"/>
  <c r="E380" i="1"/>
  <c r="E151" i="1"/>
  <c r="E593" i="1"/>
  <c r="E153" i="1"/>
  <c r="E154" i="1"/>
  <c r="E155" i="1"/>
  <c r="E156" i="1"/>
  <c r="E711" i="1"/>
  <c r="E158" i="1"/>
  <c r="E159" i="1"/>
  <c r="E220" i="1"/>
  <c r="E161" i="1"/>
  <c r="E162" i="1"/>
  <c r="E163" i="1"/>
  <c r="E164" i="1"/>
  <c r="E165" i="1"/>
  <c r="E166" i="1"/>
  <c r="E167" i="1"/>
  <c r="E168" i="1"/>
  <c r="E692" i="1"/>
  <c r="E170" i="1"/>
  <c r="E534" i="1"/>
  <c r="E777" i="1"/>
  <c r="E120" i="1"/>
  <c r="E353" i="1"/>
  <c r="E701" i="1"/>
  <c r="E173" i="1"/>
  <c r="E175" i="1"/>
  <c r="E176" i="1"/>
  <c r="E177" i="1"/>
  <c r="E387" i="1"/>
  <c r="E179" i="1"/>
  <c r="E180" i="1"/>
  <c r="E181" i="1"/>
  <c r="E182" i="1"/>
  <c r="E183" i="1"/>
  <c r="E415" i="1"/>
  <c r="E185" i="1"/>
  <c r="E189" i="1"/>
  <c r="E190" i="1"/>
  <c r="E1017" i="1"/>
  <c r="E192" i="1"/>
  <c r="E193" i="1"/>
  <c r="E309" i="1"/>
  <c r="E195" i="1"/>
  <c r="E196" i="1"/>
  <c r="E197" i="1"/>
  <c r="E198" i="1"/>
  <c r="E199" i="1"/>
  <c r="E200" i="1"/>
  <c r="E202" i="1"/>
  <c r="E203" i="1"/>
  <c r="E204" i="1"/>
  <c r="E118" i="1"/>
  <c r="E69" i="1"/>
  <c r="E206" i="1"/>
  <c r="E207" i="1"/>
  <c r="E617" i="1"/>
  <c r="E208" i="1"/>
  <c r="E368" i="1"/>
  <c r="E370" i="1"/>
  <c r="E928" i="1"/>
  <c r="E209" i="1"/>
  <c r="E210" i="1"/>
  <c r="E211" i="1"/>
  <c r="E381" i="1"/>
  <c r="E212" i="1"/>
  <c r="E213" i="1"/>
  <c r="E214" i="1"/>
  <c r="E216" i="1"/>
  <c r="E417" i="1"/>
  <c r="E157" i="1"/>
  <c r="E219" i="1"/>
  <c r="E427" i="1"/>
  <c r="E936" i="1"/>
  <c r="E789" i="1"/>
  <c r="E223" i="1"/>
  <c r="E224" i="1"/>
  <c r="E442" i="1"/>
  <c r="E18" i="1"/>
  <c r="E225" i="1"/>
  <c r="E578" i="1"/>
  <c r="E446" i="1"/>
  <c r="E455" i="1"/>
  <c r="E226" i="1"/>
  <c r="E465" i="1"/>
  <c r="E227" i="1"/>
  <c r="E834" i="1"/>
  <c r="E475" i="1"/>
  <c r="E228" i="1"/>
  <c r="E976" i="1"/>
  <c r="E231" i="1"/>
  <c r="E232" i="1"/>
  <c r="E236" i="1"/>
  <c r="E356" i="1"/>
  <c r="E237" i="1"/>
  <c r="E5" i="1"/>
  <c r="E238" i="1"/>
  <c r="E239" i="1"/>
  <c r="E510" i="1"/>
  <c r="E240" i="1"/>
  <c r="E13" i="1"/>
  <c r="E241" i="1"/>
  <c r="E242" i="1"/>
  <c r="E243" i="1"/>
  <c r="E244" i="1"/>
  <c r="E245" i="1"/>
  <c r="E246" i="1"/>
  <c r="E48" i="1"/>
  <c r="E247" i="1"/>
  <c r="E248" i="1"/>
  <c r="E249" i="1"/>
  <c r="E250" i="1"/>
  <c r="E252" i="1"/>
  <c r="E462" i="1"/>
  <c r="E635" i="1"/>
  <c r="E253" i="1"/>
  <c r="E547" i="1"/>
  <c r="E259" i="1"/>
  <c r="E261" i="1"/>
  <c r="E262" i="1"/>
  <c r="E264" i="1"/>
  <c r="E266" i="1"/>
  <c r="E369" i="1"/>
  <c r="E842" i="1"/>
  <c r="E394" i="1"/>
  <c r="E562" i="1"/>
  <c r="E267" i="1"/>
  <c r="E268" i="1"/>
  <c r="E269" i="1"/>
  <c r="E567" i="1"/>
  <c r="E431" i="1"/>
  <c r="E270" i="1"/>
  <c r="E271" i="1"/>
  <c r="E573" i="1"/>
  <c r="E272" i="1"/>
  <c r="E821" i="1"/>
  <c r="E444" i="1"/>
  <c r="E274" i="1"/>
  <c r="E276" i="1"/>
  <c r="E277" i="1"/>
  <c r="E278" i="1"/>
  <c r="E279" i="1"/>
  <c r="E281" i="1"/>
  <c r="E543" i="1"/>
  <c r="E283" i="1"/>
  <c r="E284" i="1"/>
  <c r="E285" i="1"/>
  <c r="E286" i="1"/>
  <c r="E287" i="1"/>
  <c r="E292" i="1"/>
  <c r="E503" i="1"/>
  <c r="E293" i="1"/>
  <c r="E361" i="1"/>
  <c r="E295" i="1"/>
  <c r="E297" i="1"/>
  <c r="E299" i="1"/>
  <c r="E372" i="1"/>
  <c r="E376" i="1"/>
  <c r="E300" i="1"/>
  <c r="E301" i="1"/>
  <c r="E215" i="1"/>
  <c r="E302" i="1"/>
  <c r="E303" i="1"/>
  <c r="E652" i="1"/>
  <c r="E304" i="1"/>
  <c r="E305" i="1"/>
  <c r="E570" i="1"/>
  <c r="E306" i="1"/>
  <c r="E17" i="1"/>
  <c r="E311" i="1"/>
  <c r="E251" i="1"/>
  <c r="E312" i="1"/>
  <c r="E313" i="1"/>
  <c r="E314" i="1"/>
  <c r="E315" i="1"/>
  <c r="E229" i="1"/>
  <c r="E26" i="1"/>
  <c r="E316" i="1"/>
  <c r="E317" i="1"/>
  <c r="E318" i="1"/>
  <c r="E319" i="1"/>
  <c r="E351" i="1"/>
  <c r="E265" i="1"/>
  <c r="E367" i="1"/>
  <c r="E371" i="1"/>
  <c r="E321" i="1"/>
  <c r="E323" i="1"/>
  <c r="E324" i="1"/>
  <c r="E184" i="1"/>
  <c r="E326" i="1"/>
  <c r="E785" i="1"/>
  <c r="E327" i="1"/>
  <c r="E787" i="1"/>
  <c r="E329" i="1"/>
  <c r="E330" i="1"/>
  <c r="E713" i="1"/>
  <c r="E331" i="1"/>
  <c r="E332" i="1"/>
  <c r="E333" i="1"/>
  <c r="E334" i="1"/>
  <c r="E335" i="1"/>
  <c r="E545" i="1"/>
  <c r="E859" i="1"/>
  <c r="E336" i="1"/>
  <c r="E337" i="1"/>
  <c r="E338" i="1"/>
  <c r="E254" i="1"/>
  <c r="E484" i="1"/>
  <c r="E339" i="1"/>
  <c r="E341" i="1"/>
  <c r="E288" i="1"/>
  <c r="E342" i="1"/>
  <c r="E343" i="1"/>
  <c r="E866" i="1"/>
  <c r="E508" i="1"/>
  <c r="E509" i="1"/>
  <c r="E511" i="1"/>
  <c r="E927" i="1"/>
  <c r="E512" i="1"/>
  <c r="E513" i="1"/>
  <c r="E845" i="1"/>
  <c r="E404" i="1"/>
  <c r="E514" i="1"/>
  <c r="E536" i="1"/>
  <c r="E515" i="1"/>
  <c r="E537" i="1"/>
  <c r="E422" i="1"/>
  <c r="E516" i="1"/>
  <c r="E432" i="1"/>
  <c r="E517" i="1"/>
  <c r="E656" i="1"/>
  <c r="E441" i="1"/>
  <c r="E518" i="1"/>
  <c r="E519" i="1"/>
  <c r="E521" i="1"/>
  <c r="E523" i="1"/>
  <c r="E477" i="1"/>
  <c r="E528" i="1"/>
  <c r="E529" i="1"/>
  <c r="E530" i="1"/>
  <c r="E531" i="1"/>
  <c r="E532" i="1"/>
  <c r="E25" i="1"/>
  <c r="E533" i="1"/>
  <c r="E978" i="1"/>
  <c r="E553" i="1"/>
  <c r="E352" i="1"/>
  <c r="E554" i="1"/>
  <c r="E363" i="1"/>
  <c r="E558" i="1"/>
  <c r="E124" i="1"/>
  <c r="E559" i="1"/>
  <c r="E560" i="1"/>
  <c r="E400" i="1"/>
  <c r="E561" i="1"/>
  <c r="E408" i="1"/>
  <c r="E411" i="1"/>
  <c r="E563" i="1"/>
  <c r="E934" i="1"/>
  <c r="E987" i="1"/>
  <c r="E565" i="1"/>
  <c r="E566" i="1"/>
  <c r="E568" i="1"/>
  <c r="E435" i="1"/>
  <c r="E575" i="1"/>
  <c r="E576" i="1"/>
  <c r="E443" i="1"/>
  <c r="E273" i="1"/>
  <c r="E577" i="1"/>
  <c r="E858" i="1"/>
  <c r="E459" i="1"/>
  <c r="E461" i="1"/>
  <c r="E579" i="1"/>
  <c r="E580" i="1"/>
  <c r="E581" i="1"/>
  <c r="E582" i="1"/>
  <c r="E583" i="1"/>
  <c r="E750" i="1"/>
  <c r="E485" i="1"/>
  <c r="E486" i="1"/>
  <c r="E639" i="1"/>
  <c r="E346" i="1"/>
  <c r="E585" i="1"/>
  <c r="E586" i="1"/>
  <c r="E587" i="1"/>
  <c r="E588" i="1"/>
  <c r="E589" i="1"/>
  <c r="E591" i="1"/>
  <c r="E397" i="1"/>
  <c r="E1015" i="1"/>
  <c r="E425" i="1"/>
  <c r="E596" i="1"/>
  <c r="E597" i="1"/>
  <c r="E598" i="1"/>
  <c r="E599" i="1"/>
  <c r="E600" i="1"/>
  <c r="E601" i="1"/>
  <c r="E602" i="1"/>
  <c r="E445" i="1"/>
  <c r="E603" i="1"/>
  <c r="E604" i="1"/>
  <c r="E52" i="1"/>
  <c r="E605" i="1"/>
  <c r="E607" i="1"/>
  <c r="E608" i="1"/>
  <c r="E611" i="1"/>
  <c r="E612" i="1"/>
  <c r="E59" i="1"/>
  <c r="E613" i="1"/>
  <c r="E263" i="1"/>
  <c r="E344" i="1"/>
  <c r="E349" i="1"/>
  <c r="E614" i="1"/>
  <c r="E615" i="1"/>
  <c r="E616" i="1"/>
  <c r="E620" i="1"/>
  <c r="E868" i="1"/>
  <c r="E621" i="1"/>
  <c r="E622" i="1"/>
  <c r="E623" i="1"/>
  <c r="E624" i="1"/>
  <c r="E414" i="1"/>
  <c r="E627" i="1"/>
  <c r="E629" i="1"/>
  <c r="E630" i="1"/>
  <c r="E631" i="1"/>
  <c r="E632" i="1"/>
  <c r="E448" i="1"/>
  <c r="E633" i="1"/>
  <c r="E634" i="1"/>
  <c r="E658" i="1"/>
  <c r="E637" i="1"/>
  <c r="E230" i="1"/>
  <c r="E340" i="1"/>
  <c r="E638" i="1"/>
  <c r="E640" i="1"/>
  <c r="E641" i="1"/>
  <c r="E642" i="1"/>
  <c r="E643" i="1"/>
  <c r="E644" i="1"/>
  <c r="E646" i="1"/>
  <c r="E647" i="1"/>
  <c r="E648" i="1"/>
  <c r="E650" i="1"/>
  <c r="E651" i="1"/>
  <c r="E710" i="1"/>
  <c r="E653" i="1"/>
  <c r="E788" i="1"/>
  <c r="E654" i="1"/>
  <c r="E655" i="1"/>
  <c r="E449" i="1"/>
  <c r="E463" i="1"/>
  <c r="E913" i="1"/>
  <c r="E467" i="1"/>
  <c r="E471" i="1"/>
  <c r="E659" i="1"/>
  <c r="E660" i="1"/>
  <c r="E801" i="1"/>
  <c r="E661" i="1"/>
  <c r="E802" i="1"/>
  <c r="E662" i="1"/>
  <c r="E201" i="1"/>
  <c r="E663" i="1"/>
  <c r="E664" i="1"/>
  <c r="E689" i="1"/>
  <c r="E889" i="1"/>
  <c r="E665" i="1"/>
  <c r="E667" i="1"/>
  <c r="E924" i="1"/>
  <c r="E668" i="1"/>
  <c r="E296" i="1"/>
  <c r="E669" i="1"/>
  <c r="E670" i="1"/>
  <c r="E10" i="1"/>
  <c r="E674" i="1"/>
  <c r="E127" i="1"/>
  <c r="E396" i="1"/>
  <c r="E675" i="1"/>
  <c r="E676" i="1"/>
  <c r="E421" i="1"/>
  <c r="E218" i="1"/>
  <c r="E677" i="1"/>
  <c r="E678" i="1"/>
  <c r="E680" i="1"/>
  <c r="E681" i="1"/>
  <c r="E682" i="1"/>
  <c r="E683" i="1"/>
  <c r="E684" i="1"/>
  <c r="E685" i="1"/>
  <c r="E749" i="1"/>
  <c r="E686" i="1"/>
  <c r="E687" i="1"/>
  <c r="E498" i="1"/>
  <c r="E691" i="1"/>
  <c r="E535" i="1"/>
  <c r="E31" i="1"/>
  <c r="E320" i="1"/>
  <c r="E693" i="1"/>
  <c r="E666" i="1"/>
  <c r="E358" i="1"/>
  <c r="E699" i="1"/>
  <c r="E700" i="1"/>
  <c r="E702" i="1"/>
  <c r="E703" i="1"/>
  <c r="E386" i="1"/>
  <c r="E704" i="1"/>
  <c r="E392" i="1"/>
  <c r="E399" i="1"/>
  <c r="E705" i="1"/>
  <c r="E965" i="1"/>
  <c r="E708" i="1"/>
  <c r="E420" i="1"/>
  <c r="E714" i="1"/>
  <c r="E719" i="1"/>
  <c r="E825" i="1"/>
  <c r="E720" i="1"/>
  <c r="E721" i="1"/>
  <c r="E472" i="1"/>
  <c r="E722" i="1"/>
  <c r="E526" i="1"/>
  <c r="E255" i="1"/>
  <c r="E609" i="1"/>
  <c r="E724" i="1"/>
  <c r="E725" i="1"/>
  <c r="E1028" i="1"/>
  <c r="E726" i="1"/>
  <c r="E1030" i="1"/>
  <c r="E60" i="1"/>
  <c r="E345" i="1"/>
  <c r="E728" i="1"/>
  <c r="E981" i="1"/>
  <c r="E729" i="1"/>
  <c r="E730" i="1"/>
  <c r="E926" i="1"/>
  <c r="E732" i="1"/>
  <c r="E733" i="1"/>
  <c r="E373" i="1"/>
  <c r="E378" i="1"/>
  <c r="E734" i="1"/>
  <c r="E735" i="1"/>
  <c r="E736" i="1"/>
  <c r="E44" i="1"/>
  <c r="E737" i="1"/>
  <c r="E932" i="1"/>
  <c r="E649" i="1"/>
  <c r="E679" i="1"/>
  <c r="E738" i="1"/>
  <c r="E739" i="1"/>
  <c r="E740" i="1"/>
  <c r="E160" i="1"/>
  <c r="E1021" i="1"/>
  <c r="E741" i="1"/>
  <c r="E742" i="1"/>
  <c r="E54" i="1"/>
  <c r="E744" i="1"/>
  <c r="E746" i="1"/>
  <c r="E747" i="1"/>
  <c r="E748" i="1"/>
  <c r="E483" i="1"/>
  <c r="E751" i="1"/>
  <c r="E753" i="1"/>
  <c r="E350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382" i="1"/>
  <c r="E766" i="1"/>
  <c r="E767" i="1"/>
  <c r="E768" i="1"/>
  <c r="E770" i="1"/>
  <c r="E716" i="1"/>
  <c r="E773" i="1"/>
  <c r="E541" i="1"/>
  <c r="E774" i="1"/>
  <c r="E89" i="1"/>
  <c r="E610" i="1"/>
  <c r="E584" i="1"/>
  <c r="E488" i="1"/>
  <c r="E776" i="1"/>
  <c r="E171" i="1"/>
  <c r="E32" i="1"/>
  <c r="E778" i="1"/>
  <c r="E359" i="1"/>
  <c r="E780" i="1"/>
  <c r="E375" i="1"/>
  <c r="E379" i="1"/>
  <c r="E783" i="1"/>
  <c r="E383" i="1"/>
  <c r="E784" i="1"/>
  <c r="E388" i="1"/>
  <c r="E395" i="1"/>
  <c r="E706" i="1"/>
  <c r="E325" i="1"/>
  <c r="E786" i="1"/>
  <c r="E328" i="1"/>
  <c r="E433" i="1"/>
  <c r="E569" i="1"/>
  <c r="E436" i="1"/>
  <c r="E790" i="1"/>
  <c r="E307" i="1"/>
  <c r="E440" i="1"/>
  <c r="E657" i="1"/>
  <c r="E792" i="1"/>
  <c r="E793" i="1"/>
  <c r="E794" i="1"/>
  <c r="E826" i="1"/>
  <c r="E450" i="1"/>
  <c r="E457" i="1"/>
  <c r="E280" i="1"/>
  <c r="E466" i="1"/>
  <c r="E544" i="1"/>
  <c r="E795" i="1"/>
  <c r="E796" i="1"/>
  <c r="E473" i="1"/>
  <c r="E797" i="1"/>
  <c r="E798" i="1"/>
  <c r="E799" i="1"/>
  <c r="E800" i="1"/>
  <c r="E803" i="1"/>
  <c r="E805" i="1"/>
  <c r="E806" i="1"/>
  <c r="E289" i="1"/>
  <c r="E497" i="1"/>
  <c r="E807" i="1"/>
  <c r="E809" i="1"/>
  <c r="E811" i="1"/>
  <c r="E377" i="1"/>
  <c r="E150" i="1"/>
  <c r="E812" i="1"/>
  <c r="E391" i="1"/>
  <c r="E813" i="1"/>
  <c r="E814" i="1"/>
  <c r="E815" i="1"/>
  <c r="E848" i="1"/>
  <c r="E852" i="1"/>
  <c r="E873" i="1"/>
  <c r="E816" i="1"/>
  <c r="E819" i="1"/>
  <c r="E820" i="1"/>
  <c r="E434" i="1"/>
  <c r="E221" i="1"/>
  <c r="E572" i="1"/>
  <c r="E822" i="1"/>
  <c r="E824" i="1"/>
  <c r="E717" i="1"/>
  <c r="E539" i="1"/>
  <c r="E828" i="1"/>
  <c r="E829" i="1"/>
  <c r="E831" i="1"/>
  <c r="E540" i="1"/>
  <c r="E139" i="1"/>
  <c r="E833" i="1"/>
  <c r="E835" i="1"/>
  <c r="E836" i="1"/>
  <c r="E496" i="1"/>
  <c r="E233" i="1"/>
  <c r="E837" i="1"/>
  <c r="E838" i="1"/>
  <c r="E839" i="1"/>
  <c r="E920" i="1"/>
  <c r="E840" i="1"/>
  <c r="E37" i="1"/>
  <c r="E841" i="1"/>
  <c r="E590" i="1"/>
  <c r="E393" i="1"/>
  <c r="E843" i="1"/>
  <c r="E844" i="1"/>
  <c r="E846" i="1"/>
  <c r="E849" i="1"/>
  <c r="E851" i="1"/>
  <c r="E423" i="1"/>
  <c r="E426" i="1"/>
  <c r="E853" i="1"/>
  <c r="E429" i="1"/>
  <c r="E938" i="1"/>
  <c r="E854" i="1"/>
  <c r="E855" i="1"/>
  <c r="E856" i="1"/>
  <c r="E857" i="1"/>
  <c r="E943" i="1"/>
  <c r="E911" i="1"/>
  <c r="E458" i="1"/>
  <c r="E520" i="1"/>
  <c r="E860" i="1"/>
  <c r="E481" i="1"/>
  <c r="E861" i="1"/>
  <c r="E862" i="1"/>
  <c r="E863" i="1"/>
  <c r="E864" i="1"/>
  <c r="E697" i="1"/>
  <c r="E867" i="1"/>
  <c r="E869" i="1"/>
  <c r="E871" i="1"/>
  <c r="E872" i="1"/>
  <c r="E874" i="1"/>
  <c r="E875" i="1"/>
  <c r="E876" i="1"/>
  <c r="E626" i="1"/>
  <c r="E877" i="1"/>
  <c r="E878" i="1"/>
  <c r="E879" i="1"/>
  <c r="E918" i="1"/>
  <c r="E439" i="1"/>
  <c r="E942" i="1"/>
  <c r="E880" i="1"/>
  <c r="E881" i="1"/>
  <c r="E882" i="1"/>
  <c r="E883" i="1"/>
  <c r="E884" i="1"/>
  <c r="E885" i="1"/>
  <c r="E886" i="1"/>
  <c r="E257" i="1"/>
  <c r="E258" i="1"/>
  <c r="E887" i="1"/>
  <c r="E888" i="1"/>
  <c r="E501" i="1"/>
  <c r="E890" i="1"/>
  <c r="E696" i="1"/>
  <c r="E892" i="1"/>
  <c r="E894" i="1"/>
  <c r="E895" i="1"/>
  <c r="E896" i="1"/>
  <c r="E298" i="1"/>
  <c r="E897" i="1"/>
  <c r="E898" i="1"/>
  <c r="E75" i="1"/>
  <c r="E899" i="1"/>
  <c r="E900" i="1"/>
  <c r="E402" i="1"/>
  <c r="E901" i="1"/>
  <c r="E625" i="1"/>
  <c r="E902" i="1"/>
  <c r="E903" i="1"/>
  <c r="E904" i="1"/>
  <c r="E817" i="1"/>
  <c r="E905" i="1"/>
  <c r="E908" i="1"/>
  <c r="E909" i="1"/>
  <c r="E910" i="1"/>
  <c r="E912" i="1"/>
  <c r="E469" i="1"/>
  <c r="E914" i="1"/>
  <c r="E524" i="1"/>
  <c r="E915" i="1"/>
  <c r="E916" i="1"/>
  <c r="E489" i="1"/>
  <c r="E500" i="1"/>
  <c r="E919" i="1"/>
  <c r="E922" i="1"/>
  <c r="E923" i="1"/>
  <c r="E925" i="1"/>
  <c r="E123" i="1"/>
  <c r="E929" i="1"/>
  <c r="E389" i="1"/>
  <c r="E930" i="1"/>
  <c r="E40" i="1"/>
  <c r="E931" i="1"/>
  <c r="E933" i="1"/>
  <c r="E937" i="1"/>
  <c r="E940" i="1"/>
  <c r="E772" i="1"/>
  <c r="E941" i="1"/>
  <c r="E944" i="1"/>
  <c r="E454" i="1"/>
  <c r="E460" i="1"/>
  <c r="E945" i="1"/>
  <c r="E723" i="1"/>
  <c r="E946" i="1"/>
  <c r="E948" i="1"/>
  <c r="E950" i="1"/>
  <c r="E951" i="1"/>
  <c r="E952" i="1"/>
  <c r="E348" i="1"/>
  <c r="E953" i="1"/>
  <c r="E954" i="1"/>
  <c r="E955" i="1"/>
  <c r="E956" i="1"/>
  <c r="E957" i="1"/>
  <c r="E958" i="1"/>
  <c r="E808" i="1"/>
  <c r="E959" i="1"/>
  <c r="E960" i="1"/>
  <c r="E961" i="1"/>
  <c r="E962" i="1"/>
  <c r="E398" i="1"/>
  <c r="E963" i="1"/>
  <c r="E964" i="1"/>
  <c r="E966" i="1"/>
  <c r="E419" i="1"/>
  <c r="E967" i="1"/>
  <c r="E968" i="1"/>
  <c r="E969" i="1"/>
  <c r="E970" i="1"/>
  <c r="E971" i="1"/>
  <c r="E972" i="1"/>
  <c r="E194" i="1"/>
  <c r="E973" i="1"/>
  <c r="E974" i="1"/>
  <c r="E975" i="1"/>
  <c r="E493" i="1"/>
  <c r="E977" i="1"/>
  <c r="E234" i="1"/>
  <c r="E979" i="1"/>
  <c r="E980" i="1"/>
  <c r="E360" i="1"/>
  <c r="E362" i="1"/>
  <c r="E982" i="1"/>
  <c r="E364" i="1"/>
  <c r="E618" i="1"/>
  <c r="E984" i="1"/>
  <c r="E985" i="1"/>
  <c r="E413" i="1"/>
  <c r="E986" i="1"/>
  <c r="E46" i="1"/>
  <c r="E430" i="1"/>
  <c r="E989" i="1"/>
  <c r="E437" i="1"/>
  <c r="E990" i="1"/>
  <c r="E991" i="1"/>
  <c r="E438" i="1"/>
  <c r="E992" i="1"/>
  <c r="E993" i="1"/>
  <c r="E994" i="1"/>
  <c r="E452" i="1"/>
  <c r="E453" i="1"/>
  <c r="E464" i="1"/>
  <c r="E995" i="1"/>
  <c r="E482" i="1"/>
  <c r="E996" i="1"/>
  <c r="E998" i="1"/>
  <c r="E999" i="1"/>
  <c r="E491" i="1"/>
  <c r="E1000" i="1"/>
  <c r="E499" i="1"/>
  <c r="E1001" i="1"/>
  <c r="E507" i="1"/>
  <c r="E1002" i="1"/>
  <c r="E1003" i="1"/>
  <c r="E30" i="1"/>
  <c r="E1004" i="1"/>
  <c r="E1005" i="1"/>
  <c r="E1006" i="1"/>
  <c r="E1007" i="1"/>
  <c r="E1008" i="1"/>
  <c r="E366" i="1"/>
  <c r="E1009" i="1"/>
  <c r="E671" i="1"/>
  <c r="E1010" i="1"/>
  <c r="E1011" i="1"/>
  <c r="E1012" i="1"/>
  <c r="E1013" i="1"/>
  <c r="E407" i="1"/>
  <c r="E1014" i="1"/>
  <c r="E1016" i="1"/>
  <c r="E187" i="1"/>
  <c r="E1018" i="1"/>
  <c r="E191" i="1"/>
  <c r="E769" i="1"/>
  <c r="E1019" i="1"/>
  <c r="E1020" i="1"/>
  <c r="E1022" i="1"/>
  <c r="E1023" i="1"/>
  <c r="E525" i="1"/>
  <c r="E480" i="1"/>
  <c r="E1026" i="1"/>
  <c r="E1027" i="1"/>
  <c r="E487" i="1"/>
  <c r="E1029" i="1"/>
  <c r="E2" i="1"/>
  <c r="CR232" i="1" l="1"/>
  <c r="CR493" i="1"/>
  <c r="CR316" i="1"/>
  <c r="CR115" i="1"/>
  <c r="CR806" i="1"/>
  <c r="CR56" i="1"/>
  <c r="CR606" i="1"/>
  <c r="CR344" i="1"/>
  <c r="CR491" i="1"/>
  <c r="CR59" i="1"/>
  <c r="CR753" i="1"/>
  <c r="CR201" i="1"/>
  <c r="CR284" i="1"/>
  <c r="CR686" i="1"/>
  <c r="CR661" i="1"/>
  <c r="CR483" i="1"/>
  <c r="CR916" i="1"/>
  <c r="CR747" i="1"/>
  <c r="CR723" i="1"/>
  <c r="CR164" i="1"/>
  <c r="CR229" i="1"/>
  <c r="CR722" i="1"/>
  <c r="CR477" i="1"/>
  <c r="CR471" i="1"/>
  <c r="CR834" i="1"/>
  <c r="CR547" i="1"/>
  <c r="CR607" i="1"/>
  <c r="CR914" i="1"/>
  <c r="CR467" i="1"/>
  <c r="CR543" i="1"/>
  <c r="CR505" i="1"/>
  <c r="CR664" i="1"/>
  <c r="CR775" i="1"/>
  <c r="CR230" i="1"/>
  <c r="CR258" i="1"/>
  <c r="CR548" i="1"/>
  <c r="CR255" i="1"/>
  <c r="CR748" i="1"/>
  <c r="CR165" i="1"/>
  <c r="CR529" i="1"/>
  <c r="CR141" i="1"/>
  <c r="CR19" i="1"/>
  <c r="CR525" i="1"/>
  <c r="CR721" i="1"/>
  <c r="CR283" i="1"/>
  <c r="CR469" i="1"/>
  <c r="CR52" i="1"/>
  <c r="CR196" i="1"/>
  <c r="CR234" i="1"/>
  <c r="CR288" i="1"/>
  <c r="CR57" i="1"/>
  <c r="CR638" i="1"/>
  <c r="CR285" i="1"/>
  <c r="CR863" i="1"/>
  <c r="CR860" i="1"/>
  <c r="CR885" i="1"/>
  <c r="CR795" i="1"/>
  <c r="CR913" i="1"/>
  <c r="CR335" i="1"/>
  <c r="CR88" i="1"/>
  <c r="CR53" i="1"/>
  <c r="CR460" i="1"/>
  <c r="CR521" i="1"/>
  <c r="CR821" i="1"/>
  <c r="CR442" i="1"/>
  <c r="CR49" i="1"/>
  <c r="CR989" i="1"/>
  <c r="CR517" i="1"/>
  <c r="CR432" i="1"/>
  <c r="CR768" i="1"/>
  <c r="CR853" i="1"/>
  <c r="CR268" i="1"/>
  <c r="CR1016" i="1"/>
  <c r="CR903" i="1"/>
  <c r="CR44" i="1"/>
  <c r="CR648" i="1"/>
  <c r="CR334" i="1"/>
  <c r="CR42" i="1"/>
  <c r="CR443" i="1"/>
  <c r="CR936" i="1"/>
  <c r="CR433" i="1"/>
  <c r="CR516" i="1"/>
  <c r="CR429" i="1"/>
  <c r="CR218" i="1"/>
  <c r="CR708" i="1"/>
  <c r="CR185" i="1"/>
  <c r="CR104" i="1"/>
  <c r="CR406" i="1"/>
  <c r="CR694" i="1"/>
  <c r="CU156" i="1"/>
  <c r="CU401" i="1"/>
  <c r="CU325" i="1"/>
  <c r="CU815" i="1"/>
  <c r="CU705" i="1"/>
  <c r="CU622" i="1"/>
  <c r="CR900" i="1"/>
  <c r="CR39" i="1"/>
  <c r="CR371" i="1"/>
  <c r="CR984" i="1"/>
  <c r="CR99" i="1"/>
  <c r="CR733" i="1"/>
  <c r="CR299" i="1"/>
  <c r="CR811" i="1"/>
  <c r="CR782" i="1"/>
  <c r="CR762" i="1"/>
  <c r="CU671" i="1"/>
  <c r="CU672" i="1"/>
  <c r="CU896" i="1"/>
  <c r="CU174" i="1"/>
  <c r="CU367" i="1"/>
  <c r="CU587" i="1"/>
  <c r="CR699" i="1"/>
  <c r="CR923" i="1"/>
  <c r="CU183" i="1"/>
  <c r="CU182" i="1"/>
  <c r="CU181" i="1"/>
  <c r="CU155" i="1"/>
  <c r="CU180" i="1"/>
  <c r="CR324" i="1"/>
  <c r="CR734" i="1"/>
  <c r="CR844" i="1"/>
  <c r="CR323" i="1"/>
  <c r="CR593" i="1"/>
  <c r="CR594" i="1"/>
  <c r="CR814" i="1"/>
  <c r="CR813" i="1"/>
  <c r="CR179" i="1"/>
  <c r="CR322" i="1"/>
  <c r="CR213" i="1"/>
  <c r="CR560" i="1"/>
  <c r="CR133" i="1"/>
  <c r="CU590" i="1"/>
  <c r="CR75" i="1"/>
  <c r="CR76" i="1"/>
  <c r="CR211" i="1"/>
  <c r="CU375" i="1"/>
  <c r="CU374" i="1"/>
  <c r="CU38" i="1"/>
  <c r="CU373" i="1"/>
  <c r="CU962" i="1"/>
  <c r="CU172" i="1"/>
  <c r="CU124" i="1"/>
  <c r="CU125" i="1"/>
  <c r="CU147" i="1"/>
  <c r="CU123" i="1"/>
  <c r="CU9" i="1"/>
  <c r="CU732" i="1"/>
  <c r="CU71" i="1"/>
  <c r="CU72" i="1"/>
  <c r="CU620" i="1"/>
  <c r="CU761" i="1"/>
  <c r="CU867" i="1"/>
  <c r="CU895" i="1"/>
  <c r="CU703" i="1"/>
  <c r="CU8" i="1"/>
  <c r="CU760" i="1"/>
  <c r="CU759" i="1"/>
  <c r="CU7" i="1"/>
  <c r="CU758" i="1"/>
  <c r="CU927" i="1"/>
  <c r="CU731" i="1"/>
  <c r="CU369" i="1"/>
  <c r="CU1009" i="1"/>
  <c r="CU297" i="1"/>
  <c r="CU146" i="1"/>
  <c r="CU961" i="1"/>
  <c r="CR364" i="1"/>
  <c r="CR363" i="1"/>
  <c r="CU266" i="1"/>
  <c r="CR730" i="1"/>
  <c r="CR586" i="1"/>
  <c r="CR265" i="1"/>
  <c r="CR892" i="1"/>
  <c r="CR1004" i="1"/>
  <c r="CU779" i="1"/>
  <c r="CU121" i="1"/>
  <c r="CU555" i="1"/>
  <c r="CU360" i="1"/>
  <c r="CU924" i="1"/>
  <c r="CU1005" i="1"/>
  <c r="CU807" i="1"/>
  <c r="CU585" i="1"/>
  <c r="CU778" i="1"/>
  <c r="CU890" i="1"/>
  <c r="CU356" i="1"/>
  <c r="CU508" i="1"/>
  <c r="CU665" i="1"/>
  <c r="CU63" i="1"/>
  <c r="CU31" i="1"/>
  <c r="CR535" i="1"/>
  <c r="CR866" i="1"/>
  <c r="CR954" i="1"/>
  <c r="CU978" i="1"/>
  <c r="CU692" i="1"/>
  <c r="CU586" i="1"/>
  <c r="CU238" i="1"/>
  <c r="CU36" i="1"/>
  <c r="CU892" i="1"/>
  <c r="CU958" i="1"/>
  <c r="CU923" i="1"/>
  <c r="CU1004" i="1"/>
  <c r="CU666" i="1"/>
  <c r="CU756" i="1"/>
  <c r="CU694" i="1"/>
  <c r="CU64" i="1"/>
  <c r="CU95" i="1"/>
  <c r="CU919" i="1"/>
  <c r="CU33" i="1"/>
  <c r="CU345" i="1"/>
  <c r="CU346" i="1"/>
  <c r="CU170" i="1"/>
  <c r="CU204" i="1"/>
  <c r="CU62" i="1"/>
  <c r="AT1019" i="1"/>
  <c r="AT983" i="1"/>
  <c r="AT1001" i="1"/>
  <c r="AT1017" i="1"/>
  <c r="AT1006" i="1"/>
  <c r="AT988" i="1"/>
  <c r="AT992" i="1"/>
  <c r="AT486" i="1"/>
  <c r="AT1030" i="1"/>
  <c r="AT984" i="1"/>
</calcChain>
</file>

<file path=xl/sharedStrings.xml><?xml version="1.0" encoding="utf-8"?>
<sst xmlns="http://schemas.openxmlformats.org/spreadsheetml/2006/main" count="19409" uniqueCount="7614">
  <si>
    <t>Susp</t>
  </si>
  <si>
    <t>Craig Rivet</t>
  </si>
  <si>
    <t xml:space="preserve">Glencross, Curtis </t>
  </si>
  <si>
    <t>Curtis Glencross</t>
  </si>
  <si>
    <t xml:space="preserve">Zubrus, Dainius </t>
  </si>
  <si>
    <t>Dainius Zubrus</t>
  </si>
  <si>
    <t xml:space="preserve">Hale, David </t>
  </si>
  <si>
    <t>David Hale</t>
  </si>
  <si>
    <t xml:space="preserve">Hamel, Denis </t>
  </si>
  <si>
    <t>Denis Hamel</t>
  </si>
  <si>
    <t xml:space="preserve">Seidenberg, Dennis </t>
  </si>
  <si>
    <t>Dennis Seidenberg</t>
  </si>
  <si>
    <t xml:space="preserve">Wideman, Dennis </t>
  </si>
  <si>
    <t>Dennis Wideman</t>
  </si>
  <si>
    <t xml:space="preserve">Afanasenkov, Dmitry </t>
  </si>
  <si>
    <t>Dmitry Afanasenkov</t>
  </si>
  <si>
    <t xml:space="preserve">Moore, Dominic </t>
  </si>
  <si>
    <t>Dominic Moore</t>
  </si>
  <si>
    <t xml:space="preserve">Belanger, Eric </t>
  </si>
  <si>
    <t>Eric Belanger</t>
  </si>
  <si>
    <t xml:space="preserve">Meyer, Freddy </t>
  </si>
  <si>
    <t>Freddy Meyer</t>
  </si>
  <si>
    <t xml:space="preserve">Roberts, Gary </t>
  </si>
  <si>
    <t>Gary Roberts</t>
  </si>
  <si>
    <t xml:space="preserve">Parros, George </t>
  </si>
  <si>
    <t>George Parros</t>
  </si>
  <si>
    <t xml:space="preserve">Laraque, Georges </t>
  </si>
  <si>
    <t>Georges Laraque</t>
  </si>
  <si>
    <t xml:space="preserve">Metropolit, Glen </t>
  </si>
  <si>
    <t>Glen Metropolit</t>
  </si>
  <si>
    <t xml:space="preserve">Heward, Jamie </t>
  </si>
  <si>
    <t>Jamie Heward</t>
  </si>
  <si>
    <t xml:space="preserve">Modry, Jaroslav </t>
  </si>
  <si>
    <t>Jaroslav Modry</t>
  </si>
  <si>
    <t xml:space="preserve">Krog, Jason </t>
  </si>
  <si>
    <t>Jason Krog</t>
  </si>
  <si>
    <t xml:space="preserve">Ward, Jason </t>
  </si>
  <si>
    <t>Jason Ward</t>
  </si>
  <si>
    <t xml:space="preserve">Williams, Jason </t>
  </si>
  <si>
    <t>Jason Williams</t>
  </si>
  <si>
    <t xml:space="preserve">Cowan, Jeff </t>
  </si>
  <si>
    <t>Jeff Cowan</t>
  </si>
  <si>
    <t xml:space="preserve">Novotny, Jiri </t>
  </si>
  <si>
    <t>Jiri Novotny</t>
  </si>
  <si>
    <t xml:space="preserve">Kwiatkowski, Joel </t>
  </si>
  <si>
    <t>Joel Kwiatkowski</t>
  </si>
  <si>
    <t xml:space="preserve">Perrault, Joel </t>
  </si>
  <si>
    <t>Joel Perrault</t>
  </si>
  <si>
    <t xml:space="preserve">Vasicek, Josef </t>
  </si>
  <si>
    <t>Josef Vasicek</t>
  </si>
  <si>
    <t xml:space="preserve">Gorges, Josh </t>
  </si>
  <si>
    <t>Josh Gorges</t>
  </si>
  <si>
    <t xml:space="preserve">Stewart, Karl </t>
  </si>
  <si>
    <t>Karl Stewart</t>
  </si>
  <si>
    <t xml:space="preserve">Tkachuk, Keith </t>
  </si>
  <si>
    <t>Keith Tkachuk</t>
  </si>
  <si>
    <t xml:space="preserve">Adams, Kevyn </t>
  </si>
  <si>
    <t>Kevyn Adams</t>
  </si>
  <si>
    <t xml:space="preserve">Calder, Kyle </t>
  </si>
  <si>
    <t>Kyle Calder</t>
  </si>
  <si>
    <t xml:space="preserve">Nagy, Ladislav </t>
  </si>
  <si>
    <t>Ladislav Nagy</t>
  </si>
  <si>
    <t xml:space="preserve">Kukkonen, Lasse </t>
  </si>
  <si>
    <t>Lasse Kukkonen</t>
  </si>
  <si>
    <t xml:space="preserve">Nycholat, Lawrence </t>
  </si>
  <si>
    <t>Lawrence Nycholat</t>
  </si>
  <si>
    <t xml:space="preserve">Bergeron, Marc-Andre </t>
  </si>
  <si>
    <t>Marc-Andre Bergeron</t>
  </si>
  <si>
    <t xml:space="preserve">Hartigan, Mark </t>
  </si>
  <si>
    <t>Mark Hartigan</t>
  </si>
  <si>
    <t xml:space="preserve">Tjarnqvist, Mathias </t>
  </si>
  <si>
    <t>Mathias Tjarnqvist</t>
  </si>
  <si>
    <t xml:space="preserve">Norstrom, Mattias </t>
  </si>
  <si>
    <t>Mattias Norstrom</t>
  </si>
  <si>
    <t xml:space="preserve">Comrie, Mike </t>
  </si>
  <si>
    <t>Mike Comrie</t>
  </si>
  <si>
    <t xml:space="preserve">York, Mike </t>
  </si>
  <si>
    <t>Mike York</t>
  </si>
  <si>
    <t xml:space="preserve">Jurcina, Milan </t>
  </si>
  <si>
    <t>Milan Jurcina</t>
  </si>
  <si>
    <t xml:space="preserve">Alexeev, Nikita </t>
  </si>
  <si>
    <t>Nikita Alexeev</t>
  </si>
  <si>
    <t xml:space="preserve">Kapanen, Niko </t>
  </si>
  <si>
    <t>Niko Kapanen</t>
  </si>
  <si>
    <t xml:space="preserve">Welch, Noah </t>
  </si>
  <si>
    <t>Noah Welch</t>
  </si>
  <si>
    <t xml:space="preserve">Baumgartner, Nolan </t>
  </si>
  <si>
    <t>Nolan Baumgartner</t>
  </si>
  <si>
    <t xml:space="preserve">Saprykin, Oleg </t>
  </si>
  <si>
    <t>Oleg Saprykin</t>
  </si>
  <si>
    <t xml:space="preserve">Dupuis, Pascal </t>
  </si>
  <si>
    <t>Pascal Dupuis</t>
  </si>
  <si>
    <t xml:space="preserve">Mara, Paul </t>
  </si>
  <si>
    <t>Paul Mara</t>
  </si>
  <si>
    <t xml:space="preserve">Forsberg, Peter </t>
  </si>
  <si>
    <t>Peter Forsberg</t>
  </si>
  <si>
    <t xml:space="preserve">Nedved, Petr </t>
  </si>
  <si>
    <t>Petr Nedved</t>
  </si>
  <si>
    <t xml:space="preserve">Robitaille, Randy </t>
  </si>
  <si>
    <t>Randy Robitaille</t>
  </si>
  <si>
    <t xml:space="preserve">Jackman, Ric </t>
  </si>
  <si>
    <t>Ric Jackman</t>
  </si>
  <si>
    <t xml:space="preserve">Zednik, Richard </t>
  </si>
  <si>
    <t>Richard Zednik</t>
  </si>
  <si>
    <t xml:space="preserve">Smyth, Ryan </t>
  </si>
  <si>
    <t>Ryan Smyth</t>
  </si>
  <si>
    <t xml:space="preserve">Parker, Scott </t>
  </si>
  <si>
    <t>Scott Parker</t>
  </si>
  <si>
    <t xml:space="preserve">Upshall, Scottie </t>
  </si>
  <si>
    <t>Scottie Upshall</t>
  </si>
  <si>
    <t xml:space="preserve">Avery, Sean </t>
  </si>
  <si>
    <t>Sean Avery</t>
  </si>
  <si>
    <t xml:space="preserve">O'Brien, Shane </t>
  </si>
  <si>
    <t>Shane O'Brien</t>
  </si>
  <si>
    <t xml:space="preserve">Chistov, Stanislav </t>
  </si>
  <si>
    <t>Stanislav Chistov</t>
  </si>
  <si>
    <t xml:space="preserve">Bertuzzi, Todd </t>
  </si>
  <si>
    <t>Todd Bertuzzi</t>
  </si>
  <si>
    <t xml:space="preserve">Fedoruk, Todd </t>
  </si>
  <si>
    <t>Todd Fedoruk</t>
  </si>
  <si>
    <t xml:space="preserve">Green, Travis </t>
  </si>
  <si>
    <t>Travis Green</t>
  </si>
  <si>
    <t xml:space="preserve">Nieminen, Ville </t>
  </si>
  <si>
    <t>Ville Nieminen</t>
  </si>
  <si>
    <t xml:space="preserve">Primeau, Wayne </t>
  </si>
  <si>
    <t>Wayne Primeau</t>
  </si>
  <si>
    <t xml:space="preserve">Perreault, Yanic </t>
  </si>
  <si>
    <t>Yanic Perreault</t>
  </si>
  <si>
    <t>Aaron Ward</t>
  </si>
  <si>
    <t>17 Jan '73</t>
  </si>
  <si>
    <t>Windsow</t>
  </si>
  <si>
    <t>ON</t>
  </si>
  <si>
    <t>CAN</t>
  </si>
  <si>
    <t>R</t>
  </si>
  <si>
    <t>1614:11</t>
  </si>
  <si>
    <t>1322:23</t>
  </si>
  <si>
    <t>272:04</t>
  </si>
  <si>
    <t>Adam Hall</t>
  </si>
  <si>
    <t>14 Aug '80</t>
  </si>
  <si>
    <t>891:11</t>
  </si>
  <si>
    <t>660:15</t>
  </si>
  <si>
    <t>112:16</t>
  </si>
  <si>
    <t>118:40</t>
  </si>
  <si>
    <t>ES MOI</t>
  </si>
  <si>
    <t>SH MOI</t>
  </si>
  <si>
    <t>PP MOI</t>
  </si>
  <si>
    <t>T MOI</t>
  </si>
  <si>
    <t>Jamie Lundmark</t>
  </si>
  <si>
    <t>Vitaly Vishnevski</t>
  </si>
  <si>
    <t>AESMOI</t>
  </si>
  <si>
    <t>ASHMOI</t>
  </si>
  <si>
    <t>APPMOI</t>
  </si>
  <si>
    <t xml:space="preserve">16 May '83 </t>
  </si>
  <si>
    <t xml:space="preserve">Windsor </t>
  </si>
  <si>
    <t xml:space="preserve">16 Jun '81 </t>
  </si>
  <si>
    <t xml:space="preserve">Grimsby </t>
  </si>
  <si>
    <t xml:space="preserve">27 Sep '83 </t>
  </si>
  <si>
    <t xml:space="preserve">11 Jun '66 </t>
  </si>
  <si>
    <t xml:space="preserve">23 Nov '82 </t>
  </si>
  <si>
    <t xml:space="preserve">Lloydminster </t>
  </si>
  <si>
    <t xml:space="preserve">11 Mar '71 </t>
  </si>
  <si>
    <t xml:space="preserve">Most </t>
  </si>
  <si>
    <t xml:space="preserve">04 May '73 </t>
  </si>
  <si>
    <t xml:space="preserve">Barrie </t>
  </si>
  <si>
    <t xml:space="preserve">13 Dec '75 </t>
  </si>
  <si>
    <t xml:space="preserve">Chicago </t>
  </si>
  <si>
    <t xml:space="preserve">IL </t>
  </si>
  <si>
    <t xml:space="preserve">18 Jun '79 </t>
  </si>
  <si>
    <t xml:space="preserve">Markdale </t>
  </si>
  <si>
    <t xml:space="preserve">13 Jul '85 </t>
  </si>
  <si>
    <t xml:space="preserve">Parma </t>
  </si>
  <si>
    <t xml:space="preserve">11 Apr '70 </t>
  </si>
  <si>
    <t xml:space="preserve">Medicine Hat </t>
  </si>
  <si>
    <t xml:space="preserve">Murmansk </t>
  </si>
  <si>
    <t xml:space="preserve">18 Mar '78 </t>
  </si>
  <si>
    <t xml:space="preserve">02 Mar '78 </t>
  </si>
  <si>
    <t xml:space="preserve">Rakovnik </t>
  </si>
  <si>
    <t xml:space="preserve">12 Jun '69  </t>
  </si>
  <si>
    <t xml:space="preserve">New York  </t>
  </si>
  <si>
    <t xml:space="preserve">NY  </t>
  </si>
  <si>
    <t xml:space="preserve">USA  </t>
  </si>
  <si>
    <t xml:space="preserve">23 Apr '73 </t>
  </si>
  <si>
    <t xml:space="preserve">18 Mar '77 </t>
  </si>
  <si>
    <t xml:space="preserve">25 Sep '84 </t>
  </si>
  <si>
    <t xml:space="preserve">12 Oct '75 </t>
  </si>
  <si>
    <t xml:space="preserve">09 Sep '76 </t>
  </si>
  <si>
    <t xml:space="preserve">Pitea </t>
  </si>
  <si>
    <t xml:space="preserve">03 Oct '74 </t>
  </si>
  <si>
    <t xml:space="preserve">Scarborough </t>
  </si>
  <si>
    <t xml:space="preserve">10 Oct '85 </t>
  </si>
  <si>
    <t xml:space="preserve">Bilovec </t>
  </si>
  <si>
    <t xml:space="preserve">01 Jan '71 </t>
  </si>
  <si>
    <t xml:space="preserve">02 Oct '87 </t>
  </si>
  <si>
    <t xml:space="preserve">Madison </t>
  </si>
  <si>
    <t xml:space="preserve">01 Feb '72 </t>
  </si>
  <si>
    <t xml:space="preserve">Hay River </t>
  </si>
  <si>
    <t xml:space="preserve">NT </t>
  </si>
  <si>
    <t xml:space="preserve">26 Jun '76 </t>
  </si>
  <si>
    <t xml:space="preserve">17 Jan '70 </t>
  </si>
  <si>
    <t xml:space="preserve">06 Jun '74 </t>
  </si>
  <si>
    <t xml:space="preserve">26 Feb '75 </t>
  </si>
  <si>
    <t xml:space="preserve">Kungalv </t>
  </si>
  <si>
    <t xml:space="preserve">09 May '80 </t>
  </si>
  <si>
    <t xml:space="preserve">14 Jun '73 </t>
  </si>
  <si>
    <t xml:space="preserve">13 Nov '80 </t>
  </si>
  <si>
    <t xml:space="preserve">03 Jul '80 </t>
  </si>
  <si>
    <t xml:space="preserve">Hameenlinna </t>
  </si>
  <si>
    <t xml:space="preserve">24 Nov '80 </t>
  </si>
  <si>
    <t xml:space="preserve">Piestany </t>
  </si>
  <si>
    <t xml:space="preserve">13 Apr '78 </t>
  </si>
  <si>
    <t xml:space="preserve">Portage La Prairie </t>
  </si>
  <si>
    <t xml:space="preserve">12 Dec '85 </t>
  </si>
  <si>
    <t xml:space="preserve">Maple Ridge </t>
  </si>
  <si>
    <t xml:space="preserve">16 Mar '78 </t>
  </si>
  <si>
    <t xml:space="preserve">12 May '80 </t>
  </si>
  <si>
    <t xml:space="preserve">Arkhangelsk </t>
  </si>
  <si>
    <t xml:space="preserve">05 Aug '80 </t>
  </si>
  <si>
    <t xml:space="preserve">St. Paul </t>
  </si>
  <si>
    <t xml:space="preserve">06 Apr '82 </t>
  </si>
  <si>
    <t xml:space="preserve">Swift Current </t>
  </si>
  <si>
    <t xml:space="preserve">03 Sep '78 </t>
  </si>
  <si>
    <t xml:space="preserve">Vlasim </t>
  </si>
  <si>
    <t xml:space="preserve">19 Dec '83 </t>
  </si>
  <si>
    <t xml:space="preserve">Wapella </t>
  </si>
  <si>
    <t xml:space="preserve">09 Mar '77  </t>
  </si>
  <si>
    <t xml:space="preserve">Tabor  </t>
  </si>
  <si>
    <t xml:space="preserve">11 Dec '77 </t>
  </si>
  <si>
    <t xml:space="preserve">Englisberg </t>
  </si>
  <si>
    <t xml:space="preserve">CHE </t>
  </si>
  <si>
    <t xml:space="preserve">06 Jul '82 </t>
  </si>
  <si>
    <t xml:space="preserve">Moers </t>
  </si>
  <si>
    <t xml:space="preserve">11 Feb '85 </t>
  </si>
  <si>
    <t xml:space="preserve">Kenora </t>
  </si>
  <si>
    <t xml:space="preserve">05 Nov '84 </t>
  </si>
  <si>
    <t xml:space="preserve">07 Sep '78 </t>
  </si>
  <si>
    <t xml:space="preserve">02 Aug '70 </t>
  </si>
  <si>
    <t xml:space="preserve">Hingham </t>
  </si>
  <si>
    <t xml:space="preserve">Vetlanda </t>
  </si>
  <si>
    <t xml:space="preserve">30 Jan '72 </t>
  </si>
  <si>
    <t xml:space="preserve">Wawa </t>
  </si>
  <si>
    <t xml:space="preserve">19 May '79 </t>
  </si>
  <si>
    <t xml:space="preserve">Kazan </t>
  </si>
  <si>
    <t xml:space="preserve">27 May '76 </t>
  </si>
  <si>
    <t xml:space="preserve">Seoul </t>
  </si>
  <si>
    <t xml:space="preserve">KOR </t>
  </si>
  <si>
    <t xml:space="preserve">09 May '74 </t>
  </si>
  <si>
    <t xml:space="preserve">04 Jun '76 </t>
  </si>
  <si>
    <t xml:space="preserve">03 Jan '78 </t>
  </si>
  <si>
    <t xml:space="preserve">Waterford </t>
  </si>
  <si>
    <t xml:space="preserve">28 Dec '81 </t>
  </si>
  <si>
    <t xml:space="preserve">Dearborn </t>
  </si>
  <si>
    <t xml:space="preserve">12 Oct '81 </t>
  </si>
  <si>
    <t xml:space="preserve">Ilava </t>
  </si>
  <si>
    <t xml:space="preserve">20 Mar '84 </t>
  </si>
  <si>
    <t xml:space="preserve">1Avantaa </t>
  </si>
  <si>
    <t xml:space="preserve">24 Mar '81 </t>
  </si>
  <si>
    <t xml:space="preserve">Bolton </t>
  </si>
  <si>
    <t xml:space="preserve">07 May '76 </t>
  </si>
  <si>
    <t xml:space="preserve">27 Oct '78 </t>
  </si>
  <si>
    <t xml:space="preserve">17 Jun '82 </t>
  </si>
  <si>
    <t xml:space="preserve">Kosice </t>
  </si>
  <si>
    <t xml:space="preserve">04 Jan '84 </t>
  </si>
  <si>
    <t xml:space="preserve">Olomouc </t>
  </si>
  <si>
    <t xml:space="preserve">19 Feb '83 </t>
  </si>
  <si>
    <t xml:space="preserve">Boston </t>
  </si>
  <si>
    <t xml:space="preserve">17 Feb '75  </t>
  </si>
  <si>
    <t xml:space="preserve">Ceske Budejovice  </t>
  </si>
  <si>
    <t xml:space="preserve">01 Apr '83 </t>
  </si>
  <si>
    <t xml:space="preserve">Kalajoki </t>
  </si>
  <si>
    <t xml:space="preserve">13 Oct '80 </t>
  </si>
  <si>
    <t xml:space="preserve">Trois-Rivières </t>
  </si>
  <si>
    <t xml:space="preserve">25 Nov '80 </t>
  </si>
  <si>
    <t xml:space="preserve">Zionsville </t>
  </si>
  <si>
    <t xml:space="preserve">IN </t>
  </si>
  <si>
    <t xml:space="preserve">05 Jun '70 </t>
  </si>
  <si>
    <t xml:space="preserve">Shawinigan </t>
  </si>
  <si>
    <t xml:space="preserve">13 Jun '81 </t>
  </si>
  <si>
    <t xml:space="preserve">01 Jan '85 </t>
  </si>
  <si>
    <t xml:space="preserve">02 Sep '74 </t>
  </si>
  <si>
    <t xml:space="preserve">05 Jan '79 </t>
  </si>
  <si>
    <t xml:space="preserve">Mannville </t>
  </si>
  <si>
    <t xml:space="preserve">23 Dec '76 </t>
  </si>
  <si>
    <t>-3.0</t>
  </si>
  <si>
    <t>17.0</t>
  </si>
  <si>
    <t>50.8</t>
  </si>
  <si>
    <t>39.4</t>
  </si>
  <si>
    <t>29.8</t>
  </si>
  <si>
    <t>24.3</t>
  </si>
  <si>
    <t>40.9</t>
  </si>
  <si>
    <t>33.3</t>
  </si>
  <si>
    <t>34.2</t>
  </si>
  <si>
    <t>27.2</t>
  </si>
  <si>
    <t>29.7</t>
  </si>
  <si>
    <t>25.6</t>
  </si>
  <si>
    <t>44.1</t>
  </si>
  <si>
    <t>33.5</t>
  </si>
  <si>
    <t>12.3</t>
  </si>
  <si>
    <t>14.5</t>
  </si>
  <si>
    <t>19.4</t>
  </si>
  <si>
    <t>-3.7</t>
  </si>
  <si>
    <t>43.6</t>
  </si>
  <si>
    <t>40.5</t>
  </si>
  <si>
    <t>25.7</t>
  </si>
  <si>
    <t>28.0</t>
  </si>
  <si>
    <t>23.1</t>
  </si>
  <si>
    <t>45.9</t>
  </si>
  <si>
    <t>15.4</t>
  </si>
  <si>
    <t>45.2</t>
  </si>
  <si>
    <t>47.7</t>
  </si>
  <si>
    <t>40.6</t>
  </si>
  <si>
    <t>24.8</t>
  </si>
  <si>
    <t>56.1</t>
  </si>
  <si>
    <t>37.6</t>
  </si>
  <si>
    <t>26.4</t>
  </si>
  <si>
    <t>35.5</t>
  </si>
  <si>
    <t>8.8</t>
  </si>
  <si>
    <t>42.5</t>
  </si>
  <si>
    <t>40.0</t>
  </si>
  <si>
    <t>47.9</t>
  </si>
  <si>
    <t>32.4</t>
  </si>
  <si>
    <t>27.4</t>
  </si>
  <si>
    <t>27.7</t>
  </si>
  <si>
    <t>-3.6</t>
  </si>
  <si>
    <t>45.5</t>
  </si>
  <si>
    <t>50.3</t>
  </si>
  <si>
    <t>44.3</t>
  </si>
  <si>
    <t>38.1</t>
  </si>
  <si>
    <t>48.2</t>
  </si>
  <si>
    <t>38.4</t>
  </si>
  <si>
    <t>-2.5</t>
  </si>
  <si>
    <t>22.5</t>
  </si>
  <si>
    <t>-3.3</t>
  </si>
  <si>
    <t>40.8</t>
  </si>
  <si>
    <t>37.3</t>
  </si>
  <si>
    <t>42.4</t>
  </si>
  <si>
    <t>19.0</t>
  </si>
  <si>
    <t>20.6</t>
  </si>
  <si>
    <t>25.4</t>
  </si>
  <si>
    <t>45.0</t>
  </si>
  <si>
    <t>-3.2</t>
  </si>
  <si>
    <t>23.7</t>
  </si>
  <si>
    <t>45.6</t>
  </si>
  <si>
    <t>37.7</t>
  </si>
  <si>
    <t>35.3</t>
  </si>
  <si>
    <t>42.8</t>
  </si>
  <si>
    <t>-4.2</t>
  </si>
  <si>
    <t>51.9</t>
  </si>
  <si>
    <t>46.0</t>
  </si>
  <si>
    <t>43.8</t>
  </si>
  <si>
    <t>-3.5</t>
  </si>
  <si>
    <t>Tot</t>
  </si>
  <si>
    <t>Travis Green, C (24 Tor)</t>
  </si>
  <si>
    <t>Brad May, LW (10 Col)</t>
  </si>
  <si>
    <t xml:space="preserve">Tim Brent, C </t>
  </si>
  <si>
    <t>George Parros, RW (2 Col)</t>
  </si>
  <si>
    <t>Curtis Glencross, LW (7 Cls)</t>
  </si>
  <si>
    <t>Bjorn Melin, RW</t>
  </si>
  <si>
    <t xml:space="preserve">Ian Moran, D </t>
  </si>
  <si>
    <t>Mark Hartigan, C (6 Cls)</t>
  </si>
  <si>
    <t>Stanislav Chistov, RW (60 Bos)</t>
  </si>
  <si>
    <t xml:space="preserve">Aaron Rome, D </t>
  </si>
  <si>
    <t>--</t>
  </si>
  <si>
    <t>Marian Hossa, RW</t>
  </si>
  <si>
    <t>Slava Kozlov, LW</t>
  </si>
  <si>
    <t>Ilya Kovalchuk, LW</t>
  </si>
  <si>
    <t>Scott Mellanby, RW</t>
  </si>
  <si>
    <t xml:space="preserve">Bobby Holik, C </t>
  </si>
  <si>
    <t>Jon Sim, LW</t>
  </si>
  <si>
    <t>Glen Metropolit, C (20 StL)</t>
  </si>
  <si>
    <t xml:space="preserve">Greg de Vries, D </t>
  </si>
  <si>
    <t xml:space="preserve">Niclas Havelid, D </t>
  </si>
  <si>
    <t xml:space="preserve">Steve Rucchin, C </t>
  </si>
  <si>
    <t xml:space="preserve">Jim Slater, C </t>
  </si>
  <si>
    <t xml:space="preserve">Steve McCarthy, D </t>
  </si>
  <si>
    <t xml:space="preserve">Andy Sutton, D </t>
  </si>
  <si>
    <t>Eric Belanger, C (56 Car)</t>
  </si>
  <si>
    <t>Keith Tkachuk, LW (61 StL)</t>
  </si>
  <si>
    <t>Alexei Zhitnik, D (30 NYI, 31 Phi)</t>
  </si>
  <si>
    <t>Brad Larsen, LW</t>
  </si>
  <si>
    <t>J.P. Vigier, RW</t>
  </si>
  <si>
    <t>Niko Kapanen, C (19 Pho)</t>
  </si>
  <si>
    <t xml:space="preserve">Shane Hnidy, D </t>
  </si>
  <si>
    <t>Vitaly Vishnevski, D (15 Nsh)</t>
  </si>
  <si>
    <t xml:space="preserve">Garnet Exelby, D </t>
  </si>
  <si>
    <t>Eric Boulton, LW</t>
  </si>
  <si>
    <t>Pascal Dupuis, LW (6 NYR, 48 Min)</t>
  </si>
  <si>
    <t>Jason Krog, C (9 NYR)</t>
  </si>
  <si>
    <t>Braydon Coburn, D (20 Phi)</t>
  </si>
  <si>
    <t>Denis Hamel, LW (43 Ott, 7 Phi)</t>
  </si>
  <si>
    <t xml:space="preserve">Mark Popovic, D </t>
  </si>
  <si>
    <t xml:space="preserve">Derek MacKenzie, C </t>
  </si>
  <si>
    <t>Darren Haydar, RW</t>
  </si>
  <si>
    <t xml:space="preserve">Marc Savard, C </t>
  </si>
  <si>
    <t xml:space="preserve">Patrice Bergeron, C </t>
  </si>
  <si>
    <t>Glen Murray, RW</t>
  </si>
  <si>
    <t>Marco Sturm, LW</t>
  </si>
  <si>
    <t xml:space="preserve">Zdeno Chara, D </t>
  </si>
  <si>
    <t>Brad Boyes, C (19 StL)</t>
  </si>
  <si>
    <t xml:space="preserve">Phil Kessel, C </t>
  </si>
  <si>
    <t>P.J. Axelsson, LW</t>
  </si>
  <si>
    <t>Brandon Bochenski, RW (10 Chi)</t>
  </si>
  <si>
    <t>Paul Mara, D (19 NYR)</t>
  </si>
  <si>
    <t>Shean Donovan, RW</t>
  </si>
  <si>
    <t>Mark Mowers, RW</t>
  </si>
  <si>
    <t>Brad Stuart, D (27 Cgy)</t>
  </si>
  <si>
    <t>Wayne Primeau, C (27 Cgy)</t>
  </si>
  <si>
    <t>Petr Tenkrat, RW</t>
  </si>
  <si>
    <t>Stanislav Chistov, RW (1 Anh)</t>
  </si>
  <si>
    <t xml:space="preserve">Andrew Alberts, D </t>
  </si>
  <si>
    <t xml:space="preserve">Jason York, D </t>
  </si>
  <si>
    <t>Petr Kalus, RW</t>
  </si>
  <si>
    <t>Andrew Ference, D (54 Cgy)</t>
  </si>
  <si>
    <t>Aaron Ward, D (60 NYR)</t>
  </si>
  <si>
    <t>BkS</t>
  </si>
  <si>
    <t xml:space="preserve">1,251:25 </t>
  </si>
  <si>
    <t xml:space="preserve">1,249:40 </t>
  </si>
  <si>
    <t xml:space="preserve">1,246:24 </t>
  </si>
  <si>
    <t xml:space="preserve">1,040:22 </t>
  </si>
  <si>
    <t xml:space="preserve">1,245:02 </t>
  </si>
  <si>
    <t xml:space="preserve">1,242:25 </t>
  </si>
  <si>
    <t xml:space="preserve">1,016:40 </t>
  </si>
  <si>
    <t xml:space="preserve">1,241:52 </t>
  </si>
  <si>
    <t xml:space="preserve">1,060:27 </t>
  </si>
  <si>
    <t xml:space="preserve">1,241:10 </t>
  </si>
  <si>
    <t xml:space="preserve">1,240:00 </t>
  </si>
  <si>
    <t xml:space="preserve">1,234:52 </t>
  </si>
  <si>
    <t xml:space="preserve">1,232:28 </t>
  </si>
  <si>
    <t xml:space="preserve">1,231:35 </t>
  </si>
  <si>
    <t xml:space="preserve">1,230:38 </t>
  </si>
  <si>
    <t xml:space="preserve">1,229:19  </t>
  </si>
  <si>
    <t xml:space="preserve">1,226:02 </t>
  </si>
  <si>
    <t xml:space="preserve">1,223:19 </t>
  </si>
  <si>
    <t xml:space="preserve">1,220:23 </t>
  </si>
  <si>
    <t xml:space="preserve">1,216:27 </t>
  </si>
  <si>
    <t xml:space="preserve">1,063:51 </t>
  </si>
  <si>
    <t xml:space="preserve">1,214:14 </t>
  </si>
  <si>
    <t xml:space="preserve">1,213:58 </t>
  </si>
  <si>
    <t xml:space="preserve">1,213:53 </t>
  </si>
  <si>
    <t xml:space="preserve">1,211:48 </t>
  </si>
  <si>
    <t xml:space="preserve">1,210:16 </t>
  </si>
  <si>
    <t xml:space="preserve">1,209:48 </t>
  </si>
  <si>
    <t xml:space="preserve">1,209:32 </t>
  </si>
  <si>
    <t xml:space="preserve">1,206:40 </t>
  </si>
  <si>
    <t xml:space="preserve">1,203:15 </t>
  </si>
  <si>
    <t xml:space="preserve">1,198:21 </t>
  </si>
  <si>
    <t xml:space="preserve">1,198:16 </t>
  </si>
  <si>
    <t xml:space="preserve">1,061:53 </t>
  </si>
  <si>
    <t xml:space="preserve">1,188:30 </t>
  </si>
  <si>
    <t xml:space="preserve">1,183:03 </t>
  </si>
  <si>
    <t xml:space="preserve">1,182:22 </t>
  </si>
  <si>
    <t xml:space="preserve">1,179:30 </t>
  </si>
  <si>
    <t xml:space="preserve">1,177:33 </t>
  </si>
  <si>
    <t xml:space="preserve">1,177:32 </t>
  </si>
  <si>
    <t xml:space="preserve">1,175:30 </t>
  </si>
  <si>
    <t xml:space="preserve">1,174:30 </t>
  </si>
  <si>
    <t xml:space="preserve">1,020:34 </t>
  </si>
  <si>
    <t xml:space="preserve">1,174:23 </t>
  </si>
  <si>
    <t xml:space="preserve">1,171:53 </t>
  </si>
  <si>
    <t xml:space="preserve">1,171:18 </t>
  </si>
  <si>
    <t xml:space="preserve">1,169:34 </t>
  </si>
  <si>
    <t xml:space="preserve">1,167:06 </t>
  </si>
  <si>
    <t xml:space="preserve">1,162:51 </t>
  </si>
  <si>
    <t xml:space="preserve">1,162:42  </t>
  </si>
  <si>
    <t xml:space="preserve">1,067:01  </t>
  </si>
  <si>
    <t xml:space="preserve">1,153:42 </t>
  </si>
  <si>
    <t xml:space="preserve">1,153:38 </t>
  </si>
  <si>
    <t xml:space="preserve">1,151:38 </t>
  </si>
  <si>
    <t xml:space="preserve">1,150:35 </t>
  </si>
  <si>
    <t xml:space="preserve">1,146:49 </t>
  </si>
  <si>
    <t xml:space="preserve">1,146:38 </t>
  </si>
  <si>
    <t xml:space="preserve">1,145:59 </t>
  </si>
  <si>
    <t xml:space="preserve">1,145:42 </t>
  </si>
  <si>
    <t xml:space="preserve">1,143:54 </t>
  </si>
  <si>
    <t xml:space="preserve">1,139:35 </t>
  </si>
  <si>
    <t xml:space="preserve">1,135:45 </t>
  </si>
  <si>
    <t xml:space="preserve">1,135:19 </t>
  </si>
  <si>
    <t xml:space="preserve">1,127:22 </t>
  </si>
  <si>
    <t xml:space="preserve">1,125:49 </t>
  </si>
  <si>
    <t xml:space="preserve">1,124:42 </t>
  </si>
  <si>
    <t xml:space="preserve">1,122:27 </t>
  </si>
  <si>
    <t xml:space="preserve">1,121:13 </t>
  </si>
  <si>
    <t xml:space="preserve">1,116:00 </t>
  </si>
  <si>
    <t xml:space="preserve">1,106:52 </t>
  </si>
  <si>
    <t xml:space="preserve">1,106:24 </t>
  </si>
  <si>
    <t xml:space="preserve">1,104:21 </t>
  </si>
  <si>
    <t xml:space="preserve">1,103:05 </t>
  </si>
  <si>
    <t xml:space="preserve">1,017:20 </t>
  </si>
  <si>
    <t xml:space="preserve">1,102:56 </t>
  </si>
  <si>
    <t xml:space="preserve">1,101:04 </t>
  </si>
  <si>
    <t xml:space="preserve">1,100:42 </t>
  </si>
  <si>
    <t xml:space="preserve">1,098:16 </t>
  </si>
  <si>
    <t xml:space="preserve">1,095:55 </t>
  </si>
  <si>
    <t xml:space="preserve">1,092:19 </t>
  </si>
  <si>
    <t xml:space="preserve">1,088:47  </t>
  </si>
  <si>
    <t xml:space="preserve">1,087:20 </t>
  </si>
  <si>
    <t xml:space="preserve">1,086:02 </t>
  </si>
  <si>
    <t xml:space="preserve">1,085:27 </t>
  </si>
  <si>
    <t xml:space="preserve">1,084:15 </t>
  </si>
  <si>
    <t xml:space="preserve">1,081:26 </t>
  </si>
  <si>
    <t xml:space="preserve">1,080:43 </t>
  </si>
  <si>
    <t xml:space="preserve">1,076:26 </t>
  </si>
  <si>
    <t xml:space="preserve">1,076:05 </t>
  </si>
  <si>
    <t xml:space="preserve">1,076:04 </t>
  </si>
  <si>
    <t xml:space="preserve">1,075:37 </t>
  </si>
  <si>
    <t xml:space="preserve">1,075:33 </t>
  </si>
  <si>
    <t xml:space="preserve">1,075:00 </t>
  </si>
  <si>
    <t xml:space="preserve">1,070:15 </t>
  </si>
  <si>
    <t xml:space="preserve">1,068:04 </t>
  </si>
  <si>
    <t xml:space="preserve">1,065:07 </t>
  </si>
  <si>
    <t xml:space="preserve">1,064:21 </t>
  </si>
  <si>
    <t xml:space="preserve">1,063:11 </t>
  </si>
  <si>
    <t xml:space="preserve">1,062:12 </t>
  </si>
  <si>
    <t xml:space="preserve">1,061:56 </t>
  </si>
  <si>
    <t xml:space="preserve">1,060:51 </t>
  </si>
  <si>
    <t xml:space="preserve">1,060:25 </t>
  </si>
  <si>
    <t xml:space="preserve">1,060:03 </t>
  </si>
  <si>
    <t xml:space="preserve">1,022:55 </t>
  </si>
  <si>
    <t xml:space="preserve">1,059:37 </t>
  </si>
  <si>
    <t xml:space="preserve">1,057:58 </t>
  </si>
  <si>
    <t xml:space="preserve">1,056:24 </t>
  </si>
  <si>
    <t xml:space="preserve">1,052:26 </t>
  </si>
  <si>
    <t xml:space="preserve">1,047:43 </t>
  </si>
  <si>
    <t xml:space="preserve">1,047:27 </t>
  </si>
  <si>
    <t xml:space="preserve">1,043:54  </t>
  </si>
  <si>
    <t xml:space="preserve">1,042:51 </t>
  </si>
  <si>
    <t xml:space="preserve">1,042:25 </t>
  </si>
  <si>
    <t xml:space="preserve">1,040:11 </t>
  </si>
  <si>
    <t xml:space="preserve">1,034:32 </t>
  </si>
  <si>
    <t xml:space="preserve">1,027:04 </t>
  </si>
  <si>
    <t xml:space="preserve">1,026:45 </t>
  </si>
  <si>
    <t xml:space="preserve">1,026:18 </t>
  </si>
  <si>
    <t xml:space="preserve">1,025:00 </t>
  </si>
  <si>
    <t xml:space="preserve">1,022:24 </t>
  </si>
  <si>
    <t xml:space="preserve">1,021:25 </t>
  </si>
  <si>
    <t xml:space="preserve">1,015:30 </t>
  </si>
  <si>
    <t xml:space="preserve">1,009:09 </t>
  </si>
  <si>
    <t xml:space="preserve">1,007:45 </t>
  </si>
  <si>
    <t xml:space="preserve">1,006:23 </t>
  </si>
  <si>
    <t xml:space="preserve">392:41  </t>
  </si>
  <si>
    <t xml:space="preserve">418:25  </t>
  </si>
  <si>
    <t xml:space="preserve">27:03 </t>
  </si>
  <si>
    <t xml:space="preserve">57:06 </t>
  </si>
  <si>
    <t xml:space="preserve">527:09 </t>
  </si>
  <si>
    <t xml:space="preserve">311:33 </t>
  </si>
  <si>
    <t xml:space="preserve">483:21 </t>
  </si>
  <si>
    <t xml:space="preserve">17:17 </t>
  </si>
  <si>
    <t xml:space="preserve">363:02 </t>
  </si>
  <si>
    <t xml:space="preserve">452:54 </t>
  </si>
  <si>
    <t xml:space="preserve">16:04 </t>
  </si>
  <si>
    <t xml:space="preserve">256:50 </t>
  </si>
  <si>
    <t xml:space="preserve">3:07 </t>
  </si>
  <si>
    <t xml:space="preserve">602:57 </t>
  </si>
  <si>
    <t xml:space="preserve">17:41 </t>
  </si>
  <si>
    <t xml:space="preserve">314:23 </t>
  </si>
  <si>
    <t xml:space="preserve">461:10 </t>
  </si>
  <si>
    <t xml:space="preserve">374:42 </t>
  </si>
  <si>
    <t xml:space="preserve">278:52 </t>
  </si>
  <si>
    <t xml:space="preserve">19:31 </t>
  </si>
  <si>
    <t xml:space="preserve">100:26 </t>
  </si>
  <si>
    <t xml:space="preserve">1:13 </t>
  </si>
  <si>
    <t xml:space="preserve">388:12 </t>
  </si>
  <si>
    <t xml:space="preserve">223:09 </t>
  </si>
  <si>
    <t xml:space="preserve">2:43 </t>
  </si>
  <si>
    <t xml:space="preserve">254:28 </t>
  </si>
  <si>
    <t xml:space="preserve">156:29 </t>
  </si>
  <si>
    <t xml:space="preserve">440:56 </t>
  </si>
  <si>
    <t xml:space="preserve">254:36 </t>
  </si>
  <si>
    <t xml:space="preserve">3:15 </t>
  </si>
  <si>
    <t xml:space="preserve">448:26 </t>
  </si>
  <si>
    <t xml:space="preserve">323:46 </t>
  </si>
  <si>
    <t xml:space="preserve">276:30 </t>
  </si>
  <si>
    <t xml:space="preserve">25:42 </t>
  </si>
  <si>
    <t xml:space="preserve">359:34 </t>
  </si>
  <si>
    <t xml:space="preserve">362:05 </t>
  </si>
  <si>
    <t xml:space="preserve">141:31 </t>
  </si>
  <si>
    <t xml:space="preserve">397:20 </t>
  </si>
  <si>
    <t xml:space="preserve">16:42 </t>
  </si>
  <si>
    <t xml:space="preserve">180:48 </t>
  </si>
  <si>
    <t xml:space="preserve">2:12 </t>
  </si>
  <si>
    <t xml:space="preserve">426:16 </t>
  </si>
  <si>
    <t xml:space="preserve">295:22 </t>
  </si>
  <si>
    <t xml:space="preserve">302:22 </t>
  </si>
  <si>
    <t xml:space="preserve">350:44 </t>
  </si>
  <si>
    <t xml:space="preserve">4:33 </t>
  </si>
  <si>
    <t xml:space="preserve">268:37 </t>
  </si>
  <si>
    <t xml:space="preserve">305:24 </t>
  </si>
  <si>
    <t xml:space="preserve">274:42 </t>
  </si>
  <si>
    <t xml:space="preserve">460:59 </t>
  </si>
  <si>
    <t xml:space="preserve">5:37 </t>
  </si>
  <si>
    <t xml:space="preserve">63:30 </t>
  </si>
  <si>
    <t xml:space="preserve">23:39 </t>
  </si>
  <si>
    <t xml:space="preserve">288:00 </t>
  </si>
  <si>
    <t xml:space="preserve">3:30 </t>
  </si>
  <si>
    <t xml:space="preserve">277:31 </t>
  </si>
  <si>
    <t xml:space="preserve">15:40 </t>
  </si>
  <si>
    <t xml:space="preserve">184:36 </t>
  </si>
  <si>
    <t xml:space="preserve">2:16 </t>
  </si>
  <si>
    <t xml:space="preserve">484:41 </t>
  </si>
  <si>
    <t xml:space="preserve">290:49 </t>
  </si>
  <si>
    <t xml:space="preserve">136:30 </t>
  </si>
  <si>
    <t xml:space="preserve">16:28 </t>
  </si>
  <si>
    <t xml:space="preserve">264:41 </t>
  </si>
  <si>
    <t xml:space="preserve">431:11 </t>
  </si>
  <si>
    <t xml:space="preserve">255:14 </t>
  </si>
  <si>
    <t xml:space="preserve">269:49 </t>
  </si>
  <si>
    <t xml:space="preserve">24:47 </t>
  </si>
  <si>
    <t xml:space="preserve">269:00 </t>
  </si>
  <si>
    <t xml:space="preserve">325:10 </t>
  </si>
  <si>
    <t xml:space="preserve">284:35 </t>
  </si>
  <si>
    <t xml:space="preserve">318:14 </t>
  </si>
  <si>
    <t xml:space="preserve">260:44 </t>
  </si>
  <si>
    <t xml:space="preserve">367:03 </t>
  </si>
  <si>
    <t xml:space="preserve">169:25 </t>
  </si>
  <si>
    <t xml:space="preserve">362:47 </t>
  </si>
  <si>
    <t xml:space="preserve">274:20 </t>
  </si>
  <si>
    <t xml:space="preserve">3:33 </t>
  </si>
  <si>
    <t xml:space="preserve">341:37 </t>
  </si>
  <si>
    <t xml:space="preserve">15:18 </t>
  </si>
  <si>
    <t xml:space="preserve">244:26 </t>
  </si>
  <si>
    <t xml:space="preserve">3:01 </t>
  </si>
  <si>
    <t xml:space="preserve">394:20 </t>
  </si>
  <si>
    <t xml:space="preserve">211:31  </t>
  </si>
  <si>
    <t xml:space="preserve">360:31  </t>
  </si>
  <si>
    <t xml:space="preserve">16:20 </t>
  </si>
  <si>
    <t xml:space="preserve">125:04 </t>
  </si>
  <si>
    <t xml:space="preserve">14 Feb '76 </t>
  </si>
  <si>
    <t xml:space="preserve">Usti-Nad Labem </t>
  </si>
  <si>
    <t xml:space="preserve">CZE </t>
  </si>
  <si>
    <t xml:space="preserve">13 Jun '83 </t>
  </si>
  <si>
    <t xml:space="preserve">Toronto </t>
  </si>
  <si>
    <t xml:space="preserve">08 Jun '82 </t>
  </si>
  <si>
    <t xml:space="preserve">Richmond Hill </t>
  </si>
  <si>
    <t xml:space="preserve">10 Nov '78 </t>
  </si>
  <si>
    <t xml:space="preserve">Osterhaninge </t>
  </si>
  <si>
    <t xml:space="preserve">30 Nov '82 </t>
  </si>
  <si>
    <t xml:space="preserve">Repentigny </t>
  </si>
  <si>
    <t xml:space="preserve">31 Jul '86 </t>
  </si>
  <si>
    <t xml:space="preserve">Magnitogorsk </t>
  </si>
  <si>
    <t xml:space="preserve">Y </t>
  </si>
  <si>
    <t xml:space="preserve">27 Sep '76 </t>
  </si>
  <si>
    <t xml:space="preserve">09 Oct '80 </t>
  </si>
  <si>
    <t xml:space="preserve">Njurunda </t>
  </si>
  <si>
    <t xml:space="preserve">04 Oct '81 </t>
  </si>
  <si>
    <t xml:space="preserve">Cobourg </t>
  </si>
  <si>
    <t xml:space="preserve">06 Oct '77  </t>
  </si>
  <si>
    <t xml:space="preserve">Gatineau  </t>
  </si>
  <si>
    <t xml:space="preserve">08 May '72 </t>
  </si>
  <si>
    <t xml:space="preserve">Ft. Saskatchewan </t>
  </si>
  <si>
    <t xml:space="preserve">15 Sep '79 </t>
  </si>
  <si>
    <t xml:space="preserve">Aneroid </t>
  </si>
  <si>
    <t xml:space="preserve">SK </t>
  </si>
  <si>
    <t xml:space="preserve">21 Feb '73 </t>
  </si>
  <si>
    <t xml:space="preserve">Flint </t>
  </si>
  <si>
    <t xml:space="preserve">MI </t>
  </si>
  <si>
    <t xml:space="preserve">29 May '85 </t>
  </si>
  <si>
    <t xml:space="preserve">Welland </t>
  </si>
  <si>
    <t xml:space="preserve">28 Jul '84 </t>
  </si>
  <si>
    <t xml:space="preserve">Minneapolis </t>
  </si>
  <si>
    <t xml:space="preserve">15 Feb '72 </t>
  </si>
  <si>
    <t xml:space="preserve">Kladno </t>
  </si>
  <si>
    <t xml:space="preserve">29 Oct '84 </t>
  </si>
  <si>
    <t xml:space="preserve">Thunder Bay </t>
  </si>
  <si>
    <t xml:space="preserve">31 Mar '80 </t>
  </si>
  <si>
    <t xml:space="preserve">Bonavista </t>
  </si>
  <si>
    <t xml:space="preserve">NF </t>
  </si>
  <si>
    <t xml:space="preserve">14 Feb '82 </t>
  </si>
  <si>
    <t xml:space="preserve">Trencin </t>
  </si>
  <si>
    <t xml:space="preserve">08 Mar '76 </t>
  </si>
  <si>
    <t xml:space="preserve">South Windsor </t>
  </si>
  <si>
    <t xml:space="preserve">23 Jan '73 </t>
  </si>
  <si>
    <t xml:space="preserve">Pieta </t>
  </si>
  <si>
    <t xml:space="preserve">11 Dec '72 </t>
  </si>
  <si>
    <t xml:space="preserve">Gothenburg </t>
  </si>
  <si>
    <t xml:space="preserve">03 Sep '72 </t>
  </si>
  <si>
    <t xml:space="preserve">Plzen </t>
  </si>
  <si>
    <t xml:space="preserve">23 Jan '69 </t>
  </si>
  <si>
    <t xml:space="preserve">Mimico </t>
  </si>
  <si>
    <t xml:space="preserve">06 Nov '78 </t>
  </si>
  <si>
    <t xml:space="preserve">Oswego </t>
  </si>
  <si>
    <t xml:space="preserve">NY </t>
  </si>
  <si>
    <t xml:space="preserve">28 Sep '82 </t>
  </si>
  <si>
    <t xml:space="preserve">Winkler </t>
  </si>
  <si>
    <t xml:space="preserve">MB </t>
  </si>
  <si>
    <t xml:space="preserve">10 Sep '88 </t>
  </si>
  <si>
    <t xml:space="preserve">03 May '72 </t>
  </si>
  <si>
    <t xml:space="preserve">Voskresensk </t>
  </si>
  <si>
    <t xml:space="preserve">27 Dec '85 </t>
  </si>
  <si>
    <t xml:space="preserve">Quebec City </t>
  </si>
  <si>
    <t xml:space="preserve">01 Nov '72 </t>
  </si>
  <si>
    <t xml:space="preserve">Halifax </t>
  </si>
  <si>
    <t xml:space="preserve">20 Jul '78 </t>
  </si>
  <si>
    <t xml:space="preserve">Sverdlovsk </t>
  </si>
  <si>
    <t xml:space="preserve">24 Aug '73 </t>
  </si>
  <si>
    <t xml:space="preserve">Sudbury </t>
  </si>
  <si>
    <t xml:space="preserve">25 Aug '77 </t>
  </si>
  <si>
    <t xml:space="preserve">Strathroy </t>
  </si>
  <si>
    <t xml:space="preserve">13 Feb '71 </t>
  </si>
  <si>
    <t xml:space="preserve">Bromma </t>
  </si>
  <si>
    <t xml:space="preserve">17 Aug '80 </t>
  </si>
  <si>
    <t xml:space="preserve">Detroit </t>
  </si>
  <si>
    <t xml:space="preserve">22 Oct '74 </t>
  </si>
  <si>
    <t xml:space="preserve">Topolcany </t>
  </si>
  <si>
    <t xml:space="preserve">28 Mar '72 </t>
  </si>
  <si>
    <t xml:space="preserve">Melrose </t>
  </si>
  <si>
    <t xml:space="preserve">16 Jun '84 </t>
  </si>
  <si>
    <t xml:space="preserve">Brampton </t>
  </si>
  <si>
    <t xml:space="preserve">10 Oct '76 </t>
  </si>
  <si>
    <t xml:space="preserve">Halkirk </t>
  </si>
  <si>
    <t xml:space="preserve">11 Oct '74  </t>
  </si>
  <si>
    <t xml:space="preserve">Collingwood  </t>
  </si>
  <si>
    <t xml:space="preserve">ON  </t>
  </si>
  <si>
    <t xml:space="preserve">04 Feb '83 </t>
  </si>
  <si>
    <t xml:space="preserve">West Seneca </t>
  </si>
  <si>
    <t xml:space="preserve">08 Sep '78 </t>
  </si>
  <si>
    <t xml:space="preserve">Dingolfing </t>
  </si>
  <si>
    <t xml:space="preserve">03 Oct '72 </t>
  </si>
  <si>
    <t xml:space="preserve">Stockholm </t>
  </si>
  <si>
    <t xml:space="preserve">09 Aug '70 </t>
  </si>
  <si>
    <t xml:space="preserve">Ottawa </t>
  </si>
  <si>
    <t xml:space="preserve">07 Dec '84 </t>
  </si>
  <si>
    <t xml:space="preserve">Jindrichuv Hradec </t>
  </si>
  <si>
    <t xml:space="preserve">13 Jul '76 </t>
  </si>
  <si>
    <t xml:space="preserve">Elk Point </t>
  </si>
  <si>
    <t xml:space="preserve">29 Jun '71 </t>
  </si>
  <si>
    <t xml:space="preserve">Regina </t>
  </si>
  <si>
    <t xml:space="preserve">24 Jun '73 </t>
  </si>
  <si>
    <t xml:space="preserve">Espoo </t>
  </si>
  <si>
    <t xml:space="preserve">02 May '80 </t>
  </si>
  <si>
    <t xml:space="preserve">Murray Harbour </t>
  </si>
  <si>
    <t xml:space="preserve">PE </t>
  </si>
  <si>
    <t xml:space="preserve">29 Nov '74 </t>
  </si>
  <si>
    <t xml:space="preserve">Dubnica </t>
  </si>
  <si>
    <t xml:space="preserve">26 Sep '79 </t>
  </si>
  <si>
    <t xml:space="preserve">10 May '85 </t>
  </si>
  <si>
    <t xml:space="preserve">19 Apr '81 </t>
  </si>
  <si>
    <t xml:space="preserve">Durham </t>
  </si>
  <si>
    <t xml:space="preserve">Elektrostal </t>
  </si>
  <si>
    <t xml:space="preserve">12 May '81 </t>
  </si>
  <si>
    <t xml:space="preserve">29 Jul '82 </t>
  </si>
  <si>
    <t xml:space="preserve">02 Nov '81 </t>
  </si>
  <si>
    <t xml:space="preserve">16 Mar '82 </t>
  </si>
  <si>
    <t xml:space="preserve">04 May '78 </t>
  </si>
  <si>
    <t xml:space="preserve">Centerville </t>
  </si>
  <si>
    <t xml:space="preserve">06 May '75 </t>
  </si>
  <si>
    <t xml:space="preserve">New Haven </t>
  </si>
  <si>
    <t xml:space="preserve">15 Mar '82 </t>
  </si>
  <si>
    <t xml:space="preserve">14 Nov '81 </t>
  </si>
  <si>
    <t xml:space="preserve">Minot </t>
  </si>
  <si>
    <t xml:space="preserve">13 Nov '82 </t>
  </si>
  <si>
    <t xml:space="preserve">09 Mar '81 </t>
  </si>
  <si>
    <t xml:space="preserve">Kirkland </t>
  </si>
  <si>
    <t xml:space="preserve">22 Oct '79 </t>
  </si>
  <si>
    <t xml:space="preserve">26 Dec '77 </t>
  </si>
  <si>
    <t xml:space="preserve">21 Jun '76 </t>
  </si>
  <si>
    <t xml:space="preserve">Moose Jaw </t>
  </si>
  <si>
    <t xml:space="preserve">09 May '79 </t>
  </si>
  <si>
    <t xml:space="preserve">18 Apr '77  </t>
  </si>
  <si>
    <t xml:space="preserve">Hyannis  </t>
  </si>
  <si>
    <t xml:space="preserve">MA  </t>
  </si>
  <si>
    <t xml:space="preserve">09 Jun '79 </t>
  </si>
  <si>
    <t xml:space="preserve">26 Jul '79 </t>
  </si>
  <si>
    <t xml:space="preserve">28 May '79 </t>
  </si>
  <si>
    <t xml:space="preserve">09 Oct '76 </t>
  </si>
  <si>
    <t xml:space="preserve">St. John's </t>
  </si>
  <si>
    <t xml:space="preserve">02 Nov '80 </t>
  </si>
  <si>
    <t xml:space="preserve">29 Jan '81 </t>
  </si>
  <si>
    <t xml:space="preserve">08 Sep '77 </t>
  </si>
  <si>
    <t xml:space="preserve">11 Jun '81 </t>
  </si>
  <si>
    <t xml:space="preserve">21 May '79 </t>
  </si>
  <si>
    <t xml:space="preserve">Somerville </t>
  </si>
  <si>
    <t xml:space="preserve">21 Jul '81 </t>
  </si>
  <si>
    <t xml:space="preserve">Basel </t>
  </si>
  <si>
    <t xml:space="preserve">11 Apr '83 </t>
  </si>
  <si>
    <t xml:space="preserve">13 May '82 </t>
  </si>
  <si>
    <t xml:space="preserve">Skalica </t>
  </si>
  <si>
    <t xml:space="preserve">01 Apr '72 </t>
  </si>
  <si>
    <t xml:space="preserve">14 Apr '83 </t>
  </si>
  <si>
    <t xml:space="preserve">Grafton </t>
  </si>
  <si>
    <t xml:space="preserve">08 Dec '83 </t>
  </si>
  <si>
    <t xml:space="preserve">Duncan </t>
  </si>
  <si>
    <t xml:space="preserve">22 Feb '82 </t>
  </si>
  <si>
    <t xml:space="preserve">Campbell River </t>
  </si>
  <si>
    <t xml:space="preserve">05 Feb '73 </t>
  </si>
  <si>
    <t xml:space="preserve">27 Jun '85 </t>
  </si>
  <si>
    <t xml:space="preserve">Ostrov Nad Ohri </t>
  </si>
  <si>
    <t xml:space="preserve">13 Jan '85 </t>
  </si>
  <si>
    <t xml:space="preserve">Blackie </t>
  </si>
  <si>
    <t xml:space="preserve">18 Oct '84 </t>
  </si>
  <si>
    <t xml:space="preserve">29 Apr '85 </t>
  </si>
  <si>
    <t xml:space="preserve">05 Oct '84 </t>
  </si>
  <si>
    <t xml:space="preserve">06 Jan '85 </t>
  </si>
  <si>
    <t xml:space="preserve">24 Aug '72 </t>
  </si>
  <si>
    <t xml:space="preserve">18 May '83  </t>
  </si>
  <si>
    <t xml:space="preserve">Oakville  </t>
  </si>
  <si>
    <t xml:space="preserve">07 May '82 </t>
  </si>
  <si>
    <t xml:space="preserve">Ceske Budejovice </t>
  </si>
  <si>
    <t xml:space="preserve">01 Jun '83 </t>
  </si>
  <si>
    <t xml:space="preserve">19 Aug '83 </t>
  </si>
  <si>
    <t xml:space="preserve">28 Mar '83 </t>
  </si>
  <si>
    <t xml:space="preserve">24 Jul '80 </t>
  </si>
  <si>
    <t xml:space="preserve">13 Sep '83 </t>
  </si>
  <si>
    <t xml:space="preserve">Outlook </t>
  </si>
  <si>
    <t xml:space="preserve">22 May '82 </t>
  </si>
  <si>
    <t xml:space="preserve">02 Jan '81 </t>
  </si>
  <si>
    <t xml:space="preserve">Niagara On The Lake </t>
  </si>
  <si>
    <t xml:space="preserve">28 Oct '78 </t>
  </si>
  <si>
    <t xml:space="preserve">31 Aug '81 </t>
  </si>
  <si>
    <t xml:space="preserve">21 Apr '84 </t>
  </si>
  <si>
    <t xml:space="preserve">06 Jan '83 </t>
  </si>
  <si>
    <t xml:space="preserve">26 May '84 </t>
  </si>
  <si>
    <t xml:space="preserve">Stony Plain </t>
  </si>
  <si>
    <t xml:space="preserve">08 May '83 </t>
  </si>
  <si>
    <t xml:space="preserve">Lac La Biche </t>
  </si>
  <si>
    <t xml:space="preserve">27 Jun '74 </t>
  </si>
  <si>
    <t xml:space="preserve">Oakville </t>
  </si>
  <si>
    <t xml:space="preserve">01 Sep '86 </t>
  </si>
  <si>
    <t xml:space="preserve">Hyvinkaa </t>
  </si>
  <si>
    <t>37:08</t>
  </si>
  <si>
    <t>23:24</t>
  </si>
  <si>
    <t>29:18</t>
  </si>
  <si>
    <t>27:08</t>
  </si>
  <si>
    <t>44:47</t>
  </si>
  <si>
    <t>26:06</t>
  </si>
  <si>
    <t>29:15</t>
  </si>
  <si>
    <t>69:18</t>
  </si>
  <si>
    <t>138:49</t>
  </si>
  <si>
    <t>193:47</t>
  </si>
  <si>
    <t>61:35</t>
  </si>
  <si>
    <t>51:23</t>
  </si>
  <si>
    <t>21:29</t>
  </si>
  <si>
    <t>17:34</t>
  </si>
  <si>
    <t>23:03</t>
  </si>
  <si>
    <t>64:23</t>
  </si>
  <si>
    <t>47:14</t>
  </si>
  <si>
    <t>35:34</t>
  </si>
  <si>
    <t>109:47</t>
  </si>
  <si>
    <t>40:26</t>
  </si>
  <si>
    <t>224:01</t>
  </si>
  <si>
    <t>23:45</t>
  </si>
  <si>
    <t>43:26</t>
  </si>
  <si>
    <t>20:15</t>
  </si>
  <si>
    <t>41:25</t>
  </si>
  <si>
    <t>31:17</t>
  </si>
  <si>
    <t>149:12</t>
  </si>
  <si>
    <t>133:22</t>
  </si>
  <si>
    <t>33:33</t>
  </si>
  <si>
    <t>32:51</t>
  </si>
  <si>
    <t>32:30</t>
  </si>
  <si>
    <t>13:39</t>
  </si>
  <si>
    <t>27:18</t>
  </si>
  <si>
    <t>46:08</t>
  </si>
  <si>
    <t>49:57</t>
  </si>
  <si>
    <t>51:21</t>
  </si>
  <si>
    <t>125:31</t>
  </si>
  <si>
    <t>14:36</t>
  </si>
  <si>
    <t>19:20</t>
  </si>
  <si>
    <t>209:07</t>
  </si>
  <si>
    <t>84:24</t>
  </si>
  <si>
    <t>69:09</t>
  </si>
  <si>
    <t>72:04</t>
  </si>
  <si>
    <t>43:47</t>
  </si>
  <si>
    <t>32:49</t>
  </si>
  <si>
    <t>19:48</t>
  </si>
  <si>
    <t>18:19</t>
  </si>
  <si>
    <t>43:41</t>
  </si>
  <si>
    <t>102:25</t>
  </si>
  <si>
    <t>22:29</t>
  </si>
  <si>
    <t>75:07</t>
  </si>
  <si>
    <t>27:09</t>
  </si>
  <si>
    <t>129:23</t>
  </si>
  <si>
    <t>55:44</t>
  </si>
  <si>
    <t>22:37</t>
  </si>
  <si>
    <t>27:33</t>
  </si>
  <si>
    <t>180:22</t>
  </si>
  <si>
    <t>75:06</t>
  </si>
  <si>
    <t>74:33</t>
  </si>
  <si>
    <t>64:27</t>
  </si>
  <si>
    <t>53:34</t>
  </si>
  <si>
    <t>28:34</t>
  </si>
  <si>
    <t>50:30</t>
  </si>
  <si>
    <t>25:25</t>
  </si>
  <si>
    <t>69:21</t>
  </si>
  <si>
    <t>51:53</t>
  </si>
  <si>
    <t>53:09</t>
  </si>
  <si>
    <t>109:55</t>
  </si>
  <si>
    <t>31:14</t>
  </si>
  <si>
    <t>71:38</t>
  </si>
  <si>
    <t>24:43</t>
  </si>
  <si>
    <t>26:21</t>
  </si>
  <si>
    <t>146:26</t>
  </si>
  <si>
    <t>25:11</t>
  </si>
  <si>
    <t>34:38</t>
  </si>
  <si>
    <t>66:14</t>
  </si>
  <si>
    <t>60:19</t>
  </si>
  <si>
    <t>77:50</t>
  </si>
  <si>
    <t>49:33</t>
  </si>
  <si>
    <t>38:29</t>
  </si>
  <si>
    <t>28:14</t>
  </si>
  <si>
    <t>99:00</t>
  </si>
  <si>
    <t>98:40</t>
  </si>
  <si>
    <t>38:44</t>
  </si>
  <si>
    <t>44:14</t>
  </si>
  <si>
    <t>35:20</t>
  </si>
  <si>
    <t>64:03</t>
  </si>
  <si>
    <t>19:25</t>
  </si>
  <si>
    <t>55:34</t>
  </si>
  <si>
    <t>42:56</t>
  </si>
  <si>
    <t>159:50</t>
  </si>
  <si>
    <t>52:14</t>
  </si>
  <si>
    <t>40:38</t>
  </si>
  <si>
    <t>40:54</t>
  </si>
  <si>
    <t>163:11</t>
  </si>
  <si>
    <t>93:42</t>
  </si>
  <si>
    <t>28:25</t>
  </si>
  <si>
    <t>17:09</t>
  </si>
  <si>
    <t>36:46</t>
  </si>
  <si>
    <t>26:58</t>
  </si>
  <si>
    <t>104:25</t>
  </si>
  <si>
    <t>32:56</t>
  </si>
  <si>
    <t>39:09</t>
  </si>
  <si>
    <t>75:16</t>
  </si>
  <si>
    <t>38:35</t>
  </si>
  <si>
    <t>50:40</t>
  </si>
  <si>
    <t>42:26</t>
  </si>
  <si>
    <t>23:09</t>
  </si>
  <si>
    <t xml:space="preserve">Danny Markov, D </t>
  </si>
  <si>
    <t>Kyle Calder, LW (59 Phi)</t>
  </si>
  <si>
    <t xml:space="preserve">Chris Chelios, D </t>
  </si>
  <si>
    <t>Kirk Maltby, LW</t>
  </si>
  <si>
    <t xml:space="preserve">Andreas Lilja, D </t>
  </si>
  <si>
    <t>Todd Bertuzzi, RW (7 Fla)</t>
  </si>
  <si>
    <t>Josh Langfeld, RW</t>
  </si>
  <si>
    <t xml:space="preserve">Brad Norton, D </t>
  </si>
  <si>
    <t>Tomas Kopecky, RW</t>
  </si>
  <si>
    <t xml:space="preserve">Kyle Quincey, D </t>
  </si>
  <si>
    <t>Darryl Bootland, RW</t>
  </si>
  <si>
    <t>Matt Ellis, LW</t>
  </si>
  <si>
    <t xml:space="preserve">Matt Hussey, C </t>
  </si>
  <si>
    <t xml:space="preserve">Derek Meech, D </t>
  </si>
  <si>
    <t>Ryan Smyth, LW (18 NYI)</t>
  </si>
  <si>
    <t xml:space="preserve">Petr Sykora, C </t>
  </si>
  <si>
    <t>Ales Hemsky, RW</t>
  </si>
  <si>
    <t xml:space="preserve">Shawn Horcoff, C </t>
  </si>
  <si>
    <t xml:space="preserve">Jarret Stoll, C </t>
  </si>
  <si>
    <t>Raffi Torres, LW</t>
  </si>
  <si>
    <t>Joffrey Lupul, RW</t>
  </si>
  <si>
    <t>Fernando Pisani, RW</t>
  </si>
  <si>
    <t>Marc-Andre Bergeron, D (23 NYI)</t>
  </si>
  <si>
    <t xml:space="preserve">Marty Reasoner, C </t>
  </si>
  <si>
    <t xml:space="preserve">Steve Staios, D </t>
  </si>
  <si>
    <t>Patrick Thoresen, LW</t>
  </si>
  <si>
    <t xml:space="preserve">Toby Petersen, C </t>
  </si>
  <si>
    <t xml:space="preserve">Daniel Tjarnqvist, D </t>
  </si>
  <si>
    <t xml:space="preserve">Jason Smith, D </t>
  </si>
  <si>
    <t xml:space="preserve">Marc-Antoine Pouliot, C </t>
  </si>
  <si>
    <t xml:space="preserve">Matt Greene, D </t>
  </si>
  <si>
    <t xml:space="preserve">Ladislav Smid, D </t>
  </si>
  <si>
    <t>Brad Winchester, LW</t>
  </si>
  <si>
    <t xml:space="preserve">Jan Hejda, D </t>
  </si>
  <si>
    <t xml:space="preserve">Tom Gilbert, D </t>
  </si>
  <si>
    <t>Petr Nedved, C (21 Phi)</t>
  </si>
  <si>
    <t xml:space="preserve">Mathieu Roy, D </t>
  </si>
  <si>
    <t>Ethan Moreau, LW</t>
  </si>
  <si>
    <t xml:space="preserve">Kyle Brodziak, C </t>
  </si>
  <si>
    <t>Zack Stortini, RW</t>
  </si>
  <si>
    <t xml:space="preserve">Danny Syvret, D </t>
  </si>
  <si>
    <t xml:space="preserve">Robert Nilsson, C </t>
  </si>
  <si>
    <t>Jean-Francois Jacques, LW</t>
  </si>
  <si>
    <t xml:space="preserve">Rob Schremp, C </t>
  </si>
  <si>
    <t xml:space="preserve">Bryan Young, D </t>
  </si>
  <si>
    <t>Alexei Mikhnov, LW</t>
  </si>
  <si>
    <t xml:space="preserve">Sebastien Bisaillon, D </t>
  </si>
  <si>
    <t xml:space="preserve">Olli Jokinen, C </t>
  </si>
  <si>
    <t xml:space="preserve">Nathan Horton, C </t>
  </si>
  <si>
    <t xml:space="preserve">Jozef Stumpel, C </t>
  </si>
  <si>
    <t xml:space="preserve">Stephen Weiss, C </t>
  </si>
  <si>
    <t>Martin Gelinas, LW</t>
  </si>
  <si>
    <t xml:space="preserve">Jay Bouwmeester, D </t>
  </si>
  <si>
    <t>Ville Peltonen, LW</t>
  </si>
  <si>
    <t xml:space="preserve">Chris Gratton, C </t>
  </si>
  <si>
    <t xml:space="preserve">Ruslan Salei, D </t>
  </si>
  <si>
    <t xml:space="preserve">Rostislav Olesz, C </t>
  </si>
  <si>
    <t>Gary Roberts, LW (19 Pit)</t>
  </si>
  <si>
    <t xml:space="preserve">Mike Van Ryn, D </t>
  </si>
  <si>
    <t>Juraj Kolnik, RW</t>
  </si>
  <si>
    <t xml:space="preserve">Bryan Allen, D </t>
  </si>
  <si>
    <t>Joel Kwiatkowski, D (1 Pit)</t>
  </si>
  <si>
    <t>David Booth, LW</t>
  </si>
  <si>
    <t xml:space="preserve">Gregory Campbell, C </t>
  </si>
  <si>
    <t xml:space="preserve">Steve Montador, D </t>
  </si>
  <si>
    <t xml:space="preserve">Joe Nieuwendyk, C </t>
  </si>
  <si>
    <t>Todd Bertuzzi, RW (8 Det)</t>
  </si>
  <si>
    <t xml:space="preserve">Alexei Semenov, D </t>
  </si>
  <si>
    <t xml:space="preserve">Janis Sprukts, C </t>
  </si>
  <si>
    <t xml:space="preserve">Branislav Mezei, D </t>
  </si>
  <si>
    <t xml:space="preserve">Kamil Kreps, C </t>
  </si>
  <si>
    <t xml:space="preserve">Drew Larman, C </t>
  </si>
  <si>
    <t>Ric Jackman, D (24 Anh)</t>
  </si>
  <si>
    <t xml:space="preserve">Anthony Stewart, C </t>
  </si>
  <si>
    <t xml:space="preserve">Rob Globke, C </t>
  </si>
  <si>
    <t xml:space="preserve">Martin Lojek, D </t>
  </si>
  <si>
    <t>Noah Welch, D (22 Pit)</t>
  </si>
  <si>
    <t xml:space="preserve">Greg Jacina, C </t>
  </si>
  <si>
    <t xml:space="preserve">Michael Cammalleri, C </t>
  </si>
  <si>
    <t>Alexander Frolov, LW</t>
  </si>
  <si>
    <t xml:space="preserve">Anze Kopitar, C </t>
  </si>
  <si>
    <t xml:space="preserve">Lubomir Visnovsky, D </t>
  </si>
  <si>
    <t>Dustin Brown, LW</t>
  </si>
  <si>
    <t xml:space="preserve">Derek Armstrong, C </t>
  </si>
  <si>
    <t xml:space="preserve">Rob Blake, D </t>
  </si>
  <si>
    <t>Sean Avery, LW (29 NYR)</t>
  </si>
  <si>
    <t>Brent Sopel, D (20 Van)</t>
  </si>
  <si>
    <t>Tom Kostopoulos, RW</t>
  </si>
  <si>
    <t>Brian Willsie, RW</t>
  </si>
  <si>
    <t xml:space="preserve">Patrick O'Sullivan, C </t>
  </si>
  <si>
    <t>Craig Conroy, C (28 Cgy)</t>
  </si>
  <si>
    <t>Scott Thornton, LW</t>
  </si>
  <si>
    <t xml:space="preserve">Kevin Dallman, D </t>
  </si>
  <si>
    <t>Mattias Norstrom, D (14 Dal)</t>
  </si>
  <si>
    <t xml:space="preserve">Mike Weaver, D </t>
  </si>
  <si>
    <t>Jamie Lundmark, C (39 Cgy)</t>
  </si>
  <si>
    <t>Jamie Heward, D (52 Was)</t>
  </si>
  <si>
    <t xml:space="preserve">Aaron Miller, D </t>
  </si>
  <si>
    <t>Jaroslav Modry, D (57 Dal)</t>
  </si>
  <si>
    <t>Raitis Ivanans, LW</t>
  </si>
  <si>
    <t xml:space="preserve">Oleg Tverdovsky, D </t>
  </si>
  <si>
    <t>Konstantin Pushkarev, RW</t>
  </si>
  <si>
    <t>John Zeiler, RW</t>
  </si>
  <si>
    <t>Jeff Cowan, LW (42 Van)</t>
  </si>
  <si>
    <t xml:space="preserve">Marty Murray, C </t>
  </si>
  <si>
    <t>Noah Clarke, LW</t>
  </si>
  <si>
    <t xml:space="preserve">Peter Harrold, D </t>
  </si>
  <si>
    <t xml:space="preserve">Alyn McCauley, C </t>
  </si>
  <si>
    <t>Jason Ward, RW (46 NYR, 17 TB)</t>
  </si>
  <si>
    <t>Tim Jackman, RW</t>
  </si>
  <si>
    <t>Shay Stephenson, LW</t>
  </si>
  <si>
    <t>Lauri Tukonen, RW</t>
  </si>
  <si>
    <t>Gabe Gauthier, LW</t>
  </si>
  <si>
    <t xml:space="preserve">Jack Johnson, D </t>
  </si>
  <si>
    <t xml:space="preserve">Joe Piskula, D </t>
  </si>
  <si>
    <t>Pavol Demitra, RW</t>
  </si>
  <si>
    <t>Brian Rolston, RW</t>
  </si>
  <si>
    <t>Marian Gaborik, RW</t>
  </si>
  <si>
    <t xml:space="preserve">Pierre-Marc Bouchard, C </t>
  </si>
  <si>
    <t xml:space="preserve">Mikko Koivu, C </t>
  </si>
  <si>
    <t xml:space="preserve">Todd White, C </t>
  </si>
  <si>
    <t>Mark Parrish, RW</t>
  </si>
  <si>
    <t xml:space="preserve">Brent Burns, D </t>
  </si>
  <si>
    <t xml:space="preserve">Wes Walz, C </t>
  </si>
  <si>
    <t>Branko Radivojevic, RW</t>
  </si>
  <si>
    <t xml:space="preserve">Kurtis Foster, D </t>
  </si>
  <si>
    <t xml:space="preserve">Kim Johnsson, D </t>
  </si>
  <si>
    <t xml:space="preserve">Petteri Nummelin, D </t>
  </si>
  <si>
    <t>Stephane Veilleux, LW</t>
  </si>
  <si>
    <t xml:space="preserve">Keith Carney, D </t>
  </si>
  <si>
    <t xml:space="preserve">Martin Skoula, D </t>
  </si>
  <si>
    <t>Pascal Dupuis, LW (6 NYR, 17 Atl)</t>
  </si>
  <si>
    <t xml:space="preserve">Nick Schultz, D </t>
  </si>
  <si>
    <t xml:space="preserve">Wyatt Smith, C </t>
  </si>
  <si>
    <t>Adam Hall, RW (49 NYR)</t>
  </si>
  <si>
    <t>Mattias Weinhandl, RW</t>
  </si>
  <si>
    <t>Dominic Moore, C (59 Pit)</t>
  </si>
  <si>
    <t>Derek Boogaard, LW</t>
  </si>
  <si>
    <t xml:space="preserve">Shawn Belle, D </t>
  </si>
  <si>
    <t>Joel Ward, RW</t>
  </si>
  <si>
    <t xml:space="preserve">Jason Morgan, C </t>
  </si>
  <si>
    <t xml:space="preserve">Erik Reitz, D </t>
  </si>
  <si>
    <t>Matt Foy, RW</t>
  </si>
  <si>
    <t>Benoit Pouliot, LW</t>
  </si>
  <si>
    <t xml:space="preserve">Saku Koivu, C </t>
  </si>
  <si>
    <t xml:space="preserve">Sheldon Souray, D </t>
  </si>
  <si>
    <t>Michael Ryder, RW</t>
  </si>
  <si>
    <t xml:space="preserve">Andrei Markov, D </t>
  </si>
  <si>
    <t>Alexei Kovalev, RW</t>
  </si>
  <si>
    <t xml:space="preserve">Tomas Plekanec, C </t>
  </si>
  <si>
    <t xml:space="preserve">Christopher Higgins, C </t>
  </si>
  <si>
    <t xml:space="preserve">Mark Streit, D </t>
  </si>
  <si>
    <t>Mike Johnson, RW</t>
  </si>
  <si>
    <t>Guillaume Latendresse, RW</t>
  </si>
  <si>
    <t>Sergei Samsonov, LW</t>
  </si>
  <si>
    <t xml:space="preserve">Radek Bonk, C </t>
  </si>
  <si>
    <t xml:space="preserve">Mike Komisarek, D </t>
  </si>
  <si>
    <t>Craig Rivet, D (17 SJ)</t>
  </si>
  <si>
    <t>Alexander Perezhogin, RW</t>
  </si>
  <si>
    <t xml:space="preserve">Francis Bouillon, D </t>
  </si>
  <si>
    <t xml:space="preserve">Maxim Lapierre, C </t>
  </si>
  <si>
    <t>Andrei Kostitsyn, LW</t>
  </si>
  <si>
    <t>Steve Begin, LW</t>
  </si>
  <si>
    <t xml:space="preserve">Mathieu Dandenault, D </t>
  </si>
  <si>
    <t xml:space="preserve">Janne Niinimaa, D </t>
  </si>
  <si>
    <t>Garth Murray, LW</t>
  </si>
  <si>
    <t>Aaron Downey, RW</t>
  </si>
  <si>
    <t>Duncan Milroy, RW</t>
  </si>
  <si>
    <t>Josh Gorges, D (47 SJ)</t>
  </si>
  <si>
    <t xml:space="preserve">Mikhail Grabovski, C </t>
  </si>
  <si>
    <t>Paul Kariya, LW</t>
  </si>
  <si>
    <t>J.P. Dumont, RW</t>
  </si>
  <si>
    <t xml:space="preserve">David Legwand, C </t>
  </si>
  <si>
    <t>Steve Sullivan, RW</t>
  </si>
  <si>
    <t>Martin Erat, LW</t>
  </si>
  <si>
    <t xml:space="preserve">Kimmo Timonen, D </t>
  </si>
  <si>
    <t xml:space="preserve">Jason Arnott, C </t>
  </si>
  <si>
    <t xml:space="preserve">Shea Weber, D </t>
  </si>
  <si>
    <t>Scott Hartnell, RW</t>
  </si>
  <si>
    <t>Alexander Radulov, RW</t>
  </si>
  <si>
    <t xml:space="preserve">Marek Zidlicky, D </t>
  </si>
  <si>
    <t xml:space="preserve">Vernon Fiddler, C </t>
  </si>
  <si>
    <t xml:space="preserve">Ryan Suter, D </t>
  </si>
  <si>
    <t xml:space="preserve">Dan Hamhuis, D </t>
  </si>
  <si>
    <t>Peter Forsberg, C (40 Phi)</t>
  </si>
  <si>
    <t>Josef Vasicek, C (25 Car)</t>
  </si>
  <si>
    <t xml:space="preserve">Scott Nichol, C </t>
  </si>
  <si>
    <t xml:space="preserve">Jerred Smithson, C </t>
  </si>
  <si>
    <t>Jordin Tootoo, RW</t>
  </si>
  <si>
    <t xml:space="preserve">Greg Zanon, D </t>
  </si>
  <si>
    <t>Ramzi Abid, LW</t>
  </si>
  <si>
    <t>Darcy Hordichuk, LW</t>
  </si>
  <si>
    <t>Scottie Upshall, RW (18 Phi)</t>
  </si>
  <si>
    <t xml:space="preserve">Mikko Lehtonen, D </t>
  </si>
  <si>
    <t>Vitaly Vishnevski, D (15 Atl)</t>
  </si>
  <si>
    <t xml:space="preserve">Sheldon Brookbank, D </t>
  </si>
  <si>
    <t xml:space="preserve">Kevin Klein, D </t>
  </si>
  <si>
    <t xml:space="preserve">Rich Peverley, C </t>
  </si>
  <si>
    <t>Pat Leahy, RW</t>
  </si>
  <si>
    <t xml:space="preserve">Patrik Elias, C </t>
  </si>
  <si>
    <t>Zach Parise, LW</t>
  </si>
  <si>
    <t xml:space="preserve">Scott Gomez, C </t>
  </si>
  <si>
    <t>Jamie Langenbrunner, RW</t>
  </si>
  <si>
    <t xml:space="preserve">Brian Rafalski, D </t>
  </si>
  <si>
    <t>Brian Gionta, RW</t>
  </si>
  <si>
    <t xml:space="preserve">Travis Zajac, C </t>
  </si>
  <si>
    <t xml:space="preserve">Sergei Brylin, C </t>
  </si>
  <si>
    <t xml:space="preserve">John Madden, C </t>
  </si>
  <si>
    <t>Jay Pandolfo, LW</t>
  </si>
  <si>
    <t xml:space="preserve">Paul Martin, D </t>
  </si>
  <si>
    <t xml:space="preserve">Brad Lukowich, D </t>
  </si>
  <si>
    <t xml:space="preserve">Johnny Oduya, D </t>
  </si>
  <si>
    <t xml:space="preserve">Erik Rasmussen, C </t>
  </si>
  <si>
    <t>Michael Rupp, RW</t>
  </si>
  <si>
    <t xml:space="preserve">Jim Dowd, C </t>
  </si>
  <si>
    <t xml:space="preserve">Colin White, D </t>
  </si>
  <si>
    <t xml:space="preserve">Andy Greene, D </t>
  </si>
  <si>
    <t>David Clarkson, RW</t>
  </si>
  <si>
    <t xml:space="preserve">Alex Brooks, D </t>
  </si>
  <si>
    <t xml:space="preserve">Jim Fahey, D </t>
  </si>
  <si>
    <t>David Hale, D (11 Cgy)</t>
  </si>
  <si>
    <t>Cam Janssen, RW</t>
  </si>
  <si>
    <t>Dan LaCouture, LW</t>
  </si>
  <si>
    <t xml:space="preserve">Richard Matvichuk, D </t>
  </si>
  <si>
    <t>Tuomas Pihlman, LW</t>
  </si>
  <si>
    <t>Barry Tallackson, RW</t>
  </si>
  <si>
    <t xml:space="preserve">Mark Fraser, D </t>
  </si>
  <si>
    <t xml:space="preserve">Rod Pelley, C </t>
  </si>
  <si>
    <t>Jason Blake, LW</t>
  </si>
  <si>
    <t>Miroslav Satan, RW</t>
  </si>
  <si>
    <t xml:space="preserve">Mike Sillinger, C </t>
  </si>
  <si>
    <t xml:space="preserve">Viktor Kozlov, C </t>
  </si>
  <si>
    <t xml:space="preserve">Alexei Yashin, C </t>
  </si>
  <si>
    <t xml:space="preserve">Tom Poti, D </t>
  </si>
  <si>
    <t>Trent Hunter, RW</t>
  </si>
  <si>
    <t xml:space="preserve">Andy Hilbert, C </t>
  </si>
  <si>
    <t>Chris Simon, LW</t>
  </si>
  <si>
    <t>Richard Park, RW</t>
  </si>
  <si>
    <t xml:space="preserve">Sean Hill, D </t>
  </si>
  <si>
    <t>Arron Asham, RW</t>
  </si>
  <si>
    <t>Randy Robitaille, C (28 Phi)</t>
  </si>
  <si>
    <t>Marc-Andre Bergeron, D (55 Edm)</t>
  </si>
  <si>
    <t xml:space="preserve">Radek Martinek, D </t>
  </si>
  <si>
    <t>Ryan Smyth, LW (53 Edm)</t>
  </si>
  <si>
    <t xml:space="preserve">Brendan Witt, D </t>
  </si>
  <si>
    <t xml:space="preserve">Chris Campoli, D </t>
  </si>
  <si>
    <t>Mike York, LW (34 Phi)</t>
  </si>
  <si>
    <t>Alexei Zhitnik, D (31 Phi, 18 Atl)</t>
  </si>
  <si>
    <t xml:space="preserve">Shawn Bates, C </t>
  </si>
  <si>
    <t>Jeff Tambellini, LW</t>
  </si>
  <si>
    <t xml:space="preserve">Bruno Gervais, D </t>
  </si>
  <si>
    <t>Richard Zednik, LW (32 Was)</t>
  </si>
  <si>
    <t>Freddy Meyer, D (25 Phi)</t>
  </si>
  <si>
    <t>ValO</t>
  </si>
  <si>
    <t>ValD</t>
  </si>
  <si>
    <t>5:12</t>
  </si>
  <si>
    <t>7:07</t>
  </si>
  <si>
    <t>6:30</t>
  </si>
  <si>
    <t>19:04</t>
  </si>
  <si>
    <t>22:36</t>
  </si>
  <si>
    <t>17:06</t>
  </si>
  <si>
    <t>17:57</t>
  </si>
  <si>
    <t>14:30</t>
  </si>
  <si>
    <t>17:47</t>
  </si>
  <si>
    <t>3:31</t>
  </si>
  <si>
    <t>18:32</t>
  </si>
  <si>
    <t>8:22</t>
  </si>
  <si>
    <t>11:21</t>
  </si>
  <si>
    <t>20:28</t>
  </si>
  <si>
    <t>16:09</t>
  </si>
  <si>
    <t>21:19</t>
  </si>
  <si>
    <t>25:52</t>
  </si>
  <si>
    <t>5:02</t>
  </si>
  <si>
    <t>9:42</t>
  </si>
  <si>
    <t>11:27</t>
  </si>
  <si>
    <t>11:43</t>
  </si>
  <si>
    <t>14:23</t>
  </si>
  <si>
    <t>8:15</t>
  </si>
  <si>
    <t>24:16</t>
  </si>
  <si>
    <t>8:50</t>
  </si>
  <si>
    <t>9:26</t>
  </si>
  <si>
    <t>15:37</t>
  </si>
  <si>
    <t>24:47</t>
  </si>
  <si>
    <t>8:45</t>
  </si>
  <si>
    <t>21:27</t>
  </si>
  <si>
    <t>7:22</t>
  </si>
  <si>
    <t>22:13</t>
  </si>
  <si>
    <t>10:11</t>
  </si>
  <si>
    <t>13:57</t>
  </si>
  <si>
    <t>15:53</t>
  </si>
  <si>
    <t>13:41</t>
  </si>
  <si>
    <t>19:51</t>
  </si>
  <si>
    <t>12:26</t>
  </si>
  <si>
    <t>6:01</t>
  </si>
  <si>
    <t>18:13</t>
  </si>
  <si>
    <t>10:26</t>
  </si>
  <si>
    <t>Pos</t>
  </si>
  <si>
    <t>AMOI</t>
  </si>
  <si>
    <t>12:00</t>
  </si>
  <si>
    <t>17:00</t>
  </si>
  <si>
    <t>10:00</t>
  </si>
  <si>
    <t>11:00</t>
  </si>
  <si>
    <t>15:00</t>
  </si>
  <si>
    <t>19:00</t>
  </si>
  <si>
    <t>13:00</t>
  </si>
  <si>
    <t>16:00</t>
  </si>
  <si>
    <t>5:00</t>
  </si>
  <si>
    <t>18:00</t>
  </si>
  <si>
    <t>ESG</t>
  </si>
  <si>
    <t>ESA</t>
  </si>
  <si>
    <t>TMOI</t>
  </si>
  <si>
    <t>Teemu Selanne, RW</t>
  </si>
  <si>
    <t xml:space="preserve">Andy McDonald, C </t>
  </si>
  <si>
    <t xml:space="preserve">Scott Niedermayer, D </t>
  </si>
  <si>
    <t>Chris Kunitz, LW</t>
  </si>
  <si>
    <t xml:space="preserve">Chris Pronger, D </t>
  </si>
  <si>
    <t xml:space="preserve">Ryan Getzlaf, C </t>
  </si>
  <si>
    <t>Dustin Penner, RW</t>
  </si>
  <si>
    <t>Corey Perry, RW</t>
  </si>
  <si>
    <t xml:space="preserve">Francois Beauchemin, D </t>
  </si>
  <si>
    <t xml:space="preserve">Samuel Pahlsson, C </t>
  </si>
  <si>
    <t xml:space="preserve">Todd Marchant, C </t>
  </si>
  <si>
    <t>Travis Moen, LW</t>
  </si>
  <si>
    <t xml:space="preserve">Sean O'Donnell, D </t>
  </si>
  <si>
    <t xml:space="preserve">Rob Niedermayer, C </t>
  </si>
  <si>
    <t>Shane O'Brien, D (18 TB)</t>
  </si>
  <si>
    <t>Ric Jackman, D (7 Fla)</t>
  </si>
  <si>
    <t>Ryan Shannon, RW</t>
  </si>
  <si>
    <t>Shawn Thornton, LW</t>
  </si>
  <si>
    <t xml:space="preserve">Joe DiPenta, D </t>
  </si>
  <si>
    <t>Todd Fedoruk, LW (48 Phi)</t>
  </si>
  <si>
    <t xml:space="preserve">Kent Huskins, D </t>
  </si>
  <si>
    <t xml:space="preserve">L  </t>
  </si>
  <si>
    <t xml:space="preserve">R </t>
  </si>
  <si>
    <t xml:space="preserve">L </t>
  </si>
  <si>
    <t xml:space="preserve">R  </t>
  </si>
  <si>
    <t xml:space="preserve">Peterborough </t>
  </si>
  <si>
    <t xml:space="preserve">07 Jun '70 </t>
  </si>
  <si>
    <t xml:space="preserve">Livonia </t>
  </si>
  <si>
    <t xml:space="preserve">08 Oct '74 </t>
  </si>
  <si>
    <t xml:space="preserve">Sundsvall </t>
  </si>
  <si>
    <t xml:space="preserve">14 Sep '82 </t>
  </si>
  <si>
    <t xml:space="preserve">Chrudim </t>
  </si>
  <si>
    <t xml:space="preserve">18 Apr '82 </t>
  </si>
  <si>
    <t xml:space="preserve">02 Jun '83 </t>
  </si>
  <si>
    <t xml:space="preserve">Smithtown </t>
  </si>
  <si>
    <t xml:space="preserve">13 Apr '76 </t>
  </si>
  <si>
    <t xml:space="preserve">Trebic </t>
  </si>
  <si>
    <t xml:space="preserve">01 Apr '78 </t>
  </si>
  <si>
    <t xml:space="preserve">Montreal </t>
  </si>
  <si>
    <t xml:space="preserve">04 May '83 </t>
  </si>
  <si>
    <t xml:space="preserve">19 Jul '73 </t>
  </si>
  <si>
    <t xml:space="preserve">Cambridge </t>
  </si>
  <si>
    <t xml:space="preserve">09 Apr '80 </t>
  </si>
  <si>
    <t xml:space="preserve">Kiev </t>
  </si>
  <si>
    <t xml:space="preserve">UKR </t>
  </si>
  <si>
    <t xml:space="preserve">04 Apr '71 </t>
  </si>
  <si>
    <t xml:space="preserve">Sherbrooke </t>
  </si>
  <si>
    <t xml:space="preserve">12 Jul '76 </t>
  </si>
  <si>
    <t xml:space="preserve">24 Aug '87 </t>
  </si>
  <si>
    <t xml:space="preserve">Jesenice </t>
  </si>
  <si>
    <t xml:space="preserve">SVN </t>
  </si>
  <si>
    <t xml:space="preserve">27 Apr '84 </t>
  </si>
  <si>
    <t xml:space="preserve">12 Mar '83 </t>
  </si>
  <si>
    <t xml:space="preserve">15 Aug '75 </t>
  </si>
  <si>
    <t xml:space="preserve">Pitt Meadows </t>
  </si>
  <si>
    <t xml:space="preserve">03 Apr '83 </t>
  </si>
  <si>
    <t xml:space="preserve">31 Oct '82 </t>
  </si>
  <si>
    <t xml:space="preserve">18 Mar '82 </t>
  </si>
  <si>
    <t xml:space="preserve">11 Sep '80 </t>
  </si>
  <si>
    <t xml:space="preserve">23 Feb '76 </t>
  </si>
  <si>
    <t xml:space="preserve">23 May '66 </t>
  </si>
  <si>
    <t xml:space="preserve">North York </t>
  </si>
  <si>
    <t xml:space="preserve">18 Dec '78 </t>
  </si>
  <si>
    <t xml:space="preserve">Carbonear </t>
  </si>
  <si>
    <t xml:space="preserve">27 Dec '81 </t>
  </si>
  <si>
    <t xml:space="preserve">05 Jul '80 </t>
  </si>
  <si>
    <t xml:space="preserve">Red Deer </t>
  </si>
  <si>
    <t xml:space="preserve">21 Jun '77  </t>
  </si>
  <si>
    <t xml:space="preserve">Mannheim  </t>
  </si>
  <si>
    <t xml:space="preserve">DEU  </t>
  </si>
  <si>
    <t xml:space="preserve">19 Dec '70 </t>
  </si>
  <si>
    <t xml:space="preserve">Teplice </t>
  </si>
  <si>
    <t xml:space="preserve">24 Mar '73 </t>
  </si>
  <si>
    <t xml:space="preserve">St. Apollinaire </t>
  </si>
  <si>
    <t xml:space="preserve">05 Mar '82 </t>
  </si>
  <si>
    <t xml:space="preserve">Rimouski </t>
  </si>
  <si>
    <t xml:space="preserve">02 Feb '77 </t>
  </si>
  <si>
    <t xml:space="preserve">Bloomington </t>
  </si>
  <si>
    <t xml:space="preserve">20 Jul '82 </t>
  </si>
  <si>
    <t xml:space="preserve">St. Agapit </t>
  </si>
  <si>
    <t xml:space="preserve">10 Feb '80 </t>
  </si>
  <si>
    <t xml:space="preserve">11 Aug '76 </t>
  </si>
  <si>
    <t xml:space="preserve">05 Nov '73 </t>
  </si>
  <si>
    <t xml:space="preserve">10 Apr '80 </t>
  </si>
  <si>
    <t xml:space="preserve">Pickering </t>
  </si>
  <si>
    <t xml:space="preserve">24 Feb '73 </t>
  </si>
  <si>
    <t xml:space="preserve">27 Dec '71 </t>
  </si>
  <si>
    <t xml:space="preserve">Toledo </t>
  </si>
  <si>
    <t xml:space="preserve">OH </t>
  </si>
  <si>
    <t xml:space="preserve">13 Dec '69 </t>
  </si>
  <si>
    <t xml:space="preserve">Pskov </t>
  </si>
  <si>
    <t xml:space="preserve">04 Sep '77 </t>
  </si>
  <si>
    <t xml:space="preserve">Englewood </t>
  </si>
  <si>
    <t xml:space="preserve">05 Jul '86 </t>
  </si>
  <si>
    <t xml:space="preserve">Nizhi Tagil </t>
  </si>
  <si>
    <t xml:space="preserve">18 Feb '80 </t>
  </si>
  <si>
    <t xml:space="preserve">Ust-Kamenogorsk </t>
  </si>
  <si>
    <t xml:space="preserve">KAZ </t>
  </si>
  <si>
    <t xml:space="preserve">17 Dec '83 </t>
  </si>
  <si>
    <t xml:space="preserve">10 Apr '85 </t>
  </si>
  <si>
    <t xml:space="preserve">04 Nov '84 </t>
  </si>
  <si>
    <t xml:space="preserve">Ithaca </t>
  </si>
  <si>
    <t xml:space="preserve">17 Apr '82 </t>
  </si>
  <si>
    <t xml:space="preserve">Mississauga </t>
  </si>
  <si>
    <t xml:space="preserve">16 May '85 </t>
  </si>
  <si>
    <t xml:space="preserve">13 May '85 </t>
  </si>
  <si>
    <t xml:space="preserve">Winnipeg </t>
  </si>
  <si>
    <t xml:space="preserve">14 Aug '85 </t>
  </si>
  <si>
    <t xml:space="preserve">Sicamous </t>
  </si>
  <si>
    <t xml:space="preserve">16 Feb '83 </t>
  </si>
  <si>
    <t xml:space="preserve">Vantaa </t>
  </si>
  <si>
    <t xml:space="preserve">24 May '73 </t>
  </si>
  <si>
    <t xml:space="preserve">16 Dec '77 </t>
  </si>
  <si>
    <t xml:space="preserve">05 Dec '79 </t>
  </si>
  <si>
    <t xml:space="preserve">29 Sep '77 </t>
  </si>
  <si>
    <t xml:space="preserve">New Glasgow </t>
  </si>
  <si>
    <t xml:space="preserve">22 Jan '75 </t>
  </si>
  <si>
    <t xml:space="preserve">Jihlava </t>
  </si>
  <si>
    <t xml:space="preserve">21 Jan '71 </t>
  </si>
  <si>
    <t xml:space="preserve">Warren </t>
  </si>
  <si>
    <t xml:space="preserve">29 Aug '81  </t>
  </si>
  <si>
    <t xml:space="preserve">Trebic  </t>
  </si>
  <si>
    <t xml:space="preserve">CZE  </t>
  </si>
  <si>
    <t xml:space="preserve">17 Sep '78 </t>
  </si>
  <si>
    <t xml:space="preserve">Trail </t>
  </si>
  <si>
    <t xml:space="preserve">16 Mar '79 </t>
  </si>
  <si>
    <t xml:space="preserve">Oklahoma City </t>
  </si>
  <si>
    <t xml:space="preserve">OK </t>
  </si>
  <si>
    <t xml:space="preserve">02 Nov '76 </t>
  </si>
  <si>
    <t xml:space="preserve">Virginia </t>
  </si>
  <si>
    <t xml:space="preserve">12 Feb '72 </t>
  </si>
  <si>
    <t xml:space="preserve">Belfast </t>
  </si>
  <si>
    <t xml:space="preserve">IRL </t>
  </si>
  <si>
    <t xml:space="preserve">13 Jan '74 </t>
  </si>
  <si>
    <t xml:space="preserve">23 Dec '78 </t>
  </si>
  <si>
    <t xml:space="preserve">Jindr Hradec </t>
  </si>
  <si>
    <t xml:space="preserve">30 Sep '82 </t>
  </si>
  <si>
    <t xml:space="preserve">St. Johns </t>
  </si>
  <si>
    <t xml:space="preserve">05 Jan '75 </t>
  </si>
  <si>
    <t xml:space="preserve">22 Oct '80 </t>
  </si>
  <si>
    <t xml:space="preserve">16 Jan '79 </t>
  </si>
  <si>
    <t xml:space="preserve">Carlyle </t>
  </si>
  <si>
    <t xml:space="preserve">01 Dec '79 </t>
  </si>
  <si>
    <t xml:space="preserve">Pittsburgh </t>
  </si>
  <si>
    <t xml:space="preserve">PA </t>
  </si>
  <si>
    <t xml:space="preserve">24 May '87 </t>
  </si>
  <si>
    <t xml:space="preserve">Ste-Catherine </t>
  </si>
  <si>
    <t xml:space="preserve">23 Sep '83 </t>
  </si>
  <si>
    <t xml:space="preserve">Fort Saskatchewan </t>
  </si>
  <si>
    <t xml:space="preserve">03 May '82 </t>
  </si>
  <si>
    <t xml:space="preserve">31 Aug '73 </t>
  </si>
  <si>
    <t xml:space="preserve">08 Jun '75 </t>
  </si>
  <si>
    <t xml:space="preserve">St. Catharines </t>
  </si>
  <si>
    <t xml:space="preserve">18 Aug '75 </t>
  </si>
  <si>
    <t xml:space="preserve">Zlinia </t>
  </si>
  <si>
    <t xml:space="preserve">11 Nov '80 </t>
  </si>
  <si>
    <t xml:space="preserve">29 Dec '76 </t>
  </si>
  <si>
    <t xml:space="preserve">Ostrava </t>
  </si>
  <si>
    <t xml:space="preserve">02 May '79 </t>
  </si>
  <si>
    <t xml:space="preserve">12 Feb '81 </t>
  </si>
  <si>
    <t xml:space="preserve">01 Mar '84 </t>
  </si>
  <si>
    <t xml:space="preserve">14 Aug '78 </t>
  </si>
  <si>
    <t xml:space="preserve">Comox </t>
  </si>
  <si>
    <t xml:space="preserve">08 Oct '81 </t>
  </si>
  <si>
    <t xml:space="preserve">11 Aug '80 </t>
  </si>
  <si>
    <t xml:space="preserve">31 Mar '85 </t>
  </si>
  <si>
    <t xml:space="preserve">18:52 </t>
  </si>
  <si>
    <t xml:space="preserve">239:00 </t>
  </si>
  <si>
    <t xml:space="preserve">17:33 </t>
  </si>
  <si>
    <t xml:space="preserve">25:30 </t>
  </si>
  <si>
    <t xml:space="preserve">0:19 </t>
  </si>
  <si>
    <t xml:space="preserve">354:26 </t>
  </si>
  <si>
    <t xml:space="preserve">18:37 </t>
  </si>
  <si>
    <t xml:space="preserve">18:29 </t>
  </si>
  <si>
    <t xml:space="preserve">326:47 </t>
  </si>
  <si>
    <t xml:space="preserve">938:39 </t>
  </si>
  <si>
    <t xml:space="preserve">226:20 </t>
  </si>
  <si>
    <t xml:space="preserve">230:37 </t>
  </si>
  <si>
    <t xml:space="preserve">153:44 </t>
  </si>
  <si>
    <t xml:space="preserve">1:52 </t>
  </si>
  <si>
    <t xml:space="preserve">133:16 </t>
  </si>
  <si>
    <t xml:space="preserve">13:04 </t>
  </si>
  <si>
    <t xml:space="preserve">36:52 </t>
  </si>
  <si>
    <t xml:space="preserve">303:53 </t>
  </si>
  <si>
    <t xml:space="preserve">970:47 </t>
  </si>
  <si>
    <t xml:space="preserve">190:46 </t>
  </si>
  <si>
    <t xml:space="preserve">222:58 </t>
  </si>
  <si>
    <t xml:space="preserve">0:09 </t>
  </si>
  <si>
    <t xml:space="preserve">309:39 </t>
  </si>
  <si>
    <t xml:space="preserve">26:20 </t>
  </si>
  <si>
    <t xml:space="preserve">327:20 </t>
  </si>
  <si>
    <t xml:space="preserve">20:35 </t>
  </si>
  <si>
    <t xml:space="preserve">242:13 </t>
  </si>
  <si>
    <t xml:space="preserve">61:14 </t>
  </si>
  <si>
    <t xml:space="preserve">307:01 </t>
  </si>
  <si>
    <t xml:space="preserve">288:36 </t>
  </si>
  <si>
    <t xml:space="preserve">969:35 </t>
  </si>
  <si>
    <t xml:space="preserve">2:42 </t>
  </si>
  <si>
    <t xml:space="preserve">187:07 </t>
  </si>
  <si>
    <t xml:space="preserve">65:53 </t>
  </si>
  <si>
    <t xml:space="preserve">0:52 </t>
  </si>
  <si>
    <t xml:space="preserve">274:57 </t>
  </si>
  <si>
    <t xml:space="preserve">215:12 </t>
  </si>
  <si>
    <t xml:space="preserve">2:45 </t>
  </si>
  <si>
    <t xml:space="preserve">10:48 </t>
  </si>
  <si>
    <t xml:space="preserve">980:37 </t>
  </si>
  <si>
    <t xml:space="preserve">6:47 </t>
  </si>
  <si>
    <t xml:space="preserve">379:05 </t>
  </si>
  <si>
    <t xml:space="preserve">983:11 </t>
  </si>
  <si>
    <t xml:space="preserve">232:08 </t>
  </si>
  <si>
    <t xml:space="preserve">2:54 </t>
  </si>
  <si>
    <t xml:space="preserve">150:23 </t>
  </si>
  <si>
    <t xml:space="preserve">16:38 </t>
  </si>
  <si>
    <t xml:space="preserve">306:10 </t>
  </si>
  <si>
    <t xml:space="preserve">898:40 </t>
  </si>
  <si>
    <t xml:space="preserve">12:08 </t>
  </si>
  <si>
    <t xml:space="preserve">203:11 </t>
  </si>
  <si>
    <t xml:space="preserve">261:22 </t>
  </si>
  <si>
    <t xml:space="preserve">2:39 </t>
  </si>
  <si>
    <t xml:space="preserve">321:45 </t>
  </si>
  <si>
    <t xml:space="preserve">13:08 </t>
  </si>
  <si>
    <t xml:space="preserve">8:33 </t>
  </si>
  <si>
    <t xml:space="preserve">289:43 </t>
  </si>
  <si>
    <t xml:space="preserve">290:10 </t>
  </si>
  <si>
    <t xml:space="preserve">27:28 </t>
  </si>
  <si>
    <t xml:space="preserve">121:04 </t>
  </si>
  <si>
    <t xml:space="preserve">134:38 </t>
  </si>
  <si>
    <t xml:space="preserve">968:27 </t>
  </si>
  <si>
    <t xml:space="preserve">164:20 </t>
  </si>
  <si>
    <t xml:space="preserve">2:41 </t>
  </si>
  <si>
    <t xml:space="preserve">219:14 </t>
  </si>
  <si>
    <t xml:space="preserve">924:18 </t>
  </si>
  <si>
    <t xml:space="preserve">11:33 </t>
  </si>
  <si>
    <t xml:space="preserve">311:40 </t>
  </si>
  <si>
    <t xml:space="preserve">110:22 </t>
  </si>
  <si>
    <t xml:space="preserve">950:23 </t>
  </si>
  <si>
    <t xml:space="preserve">66:12 </t>
  </si>
  <si>
    <t xml:space="preserve">0:48 </t>
  </si>
  <si>
    <t xml:space="preserve">318:17 </t>
  </si>
  <si>
    <t xml:space="preserve">988:45 </t>
  </si>
  <si>
    <t xml:space="preserve">331:59 </t>
  </si>
  <si>
    <t xml:space="preserve">18:14 </t>
  </si>
  <si>
    <t xml:space="preserve">958:05 </t>
  </si>
  <si>
    <t xml:space="preserve">77:14 </t>
  </si>
  <si>
    <t xml:space="preserve">1:03 </t>
  </si>
  <si>
    <t xml:space="preserve">296:54 </t>
  </si>
  <si>
    <t xml:space="preserve">16:26 </t>
  </si>
  <si>
    <t xml:space="preserve">12:25 </t>
  </si>
  <si>
    <t xml:space="preserve">269:33 </t>
  </si>
  <si>
    <t xml:space="preserve">55:16 </t>
  </si>
  <si>
    <t xml:space="preserve">113:47  </t>
  </si>
  <si>
    <t xml:space="preserve">170:59  </t>
  </si>
  <si>
    <t xml:space="preserve">215:02 </t>
  </si>
  <si>
    <t xml:space="preserve">30:15 </t>
  </si>
  <si>
    <t xml:space="preserve">814:58 </t>
  </si>
  <si>
    <t xml:space="preserve">168:19 </t>
  </si>
  <si>
    <t xml:space="preserve">344:40 </t>
  </si>
  <si>
    <t xml:space="preserve">282:48 </t>
  </si>
  <si>
    <t xml:space="preserve">56:15 </t>
  </si>
  <si>
    <t xml:space="preserve">249:25 </t>
  </si>
  <si>
    <t xml:space="preserve">924:09 </t>
  </si>
  <si>
    <t xml:space="preserve">199:58 </t>
  </si>
  <si>
    <t xml:space="preserve">201:47 </t>
  </si>
  <si>
    <t xml:space="preserve">937:15 </t>
  </si>
  <si>
    <t xml:space="preserve">199:21 </t>
  </si>
  <si>
    <t xml:space="preserve">189:12 </t>
  </si>
  <si>
    <t xml:space="preserve">153:05 </t>
  </si>
  <si>
    <t xml:space="preserve">170:54 </t>
  </si>
  <si>
    <t xml:space="preserve">20:01 </t>
  </si>
  <si>
    <t xml:space="preserve">185:43 </t>
  </si>
  <si>
    <t xml:space="preserve">2:48 </t>
  </si>
  <si>
    <t xml:space="preserve">83:05 </t>
  </si>
  <si>
    <t xml:space="preserve">253:22 </t>
  </si>
  <si>
    <t xml:space="preserve">40:54 </t>
  </si>
  <si>
    <t xml:space="preserve">259:28 </t>
  </si>
  <si>
    <t xml:space="preserve">7:35 </t>
  </si>
  <si>
    <t xml:space="preserve">874:57 </t>
  </si>
  <si>
    <t xml:space="preserve">180:07 </t>
  </si>
  <si>
    <t xml:space="preserve">257:29 </t>
  </si>
  <si>
    <t xml:space="preserve">0:31 </t>
  </si>
  <si>
    <t xml:space="preserve">0:00 </t>
  </si>
  <si>
    <t xml:space="preserve">284:07 </t>
  </si>
  <si>
    <t xml:space="preserve">17:50 </t>
  </si>
  <si>
    <t xml:space="preserve">0:13 </t>
  </si>
  <si>
    <t xml:space="preserve">269:21 </t>
  </si>
  <si>
    <t xml:space="preserve">13:03 </t>
  </si>
  <si>
    <t xml:space="preserve">11:20 </t>
  </si>
  <si>
    <t xml:space="preserve">291:57 </t>
  </si>
  <si>
    <t xml:space="preserve">29:52 </t>
  </si>
  <si>
    <t xml:space="preserve">268:56 </t>
  </si>
  <si>
    <t xml:space="preserve">915:56 </t>
  </si>
  <si>
    <t xml:space="preserve">11:53 </t>
  </si>
  <si>
    <t xml:space="preserve">255:09 </t>
  </si>
  <si>
    <t xml:space="preserve">135:50 </t>
  </si>
  <si>
    <t xml:space="preserve">15:56 </t>
  </si>
  <si>
    <t xml:space="preserve">12:12 </t>
  </si>
  <si>
    <t xml:space="preserve">198:35 </t>
  </si>
  <si>
    <t xml:space="preserve">107:45 </t>
  </si>
  <si>
    <t xml:space="preserve">951:32 </t>
  </si>
  <si>
    <t xml:space="preserve">198:36 </t>
  </si>
  <si>
    <t xml:space="preserve">2:34 </t>
  </si>
  <si>
    <t xml:space="preserve">150:54 </t>
  </si>
  <si>
    <t xml:space="preserve">16:15 </t>
  </si>
  <si>
    <t xml:space="preserve">7:25 </t>
  </si>
  <si>
    <t xml:space="preserve">151:04 </t>
  </si>
  <si>
    <t xml:space="preserve">976:55 </t>
  </si>
  <si>
    <t xml:space="preserve">58:02 </t>
  </si>
  <si>
    <t xml:space="preserve">265:24 </t>
  </si>
  <si>
    <t xml:space="preserve">21:18 </t>
  </si>
  <si>
    <t xml:space="preserve">980:00 </t>
  </si>
  <si>
    <t xml:space="preserve">16:03 </t>
  </si>
  <si>
    <t xml:space="preserve">190:16 </t>
  </si>
  <si>
    <t xml:space="preserve">129:41 </t>
  </si>
  <si>
    <t xml:space="preserve">935:42 </t>
  </si>
  <si>
    <t xml:space="preserve">157:25 </t>
  </si>
  <si>
    <t xml:space="preserve">206:15 </t>
  </si>
  <si>
    <t xml:space="preserve">939:43 </t>
  </si>
  <si>
    <t xml:space="preserve">143:39 </t>
  </si>
  <si>
    <t xml:space="preserve">213:23 </t>
  </si>
  <si>
    <t xml:space="preserve">974:41 </t>
  </si>
  <si>
    <t xml:space="preserve">12:01 </t>
  </si>
  <si>
    <t xml:space="preserve">161:05 </t>
  </si>
  <si>
    <t xml:space="preserve">1:59 </t>
  </si>
  <si>
    <t xml:space="preserve">158:33 </t>
  </si>
  <si>
    <t xml:space="preserve">953:06 </t>
  </si>
  <si>
    <t xml:space="preserve">11:21 </t>
  </si>
  <si>
    <t xml:space="preserve">328:02 </t>
  </si>
  <si>
    <t xml:space="preserve">18:58 </t>
  </si>
  <si>
    <t xml:space="preserve">933:58 </t>
  </si>
  <si>
    <t xml:space="preserve">66:51 </t>
  </si>
  <si>
    <t xml:space="preserve">289:30 </t>
  </si>
  <si>
    <t xml:space="preserve">952:15 </t>
  </si>
  <si>
    <t xml:space="preserve">158:14 </t>
  </si>
  <si>
    <t xml:space="preserve">177:23 </t>
  </si>
  <si>
    <t xml:space="preserve">224:38 </t>
  </si>
  <si>
    <t xml:space="preserve">919:55 </t>
  </si>
  <si>
    <t xml:space="preserve">12:57 </t>
  </si>
  <si>
    <t xml:space="preserve">343:50 </t>
  </si>
  <si>
    <t xml:space="preserve">23:18 </t>
  </si>
  <si>
    <t xml:space="preserve">162:14  </t>
  </si>
  <si>
    <t xml:space="preserve">123:14  </t>
  </si>
  <si>
    <t xml:space="preserve">3:14 </t>
  </si>
  <si>
    <t xml:space="preserve">215:57 </t>
  </si>
  <si>
    <t xml:space="preserve">90:31 </t>
  </si>
  <si>
    <t xml:space="preserve">176:32 </t>
  </si>
  <si>
    <t xml:space="preserve">927:06 </t>
  </si>
  <si>
    <t xml:space="preserve">165:00 </t>
  </si>
  <si>
    <t xml:space="preserve">187:15 </t>
  </si>
  <si>
    <t xml:space="preserve">914:30 </t>
  </si>
  <si>
    <t xml:space="preserve">55:57 </t>
  </si>
  <si>
    <t xml:space="preserve">0:47 </t>
  </si>
  <si>
    <t xml:space="preserve">308:45 </t>
  </si>
  <si>
    <t xml:space="preserve">240:03 </t>
  </si>
  <si>
    <t xml:space="preserve">985:44 </t>
  </si>
  <si>
    <t xml:space="preserve">217:32 </t>
  </si>
  <si>
    <t xml:space="preserve">894:15 </t>
  </si>
  <si>
    <t xml:space="preserve">187:13 </t>
  </si>
  <si>
    <t xml:space="preserve">184:58 </t>
  </si>
  <si>
    <t xml:space="preserve">991:55 </t>
  </si>
  <si>
    <t xml:space="preserve">195:36 </t>
  </si>
  <si>
    <t xml:space="preserve">78:13 </t>
  </si>
  <si>
    <t xml:space="preserve">15:36 </t>
  </si>
  <si>
    <t xml:space="preserve">995:59 </t>
  </si>
  <si>
    <t xml:space="preserve">201:54 </t>
  </si>
  <si>
    <t xml:space="preserve">2:29 </t>
  </si>
  <si>
    <t xml:space="preserve">66:24 </t>
  </si>
  <si>
    <t xml:space="preserve">15:35 </t>
  </si>
  <si>
    <t xml:space="preserve">241:04 </t>
  </si>
  <si>
    <t xml:space="preserve">994:52 </t>
  </si>
  <si>
    <t xml:space="preserve">255:40 </t>
  </si>
  <si>
    <t xml:space="preserve">885:12 </t>
  </si>
  <si>
    <t xml:space="preserve">18:40 </t>
  </si>
  <si>
    <t xml:space="preserve">0:15 </t>
  </si>
  <si>
    <t xml:space="preserve">357:25 </t>
  </si>
  <si>
    <t xml:space="preserve">15:22 </t>
  </si>
  <si>
    <t xml:space="preserve">979:39 </t>
  </si>
  <si>
    <t xml:space="preserve">11:56 </t>
  </si>
  <si>
    <t xml:space="preserve">217:07 </t>
  </si>
  <si>
    <t xml:space="preserve">63:38 </t>
  </si>
  <si>
    <t xml:space="preserve">883:14 </t>
  </si>
  <si>
    <t xml:space="preserve">110:33 </t>
  </si>
  <si>
    <t xml:space="preserve">262:37 </t>
  </si>
  <si>
    <t xml:space="preserve">985:32 </t>
  </si>
  <si>
    <t xml:space="preserve">252:45 </t>
  </si>
  <si>
    <t xml:space="preserve">969:45 </t>
  </si>
  <si>
    <t xml:space="preserve">142:20 </t>
  </si>
  <si>
    <t xml:space="preserve">141:12 </t>
  </si>
  <si>
    <t xml:space="preserve">893:25 </t>
  </si>
  <si>
    <t xml:space="preserve">168:32 </t>
  </si>
  <si>
    <t xml:space="preserve">919:32 </t>
  </si>
  <si>
    <t xml:space="preserve">91:06 </t>
  </si>
  <si>
    <t xml:space="preserve">1:10 </t>
  </si>
  <si>
    <t xml:space="preserve">240:47 </t>
  </si>
  <si>
    <t xml:space="preserve">23:08 </t>
  </si>
  <si>
    <t xml:space="preserve">849:12 </t>
  </si>
  <si>
    <t xml:space="preserve">124:14 </t>
  </si>
  <si>
    <t xml:space="preserve">276:14 </t>
  </si>
  <si>
    <t xml:space="preserve">192:42 </t>
  </si>
  <si>
    <t xml:space="preserve">2:55 </t>
  </si>
  <si>
    <t>164:19</t>
  </si>
  <si>
    <t>54:37</t>
  </si>
  <si>
    <t>126:23</t>
  </si>
  <si>
    <t>25:56</t>
  </si>
  <si>
    <t>38:00</t>
  </si>
  <si>
    <t>196:35</t>
  </si>
  <si>
    <t>193:43</t>
  </si>
  <si>
    <t>29:47</t>
  </si>
  <si>
    <t>416:10</t>
  </si>
  <si>
    <t>67:09</t>
  </si>
  <si>
    <t>25:21</t>
  </si>
  <si>
    <t>56:31</t>
  </si>
  <si>
    <t>68:21</t>
  </si>
  <si>
    <t>140:14</t>
  </si>
  <si>
    <t>127:55</t>
  </si>
  <si>
    <t>54:26</t>
  </si>
  <si>
    <t>20:14</t>
  </si>
  <si>
    <t>79:32</t>
  </si>
  <si>
    <t>22:42</t>
  </si>
  <si>
    <t>36:23</t>
  </si>
  <si>
    <t>30:33</t>
  </si>
  <si>
    <t>19:47</t>
  </si>
  <si>
    <t>58:58</t>
  </si>
  <si>
    <t>117:25</t>
  </si>
  <si>
    <t>33:15</t>
  </si>
  <si>
    <t>32:26</t>
  </si>
  <si>
    <t>125:13</t>
  </si>
  <si>
    <t>130:43</t>
  </si>
  <si>
    <t>54:02</t>
  </si>
  <si>
    <t>27:17</t>
  </si>
  <si>
    <t>30:52</t>
  </si>
  <si>
    <t>39:08</t>
  </si>
  <si>
    <t>194:16</t>
  </si>
  <si>
    <t>21:33</t>
  </si>
  <si>
    <t>25:19</t>
  </si>
  <si>
    <t>26:50</t>
  </si>
  <si>
    <t>36:22</t>
  </si>
  <si>
    <t>25:30</t>
  </si>
  <si>
    <t>30:13</t>
  </si>
  <si>
    <t>36:43</t>
  </si>
  <si>
    <t>26:55</t>
  </si>
  <si>
    <t>73:02</t>
  </si>
  <si>
    <t>60:08</t>
  </si>
  <si>
    <t>45:34</t>
  </si>
  <si>
    <t>35:12</t>
  </si>
  <si>
    <t>26:04</t>
  </si>
  <si>
    <t>90:56</t>
  </si>
  <si>
    <t>50:50</t>
  </si>
  <si>
    <t>88:30</t>
  </si>
  <si>
    <t>51:42</t>
  </si>
  <si>
    <t>21:25</t>
  </si>
  <si>
    <t>94:09</t>
  </si>
  <si>
    <t>89:42</t>
  </si>
  <si>
    <t>89:09</t>
  </si>
  <si>
    <t>94:25</t>
  </si>
  <si>
    <t>24:11</t>
  </si>
  <si>
    <t>18:35</t>
  </si>
  <si>
    <t>44:49</t>
  </si>
  <si>
    <t>46:55</t>
  </si>
  <si>
    <t>49:12</t>
  </si>
  <si>
    <t>44:17</t>
  </si>
  <si>
    <t>63:18</t>
  </si>
  <si>
    <t>21:56</t>
  </si>
  <si>
    <t>33:29</t>
  </si>
  <si>
    <t>19:24</t>
  </si>
  <si>
    <t>47:32</t>
  </si>
  <si>
    <t>53:54</t>
  </si>
  <si>
    <t>92:57</t>
  </si>
  <si>
    <t>87:08</t>
  </si>
  <si>
    <t>24:32</t>
  </si>
  <si>
    <t>214:11</t>
  </si>
  <si>
    <t>132:00</t>
  </si>
  <si>
    <t>25:49</t>
  </si>
  <si>
    <t>89:15</t>
  </si>
  <si>
    <t>29:16</t>
  </si>
  <si>
    <t>50:47</t>
  </si>
  <si>
    <t>31:00</t>
  </si>
  <si>
    <t>87:20</t>
  </si>
  <si>
    <t>86:45</t>
  </si>
  <si>
    <t>33:01</t>
  </si>
  <si>
    <t>38:26</t>
  </si>
  <si>
    <t>70:31</t>
  </si>
  <si>
    <t>35:54</t>
  </si>
  <si>
    <t>19:05</t>
  </si>
  <si>
    <t>31:05</t>
  </si>
  <si>
    <t>34:34</t>
  </si>
  <si>
    <t>14:51</t>
  </si>
  <si>
    <t>37:06</t>
  </si>
  <si>
    <t>56:30</t>
  </si>
  <si>
    <t>23:42</t>
  </si>
  <si>
    <t>26:05</t>
  </si>
  <si>
    <t>44:31</t>
  </si>
  <si>
    <t>27:51</t>
  </si>
  <si>
    <t>40:43</t>
  </si>
  <si>
    <t>52:04</t>
  </si>
  <si>
    <t>60:48</t>
  </si>
  <si>
    <t>47:10</t>
  </si>
  <si>
    <t>52:13</t>
  </si>
  <si>
    <t>59:55</t>
  </si>
  <si>
    <t>179:01</t>
  </si>
  <si>
    <t>215:38</t>
  </si>
  <si>
    <t>32:03</t>
  </si>
  <si>
    <t>36:10</t>
  </si>
  <si>
    <t>92:58</t>
  </si>
  <si>
    <t>27:57</t>
  </si>
  <si>
    <t>31:49</t>
  </si>
  <si>
    <t>49:38</t>
  </si>
  <si>
    <t>42:14</t>
  </si>
  <si>
    <t>49:39</t>
  </si>
  <si>
    <t>23:16</t>
  </si>
  <si>
    <t>374:49</t>
  </si>
  <si>
    <t>32:53</t>
  </si>
  <si>
    <t>44:02</t>
  </si>
  <si>
    <t>39:00</t>
  </si>
  <si>
    <t>89:57</t>
  </si>
  <si>
    <t>17:44</t>
  </si>
  <si>
    <t>48:43</t>
  </si>
  <si>
    <t>42:03</t>
  </si>
  <si>
    <t>48:16</t>
  </si>
  <si>
    <t>32:04</t>
  </si>
  <si>
    <t>52:16</t>
  </si>
  <si>
    <t>25:02</t>
  </si>
  <si>
    <t>23:30</t>
  </si>
  <si>
    <t>39:10</t>
  </si>
  <si>
    <t>39:27</t>
  </si>
  <si>
    <t>36:17</t>
  </si>
  <si>
    <t>23:07</t>
  </si>
  <si>
    <t>119:46</t>
  </si>
  <si>
    <t>38:25</t>
  </si>
  <si>
    <t>77:41</t>
  </si>
  <si>
    <t>235:35</t>
  </si>
  <si>
    <t>67:12</t>
  </si>
  <si>
    <t>56:50</t>
  </si>
  <si>
    <t>43:05</t>
  </si>
  <si>
    <t>127:47</t>
  </si>
  <si>
    <t>61:09</t>
  </si>
  <si>
    <t>40:12</t>
  </si>
  <si>
    <t>34:43</t>
  </si>
  <si>
    <t>57:22</t>
  </si>
  <si>
    <t>153:36</t>
  </si>
  <si>
    <t>56:12</t>
  </si>
  <si>
    <t>70:36</t>
  </si>
  <si>
    <t>54:58</t>
  </si>
  <si>
    <t>42:50</t>
  </si>
  <si>
    <t>105:16</t>
  </si>
  <si>
    <t>19:54</t>
  </si>
  <si>
    <t>69:16</t>
  </si>
  <si>
    <t>48:31</t>
  </si>
  <si>
    <t>90:04</t>
  </si>
  <si>
    <t xml:space="preserve">2,237:19  </t>
  </si>
  <si>
    <t xml:space="preserve">1,426:13  </t>
  </si>
  <si>
    <t xml:space="preserve">2,218:07 </t>
  </si>
  <si>
    <t xml:space="preserve">1,633:52 </t>
  </si>
  <si>
    <t xml:space="preserve">2,200:01 </t>
  </si>
  <si>
    <t xml:space="preserve">1,405:07 </t>
  </si>
  <si>
    <t xml:space="preserve">2,199:06 </t>
  </si>
  <si>
    <t xml:space="preserve">1,383:10 </t>
  </si>
  <si>
    <t xml:space="preserve">2,178:08 </t>
  </si>
  <si>
    <t xml:space="preserve">1,318:21 </t>
  </si>
  <si>
    <t xml:space="preserve">2,173:22 </t>
  </si>
  <si>
    <t xml:space="preserve">1,397:49 </t>
  </si>
  <si>
    <t xml:space="preserve">2,144:08 </t>
  </si>
  <si>
    <t xml:space="preserve">1,490:34 </t>
  </si>
  <si>
    <t xml:space="preserve">2,090:17 </t>
  </si>
  <si>
    <t xml:space="preserve">1,601:39 </t>
  </si>
  <si>
    <t xml:space="preserve">2,068:12 </t>
  </si>
  <si>
    <t xml:space="preserve">1,590:35 </t>
  </si>
  <si>
    <t xml:space="preserve">2,027:15 </t>
  </si>
  <si>
    <t xml:space="preserve">1,429:50 </t>
  </si>
  <si>
    <t xml:space="preserve">2,023:32 </t>
  </si>
  <si>
    <t xml:space="preserve">1,320:30 </t>
  </si>
  <si>
    <t xml:space="preserve">2,011:17 </t>
  </si>
  <si>
    <t xml:space="preserve">1,411:01 </t>
  </si>
  <si>
    <t xml:space="preserve">2,005:30 </t>
  </si>
  <si>
    <t xml:space="preserve">1,283:51 </t>
  </si>
  <si>
    <t xml:space="preserve">1,980:48 </t>
  </si>
  <si>
    <t xml:space="preserve">1,441:57 </t>
  </si>
  <si>
    <t xml:space="preserve">1,977:14 </t>
  </si>
  <si>
    <t xml:space="preserve">1,370:10 </t>
  </si>
  <si>
    <t xml:space="preserve">1,966:16 </t>
  </si>
  <si>
    <t xml:space="preserve">1,368:32 </t>
  </si>
  <si>
    <t xml:space="preserve">1,945:42 </t>
  </si>
  <si>
    <t xml:space="preserve">1,326:21 </t>
  </si>
  <si>
    <t xml:space="preserve">1,941:36 </t>
  </si>
  <si>
    <t xml:space="preserve">1,361:30 </t>
  </si>
  <si>
    <t xml:space="preserve">1,940:45 </t>
  </si>
  <si>
    <t xml:space="preserve">1,416:16 </t>
  </si>
  <si>
    <t xml:space="preserve">1,940:39 </t>
  </si>
  <si>
    <t xml:space="preserve">1,375:08 </t>
  </si>
  <si>
    <t xml:space="preserve">1,938:45 </t>
  </si>
  <si>
    <t xml:space="preserve">1,269:28 </t>
  </si>
  <si>
    <t xml:space="preserve">1,934:48 </t>
  </si>
  <si>
    <t xml:space="preserve">1,507:29 </t>
  </si>
  <si>
    <t xml:space="preserve">1,914:30 </t>
  </si>
  <si>
    <t xml:space="preserve">1,218:38 </t>
  </si>
  <si>
    <t xml:space="preserve">1,913:16 </t>
  </si>
  <si>
    <t xml:space="preserve">1,388:13 </t>
  </si>
  <si>
    <t xml:space="preserve">1,908:37 </t>
  </si>
  <si>
    <t xml:space="preserve">1,314:27 </t>
  </si>
  <si>
    <t xml:space="preserve">1,904:05 </t>
  </si>
  <si>
    <t xml:space="preserve">1,301:16 </t>
  </si>
  <si>
    <t xml:space="preserve">1,901:55 </t>
  </si>
  <si>
    <t xml:space="preserve">1,274:08 </t>
  </si>
  <si>
    <t xml:space="preserve">1,889:57 </t>
  </si>
  <si>
    <t xml:space="preserve">1,357:45 </t>
  </si>
  <si>
    <t xml:space="preserve">1,884:49 </t>
  </si>
  <si>
    <t xml:space="preserve">1,268:52 </t>
  </si>
  <si>
    <t xml:space="preserve">1,878:24 </t>
  </si>
  <si>
    <t xml:space="preserve">1,239:38 </t>
  </si>
  <si>
    <t xml:space="preserve">1,865:23  </t>
  </si>
  <si>
    <t xml:space="preserve">1,293:21  </t>
  </si>
  <si>
    <t xml:space="preserve">1,853:32 </t>
  </si>
  <si>
    <t xml:space="preserve">1,340:19 </t>
  </si>
  <si>
    <t xml:space="preserve">1,833:26 </t>
  </si>
  <si>
    <t xml:space="preserve">1,431:45 </t>
  </si>
  <si>
    <t xml:space="preserve">1,831:10 </t>
  </si>
  <si>
    <t xml:space="preserve">1,241:55 </t>
  </si>
  <si>
    <t xml:space="preserve">1,826:09 </t>
  </si>
  <si>
    <t xml:space="preserve">1,307:36 </t>
  </si>
  <si>
    <t xml:space="preserve">1,823:42 </t>
  </si>
  <si>
    <t xml:space="preserve">1,401:29 </t>
  </si>
  <si>
    <t xml:space="preserve">1,818:50 </t>
  </si>
  <si>
    <t xml:space="preserve">1,145:39 </t>
  </si>
  <si>
    <t xml:space="preserve">1,808:32 </t>
  </si>
  <si>
    <t xml:space="preserve">1,313:57 </t>
  </si>
  <si>
    <t xml:space="preserve">1,803:05 </t>
  </si>
  <si>
    <t xml:space="preserve">1,413:47 </t>
  </si>
  <si>
    <t xml:space="preserve">1,798:00 </t>
  </si>
  <si>
    <t xml:space="preserve">1,343:11 </t>
  </si>
  <si>
    <t xml:space="preserve">1,794:22 </t>
  </si>
  <si>
    <t xml:space="preserve">1,388:47 </t>
  </si>
  <si>
    <t xml:space="preserve">1,789:54 </t>
  </si>
  <si>
    <t xml:space="preserve">1,303:29 </t>
  </si>
  <si>
    <t xml:space="preserve">1,788:33 </t>
  </si>
  <si>
    <t xml:space="preserve">1,156:35 </t>
  </si>
  <si>
    <t xml:space="preserve">1,784:13 </t>
  </si>
  <si>
    <t xml:space="preserve">1,300:36 </t>
  </si>
  <si>
    <t xml:space="preserve">1,777:59 </t>
  </si>
  <si>
    <t xml:space="preserve">1,170:11 </t>
  </si>
  <si>
    <t xml:space="preserve">1,777:51 </t>
  </si>
  <si>
    <t xml:space="preserve">1,264:53 </t>
  </si>
  <si>
    <t xml:space="preserve">1,770:48 </t>
  </si>
  <si>
    <t xml:space="preserve">1,361:17 </t>
  </si>
  <si>
    <t xml:space="preserve">1,765:20 </t>
  </si>
  <si>
    <t xml:space="preserve">1,216:52 </t>
  </si>
  <si>
    <t xml:space="preserve">1,756:30 </t>
  </si>
  <si>
    <t xml:space="preserve">1,114:15 </t>
  </si>
  <si>
    <t xml:space="preserve">1,753:50 </t>
  </si>
  <si>
    <t xml:space="preserve">1,284:04 </t>
  </si>
  <si>
    <t xml:space="preserve">1,753:10 </t>
  </si>
  <si>
    <t xml:space="preserve">1,354:20 </t>
  </si>
  <si>
    <t xml:space="preserve">1,747:33 </t>
  </si>
  <si>
    <t xml:space="preserve">1,102:46 </t>
  </si>
  <si>
    <t xml:space="preserve">1,740:20 </t>
  </si>
  <si>
    <t xml:space="preserve">1,199:34 </t>
  </si>
  <si>
    <t xml:space="preserve">1,733:02 </t>
  </si>
  <si>
    <t xml:space="preserve">1,389:36 </t>
  </si>
  <si>
    <t xml:space="preserve">1,728:13 </t>
  </si>
  <si>
    <t xml:space="preserve">1,348:43 </t>
  </si>
  <si>
    <t xml:space="preserve">1,727:19 </t>
  </si>
  <si>
    <t xml:space="preserve">1,197:07 </t>
  </si>
  <si>
    <t xml:space="preserve">1,726:26 </t>
  </si>
  <si>
    <t xml:space="preserve">1,238:56 </t>
  </si>
  <si>
    <t xml:space="preserve">1,724:41 </t>
  </si>
  <si>
    <t xml:space="preserve">1,253:18 </t>
  </si>
  <si>
    <t xml:space="preserve">1,718:04 </t>
  </si>
  <si>
    <t xml:space="preserve">1,214:29 </t>
  </si>
  <si>
    <t xml:space="preserve">1,715:53 </t>
  </si>
  <si>
    <t xml:space="preserve">1,265:04 </t>
  </si>
  <si>
    <t xml:space="preserve">1,709:56  </t>
  </si>
  <si>
    <t xml:space="preserve">1,114:43  </t>
  </si>
  <si>
    <t xml:space="preserve">1,709:25 </t>
  </si>
  <si>
    <t xml:space="preserve">1,292:09 </t>
  </si>
  <si>
    <t xml:space="preserve">1,687:29 </t>
  </si>
  <si>
    <t xml:space="preserve">1,209:06 </t>
  </si>
  <si>
    <t xml:space="preserve">1,683:35 </t>
  </si>
  <si>
    <t xml:space="preserve">1,249:26 </t>
  </si>
  <si>
    <t xml:space="preserve">1,682:35 </t>
  </si>
  <si>
    <t xml:space="preserve">1,224:32 </t>
  </si>
  <si>
    <t xml:space="preserve">1,680:16 </t>
  </si>
  <si>
    <t xml:space="preserve">1,205:47 </t>
  </si>
  <si>
    <t xml:space="preserve">1,671:14 </t>
  </si>
  <si>
    <t xml:space="preserve">1,326:43 </t>
  </si>
  <si>
    <t xml:space="preserve">1,671:11 </t>
  </si>
  <si>
    <t xml:space="preserve">1,232:26 </t>
  </si>
  <si>
    <t xml:space="preserve">1,667:42 </t>
  </si>
  <si>
    <t xml:space="preserve">1,067:05 </t>
  </si>
  <si>
    <t xml:space="preserve">1,666:04 </t>
  </si>
  <si>
    <t xml:space="preserve">1,108:47 </t>
  </si>
  <si>
    <t xml:space="preserve">1,665:37 </t>
  </si>
  <si>
    <t xml:space="preserve">1,217:32 </t>
  </si>
  <si>
    <t xml:space="preserve">1,661:26 </t>
  </si>
  <si>
    <t xml:space="preserve">1,120:15 </t>
  </si>
  <si>
    <t xml:space="preserve">1,659:46 </t>
  </si>
  <si>
    <t xml:space="preserve">1,122:51 </t>
  </si>
  <si>
    <t xml:space="preserve">1,659:32 </t>
  </si>
  <si>
    <t xml:space="preserve">1,295:13 </t>
  </si>
  <si>
    <t xml:space="preserve">1,659:19 </t>
  </si>
  <si>
    <t xml:space="preserve">1,046:50 </t>
  </si>
  <si>
    <t xml:space="preserve">1,657:41 </t>
  </si>
  <si>
    <t xml:space="preserve">1,185:26 </t>
  </si>
  <si>
    <t xml:space="preserve">1,657:08 </t>
  </si>
  <si>
    <t xml:space="preserve">1,357:52 </t>
  </si>
  <si>
    <t xml:space="preserve">1,655:23 </t>
  </si>
  <si>
    <t xml:space="preserve">1,188:31 </t>
  </si>
  <si>
    <t xml:space="preserve">1,652:24 </t>
  </si>
  <si>
    <t xml:space="preserve">1,175:27 </t>
  </si>
  <si>
    <t xml:space="preserve">1,650:15 </t>
  </si>
  <si>
    <t xml:space="preserve">1,186:38 </t>
  </si>
  <si>
    <t xml:space="preserve">1,648:57 </t>
  </si>
  <si>
    <t xml:space="preserve">1,203:52 </t>
  </si>
  <si>
    <t xml:space="preserve">1,643:01 </t>
  </si>
  <si>
    <t xml:space="preserve">1,168:41 </t>
  </si>
  <si>
    <t xml:space="preserve">1,639:58 </t>
  </si>
  <si>
    <t xml:space="preserve">1,159:27 </t>
  </si>
  <si>
    <t xml:space="preserve">1,638:47 </t>
  </si>
  <si>
    <t xml:space="preserve">1,373:50 </t>
  </si>
  <si>
    <t xml:space="preserve">1,636:40 </t>
  </si>
  <si>
    <t xml:space="preserve">1,209:29 </t>
  </si>
  <si>
    <t xml:space="preserve">1,634:58 </t>
  </si>
  <si>
    <t xml:space="preserve">1,142:17 </t>
  </si>
  <si>
    <t xml:space="preserve">1,634:10 </t>
  </si>
  <si>
    <t xml:space="preserve">1,275:21 </t>
  </si>
  <si>
    <t xml:space="preserve">1,631:18 </t>
  </si>
  <si>
    <t xml:space="preserve">1,294:35 </t>
  </si>
  <si>
    <t xml:space="preserve">1,629:59 </t>
  </si>
  <si>
    <t xml:space="preserve">1,120:03 </t>
  </si>
  <si>
    <t xml:space="preserve">1,615:50 </t>
  </si>
  <si>
    <t xml:space="preserve">1,146:12 </t>
  </si>
  <si>
    <t xml:space="preserve">1,614:11  </t>
  </si>
  <si>
    <t xml:space="preserve">1,322:23  </t>
  </si>
  <si>
    <t xml:space="preserve">1,610:15 </t>
  </si>
  <si>
    <t xml:space="preserve">1,171:17 </t>
  </si>
  <si>
    <t xml:space="preserve">1,607:21 </t>
  </si>
  <si>
    <t xml:space="preserve">1,229:40 </t>
  </si>
  <si>
    <t xml:space="preserve">1,603:10 </t>
  </si>
  <si>
    <t xml:space="preserve">1,125:38 </t>
  </si>
  <si>
    <t xml:space="preserve">1,602:31 </t>
  </si>
  <si>
    <t xml:space="preserve">1,600:15 </t>
  </si>
  <si>
    <t xml:space="preserve">1,244:20 </t>
  </si>
  <si>
    <t xml:space="preserve">1,598:48 </t>
  </si>
  <si>
    <t xml:space="preserve">1,090:31 </t>
  </si>
  <si>
    <t xml:space="preserve">1,596:01 </t>
  </si>
  <si>
    <t xml:space="preserve">1,145:57 </t>
  </si>
  <si>
    <t xml:space="preserve">1,583:36 </t>
  </si>
  <si>
    <t xml:space="preserve">1,025:55 </t>
  </si>
  <si>
    <t xml:space="preserve">1,579:32 </t>
  </si>
  <si>
    <t xml:space="preserve">1,286:51 </t>
  </si>
  <si>
    <t xml:space="preserve">1,135:30 </t>
  </si>
  <si>
    <t xml:space="preserve">1,576:30 </t>
  </si>
  <si>
    <t xml:space="preserve">1,109:33 </t>
  </si>
  <si>
    <t xml:space="preserve">1,573:39 </t>
  </si>
  <si>
    <t xml:space="preserve">1,274:16 </t>
  </si>
  <si>
    <t xml:space="preserve">1,564:19 </t>
  </si>
  <si>
    <t xml:space="preserve">1,154:48 </t>
  </si>
  <si>
    <t xml:space="preserve">1,563:10 </t>
  </si>
  <si>
    <t xml:space="preserve">1,334:06 </t>
  </si>
  <si>
    <t xml:space="preserve">1,561:48 </t>
  </si>
  <si>
    <t xml:space="preserve">1,243:34 </t>
  </si>
  <si>
    <t xml:space="preserve">1,557:48 </t>
  </si>
  <si>
    <t xml:space="preserve">1,191:22 </t>
  </si>
  <si>
    <t xml:space="preserve">1,549:44 </t>
  </si>
  <si>
    <t xml:space="preserve">1,274:22 </t>
  </si>
  <si>
    <t xml:space="preserve">1,548:35 </t>
  </si>
  <si>
    <t xml:space="preserve">1,218:00 </t>
  </si>
  <si>
    <t xml:space="preserve">1,544:28 </t>
  </si>
  <si>
    <t xml:space="preserve">1,096:53 </t>
  </si>
  <si>
    <t xml:space="preserve">1,539:49 </t>
  </si>
  <si>
    <t xml:space="preserve">1,132:54 </t>
  </si>
  <si>
    <t xml:space="preserve">1,537:08 </t>
  </si>
  <si>
    <t xml:space="preserve">1,112:32 </t>
  </si>
  <si>
    <t xml:space="preserve">1,536:21 </t>
  </si>
  <si>
    <t xml:space="preserve">1,086:45 </t>
  </si>
  <si>
    <t xml:space="preserve">1,534:49 </t>
  </si>
  <si>
    <t xml:space="preserve">1,036:36 </t>
  </si>
  <si>
    <t xml:space="preserve">1,531:47 </t>
  </si>
  <si>
    <t xml:space="preserve">1,253:24 </t>
  </si>
  <si>
    <t xml:space="preserve">1,526:15 </t>
  </si>
  <si>
    <t xml:space="preserve">1,257:30 </t>
  </si>
  <si>
    <t xml:space="preserve">1,522:52 </t>
  </si>
  <si>
    <t xml:space="preserve">1,107:56 </t>
  </si>
  <si>
    <t xml:space="preserve">1,521:41 </t>
  </si>
  <si>
    <t xml:space="preserve">1,126:27 </t>
  </si>
  <si>
    <t xml:space="preserve">1,517:35 </t>
  </si>
  <si>
    <t xml:space="preserve">1,120:13 </t>
  </si>
  <si>
    <t xml:space="preserve">1,516:43 </t>
  </si>
  <si>
    <t xml:space="preserve">1,271:25 </t>
  </si>
  <si>
    <t xml:space="preserve">1,515:47  </t>
  </si>
  <si>
    <t xml:space="preserve">1,024:48  </t>
  </si>
  <si>
    <t xml:space="preserve">1,515:13 </t>
  </si>
  <si>
    <t xml:space="preserve">1,092:17 </t>
  </si>
  <si>
    <t xml:space="preserve">1,510:57 </t>
  </si>
  <si>
    <t xml:space="preserve">1,127:43 </t>
  </si>
  <si>
    <t xml:space="preserve">1,509:45 </t>
  </si>
  <si>
    <t xml:space="preserve">1,505:23 </t>
  </si>
  <si>
    <t xml:space="preserve">1,097:21 </t>
  </si>
  <si>
    <t xml:space="preserve">1,504:58 </t>
  </si>
  <si>
    <t xml:space="preserve">1,188:54 </t>
  </si>
  <si>
    <t xml:space="preserve">1,499:42 </t>
  </si>
  <si>
    <t xml:space="preserve">1,105:29 </t>
  </si>
  <si>
    <t xml:space="preserve">1,495:14 </t>
  </si>
  <si>
    <t xml:space="preserve">1,230:21 </t>
  </si>
  <si>
    <t xml:space="preserve">1,494:24 </t>
  </si>
  <si>
    <t xml:space="preserve">1,009:38 </t>
  </si>
  <si>
    <t xml:space="preserve">1,492:32 </t>
  </si>
  <si>
    <t xml:space="preserve">1,046:24 </t>
  </si>
  <si>
    <t xml:space="preserve">1,491:20 </t>
  </si>
  <si>
    <t xml:space="preserve">1,104:10 </t>
  </si>
  <si>
    <t xml:space="preserve">1,491:03 </t>
  </si>
  <si>
    <t xml:space="preserve">1,099:02 </t>
  </si>
  <si>
    <t xml:space="preserve">1,490:10 </t>
  </si>
  <si>
    <t xml:space="preserve">1,004:50 </t>
  </si>
  <si>
    <t xml:space="preserve">1,487:48 </t>
  </si>
  <si>
    <t xml:space="preserve">1,146:42 </t>
  </si>
  <si>
    <t xml:space="preserve">1,485:10 </t>
  </si>
  <si>
    <t xml:space="preserve">1,210:01 </t>
  </si>
  <si>
    <t xml:space="preserve">1,481:23 </t>
  </si>
  <si>
    <t xml:space="preserve">1,234:56 </t>
  </si>
  <si>
    <t xml:space="preserve">1,481:21 </t>
  </si>
  <si>
    <t xml:space="preserve">1,128:08 </t>
  </si>
  <si>
    <t xml:space="preserve">1,478:41 </t>
  </si>
  <si>
    <t xml:space="preserve">1,474:50 </t>
  </si>
  <si>
    <t xml:space="preserve">1,031:39 </t>
  </si>
  <si>
    <t xml:space="preserve">1,472:17 </t>
  </si>
  <si>
    <t xml:space="preserve">1,006:40 </t>
  </si>
  <si>
    <t xml:space="preserve">1,471:55 </t>
  </si>
  <si>
    <t xml:space="preserve">1,467:07 </t>
  </si>
  <si>
    <t xml:space="preserve">1,128:48 </t>
  </si>
  <si>
    <t xml:space="preserve">1,467:00 </t>
  </si>
  <si>
    <t xml:space="preserve">1,466:04 </t>
  </si>
  <si>
    <t xml:space="preserve">1,029:11 </t>
  </si>
  <si>
    <t xml:space="preserve">1,466:00 </t>
  </si>
  <si>
    <t xml:space="preserve">1,016:11 </t>
  </si>
  <si>
    <t xml:space="preserve">1,463:11 </t>
  </si>
  <si>
    <t xml:space="preserve">1,095:12 </t>
  </si>
  <si>
    <t xml:space="preserve">1,462:37 </t>
  </si>
  <si>
    <t xml:space="preserve">1,207:01 </t>
  </si>
  <si>
    <t xml:space="preserve">1,461:47 </t>
  </si>
  <si>
    <t xml:space="preserve">1,071:05 </t>
  </si>
  <si>
    <t xml:space="preserve">1,459:28 </t>
  </si>
  <si>
    <t xml:space="preserve">1,457:49 </t>
  </si>
  <si>
    <t xml:space="preserve">1,079:27 </t>
  </si>
  <si>
    <t xml:space="preserve">1,455:37  </t>
  </si>
  <si>
    <t xml:space="preserve">1,114:35  </t>
  </si>
  <si>
    <t xml:space="preserve">1,455:29 </t>
  </si>
  <si>
    <t xml:space="preserve">1,454:47 </t>
  </si>
  <si>
    <t xml:space="preserve">1,125:32 </t>
  </si>
  <si>
    <t xml:space="preserve">1,450:57 </t>
  </si>
  <si>
    <t xml:space="preserve">1,061:17 </t>
  </si>
  <si>
    <t xml:space="preserve">1,446:09 </t>
  </si>
  <si>
    <t xml:space="preserve">1,444:14 </t>
  </si>
  <si>
    <t xml:space="preserve">1,097:15 </t>
  </si>
  <si>
    <t xml:space="preserve">1,444:01 </t>
  </si>
  <si>
    <t xml:space="preserve">1,090:48 </t>
  </si>
  <si>
    <t xml:space="preserve">1,443:26 </t>
  </si>
  <si>
    <t xml:space="preserve">1,137:58 </t>
  </si>
  <si>
    <t xml:space="preserve">1,442:26 </t>
  </si>
  <si>
    <t xml:space="preserve">1,080:16 </t>
  </si>
  <si>
    <t xml:space="preserve">1,439:40 </t>
  </si>
  <si>
    <t xml:space="preserve">1,437:56 </t>
  </si>
  <si>
    <t xml:space="preserve">1,171:47 </t>
  </si>
  <si>
    <t xml:space="preserve">1,437:29 </t>
  </si>
  <si>
    <t>Tm08</t>
  </si>
  <si>
    <t>FA</t>
  </si>
  <si>
    <t xml:space="preserve">904:20 </t>
  </si>
  <si>
    <t xml:space="preserve">758:54 </t>
  </si>
  <si>
    <t xml:space="preserve">9:51 </t>
  </si>
  <si>
    <t xml:space="preserve">144:34 </t>
  </si>
  <si>
    <t xml:space="preserve">901:28 </t>
  </si>
  <si>
    <t xml:space="preserve">732:13 </t>
  </si>
  <si>
    <t xml:space="preserve">135:29 </t>
  </si>
  <si>
    <t xml:space="preserve">33:46 </t>
  </si>
  <si>
    <t xml:space="preserve">900:48 </t>
  </si>
  <si>
    <t xml:space="preserve">682:14 </t>
  </si>
  <si>
    <t xml:space="preserve">28:58 </t>
  </si>
  <si>
    <t xml:space="preserve">189:36 </t>
  </si>
  <si>
    <t xml:space="preserve">897:35 </t>
  </si>
  <si>
    <t xml:space="preserve">11:13 </t>
  </si>
  <si>
    <t xml:space="preserve">754:25 </t>
  </si>
  <si>
    <t xml:space="preserve">90:47 </t>
  </si>
  <si>
    <t xml:space="preserve">52:23 </t>
  </si>
  <si>
    <t xml:space="preserve">896:06  </t>
  </si>
  <si>
    <t xml:space="preserve">738:27  </t>
  </si>
  <si>
    <t xml:space="preserve">26:19  </t>
  </si>
  <si>
    <t xml:space="preserve">131:20  </t>
  </si>
  <si>
    <t xml:space="preserve">891:39 </t>
  </si>
  <si>
    <t xml:space="preserve">786:34 </t>
  </si>
  <si>
    <t xml:space="preserve">28:55 </t>
  </si>
  <si>
    <t xml:space="preserve">0:23 </t>
  </si>
  <si>
    <t xml:space="preserve">76:10 </t>
  </si>
  <si>
    <t xml:space="preserve">891:11 </t>
  </si>
  <si>
    <t xml:space="preserve">660:15 </t>
  </si>
  <si>
    <t xml:space="preserve">112:16 </t>
  </si>
  <si>
    <t xml:space="preserve">1:33 </t>
  </si>
  <si>
    <t xml:space="preserve">118:40 </t>
  </si>
  <si>
    <t xml:space="preserve">890:43 </t>
  </si>
  <si>
    <t xml:space="preserve">653:54 </t>
  </si>
  <si>
    <t xml:space="preserve">227:38 </t>
  </si>
  <si>
    <t xml:space="preserve">9:11 </t>
  </si>
  <si>
    <t xml:space="preserve">884:49 </t>
  </si>
  <si>
    <t xml:space="preserve">772:23 </t>
  </si>
  <si>
    <t xml:space="preserve">102:17 </t>
  </si>
  <si>
    <t xml:space="preserve">883:11 </t>
  </si>
  <si>
    <t xml:space="preserve">682:59 </t>
  </si>
  <si>
    <t xml:space="preserve">165:32 </t>
  </si>
  <si>
    <t xml:space="preserve">34:40 </t>
  </si>
  <si>
    <t xml:space="preserve">880:40 </t>
  </si>
  <si>
    <t xml:space="preserve">745:35 </t>
  </si>
  <si>
    <t xml:space="preserve">7:19 </t>
  </si>
  <si>
    <t xml:space="preserve">127:46 </t>
  </si>
  <si>
    <t xml:space="preserve">879:43 </t>
  </si>
  <si>
    <t xml:space="preserve">18:19 </t>
  </si>
  <si>
    <t xml:space="preserve">751:49 </t>
  </si>
  <si>
    <t xml:space="preserve">124:32 </t>
  </si>
  <si>
    <t xml:space="preserve">879:07 </t>
  </si>
  <si>
    <t xml:space="preserve">750:15 </t>
  </si>
  <si>
    <t xml:space="preserve">102:47 </t>
  </si>
  <si>
    <t xml:space="preserve">1:21 </t>
  </si>
  <si>
    <t xml:space="preserve">26:05 </t>
  </si>
  <si>
    <t xml:space="preserve">878:54 </t>
  </si>
  <si>
    <t xml:space="preserve">740:40 </t>
  </si>
  <si>
    <t xml:space="preserve">108:06 </t>
  </si>
  <si>
    <t xml:space="preserve">878:29 </t>
  </si>
  <si>
    <t xml:space="preserve">703:39 </t>
  </si>
  <si>
    <t xml:space="preserve">168:38 </t>
  </si>
  <si>
    <t xml:space="preserve">6:12 </t>
  </si>
  <si>
    <t xml:space="preserve">877:06 </t>
  </si>
  <si>
    <t xml:space="preserve">657:42 </t>
  </si>
  <si>
    <t xml:space="preserve">183:23 </t>
  </si>
  <si>
    <t xml:space="preserve">36:01 </t>
  </si>
  <si>
    <t xml:space="preserve">874:46 </t>
  </si>
  <si>
    <t xml:space="preserve">662:47 </t>
  </si>
  <si>
    <t xml:space="preserve">124:59 </t>
  </si>
  <si>
    <t xml:space="preserve">87:00 </t>
  </si>
  <si>
    <t xml:space="preserve">709:04 </t>
  </si>
  <si>
    <t xml:space="preserve">10:16 </t>
  </si>
  <si>
    <t xml:space="preserve">128:39 </t>
  </si>
  <si>
    <t xml:space="preserve">34:59 </t>
  </si>
  <si>
    <t xml:space="preserve">869:33 </t>
  </si>
  <si>
    <t xml:space="preserve">633:39 </t>
  </si>
  <si>
    <t xml:space="preserve">57:24 </t>
  </si>
  <si>
    <t xml:space="preserve">867:50 </t>
  </si>
  <si>
    <t xml:space="preserve">629:13 </t>
  </si>
  <si>
    <t xml:space="preserve">184:49 </t>
  </si>
  <si>
    <t xml:space="preserve">53:48 </t>
  </si>
  <si>
    <t xml:space="preserve">862:02 </t>
  </si>
  <si>
    <t xml:space="preserve">629:27 </t>
  </si>
  <si>
    <t xml:space="preserve">119:47 </t>
  </si>
  <si>
    <t xml:space="preserve">112:48 </t>
  </si>
  <si>
    <t xml:space="preserve">861:33 </t>
  </si>
  <si>
    <t xml:space="preserve">734:57 </t>
  </si>
  <si>
    <t xml:space="preserve">52:05 </t>
  </si>
  <si>
    <t xml:space="preserve">1:05 </t>
  </si>
  <si>
    <t xml:space="preserve">74:31 </t>
  </si>
  <si>
    <t xml:space="preserve">855:32 </t>
  </si>
  <si>
    <t xml:space="preserve">691:22 </t>
  </si>
  <si>
    <t xml:space="preserve">91:48 </t>
  </si>
  <si>
    <t xml:space="preserve">72:22 </t>
  </si>
  <si>
    <t xml:space="preserve">850:59 </t>
  </si>
  <si>
    <t xml:space="preserve">649:44 </t>
  </si>
  <si>
    <t xml:space="preserve">34:30 </t>
  </si>
  <si>
    <t xml:space="preserve">166:45 </t>
  </si>
  <si>
    <t xml:space="preserve">849:44 </t>
  </si>
  <si>
    <t xml:space="preserve">656:24 </t>
  </si>
  <si>
    <t xml:space="preserve">185:19 </t>
  </si>
  <si>
    <t xml:space="preserve">8:01 </t>
  </si>
  <si>
    <t xml:space="preserve">843:11 </t>
  </si>
  <si>
    <t xml:space="preserve">753:16 </t>
  </si>
  <si>
    <t xml:space="preserve">56:37 </t>
  </si>
  <si>
    <t xml:space="preserve">841:43 </t>
  </si>
  <si>
    <t xml:space="preserve">693:27 </t>
  </si>
  <si>
    <t xml:space="preserve">147:44 </t>
  </si>
  <si>
    <t xml:space="preserve">840:57 </t>
  </si>
  <si>
    <t xml:space="preserve">680:34 </t>
  </si>
  <si>
    <t xml:space="preserve">77:40 </t>
  </si>
  <si>
    <t xml:space="preserve">82:43 </t>
  </si>
  <si>
    <t xml:space="preserve">839:59 </t>
  </si>
  <si>
    <t xml:space="preserve">701:29 </t>
  </si>
  <si>
    <t xml:space="preserve">120:31 </t>
  </si>
  <si>
    <t xml:space="preserve">839:42 </t>
  </si>
  <si>
    <t xml:space="preserve">576:05 </t>
  </si>
  <si>
    <t xml:space="preserve">142:04 </t>
  </si>
  <si>
    <t xml:space="preserve">121:33 </t>
  </si>
  <si>
    <t xml:space="preserve">834:34 </t>
  </si>
  <si>
    <t xml:space="preserve">621:53 </t>
  </si>
  <si>
    <t xml:space="preserve">7:52 </t>
  </si>
  <si>
    <t xml:space="preserve">208:20 </t>
  </si>
  <si>
    <t xml:space="preserve">4:21 </t>
  </si>
  <si>
    <t xml:space="preserve">830:27 </t>
  </si>
  <si>
    <t xml:space="preserve">695:47 </t>
  </si>
  <si>
    <t xml:space="preserve">132:06 </t>
  </si>
  <si>
    <t xml:space="preserve">828:05 </t>
  </si>
  <si>
    <t xml:space="preserve">683:30 </t>
  </si>
  <si>
    <t xml:space="preserve">70:42 </t>
  </si>
  <si>
    <t xml:space="preserve">1:11 </t>
  </si>
  <si>
    <t xml:space="preserve">73:53 </t>
  </si>
  <si>
    <t xml:space="preserve">825:55 </t>
  </si>
  <si>
    <t xml:space="preserve">647:54 </t>
  </si>
  <si>
    <t xml:space="preserve">150:38 </t>
  </si>
  <si>
    <t xml:space="preserve">2:23 </t>
  </si>
  <si>
    <t xml:space="preserve">27:23 </t>
  </si>
  <si>
    <t xml:space="preserve">825:46  </t>
  </si>
  <si>
    <t xml:space="preserve">629:19  </t>
  </si>
  <si>
    <t xml:space="preserve">184:59  </t>
  </si>
  <si>
    <t xml:space="preserve">11:28  </t>
  </si>
  <si>
    <t xml:space="preserve">825:20 </t>
  </si>
  <si>
    <t xml:space="preserve">671:45 </t>
  </si>
  <si>
    <t xml:space="preserve">10:10 </t>
  </si>
  <si>
    <t xml:space="preserve">34:57 </t>
  </si>
  <si>
    <t xml:space="preserve">118:38 </t>
  </si>
  <si>
    <t xml:space="preserve">824:33 </t>
  </si>
  <si>
    <t xml:space="preserve">654:29 </t>
  </si>
  <si>
    <t xml:space="preserve">168:27 </t>
  </si>
  <si>
    <t xml:space="preserve">821:56 </t>
  </si>
  <si>
    <t xml:space="preserve">708:12 </t>
  </si>
  <si>
    <t xml:space="preserve">56:04 </t>
  </si>
  <si>
    <t xml:space="preserve">0:46 </t>
  </si>
  <si>
    <t xml:space="preserve">57:40 </t>
  </si>
  <si>
    <t xml:space="preserve">820:02 </t>
  </si>
  <si>
    <t xml:space="preserve">652:32 </t>
  </si>
  <si>
    <t xml:space="preserve">94:27 </t>
  </si>
  <si>
    <t xml:space="preserve">73:03 </t>
  </si>
  <si>
    <t xml:space="preserve">818:46 </t>
  </si>
  <si>
    <t xml:space="preserve">613:42 </t>
  </si>
  <si>
    <t xml:space="preserve">183:09 </t>
  </si>
  <si>
    <t xml:space="preserve">21:55 </t>
  </si>
  <si>
    <t xml:space="preserve">817:26 </t>
  </si>
  <si>
    <t xml:space="preserve">14:05 </t>
  </si>
  <si>
    <t xml:space="preserve">680:46 </t>
  </si>
  <si>
    <t xml:space="preserve">117:42 </t>
  </si>
  <si>
    <t xml:space="preserve">2:01 </t>
  </si>
  <si>
    <t xml:space="preserve">817:11 </t>
  </si>
  <si>
    <t xml:space="preserve">614:12 </t>
  </si>
  <si>
    <t xml:space="preserve">188:49 </t>
  </si>
  <si>
    <t xml:space="preserve">14:10 </t>
  </si>
  <si>
    <t xml:space="preserve">810:34 </t>
  </si>
  <si>
    <t xml:space="preserve">611:49 </t>
  </si>
  <si>
    <t xml:space="preserve">10:32 </t>
  </si>
  <si>
    <t xml:space="preserve">27:01 </t>
  </si>
  <si>
    <t xml:space="preserve">171:44 </t>
  </si>
  <si>
    <t xml:space="preserve">802:50 </t>
  </si>
  <si>
    <t xml:space="preserve">637:31 </t>
  </si>
  <si>
    <t xml:space="preserve">159:53 </t>
  </si>
  <si>
    <t xml:space="preserve">801:24 </t>
  </si>
  <si>
    <t xml:space="preserve">685:27 </t>
  </si>
  <si>
    <t xml:space="preserve">68:50 </t>
  </si>
  <si>
    <t xml:space="preserve">47:07 </t>
  </si>
  <si>
    <t xml:space="preserve">800:35 </t>
  </si>
  <si>
    <t xml:space="preserve">651:36 </t>
  </si>
  <si>
    <t xml:space="preserve">56:02 </t>
  </si>
  <si>
    <t xml:space="preserve">92:57 </t>
  </si>
  <si>
    <t xml:space="preserve">798:26 </t>
  </si>
  <si>
    <t xml:space="preserve">591:29 </t>
  </si>
  <si>
    <t xml:space="preserve">0:37 </t>
  </si>
  <si>
    <t xml:space="preserve">206:20 </t>
  </si>
  <si>
    <t xml:space="preserve">797:39 </t>
  </si>
  <si>
    <t xml:space="preserve">591:41 </t>
  </si>
  <si>
    <t xml:space="preserve">201:58 </t>
  </si>
  <si>
    <t xml:space="preserve">797:10 </t>
  </si>
  <si>
    <t xml:space="preserve">634:35 </t>
  </si>
  <si>
    <t xml:space="preserve">114:47 </t>
  </si>
  <si>
    <t xml:space="preserve">47:48 </t>
  </si>
  <si>
    <t xml:space="preserve">795:16 </t>
  </si>
  <si>
    <t xml:space="preserve">647:19 </t>
  </si>
  <si>
    <t xml:space="preserve">129:38 </t>
  </si>
  <si>
    <t xml:space="preserve">791:47 </t>
  </si>
  <si>
    <t xml:space="preserve">575:50 </t>
  </si>
  <si>
    <t xml:space="preserve">7:59 </t>
  </si>
  <si>
    <t xml:space="preserve">209:56 </t>
  </si>
  <si>
    <t xml:space="preserve">6:01 </t>
  </si>
  <si>
    <t xml:space="preserve">788:39 </t>
  </si>
  <si>
    <t xml:space="preserve">556:44 </t>
  </si>
  <si>
    <t xml:space="preserve">177:51 </t>
  </si>
  <si>
    <t xml:space="preserve">54:04 </t>
  </si>
  <si>
    <t xml:space="preserve">784:19 </t>
  </si>
  <si>
    <t xml:space="preserve">679:09 </t>
  </si>
  <si>
    <t xml:space="preserve">44:42 </t>
  </si>
  <si>
    <t xml:space="preserve">60:28 </t>
  </si>
  <si>
    <t xml:space="preserve">778:42 </t>
  </si>
  <si>
    <t xml:space="preserve">743:18 </t>
  </si>
  <si>
    <t xml:space="preserve">33:12 </t>
  </si>
  <si>
    <t xml:space="preserve">777:33 </t>
  </si>
  <si>
    <t xml:space="preserve">693:52 </t>
  </si>
  <si>
    <t xml:space="preserve">11:45 </t>
  </si>
  <si>
    <t xml:space="preserve">81:44 </t>
  </si>
  <si>
    <t xml:space="preserve">776:33 </t>
  </si>
  <si>
    <t xml:space="preserve">676:47 </t>
  </si>
  <si>
    <t xml:space="preserve">63:01 </t>
  </si>
  <si>
    <t xml:space="preserve">36:45 </t>
  </si>
  <si>
    <t xml:space="preserve">776:22 </t>
  </si>
  <si>
    <t xml:space="preserve">708:53 </t>
  </si>
  <si>
    <t xml:space="preserve">24:54 </t>
  </si>
  <si>
    <t xml:space="preserve">42:35 </t>
  </si>
  <si>
    <t xml:space="preserve">773:36 </t>
  </si>
  <si>
    <t xml:space="preserve">687:07 </t>
  </si>
  <si>
    <t xml:space="preserve">26:25 </t>
  </si>
  <si>
    <t xml:space="preserve">60:04 </t>
  </si>
  <si>
    <t xml:space="preserve">773:29 </t>
  </si>
  <si>
    <t xml:space="preserve">562:59 </t>
  </si>
  <si>
    <t xml:space="preserve">200:50 </t>
  </si>
  <si>
    <t xml:space="preserve">9:40 </t>
  </si>
  <si>
    <t xml:space="preserve">767:48 </t>
  </si>
  <si>
    <t xml:space="preserve">592:09 </t>
  </si>
  <si>
    <t xml:space="preserve">0:21 </t>
  </si>
  <si>
    <t xml:space="preserve">157:47 </t>
  </si>
  <si>
    <t xml:space="preserve">764:35 </t>
  </si>
  <si>
    <t xml:space="preserve">668:40 </t>
  </si>
  <si>
    <t xml:space="preserve">94:44 </t>
  </si>
  <si>
    <t xml:space="preserve">762:52 </t>
  </si>
  <si>
    <t xml:space="preserve">647:00 </t>
  </si>
  <si>
    <t xml:space="preserve">8:30 </t>
  </si>
  <si>
    <t xml:space="preserve">114:54 </t>
  </si>
  <si>
    <t xml:space="preserve">758:27 </t>
  </si>
  <si>
    <t xml:space="preserve">651:10 </t>
  </si>
  <si>
    <t xml:space="preserve">37:52 </t>
  </si>
  <si>
    <t xml:space="preserve">69:25 </t>
  </si>
  <si>
    <t xml:space="preserve">756:49 </t>
  </si>
  <si>
    <t xml:space="preserve">702:09 </t>
  </si>
  <si>
    <t xml:space="preserve">38:36 </t>
  </si>
  <si>
    <t xml:space="preserve">756:28  </t>
  </si>
  <si>
    <t xml:space="preserve">625:11  </t>
  </si>
  <si>
    <t xml:space="preserve">30:56  </t>
  </si>
  <si>
    <t xml:space="preserve">100:21  </t>
  </si>
  <si>
    <t xml:space="preserve">755:55 </t>
  </si>
  <si>
    <t xml:space="preserve">693:08 </t>
  </si>
  <si>
    <t xml:space="preserve">51:53 </t>
  </si>
  <si>
    <t xml:space="preserve">748:39 </t>
  </si>
  <si>
    <t xml:space="preserve">569:25 </t>
  </si>
  <si>
    <t xml:space="preserve">177:06 </t>
  </si>
  <si>
    <t xml:space="preserve">746:16 </t>
  </si>
  <si>
    <t xml:space="preserve">729:20 </t>
  </si>
  <si>
    <t xml:space="preserve">744:59 </t>
  </si>
  <si>
    <t xml:space="preserve">626:53 </t>
  </si>
  <si>
    <t xml:space="preserve">117:22 </t>
  </si>
  <si>
    <t xml:space="preserve">742:27 </t>
  </si>
  <si>
    <t xml:space="preserve">591:10 </t>
  </si>
  <si>
    <t xml:space="preserve">123:54 </t>
  </si>
  <si>
    <t xml:space="preserve">739:54 </t>
  </si>
  <si>
    <t xml:space="preserve">539:51 </t>
  </si>
  <si>
    <t xml:space="preserve">191:30 </t>
  </si>
  <si>
    <t xml:space="preserve">736:58 </t>
  </si>
  <si>
    <t xml:space="preserve">633:50 </t>
  </si>
  <si>
    <t xml:space="preserve">95:16 </t>
  </si>
  <si>
    <t xml:space="preserve">736:47 </t>
  </si>
  <si>
    <t xml:space="preserve">609:44 </t>
  </si>
  <si>
    <t xml:space="preserve">123:32 </t>
  </si>
  <si>
    <t xml:space="preserve">644:14 </t>
  </si>
  <si>
    <t xml:space="preserve">82:25 </t>
  </si>
  <si>
    <t xml:space="preserve">730:48 </t>
  </si>
  <si>
    <t xml:space="preserve">520:49 </t>
  </si>
  <si>
    <t xml:space="preserve">58:01 </t>
  </si>
  <si>
    <t xml:space="preserve">1:27 </t>
  </si>
  <si>
    <t xml:space="preserve">151:58 </t>
  </si>
  <si>
    <t xml:space="preserve">728:36 </t>
  </si>
  <si>
    <t xml:space="preserve">565:07 </t>
  </si>
  <si>
    <t xml:space="preserve">158:42 </t>
  </si>
  <si>
    <t xml:space="preserve">727:56 </t>
  </si>
  <si>
    <t xml:space="preserve">622:01 </t>
  </si>
  <si>
    <t xml:space="preserve">104:50 </t>
  </si>
  <si>
    <t xml:space="preserve">723:12 </t>
  </si>
  <si>
    <t xml:space="preserve">675:46 </t>
  </si>
  <si>
    <t xml:space="preserve">45:27 </t>
  </si>
  <si>
    <t xml:space="preserve">719:11 </t>
  </si>
  <si>
    <t xml:space="preserve">521:51 </t>
  </si>
  <si>
    <t xml:space="preserve">104:08 </t>
  </si>
  <si>
    <t xml:space="preserve">1:55 </t>
  </si>
  <si>
    <t xml:space="preserve">93:12 </t>
  </si>
  <si>
    <t xml:space="preserve">718:52 </t>
  </si>
  <si>
    <t xml:space="preserve">587:58 </t>
  </si>
  <si>
    <t xml:space="preserve">10:08 </t>
  </si>
  <si>
    <t xml:space="preserve">117:38 </t>
  </si>
  <si>
    <t xml:space="preserve">718:22 </t>
  </si>
  <si>
    <t xml:space="preserve">588:44 </t>
  </si>
  <si>
    <t xml:space="preserve">121:36 </t>
  </si>
  <si>
    <t xml:space="preserve">8:02 </t>
  </si>
  <si>
    <t xml:space="preserve">718:00 </t>
  </si>
  <si>
    <t xml:space="preserve">540:49 </t>
  </si>
  <si>
    <t xml:space="preserve">175:08 </t>
  </si>
  <si>
    <t xml:space="preserve">716:51 </t>
  </si>
  <si>
    <t xml:space="preserve">563:11 </t>
  </si>
  <si>
    <t xml:space="preserve">140:28 </t>
  </si>
  <si>
    <t xml:space="preserve">716:04 </t>
  </si>
  <si>
    <t xml:space="preserve">516:54 </t>
  </si>
  <si>
    <t xml:space="preserve">197:10 </t>
  </si>
  <si>
    <t xml:space="preserve">714:05 </t>
  </si>
  <si>
    <t xml:space="preserve">602:51 </t>
  </si>
  <si>
    <t xml:space="preserve">51:56 </t>
  </si>
  <si>
    <t xml:space="preserve">59:18 </t>
  </si>
  <si>
    <t xml:space="preserve">709:17 </t>
  </si>
  <si>
    <t xml:space="preserve">553:21 </t>
  </si>
  <si>
    <t xml:space="preserve">155:19 </t>
  </si>
  <si>
    <t xml:space="preserve">706:49 </t>
  </si>
  <si>
    <t xml:space="preserve">479:51 </t>
  </si>
  <si>
    <t xml:space="preserve">7:29 </t>
  </si>
  <si>
    <t xml:space="preserve">216:50 </t>
  </si>
  <si>
    <t xml:space="preserve">705:00 </t>
  </si>
  <si>
    <t xml:space="preserve">659:50 </t>
  </si>
  <si>
    <t xml:space="preserve">44:32 </t>
  </si>
  <si>
    <t xml:space="preserve">704:50 </t>
  </si>
  <si>
    <t xml:space="preserve">529:12 </t>
  </si>
  <si>
    <t xml:space="preserve">72:30 </t>
  </si>
  <si>
    <t xml:space="preserve">103:08 </t>
  </si>
  <si>
    <t xml:space="preserve">703:20 </t>
  </si>
  <si>
    <t xml:space="preserve">478:34 </t>
  </si>
  <si>
    <t xml:space="preserve">222:34 </t>
  </si>
  <si>
    <t xml:space="preserve">694:08 </t>
  </si>
  <si>
    <t xml:space="preserve">563:58 </t>
  </si>
  <si>
    <t xml:space="preserve">124:31 </t>
  </si>
  <si>
    <t xml:space="preserve">2:49 </t>
  </si>
  <si>
    <t xml:space="preserve">692:05 </t>
  </si>
  <si>
    <t xml:space="preserve">562:11 </t>
  </si>
  <si>
    <t xml:space="preserve">122:45 </t>
  </si>
  <si>
    <t xml:space="preserve">7:09 </t>
  </si>
  <si>
    <t xml:space="preserve">691:11 </t>
  </si>
  <si>
    <t xml:space="preserve">558:06 </t>
  </si>
  <si>
    <t xml:space="preserve">5:45 </t>
  </si>
  <si>
    <t xml:space="preserve">127:20 </t>
  </si>
  <si>
    <t xml:space="preserve">679:22 </t>
  </si>
  <si>
    <t xml:space="preserve">591:16 </t>
  </si>
  <si>
    <t xml:space="preserve">83:51 </t>
  </si>
  <si>
    <t xml:space="preserve">678:26  </t>
  </si>
  <si>
    <t xml:space="preserve">531:42  </t>
  </si>
  <si>
    <t xml:space="preserve">19:59  </t>
  </si>
  <si>
    <t xml:space="preserve">126:45  </t>
  </si>
  <si>
    <t xml:space="preserve">677:18 </t>
  </si>
  <si>
    <t xml:space="preserve">541:15 </t>
  </si>
  <si>
    <t xml:space="preserve">91:07 </t>
  </si>
  <si>
    <t xml:space="preserve">44:56 </t>
  </si>
  <si>
    <t xml:space="preserve">676:11 </t>
  </si>
  <si>
    <t xml:space="preserve">512:25 </t>
  </si>
  <si>
    <t xml:space="preserve">128:14 </t>
  </si>
  <si>
    <t xml:space="preserve">672:04 </t>
  </si>
  <si>
    <t xml:space="preserve">520:11 </t>
  </si>
  <si>
    <t xml:space="preserve">126:52 </t>
  </si>
  <si>
    <t xml:space="preserve">25:01 </t>
  </si>
  <si>
    <t xml:space="preserve">671:38 </t>
  </si>
  <si>
    <t xml:space="preserve">661:23 </t>
  </si>
  <si>
    <t xml:space="preserve">8:21 </t>
  </si>
  <si>
    <t xml:space="preserve">657:20 </t>
  </si>
  <si>
    <t xml:space="preserve">536:30 </t>
  </si>
  <si>
    <t xml:space="preserve">119:56 </t>
  </si>
  <si>
    <t xml:space="preserve">650:22 </t>
  </si>
  <si>
    <t xml:space="preserve">487:42 </t>
  </si>
  <si>
    <t xml:space="preserve">145:18 </t>
  </si>
  <si>
    <t xml:space="preserve">645:27 </t>
  </si>
  <si>
    <t xml:space="preserve">495:47 </t>
  </si>
  <si>
    <t xml:space="preserve">20:02 </t>
  </si>
  <si>
    <t xml:space="preserve">642:34 </t>
  </si>
  <si>
    <t xml:space="preserve">627:44 </t>
  </si>
  <si>
    <t xml:space="preserve">7:32 </t>
  </si>
  <si>
    <t xml:space="preserve">7:18 </t>
  </si>
  <si>
    <t xml:space="preserve">640:32 </t>
  </si>
  <si>
    <t xml:space="preserve">576:06 </t>
  </si>
  <si>
    <t xml:space="preserve">52:32 </t>
  </si>
  <si>
    <t xml:space="preserve">639:37 </t>
  </si>
  <si>
    <t xml:space="preserve">466:35 </t>
  </si>
  <si>
    <t xml:space="preserve">74:56 </t>
  </si>
  <si>
    <t xml:space="preserve">98:06 </t>
  </si>
  <si>
    <t xml:space="preserve">630:36 </t>
  </si>
  <si>
    <t xml:space="preserve">489:03 </t>
  </si>
  <si>
    <t xml:space="preserve">31:09 </t>
  </si>
  <si>
    <t xml:space="preserve">110:24 </t>
  </si>
  <si>
    <t xml:space="preserve">625:13 </t>
  </si>
  <si>
    <t xml:space="preserve">537:48 </t>
  </si>
  <si>
    <t xml:space="preserve">70:46 </t>
  </si>
  <si>
    <t xml:space="preserve">622:02 </t>
  </si>
  <si>
    <t xml:space="preserve">521:55 </t>
  </si>
  <si>
    <t xml:space="preserve">95:11 </t>
  </si>
  <si>
    <t xml:space="preserve">4:56 </t>
  </si>
  <si>
    <t xml:space="preserve">621:34 </t>
  </si>
  <si>
    <t xml:space="preserve">445:07 </t>
  </si>
  <si>
    <t xml:space="preserve">124:37 </t>
  </si>
  <si>
    <t xml:space="preserve">51:50 </t>
  </si>
  <si>
    <t xml:space="preserve">619:21 </t>
  </si>
  <si>
    <t xml:space="preserve">610:26 </t>
  </si>
  <si>
    <t xml:space="preserve">5:48 </t>
  </si>
  <si>
    <t xml:space="preserve">619:15 </t>
  </si>
  <si>
    <t xml:space="preserve">482:34 </t>
  </si>
  <si>
    <t xml:space="preserve">134:41 </t>
  </si>
  <si>
    <t xml:space="preserve">618:51 </t>
  </si>
  <si>
    <t xml:space="preserve">443:54 </t>
  </si>
  <si>
    <t xml:space="preserve">32:04 </t>
  </si>
  <si>
    <t xml:space="preserve">0:43 </t>
  </si>
  <si>
    <t xml:space="preserve">142:53 </t>
  </si>
  <si>
    <t xml:space="preserve">615:56 </t>
  </si>
  <si>
    <t xml:space="preserve">527:58 </t>
  </si>
  <si>
    <t xml:space="preserve">32:46 </t>
  </si>
  <si>
    <t xml:space="preserve">55:12 </t>
  </si>
  <si>
    <t xml:space="preserve">613:33 </t>
  </si>
  <si>
    <t xml:space="preserve">581:48 </t>
  </si>
  <si>
    <t xml:space="preserve">1:16 </t>
  </si>
  <si>
    <t xml:space="preserve">30:29 </t>
  </si>
  <si>
    <t xml:space="preserve">609:24 </t>
  </si>
  <si>
    <t xml:space="preserve">445:20 </t>
  </si>
  <si>
    <t xml:space="preserve">150:00 </t>
  </si>
  <si>
    <t xml:space="preserve">608:31 </t>
  </si>
  <si>
    <t xml:space="preserve">522:22 </t>
  </si>
  <si>
    <t xml:space="preserve">62:22 </t>
  </si>
  <si>
    <t xml:space="preserve">23:47 </t>
  </si>
  <si>
    <t xml:space="preserve">601:22 </t>
  </si>
  <si>
    <t xml:space="preserve">439:09 </t>
  </si>
  <si>
    <t xml:space="preserve">152:22 </t>
  </si>
  <si>
    <t xml:space="preserve">600:12 </t>
  </si>
  <si>
    <t xml:space="preserve">511:29 </t>
  </si>
  <si>
    <t xml:space="preserve">34:45 </t>
  </si>
  <si>
    <t xml:space="preserve">53:58 </t>
  </si>
  <si>
    <t xml:space="preserve">597:41 </t>
  </si>
  <si>
    <t xml:space="preserve">499:56 </t>
  </si>
  <si>
    <t xml:space="preserve">87:22 </t>
  </si>
  <si>
    <t xml:space="preserve">10:23 </t>
  </si>
  <si>
    <t xml:space="preserve">591:30 </t>
  </si>
  <si>
    <t xml:space="preserve">439:59 </t>
  </si>
  <si>
    <t xml:space="preserve">54:12 </t>
  </si>
  <si>
    <t xml:space="preserve">97:19 </t>
  </si>
  <si>
    <t xml:space="preserve">590:50 </t>
  </si>
  <si>
    <t xml:space="preserve">471:11 </t>
  </si>
  <si>
    <t xml:space="preserve">88:01 </t>
  </si>
  <si>
    <t xml:space="preserve">31:38 </t>
  </si>
  <si>
    <t xml:space="preserve">589:51 </t>
  </si>
  <si>
    <t xml:space="preserve">565:14 </t>
  </si>
  <si>
    <t xml:space="preserve">580:20 </t>
  </si>
  <si>
    <t xml:space="preserve">564:36 </t>
  </si>
  <si>
    <t xml:space="preserve">564:21 </t>
  </si>
  <si>
    <t xml:space="preserve">550:23 </t>
  </si>
  <si>
    <t xml:space="preserve">564:09  </t>
  </si>
  <si>
    <t xml:space="preserve">426:45  </t>
  </si>
  <si>
    <t xml:space="preserve">1:44  </t>
  </si>
  <si>
    <t xml:space="preserve">135:40  </t>
  </si>
  <si>
    <t xml:space="preserve">562:40 </t>
  </si>
  <si>
    <t xml:space="preserve">508:09 </t>
  </si>
  <si>
    <t xml:space="preserve">38:55 </t>
  </si>
  <si>
    <t xml:space="preserve">562:16 </t>
  </si>
  <si>
    <t xml:space="preserve">443:48 </t>
  </si>
  <si>
    <t xml:space="preserve">116:47 </t>
  </si>
  <si>
    <t xml:space="preserve">551:57 </t>
  </si>
  <si>
    <t xml:space="preserve">449:48 </t>
  </si>
  <si>
    <t xml:space="preserve">84:00 </t>
  </si>
  <si>
    <t xml:space="preserve">18:09 </t>
  </si>
  <si>
    <t xml:space="preserve">546:49 </t>
  </si>
  <si>
    <t xml:space="preserve">420:12 </t>
  </si>
  <si>
    <t xml:space="preserve">4:29 </t>
  </si>
  <si>
    <t xml:space="preserve">546:28 </t>
  </si>
  <si>
    <t xml:space="preserve">535:01 </t>
  </si>
  <si>
    <t xml:space="preserve">8:13 </t>
  </si>
  <si>
    <t xml:space="preserve">2:47 </t>
  </si>
  <si>
    <t xml:space="preserve">8:40 </t>
  </si>
  <si>
    <t xml:space="preserve">538:36 </t>
  </si>
  <si>
    <t xml:space="preserve">485:27 </t>
  </si>
  <si>
    <t xml:space="preserve">0:29 </t>
  </si>
  <si>
    <t xml:space="preserve">52:40 </t>
  </si>
  <si>
    <t xml:space="preserve">538:15 </t>
  </si>
  <si>
    <t xml:space="preserve">470:43 </t>
  </si>
  <si>
    <t xml:space="preserve">62:50 </t>
  </si>
  <si>
    <t xml:space="preserve">1:50 </t>
  </si>
  <si>
    <t xml:space="preserve">4:42 </t>
  </si>
  <si>
    <t xml:space="preserve">535:42 </t>
  </si>
  <si>
    <t xml:space="preserve">391:05 </t>
  </si>
  <si>
    <t xml:space="preserve">9:32 </t>
  </si>
  <si>
    <t xml:space="preserve">135:51 </t>
  </si>
  <si>
    <t xml:space="preserve">525:13 </t>
  </si>
  <si>
    <t xml:space="preserve">453:11 </t>
  </si>
  <si>
    <t xml:space="preserve">67:56 </t>
  </si>
  <si>
    <t xml:space="preserve">4:06 </t>
  </si>
  <si>
    <t xml:space="preserve">523:14 </t>
  </si>
  <si>
    <t xml:space="preserve">434:38 </t>
  </si>
  <si>
    <t xml:space="preserve">85:43 </t>
  </si>
  <si>
    <t xml:space="preserve">518:59 </t>
  </si>
  <si>
    <t xml:space="preserve">513:30 </t>
  </si>
  <si>
    <t xml:space="preserve">8:09 </t>
  </si>
  <si>
    <t xml:space="preserve">1:19 </t>
  </si>
  <si>
    <t xml:space="preserve">388:09 </t>
  </si>
  <si>
    <t xml:space="preserve">383:07 </t>
  </si>
  <si>
    <t xml:space="preserve">4:40 </t>
  </si>
  <si>
    <t xml:space="preserve">18:34 </t>
  </si>
  <si>
    <t xml:space="preserve">289:31 </t>
  </si>
  <si>
    <t xml:space="preserve">299:44 </t>
  </si>
  <si>
    <t xml:space="preserve">286:19 </t>
  </si>
  <si>
    <t xml:space="preserve">232:14 </t>
  </si>
  <si>
    <t xml:space="preserve">251:24 </t>
  </si>
  <si>
    <t xml:space="preserve">3:03 </t>
  </si>
  <si>
    <t xml:space="preserve">170:49 </t>
  </si>
  <si>
    <t xml:space="preserve">14:41 </t>
  </si>
  <si>
    <t xml:space="preserve">282:15 </t>
  </si>
  <si>
    <t xml:space="preserve">390:56 </t>
  </si>
  <si>
    <t xml:space="preserve">281:39 </t>
  </si>
  <si>
    <t xml:space="preserve">212:56 </t>
  </si>
  <si>
    <t xml:space="preserve">17:53 </t>
  </si>
  <si>
    <t xml:space="preserve">269:55 </t>
  </si>
  <si>
    <t xml:space="preserve">119:23 </t>
  </si>
  <si>
    <t xml:space="preserve">268:29 </t>
  </si>
  <si>
    <t xml:space="preserve">3:18 </t>
  </si>
  <si>
    <t xml:space="preserve">186:20 </t>
  </si>
  <si>
    <t xml:space="preserve">21:52 </t>
  </si>
  <si>
    <t xml:space="preserve">118:32 </t>
  </si>
  <si>
    <t xml:space="preserve">1:26 </t>
  </si>
  <si>
    <t xml:space="preserve">287:03 </t>
  </si>
  <si>
    <t xml:space="preserve">270:25 </t>
  </si>
  <si>
    <t xml:space="preserve">216:00 </t>
  </si>
  <si>
    <t xml:space="preserve">249:18 </t>
  </si>
  <si>
    <t xml:space="preserve">382:40 </t>
  </si>
  <si>
    <t xml:space="preserve">14:43 </t>
  </si>
  <si>
    <t xml:space="preserve">0:10 </t>
  </si>
  <si>
    <t xml:space="preserve">468:54 </t>
  </si>
  <si>
    <t xml:space="preserve">14:16 </t>
  </si>
  <si>
    <t xml:space="preserve">173:46 </t>
  </si>
  <si>
    <t xml:space="preserve">2:07 </t>
  </si>
  <si>
    <t xml:space="preserve">434:02 </t>
  </si>
  <si>
    <t xml:space="preserve">15:25 </t>
  </si>
  <si>
    <t xml:space="preserve">208:35 </t>
  </si>
  <si>
    <t xml:space="preserve">2:32 </t>
  </si>
  <si>
    <t xml:space="preserve">304:23 </t>
  </si>
  <si>
    <t xml:space="preserve">319:17 </t>
  </si>
  <si>
    <t xml:space="preserve">3:53 </t>
  </si>
  <si>
    <t xml:space="preserve">90:14 </t>
  </si>
  <si>
    <t xml:space="preserve">6:03 </t>
  </si>
  <si>
    <t xml:space="preserve">0:04 </t>
  </si>
  <si>
    <t xml:space="preserve">542:25 </t>
  </si>
  <si>
    <t xml:space="preserve">272:55 </t>
  </si>
  <si>
    <t xml:space="preserve">369:20 </t>
  </si>
  <si>
    <t xml:space="preserve">0:11 </t>
  </si>
  <si>
    <t xml:space="preserve">453:26 </t>
  </si>
  <si>
    <t xml:space="preserve">388:39 </t>
  </si>
  <si>
    <t xml:space="preserve">4:47 </t>
  </si>
  <si>
    <t xml:space="preserve">10:11 </t>
  </si>
  <si>
    <t xml:space="preserve">258:02 </t>
  </si>
  <si>
    <t xml:space="preserve">3:13 </t>
  </si>
  <si>
    <t xml:space="preserve">386:45 </t>
  </si>
  <si>
    <t xml:space="preserve">229:17 </t>
  </si>
  <si>
    <t xml:space="preserve">311:29 </t>
  </si>
  <si>
    <t xml:space="preserve">21:08 </t>
  </si>
  <si>
    <t xml:space="preserve">331:42 </t>
  </si>
  <si>
    <t xml:space="preserve">4:02 </t>
  </si>
  <si>
    <t xml:space="preserve">11:44 </t>
  </si>
  <si>
    <t xml:space="preserve">16:39 </t>
  </si>
  <si>
    <t xml:space="preserve">351:21 </t>
  </si>
  <si>
    <t xml:space="preserve">28:09 </t>
  </si>
  <si>
    <t xml:space="preserve">23:59 </t>
  </si>
  <si>
    <t xml:space="preserve">226:17 </t>
  </si>
  <si>
    <t xml:space="preserve">303:55 </t>
  </si>
  <si>
    <t xml:space="preserve">15:53 </t>
  </si>
  <si>
    <t xml:space="preserve">256:58 </t>
  </si>
  <si>
    <t xml:space="preserve">3:17 </t>
  </si>
  <si>
    <t xml:space="preserve">230:32 </t>
  </si>
  <si>
    <t xml:space="preserve">62:21 </t>
  </si>
  <si>
    <t xml:space="preserve">0:45 </t>
  </si>
  <si>
    <t xml:space="preserve">409:02 </t>
  </si>
  <si>
    <t xml:space="preserve">16:11 </t>
  </si>
  <si>
    <t xml:space="preserve">296:49 </t>
  </si>
  <si>
    <t xml:space="preserve">206:46 </t>
  </si>
  <si>
    <t xml:space="preserve">294:13 </t>
  </si>
  <si>
    <t xml:space="preserve">3:55 </t>
  </si>
  <si>
    <t xml:space="preserve">156:36 </t>
  </si>
  <si>
    <t xml:space="preserve">225:17  </t>
  </si>
  <si>
    <t xml:space="preserve">369:56  </t>
  </si>
  <si>
    <t xml:space="preserve">329:05 </t>
  </si>
  <si>
    <t xml:space="preserve">4:13 </t>
  </si>
  <si>
    <t xml:space="preserve">88:11 </t>
  </si>
  <si>
    <t xml:space="preserve">24:27 </t>
  </si>
  <si>
    <t xml:space="preserve">67:11 </t>
  </si>
  <si>
    <t xml:space="preserve">0:58 </t>
  </si>
  <si>
    <t xml:space="preserve">411:12 </t>
  </si>
  <si>
    <t xml:space="preserve">112:56 </t>
  </si>
  <si>
    <t xml:space="preserve">321:13 </t>
  </si>
  <si>
    <t xml:space="preserve">287:01 </t>
  </si>
  <si>
    <t xml:space="preserve">171:02 </t>
  </si>
  <si>
    <t xml:space="preserve">258:17 </t>
  </si>
  <si>
    <t xml:space="preserve">216:12 </t>
  </si>
  <si>
    <t xml:space="preserve">242:30 </t>
  </si>
  <si>
    <t xml:space="preserve">102:01 </t>
  </si>
  <si>
    <t xml:space="preserve">15:01 </t>
  </si>
  <si>
    <t xml:space="preserve">30:08 </t>
  </si>
  <si>
    <t xml:space="preserve">0:22 </t>
  </si>
  <si>
    <t xml:space="preserve">408:37 </t>
  </si>
  <si>
    <t xml:space="preserve">227:16 </t>
  </si>
  <si>
    <t xml:space="preserve">2:46 </t>
  </si>
  <si>
    <t xml:space="preserve">373:21 </t>
  </si>
  <si>
    <t xml:space="preserve">13:51 </t>
  </si>
  <si>
    <t xml:space="preserve">274:01 </t>
  </si>
  <si>
    <t xml:space="preserve">283:16 </t>
  </si>
  <si>
    <t xml:space="preserve">36:19 </t>
  </si>
  <si>
    <t xml:space="preserve">411:46 </t>
  </si>
  <si>
    <t xml:space="preserve">170:21 </t>
  </si>
  <si>
    <t xml:space="preserve">BC  </t>
  </si>
  <si>
    <t xml:space="preserve">22 Jan '85 </t>
  </si>
  <si>
    <t xml:space="preserve">Bojnice </t>
  </si>
  <si>
    <t xml:space="preserve">16 Mar '84 </t>
  </si>
  <si>
    <t xml:space="preserve">Coleman </t>
  </si>
  <si>
    <t xml:space="preserve">01 Sep '84 </t>
  </si>
  <si>
    <t xml:space="preserve">Kitimat </t>
  </si>
  <si>
    <t xml:space="preserve">16 Feb '87 </t>
  </si>
  <si>
    <t xml:space="preserve">Shippagan </t>
  </si>
  <si>
    <t xml:space="preserve">02 Apr '79 </t>
  </si>
  <si>
    <t xml:space="preserve">26 Nov '76 </t>
  </si>
  <si>
    <t xml:space="preserve">17 Jul '75 </t>
  </si>
  <si>
    <t xml:space="preserve">31 Aug '82 </t>
  </si>
  <si>
    <t xml:space="preserve">Ukraine </t>
  </si>
  <si>
    <t xml:space="preserve">09 Feb '82 </t>
  </si>
  <si>
    <t xml:space="preserve">12 Mar '76 </t>
  </si>
  <si>
    <t>Alexei Zhitnik</t>
  </si>
  <si>
    <t xml:space="preserve">D </t>
  </si>
  <si>
    <t xml:space="preserve">Zhitnik, Alexei </t>
  </si>
  <si>
    <t xml:space="preserve">Roy, Andre </t>
  </si>
  <si>
    <t>Andre Roy</t>
  </si>
  <si>
    <t>RW</t>
  </si>
  <si>
    <t xml:space="preserve">Ference, Andrew </t>
  </si>
  <si>
    <t>Andrew Ference</t>
  </si>
  <si>
    <t xml:space="preserve">Carter, Anson </t>
  </si>
  <si>
    <t>Anson Carter</t>
  </si>
  <si>
    <t xml:space="preserve">Guerin, Bill </t>
  </si>
  <si>
    <t>Bill Guerin</t>
  </si>
  <si>
    <t xml:space="preserve">Boyes, Brad </t>
  </si>
  <si>
    <t>Brad Boyes</t>
  </si>
  <si>
    <t xml:space="preserve">C </t>
  </si>
  <si>
    <t xml:space="preserve">May, Brad </t>
  </si>
  <si>
    <t>Brad May</t>
  </si>
  <si>
    <t>LW</t>
  </si>
  <si>
    <t xml:space="preserve">Stuart, Brad </t>
  </si>
  <si>
    <t>Brad Stuart</t>
  </si>
  <si>
    <t xml:space="preserve">Bochenski, Brandon </t>
  </si>
  <si>
    <t>Brandon Bochenski</t>
  </si>
  <si>
    <t xml:space="preserve">Coburn, Braydon </t>
  </si>
  <si>
    <t>Braydon Coburn</t>
  </si>
  <si>
    <t xml:space="preserve">Bell, Brendan </t>
  </si>
  <si>
    <t>Brendan Bell</t>
  </si>
  <si>
    <t xml:space="preserve">Sopel, Brent </t>
  </si>
  <si>
    <t>Brent Sopel</t>
  </si>
  <si>
    <t xml:space="preserve">Smolinski, Bryan </t>
  </si>
  <si>
    <t>Bryan Smolinski</t>
  </si>
  <si>
    <t xml:space="preserve">Kobasew, Chuck </t>
  </si>
  <si>
    <t>Chuck Kobasew</t>
  </si>
  <si>
    <t xml:space="preserve">Conroy, Craig </t>
  </si>
  <si>
    <t>Craig Conroy</t>
  </si>
  <si>
    <t xml:space="preserve">Rivet, Craig </t>
  </si>
  <si>
    <t>Braydon Coburn, D (29 Atl)</t>
  </si>
  <si>
    <t>Freddy Meyer, D (35 NYI)</t>
  </si>
  <si>
    <t xml:space="preserve">Denis Gauthier, D </t>
  </si>
  <si>
    <t xml:space="preserve">Jussi Timonen, D </t>
  </si>
  <si>
    <t>Eric Meloche, RW</t>
  </si>
  <si>
    <t>Boyd Kane, LW</t>
  </si>
  <si>
    <t xml:space="preserve">Lars Jonsson, D </t>
  </si>
  <si>
    <t xml:space="preserve">Nate Guenin, D </t>
  </si>
  <si>
    <t>Nolan Baumgartner, D (7 Dal)</t>
  </si>
  <si>
    <t xml:space="preserve">Mike Rathje, D </t>
  </si>
  <si>
    <t>Triston Grant, LW</t>
  </si>
  <si>
    <t>Denis Hamel, LW (43 Ott, 3 Atl)</t>
  </si>
  <si>
    <t xml:space="preserve">Martin Grenier, D </t>
  </si>
  <si>
    <t xml:space="preserve">Mark Cullen, C </t>
  </si>
  <si>
    <t>Niko Dimitrakos, RW</t>
  </si>
  <si>
    <t>Matt Ellison, RW</t>
  </si>
  <si>
    <t>Lasse Kukkonen, D (54 Chi)</t>
  </si>
  <si>
    <t>Darren Reid, RW</t>
  </si>
  <si>
    <t>Riley Cote, LW</t>
  </si>
  <si>
    <t xml:space="preserve">David Printz, D </t>
  </si>
  <si>
    <t xml:space="preserve">Ryan Parent, D </t>
  </si>
  <si>
    <t>Shane Doan, RW</t>
  </si>
  <si>
    <t>Ladislav Nagy, LW (25 Dal)</t>
  </si>
  <si>
    <t>Owen Nolan, RW</t>
  </si>
  <si>
    <t>Oleg Saprykin, LW (12 Ott)</t>
  </si>
  <si>
    <t>Yanic Perreault, C (17 Tor)</t>
  </si>
  <si>
    <t xml:space="preserve">Steve Reinprecht, C </t>
  </si>
  <si>
    <t xml:space="preserve">Ed Jovanovski, D </t>
  </si>
  <si>
    <t xml:space="preserve">Jeremy Roenick, C </t>
  </si>
  <si>
    <t xml:space="preserve">Zbynek Michalek, D </t>
  </si>
  <si>
    <t xml:space="preserve">Keith Ballard, D </t>
  </si>
  <si>
    <t xml:space="preserve">Derek Morris, D </t>
  </si>
  <si>
    <t xml:space="preserve">Mike Zigomanis, C </t>
  </si>
  <si>
    <t>Georges Laraque, RW (17 Pit)</t>
  </si>
  <si>
    <t>Mike Comrie, C (41 Ott)</t>
  </si>
  <si>
    <t xml:space="preserve">Travis Roche, D </t>
  </si>
  <si>
    <t>Fredrik Sjostrom, RW</t>
  </si>
  <si>
    <t>Bill Thomas, RW</t>
  </si>
  <si>
    <t xml:space="preserve">Nick Boynton, D </t>
  </si>
  <si>
    <t xml:space="preserve">Patrick Fischer, C </t>
  </si>
  <si>
    <t>Niko Kapanen, C (60 Atl)</t>
  </si>
  <si>
    <t>Mathias Tjarnqvist, LW (18 Dal)</t>
  </si>
  <si>
    <t>Kevyn Adams, C (35 Car)</t>
  </si>
  <si>
    <t xml:space="preserve">Dave Scatchard, C </t>
  </si>
  <si>
    <t>Daniel Carcillo, LW</t>
  </si>
  <si>
    <t xml:space="preserve">Matt Jones, D </t>
  </si>
  <si>
    <t>Jeff Taffe, LW</t>
  </si>
  <si>
    <t xml:space="preserve">Yanick Lehoux, C </t>
  </si>
  <si>
    <t>Joel Perrault, C (11 StL)</t>
  </si>
  <si>
    <t xml:space="preserve">Don MacLean, C </t>
  </si>
  <si>
    <t>Dennis Seidenberg, D (20 Car)</t>
  </si>
  <si>
    <t>Brendan Bell, D (31 Tor)</t>
  </si>
  <si>
    <t>Josh Gratton, LW</t>
  </si>
  <si>
    <t xml:space="preserve">Keith Yandle, D </t>
  </si>
  <si>
    <t>Enver Lisin, RW</t>
  </si>
  <si>
    <t xml:space="preserve">Mike Ricci, C </t>
  </si>
  <si>
    <t xml:space="preserve">Sidney Crosby, C </t>
  </si>
  <si>
    <t>Evgeni Malkin, LW</t>
  </si>
  <si>
    <t>Mark Recchi, RW</t>
  </si>
  <si>
    <t xml:space="preserve">Sergei Gonchar, D </t>
  </si>
  <si>
    <t xml:space="preserve">Ryan Whitney, D </t>
  </si>
  <si>
    <t>Michel Ouellet, RW</t>
  </si>
  <si>
    <t xml:space="preserve">Jordan Staal, C </t>
  </si>
  <si>
    <t>Colby Armstrong, RW</t>
  </si>
  <si>
    <t xml:space="preserve">Erik Christensen, C </t>
  </si>
  <si>
    <t>Ryan Malone, LW</t>
  </si>
  <si>
    <t xml:space="preserve">Maxime Talbot, C </t>
  </si>
  <si>
    <t>Jarkko Ruutu, LW</t>
  </si>
  <si>
    <t>Nils Ekman, RW</t>
  </si>
  <si>
    <t>Dominic Moore, C (10 Min)</t>
  </si>
  <si>
    <t>Gary Roberts, LW (50 Fla)</t>
  </si>
  <si>
    <t xml:space="preserve">Josef Melichar, D </t>
  </si>
  <si>
    <t xml:space="preserve">Robert Scuderi, D </t>
  </si>
  <si>
    <t>John LeClair, LW</t>
  </si>
  <si>
    <t>Ronald Petrovicky, RW</t>
  </si>
  <si>
    <t xml:space="preserve">Brooks Orpik, D </t>
  </si>
  <si>
    <t xml:space="preserve">Alain Nasreddine, D </t>
  </si>
  <si>
    <t xml:space="preserve">Chris Thorburn, C </t>
  </si>
  <si>
    <t xml:space="preserve">Mark Eaton, D </t>
  </si>
  <si>
    <t>Georges Laraque, RW (56 Pho)</t>
  </si>
  <si>
    <t xml:space="preserve">Mariefred </t>
  </si>
  <si>
    <t xml:space="preserve">10 Dec '69 </t>
  </si>
  <si>
    <t xml:space="preserve">Simcoe </t>
  </si>
  <si>
    <t xml:space="preserve">25 Jun '74 </t>
  </si>
  <si>
    <t xml:space="preserve">01 May '84 </t>
  </si>
  <si>
    <t xml:space="preserve">Calgary </t>
  </si>
  <si>
    <t xml:space="preserve">15 Jun '73 </t>
  </si>
  <si>
    <t xml:space="preserve">Grand Cache </t>
  </si>
  <si>
    <t xml:space="preserve">24 May '71 </t>
  </si>
  <si>
    <t xml:space="preserve">27 Nov '76 </t>
  </si>
  <si>
    <t xml:space="preserve">Cornwall </t>
  </si>
  <si>
    <t xml:space="preserve">11 Jul '84 </t>
  </si>
  <si>
    <t xml:space="preserve">Stevens Point </t>
  </si>
  <si>
    <t xml:space="preserve">WI </t>
  </si>
  <si>
    <t xml:space="preserve">27 Dec '76 </t>
  </si>
  <si>
    <t xml:space="preserve">06 Jan '82 </t>
  </si>
  <si>
    <t xml:space="preserve">Abbotsford </t>
  </si>
  <si>
    <t xml:space="preserve">17 Jan '81 </t>
  </si>
  <si>
    <t xml:space="preserve">04 Feb '85 </t>
  </si>
  <si>
    <t xml:space="preserve">Belleville </t>
  </si>
  <si>
    <t xml:space="preserve">07 Apr '79 </t>
  </si>
  <si>
    <t xml:space="preserve">13 Apr '74 </t>
  </si>
  <si>
    <t xml:space="preserve">Chelyabinsk </t>
  </si>
  <si>
    <t xml:space="preserve">28 Apr '70 </t>
  </si>
  <si>
    <t xml:space="preserve">Vasteras </t>
  </si>
  <si>
    <t xml:space="preserve">23 Dec '79 </t>
  </si>
  <si>
    <t xml:space="preserve">Anchorage </t>
  </si>
  <si>
    <t xml:space="preserve">AK </t>
  </si>
  <si>
    <t xml:space="preserve">10 Oct '74 </t>
  </si>
  <si>
    <t xml:space="preserve">Dryden </t>
  </si>
  <si>
    <t xml:space="preserve">18 Mar '75 </t>
  </si>
  <si>
    <t xml:space="preserve">20 Jul '73 </t>
  </si>
  <si>
    <t xml:space="preserve">13 Aug '83 </t>
  </si>
  <si>
    <t xml:space="preserve">Pardubice </t>
  </si>
  <si>
    <t xml:space="preserve">21 May '75 </t>
  </si>
  <si>
    <t xml:space="preserve">Kanata </t>
  </si>
  <si>
    <t xml:space="preserve">24 Jun '82  </t>
  </si>
  <si>
    <t xml:space="preserve">Melville  </t>
  </si>
  <si>
    <t xml:space="preserve">SK  </t>
  </si>
  <si>
    <t xml:space="preserve">04 Sep '71 </t>
  </si>
  <si>
    <t xml:space="preserve">Potsdam </t>
  </si>
  <si>
    <t xml:space="preserve">01 Nov '75 </t>
  </si>
  <si>
    <t xml:space="preserve">05 Jul '75 </t>
  </si>
  <si>
    <t xml:space="preserve">Brantford </t>
  </si>
  <si>
    <t xml:space="preserve">29 Jun '79 </t>
  </si>
  <si>
    <t xml:space="preserve">30 Oct '85 </t>
  </si>
  <si>
    <t xml:space="preserve">Milwaukee </t>
  </si>
  <si>
    <t xml:space="preserve">27 Dec '74 </t>
  </si>
  <si>
    <t xml:space="preserve">Winchester </t>
  </si>
  <si>
    <t xml:space="preserve">25 Dec '70 </t>
  </si>
  <si>
    <t xml:space="preserve">Spruce Grove </t>
  </si>
  <si>
    <t xml:space="preserve">11 Feb '84 </t>
  </si>
  <si>
    <t xml:space="preserve">Lemoyne </t>
  </si>
  <si>
    <t xml:space="preserve">12 Sep '73 </t>
  </si>
  <si>
    <t xml:space="preserve">Ville St. Pierre </t>
  </si>
  <si>
    <t xml:space="preserve">04 Apr '82 </t>
  </si>
  <si>
    <t xml:space="preserve">Blaine </t>
  </si>
  <si>
    <t xml:space="preserve">09 Jan '76 </t>
  </si>
  <si>
    <t xml:space="preserve">Krnov </t>
  </si>
  <si>
    <t xml:space="preserve">01 Jun '79 </t>
  </si>
  <si>
    <t xml:space="preserve">Saca </t>
  </si>
  <si>
    <t xml:space="preserve">22 Jul '70 </t>
  </si>
  <si>
    <t xml:space="preserve">12 Jul '77 </t>
  </si>
  <si>
    <t xml:space="preserve">Yellow Grass </t>
  </si>
  <si>
    <t xml:space="preserve">Mlada Boleslav </t>
  </si>
  <si>
    <t xml:space="preserve">14 Feb '75 </t>
  </si>
  <si>
    <t xml:space="preserve">Togliatti </t>
  </si>
  <si>
    <t xml:space="preserve">18 Jan '79 </t>
  </si>
  <si>
    <t xml:space="preserve">Rochester </t>
  </si>
  <si>
    <t xml:space="preserve">16 Oct '74 </t>
  </si>
  <si>
    <t xml:space="preserve">Vancouver </t>
  </si>
  <si>
    <t xml:space="preserve">01 Feb '68 </t>
  </si>
  <si>
    <t xml:space="preserve">Kamloops </t>
  </si>
  <si>
    <t xml:space="preserve">30 Jul '73 </t>
  </si>
  <si>
    <t xml:space="preserve">16 Jun '78 </t>
  </si>
  <si>
    <t xml:space="preserve">Elektrenai </t>
  </si>
  <si>
    <t xml:space="preserve">LTU </t>
  </si>
  <si>
    <t xml:space="preserve">04 Jul '72 </t>
  </si>
  <si>
    <t xml:space="preserve">15 Mar '75 </t>
  </si>
  <si>
    <t xml:space="preserve">Castor </t>
  </si>
  <si>
    <t xml:space="preserve">04 Sep '79 </t>
  </si>
  <si>
    <t xml:space="preserve">24 Jul '75 </t>
  </si>
  <si>
    <t xml:space="preserve">Cloquet </t>
  </si>
  <si>
    <t xml:space="preserve">20 Jul '72 </t>
  </si>
  <si>
    <t xml:space="preserve">Nitra </t>
  </si>
  <si>
    <t xml:space="preserve">19 Aug '81 </t>
  </si>
  <si>
    <t xml:space="preserve">02 Jul '79 </t>
  </si>
  <si>
    <t xml:space="preserve">London </t>
  </si>
  <si>
    <t xml:space="preserve">17 Jul '77 </t>
  </si>
  <si>
    <t xml:space="preserve">21 Nov '79 </t>
  </si>
  <si>
    <t xml:space="preserve">Ste-Justine </t>
  </si>
  <si>
    <t xml:space="preserve">23 Nov '74 </t>
  </si>
  <si>
    <t xml:space="preserve">Turku </t>
  </si>
  <si>
    <t xml:space="preserve">24 Jul '85  </t>
  </si>
  <si>
    <t xml:space="preserve">Ancienne-Lorette  </t>
  </si>
  <si>
    <t xml:space="preserve">06 Jul '74 </t>
  </si>
  <si>
    <t xml:space="preserve">Timmins </t>
  </si>
  <si>
    <t xml:space="preserve">19 Nov '76 </t>
  </si>
  <si>
    <t xml:space="preserve">24 Feb '86 </t>
  </si>
  <si>
    <t xml:space="preserve">Zabrze </t>
  </si>
  <si>
    <t xml:space="preserve">POL </t>
  </si>
  <si>
    <t xml:space="preserve">05 Jun '80 </t>
  </si>
  <si>
    <t>First Name Last Name</t>
  </si>
  <si>
    <t>Player's primary position</t>
  </si>
  <si>
    <t>Games Played</t>
  </si>
  <si>
    <t>Goals</t>
  </si>
  <si>
    <t>Assists</t>
  </si>
  <si>
    <t>Points (Goals + Assists)</t>
  </si>
  <si>
    <t>Plus/Minus</t>
  </si>
  <si>
    <t>Penalties in Minutes</t>
  </si>
  <si>
    <t>Average Minutes On Ice</t>
  </si>
  <si>
    <t>Total Minutes On Ice</t>
  </si>
  <si>
    <t>Power Play Goals</t>
  </si>
  <si>
    <t>Power Play Assists</t>
  </si>
  <si>
    <t>Short-handed Goals</t>
  </si>
  <si>
    <t>Short-handed Assists</t>
  </si>
  <si>
    <t>Even-strength Goals</t>
  </si>
  <si>
    <t>Even-strength Assists</t>
  </si>
  <si>
    <t>Shots On Goal</t>
  </si>
  <si>
    <t>Shooting Percentage</t>
  </si>
  <si>
    <t>Game Winning Goals</t>
  </si>
  <si>
    <t>Game Tying Goals</t>
  </si>
  <si>
    <t>Face-offs Won</t>
  </si>
  <si>
    <t>Face-offs Lost</t>
  </si>
  <si>
    <t>Face-off Winning Percentage</t>
  </si>
  <si>
    <t>Productivity</t>
  </si>
  <si>
    <t>WhatIfSports Defensive Rating</t>
  </si>
  <si>
    <t>WhatifSports Monetary Rating</t>
  </si>
  <si>
    <t>Hits Thrown</t>
  </si>
  <si>
    <t>BlSH</t>
  </si>
  <si>
    <t>Blocked Shots</t>
  </si>
  <si>
    <t>Giveaways</t>
  </si>
  <si>
    <t>Takeaways</t>
  </si>
  <si>
    <t>Face-offs Won (NHL)</t>
  </si>
  <si>
    <t>Face-offs Lost (NHL)</t>
  </si>
  <si>
    <t>% of that team's faceoffs taken</t>
  </si>
  <si>
    <t>Jersey Number</t>
  </si>
  <si>
    <t>Pr/ST</t>
  </si>
  <si>
    <t>Province/State</t>
  </si>
  <si>
    <t>Country of Birth</t>
  </si>
  <si>
    <t>Height in inches</t>
  </si>
  <si>
    <t>Weight in pounds</t>
  </si>
  <si>
    <t>Shoots (R or L)</t>
  </si>
  <si>
    <t>Rookie?  (Y or N)</t>
  </si>
  <si>
    <t>Total time on ice</t>
  </si>
  <si>
    <t>Even-strength time on ice</t>
  </si>
  <si>
    <t>Short-handed time on ice</t>
  </si>
  <si>
    <t>Power-play time on ice</t>
  </si>
  <si>
    <t>Shifts (NHL)</t>
  </si>
  <si>
    <t>Shoot-out attempts</t>
  </si>
  <si>
    <t>Shoot-out goals</t>
  </si>
  <si>
    <t>Shoot-out game winners</t>
  </si>
  <si>
    <t xml:space="preserve">18 May '80 </t>
  </si>
  <si>
    <t xml:space="preserve">15 May '70 </t>
  </si>
  <si>
    <t xml:space="preserve">03 Feb '82 </t>
  </si>
  <si>
    <t xml:space="preserve">Fargo </t>
  </si>
  <si>
    <t xml:space="preserve">ND </t>
  </si>
  <si>
    <t xml:space="preserve">21 Mar '82 </t>
  </si>
  <si>
    <t xml:space="preserve">Novy Jicin </t>
  </si>
  <si>
    <t xml:space="preserve">01 Jan '87 </t>
  </si>
  <si>
    <t xml:space="preserve">06 May '83 </t>
  </si>
  <si>
    <t xml:space="preserve">Färgelanda </t>
  </si>
  <si>
    <t xml:space="preserve">31 May '77 </t>
  </si>
  <si>
    <t xml:space="preserve">16 Feb '80 </t>
  </si>
  <si>
    <t xml:space="preserve">28 Sep '73 </t>
  </si>
  <si>
    <t xml:space="preserve">20 Jun '77  </t>
  </si>
  <si>
    <t xml:space="preserve">Oak Park  </t>
  </si>
  <si>
    <t xml:space="preserve">IL  </t>
  </si>
  <si>
    <t xml:space="preserve">02 Mar '83 </t>
  </si>
  <si>
    <t xml:space="preserve">Kingston </t>
  </si>
  <si>
    <t xml:space="preserve">19 Jan '74 </t>
  </si>
  <si>
    <t xml:space="preserve">06 Feb '81 </t>
  </si>
  <si>
    <t xml:space="preserve">Lansing </t>
  </si>
  <si>
    <t xml:space="preserve">05 Feb '81 </t>
  </si>
  <si>
    <t xml:space="preserve">Salmon Arm </t>
  </si>
  <si>
    <t xml:space="preserve">09 Mar '78 </t>
  </si>
  <si>
    <t xml:space="preserve">17 Dec '77 </t>
  </si>
  <si>
    <t xml:space="preserve">05 Feb '82 </t>
  </si>
  <si>
    <t xml:space="preserve">Munchen </t>
  </si>
  <si>
    <t xml:space="preserve">03 May '76 </t>
  </si>
  <si>
    <t xml:space="preserve">Potomac </t>
  </si>
  <si>
    <t xml:space="preserve">MD </t>
  </si>
  <si>
    <t xml:space="preserve">21 Jan '85 </t>
  </si>
  <si>
    <t xml:space="preserve">12 Aug '73 </t>
  </si>
  <si>
    <t xml:space="preserve">Buffalo </t>
  </si>
  <si>
    <t xml:space="preserve">24 Oct '74 </t>
  </si>
  <si>
    <t xml:space="preserve">12 Feb '76 </t>
  </si>
  <si>
    <t xml:space="preserve">Unity </t>
  </si>
  <si>
    <t xml:space="preserve">Chapleau </t>
  </si>
  <si>
    <t xml:space="preserve">16 Apr '78 </t>
  </si>
  <si>
    <t xml:space="preserve">Seaforth </t>
  </si>
  <si>
    <t xml:space="preserve">23 Jun '83 </t>
  </si>
  <si>
    <t xml:space="preserve">Wawota </t>
  </si>
  <si>
    <t xml:space="preserve">03 Aug '80 </t>
  </si>
  <si>
    <t xml:space="preserve">Thornhill </t>
  </si>
  <si>
    <t xml:space="preserve">27 Jan '83 </t>
  </si>
  <si>
    <t xml:space="preserve">07 Oct '83 </t>
  </si>
  <si>
    <t xml:space="preserve">Fort Mcmurray </t>
  </si>
  <si>
    <t xml:space="preserve">24 Apr '77 </t>
  </si>
  <si>
    <t xml:space="preserve">20 Jun '83 </t>
  </si>
  <si>
    <t xml:space="preserve">10 Oct '72 </t>
  </si>
  <si>
    <t xml:space="preserve">12 Apr '74 </t>
  </si>
  <si>
    <t xml:space="preserve">Zlin </t>
  </si>
  <si>
    <t xml:space="preserve">03 Dec '78 </t>
  </si>
  <si>
    <t xml:space="preserve">Arlington Heights </t>
  </si>
  <si>
    <t xml:space="preserve">12 Jun '77 </t>
  </si>
  <si>
    <t xml:space="preserve">13 Oct '85 </t>
  </si>
  <si>
    <t xml:space="preserve">Povazska Bystrica </t>
  </si>
  <si>
    <t xml:space="preserve">22 Jul '80 </t>
  </si>
  <si>
    <t xml:space="preserve">19 Oct '83 </t>
  </si>
  <si>
    <t xml:space="preserve">07 Nov '79 </t>
  </si>
  <si>
    <t xml:space="preserve">04 Jun '80 </t>
  </si>
  <si>
    <t xml:space="preserve">Sorel </t>
  </si>
  <si>
    <t xml:space="preserve">09 Mar '85  </t>
  </si>
  <si>
    <t xml:space="preserve">Ajax  </t>
  </si>
  <si>
    <t xml:space="preserve">13 Sep '74 </t>
  </si>
  <si>
    <t xml:space="preserve">North Bay </t>
  </si>
  <si>
    <t xml:space="preserve">26 Oct '78 </t>
  </si>
  <si>
    <t xml:space="preserve">Belmont </t>
  </si>
  <si>
    <t xml:space="preserve">24 Jan '79 </t>
  </si>
  <si>
    <t xml:space="preserve">06 Nov '79 </t>
  </si>
  <si>
    <t xml:space="preserve">Rocky Mountain House </t>
  </si>
  <si>
    <t xml:space="preserve">06 Jan '76 </t>
  </si>
  <si>
    <t xml:space="preserve">Bystrica </t>
  </si>
  <si>
    <t xml:space="preserve">15 Apr '77 </t>
  </si>
  <si>
    <t xml:space="preserve">Celadna </t>
  </si>
  <si>
    <t xml:space="preserve">11 Apr '78 </t>
  </si>
  <si>
    <t xml:space="preserve">28 Apr '80 </t>
  </si>
  <si>
    <t xml:space="preserve">Alingsas </t>
  </si>
  <si>
    <t xml:space="preserve">03 Nov '82 </t>
  </si>
  <si>
    <t xml:space="preserve">Omsk </t>
  </si>
  <si>
    <t xml:space="preserve">16 Nov '81 </t>
  </si>
  <si>
    <t xml:space="preserve">Beauceville </t>
  </si>
  <si>
    <t xml:space="preserve">10 Dec '81 </t>
  </si>
  <si>
    <t xml:space="preserve">01 Mar '82 </t>
  </si>
  <si>
    <t xml:space="preserve">23 Aug '75 </t>
  </si>
  <si>
    <t xml:space="preserve">03 Oct '83 </t>
  </si>
  <si>
    <t xml:space="preserve">26 Apr '77 </t>
  </si>
  <si>
    <t xml:space="preserve">Seria </t>
  </si>
  <si>
    <t xml:space="preserve">BRN </t>
  </si>
  <si>
    <t xml:space="preserve">09 Jan '71 </t>
  </si>
  <si>
    <t xml:space="preserve">31 Dec '74 </t>
  </si>
  <si>
    <t xml:space="preserve">16 Jan '81 </t>
  </si>
  <si>
    <t xml:space="preserve">28 Jun '77 </t>
  </si>
  <si>
    <t xml:space="preserve">Nakusp </t>
  </si>
  <si>
    <t xml:space="preserve">05 Sep '84 </t>
  </si>
  <si>
    <t xml:space="preserve">Grand Forks </t>
  </si>
  <si>
    <t xml:space="preserve">14 Jun '76 </t>
  </si>
  <si>
    <t xml:space="preserve">20 Dec '78 </t>
  </si>
  <si>
    <t xml:space="preserve">23 May '79 </t>
  </si>
  <si>
    <t xml:space="preserve">22 Mar '77 </t>
  </si>
  <si>
    <t xml:space="preserve">02 Nov '74 </t>
  </si>
  <si>
    <t xml:space="preserve">Minsk </t>
  </si>
  <si>
    <t xml:space="preserve">BLR </t>
  </si>
  <si>
    <t xml:space="preserve">17 Apr '79 </t>
  </si>
  <si>
    <t xml:space="preserve">Vernon </t>
  </si>
  <si>
    <t xml:space="preserve">27 Aug '79 </t>
  </si>
  <si>
    <t xml:space="preserve">20 Mar '83 </t>
  </si>
  <si>
    <t xml:space="preserve">Kitchener </t>
  </si>
  <si>
    <t xml:space="preserve">24 Aug '78  </t>
  </si>
  <si>
    <t xml:space="preserve">Edmonton  </t>
  </si>
  <si>
    <t xml:space="preserve">AB  </t>
  </si>
  <si>
    <t xml:space="preserve">30 Mar '71 </t>
  </si>
  <si>
    <t xml:space="preserve">12 Sep '80 </t>
  </si>
  <si>
    <t xml:space="preserve">Havlickuv Brod </t>
  </si>
  <si>
    <t xml:space="preserve">29 Apr '78 </t>
  </si>
  <si>
    <t xml:space="preserve">13 Dec '82 </t>
  </si>
  <si>
    <t xml:space="preserve">Smithers </t>
  </si>
  <si>
    <t xml:space="preserve">26 Feb '77 </t>
  </si>
  <si>
    <t xml:space="preserve">Honeoye Falls </t>
  </si>
  <si>
    <t xml:space="preserve">06 Apr '75 </t>
  </si>
  <si>
    <t xml:space="preserve">Concord </t>
  </si>
  <si>
    <t xml:space="preserve">17 Jul '85 </t>
  </si>
  <si>
    <t xml:space="preserve">Goteborg </t>
  </si>
  <si>
    <t xml:space="preserve">17 Jun '78 </t>
  </si>
  <si>
    <t xml:space="preserve">12 Aug '83 </t>
  </si>
  <si>
    <t xml:space="preserve">Pelhrimov </t>
  </si>
  <si>
    <t xml:space="preserve">27 Mar '82 </t>
  </si>
  <si>
    <t xml:space="preserve">Fraser </t>
  </si>
  <si>
    <t xml:space="preserve">08 Aug '81 </t>
  </si>
  <si>
    <t xml:space="preserve">14 Aug '80 </t>
  </si>
  <si>
    <t xml:space="preserve">Kalamazoo </t>
  </si>
  <si>
    <t xml:space="preserve">31 Aug '84 </t>
  </si>
  <si>
    <t xml:space="preserve">11 Mar '76 </t>
  </si>
  <si>
    <t xml:space="preserve">10 Aug '83 </t>
  </si>
  <si>
    <t xml:space="preserve">15 Apr '79 </t>
  </si>
  <si>
    <t xml:space="preserve">Umea </t>
  </si>
  <si>
    <t xml:space="preserve">08 Jun '79 </t>
  </si>
  <si>
    <t xml:space="preserve">29 Mar '85 </t>
  </si>
  <si>
    <t xml:space="preserve">Saint-Leonard </t>
  </si>
  <si>
    <t xml:space="preserve">05 Aug '76 </t>
  </si>
  <si>
    <t xml:space="preserve">Meadow Lake </t>
  </si>
  <si>
    <t xml:space="preserve">12 Jul '78 </t>
  </si>
  <si>
    <t xml:space="preserve">Penticton </t>
  </si>
  <si>
    <t xml:space="preserve">04 Feb '69 </t>
  </si>
  <si>
    <t xml:space="preserve">22 Jan '84 </t>
  </si>
  <si>
    <t xml:space="preserve">22 Dec '72 </t>
  </si>
  <si>
    <t xml:space="preserve">Guelph </t>
  </si>
  <si>
    <t xml:space="preserve">Bobby Allen, D </t>
  </si>
  <si>
    <t>Milan Jurcina, D (30 Was)</t>
  </si>
  <si>
    <t>Dennis Wideman, D (55 StL)</t>
  </si>
  <si>
    <t>Chuck Kobasew, RW (40 Cgy)</t>
  </si>
  <si>
    <t xml:space="preserve">Yan Stastny, C </t>
  </si>
  <si>
    <t>Jeff Hoggan, RW</t>
  </si>
  <si>
    <t xml:space="preserve">Matt Lashoff, D </t>
  </si>
  <si>
    <t xml:space="preserve">Nathan Dempsey, D </t>
  </si>
  <si>
    <t xml:space="preserve">Jeremy Reich, C </t>
  </si>
  <si>
    <t xml:space="preserve">Wade Brookbank, D </t>
  </si>
  <si>
    <t xml:space="preserve">Mark Stuart, D </t>
  </si>
  <si>
    <t xml:space="preserve">Nate Thompson, C </t>
  </si>
  <si>
    <t xml:space="preserve">Jonathan Sigalet, D </t>
  </si>
  <si>
    <t xml:space="preserve">Ben Walter, C </t>
  </si>
  <si>
    <t xml:space="preserve">David Krejci, C </t>
  </si>
  <si>
    <t xml:space="preserve">Daniel Briere, C </t>
  </si>
  <si>
    <t>Thomas Vanek, LW</t>
  </si>
  <si>
    <t xml:space="preserve">Chris Drury, C </t>
  </si>
  <si>
    <t>Jason Pominville, RW</t>
  </si>
  <si>
    <t xml:space="preserve">Derek Roy, C </t>
  </si>
  <si>
    <t>Maxim Afinogenov, RW</t>
  </si>
  <si>
    <t xml:space="preserve">Jochen Hecht, C </t>
  </si>
  <si>
    <t xml:space="preserve">Brian Campbell, D </t>
  </si>
  <si>
    <t>Ales Kotalik, RW</t>
  </si>
  <si>
    <t xml:space="preserve">Dmitri Kalinin, D </t>
  </si>
  <si>
    <t xml:space="preserve">Teppo Numminen, D </t>
  </si>
  <si>
    <t>Drew Stafford, RW</t>
  </si>
  <si>
    <t xml:space="preserve">Nathan Paetsch, D </t>
  </si>
  <si>
    <t xml:space="preserve">Paul Gaustad, C </t>
  </si>
  <si>
    <t xml:space="preserve">Jaroslav Spacek, D </t>
  </si>
  <si>
    <t xml:space="preserve">Toni Lydman, D </t>
  </si>
  <si>
    <t xml:space="preserve">Henrik Tallinder, D </t>
  </si>
  <si>
    <t>Jiri Novotny, C (18 Was)</t>
  </si>
  <si>
    <t xml:space="preserve">Adam Mair, C </t>
  </si>
  <si>
    <t>Daniel Paille, LW</t>
  </si>
  <si>
    <t>Dainius Zubrus, RW (60 Was)</t>
  </si>
  <si>
    <t>Clarke MacArthur, LW</t>
  </si>
  <si>
    <t xml:space="preserve">Michael Ryan, C </t>
  </si>
  <si>
    <t>Andrew Peters, LW</t>
  </si>
  <si>
    <t xml:space="preserve">Michael Funk, D </t>
  </si>
  <si>
    <t>Patrick Kaleta, RW</t>
  </si>
  <si>
    <t xml:space="preserve">Tim Connolly, C </t>
  </si>
  <si>
    <t>Mark Mancari, RW</t>
  </si>
  <si>
    <t xml:space="preserve">Mike Card, D </t>
  </si>
  <si>
    <t xml:space="preserve">Andrej Sekera, D </t>
  </si>
  <si>
    <t>Jarome Iginla, RW</t>
  </si>
  <si>
    <t>Alex Tanguay, LW</t>
  </si>
  <si>
    <t xml:space="preserve">Daymond Langkow, C </t>
  </si>
  <si>
    <t>Kristian Huselius, LW</t>
  </si>
  <si>
    <t xml:space="preserve">Dion Phaneuf, D </t>
  </si>
  <si>
    <t xml:space="preserve">Matthew Lombardi, C </t>
  </si>
  <si>
    <t xml:space="preserve">Roman Hamrlik, D </t>
  </si>
  <si>
    <t>Tony Amonte, RW</t>
  </si>
  <si>
    <t xml:space="preserve">Stephane Yelle, C </t>
  </si>
  <si>
    <t>Craig Conroy, C (52 LA)</t>
  </si>
  <si>
    <t xml:space="preserve">Robyn Regehr, D </t>
  </si>
  <si>
    <t>David Moss, LW</t>
  </si>
  <si>
    <t>Chuck Kobasew, RW (10 Bos)</t>
  </si>
  <si>
    <t>Marcus Nilson, LW</t>
  </si>
  <si>
    <t xml:space="preserve">Mark Giordano, D </t>
  </si>
  <si>
    <t xml:space="preserve">Byron Ritchie, C </t>
  </si>
  <si>
    <t>Andrew Ference, D (26 Bos)</t>
  </si>
  <si>
    <t>Jeff Friesen, LW</t>
  </si>
  <si>
    <t xml:space="preserve">Rhett Warrener, D </t>
  </si>
  <si>
    <t>Wayne Primeau, C (51 Bos)</t>
  </si>
  <si>
    <t xml:space="preserve">Andrei Zyuzin, D </t>
  </si>
  <si>
    <t>Brad Stuart, D (48 Bos)</t>
  </si>
  <si>
    <t>Jamie Lundmark, C (29 LA)</t>
  </si>
  <si>
    <t xml:space="preserve">Dustin Boyd, C </t>
  </si>
  <si>
    <t xml:space="preserve">Richie Regehr, D </t>
  </si>
  <si>
    <t>Eric Godard, RW</t>
  </si>
  <si>
    <t xml:space="preserve">Brad Ference, D </t>
  </si>
  <si>
    <t>Darren McCarty, RW</t>
  </si>
  <si>
    <t>David Hale, D (43 NJ)</t>
  </si>
  <si>
    <t xml:space="preserve">Carsen Germyn, C </t>
  </si>
  <si>
    <t xml:space="preserve">Brandon Prust, C </t>
  </si>
  <si>
    <t>Tomi Maki, RW</t>
  </si>
  <si>
    <t>Ray Whitney, LW</t>
  </si>
  <si>
    <t xml:space="preserve">Rod Brind'Amour, C </t>
  </si>
  <si>
    <t xml:space="preserve">Eric Staal, C </t>
  </si>
  <si>
    <t>Justin Williams, RW</t>
  </si>
  <si>
    <t>Erik Cole, LW</t>
  </si>
  <si>
    <t>Scott Walker, RW</t>
  </si>
  <si>
    <t xml:space="preserve">Mike Commodore, D </t>
  </si>
  <si>
    <t>Cory Stillman, LW</t>
  </si>
  <si>
    <t>Andrew Ladd, LW</t>
  </si>
  <si>
    <t>Eric Belanger, C (24 Atl)</t>
  </si>
  <si>
    <t xml:space="preserve">Chad LaRose, C </t>
  </si>
  <si>
    <t xml:space="preserve">David Tanabe, D </t>
  </si>
  <si>
    <t>Craig Adams, RW</t>
  </si>
  <si>
    <t xml:space="preserve">Anton Babchuk, D </t>
  </si>
  <si>
    <t xml:space="preserve">Andrew Hutchinson, D </t>
  </si>
  <si>
    <t xml:space="preserve">Glen Wesley, D </t>
  </si>
  <si>
    <t xml:space="preserve">Bret Hedican, D </t>
  </si>
  <si>
    <t xml:space="preserve">Niclas Wallin, D </t>
  </si>
  <si>
    <t>Josef Vasicek, C (38 Nsh)</t>
  </si>
  <si>
    <t xml:space="preserve">Frantisek Kaberle, D </t>
  </si>
  <si>
    <t>Trevor Letowski, RW</t>
  </si>
  <si>
    <t xml:space="preserve">Tim Gleason, D </t>
  </si>
  <si>
    <t>Dennis Seidenberg, D (32 Pho)</t>
  </si>
  <si>
    <t>Kevyn Adams, C (33 Pho)</t>
  </si>
  <si>
    <t>Ryan Bayda, LW</t>
  </si>
  <si>
    <t>Anson Carter, RW (54 Cls)</t>
  </si>
  <si>
    <t>Keith Aucoin, RW</t>
  </si>
  <si>
    <t>Dave Gove, LW</t>
  </si>
  <si>
    <t>Martin Havlat, RW</t>
  </si>
  <si>
    <t>Radim Vrbata, RW</t>
  </si>
  <si>
    <t xml:space="preserve">Jeff Hamilton, C </t>
  </si>
  <si>
    <t xml:space="preserve">Tuomo Ruutu, C </t>
  </si>
  <si>
    <t>Bryan Smolinski, C (20 Van)</t>
  </si>
  <si>
    <t>Patrick Sharp, RW</t>
  </si>
  <si>
    <t xml:space="preserve">Duncan Keith, D </t>
  </si>
  <si>
    <t xml:space="preserve">Denis Arkhipov, C </t>
  </si>
  <si>
    <t>Martin Lapointe, RW</t>
  </si>
  <si>
    <t xml:space="preserve">Brent Seabrook, D </t>
  </si>
  <si>
    <t>Tony Salmelainen, LW</t>
  </si>
  <si>
    <t>Rene Bourque, LW</t>
  </si>
  <si>
    <t xml:space="preserve">Adrian Aucoin, D </t>
  </si>
  <si>
    <t>Peter Bondra, RW</t>
  </si>
  <si>
    <t>Lasse Kukkonen, D (20 Phi)</t>
  </si>
  <si>
    <t xml:space="preserve">Mikael Holmqvist, C </t>
  </si>
  <si>
    <t xml:space="preserve">James Wisniewski, D </t>
  </si>
  <si>
    <t xml:space="preserve">Michal Handzus, C </t>
  </si>
  <si>
    <t xml:space="preserve">Cam Barker, D </t>
  </si>
  <si>
    <t xml:space="preserve">Jassen Cullimore, D </t>
  </si>
  <si>
    <t xml:space="preserve">Jim Vandermeer, D </t>
  </si>
  <si>
    <t>Jason Williams, C (58 Det)</t>
  </si>
  <si>
    <t xml:space="preserve">Craig MacDonald, C </t>
  </si>
  <si>
    <t>Karl Stewart, LW (3 Pit, 7 TB)</t>
  </si>
  <si>
    <t xml:space="preserve">Martin St. Pierre, C </t>
  </si>
  <si>
    <t xml:space="preserve">Dustin Byfuglien, D </t>
  </si>
  <si>
    <t>Nikita Alexeev, RW (63 TB)</t>
  </si>
  <si>
    <t xml:space="preserve">Danny Richmond, D </t>
  </si>
  <si>
    <t>Brandon Bochenski, RW (31 Bos)</t>
  </si>
  <si>
    <t>Bryan Bickell, LW</t>
  </si>
  <si>
    <t xml:space="preserve">Jonas Nordqvist, C </t>
  </si>
  <si>
    <t xml:space="preserve">Carl Corazzini, C </t>
  </si>
  <si>
    <t>Pierre Parenteau, LW</t>
  </si>
  <si>
    <t>Reed Low, RW</t>
  </si>
  <si>
    <t>David Koci, LW</t>
  </si>
  <si>
    <t>Matt Keith, RW</t>
  </si>
  <si>
    <t xml:space="preserve">Colin Fraser, C </t>
  </si>
  <si>
    <t xml:space="preserve">Dave Bolland, C </t>
  </si>
  <si>
    <t>Michael Blunden, RW</t>
  </si>
  <si>
    <t>Troy Brouwer, RW</t>
  </si>
  <si>
    <t>Adam Burish, RW</t>
  </si>
  <si>
    <t xml:space="preserve">Joe Sakic, C </t>
  </si>
  <si>
    <t>Andrew Brunette, LW</t>
  </si>
  <si>
    <t xml:space="preserve">Paul Stastny, C </t>
  </si>
  <si>
    <t>Milan Hejduk, RW</t>
  </si>
  <si>
    <t>Wojtek Wolski, LW</t>
  </si>
  <si>
    <t xml:space="preserve">Tyler Arnason, C </t>
  </si>
  <si>
    <t xml:space="preserve">John-Michael Liles, D </t>
  </si>
  <si>
    <t xml:space="preserve">Brett Clark, D </t>
  </si>
  <si>
    <t xml:space="preserve">Brett McLean, C </t>
  </si>
  <si>
    <t>Marek Svatos, RW</t>
  </si>
  <si>
    <t>Ian Laperriere, RW</t>
  </si>
  <si>
    <t>Brad Richardson, RW</t>
  </si>
  <si>
    <t xml:space="preserve">Ken Klee, D </t>
  </si>
  <si>
    <t>Mark Rycroft, RW</t>
  </si>
  <si>
    <t xml:space="preserve">Patrice Brisebois, D </t>
  </si>
  <si>
    <t xml:space="preserve">Karlis Skrastins, D </t>
  </si>
  <si>
    <t>Ben Guite, RW</t>
  </si>
  <si>
    <t xml:space="preserve">Ossi Vaananen, D </t>
  </si>
  <si>
    <t xml:space="preserve">Pierre Turgeon, C </t>
  </si>
  <si>
    <t xml:space="preserve">Kurt Sauer, D </t>
  </si>
  <si>
    <t xml:space="preserve">Jordan Leopold, D </t>
  </si>
  <si>
    <t xml:space="preserve">Jeff Finger, D </t>
  </si>
  <si>
    <t>Antti Laaksonen, LW</t>
  </si>
  <si>
    <t>Brad May, LW (14 Anh)</t>
  </si>
  <si>
    <t>Scott Parker, RW (11 SJ)</t>
  </si>
  <si>
    <t xml:space="preserve">Kyle Cumiskey, D </t>
  </si>
  <si>
    <t xml:space="preserve">Cody McCormick, C </t>
  </si>
  <si>
    <t>George Parros, RW (32 Anh)</t>
  </si>
  <si>
    <t>David Vyborny, RW</t>
  </si>
  <si>
    <t>Rick Nash, LW</t>
  </si>
  <si>
    <t xml:space="preserve">Sergei Fedorov, C </t>
  </si>
  <si>
    <t>Fredrik Modin, LW</t>
  </si>
  <si>
    <t>Jason Chimera, LW</t>
  </si>
  <si>
    <t xml:space="preserve">Ron Hainsey, D </t>
  </si>
  <si>
    <t>Nikolai Zherdev, RW</t>
  </si>
  <si>
    <t>Anson Carter, RW (10 Car)</t>
  </si>
  <si>
    <t xml:space="preserve">Dan Fritsche, C </t>
  </si>
  <si>
    <t xml:space="preserve">Manny Malhotra, C </t>
  </si>
  <si>
    <t xml:space="preserve">Anders Eriksson, D </t>
  </si>
  <si>
    <t xml:space="preserve">Rostislav Klesla, D </t>
  </si>
  <si>
    <t xml:space="preserve">Gilbert Brule, C </t>
  </si>
  <si>
    <t xml:space="preserve">Alexander Svitov, C </t>
  </si>
  <si>
    <t xml:space="preserve">Adam Foote, D </t>
  </si>
  <si>
    <t xml:space="preserve">Duvie Westcott, D </t>
  </si>
  <si>
    <t xml:space="preserve">Aaron Johnson, D </t>
  </si>
  <si>
    <t xml:space="preserve">Geoff Platt, C </t>
  </si>
  <si>
    <t xml:space="preserve">O. Tollefsen, D </t>
  </si>
  <si>
    <t xml:space="preserve">Marc Methot, D </t>
  </si>
  <si>
    <t xml:space="preserve">Bryan Berard, D </t>
  </si>
  <si>
    <t>Mark Hartigan, C (6 Anh)</t>
  </si>
  <si>
    <t>Jody Shelley, LW</t>
  </si>
  <si>
    <t xml:space="preserve">Derrick Walser, D </t>
  </si>
  <si>
    <t>Jaroslav Balastik, LW</t>
  </si>
  <si>
    <t>Joe Motzko, RW</t>
  </si>
  <si>
    <t xml:space="preserve">Joakim Lindstrom, C </t>
  </si>
  <si>
    <t>Alexandre Picard, LW</t>
  </si>
  <si>
    <t xml:space="preserve">Filip Novak, D </t>
  </si>
  <si>
    <t>Steven Goertzen, RW</t>
  </si>
  <si>
    <t>Curtis Glencross, LW (2 Anh)</t>
  </si>
  <si>
    <t xml:space="preserve">Zenon Konopka, C </t>
  </si>
  <si>
    <t xml:space="preserve">Darcy Campbell, D </t>
  </si>
  <si>
    <t xml:space="preserve">Mike Ribeiro, C </t>
  </si>
  <si>
    <t xml:space="preserve">Sergei Zubov, D </t>
  </si>
  <si>
    <t xml:space="preserve">Philippe Boucher, D </t>
  </si>
  <si>
    <t>Jussi Jokinen, LW</t>
  </si>
  <si>
    <t>Jere Lehtinen, RW</t>
  </si>
  <si>
    <t xml:space="preserve">Mike Modano, C </t>
  </si>
  <si>
    <t>Brenden Morrow, LW</t>
  </si>
  <si>
    <t>Niklas Hagman, LW</t>
  </si>
  <si>
    <t>Eric Lindros, RW</t>
  </si>
  <si>
    <t xml:space="preserve">Stu Barnes, C </t>
  </si>
  <si>
    <t xml:space="preserve">Jeff Halpern, C </t>
  </si>
  <si>
    <t>Antti Miettinen, RW</t>
  </si>
  <si>
    <t xml:space="preserve">Darryl Sydor, D </t>
  </si>
  <si>
    <t>Loui Eriksson, LW</t>
  </si>
  <si>
    <t xml:space="preserve">Stephane Robidas, D </t>
  </si>
  <si>
    <t>Ladislav Nagy, LW (55 Pho)</t>
  </si>
  <si>
    <t xml:space="preserve">Trevor Daley, D </t>
  </si>
  <si>
    <t xml:space="preserve">Patrik Stefan, C </t>
  </si>
  <si>
    <t>Jaroslav Modry, D (19 LA)</t>
  </si>
  <si>
    <t>Matthew Barnaby, RW</t>
  </si>
  <si>
    <t xml:space="preserve">Joel Lundqvist, C </t>
  </si>
  <si>
    <t>Krys Barch, RW</t>
  </si>
  <si>
    <t xml:space="preserve">Steve Ott, C </t>
  </si>
  <si>
    <t>Mathias Tjarnqvist, LW (26 Pho)</t>
  </si>
  <si>
    <t xml:space="preserve">Jon Klemm, D </t>
  </si>
  <si>
    <t>Chris Conner, RW</t>
  </si>
  <si>
    <t>Nolan Baumgartner, D (6 Phi)</t>
  </si>
  <si>
    <t>Mattias Norstrom, D (62 LA)</t>
  </si>
  <si>
    <t>Junior Lessard, RW</t>
  </si>
  <si>
    <t>Vojtech Polak, LW</t>
  </si>
  <si>
    <t xml:space="preserve">Niklas Grossman, D </t>
  </si>
  <si>
    <t xml:space="preserve">Pavel Datsyuk, C </t>
  </si>
  <si>
    <t>Henrik Zetterberg, LW</t>
  </si>
  <si>
    <t xml:space="preserve">Nicklas Lidstrom, D </t>
  </si>
  <si>
    <t>Tomas Holmstrom, LW</t>
  </si>
  <si>
    <t xml:space="preserve">Robert Lang, C </t>
  </si>
  <si>
    <t xml:space="preserve">Mathieu Schneider, D </t>
  </si>
  <si>
    <t>Daniel Cleary, RW</t>
  </si>
  <si>
    <t>Mikael Samuelsson, RW</t>
  </si>
  <si>
    <t xml:space="preserve">Johan Franzen, C </t>
  </si>
  <si>
    <t xml:space="preserve">Kris Draper, C </t>
  </si>
  <si>
    <t>Jason Williams, C (20 Chi)</t>
  </si>
  <si>
    <t xml:space="preserve">Jiri Hudler, C </t>
  </si>
  <si>
    <t xml:space="preserve">Niklas Kronwall, D </t>
  </si>
  <si>
    <t xml:space="preserve">Brett Lebda, D </t>
  </si>
  <si>
    <t xml:space="preserve">Valtteri Filppula, C </t>
  </si>
  <si>
    <t xml:space="preserve">Fort St. John </t>
  </si>
  <si>
    <t xml:space="preserve">12 Feb '80 </t>
  </si>
  <si>
    <t xml:space="preserve">Sault Ste. Marie </t>
  </si>
  <si>
    <t xml:space="preserve">06 Apr '77 </t>
  </si>
  <si>
    <t xml:space="preserve">18 Nov '84 </t>
  </si>
  <si>
    <t xml:space="preserve">Litomerice </t>
  </si>
  <si>
    <t xml:space="preserve">01 Jun '80 </t>
  </si>
  <si>
    <t xml:space="preserve">Ljungy </t>
  </si>
  <si>
    <t xml:space="preserve">14 Jan '77 </t>
  </si>
  <si>
    <t xml:space="preserve">Sydney </t>
  </si>
  <si>
    <t xml:space="preserve">29 Jan '78 </t>
  </si>
  <si>
    <t xml:space="preserve">Hanford </t>
  </si>
  <si>
    <t xml:space="preserve">28 Nov '79 </t>
  </si>
  <si>
    <t xml:space="preserve">05 May '80 </t>
  </si>
  <si>
    <t xml:space="preserve">09 Sep '82 </t>
  </si>
  <si>
    <t xml:space="preserve">17 Jan '83 </t>
  </si>
  <si>
    <t xml:space="preserve">Bandung </t>
  </si>
  <si>
    <t xml:space="preserve">IDN </t>
  </si>
  <si>
    <t xml:space="preserve">22 Apr '86 </t>
  </si>
  <si>
    <t xml:space="preserve">09 Dec '80 </t>
  </si>
  <si>
    <t xml:space="preserve">27 Jun '84 </t>
  </si>
  <si>
    <t xml:space="preserve">20 Dec '70 </t>
  </si>
  <si>
    <t xml:space="preserve">Castlegar </t>
  </si>
  <si>
    <t xml:space="preserve">02 Dec '86 </t>
  </si>
  <si>
    <t xml:space="preserve">07 Feb '76 </t>
  </si>
  <si>
    <t xml:space="preserve">Thompson </t>
  </si>
  <si>
    <t xml:space="preserve">24 Apr '84 </t>
  </si>
  <si>
    <t xml:space="preserve">Herning </t>
  </si>
  <si>
    <t xml:space="preserve">DNK </t>
  </si>
  <si>
    <t xml:space="preserve">10 Jan '85 </t>
  </si>
  <si>
    <t xml:space="preserve">22 Sep '75 </t>
  </si>
  <si>
    <t xml:space="preserve">Huntsville </t>
  </si>
  <si>
    <t xml:space="preserve">14 Mar '80 </t>
  </si>
  <si>
    <t xml:space="preserve">Bemidji </t>
  </si>
  <si>
    <t xml:space="preserve">Lanigan </t>
  </si>
  <si>
    <t xml:space="preserve">13 Dec '84 </t>
  </si>
  <si>
    <t xml:space="preserve">St. Louis </t>
  </si>
  <si>
    <t xml:space="preserve">MO </t>
  </si>
  <si>
    <t xml:space="preserve">07 May '81 </t>
  </si>
  <si>
    <t xml:space="preserve">Syracuse </t>
  </si>
  <si>
    <t xml:space="preserve">29 May '77 </t>
  </si>
  <si>
    <t xml:space="preserve">Brockville </t>
  </si>
  <si>
    <t xml:space="preserve">10 Mar '84 </t>
  </si>
  <si>
    <t xml:space="preserve">07 Feb '85 </t>
  </si>
  <si>
    <t xml:space="preserve">Brockton </t>
  </si>
  <si>
    <t xml:space="preserve">27 Aug '74  </t>
  </si>
  <si>
    <t xml:space="preserve">Shelburne  </t>
  </si>
  <si>
    <t xml:space="preserve">02 May '82 </t>
  </si>
  <si>
    <t xml:space="preserve">Kolin </t>
  </si>
  <si>
    <t xml:space="preserve">26 Jan '84 </t>
  </si>
  <si>
    <t xml:space="preserve">28 Dec '82 </t>
  </si>
  <si>
    <t xml:space="preserve">Kindersley </t>
  </si>
  <si>
    <t xml:space="preserve">28 Jul '83 </t>
  </si>
  <si>
    <t xml:space="preserve">12 Aug '85 </t>
  </si>
  <si>
    <t xml:space="preserve">26 May '80 </t>
  </si>
  <si>
    <t xml:space="preserve">St. Joseph De Beauce </t>
  </si>
  <si>
    <t xml:space="preserve">11 Sep '85 </t>
  </si>
  <si>
    <t xml:space="preserve">Elliot Lake </t>
  </si>
  <si>
    <t xml:space="preserve">04 Jul '81 </t>
  </si>
  <si>
    <t xml:space="preserve">Jonkoping </t>
  </si>
  <si>
    <t xml:space="preserve">05 Dec '83 </t>
  </si>
  <si>
    <t xml:space="preserve">Skelleftea </t>
  </si>
  <si>
    <t xml:space="preserve">29 Dec '79 </t>
  </si>
  <si>
    <t xml:space="preserve">25 May '84 </t>
  </si>
  <si>
    <t xml:space="preserve">09 Feb '85 </t>
  </si>
  <si>
    <t xml:space="preserve">09 Jan '75 </t>
  </si>
  <si>
    <t xml:space="preserve">Bollnas </t>
  </si>
  <si>
    <t xml:space="preserve">03 Mar '77 </t>
  </si>
  <si>
    <t xml:space="preserve">16 Aug '78 </t>
  </si>
  <si>
    <t xml:space="preserve">28 Oct '79 </t>
  </si>
  <si>
    <t xml:space="preserve">25 Jan '62 </t>
  </si>
  <si>
    <t xml:space="preserve">09 Jul '74 </t>
  </si>
  <si>
    <t xml:space="preserve">30 Jun '81 </t>
  </si>
  <si>
    <t xml:space="preserve">10 Aug '70 </t>
  </si>
  <si>
    <t xml:space="preserve">North St. Paul </t>
  </si>
  <si>
    <t xml:space="preserve">12 Dec '77 </t>
  </si>
  <si>
    <t xml:space="preserve">373:55 </t>
  </si>
  <si>
    <t xml:space="preserve">100:00 </t>
  </si>
  <si>
    <t xml:space="preserve">5:00 </t>
  </si>
  <si>
    <t xml:space="preserve">476:18 </t>
  </si>
  <si>
    <t xml:space="preserve">455:28 </t>
  </si>
  <si>
    <t xml:space="preserve">20:42 </t>
  </si>
  <si>
    <t xml:space="preserve">472:04 </t>
  </si>
  <si>
    <t xml:space="preserve">362:17 </t>
  </si>
  <si>
    <t xml:space="preserve">46:54 </t>
  </si>
  <si>
    <t xml:space="preserve">62:53 </t>
  </si>
  <si>
    <t xml:space="preserve">469:29 </t>
  </si>
  <si>
    <t xml:space="preserve">373:19 </t>
  </si>
  <si>
    <t xml:space="preserve">95:23 </t>
  </si>
  <si>
    <t xml:space="preserve">465:27 </t>
  </si>
  <si>
    <t xml:space="preserve">355:47 </t>
  </si>
  <si>
    <t xml:space="preserve">103:39 </t>
  </si>
  <si>
    <t xml:space="preserve">464:12  </t>
  </si>
  <si>
    <t xml:space="preserve">414:37  </t>
  </si>
  <si>
    <t xml:space="preserve">35:51  </t>
  </si>
  <si>
    <t xml:space="preserve">13:44  </t>
  </si>
  <si>
    <t xml:space="preserve">460:49 </t>
  </si>
  <si>
    <t xml:space="preserve">455:13 </t>
  </si>
  <si>
    <t xml:space="preserve">459:48 </t>
  </si>
  <si>
    <t xml:space="preserve">379:37 </t>
  </si>
  <si>
    <t xml:space="preserve">0:30 </t>
  </si>
  <si>
    <t xml:space="preserve">79:41 </t>
  </si>
  <si>
    <t xml:space="preserve">459:08 </t>
  </si>
  <si>
    <t xml:space="preserve">421:44 </t>
  </si>
  <si>
    <t xml:space="preserve">32:42 </t>
  </si>
  <si>
    <t xml:space="preserve">446:01 </t>
  </si>
  <si>
    <t xml:space="preserve">417:50 </t>
  </si>
  <si>
    <t xml:space="preserve">444:49 </t>
  </si>
  <si>
    <t xml:space="preserve">357:13 </t>
  </si>
  <si>
    <t xml:space="preserve">4:11 </t>
  </si>
  <si>
    <t xml:space="preserve">83:25 </t>
  </si>
  <si>
    <t xml:space="preserve">439:41 </t>
  </si>
  <si>
    <t xml:space="preserve">391:57 </t>
  </si>
  <si>
    <t xml:space="preserve">24:34 </t>
  </si>
  <si>
    <t xml:space="preserve">437:41 </t>
  </si>
  <si>
    <t xml:space="preserve">320:22 </t>
  </si>
  <si>
    <t xml:space="preserve">115:54 </t>
  </si>
  <si>
    <t xml:space="preserve">426:47 </t>
  </si>
  <si>
    <t xml:space="preserve">363:40 </t>
  </si>
  <si>
    <t xml:space="preserve">34:58 </t>
  </si>
  <si>
    <t xml:space="preserve">424:41 </t>
  </si>
  <si>
    <t xml:space="preserve">360:09 </t>
  </si>
  <si>
    <t xml:space="preserve">61:44 </t>
  </si>
  <si>
    <t xml:space="preserve">419:19 </t>
  </si>
  <si>
    <t xml:space="preserve">328:50 </t>
  </si>
  <si>
    <t xml:space="preserve">84:41 </t>
  </si>
  <si>
    <t xml:space="preserve">412:11 </t>
  </si>
  <si>
    <t xml:space="preserve">363:04 </t>
  </si>
  <si>
    <t xml:space="preserve">38:35 </t>
  </si>
  <si>
    <t xml:space="preserve">408:23 </t>
  </si>
  <si>
    <t xml:space="preserve">339:33 </t>
  </si>
  <si>
    <t xml:space="preserve">66:57 </t>
  </si>
  <si>
    <t xml:space="preserve">408:10 </t>
  </si>
  <si>
    <t xml:space="preserve">386:00 </t>
  </si>
  <si>
    <t xml:space="preserve">16:12 </t>
  </si>
  <si>
    <t xml:space="preserve">5:58 </t>
  </si>
  <si>
    <t xml:space="preserve">407:05 </t>
  </si>
  <si>
    <t xml:space="preserve">325:05 </t>
  </si>
  <si>
    <t xml:space="preserve">68:47 </t>
  </si>
  <si>
    <t xml:space="preserve">404:58 </t>
  </si>
  <si>
    <t xml:space="preserve">401:29 </t>
  </si>
  <si>
    <t xml:space="preserve">0:51 </t>
  </si>
  <si>
    <t xml:space="preserve">404:14 </t>
  </si>
  <si>
    <t xml:space="preserve">378:13 </t>
  </si>
  <si>
    <t xml:space="preserve">0:34 </t>
  </si>
  <si>
    <t xml:space="preserve">8:20 </t>
  </si>
  <si>
    <t xml:space="preserve">396:14 </t>
  </si>
  <si>
    <t xml:space="preserve">254:47 </t>
  </si>
  <si>
    <t xml:space="preserve">121:14 </t>
  </si>
  <si>
    <t xml:space="preserve">396:01 </t>
  </si>
  <si>
    <t xml:space="preserve">56:17 </t>
  </si>
  <si>
    <t xml:space="preserve">49:34 </t>
  </si>
  <si>
    <t xml:space="preserve">376:38 </t>
  </si>
  <si>
    <t xml:space="preserve">384:56 </t>
  </si>
  <si>
    <t xml:space="preserve">324:10 </t>
  </si>
  <si>
    <t xml:space="preserve">58:56 </t>
  </si>
  <si>
    <t xml:space="preserve">382:21 </t>
  </si>
  <si>
    <t xml:space="preserve">273:30 </t>
  </si>
  <si>
    <t xml:space="preserve">40:40 </t>
  </si>
  <si>
    <t xml:space="preserve">68:11 </t>
  </si>
  <si>
    <t xml:space="preserve">380:03 </t>
  </si>
  <si>
    <t xml:space="preserve">286:12 </t>
  </si>
  <si>
    <t xml:space="preserve">74:08 </t>
  </si>
  <si>
    <t xml:space="preserve">376:33 </t>
  </si>
  <si>
    <t xml:space="preserve">331:32 </t>
  </si>
  <si>
    <t xml:space="preserve">41:46 </t>
  </si>
  <si>
    <t xml:space="preserve">374:49 </t>
  </si>
  <si>
    <t xml:space="preserve">279:12 </t>
  </si>
  <si>
    <t xml:space="preserve">76:39 </t>
  </si>
  <si>
    <t xml:space="preserve">309:19 </t>
  </si>
  <si>
    <t xml:space="preserve">54:20 </t>
  </si>
  <si>
    <t xml:space="preserve">7:11 </t>
  </si>
  <si>
    <t xml:space="preserve">360:25 </t>
  </si>
  <si>
    <t xml:space="preserve">324:02 </t>
  </si>
  <si>
    <t xml:space="preserve">35:36 </t>
  </si>
  <si>
    <t xml:space="preserve">356:36 </t>
  </si>
  <si>
    <t xml:space="preserve">301:11 </t>
  </si>
  <si>
    <t xml:space="preserve">51:52 </t>
  </si>
  <si>
    <t xml:space="preserve">2:09 </t>
  </si>
  <si>
    <t xml:space="preserve">350:07 </t>
  </si>
  <si>
    <t xml:space="preserve">347:09 </t>
  </si>
  <si>
    <t xml:space="preserve">337:26 </t>
  </si>
  <si>
    <t xml:space="preserve">268:10 </t>
  </si>
  <si>
    <t xml:space="preserve">66:22 </t>
  </si>
  <si>
    <t xml:space="preserve">334:41  </t>
  </si>
  <si>
    <t xml:space="preserve">303:40  </t>
  </si>
  <si>
    <t xml:space="preserve">7:19  </t>
  </si>
  <si>
    <t xml:space="preserve">23:42  </t>
  </si>
  <si>
    <t xml:space="preserve">327:45 </t>
  </si>
  <si>
    <t xml:space="preserve">279:20 </t>
  </si>
  <si>
    <t xml:space="preserve">45:12 </t>
  </si>
  <si>
    <t xml:space="preserve">327:08 </t>
  </si>
  <si>
    <t xml:space="preserve">5:01 </t>
  </si>
  <si>
    <t xml:space="preserve">323:04 </t>
  </si>
  <si>
    <t xml:space="preserve">1:48 </t>
  </si>
  <si>
    <t xml:space="preserve">325:04 </t>
  </si>
  <si>
    <t xml:space="preserve">298:06 </t>
  </si>
  <si>
    <t xml:space="preserve">24:25 </t>
  </si>
  <si>
    <t xml:space="preserve">323:39 </t>
  </si>
  <si>
    <t xml:space="preserve">269:02 </t>
  </si>
  <si>
    <t xml:space="preserve">53:37 </t>
  </si>
  <si>
    <t xml:space="preserve">322:03 </t>
  </si>
  <si>
    <t xml:space="preserve">292:02 </t>
  </si>
  <si>
    <t xml:space="preserve">28:00 </t>
  </si>
  <si>
    <t xml:space="preserve">316:48 </t>
  </si>
  <si>
    <t xml:space="preserve">309:08 </t>
  </si>
  <si>
    <t xml:space="preserve">6:08 </t>
  </si>
  <si>
    <t xml:space="preserve">307:58 </t>
  </si>
  <si>
    <t xml:space="preserve">293:29 </t>
  </si>
  <si>
    <t xml:space="preserve">307:47 </t>
  </si>
  <si>
    <t xml:space="preserve">244:17 </t>
  </si>
  <si>
    <t xml:space="preserve">1:02 </t>
  </si>
  <si>
    <t xml:space="preserve">62:28 </t>
  </si>
  <si>
    <t xml:space="preserve">307:13 </t>
  </si>
  <si>
    <t xml:space="preserve">295:38 </t>
  </si>
  <si>
    <t xml:space="preserve">5:41 </t>
  </si>
  <si>
    <t xml:space="preserve">10:20 </t>
  </si>
  <si>
    <t xml:space="preserve">303:32 </t>
  </si>
  <si>
    <t xml:space="preserve">272:36 </t>
  </si>
  <si>
    <t xml:space="preserve">296:45 </t>
  </si>
  <si>
    <t xml:space="preserve">242:20 </t>
  </si>
  <si>
    <t xml:space="preserve">27:50 </t>
  </si>
  <si>
    <t xml:space="preserve">26:35 </t>
  </si>
  <si>
    <t xml:space="preserve">295:30 </t>
  </si>
  <si>
    <t xml:space="preserve">247:42 </t>
  </si>
  <si>
    <t xml:space="preserve">28:18 </t>
  </si>
  <si>
    <t xml:space="preserve">293:06 </t>
  </si>
  <si>
    <t xml:space="preserve">247:04 </t>
  </si>
  <si>
    <t xml:space="preserve">21:33 </t>
  </si>
  <si>
    <t xml:space="preserve">24:29 </t>
  </si>
  <si>
    <t xml:space="preserve">292:44 </t>
  </si>
  <si>
    <t xml:space="preserve">289:49 </t>
  </si>
  <si>
    <t xml:space="preserve">1:42 </t>
  </si>
  <si>
    <t xml:space="preserve">292:31 </t>
  </si>
  <si>
    <t xml:space="preserve">236:41 </t>
  </si>
  <si>
    <t xml:space="preserve">52:38 </t>
  </si>
  <si>
    <t xml:space="preserve">2:37 </t>
  </si>
  <si>
    <t xml:space="preserve">3:12 </t>
  </si>
  <si>
    <t xml:space="preserve">292:20 </t>
  </si>
  <si>
    <t xml:space="preserve">260:34 </t>
  </si>
  <si>
    <t xml:space="preserve">31:30 </t>
  </si>
  <si>
    <t xml:space="preserve">285:05 </t>
  </si>
  <si>
    <t xml:space="preserve">35:15 </t>
  </si>
  <si>
    <t xml:space="preserve">284:34 </t>
  </si>
  <si>
    <t xml:space="preserve">263:00 </t>
  </si>
  <si>
    <t xml:space="preserve">282:27 </t>
  </si>
  <si>
    <t xml:space="preserve">281:20 </t>
  </si>
  <si>
    <t xml:space="preserve">282:11 </t>
  </si>
  <si>
    <t xml:space="preserve">280:04 </t>
  </si>
  <si>
    <t xml:space="preserve">280:03 </t>
  </si>
  <si>
    <t xml:space="preserve">202:39 </t>
  </si>
  <si>
    <t xml:space="preserve">73:17 </t>
  </si>
  <si>
    <t xml:space="preserve">4:07 </t>
  </si>
  <si>
    <t xml:space="preserve">275:49 </t>
  </si>
  <si>
    <t xml:space="preserve">180:14 </t>
  </si>
  <si>
    <t xml:space="preserve">92:49 </t>
  </si>
  <si>
    <t xml:space="preserve">271:09 </t>
  </si>
  <si>
    <t xml:space="preserve">246:22 </t>
  </si>
  <si>
    <t xml:space="preserve">19:35 </t>
  </si>
  <si>
    <t xml:space="preserve">5:12 </t>
  </si>
  <si>
    <t xml:space="preserve">222:15 </t>
  </si>
  <si>
    <t xml:space="preserve">45:21 </t>
  </si>
  <si>
    <t xml:space="preserve">263:37 </t>
  </si>
  <si>
    <t xml:space="preserve">210:28 </t>
  </si>
  <si>
    <t xml:space="preserve">51:06 </t>
  </si>
  <si>
    <t xml:space="preserve">263:16 </t>
  </si>
  <si>
    <t xml:space="preserve">229:56 </t>
  </si>
  <si>
    <t xml:space="preserve">30:13 </t>
  </si>
  <si>
    <t xml:space="preserve">261:36 </t>
  </si>
  <si>
    <t xml:space="preserve">42:51 </t>
  </si>
  <si>
    <t xml:space="preserve">259:31 </t>
  </si>
  <si>
    <t xml:space="preserve">230:47 </t>
  </si>
  <si>
    <t xml:space="preserve">25:59 </t>
  </si>
  <si>
    <t xml:space="preserve">259:00 </t>
  </si>
  <si>
    <t xml:space="preserve">226:57 </t>
  </si>
  <si>
    <t xml:space="preserve">258:33  </t>
  </si>
  <si>
    <t xml:space="preserve">255:06  </t>
  </si>
  <si>
    <t xml:space="preserve">0:00  </t>
  </si>
  <si>
    <t xml:space="preserve">3:27  </t>
  </si>
  <si>
    <t xml:space="preserve">258:30 </t>
  </si>
  <si>
    <t xml:space="preserve">218:06 </t>
  </si>
  <si>
    <t xml:space="preserve">21:09 </t>
  </si>
  <si>
    <t xml:space="preserve">255:34 </t>
  </si>
  <si>
    <t xml:space="preserve">187:08 </t>
  </si>
  <si>
    <t xml:space="preserve">22:01 </t>
  </si>
  <si>
    <t xml:space="preserve">46:25 </t>
  </si>
  <si>
    <t xml:space="preserve">254:31 </t>
  </si>
  <si>
    <t xml:space="preserve">250:13 </t>
  </si>
  <si>
    <t xml:space="preserve">4:18 </t>
  </si>
  <si>
    <t xml:space="preserve">251:50 </t>
  </si>
  <si>
    <t xml:space="preserve">228:33 </t>
  </si>
  <si>
    <t xml:space="preserve">8:44 </t>
  </si>
  <si>
    <t xml:space="preserve">249:32 </t>
  </si>
  <si>
    <t xml:space="preserve">247:22 </t>
  </si>
  <si>
    <t xml:space="preserve">248:59 </t>
  </si>
  <si>
    <t xml:space="preserve">207:52 </t>
  </si>
  <si>
    <t xml:space="preserve">40:59 </t>
  </si>
  <si>
    <t xml:space="preserve">241:16 </t>
  </si>
  <si>
    <t xml:space="preserve">190:26 </t>
  </si>
  <si>
    <t xml:space="preserve">241:01 </t>
  </si>
  <si>
    <t xml:space="preserve">185:59 </t>
  </si>
  <si>
    <t xml:space="preserve">36:16 </t>
  </si>
  <si>
    <t xml:space="preserve">239:58 </t>
  </si>
  <si>
    <t xml:space="preserve">184:52 </t>
  </si>
  <si>
    <t xml:space="preserve">0:28 </t>
  </si>
  <si>
    <t xml:space="preserve">54:38 </t>
  </si>
  <si>
    <t xml:space="preserve">235:54 </t>
  </si>
  <si>
    <t xml:space="preserve">234:01 </t>
  </si>
  <si>
    <t xml:space="preserve">225:43 </t>
  </si>
  <si>
    <t xml:space="preserve">205:37 </t>
  </si>
  <si>
    <t xml:space="preserve">222:24 </t>
  </si>
  <si>
    <t xml:space="preserve">4:38 </t>
  </si>
  <si>
    <t xml:space="preserve">219:49 </t>
  </si>
  <si>
    <t xml:space="preserve">211:49 </t>
  </si>
  <si>
    <t xml:space="preserve">220:07 </t>
  </si>
  <si>
    <t xml:space="preserve">201:38 </t>
  </si>
  <si>
    <t xml:space="preserve">218:56 </t>
  </si>
  <si>
    <t xml:space="preserve">186:09 </t>
  </si>
  <si>
    <t xml:space="preserve">31:47 </t>
  </si>
  <si>
    <t xml:space="preserve">218:52 </t>
  </si>
  <si>
    <t xml:space="preserve">217:14 </t>
  </si>
  <si>
    <t xml:space="preserve">208:50 </t>
  </si>
  <si>
    <t xml:space="preserve">182:28 </t>
  </si>
  <si>
    <t xml:space="preserve">7:30 </t>
  </si>
  <si>
    <t xml:space="preserve">156:23 </t>
  </si>
  <si>
    <t xml:space="preserve">43:45 </t>
  </si>
  <si>
    <t xml:space="preserve">207:27 </t>
  </si>
  <si>
    <t xml:space="preserve">196:03 </t>
  </si>
  <si>
    <t xml:space="preserve">11:17 </t>
  </si>
  <si>
    <t xml:space="preserve">204:50 </t>
  </si>
  <si>
    <t xml:space="preserve">197:34 </t>
  </si>
  <si>
    <t xml:space="preserve">200:54 </t>
  </si>
  <si>
    <t xml:space="preserve">154:48 </t>
  </si>
  <si>
    <t xml:space="preserve">176:41 </t>
  </si>
  <si>
    <t xml:space="preserve">19:32 </t>
  </si>
  <si>
    <t xml:space="preserve">197:41 </t>
  </si>
  <si>
    <t xml:space="preserve">194:41 </t>
  </si>
  <si>
    <t xml:space="preserve">196:35 </t>
  </si>
  <si>
    <t xml:space="preserve">192:11 </t>
  </si>
  <si>
    <t xml:space="preserve">154:41 </t>
  </si>
  <si>
    <t xml:space="preserve">35:57 </t>
  </si>
  <si>
    <t xml:space="preserve">188:31 </t>
  </si>
  <si>
    <t xml:space="preserve">7:15 </t>
  </si>
  <si>
    <t xml:space="preserve">183:14 </t>
  </si>
  <si>
    <t xml:space="preserve">7:02 </t>
  </si>
  <si>
    <t xml:space="preserve">183:19 </t>
  </si>
  <si>
    <t xml:space="preserve">5:33 </t>
  </si>
  <si>
    <t xml:space="preserve">180:15 </t>
  </si>
  <si>
    <t xml:space="preserve">182:27 </t>
  </si>
  <si>
    <t xml:space="preserve">146:32 </t>
  </si>
  <si>
    <t xml:space="preserve">33:36 </t>
  </si>
  <si>
    <t xml:space="preserve">181:04 </t>
  </si>
  <si>
    <t xml:space="preserve">139:18 </t>
  </si>
  <si>
    <t xml:space="preserve">40:37 </t>
  </si>
  <si>
    <t xml:space="preserve">179:57  </t>
  </si>
  <si>
    <t xml:space="preserve">174:54  </t>
  </si>
  <si>
    <t xml:space="preserve">0:38  </t>
  </si>
  <si>
    <t xml:space="preserve">4:25  </t>
  </si>
  <si>
    <t xml:space="preserve">179:04 </t>
  </si>
  <si>
    <t xml:space="preserve">154:51 </t>
  </si>
  <si>
    <t xml:space="preserve">175:36 </t>
  </si>
  <si>
    <t xml:space="preserve">146:22 </t>
  </si>
  <si>
    <t xml:space="preserve">27:17 </t>
  </si>
  <si>
    <t xml:space="preserve">174:48 </t>
  </si>
  <si>
    <t xml:space="preserve">132:32 </t>
  </si>
  <si>
    <t xml:space="preserve">41:34 </t>
  </si>
  <si>
    <t xml:space="preserve">174:37 </t>
  </si>
  <si>
    <t xml:space="preserve">158:04 </t>
  </si>
  <si>
    <t xml:space="preserve">10:37 </t>
  </si>
  <si>
    <t xml:space="preserve">5:56 </t>
  </si>
  <si>
    <t xml:space="preserve">173:30 </t>
  </si>
  <si>
    <t xml:space="preserve">172:10 </t>
  </si>
  <si>
    <t xml:space="preserve">173:01 </t>
  </si>
  <si>
    <t xml:space="preserve">170:06 </t>
  </si>
  <si>
    <t xml:space="preserve">1:18 </t>
  </si>
  <si>
    <t xml:space="preserve">172:52 </t>
  </si>
  <si>
    <t xml:space="preserve">144:59 </t>
  </si>
  <si>
    <t xml:space="preserve">27:18 </t>
  </si>
  <si>
    <t xml:space="preserve">171:45 </t>
  </si>
  <si>
    <t xml:space="preserve">5:03 </t>
  </si>
  <si>
    <t xml:space="preserve">169:14 </t>
  </si>
  <si>
    <t xml:space="preserve">162:51 </t>
  </si>
  <si>
    <t xml:space="preserve">169:04 </t>
  </si>
  <si>
    <t xml:space="preserve">156:45 </t>
  </si>
  <si>
    <t xml:space="preserve">167:55 </t>
  </si>
  <si>
    <t xml:space="preserve">24:19 </t>
  </si>
  <si>
    <t xml:space="preserve">41:44 </t>
  </si>
  <si>
    <t xml:space="preserve">166:28 </t>
  </si>
  <si>
    <t xml:space="preserve">165:07 </t>
  </si>
  <si>
    <t xml:space="preserve">164:19 </t>
  </si>
  <si>
    <t xml:space="preserve">161:29 </t>
  </si>
  <si>
    <t xml:space="preserve">157:04 </t>
  </si>
  <si>
    <t xml:space="preserve">143:54 </t>
  </si>
  <si>
    <t xml:space="preserve">5:42 </t>
  </si>
  <si>
    <t xml:space="preserve">7:28 </t>
  </si>
  <si>
    <t xml:space="preserve">156:54 </t>
  </si>
  <si>
    <t xml:space="preserve">128:47 </t>
  </si>
  <si>
    <t xml:space="preserve">155:51 </t>
  </si>
  <si>
    <t xml:space="preserve">151:35 </t>
  </si>
  <si>
    <t xml:space="preserve">115:45 </t>
  </si>
  <si>
    <t xml:space="preserve">28:59 </t>
  </si>
  <si>
    <t xml:space="preserve">152:43 </t>
  </si>
  <si>
    <t xml:space="preserve">116:12 </t>
  </si>
  <si>
    <t xml:space="preserve">5:40 </t>
  </si>
  <si>
    <t xml:space="preserve">30:51 </t>
  </si>
  <si>
    <t xml:space="preserve">151:31 </t>
  </si>
  <si>
    <t xml:space="preserve">149:22 </t>
  </si>
  <si>
    <t xml:space="preserve">150:05 </t>
  </si>
  <si>
    <t xml:space="preserve">119:05 </t>
  </si>
  <si>
    <t xml:space="preserve">31:00 </t>
  </si>
  <si>
    <t xml:space="preserve">149:07 </t>
  </si>
  <si>
    <t xml:space="preserve">145:35 </t>
  </si>
  <si>
    <t xml:space="preserve">146:43 </t>
  </si>
  <si>
    <t xml:space="preserve">138:37 </t>
  </si>
  <si>
    <t xml:space="preserve">146:37 </t>
  </si>
  <si>
    <t xml:space="preserve">145:34 </t>
  </si>
  <si>
    <t xml:space="preserve">145:08 </t>
  </si>
  <si>
    <t xml:space="preserve">130:32 </t>
  </si>
  <si>
    <t xml:space="preserve">141:13 </t>
  </si>
  <si>
    <t xml:space="preserve">103:09 </t>
  </si>
  <si>
    <t xml:space="preserve">26:19 </t>
  </si>
  <si>
    <t xml:space="preserve">140:59 </t>
  </si>
  <si>
    <t xml:space="preserve">134:20 </t>
  </si>
  <si>
    <t xml:space="preserve">6:38 </t>
  </si>
  <si>
    <t xml:space="preserve">140:14 </t>
  </si>
  <si>
    <t xml:space="preserve">125:27 </t>
  </si>
  <si>
    <t xml:space="preserve">131:51 </t>
  </si>
  <si>
    <t xml:space="preserve">129:13  </t>
  </si>
  <si>
    <t xml:space="preserve">106:01  </t>
  </si>
  <si>
    <t xml:space="preserve">0:04  </t>
  </si>
  <si>
    <t xml:space="preserve">23:08  </t>
  </si>
  <si>
    <t xml:space="preserve">123:41 </t>
  </si>
  <si>
    <t xml:space="preserve">118:27 </t>
  </si>
  <si>
    <t xml:space="preserve">5:11 </t>
  </si>
  <si>
    <t xml:space="preserve">121:11 </t>
  </si>
  <si>
    <t xml:space="preserve">103:41 </t>
  </si>
  <si>
    <t xml:space="preserve">119:11 </t>
  </si>
  <si>
    <t xml:space="preserve">103:15 </t>
  </si>
  <si>
    <t xml:space="preserve">118:10 </t>
  </si>
  <si>
    <t xml:space="preserve">110:34 </t>
  </si>
  <si>
    <t xml:space="preserve">117:25 </t>
  </si>
  <si>
    <t xml:space="preserve">111:26 </t>
  </si>
  <si>
    <t xml:space="preserve">115:27 </t>
  </si>
  <si>
    <t xml:space="preserve">112:32 </t>
  </si>
  <si>
    <t xml:space="preserve">5:46 </t>
  </si>
  <si>
    <t xml:space="preserve">114:24 </t>
  </si>
  <si>
    <t xml:space="preserve">115:16 </t>
  </si>
  <si>
    <t xml:space="preserve">113:42 </t>
  </si>
  <si>
    <t xml:space="preserve">114:28 </t>
  </si>
  <si>
    <t xml:space="preserve">113:11 </t>
  </si>
  <si>
    <t xml:space="preserve">113:41 </t>
  </si>
  <si>
    <t xml:space="preserve">85:01 </t>
  </si>
  <si>
    <t xml:space="preserve">28:34 </t>
  </si>
  <si>
    <t xml:space="preserve">111:47 </t>
  </si>
  <si>
    <t xml:space="preserve">90:44 </t>
  </si>
  <si>
    <t xml:space="preserve">111:31 </t>
  </si>
  <si>
    <t xml:space="preserve">110:29 </t>
  </si>
  <si>
    <t xml:space="preserve">110:03 </t>
  </si>
  <si>
    <t xml:space="preserve">82:35 </t>
  </si>
  <si>
    <t xml:space="preserve">109:21 </t>
  </si>
  <si>
    <t xml:space="preserve">101:28 </t>
  </si>
  <si>
    <t xml:space="preserve">0:59 </t>
  </si>
  <si>
    <t xml:space="preserve">108:32 </t>
  </si>
  <si>
    <t xml:space="preserve">105:17 </t>
  </si>
  <si>
    <t xml:space="preserve">1:56 </t>
  </si>
  <si>
    <t xml:space="preserve">106:54 </t>
  </si>
  <si>
    <t xml:space="preserve">78:06 </t>
  </si>
  <si>
    <t xml:space="preserve">19:28 </t>
  </si>
  <si>
    <t xml:space="preserve">105:57 </t>
  </si>
  <si>
    <t xml:space="preserve">76:31 </t>
  </si>
  <si>
    <t xml:space="preserve">27:16 </t>
  </si>
  <si>
    <t xml:space="preserve">2:10 </t>
  </si>
  <si>
    <t xml:space="preserve">104:37 </t>
  </si>
  <si>
    <t xml:space="preserve">104:14 </t>
  </si>
  <si>
    <t xml:space="preserve">104:27 </t>
  </si>
  <si>
    <t xml:space="preserve">103:27 </t>
  </si>
  <si>
    <t xml:space="preserve">104:18 </t>
  </si>
  <si>
    <t xml:space="preserve">72:00 </t>
  </si>
  <si>
    <t xml:space="preserve">31:18 </t>
  </si>
  <si>
    <t xml:space="preserve">103:49 </t>
  </si>
  <si>
    <t xml:space="preserve">89:46 </t>
  </si>
  <si>
    <t xml:space="preserve">6:24 </t>
  </si>
  <si>
    <t xml:space="preserve">103:44 </t>
  </si>
  <si>
    <t xml:space="preserve">100:41 </t>
  </si>
  <si>
    <t xml:space="preserve">102:48 </t>
  </si>
  <si>
    <t xml:space="preserve">82:49 </t>
  </si>
  <si>
    <t xml:space="preserve">Frans Nielsen, C </t>
  </si>
  <si>
    <t xml:space="preserve">Drew Fata, D </t>
  </si>
  <si>
    <t xml:space="preserve">Allan Rourke, D </t>
  </si>
  <si>
    <t xml:space="preserve">Eric Boguniecki, C </t>
  </si>
  <si>
    <t xml:space="preserve">Deron Quint, D </t>
  </si>
  <si>
    <t>Steve Regier, LW</t>
  </si>
  <si>
    <t xml:space="preserve">Jeremy Colliton, C </t>
  </si>
  <si>
    <t>Blake Comeau, RW</t>
  </si>
  <si>
    <t>Jaromir Jagr, RW</t>
  </si>
  <si>
    <t xml:space="preserve">Michael Nylander, C </t>
  </si>
  <si>
    <t xml:space="preserve">Martin Straka, C </t>
  </si>
  <si>
    <t>Brendan Shanahan, LW</t>
  </si>
  <si>
    <t xml:space="preserve">Matt Cullen, C </t>
  </si>
  <si>
    <t xml:space="preserve">Michal Rozsival, D </t>
  </si>
  <si>
    <t xml:space="preserve">Petr Prucha, C </t>
  </si>
  <si>
    <t xml:space="preserve">Karel Rachunek, D </t>
  </si>
  <si>
    <t xml:space="preserve">Marek Malik, D </t>
  </si>
  <si>
    <t>Sean Avery, LW (55 LA)</t>
  </si>
  <si>
    <t>Marcel Hossa, LW</t>
  </si>
  <si>
    <t xml:space="preserve">Fedor Tyutin, D </t>
  </si>
  <si>
    <t>Aaron Ward, D (20 Bos)</t>
  </si>
  <si>
    <t xml:space="preserve">Blair Betts, C </t>
  </si>
  <si>
    <t>Adam Hall, RW (23 Min)</t>
  </si>
  <si>
    <t>Jed Ortmeyer, RW</t>
  </si>
  <si>
    <t>Jason Ward, RW (7 LA, 17 TB)</t>
  </si>
  <si>
    <t xml:space="preserve">Thomas Pock, D </t>
  </si>
  <si>
    <t xml:space="preserve">Jarkko Immonen, C </t>
  </si>
  <si>
    <t>Ryan Callahan, RW</t>
  </si>
  <si>
    <t xml:space="preserve">Daniel Girardi, D </t>
  </si>
  <si>
    <t>Paul Mara, D (59 Bos)</t>
  </si>
  <si>
    <t>Brad Isbister, LW</t>
  </si>
  <si>
    <t>Jersey</t>
  </si>
  <si>
    <t>Date of Birth</t>
  </si>
  <si>
    <t>City</t>
  </si>
  <si>
    <t>Pr/St</t>
  </si>
  <si>
    <t>Ctry</t>
  </si>
  <si>
    <t>Ht</t>
  </si>
  <si>
    <t>Wgt</t>
  </si>
  <si>
    <t>Shts</t>
  </si>
  <si>
    <t>Rook</t>
  </si>
  <si>
    <t>SH TOI</t>
  </si>
  <si>
    <t>ES TOI</t>
  </si>
  <si>
    <t>TTOI</t>
  </si>
  <si>
    <t>PP TOI</t>
  </si>
  <si>
    <t>Shifts</t>
  </si>
  <si>
    <t>S-O</t>
  </si>
  <si>
    <t>S-OG</t>
  </si>
  <si>
    <t>S-OGW</t>
  </si>
  <si>
    <t>Hits</t>
  </si>
  <si>
    <t>MsS</t>
  </si>
  <si>
    <t>GvA</t>
  </si>
  <si>
    <t>TkA</t>
  </si>
  <si>
    <t>%Tm</t>
  </si>
  <si>
    <t xml:space="preserve">11 Aug '71 </t>
  </si>
  <si>
    <t xml:space="preserve">03 Oct '84 </t>
  </si>
  <si>
    <t xml:space="preserve">Longueuil </t>
  </si>
  <si>
    <t xml:space="preserve">San Francisco </t>
  </si>
  <si>
    <t xml:space="preserve">29 Apr '84 </t>
  </si>
  <si>
    <t xml:space="preserve">St. Cloud </t>
  </si>
  <si>
    <t xml:space="preserve">13 Jul '75 </t>
  </si>
  <si>
    <t xml:space="preserve">Helsingborg </t>
  </si>
  <si>
    <t xml:space="preserve">07 Apr '80 </t>
  </si>
  <si>
    <t xml:space="preserve">Beaverlodge </t>
  </si>
  <si>
    <t xml:space="preserve">10 Apr '81 </t>
  </si>
  <si>
    <t xml:space="preserve">18 May '76  </t>
  </si>
  <si>
    <t xml:space="preserve">Donetsk  </t>
  </si>
  <si>
    <t xml:space="preserve">19 Aug '82 </t>
  </si>
  <si>
    <t xml:space="preserve">Summerside </t>
  </si>
  <si>
    <t xml:space="preserve">01 Oct '76 </t>
  </si>
  <si>
    <t xml:space="preserve">29 Jun '83 </t>
  </si>
  <si>
    <t xml:space="preserve">21 Jun '85 </t>
  </si>
  <si>
    <t xml:space="preserve">29 Nov '71 </t>
  </si>
  <si>
    <t xml:space="preserve">12 Mar '80 </t>
  </si>
  <si>
    <t xml:space="preserve">23 Mar '76 </t>
  </si>
  <si>
    <t xml:space="preserve">26 Mar '69 </t>
  </si>
  <si>
    <t xml:space="preserve">05 Mar '77 </t>
  </si>
  <si>
    <t xml:space="preserve">Woonsocket </t>
  </si>
  <si>
    <t xml:space="preserve">03 Jul '76 </t>
  </si>
  <si>
    <t xml:space="preserve">25 Feb '86 </t>
  </si>
  <si>
    <t xml:space="preserve">03 Aug '72 </t>
  </si>
  <si>
    <t xml:space="preserve">22 May '75 </t>
  </si>
  <si>
    <t xml:space="preserve">Raahe </t>
  </si>
  <si>
    <t xml:space="preserve">08 Oct '80 </t>
  </si>
  <si>
    <t xml:space="preserve">04 May '79 </t>
  </si>
  <si>
    <t xml:space="preserve">Almonte </t>
  </si>
  <si>
    <t xml:space="preserve">Wilmington </t>
  </si>
  <si>
    <t xml:space="preserve">DE </t>
  </si>
  <si>
    <t xml:space="preserve">14 Nov '78 </t>
  </si>
  <si>
    <t xml:space="preserve">Weymouth </t>
  </si>
  <si>
    <t xml:space="preserve">01 May '80 </t>
  </si>
  <si>
    <t xml:space="preserve">St. Catharine's </t>
  </si>
  <si>
    <t xml:space="preserve">16 Feb '75 </t>
  </si>
  <si>
    <t xml:space="preserve">Lyleton </t>
  </si>
  <si>
    <t xml:space="preserve">18 Apr '78 </t>
  </si>
  <si>
    <t xml:space="preserve">02 Jan '82 </t>
  </si>
  <si>
    <t xml:space="preserve">Borlange </t>
  </si>
  <si>
    <t xml:space="preserve">Fridley </t>
  </si>
  <si>
    <t xml:space="preserve">02 Sep '81 </t>
  </si>
  <si>
    <t xml:space="preserve">09 Sep '86 </t>
  </si>
  <si>
    <t xml:space="preserve">08 Jun '83 </t>
  </si>
  <si>
    <t xml:space="preserve">Kirtland Hills </t>
  </si>
  <si>
    <t xml:space="preserve">25 May '80 </t>
  </si>
  <si>
    <t xml:space="preserve">01 Feb '78 </t>
  </si>
  <si>
    <t xml:space="preserve">Hope </t>
  </si>
  <si>
    <t xml:space="preserve">01 Aug '84 </t>
  </si>
  <si>
    <t xml:space="preserve">26 Apr '82  </t>
  </si>
  <si>
    <t xml:space="preserve">Leksand  </t>
  </si>
  <si>
    <t xml:space="preserve">SWE  </t>
  </si>
  <si>
    <t xml:space="preserve">29 Sep '86 </t>
  </si>
  <si>
    <t xml:space="preserve">East Greenbush </t>
  </si>
  <si>
    <t xml:space="preserve">25 Jun '82 </t>
  </si>
  <si>
    <t xml:space="preserve">Sherwood Park </t>
  </si>
  <si>
    <t xml:space="preserve">08 Jun '86 </t>
  </si>
  <si>
    <t xml:space="preserve">15 Aug '86 </t>
  </si>
  <si>
    <t xml:space="preserve">10 Dec '82 </t>
  </si>
  <si>
    <t xml:space="preserve">Sewickley </t>
  </si>
  <si>
    <t xml:space="preserve">27 Oct '71 </t>
  </si>
  <si>
    <t xml:space="preserve">09 Oct '85 </t>
  </si>
  <si>
    <t xml:space="preserve">Les Saules </t>
  </si>
  <si>
    <t xml:space="preserve">20 Mar '79 </t>
  </si>
  <si>
    <t xml:space="preserve">18 Apr '83 </t>
  </si>
  <si>
    <t xml:space="preserve">03 Jan '85 </t>
  </si>
  <si>
    <t xml:space="preserve">13 Jun '85 </t>
  </si>
  <si>
    <t xml:space="preserve">Millgrove </t>
  </si>
  <si>
    <t xml:space="preserve">06 Mar '80 </t>
  </si>
  <si>
    <t xml:space="preserve">03 Oct '80 </t>
  </si>
  <si>
    <t xml:space="preserve">11 Feb '79 </t>
  </si>
  <si>
    <t xml:space="preserve">Craik </t>
  </si>
  <si>
    <t xml:space="preserve">23 Apr '85 </t>
  </si>
  <si>
    <t xml:space="preserve">St. Fabien </t>
  </si>
  <si>
    <t xml:space="preserve">07 Mar '80 </t>
  </si>
  <si>
    <t xml:space="preserve">02 Dec '80 </t>
  </si>
  <si>
    <t xml:space="preserve">15 Apr '80 </t>
  </si>
  <si>
    <t xml:space="preserve">21 Apr '79 </t>
  </si>
  <si>
    <t xml:space="preserve">Framingham </t>
  </si>
  <si>
    <t xml:space="preserve">02 Feb '84 </t>
  </si>
  <si>
    <t xml:space="preserve">11 Jul '85 </t>
  </si>
  <si>
    <t xml:space="preserve">08 Jul '82 </t>
  </si>
  <si>
    <t xml:space="preserve">24 Oct '82 </t>
  </si>
  <si>
    <t xml:space="preserve">Farmington </t>
  </si>
  <si>
    <t xml:space="preserve">23 Jun '82 </t>
  </si>
  <si>
    <t xml:space="preserve">14 Jul '74 </t>
  </si>
  <si>
    <t xml:space="preserve">11 May '79 </t>
  </si>
  <si>
    <t xml:space="preserve">13 Feb '75 </t>
  </si>
  <si>
    <t xml:space="preserve">11 Oct '82 </t>
  </si>
  <si>
    <t xml:space="preserve">Stoney Creek </t>
  </si>
  <si>
    <t xml:space="preserve">18 Jun '81  </t>
  </si>
  <si>
    <t xml:space="preserve">Colorado Springs  </t>
  </si>
  <si>
    <t xml:space="preserve">CO  </t>
  </si>
  <si>
    <t xml:space="preserve">08 Feb '83 </t>
  </si>
  <si>
    <t xml:space="preserve">11 May '74 </t>
  </si>
  <si>
    <t xml:space="preserve">21 Aug '76 </t>
  </si>
  <si>
    <t xml:space="preserve">Waltham </t>
  </si>
  <si>
    <t xml:space="preserve">05 Apr '80 </t>
  </si>
  <si>
    <t xml:space="preserve">19 Aug '85 </t>
  </si>
  <si>
    <t xml:space="preserve">Brno </t>
  </si>
  <si>
    <t xml:space="preserve">24 Mar '83 </t>
  </si>
  <si>
    <t xml:space="preserve">Hull </t>
  </si>
  <si>
    <t xml:space="preserve">05 Jan '85 </t>
  </si>
  <si>
    <t xml:space="preserve">La Salle </t>
  </si>
  <si>
    <t xml:space="preserve">29 Jul '83 </t>
  </si>
  <si>
    <t xml:space="preserve">01 Jul '86 </t>
  </si>
  <si>
    <t xml:space="preserve">28 Apr '86 </t>
  </si>
  <si>
    <t xml:space="preserve">12 May '84 </t>
  </si>
  <si>
    <t xml:space="preserve">Airorie </t>
  </si>
  <si>
    <t xml:space="preserve">11 May '84 </t>
  </si>
  <si>
    <t xml:space="preserve">Beaconsfield </t>
  </si>
  <si>
    <t xml:space="preserve">31 Jan '84 </t>
  </si>
  <si>
    <t xml:space="preserve">08 Dec '86 </t>
  </si>
  <si>
    <t xml:space="preserve">Mont-Laurier </t>
  </si>
  <si>
    <t xml:space="preserve">12 Feb '86 </t>
  </si>
  <si>
    <t xml:space="preserve">06 Aug '86 </t>
  </si>
  <si>
    <t xml:space="preserve">Ennismore </t>
  </si>
  <si>
    <t xml:space="preserve">29 Apr '86 </t>
  </si>
  <si>
    <t xml:space="preserve">05 Jun '86 </t>
  </si>
  <si>
    <t xml:space="preserve">20 Jan '84 </t>
  </si>
  <si>
    <t xml:space="preserve">Torrance </t>
  </si>
  <si>
    <t xml:space="preserve">20 Apr '84 </t>
  </si>
  <si>
    <t xml:space="preserve">17 Mar '87 </t>
  </si>
  <si>
    <t xml:space="preserve">Prince Albert </t>
  </si>
  <si>
    <t xml:space="preserve">18 Feb '86 </t>
  </si>
  <si>
    <t xml:space="preserve">13 Jan '87 </t>
  </si>
  <si>
    <t xml:space="preserve">Alfred </t>
  </si>
  <si>
    <t xml:space="preserve">Sternberk </t>
  </si>
  <si>
    <t xml:space="preserve">15 Dec '86 </t>
  </si>
  <si>
    <t xml:space="preserve">05 Jul '84 </t>
  </si>
  <si>
    <t xml:space="preserve">Antigo </t>
  </si>
  <si>
    <t xml:space="preserve">17 Aug '85  </t>
  </si>
  <si>
    <t xml:space="preserve">Vancouver  </t>
  </si>
  <si>
    <t>77:38</t>
  </si>
  <si>
    <t>121:37</t>
  </si>
  <si>
    <t>58:11</t>
  </si>
  <si>
    <t>179:57</t>
  </si>
  <si>
    <t>69:23</t>
  </si>
  <si>
    <t>29:38</t>
  </si>
  <si>
    <t>69:32</t>
  </si>
  <si>
    <t>30:40</t>
  </si>
  <si>
    <t>26:03</t>
  </si>
  <si>
    <t>55:01</t>
  </si>
  <si>
    <t>50:56</t>
  </si>
  <si>
    <t>35:56</t>
  </si>
  <si>
    <t>29:04</t>
  </si>
  <si>
    <t>43:42</t>
  </si>
  <si>
    <t>35:00</t>
  </si>
  <si>
    <t>76:11</t>
  </si>
  <si>
    <t>175:03</t>
  </si>
  <si>
    <t>45:06</t>
  </si>
  <si>
    <t>48:33</t>
  </si>
  <si>
    <t>73:07</t>
  </si>
  <si>
    <t>27:41</t>
  </si>
  <si>
    <t>35:59</t>
  </si>
  <si>
    <t>199:15</t>
  </si>
  <si>
    <t>25:15</t>
  </si>
  <si>
    <t>53:51</t>
  </si>
  <si>
    <t>78:05</t>
  </si>
  <si>
    <t>76:49</t>
  </si>
  <si>
    <t>49:53</t>
  </si>
  <si>
    <t>70:06</t>
  </si>
  <si>
    <t>17:43</t>
  </si>
  <si>
    <t>31:09</t>
  </si>
  <si>
    <t>84:31</t>
  </si>
  <si>
    <t>75:32</t>
  </si>
  <si>
    <t>56:00</t>
  </si>
  <si>
    <t>135:34</t>
  </si>
  <si>
    <t>45:58</t>
  </si>
  <si>
    <t>62:24</t>
  </si>
  <si>
    <t>51:55</t>
  </si>
  <si>
    <t>94:57</t>
  </si>
  <si>
    <t>60:56</t>
  </si>
  <si>
    <t>151:08</t>
  </si>
  <si>
    <t>23:12</t>
  </si>
  <si>
    <t>117:08</t>
  </si>
  <si>
    <t>20:52</t>
  </si>
  <si>
    <t>69:20</t>
  </si>
  <si>
    <t>63:59</t>
  </si>
  <si>
    <t>21:01</t>
  </si>
  <si>
    <t>47:46</t>
  </si>
  <si>
    <t>66:45</t>
  </si>
  <si>
    <t>86:35</t>
  </si>
  <si>
    <t>39:01</t>
  </si>
  <si>
    <t>31:46</t>
  </si>
  <si>
    <t>55:25</t>
  </si>
  <si>
    <t>31:42</t>
  </si>
  <si>
    <t>41:27</t>
  </si>
  <si>
    <t>33:05</t>
  </si>
  <si>
    <t>32:24</t>
  </si>
  <si>
    <t>17:17</t>
  </si>
  <si>
    <t>109:25</t>
  </si>
  <si>
    <t>43:32</t>
  </si>
  <si>
    <t>38:14</t>
  </si>
  <si>
    <t>49:47</t>
  </si>
  <si>
    <t>30:22</t>
  </si>
  <si>
    <t>40:21</t>
  </si>
  <si>
    <t>38:39</t>
  </si>
  <si>
    <t>60:42</t>
  </si>
  <si>
    <t>16:33</t>
  </si>
  <si>
    <t>28:39</t>
  </si>
  <si>
    <t>59:21</t>
  </si>
  <si>
    <t>131:13</t>
  </si>
  <si>
    <t>87:57</t>
  </si>
  <si>
    <t>146:37</t>
  </si>
  <si>
    <t>60:35</t>
  </si>
  <si>
    <t>27:29</t>
  </si>
  <si>
    <t>51:50</t>
  </si>
  <si>
    <t>20:25</t>
  </si>
  <si>
    <t>132:30</t>
  </si>
  <si>
    <t>58:08</t>
  </si>
  <si>
    <t>19:06</t>
  </si>
  <si>
    <t>24:41</t>
  </si>
  <si>
    <t>27:56</t>
  </si>
  <si>
    <t>23:59</t>
  </si>
  <si>
    <t>23:35</t>
  </si>
  <si>
    <t>42:25</t>
  </si>
  <si>
    <t>41:13</t>
  </si>
  <si>
    <t>71:00</t>
  </si>
  <si>
    <t>27:36</t>
  </si>
  <si>
    <t>99:44</t>
  </si>
  <si>
    <t>51:04</t>
  </si>
  <si>
    <t>32:58</t>
  </si>
  <si>
    <t>68:01</t>
  </si>
  <si>
    <t>165:18</t>
  </si>
  <si>
    <t>11:56</t>
  </si>
  <si>
    <t>23:44</t>
  </si>
  <si>
    <t>29:19</t>
  </si>
  <si>
    <t>28:48</t>
  </si>
  <si>
    <t>40:55</t>
  </si>
  <si>
    <t>45:15</t>
  </si>
  <si>
    <t>132:19</t>
  </si>
  <si>
    <t>20:30</t>
  </si>
  <si>
    <t>40:47</t>
  </si>
  <si>
    <t>42:49</t>
  </si>
  <si>
    <t>45:30</t>
  </si>
  <si>
    <t>34:07</t>
  </si>
  <si>
    <t>37:28</t>
  </si>
  <si>
    <t>79:43</t>
  </si>
  <si>
    <t>43:39</t>
  </si>
  <si>
    <t>52:47</t>
  </si>
  <si>
    <t>119:29</t>
  </si>
  <si>
    <t>175:41</t>
  </si>
  <si>
    <t>24:49</t>
  </si>
  <si>
    <t>61:16</t>
  </si>
  <si>
    <t>117:00</t>
  </si>
  <si>
    <t>27:27</t>
  </si>
  <si>
    <t>77:54</t>
  </si>
  <si>
    <t>19:18</t>
  </si>
  <si>
    <t>32:12</t>
  </si>
  <si>
    <t>30:30</t>
  </si>
  <si>
    <t>35:51</t>
  </si>
  <si>
    <t>91:39</t>
  </si>
  <si>
    <t>98:18</t>
  </si>
  <si>
    <t>46:47</t>
  </si>
  <si>
    <t>23:11</t>
  </si>
  <si>
    <t>68:33</t>
  </si>
  <si>
    <t>30:49</t>
  </si>
  <si>
    <t>23:36</t>
  </si>
  <si>
    <t>35:28</t>
  </si>
  <si>
    <t>63:50</t>
  </si>
  <si>
    <t>18:07</t>
  </si>
  <si>
    <t>26:11</t>
  </si>
  <si>
    <t>31:03</t>
  </si>
  <si>
    <t>22:31</t>
  </si>
  <si>
    <t>188:31</t>
  </si>
  <si>
    <t>48:20</t>
  </si>
  <si>
    <t>52:55</t>
  </si>
  <si>
    <t>55:58</t>
  </si>
  <si>
    <t>295:30</t>
  </si>
  <si>
    <t>105:57</t>
  </si>
  <si>
    <t>46:27</t>
  </si>
  <si>
    <t>88:21</t>
  </si>
  <si>
    <t>23:47</t>
  </si>
  <si>
    <t>157:32</t>
  </si>
  <si>
    <t>102:48</t>
  </si>
  <si>
    <t>148:08</t>
  </si>
  <si>
    <t>38:23</t>
  </si>
  <si>
    <t>54:33</t>
  </si>
  <si>
    <t>49:56</t>
  </si>
  <si>
    <t>112:51</t>
  </si>
  <si>
    <t>137:17</t>
  </si>
  <si>
    <t>48:32</t>
  </si>
  <si>
    <t>50:05</t>
  </si>
  <si>
    <t>25:46</t>
  </si>
  <si>
    <t>34:32</t>
  </si>
  <si>
    <t>69:24</t>
  </si>
  <si>
    <t>20:09</t>
  </si>
  <si>
    <t>32:40</t>
  </si>
  <si>
    <t>72:56</t>
  </si>
  <si>
    <t>58:19</t>
  </si>
  <si>
    <t>40:10</t>
  </si>
  <si>
    <t>207:27</t>
  </si>
  <si>
    <t>56:54</t>
  </si>
  <si>
    <t>68:30</t>
  </si>
  <si>
    <t>239:27</t>
  </si>
  <si>
    <t>70:49</t>
  </si>
  <si>
    <t>27:59</t>
  </si>
  <si>
    <t>45:54</t>
  </si>
  <si>
    <t>59:05</t>
  </si>
  <si>
    <t>29:26</t>
  </si>
  <si>
    <t>92:43</t>
  </si>
  <si>
    <t>27:24</t>
  </si>
  <si>
    <t>51:03</t>
  </si>
  <si>
    <t>25:06</t>
  </si>
  <si>
    <t>24:29</t>
  </si>
  <si>
    <t>30:56</t>
  </si>
  <si>
    <t>78:32</t>
  </si>
  <si>
    <t>25:08</t>
  </si>
  <si>
    <t>56:51</t>
  </si>
  <si>
    <t>23:53</t>
  </si>
  <si>
    <t>36:16</t>
  </si>
  <si>
    <t>18:30</t>
  </si>
  <si>
    <t>73:38</t>
  </si>
  <si>
    <t>115:16</t>
  </si>
  <si>
    <t>38:45</t>
  </si>
  <si>
    <t>59:47</t>
  </si>
  <si>
    <t>26:23</t>
  </si>
  <si>
    <t>105:07</t>
  </si>
  <si>
    <t>16:32</t>
  </si>
  <si>
    <t>31:57</t>
  </si>
  <si>
    <t>200:55</t>
  </si>
  <si>
    <t>97:12</t>
  </si>
  <si>
    <t>24:14</t>
  </si>
  <si>
    <t>40:22</t>
  </si>
  <si>
    <t>51:37</t>
  </si>
  <si>
    <t>50:19</t>
  </si>
  <si>
    <t>22:56</t>
  </si>
  <si>
    <t>46:52</t>
  </si>
  <si>
    <t>51:43</t>
  </si>
  <si>
    <t>54:31</t>
  </si>
  <si>
    <t>33:55</t>
  </si>
  <si>
    <t>79:56</t>
  </si>
  <si>
    <t>65:53</t>
  </si>
  <si>
    <t>67:50</t>
  </si>
  <si>
    <t>36:40</t>
  </si>
  <si>
    <t>29:05</t>
  </si>
  <si>
    <t>90:32</t>
  </si>
  <si>
    <t>144:07</t>
  </si>
  <si>
    <t>66:24</t>
  </si>
  <si>
    <t>55:53</t>
  </si>
  <si>
    <t>76:56</t>
  </si>
  <si>
    <t>32:34</t>
  </si>
  <si>
    <t>91:13</t>
  </si>
  <si>
    <t>57:36</t>
  </si>
  <si>
    <t>51:39</t>
  </si>
  <si>
    <t>55:17</t>
  </si>
  <si>
    <t>33:07</t>
  </si>
  <si>
    <t>39:57</t>
  </si>
  <si>
    <t>56:13</t>
  </si>
  <si>
    <t>44:20</t>
  </si>
  <si>
    <t>48:39</t>
  </si>
  <si>
    <t>25:55</t>
  </si>
  <si>
    <t>222:24</t>
  </si>
  <si>
    <t>50:57</t>
  </si>
  <si>
    <t>84:45</t>
  </si>
  <si>
    <t>73:03</t>
  </si>
  <si>
    <t>81:21</t>
  </si>
  <si>
    <t>44:33</t>
  </si>
  <si>
    <t>16:31</t>
  </si>
  <si>
    <t>27:55</t>
  </si>
  <si>
    <t>109:15</t>
  </si>
  <si>
    <t>26:32</t>
  </si>
  <si>
    <t>138:05</t>
  </si>
  <si>
    <t>55:49</t>
  </si>
  <si>
    <t>22:54</t>
  </si>
  <si>
    <t>23</t>
  </si>
  <si>
    <t>89:26</t>
  </si>
  <si>
    <t>51:12</t>
  </si>
  <si>
    <t>30:07</t>
  </si>
  <si>
    <t>38:27</t>
  </si>
  <si>
    <t>96:43</t>
  </si>
  <si>
    <t>104:37</t>
  </si>
  <si>
    <t>48:12</t>
  </si>
  <si>
    <t>28:20</t>
  </si>
  <si>
    <t>26:34</t>
  </si>
  <si>
    <t>28:44</t>
  </si>
  <si>
    <t>71:05</t>
  </si>
  <si>
    <t>64:40</t>
  </si>
  <si>
    <t>81:05</t>
  </si>
  <si>
    <t>120:08</t>
  </si>
  <si>
    <t>34:45</t>
  </si>
  <si>
    <t>202:50</t>
  </si>
  <si>
    <t>29:35</t>
  </si>
  <si>
    <t>136:59</t>
  </si>
  <si>
    <t>43:46</t>
  </si>
  <si>
    <t>39:41</t>
  </si>
  <si>
    <t>83:08</t>
  </si>
  <si>
    <t>19:33</t>
  </si>
  <si>
    <t>33:52</t>
  </si>
  <si>
    <t>29:21</t>
  </si>
  <si>
    <t>61:55</t>
  </si>
  <si>
    <t>27:32</t>
  </si>
  <si>
    <t>20:08</t>
  </si>
  <si>
    <t>86:24</t>
  </si>
  <si>
    <t>63:37</t>
  </si>
  <si>
    <t>22:43</t>
  </si>
  <si>
    <t>142:59</t>
  </si>
  <si>
    <t>20:07</t>
  </si>
  <si>
    <t>22:39</t>
  </si>
  <si>
    <t>58:54</t>
  </si>
  <si>
    <t>60:43</t>
  </si>
  <si>
    <t>38:31</t>
  </si>
  <si>
    <t>49:50</t>
  </si>
  <si>
    <t>22:38</t>
  </si>
  <si>
    <t>72:58</t>
  </si>
  <si>
    <t>21:59</t>
  </si>
  <si>
    <t>22:12</t>
  </si>
  <si>
    <t>28:11</t>
  </si>
  <si>
    <t>97:48</t>
  </si>
  <si>
    <t>68:51</t>
  </si>
  <si>
    <t>25:48</t>
  </si>
  <si>
    <t>38:17</t>
  </si>
  <si>
    <t>24:48</t>
  </si>
  <si>
    <t>18:26</t>
  </si>
  <si>
    <t>37:44</t>
  </si>
  <si>
    <t>150:31</t>
  </si>
  <si>
    <t>18.0</t>
  </si>
  <si>
    <t>14.1</t>
  </si>
  <si>
    <t>35.7</t>
  </si>
  <si>
    <t>15.2</t>
  </si>
  <si>
    <t>12.7</t>
  </si>
  <si>
    <t>8.5</t>
  </si>
  <si>
    <t>3.7</t>
  </si>
  <si>
    <t>2.8</t>
  </si>
  <si>
    <t>4.8</t>
  </si>
  <si>
    <t>27.8</t>
  </si>
  <si>
    <t>9.3</t>
  </si>
  <si>
    <t>16.4</t>
  </si>
  <si>
    <t>13.6</t>
  </si>
  <si>
    <t>15.1</t>
  </si>
  <si>
    <t>19.5</t>
  </si>
  <si>
    <t>-1.2</t>
  </si>
  <si>
    <t>-2.4</t>
  </si>
  <si>
    <t>52.2</t>
  </si>
  <si>
    <t>47.6</t>
  </si>
  <si>
    <t>9.6</t>
  </si>
  <si>
    <t>13.2</t>
  </si>
  <si>
    <t>38.7</t>
  </si>
  <si>
    <t>7.3</t>
  </si>
  <si>
    <t>20.1</t>
  </si>
  <si>
    <t>31.5</t>
  </si>
  <si>
    <t>11.3</t>
  </si>
  <si>
    <t>29.6</t>
  </si>
  <si>
    <t>16.6</t>
  </si>
  <si>
    <t>8.6</t>
  </si>
  <si>
    <t>13.9</t>
  </si>
  <si>
    <t>19.9</t>
  </si>
  <si>
    <t>8.0</t>
  </si>
  <si>
    <t>24.1</t>
  </si>
  <si>
    <t>23.6</t>
  </si>
  <si>
    <t>20.7</t>
  </si>
  <si>
    <t>22.0</t>
  </si>
  <si>
    <t>17.1</t>
  </si>
  <si>
    <t>17.4</t>
  </si>
  <si>
    <t>32.5</t>
  </si>
  <si>
    <t>18.2</t>
  </si>
  <si>
    <t>18.7</t>
  </si>
  <si>
    <t>15.5</t>
  </si>
  <si>
    <t>15.7</t>
  </si>
  <si>
    <t>16.9</t>
  </si>
  <si>
    <t>21.0</t>
  </si>
  <si>
    <t>-3.8</t>
  </si>
  <si>
    <t>-4.5</t>
  </si>
  <si>
    <t>7.8</t>
  </si>
  <si>
    <t>-4.7</t>
  </si>
  <si>
    <t>36.4</t>
  </si>
  <si>
    <t>30.8</t>
  </si>
  <si>
    <t>21.6</t>
  </si>
  <si>
    <t>39.8</t>
  </si>
  <si>
    <t>34.8</t>
  </si>
  <si>
    <t>10.1</t>
  </si>
  <si>
    <t>21.3</t>
  </si>
  <si>
    <t>50.4</t>
  </si>
  <si>
    <t>46.8</t>
  </si>
  <si>
    <t>12.1</t>
  </si>
  <si>
    <t>17.6</t>
  </si>
  <si>
    <t>27.1</t>
  </si>
  <si>
    <t>27.6</t>
  </si>
  <si>
    <t>13.1</t>
  </si>
  <si>
    <t>34.0</t>
  </si>
  <si>
    <t>23.2</t>
  </si>
  <si>
    <t>38.9</t>
  </si>
  <si>
    <t>6.8</t>
  </si>
  <si>
    <t>26.9</t>
  </si>
  <si>
    <t>20.8</t>
  </si>
  <si>
    <t>16.2</t>
  </si>
  <si>
    <t>19.6</t>
  </si>
  <si>
    <t>9.1</t>
  </si>
  <si>
    <t>21.8</t>
  </si>
  <si>
    <t>20.0</t>
  </si>
  <si>
    <t>-1.5</t>
  </si>
  <si>
    <t>11.5</t>
  </si>
  <si>
    <t>-3.9</t>
  </si>
  <si>
    <t>37.1</t>
  </si>
  <si>
    <t>32.0</t>
  </si>
  <si>
    <t>27.5</t>
  </si>
  <si>
    <t>10.5</t>
  </si>
  <si>
    <t>28.7</t>
  </si>
  <si>
    <t>21.4</t>
  </si>
  <si>
    <t>34.6</t>
  </si>
  <si>
    <t>8.2</t>
  </si>
  <si>
    <t>26.5</t>
  </si>
  <si>
    <t>28.9</t>
  </si>
  <si>
    <t>31.6</t>
  </si>
  <si>
    <t>29.2</t>
  </si>
  <si>
    <t>19.2</t>
  </si>
  <si>
    <t>24.0</t>
  </si>
  <si>
    <t>41.2</t>
  </si>
  <si>
    <t>35.2</t>
  </si>
  <si>
    <t>37.8</t>
  </si>
  <si>
    <t>15.8</t>
  </si>
  <si>
    <t>26.0</t>
  </si>
  <si>
    <t>-3.4</t>
  </si>
  <si>
    <t>-2.8</t>
  </si>
  <si>
    <t>45.3</t>
  </si>
  <si>
    <t>29.0</t>
  </si>
  <si>
    <t>39.7</t>
  </si>
  <si>
    <t>33.0</t>
  </si>
  <si>
    <t>33.7</t>
  </si>
  <si>
    <t>36.5</t>
  </si>
  <si>
    <t>10.8</t>
  </si>
  <si>
    <t>53.2</t>
  </si>
  <si>
    <t>43.9</t>
  </si>
  <si>
    <t>38.0</t>
  </si>
  <si>
    <t>39.9</t>
  </si>
  <si>
    <t>9.7</t>
  </si>
  <si>
    <t>14.6</t>
  </si>
  <si>
    <t>21.5</t>
  </si>
  <si>
    <t>13.4</t>
  </si>
  <si>
    <t>-2.9</t>
  </si>
  <si>
    <t>39.6</t>
  </si>
  <si>
    <t>25.0</t>
  </si>
  <si>
    <t>44.8</t>
  </si>
  <si>
    <t>39.2</t>
  </si>
  <si>
    <t>13.5</t>
  </si>
  <si>
    <t>54.9</t>
  </si>
  <si>
    <t>29.4</t>
  </si>
  <si>
    <t>10.6</t>
  </si>
  <si>
    <t>36.8</t>
  </si>
  <si>
    <t>18.3</t>
  </si>
  <si>
    <t>26.2</t>
  </si>
  <si>
    <t>20.3</t>
  </si>
  <si>
    <t>-2.7</t>
  </si>
  <si>
    <t>42.1</t>
  </si>
  <si>
    <t>36.7</t>
  </si>
  <si>
    <t>48.8</t>
  </si>
  <si>
    <t>44.7</t>
  </si>
  <si>
    <t>31.9</t>
  </si>
  <si>
    <t>31.7</t>
  </si>
  <si>
    <t>18.1</t>
  </si>
  <si>
    <t>20.2</t>
  </si>
  <si>
    <t>5.1</t>
  </si>
  <si>
    <t>23.0</t>
  </si>
  <si>
    <t>-3.1</t>
  </si>
  <si>
    <t>41.3</t>
  </si>
  <si>
    <t>28.5</t>
  </si>
  <si>
    <t>31.2</t>
  </si>
  <si>
    <t>43.1</t>
  </si>
  <si>
    <t>36.3</t>
  </si>
  <si>
    <t>30.1</t>
  </si>
  <si>
    <t>-4.9</t>
  </si>
  <si>
    <t>-5.9</t>
  </si>
  <si>
    <t>41.8</t>
  </si>
  <si>
    <t>32.1</t>
  </si>
  <si>
    <t>30.5</t>
  </si>
  <si>
    <t>34.3</t>
  </si>
  <si>
    <t>29.5</t>
  </si>
  <si>
    <t>36.6</t>
  </si>
  <si>
    <t>22.8</t>
  </si>
  <si>
    <t>37.9</t>
  </si>
  <si>
    <t>41.9</t>
  </si>
  <si>
    <t>39.1</t>
  </si>
  <si>
    <t>20.4</t>
  </si>
  <si>
    <t>38.3</t>
  </si>
  <si>
    <t>8.7</t>
  </si>
  <si>
    <t>45.8</t>
  </si>
  <si>
    <t>33.1</t>
  </si>
  <si>
    <t>35.6</t>
  </si>
  <si>
    <t>32.9</t>
  </si>
  <si>
    <t>D.J. King, LW</t>
  </si>
  <si>
    <t xml:space="preserve">Tomas Mojzis, D </t>
  </si>
  <si>
    <t xml:space="preserve">Mike Glumac, C </t>
  </si>
  <si>
    <t xml:space="preserve">Jay McKee, D </t>
  </si>
  <si>
    <t>Ville Nieminen, LW (30 SJ)</t>
  </si>
  <si>
    <t>Joel Perrault, C (15 Pho)</t>
  </si>
  <si>
    <t xml:space="preserve">Roman Polak, D </t>
  </si>
  <si>
    <t xml:space="preserve">Vincent Lecavalier, C </t>
  </si>
  <si>
    <t>Martin St. Louis, RW</t>
  </si>
  <si>
    <t xml:space="preserve">Brad Richards, C </t>
  </si>
  <si>
    <t xml:space="preserve">Dan Boyle, D </t>
  </si>
  <si>
    <t xml:space="preserve">Vaclav Prospal, C </t>
  </si>
  <si>
    <t xml:space="preserve">Filip Kuba, D </t>
  </si>
  <si>
    <t xml:space="preserve">Eric Perrin, C </t>
  </si>
  <si>
    <t>Ruslan Fedotenko, LW</t>
  </si>
  <si>
    <t xml:space="preserve">Paul Ranger, D </t>
  </si>
  <si>
    <t xml:space="preserve">Ryan Craig, C </t>
  </si>
  <si>
    <t>Nikita Alexeev, RW (15 Chi)</t>
  </si>
  <si>
    <t xml:space="preserve">Cory Sarich, D </t>
  </si>
  <si>
    <t xml:space="preserve">Doug Janik, D </t>
  </si>
  <si>
    <t xml:space="preserve">Andreas Karlsson, C </t>
  </si>
  <si>
    <t xml:space="preserve">Nick Tarnasky, C </t>
  </si>
  <si>
    <t xml:space="preserve">Nolan Pratt, D </t>
  </si>
  <si>
    <t>Jason Ward, RW (7 LA, 46 NYR)</t>
  </si>
  <si>
    <t xml:space="preserve">Tim Taylor, C </t>
  </si>
  <si>
    <t>Dmitry Afanasenkov, LW (41 Phi)</t>
  </si>
  <si>
    <t xml:space="preserve">Luke Richardson, D </t>
  </si>
  <si>
    <t>Andre Roy, RW (5 Pit)</t>
  </si>
  <si>
    <t xml:space="preserve">Blair Jones, C </t>
  </si>
  <si>
    <t>Shane O'Brien, D (62 Anh)</t>
  </si>
  <si>
    <t>Kyle Wanvig, RW</t>
  </si>
  <si>
    <t>Karl Stewart, LW (37 Chi, 3 Pit)</t>
  </si>
  <si>
    <t xml:space="preserve">Mats Sundin, C </t>
  </si>
  <si>
    <t xml:space="preserve">Tomas Kaberle, D </t>
  </si>
  <si>
    <t xml:space="preserve">Bryan McCabe, D </t>
  </si>
  <si>
    <t>Alexei Ponikarovsky, LW</t>
  </si>
  <si>
    <t>Darcy Tucker, RW</t>
  </si>
  <si>
    <t xml:space="preserve">Kyle Wellwood, C </t>
  </si>
  <si>
    <t xml:space="preserve">Jeff O'Neill, C </t>
  </si>
  <si>
    <t xml:space="preserve">Matthew Stajan, C </t>
  </si>
  <si>
    <t xml:space="preserve">Alexander Steen, C </t>
  </si>
  <si>
    <t xml:space="preserve">Nik Antropov, C </t>
  </si>
  <si>
    <t>Bates Battaglia, LW</t>
  </si>
  <si>
    <t xml:space="preserve">Johnny Pohl, C </t>
  </si>
  <si>
    <t>Chad Kilger, LW</t>
  </si>
  <si>
    <t xml:space="preserve">Ian White, D </t>
  </si>
  <si>
    <t xml:space="preserve">Pavel Kubina, D </t>
  </si>
  <si>
    <t xml:space="preserve">Hal Gill, D </t>
  </si>
  <si>
    <t xml:space="preserve">Boyd Devereaux, C </t>
  </si>
  <si>
    <t xml:space="preserve">Carlo Colaiacovo, D </t>
  </si>
  <si>
    <t xml:space="preserve">Michael Peca, C </t>
  </si>
  <si>
    <t>Yanic Perreault, C (49 Pho)</t>
  </si>
  <si>
    <t>Brendan Bell, D (14 Pho)</t>
  </si>
  <si>
    <t xml:space="preserve">Kris Newbury, C </t>
  </si>
  <si>
    <t xml:space="preserve">Wade Belak, D </t>
  </si>
  <si>
    <t>Ben Ondrus, RW</t>
  </si>
  <si>
    <t xml:space="preserve">Andy Wozniewski, D </t>
  </si>
  <si>
    <t>Jeremy Williams, RW</t>
  </si>
  <si>
    <t xml:space="preserve">Jay Harrison, D </t>
  </si>
  <si>
    <t>Aleksander Suglobov, RW</t>
  </si>
  <si>
    <t xml:space="preserve">Erik Westrum, C </t>
  </si>
  <si>
    <t>Travis Green, C (7 Anh)</t>
  </si>
  <si>
    <t>Daniel Sedin, LW</t>
  </si>
  <si>
    <t xml:space="preserve">Henrik Sedin, C </t>
  </si>
  <si>
    <t>Markus Naslund, RW</t>
  </si>
  <si>
    <t xml:space="preserve">Brendan Morrison, C </t>
  </si>
  <si>
    <t xml:space="preserve">Kevin Bieksa, D </t>
  </si>
  <si>
    <t>Taylor Pyatt, LW</t>
  </si>
  <si>
    <t xml:space="preserve">Sami Salo, D </t>
  </si>
  <si>
    <t xml:space="preserve">Mattias Ohlund, D </t>
  </si>
  <si>
    <t>Matt Cooke, LW</t>
  </si>
  <si>
    <t xml:space="preserve">Trevor Linden, C </t>
  </si>
  <si>
    <t xml:space="preserve">Jan Bulis, C </t>
  </si>
  <si>
    <t xml:space="preserve">Lukas Krajicek, D </t>
  </si>
  <si>
    <t xml:space="preserve">Ryan Kesler, C </t>
  </si>
  <si>
    <t xml:space="preserve">Willie Mitchell, D </t>
  </si>
  <si>
    <t>Jeff Cowan, LW (21 LA)</t>
  </si>
  <si>
    <t>Alex Burrows, LW</t>
  </si>
  <si>
    <t xml:space="preserve">Rory Fitzpatrick, D </t>
  </si>
  <si>
    <t xml:space="preserve">Josh Green, C </t>
  </si>
  <si>
    <t>Bryan Smolinski, C (62 Chi)</t>
  </si>
  <si>
    <t xml:space="preserve">Tommi Santala, C </t>
  </si>
  <si>
    <t>Brent Sopel, D (44 LA)</t>
  </si>
  <si>
    <t xml:space="preserve">Marc Chouinard, C </t>
  </si>
  <si>
    <t xml:space="preserve">Yannick Tremblay, D </t>
  </si>
  <si>
    <t xml:space="preserve">Alexander Edler, D </t>
  </si>
  <si>
    <t xml:space="preserve">Brad Moran, C </t>
  </si>
  <si>
    <t xml:space="preserve">Patrick Coulombe, D </t>
  </si>
  <si>
    <t>Tyler Bouck, LW</t>
  </si>
  <si>
    <t>Lee Goren, RW</t>
  </si>
  <si>
    <t xml:space="preserve">Nathan Smith, C </t>
  </si>
  <si>
    <t xml:space="preserve">Brandon Reid, C </t>
  </si>
  <si>
    <t>Jesse Schultz, RW</t>
  </si>
  <si>
    <t xml:space="preserve">Nathan McIver, D </t>
  </si>
  <si>
    <t xml:space="preserve">Luc Bourdon, D </t>
  </si>
  <si>
    <t xml:space="preserve">Rick Rypien, C </t>
  </si>
  <si>
    <t>Alexander Ovechkin, LW</t>
  </si>
  <si>
    <t>Alexander Semin, LW</t>
  </si>
  <si>
    <t>Chris Clark, RW</t>
  </si>
  <si>
    <t>Dainius Zubrus, RW (19 Buf)</t>
  </si>
  <si>
    <t>Matt Pettinger, LW</t>
  </si>
  <si>
    <t>Boyd Gordon, RW</t>
  </si>
  <si>
    <t xml:space="preserve">Brian Pothier, D </t>
  </si>
  <si>
    <t xml:space="preserve">Kris Beech, C </t>
  </si>
  <si>
    <t xml:space="preserve">Ben Clymer, D </t>
  </si>
  <si>
    <t>Richard Zednik, LW (10 NYI)</t>
  </si>
  <si>
    <t xml:space="preserve">Brooks Laich, C </t>
  </si>
  <si>
    <t xml:space="preserve">Brian Sutherby, C </t>
  </si>
  <si>
    <t xml:space="preserve">Steve Eminger, D </t>
  </si>
  <si>
    <t>Jamie Heward, D (19 LA)</t>
  </si>
  <si>
    <t>Matt Bradley, RW</t>
  </si>
  <si>
    <t>Donald Brashear, LW</t>
  </si>
  <si>
    <t xml:space="preserve">Shaone Morrisonn, D </t>
  </si>
  <si>
    <t xml:space="preserve">Mike Green, D </t>
  </si>
  <si>
    <t xml:space="preserve">Jakub Klepis, C </t>
  </si>
  <si>
    <t>Milan Jurcina, D (40 Bos)</t>
  </si>
  <si>
    <t>Lawrence Nycholat, D (1 Ott)</t>
  </si>
  <si>
    <t xml:space="preserve">Tomas Fleischmann, C </t>
  </si>
  <si>
    <t xml:space="preserve">Bryan Muir, D </t>
  </si>
  <si>
    <t xml:space="preserve">John Erskine, D </t>
  </si>
  <si>
    <t>Jiri Novotny, C (50 Buf)</t>
  </si>
  <si>
    <t xml:space="preserve">Alexandre Giroux, C </t>
  </si>
  <si>
    <t>Eric Fehr, RW</t>
  </si>
  <si>
    <t xml:space="preserve">Jeff Schultz, D </t>
  </si>
  <si>
    <t>Rico Fata, LW</t>
  </si>
  <si>
    <t xml:space="preserve">Timo Helbling, D </t>
  </si>
  <si>
    <t>Dave Steckel, LW</t>
  </si>
  <si>
    <t xml:space="preserve">Jamie Hunt, D </t>
  </si>
  <si>
    <t>Ana</t>
  </si>
  <si>
    <t>Atl</t>
  </si>
  <si>
    <t>Bos</t>
  </si>
  <si>
    <t>Buf</t>
  </si>
  <si>
    <t>Cal</t>
  </si>
  <si>
    <t>Car</t>
  </si>
  <si>
    <t>Chi</t>
  </si>
  <si>
    <t>Col</t>
  </si>
  <si>
    <t>CB</t>
  </si>
  <si>
    <t>Dal</t>
  </si>
  <si>
    <t>Det</t>
  </si>
  <si>
    <t>Edm</t>
  </si>
  <si>
    <t>Flo</t>
  </si>
  <si>
    <t>LA</t>
  </si>
  <si>
    <t>Min</t>
  </si>
  <si>
    <t>Mon</t>
  </si>
  <si>
    <t>Nas</t>
  </si>
  <si>
    <t>NJ</t>
  </si>
  <si>
    <t>NYI</t>
  </si>
  <si>
    <t>NYR</t>
  </si>
  <si>
    <t>Ott</t>
  </si>
  <si>
    <t>Phi</t>
  </si>
  <si>
    <t>Pho</t>
  </si>
  <si>
    <t>Pit</t>
  </si>
  <si>
    <t>SJ</t>
  </si>
  <si>
    <t>StL</t>
  </si>
  <si>
    <t>TB</t>
  </si>
  <si>
    <t>Tor</t>
  </si>
  <si>
    <t>Van</t>
  </si>
  <si>
    <t>Was</t>
  </si>
  <si>
    <t>Team</t>
  </si>
  <si>
    <t>Player</t>
  </si>
  <si>
    <t>GP</t>
  </si>
  <si>
    <t>G</t>
  </si>
  <si>
    <t>A</t>
  </si>
  <si>
    <t>PTS</t>
  </si>
  <si>
    <t>+/-</t>
  </si>
  <si>
    <t>PIM</t>
  </si>
  <si>
    <t>ATOI</t>
  </si>
  <si>
    <t>PPG</t>
  </si>
  <si>
    <t>PPA</t>
  </si>
  <si>
    <t>SHG</t>
  </si>
  <si>
    <t>SHA</t>
  </si>
  <si>
    <t>SOG</t>
  </si>
  <si>
    <t>SPCT</t>
  </si>
  <si>
    <t>SHFT</t>
  </si>
  <si>
    <t>GWG</t>
  </si>
  <si>
    <t>GTG</t>
  </si>
  <si>
    <t>FOW</t>
  </si>
  <si>
    <t>FOL</t>
  </si>
  <si>
    <t>FO%</t>
  </si>
  <si>
    <t>PROD</t>
  </si>
  <si>
    <t>18:29</t>
  </si>
  <si>
    <t>21:57</t>
  </si>
  <si>
    <t>121:10</t>
  </si>
  <si>
    <t>23:01</t>
  </si>
  <si>
    <t>30:18</t>
  </si>
  <si>
    <t>23:14</t>
  </si>
  <si>
    <t>21:26</t>
  </si>
  <si>
    <t>25:29</t>
  </si>
  <si>
    <t>64:35</t>
  </si>
  <si>
    <t>164:39</t>
  </si>
  <si>
    <t>115:29</t>
  </si>
  <si>
    <t>154:44</t>
  </si>
  <si>
    <t>31:54</t>
  </si>
  <si>
    <t>85:17</t>
  </si>
  <si>
    <t>21:17</t>
  </si>
  <si>
    <t>51:18</t>
  </si>
  <si>
    <t>54:45</t>
  </si>
  <si>
    <t>31:29</t>
  </si>
  <si>
    <t>92:34</t>
  </si>
  <si>
    <t>62:16</t>
  </si>
  <si>
    <t>44:59</t>
  </si>
  <si>
    <t>15:26</t>
  </si>
  <si>
    <t>103:44</t>
  </si>
  <si>
    <t>25:01</t>
  </si>
  <si>
    <t>36:56</t>
  </si>
  <si>
    <t>27:52</t>
  </si>
  <si>
    <t>57:48</t>
  </si>
  <si>
    <t>33:12</t>
  </si>
  <si>
    <t>66:53</t>
  </si>
  <si>
    <t>45:03</t>
  </si>
  <si>
    <t>68:31</t>
  </si>
  <si>
    <t>84:44</t>
  </si>
  <si>
    <t>31:16</t>
  </si>
  <si>
    <t>31:10</t>
  </si>
  <si>
    <t>40:18</t>
  </si>
  <si>
    <t>104:23</t>
  </si>
  <si>
    <t>23:58</t>
  </si>
  <si>
    <t>75:59</t>
  </si>
  <si>
    <t>23:13</t>
  </si>
  <si>
    <t>60:54</t>
  </si>
  <si>
    <t>48:51</t>
  </si>
  <si>
    <t>39:49</t>
  </si>
  <si>
    <t>31:11</t>
  </si>
  <si>
    <t>21:13</t>
  </si>
  <si>
    <t>17:46</t>
  </si>
  <si>
    <t>30:44</t>
  </si>
  <si>
    <t>92:39</t>
  </si>
  <si>
    <t>49:36</t>
  </si>
  <si>
    <t>56:52</t>
  </si>
  <si>
    <t>26:17</t>
  </si>
  <si>
    <t>93:49</t>
  </si>
  <si>
    <t>20:44</t>
  </si>
  <si>
    <t>43:57</t>
  </si>
  <si>
    <t>41:02</t>
  </si>
  <si>
    <t>83:35</t>
  </si>
  <si>
    <t>144:00</t>
  </si>
  <si>
    <t>149:31</t>
  </si>
  <si>
    <t>193:48</t>
  </si>
  <si>
    <t>134:44</t>
  </si>
  <si>
    <t>29:17</t>
  </si>
  <si>
    <t>64:43</t>
  </si>
  <si>
    <t>21:06</t>
  </si>
  <si>
    <t>94:15</t>
  </si>
  <si>
    <t>115:30</t>
  </si>
  <si>
    <t>24:35</t>
  </si>
  <si>
    <t>80:04</t>
  </si>
  <si>
    <t>162:32</t>
  </si>
  <si>
    <t>263:16</t>
  </si>
  <si>
    <t>17:16</t>
  </si>
  <si>
    <t>32:06</t>
  </si>
  <si>
    <t>55:03</t>
  </si>
  <si>
    <t>155:51</t>
  </si>
  <si>
    <t>89:32</t>
  </si>
  <si>
    <t>142:44</t>
  </si>
  <si>
    <t>169:14</t>
  </si>
  <si>
    <t>39:51</t>
  </si>
  <si>
    <t>22:53</t>
  </si>
  <si>
    <t>71:42</t>
  </si>
  <si>
    <t>20:17</t>
  </si>
  <si>
    <t>57:11</t>
  </si>
  <si>
    <t>33:56</t>
  </si>
  <si>
    <t>63:16</t>
  </si>
  <si>
    <t>39:35</t>
  </si>
  <si>
    <t>30:54</t>
  </si>
  <si>
    <t>51:16</t>
  </si>
  <si>
    <t>78:27</t>
  </si>
  <si>
    <t>52:01</t>
  </si>
  <si>
    <t>56:18</t>
  </si>
  <si>
    <t>25:12</t>
  </si>
  <si>
    <t>109:26</t>
  </si>
  <si>
    <t>37:22</t>
  </si>
  <si>
    <t>20:57</t>
  </si>
  <si>
    <t>24:09</t>
  </si>
  <si>
    <t>43:38</t>
  </si>
  <si>
    <t>16:27</t>
  </si>
  <si>
    <t>33:42</t>
  </si>
  <si>
    <t>21:58</t>
  </si>
  <si>
    <t>55:10</t>
  </si>
  <si>
    <t>19:56</t>
  </si>
  <si>
    <t>70:54</t>
  </si>
  <si>
    <t>59:17</t>
  </si>
  <si>
    <t>20:59</t>
  </si>
  <si>
    <t>47:23</t>
  </si>
  <si>
    <t>25:34</t>
  </si>
  <si>
    <t>18:37</t>
  </si>
  <si>
    <t>15:39</t>
  </si>
  <si>
    <t xml:space="preserve">1,435:46 </t>
  </si>
  <si>
    <t xml:space="preserve">1,093:52 </t>
  </si>
  <si>
    <t xml:space="preserve">1,435:02 </t>
  </si>
  <si>
    <t xml:space="preserve">1,163:55 </t>
  </si>
  <si>
    <t xml:space="preserve">1,433:58 </t>
  </si>
  <si>
    <t xml:space="preserve">1,184:49 </t>
  </si>
  <si>
    <t xml:space="preserve">1,433:37 </t>
  </si>
  <si>
    <t xml:space="preserve">1,126:46 </t>
  </si>
  <si>
    <t xml:space="preserve">1,433:02 </t>
  </si>
  <si>
    <t xml:space="preserve">1,030:35 </t>
  </si>
  <si>
    <t xml:space="preserve">1,432:20 </t>
  </si>
  <si>
    <t xml:space="preserve">1,010:38 </t>
  </si>
  <si>
    <t xml:space="preserve">1,432:07 </t>
  </si>
  <si>
    <t xml:space="preserve">1,074:56 </t>
  </si>
  <si>
    <t xml:space="preserve">1,431:16 </t>
  </si>
  <si>
    <t xml:space="preserve">1,096:51 </t>
  </si>
  <si>
    <t xml:space="preserve">1,430:10 </t>
  </si>
  <si>
    <t xml:space="preserve">1,007:13 </t>
  </si>
  <si>
    <t xml:space="preserve">1,429:08 </t>
  </si>
  <si>
    <t xml:space="preserve">1,086:52 </t>
  </si>
  <si>
    <t xml:space="preserve">1,427:41 </t>
  </si>
  <si>
    <t xml:space="preserve">1,027:42 </t>
  </si>
  <si>
    <t xml:space="preserve">1,423:36 </t>
  </si>
  <si>
    <t xml:space="preserve">1,043:06 </t>
  </si>
  <si>
    <t xml:space="preserve">1,418:06 </t>
  </si>
  <si>
    <t xml:space="preserve">1,417:06 </t>
  </si>
  <si>
    <t xml:space="preserve">1,413:02 </t>
  </si>
  <si>
    <t xml:space="preserve">1,408:17 </t>
  </si>
  <si>
    <t xml:space="preserve">1,153:09 </t>
  </si>
  <si>
    <t xml:space="preserve">1,407:40 </t>
  </si>
  <si>
    <t xml:space="preserve">1,024:45 </t>
  </si>
  <si>
    <t xml:space="preserve">1,407:12 </t>
  </si>
  <si>
    <t xml:space="preserve">1,180:16 </t>
  </si>
  <si>
    <t xml:space="preserve">1,404:28  </t>
  </si>
  <si>
    <t xml:space="preserve">1,121:51  </t>
  </si>
  <si>
    <t xml:space="preserve">1,396:46 </t>
  </si>
  <si>
    <t xml:space="preserve">1,140:13 </t>
  </si>
  <si>
    <t xml:space="preserve">1,396:45 </t>
  </si>
  <si>
    <t xml:space="preserve">1,016:49 </t>
  </si>
  <si>
    <t xml:space="preserve">1,396:19 </t>
  </si>
  <si>
    <t xml:space="preserve">1,051:03 </t>
  </si>
  <si>
    <t xml:space="preserve">1,395:36 </t>
  </si>
  <si>
    <t xml:space="preserve">1,394:24 </t>
  </si>
  <si>
    <t xml:space="preserve">1,107:24 </t>
  </si>
  <si>
    <t xml:space="preserve">1,386:11 </t>
  </si>
  <si>
    <t xml:space="preserve">1,045:26 </t>
  </si>
  <si>
    <t xml:space="preserve">1,384:31 </t>
  </si>
  <si>
    <t xml:space="preserve">1,381:41 </t>
  </si>
  <si>
    <t xml:space="preserve">1,060:07 </t>
  </si>
  <si>
    <t xml:space="preserve">1,381:09 </t>
  </si>
  <si>
    <t xml:space="preserve">1,027:29 </t>
  </si>
  <si>
    <t xml:space="preserve">1,379:57 </t>
  </si>
  <si>
    <t xml:space="preserve">1,076:30 </t>
  </si>
  <si>
    <t xml:space="preserve">1,377:05 </t>
  </si>
  <si>
    <t xml:space="preserve">1,048:56 </t>
  </si>
  <si>
    <t xml:space="preserve">1,375:36 </t>
  </si>
  <si>
    <t xml:space="preserve">1,061:18 </t>
  </si>
  <si>
    <t xml:space="preserve">1,372:58 </t>
  </si>
  <si>
    <t xml:space="preserve">1,372:55 </t>
  </si>
  <si>
    <t xml:space="preserve">1,032:05 </t>
  </si>
  <si>
    <t xml:space="preserve">1,372:54 </t>
  </si>
  <si>
    <t xml:space="preserve">1,146:54 </t>
  </si>
  <si>
    <t xml:space="preserve">1,366:29 </t>
  </si>
  <si>
    <t xml:space="preserve">1,365:42 </t>
  </si>
  <si>
    <t xml:space="preserve">1,364:38 </t>
  </si>
  <si>
    <t xml:space="preserve">1,042:48 </t>
  </si>
  <si>
    <t xml:space="preserve">1,363:13 </t>
  </si>
  <si>
    <t xml:space="preserve">1,362:54 </t>
  </si>
  <si>
    <t xml:space="preserve">1,038:30 </t>
  </si>
  <si>
    <t xml:space="preserve">1,362:16 </t>
  </si>
  <si>
    <t xml:space="preserve">1,064:00 </t>
  </si>
  <si>
    <t xml:space="preserve">1,356:57 </t>
  </si>
  <si>
    <t xml:space="preserve">1,039:19 </t>
  </si>
  <si>
    <t xml:space="preserve">1,355:15 </t>
  </si>
  <si>
    <t xml:space="preserve">1,099:33 </t>
  </si>
  <si>
    <t xml:space="preserve">1,352:01 </t>
  </si>
  <si>
    <t xml:space="preserve">1,346:20 </t>
  </si>
  <si>
    <t xml:space="preserve">1,334:52 </t>
  </si>
  <si>
    <t xml:space="preserve">1,334:27 </t>
  </si>
  <si>
    <t xml:space="preserve">1,332:13 </t>
  </si>
  <si>
    <t xml:space="preserve">1,331:36 </t>
  </si>
  <si>
    <t xml:space="preserve">1,006:47 </t>
  </si>
  <si>
    <t xml:space="preserve">1,329:37  </t>
  </si>
  <si>
    <t xml:space="preserve">1,044:51  </t>
  </si>
  <si>
    <t xml:space="preserve">1,329:26 </t>
  </si>
  <si>
    <t xml:space="preserve">1,084:09 </t>
  </si>
  <si>
    <t xml:space="preserve">1,327:57 </t>
  </si>
  <si>
    <t xml:space="preserve">1,327:56 </t>
  </si>
  <si>
    <t xml:space="preserve">1,028:40 </t>
  </si>
  <si>
    <t xml:space="preserve">1,326:48 </t>
  </si>
  <si>
    <t xml:space="preserve">1,021:08 </t>
  </si>
  <si>
    <t xml:space="preserve">1,325:54 </t>
  </si>
  <si>
    <t xml:space="preserve">1,325:48 </t>
  </si>
  <si>
    <t xml:space="preserve">1,324:17 </t>
  </si>
  <si>
    <t xml:space="preserve">1,000:18 </t>
  </si>
  <si>
    <t xml:space="preserve">1,321:51 </t>
  </si>
  <si>
    <t xml:space="preserve">1,053:03 </t>
  </si>
  <si>
    <t xml:space="preserve">1,319:49 </t>
  </si>
  <si>
    <t xml:space="preserve">1,025:33 </t>
  </si>
  <si>
    <t xml:space="preserve">1,317:24 </t>
  </si>
  <si>
    <t xml:space="preserve">1,050:21 </t>
  </si>
  <si>
    <t xml:space="preserve">1,312:33 </t>
  </si>
  <si>
    <t xml:space="preserve">1,311:06 </t>
  </si>
  <si>
    <t xml:space="preserve">1,026:28 </t>
  </si>
  <si>
    <t xml:space="preserve">1,309:32 </t>
  </si>
  <si>
    <t xml:space="preserve">1,022:21 </t>
  </si>
  <si>
    <t xml:space="preserve">1,308:54 </t>
  </si>
  <si>
    <t xml:space="preserve">1,005:37 </t>
  </si>
  <si>
    <t xml:space="preserve">1,307:23 </t>
  </si>
  <si>
    <t xml:space="preserve">1,008:35 </t>
  </si>
  <si>
    <t xml:space="preserve">1,306:55 </t>
  </si>
  <si>
    <t xml:space="preserve">1,306:53 </t>
  </si>
  <si>
    <t xml:space="preserve">1,000:33 </t>
  </si>
  <si>
    <t xml:space="preserve">1,301:02 </t>
  </si>
  <si>
    <t xml:space="preserve">1,300:39 </t>
  </si>
  <si>
    <t xml:space="preserve">1,142:10 </t>
  </si>
  <si>
    <t xml:space="preserve">1,300:21 </t>
  </si>
  <si>
    <t xml:space="preserve">1,299:57 </t>
  </si>
  <si>
    <t xml:space="preserve">1,299:22 </t>
  </si>
  <si>
    <t xml:space="preserve">1,296:45 </t>
  </si>
  <si>
    <t xml:space="preserve">1,294:19 </t>
  </si>
  <si>
    <t xml:space="preserve">1,292:29 </t>
  </si>
  <si>
    <t xml:space="preserve">1,290:19 </t>
  </si>
  <si>
    <t xml:space="preserve">1,287:52 </t>
  </si>
  <si>
    <t xml:space="preserve">1,287:34 </t>
  </si>
  <si>
    <t xml:space="preserve">1,049:13 </t>
  </si>
  <si>
    <t xml:space="preserve">1,287:03 </t>
  </si>
  <si>
    <t xml:space="preserve">1,286:56  </t>
  </si>
  <si>
    <t xml:space="preserve">1,001:28  </t>
  </si>
  <si>
    <t xml:space="preserve">1,283:23 </t>
  </si>
  <si>
    <t xml:space="preserve">1,064:12 </t>
  </si>
  <si>
    <t xml:space="preserve">1,281:36 </t>
  </si>
  <si>
    <t xml:space="preserve">1,014:33 </t>
  </si>
  <si>
    <t xml:space="preserve">1,279:21 </t>
  </si>
  <si>
    <t xml:space="preserve">1,279:12 </t>
  </si>
  <si>
    <t xml:space="preserve">1,278:44 </t>
  </si>
  <si>
    <t xml:space="preserve">1,035:11 </t>
  </si>
  <si>
    <t xml:space="preserve">1,276:43 </t>
  </si>
  <si>
    <t xml:space="preserve">1,266:26 </t>
  </si>
  <si>
    <t xml:space="preserve">1,265:44 </t>
  </si>
  <si>
    <t xml:space="preserve">1,264:17 </t>
  </si>
  <si>
    <t xml:space="preserve">1,263:03 </t>
  </si>
  <si>
    <t xml:space="preserve">1,019:14 </t>
  </si>
  <si>
    <t xml:space="preserve">1,262:40 </t>
  </si>
  <si>
    <t xml:space="preserve">1,261:17 </t>
  </si>
  <si>
    <t xml:space="preserve">1,260:24 </t>
  </si>
  <si>
    <t xml:space="preserve">1,256:24 </t>
  </si>
  <si>
    <t xml:space="preserve">1,255:02 </t>
  </si>
  <si>
    <t xml:space="preserve">1,253:17 </t>
  </si>
  <si>
    <t xml:space="preserve">1,252:43 </t>
  </si>
  <si>
    <t xml:space="preserve">13 Jan '80 </t>
  </si>
  <si>
    <t xml:space="preserve">Cleveland </t>
  </si>
  <si>
    <t xml:space="preserve">07 Jan '77 </t>
  </si>
  <si>
    <t xml:space="preserve">26 Nov '82 </t>
  </si>
  <si>
    <t xml:space="preserve">Baudette </t>
  </si>
  <si>
    <t xml:space="preserve">20 Dec '73  </t>
  </si>
  <si>
    <t xml:space="preserve">Peterborough  </t>
  </si>
  <si>
    <t xml:space="preserve">28 Feb '73 </t>
  </si>
  <si>
    <t xml:space="preserve">07 Dec '76 </t>
  </si>
  <si>
    <t xml:space="preserve">07 Sep '79 </t>
  </si>
  <si>
    <t xml:space="preserve">Ridgewood </t>
  </si>
  <si>
    <t xml:space="preserve">NJ </t>
  </si>
  <si>
    <t xml:space="preserve">13 May '72 </t>
  </si>
  <si>
    <t xml:space="preserve">04 Jul '71 </t>
  </si>
  <si>
    <t xml:space="preserve">11 Feb '74 </t>
  </si>
  <si>
    <t xml:space="preserve">Rokycany </t>
  </si>
  <si>
    <t xml:space="preserve">09 Dec '82 </t>
  </si>
  <si>
    <t xml:space="preserve">Lapeer </t>
  </si>
  <si>
    <t xml:space="preserve">Osoyoos </t>
  </si>
  <si>
    <t xml:space="preserve">01 Feb '85 </t>
  </si>
  <si>
    <t xml:space="preserve">Winston-Salem </t>
  </si>
  <si>
    <t xml:space="preserve">NC </t>
  </si>
  <si>
    <t xml:space="preserve">15 Jan '82 </t>
  </si>
  <si>
    <t xml:space="preserve">Buffalo Grove </t>
  </si>
  <si>
    <t xml:space="preserve">16 Feb '74 </t>
  </si>
  <si>
    <t xml:space="preserve">Whitesboro </t>
  </si>
  <si>
    <t xml:space="preserve">18 Jun '77 </t>
  </si>
  <si>
    <t xml:space="preserve">Humboldt </t>
  </si>
  <si>
    <t xml:space="preserve">19 Jul '80 </t>
  </si>
  <si>
    <t xml:space="preserve">White Bear Lake </t>
  </si>
  <si>
    <t xml:space="preserve">28 Dec '74 </t>
  </si>
  <si>
    <t xml:space="preserve">Cassiar </t>
  </si>
  <si>
    <t xml:space="preserve">01 Mar '78 </t>
  </si>
  <si>
    <t xml:space="preserve">Balsta </t>
  </si>
  <si>
    <t xml:space="preserve">18 Sep '81 </t>
  </si>
  <si>
    <t xml:space="preserve">Oulu </t>
  </si>
  <si>
    <t xml:space="preserve">07 Feb '68 </t>
  </si>
  <si>
    <t xml:space="preserve">Luck </t>
  </si>
  <si>
    <t xml:space="preserve">11 Sep '76 </t>
  </si>
  <si>
    <t xml:space="preserve">Notre Dame De Lourdes </t>
  </si>
  <si>
    <t xml:space="preserve">17 Apr '83 </t>
  </si>
  <si>
    <t xml:space="preserve">24 Aug '83 </t>
  </si>
  <si>
    <t xml:space="preserve">Calv </t>
  </si>
  <si>
    <t xml:space="preserve">04 Feb '79 </t>
  </si>
  <si>
    <t xml:space="preserve">08 Nov '75 </t>
  </si>
  <si>
    <t xml:space="preserve">Neepawa </t>
  </si>
  <si>
    <t xml:space="preserve">16 Sep '80 </t>
  </si>
  <si>
    <t xml:space="preserve">Pribram </t>
  </si>
  <si>
    <t xml:space="preserve">30 Jan '77 </t>
  </si>
  <si>
    <t xml:space="preserve">Leesburg </t>
  </si>
  <si>
    <t xml:space="preserve">FL </t>
  </si>
  <si>
    <t xml:space="preserve">Saskatoon </t>
  </si>
  <si>
    <t xml:space="preserve">14 Jun '78 </t>
  </si>
  <si>
    <t xml:space="preserve">Trois Rivières </t>
  </si>
  <si>
    <t xml:space="preserve">25 Nov '84 </t>
  </si>
  <si>
    <t xml:space="preserve">Rocky Mtn. House </t>
  </si>
  <si>
    <t xml:space="preserve">10 May '77 </t>
  </si>
  <si>
    <t xml:space="preserve">Lachute </t>
  </si>
  <si>
    <t xml:space="preserve">10 Sep '66 </t>
  </si>
  <si>
    <t xml:space="preserve">Oshawa </t>
  </si>
  <si>
    <t xml:space="preserve">19 Sep '83  </t>
  </si>
  <si>
    <t xml:space="preserve">Oulu  </t>
  </si>
  <si>
    <t xml:space="preserve">FIN  </t>
  </si>
  <si>
    <t xml:space="preserve">03 Feb '77 </t>
  </si>
  <si>
    <t xml:space="preserve">14 May '79 </t>
  </si>
  <si>
    <t xml:space="preserve">23 Dec '82 </t>
  </si>
  <si>
    <t xml:space="preserve">12 Sep '84 </t>
  </si>
  <si>
    <t xml:space="preserve">Whitby </t>
  </si>
  <si>
    <t xml:space="preserve">21 Aug '80 </t>
  </si>
  <si>
    <t xml:space="preserve">20 Apr '85 </t>
  </si>
  <si>
    <t xml:space="preserve">Richmond </t>
  </si>
  <si>
    <t xml:space="preserve">23 Jan '79 </t>
  </si>
  <si>
    <t xml:space="preserve">23 Jul '81 </t>
  </si>
  <si>
    <t xml:space="preserve">Quispamsis </t>
  </si>
  <si>
    <t xml:space="preserve">NB </t>
  </si>
  <si>
    <t xml:space="preserve">19 Jan '82 </t>
  </si>
  <si>
    <t xml:space="preserve">West Islip </t>
  </si>
  <si>
    <t xml:space="preserve">03 Feb '70 </t>
  </si>
  <si>
    <t xml:space="preserve">Providence </t>
  </si>
  <si>
    <t xml:space="preserve">RI </t>
  </si>
  <si>
    <t xml:space="preserve">03 Feb '81 </t>
  </si>
  <si>
    <t xml:space="preserve">07 Nov '83 </t>
  </si>
  <si>
    <t xml:space="preserve">Oslo </t>
  </si>
  <si>
    <t xml:space="preserve">NOR </t>
  </si>
  <si>
    <t xml:space="preserve">17 Jan '73 </t>
  </si>
  <si>
    <t xml:space="preserve">03 Jul '73 </t>
  </si>
  <si>
    <t xml:space="preserve">30 Jul '76 </t>
  </si>
  <si>
    <t xml:space="preserve">26 Mar '74 </t>
  </si>
  <si>
    <t xml:space="preserve">10 Jan '79 </t>
  </si>
  <si>
    <t xml:space="preserve">07 Jan '72 </t>
  </si>
  <si>
    <t xml:space="preserve">Bedford </t>
  </si>
  <si>
    <t xml:space="preserve">13 Jun '78 </t>
  </si>
  <si>
    <t xml:space="preserve">Stittsville </t>
  </si>
  <si>
    <t xml:space="preserve">09 Oct '83 </t>
  </si>
  <si>
    <t xml:space="preserve">12 Aug '76 </t>
  </si>
  <si>
    <t xml:space="preserve">Surrey </t>
  </si>
  <si>
    <t xml:space="preserve">07 Jun '83 </t>
  </si>
  <si>
    <t xml:space="preserve">Liptovsky </t>
  </si>
  <si>
    <t xml:space="preserve">22 May '85 </t>
  </si>
  <si>
    <t xml:space="preserve">03 Apr '75 </t>
  </si>
  <si>
    <t xml:space="preserve">Medford </t>
  </si>
  <si>
    <t xml:space="preserve">06 Sep '75 </t>
  </si>
  <si>
    <t xml:space="preserve">Zug </t>
  </si>
  <si>
    <t xml:space="preserve">27 Jan '76 </t>
  </si>
  <si>
    <t xml:space="preserve">Shaunavon </t>
  </si>
  <si>
    <t xml:space="preserve">30 Oct '77 </t>
  </si>
  <si>
    <t xml:space="preserve">01 Mar '81 </t>
  </si>
  <si>
    <t xml:space="preserve">10 Jul '85 </t>
  </si>
  <si>
    <t xml:space="preserve">01 Jan '79  </t>
  </si>
  <si>
    <t xml:space="preserve">Riga  </t>
  </si>
  <si>
    <t xml:space="preserve">LVA  </t>
  </si>
  <si>
    <t xml:space="preserve">02 Dec '81 </t>
  </si>
  <si>
    <t xml:space="preserve">Klagenfurt </t>
  </si>
  <si>
    <t xml:space="preserve">25 Dec '68 </t>
  </si>
  <si>
    <t xml:space="preserve">Brick </t>
  </si>
  <si>
    <t xml:space="preserve">16 May '84 </t>
  </si>
  <si>
    <t xml:space="preserve">Koprivnice </t>
  </si>
  <si>
    <t xml:space="preserve">28 Aug '69 </t>
  </si>
  <si>
    <t xml:space="preserve">Rouyn </t>
  </si>
  <si>
    <t xml:space="preserve">28 Jan '85 </t>
  </si>
  <si>
    <t xml:space="preserve">King City </t>
  </si>
  <si>
    <t xml:space="preserve">19 Feb '81 </t>
  </si>
  <si>
    <t xml:space="preserve">Hastings </t>
  </si>
  <si>
    <t xml:space="preserve">21 Mar '85 </t>
  </si>
  <si>
    <t xml:space="preserve">29 Jun '87 </t>
  </si>
  <si>
    <t xml:space="preserve">New Bedford </t>
  </si>
  <si>
    <t xml:space="preserve">05 Mar '81 </t>
  </si>
  <si>
    <t xml:space="preserve">30 Mar '87 </t>
  </si>
  <si>
    <t xml:space="preserve">04 Jun '84 </t>
  </si>
  <si>
    <t xml:space="preserve">04 Jan '73 </t>
  </si>
  <si>
    <t xml:space="preserve">Sundridge </t>
  </si>
  <si>
    <t xml:space="preserve">24 Nov '81 </t>
  </si>
  <si>
    <t xml:space="preserve">Carp </t>
  </si>
  <si>
    <t xml:space="preserve">05 Jul '85 </t>
  </si>
  <si>
    <t xml:space="preserve">Gatineau </t>
  </si>
  <si>
    <t xml:space="preserve">16 Mar '76 </t>
  </si>
  <si>
    <t xml:space="preserve">Malmo </t>
  </si>
  <si>
    <t xml:space="preserve">12 Apr '73 </t>
  </si>
  <si>
    <t xml:space="preserve">25 Nov '72 </t>
  </si>
  <si>
    <t xml:space="preserve">24 Apr '71 </t>
  </si>
  <si>
    <t xml:space="preserve">Indianapolis </t>
  </si>
  <si>
    <t xml:space="preserve">11 Mar '83 </t>
  </si>
  <si>
    <t xml:space="preserve">Prostejov </t>
  </si>
  <si>
    <t xml:space="preserve">14 Oct '76 </t>
  </si>
  <si>
    <t xml:space="preserve">17 Mar '79 </t>
  </si>
  <si>
    <t xml:space="preserve">13 Feb '79 </t>
  </si>
  <si>
    <t xml:space="preserve">Redwater </t>
  </si>
  <si>
    <t xml:space="preserve">24 Mar '80 </t>
  </si>
  <si>
    <t xml:space="preserve">Evanston </t>
  </si>
  <si>
    <t xml:space="preserve">17 Oct '75 </t>
  </si>
  <si>
    <t xml:space="preserve">New York </t>
  </si>
  <si>
    <t xml:space="preserve">17 Feb '85 </t>
  </si>
  <si>
    <t xml:space="preserve">24 Oct '77 </t>
  </si>
  <si>
    <t xml:space="preserve">18 Mar '80  </t>
  </si>
  <si>
    <t xml:space="preserve">Kharkov  </t>
  </si>
  <si>
    <t xml:space="preserve">UKR  </t>
  </si>
  <si>
    <t xml:space="preserve">Washington </t>
  </si>
  <si>
    <t xml:space="preserve">DC </t>
  </si>
  <si>
    <t xml:space="preserve">10 Jul '71 </t>
  </si>
  <si>
    <t xml:space="preserve">17 Jul '78 </t>
  </si>
  <si>
    <t xml:space="preserve">27 Feb '85 </t>
  </si>
  <si>
    <t xml:space="preserve">02 Feb '75 </t>
  </si>
  <si>
    <t xml:space="preserve">15 Apr '84 </t>
  </si>
  <si>
    <t xml:space="preserve">01 Feb '86 </t>
  </si>
  <si>
    <t xml:space="preserve">Frydlant </t>
  </si>
  <si>
    <t xml:space="preserve">24 Nov '84 </t>
  </si>
  <si>
    <t xml:space="preserve">28 Mar '77 </t>
  </si>
  <si>
    <t xml:space="preserve">30 Apr '83 </t>
  </si>
  <si>
    <t xml:space="preserve">Port Hawkesbury </t>
  </si>
  <si>
    <t xml:space="preserve">05 Jun '84 </t>
  </si>
  <si>
    <t xml:space="preserve">Prague </t>
  </si>
  <si>
    <t xml:space="preserve">02 May '78 </t>
  </si>
  <si>
    <t xml:space="preserve">Bramalea </t>
  </si>
  <si>
    <t xml:space="preserve">11 Apr '81 </t>
  </si>
  <si>
    <t xml:space="preserve">Pointe-Claire </t>
  </si>
  <si>
    <t xml:space="preserve">19 Aug '75 </t>
  </si>
  <si>
    <t xml:space="preserve">Luvika </t>
  </si>
  <si>
    <t xml:space="preserve">04 Jun '72 </t>
  </si>
  <si>
    <t xml:space="preserve">Sterling Heights </t>
  </si>
  <si>
    <t xml:space="preserve">02 Feb '83 </t>
  </si>
  <si>
    <t xml:space="preserve">Churchill </t>
  </si>
  <si>
    <t xml:space="preserve">20 Feb '76 </t>
  </si>
  <si>
    <t xml:space="preserve">Hinton </t>
  </si>
  <si>
    <t xml:space="preserve">11 Mar '77 </t>
  </si>
  <si>
    <t xml:space="preserve">Banska Bystrica </t>
  </si>
  <si>
    <t xml:space="preserve">08 Jun '73 </t>
  </si>
  <si>
    <t xml:space="preserve">17 Aug '76 </t>
  </si>
  <si>
    <t xml:space="preserve">06 Apr '85 </t>
  </si>
  <si>
    <t xml:space="preserve">02 Mar '82 </t>
  </si>
  <si>
    <t xml:space="preserve">Are </t>
  </si>
  <si>
    <t xml:space="preserve">13 Feb '77 </t>
  </si>
  <si>
    <t xml:space="preserve">Thief River Falls </t>
  </si>
  <si>
    <t xml:space="preserve">09 Oct '75 </t>
  </si>
  <si>
    <t xml:space="preserve">Fernie </t>
  </si>
  <si>
    <t xml:space="preserve">15 Feb '77 </t>
  </si>
  <si>
    <t xml:space="preserve">Zilina </t>
  </si>
  <si>
    <t xml:space="preserve">26 Mar '80 </t>
  </si>
  <si>
    <t xml:space="preserve">16 May '80 </t>
  </si>
  <si>
    <t xml:space="preserve">07 Apr '77 </t>
  </si>
  <si>
    <t xml:space="preserve">Antigonish </t>
  </si>
  <si>
    <t xml:space="preserve">03 Jun '83  </t>
  </si>
  <si>
    <t xml:space="preserve">Sault Ste. Marie  </t>
  </si>
  <si>
    <t xml:space="preserve">Y  </t>
  </si>
  <si>
    <t xml:space="preserve">03 Oct '73 </t>
  </si>
  <si>
    <t xml:space="preserve">Tammela </t>
  </si>
  <si>
    <t xml:space="preserve">05 Oct '79 </t>
  </si>
  <si>
    <t xml:space="preserve">Liptovksy Mikulas </t>
  </si>
  <si>
    <t xml:space="preserve">31 Mar '84 </t>
  </si>
  <si>
    <t xml:space="preserve">16 Jul '83 </t>
  </si>
  <si>
    <t xml:space="preserve">03 Jul '68 </t>
  </si>
  <si>
    <t xml:space="preserve">Tampere </t>
  </si>
  <si>
    <t xml:space="preserve">30 Mar '83 </t>
  </si>
  <si>
    <t xml:space="preserve">Leroy </t>
  </si>
  <si>
    <t xml:space="preserve">24 Jun '75 </t>
  </si>
  <si>
    <t xml:space="preserve">19 Apr '80 </t>
  </si>
  <si>
    <t xml:space="preserve">Recife </t>
  </si>
  <si>
    <t xml:space="preserve">BRA </t>
  </si>
  <si>
    <t xml:space="preserve">25 Sep '77 </t>
  </si>
  <si>
    <t xml:space="preserve">Lahti </t>
  </si>
  <si>
    <t xml:space="preserve">28 Jul '73 </t>
  </si>
  <si>
    <t xml:space="preserve">Hamilton </t>
  </si>
  <si>
    <t xml:space="preserve">13 Oct '71 </t>
  </si>
  <si>
    <t xml:space="preserve">31 Aug '76 </t>
  </si>
  <si>
    <t xml:space="preserve">Havlicko Brod </t>
  </si>
  <si>
    <t xml:space="preserve">10 Mar '75 </t>
  </si>
  <si>
    <t xml:space="preserve">09 Aug '83 </t>
  </si>
  <si>
    <t xml:space="preserve">Port Hope </t>
  </si>
  <si>
    <t xml:space="preserve">06 May '84 </t>
  </si>
  <si>
    <t xml:space="preserve">19 Jul '83 </t>
  </si>
  <si>
    <t xml:space="preserve">Izhevsk </t>
  </si>
  <si>
    <t xml:space="preserve">09 Dec '71 </t>
  </si>
  <si>
    <t xml:space="preserve">Liberec </t>
  </si>
  <si>
    <t xml:space="preserve">28 Jun '78 </t>
  </si>
  <si>
    <t xml:space="preserve">25 Aug '82 </t>
  </si>
  <si>
    <t xml:space="preserve">Strasbourg </t>
  </si>
  <si>
    <t xml:space="preserve">12 Oct '85 </t>
  </si>
  <si>
    <t xml:space="preserve">Darien </t>
  </si>
  <si>
    <t xml:space="preserve">01 Oct '81 </t>
  </si>
  <si>
    <t xml:space="preserve">02 Nov '73 </t>
  </si>
  <si>
    <t xml:space="preserve">Omaha </t>
  </si>
  <si>
    <t xml:space="preserve">NE </t>
  </si>
  <si>
    <t xml:space="preserve">14 Jan '79 </t>
  </si>
  <si>
    <t xml:space="preserve">Nobleton </t>
  </si>
  <si>
    <t xml:space="preserve">Agawam </t>
  </si>
  <si>
    <t xml:space="preserve">15 Feb '79 </t>
  </si>
  <si>
    <t xml:space="preserve">02 Jan '72 </t>
  </si>
  <si>
    <t xml:space="preserve">20 Feb '75 </t>
  </si>
  <si>
    <t xml:space="preserve">Boden </t>
  </si>
  <si>
    <t xml:space="preserve">21 Feb '84  </t>
  </si>
  <si>
    <t xml:space="preserve">Canton  </t>
  </si>
  <si>
    <t xml:space="preserve">MI  </t>
  </si>
  <si>
    <t xml:space="preserve">16 Aug '81 </t>
  </si>
  <si>
    <t xml:space="preserve">Ste. Anne </t>
  </si>
  <si>
    <t xml:space="preserve">23 Jul '77 </t>
  </si>
  <si>
    <t xml:space="preserve">13 Apr '84 </t>
  </si>
  <si>
    <t xml:space="preserve">18 Jul '81 </t>
  </si>
  <si>
    <t xml:space="preserve">Schwenningen </t>
  </si>
  <si>
    <t xml:space="preserve">18 Aug '80 </t>
  </si>
  <si>
    <t xml:space="preserve">07 May '79 </t>
  </si>
  <si>
    <t xml:space="preserve">25 Feb '79 </t>
  </si>
  <si>
    <t xml:space="preserve">05 Apr '77 </t>
  </si>
  <si>
    <t xml:space="preserve">08 Nov '73 </t>
  </si>
  <si>
    <t xml:space="preserve">03 Feb '76 </t>
  </si>
  <si>
    <t xml:space="preserve">04 Jan '81 </t>
  </si>
  <si>
    <t xml:space="preserve">Wolfeboro </t>
  </si>
  <si>
    <t xml:space="preserve">NH </t>
  </si>
  <si>
    <t xml:space="preserve">11 Feb '76 </t>
  </si>
  <si>
    <t xml:space="preserve">Brandon </t>
  </si>
  <si>
    <t xml:space="preserve">05 Jul '69 </t>
  </si>
  <si>
    <t xml:space="preserve">St. Albans </t>
  </si>
  <si>
    <t xml:space="preserve">VT </t>
  </si>
  <si>
    <t xml:space="preserve">16 Nov '77 </t>
  </si>
  <si>
    <t xml:space="preserve">Camrose </t>
  </si>
  <si>
    <t xml:space="preserve">29 Jan '83 </t>
  </si>
  <si>
    <t xml:space="preserve">Clawson </t>
  </si>
  <si>
    <t xml:space="preserve">Golden Valley </t>
  </si>
  <si>
    <t xml:space="preserve">29 Mar '84 </t>
  </si>
  <si>
    <t xml:space="preserve">Norway </t>
  </si>
  <si>
    <t xml:space="preserve">30 Jun '83 </t>
  </si>
  <si>
    <t xml:space="preserve">16 Jul '86 </t>
  </si>
  <si>
    <t xml:space="preserve">06 May '77 </t>
  </si>
  <si>
    <t xml:space="preserve">Charlesbourg </t>
  </si>
  <si>
    <t xml:space="preserve">12 Feb '85 </t>
  </si>
  <si>
    <t xml:space="preserve">19 Feb '82 </t>
  </si>
  <si>
    <t xml:space="preserve">16 Oct '72 </t>
  </si>
  <si>
    <t xml:space="preserve">03 Mar '82 </t>
  </si>
  <si>
    <t xml:space="preserve">26 Aug '82 </t>
  </si>
  <si>
    <t xml:space="preserve">Brighton </t>
  </si>
  <si>
    <t xml:space="preserve">17 Sep '82 </t>
  </si>
  <si>
    <t xml:space="preserve">07 Sep '85 </t>
  </si>
  <si>
    <t xml:space="preserve">24 Apr '87 </t>
  </si>
  <si>
    <t xml:space="preserve">15 May '85  </t>
  </si>
  <si>
    <t xml:space="preserve">Buffalo  </t>
  </si>
  <si>
    <t xml:space="preserve">St-Martin De Beauce </t>
  </si>
  <si>
    <t xml:space="preserve">09 Mar '86 </t>
  </si>
  <si>
    <t xml:space="preserve">Bowmanville </t>
  </si>
  <si>
    <t xml:space="preserve">11 Jun '79 </t>
  </si>
  <si>
    <t xml:space="preserve">La Verne </t>
  </si>
  <si>
    <t xml:space="preserve">CA </t>
  </si>
  <si>
    <t xml:space="preserve">12 May '78 </t>
  </si>
  <si>
    <t xml:space="preserve">14 Feb '70 </t>
  </si>
  <si>
    <t xml:space="preserve">Duluth </t>
  </si>
  <si>
    <t xml:space="preserve">12 Jan '81 </t>
  </si>
  <si>
    <t xml:space="preserve">25 Feb '82 </t>
  </si>
  <si>
    <t xml:space="preserve">27 Feb '71 </t>
  </si>
  <si>
    <t xml:space="preserve">Ceske-Budejovice </t>
  </si>
  <si>
    <t xml:space="preserve">31 Oct '83 </t>
  </si>
  <si>
    <t xml:space="preserve">Woodbridge </t>
  </si>
  <si>
    <t xml:space="preserve">09 Jul '84 </t>
  </si>
  <si>
    <t xml:space="preserve">02 Oct '68 </t>
  </si>
  <si>
    <t xml:space="preserve">20 Jan '79 </t>
  </si>
  <si>
    <t xml:space="preserve">Ceske-Budjovice </t>
  </si>
  <si>
    <t xml:space="preserve">27 Jan '71 </t>
  </si>
  <si>
    <t xml:space="preserve">03 Feb '85 </t>
  </si>
  <si>
    <t xml:space="preserve">Novopolosk </t>
  </si>
  <si>
    <t xml:space="preserve">23 Apr '77 </t>
  </si>
  <si>
    <t xml:space="preserve">Port Mcneill </t>
  </si>
  <si>
    <t xml:space="preserve">30 Dec '78 </t>
  </si>
  <si>
    <t xml:space="preserve">Syosset </t>
  </si>
  <si>
    <t xml:space="preserve">26 Feb '81 </t>
  </si>
  <si>
    <t xml:space="preserve">Niagara Falls </t>
  </si>
  <si>
    <t xml:space="preserve">13 May '83 </t>
  </si>
  <si>
    <t xml:space="preserve">Grand Ledge </t>
  </si>
  <si>
    <t xml:space="preserve">21 Dec '79 </t>
  </si>
  <si>
    <t xml:space="preserve">18 Jun '78 </t>
  </si>
  <si>
    <t xml:space="preserve">14 Aug '75 </t>
  </si>
  <si>
    <t xml:space="preserve">04 Apr '86 </t>
  </si>
  <si>
    <t xml:space="preserve">20 May '70 </t>
  </si>
  <si>
    <t xml:space="preserve">Nepean </t>
  </si>
  <si>
    <t xml:space="preserve">04 Dec '72 </t>
  </si>
  <si>
    <t xml:space="preserve">08 Aug '83 </t>
  </si>
  <si>
    <t xml:space="preserve">Downers Grove </t>
  </si>
  <si>
    <t xml:space="preserve">26 Jun '80 </t>
  </si>
  <si>
    <t xml:space="preserve">01 Sep '83 </t>
  </si>
  <si>
    <t xml:space="preserve">Vermilion </t>
  </si>
  <si>
    <t xml:space="preserve">11 Jan '75  </t>
  </si>
  <si>
    <t xml:space="preserve">Rochester  </t>
  </si>
  <si>
    <t xml:space="preserve">31 Mar '83 </t>
  </si>
  <si>
    <t xml:space="preserve">21 Feb '80 </t>
  </si>
  <si>
    <t xml:space="preserve">Caroline </t>
  </si>
  <si>
    <t xml:space="preserve">10 Jan '83 </t>
  </si>
  <si>
    <t xml:space="preserve">06 Feb '69 </t>
  </si>
  <si>
    <t xml:space="preserve">Stratford </t>
  </si>
  <si>
    <t xml:space="preserve">21 Jan '78 </t>
  </si>
  <si>
    <t xml:space="preserve">Ufa </t>
  </si>
  <si>
    <t xml:space="preserve">27 Jun '79 </t>
  </si>
  <si>
    <t xml:space="preserve">30 Oct '82 </t>
  </si>
  <si>
    <t xml:space="preserve">Trenton </t>
  </si>
  <si>
    <t xml:space="preserve">19 Apr '82 </t>
  </si>
  <si>
    <t xml:space="preserve">Rantasalmi </t>
  </si>
  <si>
    <t xml:space="preserve">10 Jul '75 </t>
  </si>
  <si>
    <t xml:space="preserve">18 Dec '79 </t>
  </si>
  <si>
    <t xml:space="preserve">Houghton </t>
  </si>
  <si>
    <t xml:space="preserve">07 May '77 </t>
  </si>
  <si>
    <t xml:space="preserve">10 Aug '80 </t>
  </si>
  <si>
    <t xml:space="preserve">Kamsack </t>
  </si>
  <si>
    <t xml:space="preserve">11 Aug '83 </t>
  </si>
  <si>
    <t xml:space="preserve">14 Aug '84 </t>
  </si>
  <si>
    <t xml:space="preserve">Kelowna </t>
  </si>
  <si>
    <t xml:space="preserve">16 Mar '75 </t>
  </si>
  <si>
    <t xml:space="preserve">06 Apr '83 </t>
  </si>
  <si>
    <t xml:space="preserve">23 Dec '83 </t>
  </si>
  <si>
    <t xml:space="preserve">Westland </t>
  </si>
  <si>
    <t xml:space="preserve">08 Feb '75 </t>
  </si>
  <si>
    <t xml:space="preserve">Port Chester </t>
  </si>
  <si>
    <t xml:space="preserve">21 Apr '86 </t>
  </si>
  <si>
    <t xml:space="preserve">Ostersund </t>
  </si>
  <si>
    <t xml:space="preserve">15 Nov '75 </t>
  </si>
  <si>
    <t xml:space="preserve">Pointe-Aux-Trembles </t>
  </si>
  <si>
    <t xml:space="preserve">01 May '76 </t>
  </si>
  <si>
    <t xml:space="preserve">21 Nov '82 </t>
  </si>
  <si>
    <t xml:space="preserve">Jefferson Hills </t>
  </si>
  <si>
    <t xml:space="preserve">08 Jan '70 </t>
  </si>
  <si>
    <t xml:space="preserve">Cranbrook </t>
  </si>
  <si>
    <t xml:space="preserve">31 Jan '82 </t>
  </si>
  <si>
    <t xml:space="preserve">Riga </t>
  </si>
  <si>
    <t xml:space="preserve">LVA </t>
  </si>
  <si>
    <t xml:space="preserve">27 Sep '86 </t>
  </si>
  <si>
    <t xml:space="preserve">Central Butte </t>
  </si>
  <si>
    <t xml:space="preserve">12 Jun '78 </t>
  </si>
  <si>
    <t xml:space="preserve">08 Apr '82 </t>
  </si>
  <si>
    <t xml:space="preserve">23 Apr '83 </t>
  </si>
  <si>
    <t xml:space="preserve">Downey </t>
  </si>
  <si>
    <t xml:space="preserve">27 Mar '85  </t>
  </si>
  <si>
    <t xml:space="preserve">Minneapolis  </t>
  </si>
  <si>
    <t xml:space="preserve">MN  </t>
  </si>
  <si>
    <t xml:space="preserve">15 Oct '77 </t>
  </si>
  <si>
    <t>PC</t>
  </si>
  <si>
    <t>PCOEH</t>
  </si>
  <si>
    <t>PCOPPP</t>
  </si>
  <si>
    <t>PCOPPO</t>
  </si>
  <si>
    <t>PCOSH</t>
  </si>
  <si>
    <t>PCOSO</t>
  </si>
  <si>
    <t>PCO</t>
  </si>
  <si>
    <t>PCDEH</t>
  </si>
  <si>
    <t>PCDPP</t>
  </si>
  <si>
    <t>PCDSHK</t>
  </si>
  <si>
    <t>PCDSHO</t>
  </si>
  <si>
    <t>PCD</t>
  </si>
  <si>
    <t>PCGRO</t>
  </si>
  <si>
    <t>PCGSO</t>
  </si>
  <si>
    <t>PCG</t>
  </si>
  <si>
    <t>MOIEH</t>
  </si>
  <si>
    <t>MOIPP</t>
  </si>
  <si>
    <t>MOISH</t>
  </si>
  <si>
    <t>MOI</t>
  </si>
  <si>
    <t>PCD*</t>
  </si>
  <si>
    <t>PCO*</t>
  </si>
  <si>
    <t>PC*</t>
  </si>
  <si>
    <t>PC Offense Even Handed</t>
  </si>
  <si>
    <t>PC Offense Power Play Production</t>
  </si>
  <si>
    <t>PC Offense Power Play Opportunities</t>
  </si>
  <si>
    <t>Penalty Drawing</t>
  </si>
  <si>
    <t>PC Offense Short Handed</t>
  </si>
  <si>
    <t>PC Offense Shootout</t>
  </si>
  <si>
    <t>PC Offense</t>
  </si>
  <si>
    <t>= PCOEH + PCOPPP + PCOPPO + PCOSH + PCOSO</t>
  </si>
  <si>
    <t>PC Defense Even Handed</t>
  </si>
  <si>
    <t>PC Defense Power Play</t>
  </si>
  <si>
    <t>PC Defense Short Handed Penalty Killing</t>
  </si>
  <si>
    <t>PC Defense Short Handed Opportunities</t>
  </si>
  <si>
    <t>Penalty Taking</t>
  </si>
  <si>
    <t>PC Defense</t>
  </si>
  <si>
    <t>= PCDEH + PCDPP + PCDSHK + PCDSHO</t>
  </si>
  <si>
    <t>PC Goaltending Regulation and Overtime</t>
  </si>
  <si>
    <t>PC Goaltending Shootout</t>
  </si>
  <si>
    <t>PC Goaltending</t>
  </si>
  <si>
    <t>= PCGRO + PCGSO</t>
  </si>
  <si>
    <t/>
  </si>
  <si>
    <t>Player Contribution = PCO + PCD + PCG</t>
  </si>
  <si>
    <t>PC adjusted to 2000 minutes</t>
  </si>
  <si>
    <t>PCO adjusted to 2000 minutes</t>
  </si>
  <si>
    <t>PCD adjusted to 2000 minutes</t>
  </si>
  <si>
    <t>77:25</t>
  </si>
  <si>
    <t>54:09</t>
  </si>
  <si>
    <t>24:10</t>
  </si>
  <si>
    <t>7:18</t>
  </si>
  <si>
    <t>28:57</t>
  </si>
  <si>
    <t>28:51</t>
  </si>
  <si>
    <t>19</t>
  </si>
  <si>
    <t>20:11</t>
  </si>
  <si>
    <t>33:57</t>
  </si>
  <si>
    <t>40:37</t>
  </si>
  <si>
    <t>61:54</t>
  </si>
  <si>
    <t>33:00</t>
  </si>
  <si>
    <t>109:02</t>
  </si>
  <si>
    <t>32:59</t>
  </si>
  <si>
    <t>102:57</t>
  </si>
  <si>
    <t>83:56</t>
  </si>
  <si>
    <t>37:54</t>
  </si>
  <si>
    <t>28:52</t>
  </si>
  <si>
    <t>17:25</t>
  </si>
  <si>
    <t>18:39</t>
  </si>
  <si>
    <t>49:22</t>
  </si>
  <si>
    <t>34:40</t>
  </si>
  <si>
    <t>92:54</t>
  </si>
  <si>
    <t>46:48</t>
  </si>
  <si>
    <t>90:15</t>
  </si>
  <si>
    <t>99:03</t>
  </si>
  <si>
    <t>42:08</t>
  </si>
  <si>
    <t>61:34</t>
  </si>
  <si>
    <t>95:25</t>
  </si>
  <si>
    <t>116:46</t>
  </si>
  <si>
    <t>49:17</t>
  </si>
  <si>
    <t>38:51</t>
  </si>
  <si>
    <t>28:40</t>
  </si>
  <si>
    <t>36:52</t>
  </si>
  <si>
    <t>39:29</t>
  </si>
  <si>
    <t>125:11</t>
  </si>
  <si>
    <t>50:54</t>
  </si>
  <si>
    <t>19:03</t>
  </si>
  <si>
    <t>22:55</t>
  </si>
  <si>
    <t>46:00</t>
  </si>
  <si>
    <t>38:52</t>
  </si>
  <si>
    <t>61:41</t>
  </si>
  <si>
    <t>54:17</t>
  </si>
  <si>
    <t>25:14</t>
  </si>
  <si>
    <t>47:11</t>
  </si>
  <si>
    <t>50:01</t>
  </si>
  <si>
    <t>40:50</t>
  </si>
  <si>
    <t>53:11</t>
  </si>
  <si>
    <t>230:41</t>
  </si>
  <si>
    <t>43:48</t>
  </si>
  <si>
    <t>74:44</t>
  </si>
  <si>
    <t>46:11</t>
  </si>
  <si>
    <t>52:15</t>
  </si>
  <si>
    <t>33:46</t>
  </si>
  <si>
    <t>90:20</t>
  </si>
  <si>
    <t>77:08</t>
  </si>
  <si>
    <t>27:53</t>
  </si>
  <si>
    <t>52:09</t>
  </si>
  <si>
    <t>125:42</t>
  </si>
  <si>
    <t>75:44</t>
  </si>
  <si>
    <t>42:10</t>
  </si>
  <si>
    <t>14:31</t>
  </si>
  <si>
    <t>17:35</t>
  </si>
  <si>
    <t>7:19</t>
  </si>
  <si>
    <t>8:39</t>
  </si>
  <si>
    <t>17:03</t>
  </si>
  <si>
    <t>27:06</t>
  </si>
  <si>
    <t>12:28</t>
  </si>
  <si>
    <t>10:43</t>
  </si>
  <si>
    <t>13:59</t>
  </si>
  <si>
    <t>25:28</t>
  </si>
  <si>
    <t>5:09</t>
  </si>
  <si>
    <t>6:06</t>
  </si>
  <si>
    <t>12:09</t>
  </si>
  <si>
    <t>14:04</t>
  </si>
  <si>
    <t>7:41</t>
  </si>
  <si>
    <t>14:38</t>
  </si>
  <si>
    <t>16:39</t>
  </si>
  <si>
    <t>15:04</t>
  </si>
  <si>
    <t>10:39</t>
  </si>
  <si>
    <t>17:22</t>
  </si>
  <si>
    <t>27:31</t>
  </si>
  <si>
    <t>19:55</t>
  </si>
  <si>
    <t>8:26</t>
  </si>
  <si>
    <t>4:09</t>
  </si>
  <si>
    <t>17:42</t>
  </si>
  <si>
    <t>6:55</t>
  </si>
  <si>
    <t>7:30</t>
  </si>
  <si>
    <t>15:10</t>
  </si>
  <si>
    <t>7:58</t>
  </si>
  <si>
    <t>14:48</t>
  </si>
  <si>
    <t>19:28</t>
  </si>
  <si>
    <t>15:56</t>
  </si>
  <si>
    <t>12:22</t>
  </si>
  <si>
    <t>11:41</t>
  </si>
  <si>
    <t>8:01</t>
  </si>
  <si>
    <t>10:25</t>
  </si>
  <si>
    <t>19:29</t>
  </si>
  <si>
    <t>6:16</t>
  </si>
  <si>
    <t>11:47</t>
  </si>
  <si>
    <t>22:14</t>
  </si>
  <si>
    <t>21:32</t>
  </si>
  <si>
    <t>13:58</t>
  </si>
  <si>
    <t>10:14</t>
  </si>
  <si>
    <t>11:45</t>
  </si>
  <si>
    <t>17:41</t>
  </si>
  <si>
    <t>21:41</t>
  </si>
  <si>
    <t>10:15</t>
  </si>
  <si>
    <t>25:16</t>
  </si>
  <si>
    <t>10:45</t>
  </si>
  <si>
    <t>16:44</t>
  </si>
  <si>
    <t>13:43</t>
  </si>
  <si>
    <t>15:38</t>
  </si>
  <si>
    <t>20:29</t>
  </si>
  <si>
    <t>15:17</t>
  </si>
  <si>
    <t>18:20</t>
  </si>
  <si>
    <t>21:36</t>
  </si>
  <si>
    <t>19:40</t>
  </si>
  <si>
    <t>22:22</t>
  </si>
  <si>
    <t>6:11</t>
  </si>
  <si>
    <t>13:02</t>
  </si>
  <si>
    <t>16:04</t>
  </si>
  <si>
    <t>14:59</t>
  </si>
  <si>
    <t>18:51</t>
  </si>
  <si>
    <t>4:24</t>
  </si>
  <si>
    <t>17:20</t>
  </si>
  <si>
    <t>18:45</t>
  </si>
  <si>
    <t>13:04</t>
  </si>
  <si>
    <t>7:04</t>
  </si>
  <si>
    <t>8:14</t>
  </si>
  <si>
    <t>14:41</t>
  </si>
  <si>
    <t>20:13</t>
  </si>
  <si>
    <t>18:36</t>
  </si>
  <si>
    <t>10:23</t>
  </si>
  <si>
    <t>14:55</t>
  </si>
  <si>
    <t>10:42</t>
  </si>
  <si>
    <t>4:46</t>
  </si>
  <si>
    <t>9:57</t>
  </si>
  <si>
    <t>19:34</t>
  </si>
  <si>
    <t>20:49</t>
  </si>
  <si>
    <t>21:53</t>
  </si>
  <si>
    <t>11:16</t>
  </si>
  <si>
    <t>12:31</t>
  </si>
  <si>
    <t>14:09</t>
  </si>
  <si>
    <t>4:25</t>
  </si>
  <si>
    <t>15:05</t>
  </si>
  <si>
    <t>7:28</t>
  </si>
  <si>
    <t>27:58</t>
  </si>
  <si>
    <t>7:33</t>
  </si>
  <si>
    <t>7:31</t>
  </si>
  <si>
    <t>3:46</t>
  </si>
  <si>
    <t>18:47</t>
  </si>
  <si>
    <t>8:54</t>
  </si>
  <si>
    <t>18:22</t>
  </si>
  <si>
    <t>19:19</t>
  </si>
  <si>
    <t>12:47</t>
  </si>
  <si>
    <t>18:28</t>
  </si>
  <si>
    <t>19:31</t>
  </si>
  <si>
    <t>13:08</t>
  </si>
  <si>
    <t>21:07</t>
  </si>
  <si>
    <t>19:09</t>
  </si>
  <si>
    <t>12:19</t>
  </si>
  <si>
    <t>6:12</t>
  </si>
  <si>
    <t>3:26</t>
  </si>
  <si>
    <t>13:40</t>
  </si>
  <si>
    <t>4:34</t>
  </si>
  <si>
    <t>15:15</t>
  </si>
  <si>
    <t>6:49</t>
  </si>
  <si>
    <t>13:19</t>
  </si>
  <si>
    <t>20:48</t>
  </si>
  <si>
    <t>16:47</t>
  </si>
  <si>
    <t>13:07</t>
  </si>
  <si>
    <t>20:36</t>
  </si>
  <si>
    <t>13:49</t>
  </si>
  <si>
    <t>11:46</t>
  </si>
  <si>
    <t>22:48</t>
  </si>
  <si>
    <t>6:03</t>
  </si>
  <si>
    <t>9:46</t>
  </si>
  <si>
    <t>13:13</t>
  </si>
  <si>
    <t>5:24</t>
  </si>
  <si>
    <t>15:47</t>
  </si>
  <si>
    <t>11:13</t>
  </si>
  <si>
    <t>10:09</t>
  </si>
  <si>
    <t>3:47</t>
  </si>
  <si>
    <t>8:37</t>
  </si>
  <si>
    <t>22:04</t>
  </si>
  <si>
    <t>12:11</t>
  </si>
  <si>
    <t>17:23</t>
  </si>
  <si>
    <t>13:27</t>
  </si>
  <si>
    <t>17:08</t>
  </si>
  <si>
    <t>8:44</t>
  </si>
  <si>
    <t>21:55</t>
  </si>
  <si>
    <t>24:52</t>
  </si>
  <si>
    <t>14:37</t>
  </si>
  <si>
    <t>10:56</t>
  </si>
  <si>
    <t>10:38</t>
  </si>
  <si>
    <t>12:13</t>
  </si>
  <si>
    <t>11:12</t>
  </si>
  <si>
    <t>10:03</t>
  </si>
  <si>
    <t>17:26</t>
  </si>
  <si>
    <t>19:58</t>
  </si>
  <si>
    <t>10:13</t>
  </si>
  <si>
    <t>10:04</t>
  </si>
  <si>
    <t>3:16</t>
  </si>
  <si>
    <t>17:48</t>
  </si>
  <si>
    <t>18:01</t>
  </si>
  <si>
    <t>15:32</t>
  </si>
  <si>
    <t>15:35</t>
  </si>
  <si>
    <t>13:42</t>
  </si>
  <si>
    <t>20:51</t>
  </si>
  <si>
    <t>6:17</t>
  </si>
  <si>
    <t>18:33</t>
  </si>
  <si>
    <t>18:42</t>
  </si>
  <si>
    <t>23:19</t>
  </si>
  <si>
    <t>8:41</t>
  </si>
  <si>
    <t>16:10</t>
  </si>
  <si>
    <t>18:53</t>
  </si>
  <si>
    <t>9:41</t>
  </si>
  <si>
    <t>12:44</t>
  </si>
  <si>
    <t>24:44</t>
  </si>
  <si>
    <t>13:47</t>
  </si>
  <si>
    <t>7:49</t>
  </si>
  <si>
    <t>20:12</t>
  </si>
  <si>
    <t>14:49</t>
  </si>
  <si>
    <t>18:58</t>
  </si>
  <si>
    <t>8:43</t>
  </si>
  <si>
    <t>14:02</t>
  </si>
  <si>
    <t>5:41</t>
  </si>
  <si>
    <t>20:20</t>
  </si>
  <si>
    <t>12:14</t>
  </si>
  <si>
    <t>22:09</t>
  </si>
  <si>
    <t>9:55</t>
  </si>
  <si>
    <t>19:07</t>
  </si>
  <si>
    <t>8:10</t>
  </si>
  <si>
    <t>15:22</t>
  </si>
  <si>
    <t>8:28</t>
  </si>
  <si>
    <t>4:52</t>
  </si>
  <si>
    <t>6:27</t>
  </si>
  <si>
    <t>13:51</t>
  </si>
  <si>
    <t>16:13</t>
  </si>
  <si>
    <t>14:14</t>
  </si>
  <si>
    <t>19:12</t>
  </si>
  <si>
    <t>5:21</t>
  </si>
  <si>
    <t>11:08</t>
  </si>
  <si>
    <t>20:50</t>
  </si>
  <si>
    <t>9:59</t>
  </si>
  <si>
    <t>20:46</t>
  </si>
  <si>
    <t>11:49</t>
  </si>
  <si>
    <t>10:47</t>
  </si>
  <si>
    <t>3:18</t>
  </si>
  <si>
    <t>12:20</t>
  </si>
  <si>
    <t>11:17</t>
  </si>
  <si>
    <t>4:44</t>
  </si>
  <si>
    <t>15:43</t>
  </si>
  <si>
    <t>17:18</t>
  </si>
  <si>
    <t>18:17</t>
  </si>
  <si>
    <t>16:17</t>
  </si>
  <si>
    <t>12:56</t>
  </si>
  <si>
    <t>17:50</t>
  </si>
  <si>
    <t>13:55</t>
  </si>
  <si>
    <t>9:22</t>
  </si>
  <si>
    <t>16:35</t>
  </si>
  <si>
    <t>21:24</t>
  </si>
  <si>
    <t>12:29</t>
  </si>
  <si>
    <t>9:33</t>
  </si>
  <si>
    <t>11:23</t>
  </si>
  <si>
    <t>11:33</t>
  </si>
  <si>
    <t>17:04</t>
  </si>
  <si>
    <t>12:01</t>
  </si>
  <si>
    <t>11:05</t>
  </si>
  <si>
    <t>16:53</t>
  </si>
  <si>
    <t>3:33</t>
  </si>
  <si>
    <t>16:01</t>
  </si>
  <si>
    <t>9:52</t>
  </si>
  <si>
    <t>17:21</t>
  </si>
  <si>
    <t>17:31</t>
  </si>
  <si>
    <t>10:41</t>
  </si>
  <si>
    <t>12:17</t>
  </si>
  <si>
    <t>11:28</t>
  </si>
  <si>
    <t>13:10</t>
  </si>
  <si>
    <t>23:41</t>
  </si>
  <si>
    <t>13:38</t>
  </si>
  <si>
    <t>6:44</t>
  </si>
  <si>
    <t>13:48</t>
  </si>
  <si>
    <t>21:14</t>
  </si>
  <si>
    <t>20:38</t>
  </si>
  <si>
    <t>13:28</t>
  </si>
  <si>
    <t>12:30</t>
  </si>
  <si>
    <t>9:25</t>
  </si>
  <si>
    <t>17:53</t>
  </si>
  <si>
    <t>14:20</t>
  </si>
  <si>
    <t>19:23</t>
  </si>
  <si>
    <t>18:10</t>
  </si>
  <si>
    <t>10:10</t>
  </si>
  <si>
    <t>5:35</t>
  </si>
  <si>
    <t>15:31</t>
  </si>
  <si>
    <t>11:15</t>
  </si>
  <si>
    <t>14:39</t>
  </si>
  <si>
    <t>17:30</t>
  </si>
  <si>
    <t>16:48</t>
  </si>
  <si>
    <t>19:26</t>
  </si>
  <si>
    <t>11:20</t>
  </si>
  <si>
    <t>13:03</t>
  </si>
  <si>
    <t>13:54</t>
  </si>
  <si>
    <t>5:38</t>
  </si>
  <si>
    <t>16:08</t>
  </si>
  <si>
    <t>13:11</t>
  </si>
  <si>
    <t>9:15</t>
  </si>
  <si>
    <t>8:07</t>
  </si>
  <si>
    <t>18:54</t>
  </si>
  <si>
    <t>18:24</t>
  </si>
  <si>
    <t>14:56</t>
  </si>
  <si>
    <t>12:49</t>
  </si>
  <si>
    <t>14:26</t>
  </si>
  <si>
    <t>25:57</t>
  </si>
  <si>
    <t>18:04</t>
  </si>
  <si>
    <t>9:11</t>
  </si>
  <si>
    <t>16:06</t>
  </si>
  <si>
    <t>7:43</t>
  </si>
  <si>
    <t>15:25</t>
  </si>
  <si>
    <t>4:08</t>
  </si>
  <si>
    <t>14:54</t>
  </si>
  <si>
    <t>18:08</t>
  </si>
  <si>
    <t>15:28</t>
  </si>
  <si>
    <t>5:47</t>
  </si>
  <si>
    <t>10:02</t>
  </si>
  <si>
    <t>5:33</t>
  </si>
  <si>
    <t>16:45</t>
  </si>
  <si>
    <t>17:05</t>
  </si>
  <si>
    <t>11:26</t>
  </si>
  <si>
    <t>15:09</t>
  </si>
  <si>
    <t>20:39</t>
  </si>
  <si>
    <t>19:57</t>
  </si>
  <si>
    <t>16:49</t>
  </si>
  <si>
    <t>15:13</t>
  </si>
  <si>
    <t>7:15</t>
  </si>
  <si>
    <t>16:59</t>
  </si>
  <si>
    <t>6:52</t>
  </si>
  <si>
    <t>8:04</t>
  </si>
  <si>
    <t>10:06</t>
  </si>
  <si>
    <t>15:08</t>
  </si>
  <si>
    <t>16:54</t>
  </si>
  <si>
    <t>20:23</t>
  </si>
  <si>
    <t>18:12</t>
  </si>
  <si>
    <t>21:08</t>
  </si>
  <si>
    <t>7:55</t>
  </si>
  <si>
    <t>15:36</t>
  </si>
  <si>
    <t>19:14</t>
  </si>
  <si>
    <t>17:27</t>
  </si>
  <si>
    <t>13:52</t>
  </si>
  <si>
    <t>14:06</t>
  </si>
  <si>
    <t>17:36</t>
  </si>
  <si>
    <t>11:25</t>
  </si>
  <si>
    <t>16:40</t>
  </si>
  <si>
    <t>14:19</t>
  </si>
  <si>
    <t>13:50</t>
  </si>
  <si>
    <t>14:12</t>
  </si>
  <si>
    <t>21:23</t>
  </si>
  <si>
    <t>20:05</t>
  </si>
  <si>
    <t>7:09</t>
  </si>
  <si>
    <t>6:51</t>
  </si>
  <si>
    <t>15:58</t>
  </si>
  <si>
    <t>12:06</t>
  </si>
  <si>
    <t>9:34</t>
  </si>
  <si>
    <t>7:23</t>
  </si>
  <si>
    <t>10:34</t>
  </si>
  <si>
    <t>6:19</t>
  </si>
  <si>
    <t>26:09</t>
  </si>
  <si>
    <t>13:24</t>
  </si>
  <si>
    <t>12:05</t>
  </si>
  <si>
    <t>13:26</t>
  </si>
  <si>
    <t>8:23</t>
  </si>
  <si>
    <t>20:32</t>
  </si>
  <si>
    <t>10:31</t>
  </si>
  <si>
    <t>6:04</t>
  </si>
  <si>
    <t>15:30</t>
  </si>
  <si>
    <t>23:20</t>
  </si>
  <si>
    <t>17:07</t>
  </si>
  <si>
    <t>19:36</t>
  </si>
  <si>
    <t>9:43</t>
  </si>
  <si>
    <t>13:23</t>
  </si>
  <si>
    <t>15:29</t>
  </si>
  <si>
    <t>18:43</t>
  </si>
  <si>
    <t>19:44</t>
  </si>
  <si>
    <t>16:03</t>
  </si>
  <si>
    <t>22:57</t>
  </si>
  <si>
    <t>4:51</t>
  </si>
  <si>
    <t>7:37</t>
  </si>
  <si>
    <t>8:36</t>
  </si>
  <si>
    <t>12:48</t>
  </si>
  <si>
    <t>9:10</t>
  </si>
  <si>
    <t>6:33</t>
  </si>
  <si>
    <t>24:27</t>
  </si>
  <si>
    <t>9:32</t>
  </si>
  <si>
    <t>20:55</t>
  </si>
  <si>
    <t>18:03</t>
  </si>
  <si>
    <t>15:20</t>
  </si>
  <si>
    <t>11:50</t>
  </si>
  <si>
    <t>15:12</t>
  </si>
  <si>
    <t>6:59</t>
  </si>
  <si>
    <t>24:24</t>
  </si>
  <si>
    <t>12:24</t>
  </si>
  <si>
    <t>16:52</t>
  </si>
  <si>
    <t>6:36</t>
  </si>
  <si>
    <t>11:34</t>
  </si>
  <si>
    <t>6:58</t>
  </si>
  <si>
    <t>12:59</t>
  </si>
  <si>
    <t>15:48</t>
  </si>
  <si>
    <t>21:16</t>
  </si>
  <si>
    <t>4:38</t>
  </si>
  <si>
    <t>10:12</t>
  </si>
  <si>
    <t>10:36</t>
  </si>
  <si>
    <t>7:29</t>
  </si>
  <si>
    <t>7:42</t>
  </si>
  <si>
    <t>23:33</t>
  </si>
  <si>
    <t>17:59</t>
  </si>
  <si>
    <t>19:38</t>
  </si>
  <si>
    <t>7:11</t>
  </si>
  <si>
    <t>6:28</t>
  </si>
  <si>
    <t>17:29</t>
  </si>
  <si>
    <t>15:07</t>
  </si>
  <si>
    <t>15:59</t>
  </si>
  <si>
    <t>9:56</t>
  </si>
  <si>
    <t>17:13</t>
  </si>
  <si>
    <t>14:53</t>
  </si>
  <si>
    <t>9:31</t>
  </si>
  <si>
    <t>4:59</t>
  </si>
  <si>
    <t>11:51</t>
  </si>
  <si>
    <t>13:17</t>
  </si>
  <si>
    <t>17:54</t>
  </si>
  <si>
    <t>21:04</t>
  </si>
  <si>
    <t>12:36</t>
  </si>
  <si>
    <t>14:01</t>
  </si>
  <si>
    <t>16:07</t>
  </si>
  <si>
    <t>15:23</t>
  </si>
  <si>
    <t>19:16</t>
  </si>
  <si>
    <t>13:18</t>
  </si>
  <si>
    <t>15:52</t>
  </si>
  <si>
    <t>11:55</t>
  </si>
  <si>
    <t>11:38</t>
  </si>
  <si>
    <t>4:48</t>
  </si>
  <si>
    <t>16:12</t>
  </si>
  <si>
    <t>11:03</t>
  </si>
  <si>
    <t>8:24</t>
  </si>
  <si>
    <t>16:37</t>
  </si>
  <si>
    <t>21:51</t>
  </si>
  <si>
    <t>19:43</t>
  </si>
  <si>
    <t>18:59</t>
  </si>
  <si>
    <t>5:46</t>
  </si>
  <si>
    <t>10:51</t>
  </si>
  <si>
    <t>12:32</t>
  </si>
  <si>
    <t>10:28</t>
  </si>
  <si>
    <t>8:16</t>
  </si>
  <si>
    <t>14:15</t>
  </si>
  <si>
    <t>18:49</t>
  </si>
  <si>
    <t>4:06</t>
  </si>
  <si>
    <t>22:28</t>
  </si>
  <si>
    <t>4:57</t>
  </si>
  <si>
    <t>17:02</t>
  </si>
  <si>
    <t>9:28</t>
  </si>
  <si>
    <t>8:17</t>
  </si>
  <si>
    <t>18:31</t>
  </si>
  <si>
    <t>3:34</t>
  </si>
  <si>
    <t>25:13</t>
  </si>
  <si>
    <t>12:45</t>
  </si>
  <si>
    <t>18:56</t>
  </si>
  <si>
    <t>17:45</t>
  </si>
  <si>
    <t>6:32</t>
  </si>
  <si>
    <t>17:32</t>
  </si>
  <si>
    <t>21:37</t>
  </si>
  <si>
    <t>10:40</t>
  </si>
  <si>
    <t>11:30</t>
  </si>
  <si>
    <t>9:20</t>
  </si>
  <si>
    <t>21:39</t>
  </si>
  <si>
    <t>14:50</t>
  </si>
  <si>
    <t>10:17</t>
  </si>
  <si>
    <t>4:54</t>
  </si>
  <si>
    <t>5:13</t>
  </si>
  <si>
    <t>18:09</t>
  </si>
  <si>
    <t>7:14</t>
  </si>
  <si>
    <t>4:40</t>
  </si>
  <si>
    <t>14:47</t>
  </si>
  <si>
    <t>11:39</t>
  </si>
  <si>
    <t>12:51</t>
  </si>
  <si>
    <t>22:26</t>
  </si>
  <si>
    <t>22:33</t>
  </si>
  <si>
    <t>4:41</t>
  </si>
  <si>
    <t>25:43</t>
  </si>
  <si>
    <t>19:42</t>
  </si>
  <si>
    <t>12:27</t>
  </si>
  <si>
    <t>13:36</t>
  </si>
  <si>
    <t>19:49</t>
  </si>
  <si>
    <t>12:08</t>
  </si>
  <si>
    <t>5:20</t>
  </si>
  <si>
    <t>15:50</t>
  </si>
  <si>
    <t>14:52</t>
  </si>
  <si>
    <t>11:31</t>
  </si>
  <si>
    <t>20:02</t>
  </si>
  <si>
    <t>10:22</t>
  </si>
  <si>
    <t>21:46</t>
  </si>
  <si>
    <t>9:58</t>
  </si>
  <si>
    <t>12:35</t>
  </si>
  <si>
    <t>17:10</t>
  </si>
  <si>
    <t>23:46</t>
  </si>
  <si>
    <t>17:49</t>
  </si>
  <si>
    <t>16:14</t>
  </si>
  <si>
    <t>4:53</t>
  </si>
  <si>
    <t>15:42</t>
  </si>
  <si>
    <t>3:51</t>
  </si>
  <si>
    <t>15:18</t>
  </si>
  <si>
    <t>21:35</t>
  </si>
  <si>
    <t>3:53</t>
  </si>
  <si>
    <t>21:02</t>
  </si>
  <si>
    <t>19:17</t>
  </si>
  <si>
    <t>5:39</t>
  </si>
  <si>
    <t>14:27</t>
  </si>
  <si>
    <t>18:25</t>
  </si>
  <si>
    <t>7:25</t>
  </si>
  <si>
    <t>7:01</t>
  </si>
  <si>
    <t>8:11</t>
  </si>
  <si>
    <t>23:40</t>
  </si>
  <si>
    <t>11:44</t>
  </si>
  <si>
    <t>8:21</t>
  </si>
  <si>
    <t>24:33</t>
  </si>
  <si>
    <t>14:11</t>
  </si>
  <si>
    <t>15:02</t>
  </si>
  <si>
    <t>12:25</t>
  </si>
  <si>
    <t>6:15</t>
  </si>
  <si>
    <t>5:58</t>
  </si>
  <si>
    <t>8:40</t>
  </si>
  <si>
    <t>8:32</t>
  </si>
  <si>
    <t>16:15</t>
  </si>
  <si>
    <t>14:32</t>
  </si>
  <si>
    <t>14:34</t>
  </si>
  <si>
    <t>4:30</t>
  </si>
  <si>
    <t>14:10</t>
  </si>
  <si>
    <t>16:58</t>
  </si>
  <si>
    <t>18:05</t>
  </si>
  <si>
    <t>9:03</t>
  </si>
  <si>
    <t>4:32</t>
  </si>
  <si>
    <t>13:29</t>
  </si>
  <si>
    <t>13:31</t>
  </si>
  <si>
    <t>14:43</t>
  </si>
  <si>
    <t>12:38</t>
  </si>
  <si>
    <t>14:07</t>
  </si>
  <si>
    <t>11:29</t>
  </si>
  <si>
    <t>5:54</t>
  </si>
  <si>
    <t>20:10</t>
  </si>
  <si>
    <t>13:20</t>
  </si>
  <si>
    <t>17:52</t>
  </si>
  <si>
    <t>16:23</t>
  </si>
  <si>
    <t>16:36</t>
  </si>
  <si>
    <t>9:54</t>
  </si>
  <si>
    <t>20:27</t>
  </si>
  <si>
    <t>15:40</t>
  </si>
  <si>
    <t>17:01</t>
  </si>
  <si>
    <t>3:12</t>
  </si>
  <si>
    <t>7:54</t>
  </si>
  <si>
    <t>16:50</t>
  </si>
  <si>
    <t>0:42</t>
  </si>
  <si>
    <t>19:10</t>
  </si>
  <si>
    <t>7:34</t>
  </si>
  <si>
    <t>11:59</t>
  </si>
  <si>
    <t>3:23</t>
  </si>
  <si>
    <t>13:34</t>
  </si>
  <si>
    <t>8:20</t>
  </si>
  <si>
    <t>23:56</t>
  </si>
  <si>
    <t>18:34</t>
  </si>
  <si>
    <t>23:31</t>
  </si>
  <si>
    <t>10:46</t>
  </si>
  <si>
    <t>20:19</t>
  </si>
  <si>
    <t>12:57</t>
  </si>
  <si>
    <t>9:13</t>
  </si>
  <si>
    <t>16:26</t>
  </si>
  <si>
    <t>16:46</t>
  </si>
  <si>
    <t>12:10</t>
  </si>
  <si>
    <t>9:19</t>
  </si>
  <si>
    <t>22:49</t>
  </si>
  <si>
    <t>5:03</t>
  </si>
  <si>
    <t>13:35</t>
  </si>
  <si>
    <t>9:44</t>
  </si>
  <si>
    <t>8:38</t>
  </si>
  <si>
    <t>21:30</t>
  </si>
  <si>
    <t>5:31</t>
  </si>
  <si>
    <t>12:53</t>
  </si>
  <si>
    <t>13:25</t>
  </si>
  <si>
    <t>12:58</t>
  </si>
  <si>
    <t>13:53</t>
  </si>
  <si>
    <t>14:45</t>
  </si>
  <si>
    <t>8:19</t>
  </si>
  <si>
    <t>16:43</t>
  </si>
  <si>
    <t>12:21</t>
  </si>
  <si>
    <t>9:09</t>
  </si>
  <si>
    <t>4:35</t>
  </si>
  <si>
    <t>8:25</t>
  </si>
  <si>
    <t>24:07</t>
  </si>
  <si>
    <t>27:03</t>
  </si>
  <si>
    <t>9:02</t>
  </si>
  <si>
    <t>14:28</t>
  </si>
  <si>
    <t>16:38</t>
  </si>
  <si>
    <t>7:10</t>
  </si>
  <si>
    <t xml:space="preserve">6:34 </t>
  </si>
  <si>
    <t xml:space="preserve">102:31 </t>
  </si>
  <si>
    <t xml:space="preserve">99:05 </t>
  </si>
  <si>
    <t xml:space="preserve">102:29 </t>
  </si>
  <si>
    <t xml:space="preserve">100:08 </t>
  </si>
  <si>
    <t xml:space="preserve">101:25 </t>
  </si>
  <si>
    <t xml:space="preserve">86:25 </t>
  </si>
  <si>
    <t xml:space="preserve">100:12 </t>
  </si>
  <si>
    <t xml:space="preserve">77:32 </t>
  </si>
  <si>
    <t xml:space="preserve">2:02 </t>
  </si>
  <si>
    <t xml:space="preserve">99:18 </t>
  </si>
  <si>
    <t xml:space="preserve">83:20 </t>
  </si>
  <si>
    <t xml:space="preserve">79:04 </t>
  </si>
  <si>
    <t xml:space="preserve">98:57  </t>
  </si>
  <si>
    <t xml:space="preserve">84:28  </t>
  </si>
  <si>
    <t xml:space="preserve">0:45  </t>
  </si>
  <si>
    <t xml:space="preserve">97:48 </t>
  </si>
  <si>
    <t xml:space="preserve">94:48 </t>
  </si>
  <si>
    <t xml:space="preserve">69:16 </t>
  </si>
  <si>
    <t xml:space="preserve">27:11 </t>
  </si>
  <si>
    <t xml:space="preserve">95:25 </t>
  </si>
  <si>
    <t xml:space="preserve">58:51 </t>
  </si>
  <si>
    <t xml:space="preserve">35:09 </t>
  </si>
  <si>
    <t xml:space="preserve">91:42 </t>
  </si>
  <si>
    <t xml:space="preserve">74:49 </t>
  </si>
  <si>
    <t xml:space="preserve">16:50 </t>
  </si>
  <si>
    <t xml:space="preserve">89:26 </t>
  </si>
  <si>
    <t xml:space="preserve">83:16 </t>
  </si>
  <si>
    <t xml:space="preserve">89:24 </t>
  </si>
  <si>
    <t xml:space="preserve">88:10 </t>
  </si>
  <si>
    <t xml:space="preserve">87:47 </t>
  </si>
  <si>
    <t xml:space="preserve">71:19 </t>
  </si>
  <si>
    <t xml:space="preserve">84:45 </t>
  </si>
  <si>
    <t xml:space="preserve">80:12 </t>
  </si>
  <si>
    <t xml:space="preserve">82:12 </t>
  </si>
  <si>
    <t xml:space="preserve">6:19 </t>
  </si>
  <si>
    <t xml:space="preserve">81:54 </t>
  </si>
  <si>
    <t xml:space="preserve">6:18 </t>
  </si>
  <si>
    <t xml:space="preserve">80:52 </t>
  </si>
  <si>
    <t xml:space="preserve">51:00 </t>
  </si>
  <si>
    <t xml:space="preserve">29:46 </t>
  </si>
  <si>
    <t xml:space="preserve">79:33 </t>
  </si>
  <si>
    <t xml:space="preserve">77:55 </t>
  </si>
  <si>
    <t xml:space="preserve">78:34 </t>
  </si>
  <si>
    <t xml:space="preserve">77:33 </t>
  </si>
  <si>
    <t xml:space="preserve">6:27 </t>
  </si>
  <si>
    <t xml:space="preserve">78:18 </t>
  </si>
  <si>
    <t xml:space="preserve">74:55 </t>
  </si>
  <si>
    <t xml:space="preserve">78:17 </t>
  </si>
  <si>
    <t xml:space="preserve">78:10 </t>
  </si>
  <si>
    <t xml:space="preserve">73:01 </t>
  </si>
  <si>
    <t xml:space="preserve">5:09 </t>
  </si>
  <si>
    <t xml:space="preserve">78:00 </t>
  </si>
  <si>
    <t xml:space="preserve">77:54 </t>
  </si>
  <si>
    <t xml:space="preserve">77:31 </t>
  </si>
  <si>
    <t xml:space="preserve">71:30 </t>
  </si>
  <si>
    <t xml:space="preserve">76:11 </t>
  </si>
  <si>
    <t xml:space="preserve">68:18 </t>
  </si>
  <si>
    <t xml:space="preserve">75:32 </t>
  </si>
  <si>
    <t xml:space="preserve">65:01 </t>
  </si>
  <si>
    <t xml:space="preserve">71:53 </t>
  </si>
  <si>
    <t xml:space="preserve">69:51 </t>
  </si>
  <si>
    <t xml:space="preserve">3:40 </t>
  </si>
  <si>
    <t xml:space="preserve">69:24 </t>
  </si>
  <si>
    <t xml:space="preserve">52:59 </t>
  </si>
  <si>
    <t xml:space="preserve">55:26 </t>
  </si>
  <si>
    <t xml:space="preserve">11:27 </t>
  </si>
  <si>
    <t xml:space="preserve">68:33 </t>
  </si>
  <si>
    <t xml:space="preserve">64:17 </t>
  </si>
  <si>
    <t xml:space="preserve">68:30 </t>
  </si>
  <si>
    <t xml:space="preserve">66:40 </t>
  </si>
  <si>
    <t xml:space="preserve">6:40 </t>
  </si>
  <si>
    <t xml:space="preserve">65:22 </t>
  </si>
  <si>
    <t xml:space="preserve">8:57 </t>
  </si>
  <si>
    <t xml:space="preserve">7:38 </t>
  </si>
  <si>
    <t xml:space="preserve">64:40 </t>
  </si>
  <si>
    <t xml:space="preserve">56:28 </t>
  </si>
  <si>
    <t xml:space="preserve">5:28 </t>
  </si>
  <si>
    <t xml:space="preserve">64:38 </t>
  </si>
  <si>
    <t xml:space="preserve">60:17 </t>
  </si>
  <si>
    <t xml:space="preserve">62:12 </t>
  </si>
  <si>
    <t xml:space="preserve">46:12 </t>
  </si>
  <si>
    <t xml:space="preserve">15:23 </t>
  </si>
  <si>
    <t xml:space="preserve">60:32  </t>
  </si>
  <si>
    <t xml:space="preserve">57:23  </t>
  </si>
  <si>
    <t xml:space="preserve">2:39  </t>
  </si>
  <si>
    <t xml:space="preserve">0:30  </t>
  </si>
  <si>
    <t xml:space="preserve">60:19 </t>
  </si>
  <si>
    <t xml:space="preserve">59:27 </t>
  </si>
  <si>
    <t xml:space="preserve">59:32 </t>
  </si>
  <si>
    <t xml:space="preserve">54:24 </t>
  </si>
  <si>
    <t xml:space="preserve">58:52 </t>
  </si>
  <si>
    <t xml:space="preserve">55:35 </t>
  </si>
  <si>
    <t xml:space="preserve">2:26 </t>
  </si>
  <si>
    <t xml:space="preserve">56:30 </t>
  </si>
  <si>
    <t xml:space="preserve">55:32 </t>
  </si>
  <si>
    <t xml:space="preserve">55:25 </t>
  </si>
  <si>
    <t xml:space="preserve">43:09 </t>
  </si>
  <si>
    <t xml:space="preserve">53:56 </t>
  </si>
  <si>
    <t xml:space="preserve">53:42 </t>
  </si>
  <si>
    <t xml:space="preserve">53:54 </t>
  </si>
  <si>
    <t xml:space="preserve">52:44 </t>
  </si>
  <si>
    <t xml:space="preserve">52:51 </t>
  </si>
  <si>
    <t xml:space="preserve">45:03 </t>
  </si>
  <si>
    <t xml:space="preserve">52:25 </t>
  </si>
  <si>
    <t xml:space="preserve">44:26 </t>
  </si>
  <si>
    <t xml:space="preserve">43:03 </t>
  </si>
  <si>
    <t xml:space="preserve">5:22 </t>
  </si>
  <si>
    <t xml:space="preserve">7:13 </t>
  </si>
  <si>
    <t xml:space="preserve">49:53 </t>
  </si>
  <si>
    <t xml:space="preserve">46:51 </t>
  </si>
  <si>
    <t xml:space="preserve">49:50 </t>
  </si>
  <si>
    <t xml:space="preserve">49:43 </t>
  </si>
  <si>
    <t xml:space="preserve">37:58 </t>
  </si>
  <si>
    <t xml:space="preserve">48:59 </t>
  </si>
  <si>
    <t xml:space="preserve">46:22 </t>
  </si>
  <si>
    <t xml:space="preserve">47:43 </t>
  </si>
  <si>
    <t xml:space="preserve">47:30 </t>
  </si>
  <si>
    <t xml:space="preserve">45:06 </t>
  </si>
  <si>
    <t xml:space="preserve">43:55 </t>
  </si>
  <si>
    <t xml:space="preserve">42:40 </t>
  </si>
  <si>
    <t xml:space="preserve">42:34 </t>
  </si>
  <si>
    <t xml:space="preserve">42:38 </t>
  </si>
  <si>
    <t xml:space="preserve">41:48 </t>
  </si>
  <si>
    <t xml:space="preserve">40:50 </t>
  </si>
  <si>
    <t xml:space="preserve">41:25 </t>
  </si>
  <si>
    <t xml:space="preserve">35:18 </t>
  </si>
  <si>
    <t xml:space="preserve">40:21 </t>
  </si>
  <si>
    <t xml:space="preserve">39:55 </t>
  </si>
  <si>
    <t xml:space="preserve">39:54 </t>
  </si>
  <si>
    <t xml:space="preserve">37:54 </t>
  </si>
  <si>
    <t xml:space="preserve">31:27 </t>
  </si>
  <si>
    <t xml:space="preserve">37:27 </t>
  </si>
  <si>
    <t xml:space="preserve">32:05 </t>
  </si>
  <si>
    <t xml:space="preserve">36:17 </t>
  </si>
  <si>
    <t xml:space="preserve">35:59 </t>
  </si>
  <si>
    <t xml:space="preserve">29:59 </t>
  </si>
  <si>
    <t xml:space="preserve">35:58 </t>
  </si>
  <si>
    <t xml:space="preserve">35:48 </t>
  </si>
  <si>
    <t xml:space="preserve">35:27  </t>
  </si>
  <si>
    <t xml:space="preserve">32:46  </t>
  </si>
  <si>
    <t xml:space="preserve">2:41  </t>
  </si>
  <si>
    <t xml:space="preserve">35:08 </t>
  </si>
  <si>
    <t xml:space="preserve">31:51 </t>
  </si>
  <si>
    <t xml:space="preserve">35:04 </t>
  </si>
  <si>
    <t xml:space="preserve">32:58 </t>
  </si>
  <si>
    <t xml:space="preserve">32:52 </t>
  </si>
  <si>
    <t xml:space="preserve">25:26 </t>
  </si>
  <si>
    <t xml:space="preserve">6:39 </t>
  </si>
  <si>
    <t xml:space="preserve">30:54 </t>
  </si>
  <si>
    <t xml:space="preserve">30:52 </t>
  </si>
  <si>
    <t xml:space="preserve">29:55 </t>
  </si>
  <si>
    <t xml:space="preserve">30:44 </t>
  </si>
  <si>
    <t xml:space="preserve">30:22 </t>
  </si>
  <si>
    <t xml:space="preserve">30:02 </t>
  </si>
  <si>
    <t xml:space="preserve">29:54 </t>
  </si>
  <si>
    <t xml:space="preserve">29:24 </t>
  </si>
  <si>
    <t xml:space="preserve">29:44 </t>
  </si>
  <si>
    <t xml:space="preserve">29:36 </t>
  </si>
  <si>
    <t xml:space="preserve">29:16 </t>
  </si>
  <si>
    <t xml:space="preserve">26:01 </t>
  </si>
  <si>
    <t xml:space="preserve">29:11 </t>
  </si>
  <si>
    <t xml:space="preserve">27:34 </t>
  </si>
  <si>
    <t xml:space="preserve">28:23 </t>
  </si>
  <si>
    <t xml:space="preserve">20:24 </t>
  </si>
  <si>
    <t xml:space="preserve">28:15 </t>
  </si>
  <si>
    <t xml:space="preserve">24:10 </t>
  </si>
  <si>
    <t xml:space="preserve">26:21 </t>
  </si>
  <si>
    <t xml:space="preserve">25:35 </t>
  </si>
  <si>
    <t xml:space="preserve">26:13 </t>
  </si>
  <si>
    <t xml:space="preserve">26:10 </t>
  </si>
  <si>
    <t xml:space="preserve">24:36 </t>
  </si>
  <si>
    <t xml:space="preserve">25:11 </t>
  </si>
  <si>
    <t xml:space="preserve">21:41 </t>
  </si>
  <si>
    <t xml:space="preserve">25:08 </t>
  </si>
  <si>
    <t xml:space="preserve">24:58 </t>
  </si>
  <si>
    <t xml:space="preserve">24:51 </t>
  </si>
  <si>
    <t xml:space="preserve">24:49 </t>
  </si>
  <si>
    <t xml:space="preserve">23:50 </t>
  </si>
  <si>
    <t xml:space="preserve">24:48 </t>
  </si>
  <si>
    <t xml:space="preserve">24:43 </t>
  </si>
  <si>
    <t xml:space="preserve">24:42 </t>
  </si>
  <si>
    <t xml:space="preserve">23:24 </t>
  </si>
  <si>
    <t xml:space="preserve">19:41 </t>
  </si>
  <si>
    <t xml:space="preserve">19:46 </t>
  </si>
  <si>
    <t xml:space="preserve">23:02 </t>
  </si>
  <si>
    <t xml:space="preserve">2:04 </t>
  </si>
  <si>
    <t xml:space="preserve">22:42 </t>
  </si>
  <si>
    <t xml:space="preserve">21:57  </t>
  </si>
  <si>
    <t xml:space="preserve">20:25 </t>
  </si>
  <si>
    <t xml:space="preserve">20:55 </t>
  </si>
  <si>
    <t xml:space="preserve">4:55 </t>
  </si>
  <si>
    <t xml:space="preserve">19:59 </t>
  </si>
  <si>
    <t xml:space="preserve">19:05 </t>
  </si>
  <si>
    <t xml:space="preserve">11:09 </t>
  </si>
  <si>
    <t xml:space="preserve">7:27 </t>
  </si>
  <si>
    <t xml:space="preserve">18:26 </t>
  </si>
  <si>
    <t xml:space="preserve">17:10 </t>
  </si>
  <si>
    <t xml:space="preserve">16:51 </t>
  </si>
  <si>
    <t xml:space="preserve">11:10 </t>
  </si>
  <si>
    <t xml:space="preserve">14:31 </t>
  </si>
  <si>
    <t xml:space="preserve">12:45 </t>
  </si>
  <si>
    <t xml:space="preserve">11:49 </t>
  </si>
  <si>
    <t xml:space="preserve">11:20  </t>
  </si>
  <si>
    <t xml:space="preserve">8:57  </t>
  </si>
  <si>
    <t xml:space="preserve">2:23  </t>
  </si>
  <si>
    <t xml:space="preserve">8:45 </t>
  </si>
  <si>
    <t xml:space="preserve">8:11 </t>
  </si>
  <si>
    <t xml:space="preserve">6:06 </t>
  </si>
  <si>
    <t xml:space="preserve">3:41 </t>
  </si>
  <si>
    <t xml:space="preserve">4:41 </t>
  </si>
  <si>
    <t>Noah Welch, D (2 Fla)</t>
  </si>
  <si>
    <t xml:space="preserve">Kristopher Letang, D </t>
  </si>
  <si>
    <t xml:space="preserve">Micki Dupont, D </t>
  </si>
  <si>
    <t xml:space="preserve">Eric Cairns, D </t>
  </si>
  <si>
    <t>Andre Roy, RW (51 TB)</t>
  </si>
  <si>
    <t>Joel Kwiatkowski, D (41 Fla)</t>
  </si>
  <si>
    <t>Karl Stewart, LW (37 Chi, 7 TB)</t>
  </si>
  <si>
    <t xml:space="preserve">Joe Thornton, C </t>
  </si>
  <si>
    <t xml:space="preserve">Patrick Marleau, C </t>
  </si>
  <si>
    <t>Jonathan Cheechoo, RW</t>
  </si>
  <si>
    <t>Milan Michalek, RW</t>
  </si>
  <si>
    <t xml:space="preserve">Matt Carle, D </t>
  </si>
  <si>
    <t>Ryane Clowe, LW</t>
  </si>
  <si>
    <t xml:space="preserve">Christian Ehrhoff, D </t>
  </si>
  <si>
    <t>Mike Grier, RW</t>
  </si>
  <si>
    <t>Steve Bernier, RW</t>
  </si>
  <si>
    <t xml:space="preserve">Joe Pavelski, C </t>
  </si>
  <si>
    <t xml:space="preserve">Marc-Edouard Vlasic, D </t>
  </si>
  <si>
    <t xml:space="preserve">Scott Hannan, D </t>
  </si>
  <si>
    <t xml:space="preserve">Patrick Rissmiller, C </t>
  </si>
  <si>
    <t>Mark Bell, LW</t>
  </si>
  <si>
    <t xml:space="preserve">Curtis Brown, C </t>
  </si>
  <si>
    <t xml:space="preserve">Kyle McLaren, D </t>
  </si>
  <si>
    <t xml:space="preserve">Marcel Goc, C </t>
  </si>
  <si>
    <t xml:space="preserve">Mark Smith, C </t>
  </si>
  <si>
    <t>Bill Guerin, RW (61 StL)</t>
  </si>
  <si>
    <t>Craig Rivet, D (54 Mon)</t>
  </si>
  <si>
    <t>Josh Gorges, D (7 Mon)</t>
  </si>
  <si>
    <t xml:space="preserve">Doug Murray, D </t>
  </si>
  <si>
    <t xml:space="preserve">Rob Davison, D </t>
  </si>
  <si>
    <t>Ville Nieminen, LW (14 StL)</t>
  </si>
  <si>
    <t xml:space="preserve">Tomas Plihal, C </t>
  </si>
  <si>
    <t>Mathieu Darche, LW</t>
  </si>
  <si>
    <t>Scott Parker, RW (10 Col)</t>
  </si>
  <si>
    <t xml:space="preserve">Doug Weight, C </t>
  </si>
  <si>
    <t>Lee Stempniak, RW</t>
  </si>
  <si>
    <t xml:space="preserve">Petr Cajanek, C </t>
  </si>
  <si>
    <t>Bill Guerin, RW (16 SJ)</t>
  </si>
  <si>
    <t>Keith Tkachuk, LW (18 Atl)</t>
  </si>
  <si>
    <t>Radek Dvorak, RW</t>
  </si>
  <si>
    <t xml:space="preserve">Jay McClement, C </t>
  </si>
  <si>
    <t>Martin Rucinsky, LW</t>
  </si>
  <si>
    <t xml:space="preserve">Eric Brewer, D </t>
  </si>
  <si>
    <t xml:space="preserve">Barret Jackman, D </t>
  </si>
  <si>
    <t xml:space="preserve">David Backes, C </t>
  </si>
  <si>
    <t>Jamal Mayers, RW</t>
  </si>
  <si>
    <t>Dennis Wideman, D (20 Bos)</t>
  </si>
  <si>
    <t xml:space="preserve">Christian Backman, D </t>
  </si>
  <si>
    <t>Dallas Drake, RW</t>
  </si>
  <si>
    <t>Brad Boyes, C (62 Bos)</t>
  </si>
  <si>
    <t xml:space="preserve">Ryan Johnson, C </t>
  </si>
  <si>
    <t>Dan Hinote, RW</t>
  </si>
  <si>
    <t xml:space="preserve">Bryce Salvador, D </t>
  </si>
  <si>
    <t xml:space="preserve">Jeff Woywitka, D </t>
  </si>
  <si>
    <t>Glen Metropolit, C (57 Atl)</t>
  </si>
  <si>
    <t xml:space="preserve">Matt Walker, D </t>
  </si>
  <si>
    <t xml:space="preserve">Jamie Rivers, D </t>
  </si>
  <si>
    <t>Peter Sejna, LW</t>
  </si>
  <si>
    <t>Value</t>
  </si>
  <si>
    <t>Def</t>
  </si>
  <si>
    <t>OGIT</t>
  </si>
  <si>
    <t>DIT</t>
  </si>
  <si>
    <t>RPM</t>
  </si>
  <si>
    <t>Val OG</t>
  </si>
  <si>
    <t>Val D</t>
  </si>
  <si>
    <t>41.0</t>
  </si>
  <si>
    <t>30.4</t>
  </si>
  <si>
    <t>19.8</t>
  </si>
  <si>
    <t>4.2</t>
  </si>
  <si>
    <t>23.9</t>
  </si>
  <si>
    <t>34.7</t>
  </si>
  <si>
    <t>22.9</t>
  </si>
  <si>
    <t>-0.5</t>
  </si>
  <si>
    <t>22.4</t>
  </si>
  <si>
    <t>38.5</t>
  </si>
  <si>
    <t>33.8</t>
  </si>
  <si>
    <t>12.2</t>
  </si>
  <si>
    <t>6.2</t>
  </si>
  <si>
    <t>18.4</t>
  </si>
  <si>
    <t>24.7</t>
  </si>
  <si>
    <t>15.3</t>
  </si>
  <si>
    <t>2.4</t>
  </si>
  <si>
    <t>17.7</t>
  </si>
  <si>
    <t>33.6</t>
  </si>
  <si>
    <t>23.4</t>
  </si>
  <si>
    <t>5.0</t>
  </si>
  <si>
    <t>9.8</t>
  </si>
  <si>
    <t>14.8</t>
  </si>
  <si>
    <t>22.7</t>
  </si>
  <si>
    <t>4.3</t>
  </si>
  <si>
    <t>6.1</t>
  </si>
  <si>
    <t>10.4</t>
  </si>
  <si>
    <t>25.2</t>
  </si>
  <si>
    <t>41.5</t>
  </si>
  <si>
    <t>3.4</t>
  </si>
  <si>
    <t>5.9</t>
  </si>
  <si>
    <t>9.2</t>
  </si>
  <si>
    <t>22.6</t>
  </si>
  <si>
    <t>24.2</t>
  </si>
  <si>
    <t>7.0</t>
  </si>
  <si>
    <t>2.0</t>
  </si>
  <si>
    <t>9.0</t>
  </si>
  <si>
    <t>21.7</t>
  </si>
  <si>
    <t>31.8</t>
  </si>
  <si>
    <t>3.3</t>
  </si>
  <si>
    <t>7.5</t>
  </si>
  <si>
    <t>24.6</t>
  </si>
  <si>
    <t>40.4</t>
  </si>
  <si>
    <t>0.3</t>
  </si>
  <si>
    <t>6.3</t>
  </si>
  <si>
    <t>6.6</t>
  </si>
  <si>
    <t>32.7</t>
  </si>
  <si>
    <t>28.8</t>
  </si>
  <si>
    <t>0.6</t>
  </si>
  <si>
    <t>5.6</t>
  </si>
  <si>
    <t>23.8</t>
  </si>
  <si>
    <t>24.5</t>
  </si>
  <si>
    <t>0.7</t>
  </si>
  <si>
    <t>18.5</t>
  </si>
  <si>
    <t>20.5</t>
  </si>
  <si>
    <t>1.9</t>
  </si>
  <si>
    <t>1.1</t>
  </si>
  <si>
    <t>3.1</t>
  </si>
  <si>
    <t>34.9</t>
  </si>
  <si>
    <t>29.3</t>
  </si>
  <si>
    <t>4.0</t>
  </si>
  <si>
    <t>-1.0</t>
  </si>
  <si>
    <t>26.6</t>
  </si>
  <si>
    <t>16.1</t>
  </si>
  <si>
    <t>-0.2</t>
  </si>
  <si>
    <t>2.7</t>
  </si>
  <si>
    <t>-0.0</t>
  </si>
  <si>
    <t>27.3</t>
  </si>
  <si>
    <t>-1.1</t>
  </si>
  <si>
    <t>2.3</t>
  </si>
  <si>
    <t>11.1</t>
  </si>
  <si>
    <t>17.9</t>
  </si>
  <si>
    <t>2.2</t>
  </si>
  <si>
    <t>-0.6</t>
  </si>
  <si>
    <t>1.6</t>
  </si>
  <si>
    <t>19.7</t>
  </si>
  <si>
    <t>16.8</t>
  </si>
  <si>
    <t>0.5</t>
  </si>
  <si>
    <t>1.2</t>
  </si>
  <si>
    <t>5.7</t>
  </si>
  <si>
    <t>5.8</t>
  </si>
  <si>
    <t>0.2</t>
  </si>
  <si>
    <t>0.1</t>
  </si>
  <si>
    <t>0.0</t>
  </si>
  <si>
    <t>-0.1</t>
  </si>
  <si>
    <t>-0.3</t>
  </si>
  <si>
    <t>-0.4</t>
  </si>
  <si>
    <t>-0.9</t>
  </si>
  <si>
    <t>4.7</t>
  </si>
  <si>
    <t>4.5</t>
  </si>
  <si>
    <t>-1.7</t>
  </si>
  <si>
    <t>35.9</t>
  </si>
  <si>
    <t>36.1</t>
  </si>
  <si>
    <t>3.5</t>
  </si>
  <si>
    <t>-5.6</t>
  </si>
  <si>
    <t>-2.1</t>
  </si>
  <si>
    <t>33.2</t>
  </si>
  <si>
    <t>24.9</t>
  </si>
  <si>
    <t>17.3</t>
  </si>
  <si>
    <t>6.9</t>
  </si>
  <si>
    <t>37.0</t>
  </si>
  <si>
    <t>28.2</t>
  </si>
  <si>
    <t>17.2</t>
  </si>
  <si>
    <t>18.8</t>
  </si>
  <si>
    <t>28.6</t>
  </si>
  <si>
    <t>9.5</t>
  </si>
  <si>
    <t>5.2</t>
  </si>
  <si>
    <t>14.7</t>
  </si>
  <si>
    <t>23.5</t>
  </si>
  <si>
    <t>17.5</t>
  </si>
  <si>
    <t>11.6</t>
  </si>
  <si>
    <t>2.5</t>
  </si>
  <si>
    <t>14.0</t>
  </si>
  <si>
    <t>32.6</t>
  </si>
  <si>
    <t>2.6</t>
  </si>
  <si>
    <t>13.7</t>
  </si>
  <si>
    <t>38.6</t>
  </si>
  <si>
    <t>13.8</t>
  </si>
  <si>
    <t>-0.8</t>
  </si>
  <si>
    <t>13.0</t>
  </si>
  <si>
    <t>30.3</t>
  </si>
  <si>
    <t>29.9</t>
  </si>
  <si>
    <t>12.5</t>
  </si>
  <si>
    <t>37.5</t>
  </si>
  <si>
    <t>34.1</t>
  </si>
  <si>
    <t>7.6</t>
  </si>
  <si>
    <t>11.7</t>
  </si>
  <si>
    <t>31.0</t>
  </si>
  <si>
    <t>1.8</t>
  </si>
  <si>
    <t>8.3</t>
  </si>
  <si>
    <t>27.0</t>
  </si>
  <si>
    <t>38.2</t>
  </si>
  <si>
    <t>4.1</t>
  </si>
  <si>
    <t>1.3</t>
  </si>
  <si>
    <t>5.5</t>
  </si>
  <si>
    <t>24.4</t>
  </si>
  <si>
    <t>25.9</t>
  </si>
  <si>
    <t>5.3</t>
  </si>
  <si>
    <t>20.9</t>
  </si>
  <si>
    <t>18.6</t>
  </si>
  <si>
    <t>4.4</t>
  </si>
  <si>
    <t>13.3</t>
  </si>
  <si>
    <t>11.2</t>
  </si>
  <si>
    <t>15.0</t>
  </si>
  <si>
    <t>35.1</t>
  </si>
  <si>
    <t>1.5</t>
  </si>
  <si>
    <t>14.3</t>
  </si>
  <si>
    <t>14.2</t>
  </si>
  <si>
    <t>1.7</t>
  </si>
  <si>
    <t>3.2</t>
  </si>
  <si>
    <t>22.1</t>
  </si>
  <si>
    <t>16.7</t>
  </si>
  <si>
    <t>3.9</t>
  </si>
  <si>
    <t>-1.6</t>
  </si>
  <si>
    <t>6.4</t>
  </si>
  <si>
    <t>1.0</t>
  </si>
  <si>
    <t>31.4</t>
  </si>
  <si>
    <t>0.4</t>
  </si>
  <si>
    <t>0.8</t>
  </si>
  <si>
    <t>0.9</t>
  </si>
  <si>
    <t>10.2</t>
  </si>
  <si>
    <t>12.6</t>
  </si>
  <si>
    <t>-0.7</t>
  </si>
  <si>
    <t>6.0</t>
  </si>
  <si>
    <t>3.8</t>
  </si>
  <si>
    <t>17.8</t>
  </si>
  <si>
    <t>10.9</t>
  </si>
  <si>
    <t>-1.3</t>
  </si>
  <si>
    <t>-1.4</t>
  </si>
  <si>
    <t>4.9</t>
  </si>
  <si>
    <t>-2.0</t>
  </si>
  <si>
    <t>-1.9</t>
  </si>
  <si>
    <t>11.8</t>
  </si>
  <si>
    <t>-1.8</t>
  </si>
  <si>
    <t>-2.3</t>
  </si>
  <si>
    <t>39.0</t>
  </si>
  <si>
    <t>25.5</t>
  </si>
  <si>
    <t>43.4</t>
  </si>
  <si>
    <t>26.7</t>
  </si>
  <si>
    <t>-2.6</t>
  </si>
  <si>
    <t>19.1</t>
  </si>
  <si>
    <t>18.9</t>
  </si>
  <si>
    <t>44.0</t>
  </si>
  <si>
    <t>36.9</t>
  </si>
  <si>
    <t>14.4</t>
  </si>
  <si>
    <t>28.1</t>
  </si>
  <si>
    <t>28.4</t>
  </si>
  <si>
    <t>10.3</t>
  </si>
  <si>
    <t>3.6</t>
  </si>
  <si>
    <t>26.8</t>
  </si>
  <si>
    <t>12.4</t>
  </si>
  <si>
    <t>32.2</t>
  </si>
  <si>
    <t>25.1</t>
  </si>
  <si>
    <t>37.2</t>
  </si>
  <si>
    <t>27.9</t>
  </si>
  <si>
    <t>10.0</t>
  </si>
  <si>
    <t>32.8</t>
  </si>
  <si>
    <t>30.2</t>
  </si>
  <si>
    <t>7.7</t>
  </si>
  <si>
    <t>9.9</t>
  </si>
  <si>
    <t>23.3</t>
  </si>
  <si>
    <t>7.2</t>
  </si>
  <si>
    <t>2.1</t>
  </si>
  <si>
    <t>9.4</t>
  </si>
  <si>
    <t>21.1</t>
  </si>
  <si>
    <t>5.4</t>
  </si>
  <si>
    <t>8.9</t>
  </si>
  <si>
    <t>31.1</t>
  </si>
  <si>
    <t>22.2</t>
  </si>
  <si>
    <t>8.4</t>
  </si>
  <si>
    <t>19.3</t>
  </si>
  <si>
    <t>8.1</t>
  </si>
  <si>
    <t>31.3</t>
  </si>
  <si>
    <t>35.0</t>
  </si>
  <si>
    <t>16.0</t>
  </si>
  <si>
    <t>28.3</t>
  </si>
  <si>
    <t>36.0</t>
  </si>
  <si>
    <t>29.1</t>
  </si>
  <si>
    <t>2.9</t>
  </si>
  <si>
    <t>6.5</t>
  </si>
  <si>
    <t>4.6</t>
  </si>
  <si>
    <t>43.0</t>
  </si>
  <si>
    <t>1.4</t>
  </si>
  <si>
    <t>10.7</t>
  </si>
  <si>
    <t>16.5</t>
  </si>
  <si>
    <t>3.0</t>
  </si>
  <si>
    <t>12.9</t>
  </si>
  <si>
    <t>7.1</t>
  </si>
  <si>
    <t>6.7</t>
  </si>
  <si>
    <t>11.4</t>
  </si>
  <si>
    <t>11.0</t>
  </si>
  <si>
    <t>-2.2</t>
  </si>
  <si>
    <t>-4.3</t>
  </si>
  <si>
    <t>40.7</t>
  </si>
  <si>
    <t>30.9</t>
  </si>
  <si>
    <t>7.4</t>
  </si>
  <si>
    <t>26.1</t>
  </si>
  <si>
    <t>26.3</t>
  </si>
  <si>
    <t>11.9</t>
  </si>
  <si>
    <t>16.3</t>
  </si>
  <si>
    <t>30.6</t>
  </si>
  <si>
    <t>25.8</t>
  </si>
  <si>
    <t>34.4</t>
  </si>
  <si>
    <t>14.9</t>
  </si>
  <si>
    <t>34.5</t>
  </si>
  <si>
    <t>25.3</t>
  </si>
  <si>
    <t>12.8</t>
  </si>
  <si>
    <t>15.9</t>
  </si>
  <si>
    <t>12.0</t>
  </si>
  <si>
    <t>41.7</t>
  </si>
  <si>
    <t>7.9</t>
  </si>
  <si>
    <t>15.6</t>
  </si>
  <si>
    <t>Gone</t>
  </si>
  <si>
    <t xml:space="preserve">925:16 </t>
  </si>
  <si>
    <t xml:space="preserve">127:08 </t>
  </si>
  <si>
    <t xml:space="preserve">192:38 </t>
  </si>
  <si>
    <t xml:space="preserve">18:32 </t>
  </si>
  <si>
    <t xml:space="preserve">213:17 </t>
  </si>
  <si>
    <t xml:space="preserve">3:11 </t>
  </si>
  <si>
    <t xml:space="preserve">178:24 </t>
  </si>
  <si>
    <t xml:space="preserve">922:13 </t>
  </si>
  <si>
    <t xml:space="preserve">221:45 </t>
  </si>
  <si>
    <t xml:space="preserve">97:12 </t>
  </si>
  <si>
    <t xml:space="preserve">934:50 </t>
  </si>
  <si>
    <t xml:space="preserve">183:02 </t>
  </si>
  <si>
    <t xml:space="preserve">122:08 </t>
  </si>
  <si>
    <t xml:space="preserve">830:52 </t>
  </si>
  <si>
    <t xml:space="preserve">122:32 </t>
  </si>
  <si>
    <t xml:space="preserve">281:28 </t>
  </si>
  <si>
    <t xml:space="preserve">902:32 </t>
  </si>
  <si>
    <t xml:space="preserve">227:36 </t>
  </si>
  <si>
    <t xml:space="preserve">102:20 </t>
  </si>
  <si>
    <t xml:space="preserve">17:20 </t>
  </si>
  <si>
    <t xml:space="preserve">982:17 </t>
  </si>
  <si>
    <t xml:space="preserve">13:50 </t>
  </si>
  <si>
    <t xml:space="preserve">10:36 </t>
  </si>
  <si>
    <t xml:space="preserve">238:42 </t>
  </si>
  <si>
    <t xml:space="preserve">975:50 </t>
  </si>
  <si>
    <t xml:space="preserve">211:40 </t>
  </si>
  <si>
    <t xml:space="preserve">43:08 </t>
  </si>
  <si>
    <t xml:space="preserve">825:02  </t>
  </si>
  <si>
    <t xml:space="preserve">246:20  </t>
  </si>
  <si>
    <t xml:space="preserve">157:57  </t>
  </si>
  <si>
    <t xml:space="preserve">925:48 </t>
  </si>
  <si>
    <t xml:space="preserve">98:24 </t>
  </si>
  <si>
    <t xml:space="preserve">201:50 </t>
  </si>
  <si>
    <t xml:space="preserve">908:39 </t>
  </si>
  <si>
    <t xml:space="preserve">10:33 </t>
  </si>
  <si>
    <t xml:space="preserve">304:07 </t>
  </si>
  <si>
    <t xml:space="preserve">932:20 </t>
  </si>
  <si>
    <t xml:space="preserve">10:47 </t>
  </si>
  <si>
    <t xml:space="preserve">277:16 </t>
  </si>
  <si>
    <t xml:space="preserve">54:22 </t>
  </si>
  <si>
    <t xml:space="preserve">0:42 </t>
  </si>
  <si>
    <t xml:space="preserve">98:14 </t>
  </si>
  <si>
    <t xml:space="preserve">965:24 </t>
  </si>
  <si>
    <t xml:space="preserve">67:36 </t>
  </si>
  <si>
    <t xml:space="preserve">0:57 </t>
  </si>
  <si>
    <t xml:space="preserve">181:14 </t>
  </si>
  <si>
    <t xml:space="preserve">912:08 </t>
  </si>
  <si>
    <t xml:space="preserve">248:37 </t>
  </si>
  <si>
    <t xml:space="preserve">53:13 </t>
  </si>
  <si>
    <t xml:space="preserve">975:24 </t>
  </si>
  <si>
    <t xml:space="preserve">224:37 </t>
  </si>
  <si>
    <t xml:space="preserve">13:52 </t>
  </si>
  <si>
    <t xml:space="preserve">912:24 </t>
  </si>
  <si>
    <t xml:space="preserve">119:36 </t>
  </si>
  <si>
    <t xml:space="preserve">1:32 </t>
  </si>
  <si>
    <t xml:space="preserve">179:48 </t>
  </si>
  <si>
    <t xml:space="preserve">866:45 </t>
  </si>
  <si>
    <t xml:space="preserve">245:48 </t>
  </si>
  <si>
    <t xml:space="preserve">97:43 </t>
  </si>
  <si>
    <t xml:space="preserve">882:08 </t>
  </si>
  <si>
    <t xml:space="preserve">0:44 </t>
  </si>
  <si>
    <t xml:space="preserve">326:56 </t>
  </si>
  <si>
    <t xml:space="preserve">916:24 </t>
  </si>
  <si>
    <t xml:space="preserve">11:54 </t>
  </si>
  <si>
    <t xml:space="preserve">224:54 </t>
  </si>
  <si>
    <t xml:space="preserve">68:14 </t>
  </si>
  <si>
    <t xml:space="preserve">930:05 </t>
  </si>
  <si>
    <t xml:space="preserve">262:19 </t>
  </si>
  <si>
    <t xml:space="preserve">942:03 </t>
  </si>
  <si>
    <t xml:space="preserve">12:04 </t>
  </si>
  <si>
    <t xml:space="preserve">29:49 </t>
  </si>
  <si>
    <t xml:space="preserve">231:23 </t>
  </si>
  <si>
    <t xml:space="preserve">849:14 </t>
  </si>
  <si>
    <t xml:space="preserve">86:39 </t>
  </si>
  <si>
    <t xml:space="preserve">262:28 </t>
  </si>
  <si>
    <t xml:space="preserve">47:32 </t>
  </si>
  <si>
    <t xml:space="preserve">88:51 </t>
  </si>
  <si>
    <t xml:space="preserve">874:03 </t>
  </si>
  <si>
    <t xml:space="preserve">289:23 </t>
  </si>
  <si>
    <t xml:space="preserve">3:31 </t>
  </si>
  <si>
    <t xml:space="preserve">25:04 </t>
  </si>
  <si>
    <t xml:space="preserve">922:05 </t>
  </si>
  <si>
    <t xml:space="preserve">212:03 </t>
  </si>
  <si>
    <t xml:space="preserve">48:55 </t>
  </si>
  <si>
    <t xml:space="preserve">16:25 </t>
  </si>
  <si>
    <t xml:space="preserve">877:31 </t>
  </si>
  <si>
    <t xml:space="preserve">238:12 </t>
  </si>
  <si>
    <t xml:space="preserve">66:39 </t>
  </si>
  <si>
    <t xml:space="preserve">966:35 </t>
  </si>
  <si>
    <t xml:space="preserve">18:54 </t>
  </si>
  <si>
    <t xml:space="preserve">194:01 </t>
  </si>
  <si>
    <t xml:space="preserve">845:49 </t>
  </si>
  <si>
    <t xml:space="preserve">143:42 </t>
  </si>
  <si>
    <t xml:space="preserve">2:19 </t>
  </si>
  <si>
    <t xml:space="preserve">188:02 </t>
  </si>
  <si>
    <t xml:space="preserve">898:54 </t>
  </si>
  <si>
    <t xml:space="preserve">204:22 </t>
  </si>
  <si>
    <t xml:space="preserve">74:16 </t>
  </si>
  <si>
    <t xml:space="preserve">978:31 </t>
  </si>
  <si>
    <t xml:space="preserve">5:07 </t>
  </si>
  <si>
    <t xml:space="preserve">191:52 </t>
  </si>
  <si>
    <t xml:space="preserve">3:35 </t>
  </si>
  <si>
    <t xml:space="preserve">150:21 </t>
  </si>
  <si>
    <t xml:space="preserve">920:22 </t>
  </si>
  <si>
    <t xml:space="preserve">218:44 </t>
  </si>
  <si>
    <t xml:space="preserve">35:17 </t>
  </si>
  <si>
    <t xml:space="preserve">827:35 </t>
  </si>
  <si>
    <t xml:space="preserve">143:09 </t>
  </si>
  <si>
    <t xml:space="preserve">1:53 </t>
  </si>
  <si>
    <t xml:space="preserve">201:09 </t>
  </si>
  <si>
    <t xml:space="preserve">852:24 </t>
  </si>
  <si>
    <t xml:space="preserve">1:12 </t>
  </si>
  <si>
    <t xml:space="preserve">317:42 </t>
  </si>
  <si>
    <t xml:space="preserve">14:37 </t>
  </si>
  <si>
    <t xml:space="preserve">914:49 </t>
  </si>
  <si>
    <t xml:space="preserve">235:43 </t>
  </si>
  <si>
    <t xml:space="preserve">19:02 </t>
  </si>
  <si>
    <t xml:space="preserve">859:04 </t>
  </si>
  <si>
    <t xml:space="preserve">32:33 </t>
  </si>
  <si>
    <t xml:space="preserve">275:29 </t>
  </si>
  <si>
    <t xml:space="preserve">872:42 </t>
  </si>
  <si>
    <t xml:space="preserve">215:09 </t>
  </si>
  <si>
    <t xml:space="preserve">75:00 </t>
  </si>
  <si>
    <t xml:space="preserve">19:21  </t>
  </si>
  <si>
    <t xml:space="preserve">76:20  </t>
  </si>
  <si>
    <t xml:space="preserve">979:13 </t>
  </si>
  <si>
    <t xml:space="preserve">168:06 </t>
  </si>
  <si>
    <t xml:space="preserve">6:23 </t>
  </si>
  <si>
    <t xml:space="preserve">889:25 </t>
  </si>
  <si>
    <t xml:space="preserve">4:37 </t>
  </si>
  <si>
    <t xml:space="preserve">259:36 </t>
  </si>
  <si>
    <t xml:space="preserve">867:00 </t>
  </si>
  <si>
    <t xml:space="preserve">6:43 </t>
  </si>
  <si>
    <t xml:space="preserve">277:55 </t>
  </si>
  <si>
    <t xml:space="preserve">14:01 </t>
  </si>
  <si>
    <t xml:space="preserve">859:52 </t>
  </si>
  <si>
    <t xml:space="preserve">276:42 </t>
  </si>
  <si>
    <t xml:space="preserve">3:22 </t>
  </si>
  <si>
    <t xml:space="preserve">904:32 </t>
  </si>
  <si>
    <t xml:space="preserve">11:01 </t>
  </si>
  <si>
    <t xml:space="preserve">3:00 </t>
  </si>
  <si>
    <t xml:space="preserve">239:17 </t>
  </si>
  <si>
    <t xml:space="preserve">853:53 </t>
  </si>
  <si>
    <t xml:space="preserve">10:24 </t>
  </si>
  <si>
    <t xml:space="preserve">116:27 </t>
  </si>
  <si>
    <t xml:space="preserve">1:25 </t>
  </si>
  <si>
    <t xml:space="preserve">176:18 </t>
  </si>
  <si>
    <t xml:space="preserve">956:24 </t>
  </si>
  <si>
    <t xml:space="preserve">11:48 </t>
  </si>
  <si>
    <t xml:space="preserve">79:23 </t>
  </si>
  <si>
    <t xml:space="preserve">110:12 </t>
  </si>
  <si>
    <t xml:space="preserve">944:50 </t>
  </si>
  <si>
    <t xml:space="preserve">49:05 </t>
  </si>
  <si>
    <t xml:space="preserve">151:47 </t>
  </si>
  <si>
    <t xml:space="preserve">857:17 </t>
  </si>
  <si>
    <t xml:space="preserve">274:08 </t>
  </si>
  <si>
    <t xml:space="preserve">4:09 </t>
  </si>
  <si>
    <t xml:space="preserve">12:29 </t>
  </si>
  <si>
    <t xml:space="preserve">884:28 </t>
  </si>
  <si>
    <t xml:space="preserve">253:15 </t>
  </si>
  <si>
    <t xml:space="preserve">932:48 </t>
  </si>
  <si>
    <t xml:space="preserve">101:52 </t>
  </si>
  <si>
    <t xml:space="preserve">101:05 </t>
  </si>
  <si>
    <t xml:space="preserve">942:00 </t>
  </si>
  <si>
    <t xml:space="preserve">153:42 </t>
  </si>
  <si>
    <t xml:space="preserve">39:37 </t>
  </si>
  <si>
    <t xml:space="preserve">840:56 </t>
  </si>
  <si>
    <t xml:space="preserve">282:36 </t>
  </si>
  <si>
    <t xml:space="preserve">3:50 </t>
  </si>
  <si>
    <t xml:space="preserve">984:23 </t>
  </si>
  <si>
    <t xml:space="preserve">13:40 </t>
  </si>
  <si>
    <t xml:space="preserve">108:08 </t>
  </si>
  <si>
    <t xml:space="preserve">33:18 </t>
  </si>
  <si>
    <t xml:space="preserve">877:37 </t>
  </si>
  <si>
    <t xml:space="preserve">202:05 </t>
  </si>
  <si>
    <t xml:space="preserve">45:00 </t>
  </si>
  <si>
    <t xml:space="preserve">934:26 </t>
  </si>
  <si>
    <t xml:space="preserve">130:09 </t>
  </si>
  <si>
    <t xml:space="preserve">1:51 </t>
  </si>
  <si>
    <t xml:space="preserve">57:52 </t>
  </si>
  <si>
    <t xml:space="preserve">959:46 </t>
  </si>
  <si>
    <t xml:space="preserve">132:47 </t>
  </si>
  <si>
    <t xml:space="preserve">1:38 </t>
  </si>
  <si>
    <t xml:space="preserve">28:40 </t>
  </si>
  <si>
    <t xml:space="preserve">821:50 </t>
  </si>
  <si>
    <t xml:space="preserve">231:24 </t>
  </si>
  <si>
    <t xml:space="preserve">62:46 </t>
  </si>
  <si>
    <t xml:space="preserve">686:46 </t>
  </si>
  <si>
    <t xml:space="preserve">167:09 </t>
  </si>
  <si>
    <t xml:space="preserve">252:57 </t>
  </si>
  <si>
    <t xml:space="preserve">18:45 </t>
  </si>
  <si>
    <t xml:space="preserve">789:53 </t>
  </si>
  <si>
    <t xml:space="preserve">35:32 </t>
  </si>
  <si>
    <t xml:space="preserve">280:59 </t>
  </si>
  <si>
    <t xml:space="preserve">730:53 </t>
  </si>
  <si>
    <t xml:space="preserve">10:09 </t>
  </si>
  <si>
    <t xml:space="preserve">108:47 </t>
  </si>
  <si>
    <t xml:space="preserve">8:00 </t>
  </si>
  <si>
    <t xml:space="preserve">77:45 </t>
  </si>
  <si>
    <t xml:space="preserve">871:36 </t>
  </si>
  <si>
    <t xml:space="preserve">180:26 </t>
  </si>
  <si>
    <t xml:space="preserve">50:54 </t>
  </si>
  <si>
    <t xml:space="preserve">941:36 </t>
  </si>
  <si>
    <t xml:space="preserve">31:34 </t>
  </si>
  <si>
    <t xml:space="preserve">0:24 </t>
  </si>
  <si>
    <t xml:space="preserve">129:36 </t>
  </si>
  <si>
    <t xml:space="preserve">934:24 </t>
  </si>
  <si>
    <t xml:space="preserve">5:52 </t>
  </si>
  <si>
    <t xml:space="preserve">160:48 </t>
  </si>
  <si>
    <t xml:space="preserve">839:48 </t>
  </si>
  <si>
    <t xml:space="preserve">210:25 </t>
  </si>
  <si>
    <t xml:space="preserve">50:29 </t>
  </si>
  <si>
    <t xml:space="preserve">769:14 </t>
  </si>
  <si>
    <t xml:space="preserve">177:16 </t>
  </si>
  <si>
    <t xml:space="preserve">151:46 </t>
  </si>
  <si>
    <t xml:space="preserve">949:18 </t>
  </si>
  <si>
    <t xml:space="preserve">135:39 </t>
  </si>
  <si>
    <t xml:space="preserve">10:58 </t>
  </si>
  <si>
    <t xml:space="preserve">765:41 </t>
  </si>
  <si>
    <t xml:space="preserve">129:01 </t>
  </si>
  <si>
    <t xml:space="preserve">2:06 </t>
  </si>
  <si>
    <t xml:space="preserve">197:37 </t>
  </si>
  <si>
    <t xml:space="preserve">796:20  </t>
  </si>
  <si>
    <t xml:space="preserve">3:23  </t>
  </si>
  <si>
    <t xml:space="preserve">289:04  </t>
  </si>
  <si>
    <t xml:space="preserve">804:06 </t>
  </si>
  <si>
    <t xml:space="preserve">7:53 </t>
  </si>
  <si>
    <t xml:space="preserve">0:07 </t>
  </si>
  <si>
    <t xml:space="preserve">275:21 </t>
  </si>
  <si>
    <t xml:space="preserve">778:36 </t>
  </si>
  <si>
    <t xml:space="preserve">13:11 </t>
  </si>
  <si>
    <t xml:space="preserve">88:33 </t>
  </si>
  <si>
    <t xml:space="preserve">218:53 </t>
  </si>
  <si>
    <t xml:space="preserve">994:10 </t>
  </si>
  <si>
    <t xml:space="preserve">55:11 </t>
  </si>
  <si>
    <t xml:space="preserve">36:06 </t>
  </si>
  <si>
    <t xml:space="preserve">852:05 </t>
  </si>
  <si>
    <t xml:space="preserve">10:31 </t>
  </si>
  <si>
    <t xml:space="preserve">173:55 </t>
  </si>
  <si>
    <t xml:space="preserve">58:15 </t>
  </si>
  <si>
    <t xml:space="preserve">894:32 </t>
  </si>
  <si>
    <t xml:space="preserve">177:12 </t>
  </si>
  <si>
    <t xml:space="preserve">862:36 </t>
  </si>
  <si>
    <t xml:space="preserve">204:47 </t>
  </si>
  <si>
    <t xml:space="preserve">737:40 </t>
  </si>
  <si>
    <t xml:space="preserve">182:55 </t>
  </si>
  <si>
    <t xml:space="preserve">901:11 </t>
  </si>
  <si>
    <t xml:space="preserve">173:50 </t>
  </si>
  <si>
    <t xml:space="preserve">838:07 </t>
  </si>
  <si>
    <t xml:space="preserve">188:54 </t>
  </si>
  <si>
    <t xml:space="preserve">49:04 </t>
  </si>
  <si>
    <t xml:space="preserve">726:26 </t>
  </si>
  <si>
    <t xml:space="preserve">181:53 </t>
  </si>
  <si>
    <t xml:space="preserve">167:45 </t>
  </si>
  <si>
    <t xml:space="preserve">821:21 </t>
  </si>
  <si>
    <t xml:space="preserve">169:06 </t>
  </si>
  <si>
    <t xml:space="preserve">85:10 </t>
  </si>
  <si>
    <t xml:space="preserve">885:32 </t>
  </si>
  <si>
    <t xml:space="preserve">172:27 </t>
  </si>
  <si>
    <t xml:space="preserve">17:34 </t>
  </si>
  <si>
    <t xml:space="preserve">907:04 </t>
  </si>
  <si>
    <t xml:space="preserve">11:37 </t>
  </si>
  <si>
    <t xml:space="preserve">72:52 </t>
  </si>
  <si>
    <t xml:space="preserve">0:56 </t>
  </si>
  <si>
    <t xml:space="preserve">95:04 </t>
  </si>
  <si>
    <t xml:space="preserve">856:20 </t>
  </si>
  <si>
    <t xml:space="preserve">194:11 </t>
  </si>
  <si>
    <t xml:space="preserve">797:25 </t>
  </si>
  <si>
    <t xml:space="preserve">91:40 </t>
  </si>
  <si>
    <t xml:space="preserve">178:59 </t>
  </si>
  <si>
    <t xml:space="preserve">787:27 </t>
  </si>
  <si>
    <t xml:space="preserve">62:29 </t>
  </si>
  <si>
    <t xml:space="preserve">0:49 </t>
  </si>
  <si>
    <t xml:space="preserve">215:11 </t>
  </si>
  <si>
    <t xml:space="preserve">897:11 </t>
  </si>
  <si>
    <t xml:space="preserve">10:56 </t>
  </si>
  <si>
    <t xml:space="preserve">162:12 </t>
  </si>
  <si>
    <t xml:space="preserve">913:13 </t>
  </si>
  <si>
    <t xml:space="preserve">63:23 </t>
  </si>
  <si>
    <t xml:space="preserve">86:35 </t>
  </si>
  <si>
    <t xml:space="preserve">790:46 </t>
  </si>
  <si>
    <t xml:space="preserve">189:09 </t>
  </si>
  <si>
    <t xml:space="preserve">846:43 </t>
  </si>
  <si>
    <t xml:space="preserve">206:45 </t>
  </si>
  <si>
    <t xml:space="preserve">8:28 </t>
  </si>
  <si>
    <t xml:space="preserve">833:15 </t>
  </si>
  <si>
    <t xml:space="preserve">225:37 </t>
  </si>
  <si>
    <t xml:space="preserve">822:20 </t>
  </si>
  <si>
    <t xml:space="preserve">23:10 </t>
  </si>
  <si>
    <t xml:space="preserve">214:55 </t>
  </si>
  <si>
    <t xml:space="preserve">28:10 </t>
  </si>
  <si>
    <t xml:space="preserve">8:58 </t>
  </si>
  <si>
    <t xml:space="preserve">807:50 </t>
  </si>
  <si>
    <t xml:space="preserve">20:23 </t>
  </si>
  <si>
    <t xml:space="preserve">808:38 </t>
  </si>
  <si>
    <t xml:space="preserve">244:31 </t>
  </si>
  <si>
    <t xml:space="preserve">4:49 </t>
  </si>
  <si>
    <t xml:space="preserve">794:50 </t>
  </si>
  <si>
    <t xml:space="preserve">194:43 </t>
  </si>
  <si>
    <t xml:space="preserve">766:50 </t>
  </si>
  <si>
    <t xml:space="preserve">199:10 </t>
  </si>
  <si>
    <t xml:space="preserve">86:26 </t>
  </si>
  <si>
    <t xml:space="preserve">873:59 </t>
  </si>
  <si>
    <t xml:space="preserve">14:33 </t>
  </si>
  <si>
    <t xml:space="preserve">97:35 </t>
  </si>
  <si>
    <t xml:space="preserve">1:37 </t>
  </si>
  <si>
    <t xml:space="preserve">76:09 </t>
  </si>
  <si>
    <t xml:space="preserve">825:08 </t>
  </si>
  <si>
    <t xml:space="preserve">82:00 </t>
  </si>
  <si>
    <t xml:space="preserve">1:04 </t>
  </si>
  <si>
    <t xml:space="preserve">140:19 </t>
  </si>
  <si>
    <t xml:space="preserve">910:45  </t>
  </si>
  <si>
    <t xml:space="preserve">129:07  </t>
  </si>
  <si>
    <t xml:space="preserve">4:02  </t>
  </si>
  <si>
    <t xml:space="preserve">797:56 </t>
  </si>
  <si>
    <t xml:space="preserve">9:38 </t>
  </si>
  <si>
    <t xml:space="preserve">235:17 </t>
  </si>
  <si>
    <t xml:space="preserve">728:21 </t>
  </si>
  <si>
    <t xml:space="preserve">304:41 </t>
  </si>
  <si>
    <t xml:space="preserve">9:23 </t>
  </si>
  <si>
    <t xml:space="preserve">764:54 </t>
  </si>
  <si>
    <t xml:space="preserve">170:18 </t>
  </si>
  <si>
    <t xml:space="preserve">104:59 </t>
  </si>
  <si>
    <t xml:space="preserve">20:17 </t>
  </si>
  <si>
    <t xml:space="preserve">766:57 </t>
  </si>
  <si>
    <t xml:space="preserve">68:16 </t>
  </si>
  <si>
    <t xml:space="preserve">199:19 </t>
  </si>
  <si>
    <t xml:space="preserve">759:20 </t>
  </si>
  <si>
    <t xml:space="preserve">256:11 </t>
  </si>
  <si>
    <t xml:space="preserve">795:43 </t>
  </si>
  <si>
    <t xml:space="preserve">228:56 </t>
  </si>
  <si>
    <t xml:space="preserve">784:35 </t>
  </si>
  <si>
    <t xml:space="preserve">214:40 </t>
  </si>
  <si>
    <t xml:space="preserve">17:58 </t>
  </si>
  <si>
    <t xml:space="preserve">760:05 </t>
  </si>
  <si>
    <t xml:space="preserve">51:33 </t>
  </si>
  <si>
    <t xml:space="preserve">0:54 </t>
  </si>
  <si>
    <t xml:space="preserve">213:22 </t>
  </si>
  <si>
    <t xml:space="preserve">797:03 </t>
  </si>
  <si>
    <t xml:space="preserve">5:23 </t>
  </si>
  <si>
    <t xml:space="preserve">219:58 </t>
  </si>
  <si>
    <t xml:space="preserve">912:13 </t>
  </si>
  <si>
    <t xml:space="preserve">83:52 </t>
  </si>
  <si>
    <t xml:space="preserve">1:01 </t>
  </si>
  <si>
    <t xml:space="preserve">25:20 </t>
  </si>
  <si>
    <t xml:space="preserve">793:23 </t>
  </si>
  <si>
    <t xml:space="preserve">0:53 </t>
  </si>
  <si>
    <t xml:space="preserve">221:14 </t>
  </si>
  <si>
    <t xml:space="preserve">817:13 </t>
  </si>
  <si>
    <t xml:space="preserve">10:26 </t>
  </si>
  <si>
    <t xml:space="preserve">181:30 </t>
  </si>
  <si>
    <t xml:space="preserve">860:13 </t>
  </si>
  <si>
    <t xml:space="preserve">145:03 </t>
  </si>
  <si>
    <t xml:space="preserve">700:02 </t>
  </si>
  <si>
    <t xml:space="preserve">88:37 </t>
  </si>
  <si>
    <t xml:space="preserve">217:44 </t>
  </si>
  <si>
    <t xml:space="preserve">998:49 </t>
  </si>
  <si>
    <t xml:space="preserve">743:48 </t>
  </si>
  <si>
    <t xml:space="preserve">196:29 </t>
  </si>
  <si>
    <t xml:space="preserve">58:32 </t>
  </si>
  <si>
    <t xml:space="preserve">998:24 </t>
  </si>
  <si>
    <t xml:space="preserve">19:58 </t>
  </si>
  <si>
    <t xml:space="preserve">781:08 </t>
  </si>
  <si>
    <t xml:space="preserve">104:38 </t>
  </si>
  <si>
    <t xml:space="preserve">112:38 </t>
  </si>
  <si>
    <t xml:space="preserve">996:16 </t>
  </si>
  <si>
    <t xml:space="preserve">840:35 </t>
  </si>
  <si>
    <t xml:space="preserve">148:57 </t>
  </si>
  <si>
    <t xml:space="preserve">6:44 </t>
  </si>
  <si>
    <t xml:space="preserve">996:09 </t>
  </si>
  <si>
    <t xml:space="preserve">681:12 </t>
  </si>
  <si>
    <t xml:space="preserve">35:39 </t>
  </si>
  <si>
    <t xml:space="preserve">279:18 </t>
  </si>
  <si>
    <t xml:space="preserve">993:03 </t>
  </si>
  <si>
    <t xml:space="preserve">13:36 </t>
  </si>
  <si>
    <t xml:space="preserve">726:48 </t>
  </si>
  <si>
    <t xml:space="preserve">154:09 </t>
  </si>
  <si>
    <t xml:space="preserve">112:06 </t>
  </si>
  <si>
    <t xml:space="preserve">992:42 </t>
  </si>
  <si>
    <t xml:space="preserve">794:45 </t>
  </si>
  <si>
    <t xml:space="preserve">188:44 </t>
  </si>
  <si>
    <t xml:space="preserve">4:00 </t>
  </si>
  <si>
    <t xml:space="preserve">9:13 </t>
  </si>
  <si>
    <t xml:space="preserve">990:51 </t>
  </si>
  <si>
    <t xml:space="preserve">808:27 </t>
  </si>
  <si>
    <t xml:space="preserve">153:58 </t>
  </si>
  <si>
    <t xml:space="preserve">2:36 </t>
  </si>
  <si>
    <t xml:space="preserve">28:26 </t>
  </si>
  <si>
    <t xml:space="preserve">750:43 </t>
  </si>
  <si>
    <t xml:space="preserve">21:06 </t>
  </si>
  <si>
    <t xml:space="preserve">219:02 </t>
  </si>
  <si>
    <t xml:space="preserve">989:53 </t>
  </si>
  <si>
    <t xml:space="preserve">759:52 </t>
  </si>
  <si>
    <t xml:space="preserve">987:17 </t>
  </si>
  <si>
    <t xml:space="preserve">705:04 </t>
  </si>
  <si>
    <t xml:space="preserve">155:45 </t>
  </si>
  <si>
    <t xml:space="preserve">984:19 </t>
  </si>
  <si>
    <t xml:space="preserve">809:19 </t>
  </si>
  <si>
    <t xml:space="preserve">5:34 </t>
  </si>
  <si>
    <t xml:space="preserve">169:26 </t>
  </si>
  <si>
    <t xml:space="preserve">981:15 </t>
  </si>
  <si>
    <t xml:space="preserve">762:09 </t>
  </si>
  <si>
    <t xml:space="preserve">205:02 </t>
  </si>
  <si>
    <t xml:space="preserve">979:52 </t>
  </si>
  <si>
    <t xml:space="preserve">867:32 </t>
  </si>
  <si>
    <t xml:space="preserve">23:00 </t>
  </si>
  <si>
    <t xml:space="preserve">89:20 </t>
  </si>
  <si>
    <t xml:space="preserve">979:08 </t>
  </si>
  <si>
    <t xml:space="preserve">858:49 </t>
  </si>
  <si>
    <t xml:space="preserve">104:04 </t>
  </si>
  <si>
    <t xml:space="preserve">972:47 </t>
  </si>
  <si>
    <t xml:space="preserve">741:43 </t>
  </si>
  <si>
    <t xml:space="preserve">0:25 </t>
  </si>
  <si>
    <t xml:space="preserve">230:39 </t>
  </si>
  <si>
    <t xml:space="preserve">972:31  </t>
  </si>
  <si>
    <t xml:space="preserve">750:04  </t>
  </si>
  <si>
    <t xml:space="preserve">81:14  </t>
  </si>
  <si>
    <t xml:space="preserve">141:13  </t>
  </si>
  <si>
    <t xml:space="preserve">961:27 </t>
  </si>
  <si>
    <t xml:space="preserve">741:12 </t>
  </si>
  <si>
    <t xml:space="preserve">211:17 </t>
  </si>
  <si>
    <t xml:space="preserve">2:53 </t>
  </si>
  <si>
    <t xml:space="preserve">961:06 </t>
  </si>
  <si>
    <t xml:space="preserve">760:20 </t>
  </si>
  <si>
    <t xml:space="preserve">178:30 </t>
  </si>
  <si>
    <t xml:space="preserve">22:16 </t>
  </si>
  <si>
    <t xml:space="preserve">960:33 </t>
  </si>
  <si>
    <t xml:space="preserve">834:23 </t>
  </si>
  <si>
    <t xml:space="preserve">110:35 </t>
  </si>
  <si>
    <t xml:space="preserve">957:48 </t>
  </si>
  <si>
    <t xml:space="preserve">778:00 </t>
  </si>
  <si>
    <t xml:space="preserve">175:01 </t>
  </si>
  <si>
    <t xml:space="preserve">954:53 </t>
  </si>
  <si>
    <t xml:space="preserve">687:28 </t>
  </si>
  <si>
    <t xml:space="preserve">8:23 </t>
  </si>
  <si>
    <t xml:space="preserve">260:30 </t>
  </si>
  <si>
    <t xml:space="preserve">3:10 </t>
  </si>
  <si>
    <t xml:space="preserve">6:55 </t>
  </si>
  <si>
    <t xml:space="preserve">954:48 </t>
  </si>
  <si>
    <t xml:space="preserve">740:24 </t>
  </si>
  <si>
    <t xml:space="preserve">4:22 </t>
  </si>
  <si>
    <t xml:space="preserve">210:02 </t>
  </si>
  <si>
    <t xml:space="preserve">949:37 </t>
  </si>
  <si>
    <t xml:space="preserve">767:32 </t>
  </si>
  <si>
    <t xml:space="preserve">74:13 </t>
  </si>
  <si>
    <t xml:space="preserve">107:52 </t>
  </si>
  <si>
    <t xml:space="preserve">946:41 </t>
  </si>
  <si>
    <t xml:space="preserve">669:45 </t>
  </si>
  <si>
    <t xml:space="preserve">273:06 </t>
  </si>
  <si>
    <t xml:space="preserve">946:06 </t>
  </si>
  <si>
    <t xml:space="preserve">836:29 </t>
  </si>
  <si>
    <t xml:space="preserve">48:47 </t>
  </si>
  <si>
    <t xml:space="preserve">0:40 </t>
  </si>
  <si>
    <t xml:space="preserve">60:50 </t>
  </si>
  <si>
    <t xml:space="preserve">944:38 </t>
  </si>
  <si>
    <t xml:space="preserve">715:10 </t>
  </si>
  <si>
    <t xml:space="preserve">213:25 </t>
  </si>
  <si>
    <t xml:space="preserve">942:01 </t>
  </si>
  <si>
    <t xml:space="preserve">707:53 </t>
  </si>
  <si>
    <t xml:space="preserve">54:41 </t>
  </si>
  <si>
    <t xml:space="preserve">1:08 </t>
  </si>
  <si>
    <t xml:space="preserve">179:27 </t>
  </si>
  <si>
    <t xml:space="preserve">937:04 </t>
  </si>
  <si>
    <t xml:space="preserve">729:12 </t>
  </si>
  <si>
    <t xml:space="preserve">9:20 </t>
  </si>
  <si>
    <t xml:space="preserve">181:09 </t>
  </si>
  <si>
    <t xml:space="preserve">26:43 </t>
  </si>
  <si>
    <t xml:space="preserve">936:07 </t>
  </si>
  <si>
    <t xml:space="preserve">755:49 </t>
  </si>
  <si>
    <t xml:space="preserve">165:14 </t>
  </si>
  <si>
    <t xml:space="preserve">931:23 </t>
  </si>
  <si>
    <t xml:space="preserve">829:11 </t>
  </si>
  <si>
    <t xml:space="preserve">93:38 </t>
  </si>
  <si>
    <t xml:space="preserve">1:09 </t>
  </si>
  <si>
    <t xml:space="preserve">8:34 </t>
  </si>
  <si>
    <t xml:space="preserve">930:42 </t>
  </si>
  <si>
    <t xml:space="preserve">735:39 </t>
  </si>
  <si>
    <t xml:space="preserve">176:31 </t>
  </si>
  <si>
    <t xml:space="preserve">927:47 </t>
  </si>
  <si>
    <t xml:space="preserve">545:00 </t>
  </si>
  <si>
    <t xml:space="preserve">139:52 </t>
  </si>
  <si>
    <t xml:space="preserve">242:55 </t>
  </si>
  <si>
    <t xml:space="preserve">926:39 </t>
  </si>
  <si>
    <t xml:space="preserve">643:38 </t>
  </si>
  <si>
    <t xml:space="preserve">266:57 </t>
  </si>
  <si>
    <t xml:space="preserve">923:56 </t>
  </si>
  <si>
    <t xml:space="preserve">826:32 </t>
  </si>
  <si>
    <t xml:space="preserve">95:09 </t>
  </si>
  <si>
    <t xml:space="preserve">923:45 </t>
  </si>
  <si>
    <t xml:space="preserve">767:24 </t>
  </si>
  <si>
    <t xml:space="preserve">122:47 </t>
  </si>
  <si>
    <t xml:space="preserve">33:34 </t>
  </si>
  <si>
    <t xml:space="preserve">922:52 </t>
  </si>
  <si>
    <t xml:space="preserve">781:52 </t>
  </si>
  <si>
    <t xml:space="preserve">130:04 </t>
  </si>
  <si>
    <t xml:space="preserve">921:39 </t>
  </si>
  <si>
    <t xml:space="preserve">801:17 </t>
  </si>
  <si>
    <t xml:space="preserve">93:02 </t>
  </si>
  <si>
    <t xml:space="preserve">27:20 </t>
  </si>
  <si>
    <t xml:space="preserve">920:15 </t>
  </si>
  <si>
    <t xml:space="preserve">719:29 </t>
  </si>
  <si>
    <t xml:space="preserve">10:54 </t>
  </si>
  <si>
    <t xml:space="preserve">43:34 </t>
  </si>
  <si>
    <t xml:space="preserve">157:12 </t>
  </si>
  <si>
    <t xml:space="preserve">919:43 </t>
  </si>
  <si>
    <t xml:space="preserve">798:28 </t>
  </si>
  <si>
    <t xml:space="preserve">118:47 </t>
  </si>
  <si>
    <t xml:space="preserve">906:14 </t>
  </si>
  <si>
    <t xml:space="preserve">705:20 </t>
  </si>
  <si>
    <t xml:space="preserve">92:04 </t>
  </si>
  <si>
    <t xml:space="preserve">108:50 </t>
  </si>
  <si>
    <t xml:space="preserve">904:56 </t>
  </si>
  <si>
    <t xml:space="preserve">667:07 </t>
  </si>
  <si>
    <t xml:space="preserve">235:28 </t>
  </si>
  <si>
    <t>Nat</t>
  </si>
  <si>
    <t>Pluses Even Handed</t>
  </si>
  <si>
    <t>Pluses Power Play</t>
  </si>
  <si>
    <t>Pluses Short Handed</t>
  </si>
  <si>
    <t>Pluses Total</t>
  </si>
  <si>
    <t>Minuses Even Handed</t>
  </si>
  <si>
    <t>Minuses Power Play</t>
  </si>
  <si>
    <t>Minuses Short Handed</t>
  </si>
  <si>
    <t>Minuses Total</t>
  </si>
  <si>
    <t>Nature (0 one team, 1 split-season, 2 season total)</t>
  </si>
  <si>
    <t>ESGFA</t>
  </si>
  <si>
    <t>SHGFA</t>
  </si>
  <si>
    <t>PPGFA</t>
  </si>
  <si>
    <t>ESGAA</t>
  </si>
  <si>
    <t>PPGAA</t>
  </si>
  <si>
    <t>SHGAA</t>
  </si>
  <si>
    <t>ESG%</t>
  </si>
  <si>
    <t>ESA%</t>
  </si>
  <si>
    <t>PPG%</t>
  </si>
  <si>
    <t>PPA%</t>
  </si>
  <si>
    <t>ESP%</t>
  </si>
  <si>
    <t>PPP%</t>
  </si>
  <si>
    <t>Goals-against-average, even-strength</t>
  </si>
  <si>
    <t>Goals-for-average, even-strength</t>
  </si>
  <si>
    <t>Goals-for-average, power-play</t>
  </si>
  <si>
    <t>Goals-for-average, short-handed</t>
  </si>
  <si>
    <t>Goals-against-average, power-play</t>
  </si>
  <si>
    <t>Goals-against-average, short-handed</t>
  </si>
  <si>
    <t>Contribution to goals scored while on the ice</t>
  </si>
  <si>
    <t>Assisting goals scored while on the ice</t>
  </si>
  <si>
    <t>Involved in goals scored while on the ice</t>
  </si>
  <si>
    <t>Contribution to goals scored while on the ice, pp</t>
  </si>
  <si>
    <t>Assisting goals scored while on the ice, pp</t>
  </si>
  <si>
    <t>Involved in goals scored while on the ice, pp</t>
  </si>
  <si>
    <t>8:35</t>
  </si>
  <si>
    <t>51:54</t>
  </si>
  <si>
    <t>40:01</t>
  </si>
  <si>
    <t>23:51</t>
  </si>
  <si>
    <t>32:41</t>
  </si>
  <si>
    <t>56:39</t>
  </si>
  <si>
    <t>16:22</t>
  </si>
  <si>
    <t>26:13</t>
  </si>
  <si>
    <t>72:37</t>
  </si>
  <si>
    <t>17:40</t>
  </si>
  <si>
    <t>112:53</t>
  </si>
  <si>
    <t>83:10</t>
  </si>
  <si>
    <t>123:07</t>
  </si>
  <si>
    <t>44:39</t>
  </si>
  <si>
    <t>31:04</t>
  </si>
  <si>
    <t>21:20</t>
  </si>
  <si>
    <t>25:32</t>
  </si>
  <si>
    <t>21:10</t>
  </si>
  <si>
    <t>40:32</t>
  </si>
  <si>
    <t>32:57</t>
  </si>
  <si>
    <t>71:53</t>
  </si>
  <si>
    <t>83:59</t>
  </si>
  <si>
    <t>16:25</t>
  </si>
  <si>
    <t>73:05</t>
  </si>
  <si>
    <t>18:16</t>
  </si>
  <si>
    <t>43:01</t>
  </si>
  <si>
    <t>28:49</t>
  </si>
  <si>
    <t>106:11</t>
  </si>
  <si>
    <t>26:12</t>
  </si>
  <si>
    <t>81:24</t>
  </si>
  <si>
    <t>49:05</t>
  </si>
  <si>
    <t>34:06</t>
  </si>
  <si>
    <t>38:11</t>
  </si>
  <si>
    <t>41:01</t>
  </si>
  <si>
    <t>35:47</t>
  </si>
  <si>
    <t>34:39</t>
  </si>
  <si>
    <t>100:26</t>
  </si>
  <si>
    <t>99:50</t>
  </si>
  <si>
    <t>45:23</t>
  </si>
  <si>
    <t>27:43</t>
  </si>
  <si>
    <t>58:59</t>
  </si>
  <si>
    <t>62:49</t>
  </si>
  <si>
    <t>61:37</t>
  </si>
  <si>
    <t>41:35</t>
  </si>
  <si>
    <t>23:34</t>
  </si>
  <si>
    <t>20:58</t>
  </si>
  <si>
    <t>52:24</t>
  </si>
  <si>
    <t>81:30</t>
  </si>
  <si>
    <t>38:02</t>
  </si>
  <si>
    <t>25:31</t>
  </si>
  <si>
    <t>50:18</t>
  </si>
  <si>
    <t>75:39</t>
  </si>
  <si>
    <t>56:15</t>
  </si>
  <si>
    <t>124:14</t>
  </si>
  <si>
    <t>18:15</t>
  </si>
  <si>
    <t>22:10</t>
  </si>
  <si>
    <t>39:05</t>
  </si>
  <si>
    <t>25:40</t>
  </si>
  <si>
    <t>179:20</t>
  </si>
  <si>
    <t>73:51</t>
  </si>
  <si>
    <t>N</t>
  </si>
  <si>
    <t xml:space="preserve">370:50 </t>
  </si>
  <si>
    <t xml:space="preserve">121:22 </t>
  </si>
  <si>
    <t xml:space="preserve">1:29 </t>
  </si>
  <si>
    <t xml:space="preserve">415:33 </t>
  </si>
  <si>
    <t xml:space="preserve">347:37 </t>
  </si>
  <si>
    <t xml:space="preserve">13:25 </t>
  </si>
  <si>
    <t xml:space="preserve">206:33 </t>
  </si>
  <si>
    <t xml:space="preserve">2:38 </t>
  </si>
  <si>
    <t xml:space="preserve">405:56 </t>
  </si>
  <si>
    <t xml:space="preserve">28:37 </t>
  </si>
  <si>
    <t xml:space="preserve">0:20 </t>
  </si>
  <si>
    <t xml:space="preserve">443:38 </t>
  </si>
  <si>
    <t xml:space="preserve">290:27 </t>
  </si>
  <si>
    <t xml:space="preserve">8:49 </t>
  </si>
  <si>
    <t xml:space="preserve">49:21 </t>
  </si>
  <si>
    <t xml:space="preserve">0:36 </t>
  </si>
  <si>
    <t xml:space="preserve">417:31 </t>
  </si>
  <si>
    <t xml:space="preserve">269:36 </t>
  </si>
  <si>
    <t xml:space="preserve">207:21 </t>
  </si>
  <si>
    <t xml:space="preserve">24:45 </t>
  </si>
  <si>
    <t xml:space="preserve">0:18 </t>
  </si>
  <si>
    <t xml:space="preserve">438:52 </t>
  </si>
  <si>
    <t xml:space="preserve">261:30 </t>
  </si>
  <si>
    <t xml:space="preserve">183:35 </t>
  </si>
  <si>
    <t xml:space="preserve">20:47 </t>
  </si>
  <si>
    <t xml:space="preserve">14:47 </t>
  </si>
  <si>
    <t xml:space="preserve">274:44 </t>
  </si>
  <si>
    <t xml:space="preserve">199:36 </t>
  </si>
  <si>
    <t xml:space="preserve">19:21 </t>
  </si>
  <si>
    <t xml:space="preserve">0:14 </t>
  </si>
  <si>
    <t xml:space="preserve">20:13 </t>
  </si>
  <si>
    <t xml:space="preserve">209:43 </t>
  </si>
  <si>
    <t xml:space="preserve">55:14 </t>
  </si>
  <si>
    <t xml:space="preserve">182:52 </t>
  </si>
  <si>
    <t xml:space="preserve">2:15 </t>
  </si>
  <si>
    <t xml:space="preserve">244:19 </t>
  </si>
  <si>
    <t xml:space="preserve">125:29 </t>
  </si>
  <si>
    <t xml:space="preserve">367:12 </t>
  </si>
  <si>
    <t xml:space="preserve">331:39 </t>
  </si>
  <si>
    <t xml:space="preserve">4:15 </t>
  </si>
  <si>
    <t xml:space="preserve">27:10 </t>
  </si>
  <si>
    <t xml:space="preserve">305:39 </t>
  </si>
  <si>
    <t xml:space="preserve">31:04 </t>
  </si>
  <si>
    <t xml:space="preserve">13:49 </t>
  </si>
  <si>
    <t xml:space="preserve">145:15 </t>
  </si>
  <si>
    <t xml:space="preserve">364:41 </t>
  </si>
  <si>
    <t xml:space="preserve">44:19 </t>
  </si>
  <si>
    <t xml:space="preserve">0:32 </t>
  </si>
  <si>
    <t xml:space="preserve">425:19 </t>
  </si>
  <si>
    <t xml:space="preserve">272:04  </t>
  </si>
  <si>
    <t xml:space="preserve">19:44  </t>
  </si>
  <si>
    <t xml:space="preserve">7:05 </t>
  </si>
  <si>
    <t xml:space="preserve">0:05 </t>
  </si>
  <si>
    <t xml:space="preserve">431:53 </t>
  </si>
  <si>
    <t xml:space="preserve">361:58 </t>
  </si>
  <si>
    <t xml:space="preserve">15:43 </t>
  </si>
  <si>
    <t xml:space="preserve">115:25 </t>
  </si>
  <si>
    <t xml:space="preserve">1:41 </t>
  </si>
  <si>
    <t xml:space="preserve">362:07 </t>
  </si>
  <si>
    <t xml:space="preserve">979:27 </t>
  </si>
  <si>
    <t xml:space="preserve">226:31 </t>
  </si>
  <si>
    <t xml:space="preserve">2:56 </t>
  </si>
  <si>
    <t xml:space="preserve">396:33 </t>
  </si>
  <si>
    <t xml:space="preserve">19:30 </t>
  </si>
  <si>
    <t xml:space="preserve">15:10 </t>
  </si>
  <si>
    <t xml:space="preserve">271:43 </t>
  </si>
  <si>
    <t xml:space="preserve">84:12 </t>
  </si>
  <si>
    <t xml:space="preserve">166:51 </t>
  </si>
  <si>
    <t xml:space="preserve">2:11 </t>
  </si>
  <si>
    <t xml:space="preserve">341:26 </t>
  </si>
  <si>
    <t xml:space="preserve">226:33 </t>
  </si>
  <si>
    <t xml:space="preserve">223:31 </t>
  </si>
  <si>
    <t xml:space="preserve">285:34 </t>
  </si>
  <si>
    <t xml:space="preserve">272:07 </t>
  </si>
  <si>
    <t xml:space="preserve">19:15 </t>
  </si>
  <si>
    <t xml:space="preserve">287:02 </t>
  </si>
  <si>
    <t xml:space="preserve">5:39 </t>
  </si>
  <si>
    <t xml:space="preserve">19:44 </t>
  </si>
  <si>
    <t xml:space="preserve">275:53 </t>
  </si>
  <si>
    <t xml:space="preserve">168:09 </t>
  </si>
  <si>
    <t xml:space="preserve">151:00 </t>
  </si>
  <si>
    <t xml:space="preserve">1:54 </t>
  </si>
  <si>
    <t xml:space="preserve">315:57 </t>
  </si>
  <si>
    <t xml:space="preserve">16:07 </t>
  </si>
  <si>
    <t xml:space="preserve">288:32 </t>
  </si>
  <si>
    <t xml:space="preserve">10:51 </t>
  </si>
  <si>
    <t xml:space="preserve">385:04 </t>
  </si>
  <si>
    <t xml:space="preserve">1:57 </t>
  </si>
  <si>
    <t xml:space="preserve">0:01 </t>
  </si>
  <si>
    <t xml:space="preserve">227:07 </t>
  </si>
  <si>
    <t xml:space="preserve">293:48 </t>
  </si>
  <si>
    <t xml:space="preserve">24:26 </t>
  </si>
  <si>
    <t xml:space="preserve">19:43 </t>
  </si>
  <si>
    <t xml:space="preserve">15:04 </t>
  </si>
  <si>
    <t xml:space="preserve">21:14 </t>
  </si>
  <si>
    <t xml:space="preserve">0:16 </t>
  </si>
  <si>
    <t xml:space="preserve">345:12 </t>
  </si>
  <si>
    <t xml:space="preserve">225:04 </t>
  </si>
  <si>
    <t xml:space="preserve">50:18 </t>
  </si>
  <si>
    <t xml:space="preserve">18:53 </t>
  </si>
  <si>
    <t xml:space="preserve">14:51 </t>
  </si>
  <si>
    <t xml:space="preserve">324:45 </t>
  </si>
  <si>
    <t xml:space="preserve">5:50 </t>
  </si>
  <si>
    <t xml:space="preserve">93:54 </t>
  </si>
  <si>
    <t xml:space="preserve">1:20 </t>
  </si>
  <si>
    <t xml:space="preserve">353:41 </t>
  </si>
  <si>
    <t xml:space="preserve">43:02 </t>
  </si>
  <si>
    <t xml:space="preserve">363:53 </t>
  </si>
  <si>
    <t xml:space="preserve">229:04 </t>
  </si>
  <si>
    <t xml:space="preserve">195:32 </t>
  </si>
  <si>
    <t xml:space="preserve">50:10 </t>
  </si>
  <si>
    <t xml:space="preserve">0:39 </t>
  </si>
  <si>
    <t xml:space="preserve">399:26 </t>
  </si>
  <si>
    <t xml:space="preserve">126:28 </t>
  </si>
  <si>
    <t xml:space="preserve">371:45 </t>
  </si>
  <si>
    <t xml:space="preserve">73:27 </t>
  </si>
  <si>
    <t xml:space="preserve">204:56 </t>
  </si>
  <si>
    <t xml:space="preserve">18:36 </t>
  </si>
  <si>
    <t xml:space="preserve">250:58 </t>
  </si>
  <si>
    <t xml:space="preserve">17:47 </t>
  </si>
  <si>
    <t xml:space="preserve">82:17 </t>
  </si>
  <si>
    <t xml:space="preserve">1:00 </t>
  </si>
  <si>
    <t xml:space="preserve">332:39 </t>
  </si>
  <si>
    <t xml:space="preserve">48:19 </t>
  </si>
  <si>
    <t xml:space="preserve">0:35 </t>
  </si>
  <si>
    <t xml:space="preserve">346:55 </t>
  </si>
  <si>
    <t xml:space="preserve">258:12 </t>
  </si>
  <si>
    <t xml:space="preserve">139:10 </t>
  </si>
  <si>
    <t xml:space="preserve">222:02 </t>
  </si>
  <si>
    <t xml:space="preserve">23:16 </t>
  </si>
  <si>
    <t xml:space="preserve">192:43  </t>
  </si>
  <si>
    <t xml:space="preserve">298:16  </t>
  </si>
  <si>
    <t xml:space="preserve">18:42 </t>
  </si>
  <si>
    <t xml:space="preserve">15:12 </t>
  </si>
  <si>
    <t xml:space="preserve">407:44 </t>
  </si>
  <si>
    <t xml:space="preserve">13:45 </t>
  </si>
  <si>
    <t xml:space="preserve">0:17 </t>
  </si>
  <si>
    <t xml:space="preserve">359:35 </t>
  </si>
  <si>
    <t xml:space="preserve">19:06 </t>
  </si>
  <si>
    <t xml:space="preserve">985:27 </t>
  </si>
  <si>
    <t xml:space="preserve">12:28 </t>
  </si>
  <si>
    <t xml:space="preserve">242:37 </t>
  </si>
  <si>
    <t xml:space="preserve">281:41 </t>
  </si>
  <si>
    <t xml:space="preserve">101:44 </t>
  </si>
  <si>
    <t xml:space="preserve">1:15 </t>
  </si>
  <si>
    <t xml:space="preserve">306:18 </t>
  </si>
  <si>
    <t xml:space="preserve">232:18 </t>
  </si>
  <si>
    <t xml:space="preserve">3:19 </t>
  </si>
  <si>
    <t xml:space="preserve">83:46 </t>
  </si>
  <si>
    <t xml:space="preserve">18:17 </t>
  </si>
  <si>
    <t xml:space="preserve">23:32 </t>
  </si>
  <si>
    <t xml:space="preserve">370:41 </t>
  </si>
  <si>
    <t xml:space="preserve">249:15 </t>
  </si>
  <si>
    <t xml:space="preserve">3:16 </t>
  </si>
  <si>
    <t xml:space="preserve">15:38 </t>
  </si>
  <si>
    <t xml:space="preserve">36:02 </t>
  </si>
  <si>
    <t xml:space="preserve">0:27 </t>
  </si>
  <si>
    <t xml:space="preserve">448:44 </t>
  </si>
  <si>
    <t xml:space="preserve">127:16 </t>
  </si>
  <si>
    <t xml:space="preserve">1:44 </t>
  </si>
  <si>
    <t xml:space="preserve">318:52 </t>
  </si>
  <si>
    <t xml:space="preserve">50:05 </t>
  </si>
  <si>
    <t xml:space="preserve">0:38 </t>
  </si>
  <si>
    <t xml:space="preserve">337:05 </t>
  </si>
  <si>
    <t xml:space="preserve">223:47 </t>
  </si>
  <si>
    <t xml:space="preserve">168:14 </t>
  </si>
  <si>
    <t xml:space="preserve">186:08 </t>
  </si>
  <si>
    <t xml:space="preserve">299:12 </t>
  </si>
  <si>
    <t xml:space="preserve">18:08 </t>
  </si>
  <si>
    <t xml:space="preserve">23:04 </t>
  </si>
  <si>
    <t xml:space="preserve">318:02 </t>
  </si>
  <si>
    <t xml:space="preserve">257:52 </t>
  </si>
  <si>
    <t xml:space="preserve">154:17 </t>
  </si>
  <si>
    <t xml:space="preserve">2:00 </t>
  </si>
  <si>
    <t xml:space="preserve">92:10 </t>
  </si>
  <si>
    <t xml:space="preserve">121:24 </t>
  </si>
  <si>
    <t xml:space="preserve">1:28 </t>
  </si>
  <si>
    <t xml:space="preserve">231:49 </t>
  </si>
  <si>
    <t xml:space="preserve">994:31 </t>
  </si>
  <si>
    <t xml:space="preserve">151:02 </t>
  </si>
  <si>
    <t xml:space="preserve">2:05 </t>
  </si>
  <si>
    <t xml:space="preserve">333:08 </t>
  </si>
  <si>
    <t xml:space="preserve">17:59 </t>
  </si>
  <si>
    <t xml:space="preserve">176:16 </t>
  </si>
  <si>
    <t xml:space="preserve">2:08 </t>
  </si>
  <si>
    <t xml:space="preserve">266:55 </t>
  </si>
  <si>
    <t xml:space="preserve">12:16 </t>
  </si>
  <si>
    <t xml:space="preserve">185:57 </t>
  </si>
  <si>
    <t xml:space="preserve">279:40 </t>
  </si>
  <si>
    <t xml:space="preserve">989:42 </t>
  </si>
  <si>
    <t xml:space="preserve">157:46 </t>
  </si>
  <si>
    <t xml:space="preserve">2:13 </t>
  </si>
  <si>
    <t xml:space="preserve">324:27 </t>
  </si>
  <si>
    <t xml:space="preserve">18:48 </t>
  </si>
  <si>
    <t xml:space="preserve">290:20 </t>
  </si>
  <si>
    <t xml:space="preserve">47:59 </t>
  </si>
  <si>
    <t xml:space="preserve">996:38 </t>
  </si>
  <si>
    <t xml:space="preserve">147:13 </t>
  </si>
  <si>
    <t xml:space="preserve">1:49 </t>
  </si>
  <si>
    <t xml:space="preserve">323:09 </t>
  </si>
  <si>
    <t xml:space="preserve">20:38 </t>
  </si>
  <si>
    <t xml:space="preserve">125:03 </t>
  </si>
  <si>
    <t xml:space="preserve">311:50 </t>
  </si>
  <si>
    <t xml:space="preserve">158:11 </t>
  </si>
  <si>
    <t xml:space="preserve">2:28 </t>
  </si>
  <si>
    <t xml:space="preserve">291:38 </t>
  </si>
  <si>
    <t xml:space="preserve">11:38 </t>
  </si>
  <si>
    <t xml:space="preserve">0:08 </t>
  </si>
  <si>
    <t xml:space="preserve">356:21 </t>
  </si>
  <si>
    <t xml:space="preserve">16:45 </t>
  </si>
  <si>
    <t xml:space="preserve">128:36 </t>
  </si>
  <si>
    <t xml:space="preserve">127:00 </t>
  </si>
  <si>
    <t xml:space="preserve">13:13 </t>
  </si>
  <si>
    <t xml:space="preserve">14:03 </t>
  </si>
  <si>
    <t xml:space="preserve">376:39 </t>
  </si>
  <si>
    <t xml:space="preserve">976:46 </t>
  </si>
  <si>
    <t xml:space="preserve">293:44 </t>
  </si>
  <si>
    <t xml:space="preserve">4:58 </t>
  </si>
  <si>
    <t xml:space="preserve">188:58 </t>
  </si>
  <si>
    <t xml:space="preserve">93:24 </t>
  </si>
  <si>
    <t xml:space="preserve">284:58 </t>
  </si>
  <si>
    <t xml:space="preserve">135:17  </t>
  </si>
  <si>
    <t xml:space="preserve">205:45  </t>
  </si>
  <si>
    <t xml:space="preserve">964:37 </t>
  </si>
  <si>
    <t xml:space="preserve">13:12 </t>
  </si>
  <si>
    <t xml:space="preserve">171:52 </t>
  </si>
  <si>
    <t xml:space="preserve">2:21 </t>
  </si>
  <si>
    <t xml:space="preserve">319:00 </t>
  </si>
  <si>
    <t xml:space="preserve">13:43 </t>
  </si>
  <si>
    <t xml:space="preserve">1:46 </t>
  </si>
  <si>
    <t xml:space="preserve">327:29 </t>
  </si>
  <si>
    <t xml:space="preserve">8:46 </t>
  </si>
  <si>
    <t xml:space="preserve">0:06 </t>
  </si>
  <si>
    <t xml:space="preserve">380:54 </t>
  </si>
  <si>
    <t xml:space="preserve">18:46 </t>
  </si>
  <si>
    <t xml:space="preserve">878:40 </t>
  </si>
  <si>
    <t xml:space="preserve">226:42 </t>
  </si>
  <si>
    <t xml:space="preserve">340:47 </t>
  </si>
  <si>
    <t xml:space="preserve">14:04 </t>
  </si>
  <si>
    <t xml:space="preserve">160:08 </t>
  </si>
  <si>
    <t xml:space="preserve">2:03 </t>
  </si>
  <si>
    <t xml:space="preserve">186:51 </t>
  </si>
  <si>
    <t xml:space="preserve">142:01 </t>
  </si>
  <si>
    <t xml:space="preserve">211:12 </t>
  </si>
  <si>
    <t xml:space="preserve">290:40 </t>
  </si>
  <si>
    <t xml:space="preserve">14:48 </t>
  </si>
  <si>
    <t xml:space="preserve">6:53 </t>
  </si>
  <si>
    <t xml:space="preserve">355:17 </t>
  </si>
  <si>
    <t xml:space="preserve">975:06 </t>
  </si>
  <si>
    <t xml:space="preserve">125:16 </t>
  </si>
  <si>
    <t xml:space="preserve">1:40 </t>
  </si>
  <si>
    <t xml:space="preserve">339:18 </t>
  </si>
  <si>
    <t xml:space="preserve">16:32 </t>
  </si>
  <si>
    <t xml:space="preserve">0:12 </t>
  </si>
  <si>
    <t xml:space="preserve">249:37 </t>
  </si>
  <si>
    <t xml:space="preserve">978:48 </t>
  </si>
  <si>
    <t xml:space="preserve">216:16 </t>
  </si>
  <si>
    <t xml:space="preserve">242:25 </t>
  </si>
  <si>
    <t xml:space="preserve">13:20 </t>
  </si>
  <si>
    <t xml:space="preserve">0:03 </t>
  </si>
  <si>
    <t xml:space="preserve">337:14 </t>
  </si>
  <si>
    <t xml:space="preserve">17:22 </t>
  </si>
  <si>
    <t xml:space="preserve">190:22 </t>
  </si>
  <si>
    <t xml:space="preserve">2:50 </t>
  </si>
  <si>
    <t xml:space="preserve">80:45 </t>
  </si>
  <si>
    <t xml:space="preserve">195:10 </t>
  </si>
  <si>
    <t xml:space="preserve">53:59 </t>
  </si>
  <si>
    <t xml:space="preserve">152:27 </t>
  </si>
  <si>
    <t xml:space="preserve">154:24 </t>
  </si>
  <si>
    <t xml:space="preserve">132:20 </t>
  </si>
  <si>
    <t xml:space="preserve">270:07 </t>
  </si>
  <si>
    <t xml:space="preserve">208:36 </t>
  </si>
  <si>
    <t xml:space="preserve">2:44 </t>
  </si>
  <si>
    <t xml:space="preserve">213:06 </t>
  </si>
  <si>
    <t xml:space="preserve">199:44 </t>
  </si>
  <si>
    <t xml:space="preserve">2:33 </t>
  </si>
  <si>
    <t xml:space="preserve">157:27 </t>
  </si>
  <si>
    <t xml:space="preserve">3:49 </t>
  </si>
  <si>
    <t xml:space="preserve">0:02 </t>
  </si>
  <si>
    <t xml:space="preserve">330:36 </t>
  </si>
  <si>
    <t xml:space="preserve">17:52 </t>
  </si>
  <si>
    <t xml:space="preserve">125:47 </t>
  </si>
  <si>
    <t xml:space="preserve">1:34 </t>
  </si>
  <si>
    <t xml:space="preserve">297:10 </t>
  </si>
  <si>
    <t xml:space="preserve">14:24 </t>
  </si>
  <si>
    <t xml:space="preserve">327:52 </t>
  </si>
  <si>
    <t xml:space="preserve">12:31 </t>
  </si>
  <si>
    <t xml:space="preserve">193:35 </t>
  </si>
  <si>
    <t xml:space="preserve">206:24 </t>
  </si>
  <si>
    <t xml:space="preserve">367:14 </t>
  </si>
  <si>
    <t xml:space="preserve">13:16 </t>
  </si>
  <si>
    <t xml:space="preserve">938:13 </t>
  </si>
  <si>
    <t xml:space="preserve">222:25 </t>
  </si>
  <si>
    <t xml:space="preserve">257:28 </t>
  </si>
  <si>
    <t xml:space="preserve">971:05 </t>
  </si>
  <si>
    <t xml:space="preserve">5:26 </t>
  </si>
  <si>
    <t xml:space="preserve">440:35 </t>
  </si>
  <si>
    <t xml:space="preserve">906:52 </t>
  </si>
  <si>
    <t xml:space="preserve">11:55 </t>
  </si>
  <si>
    <t xml:space="preserve">180:30 </t>
  </si>
  <si>
    <t xml:space="preserve">2:22 </t>
  </si>
  <si>
    <t xml:space="preserve">325:40 </t>
  </si>
  <si>
    <t xml:space="preserve">121:07 </t>
  </si>
  <si>
    <t xml:space="preserve">1:35 </t>
  </si>
  <si>
    <t xml:space="preserve">134:01 </t>
  </si>
  <si>
    <t xml:space="preserve">60:56 </t>
  </si>
  <si>
    <t xml:space="preserve">321:59 </t>
  </si>
  <si>
    <t xml:space="preserve">116:10 </t>
  </si>
  <si>
    <t xml:space="preserve">110:46 </t>
  </si>
  <si>
    <t xml:space="preserve">112:12  </t>
  </si>
  <si>
    <t xml:space="preserve">170:25  </t>
  </si>
  <si>
    <t xml:space="preserve">21 Apr '80  </t>
  </si>
  <si>
    <t xml:space="preserve">Ile Bizard  </t>
  </si>
  <si>
    <t xml:space="preserve">QC  </t>
  </si>
  <si>
    <t xml:space="preserve">CAN  </t>
  </si>
  <si>
    <t xml:space="preserve"> </t>
  </si>
  <si>
    <t xml:space="preserve">21 Jan '81 </t>
  </si>
  <si>
    <t xml:space="preserve">Freiburg </t>
  </si>
  <si>
    <t xml:space="preserve">DEU </t>
  </si>
  <si>
    <t xml:space="preserve">03 Jul '70 </t>
  </si>
  <si>
    <t xml:space="preserve">Helsinki </t>
  </si>
  <si>
    <t xml:space="preserve">FIN </t>
  </si>
  <si>
    <t xml:space="preserve">17 Sep '85 </t>
  </si>
  <si>
    <t xml:space="preserve">Moscow </t>
  </si>
  <si>
    <t xml:space="preserve">RUS </t>
  </si>
  <si>
    <t xml:space="preserve">18 Jun '75 </t>
  </si>
  <si>
    <t xml:space="preserve">Laval </t>
  </si>
  <si>
    <t xml:space="preserve">QC </t>
  </si>
  <si>
    <t xml:space="preserve">CAN </t>
  </si>
  <si>
    <t xml:space="preserve">12 Jan '79 </t>
  </si>
  <si>
    <t xml:space="preserve">Stara Lubovna </t>
  </si>
  <si>
    <t xml:space="preserve">SVK </t>
  </si>
  <si>
    <t xml:space="preserve">19 Jan '84 </t>
  </si>
  <si>
    <t xml:space="preserve">Vienna </t>
  </si>
  <si>
    <t xml:space="preserve">AUT </t>
  </si>
  <si>
    <t xml:space="preserve">15 Apr '83 </t>
  </si>
  <si>
    <t xml:space="preserve">Tver </t>
  </si>
  <si>
    <t xml:space="preserve">29 Feb '80 </t>
  </si>
  <si>
    <t xml:space="preserve">Ste. Foy </t>
  </si>
  <si>
    <t xml:space="preserve">02 Sep '73 </t>
  </si>
  <si>
    <t xml:space="preserve">Moorhead </t>
  </si>
  <si>
    <t xml:space="preserve">MN </t>
  </si>
  <si>
    <t xml:space="preserve">USA </t>
  </si>
  <si>
    <t xml:space="preserve">01 Jul '77 </t>
  </si>
  <si>
    <t xml:space="preserve">Edmonton </t>
  </si>
  <si>
    <t xml:space="preserve">AB </t>
  </si>
  <si>
    <t xml:space="preserve">05 Dec '78 </t>
  </si>
  <si>
    <t xml:space="preserve">Kuopio </t>
  </si>
  <si>
    <t xml:space="preserve">03 Mar '84 </t>
  </si>
  <si>
    <t xml:space="preserve">Krasjonarsk </t>
  </si>
  <si>
    <t xml:space="preserve">20 Aug '76 </t>
  </si>
  <si>
    <t xml:space="preserve">Trumbull </t>
  </si>
  <si>
    <t xml:space="preserve">CT </t>
  </si>
  <si>
    <t xml:space="preserve">15 Jul '80 </t>
  </si>
  <si>
    <t xml:space="preserve">Moose Factory </t>
  </si>
  <si>
    <t xml:space="preserve">ON </t>
  </si>
  <si>
    <t xml:space="preserve">07 Aug '87 </t>
  </si>
  <si>
    <t xml:space="preserve">Cole Harbour </t>
  </si>
  <si>
    <t xml:space="preserve">NS </t>
  </si>
  <si>
    <t xml:space="preserve">07 Jul '69 </t>
  </si>
  <si>
    <t xml:space="preserve">Burnaby </t>
  </si>
  <si>
    <t xml:space="preserve">BC </t>
  </si>
  <si>
    <t xml:space="preserve">26 Sep '80 </t>
  </si>
  <si>
    <t xml:space="preserve">Ornskoldsvik </t>
  </si>
  <si>
    <t xml:space="preserve">SWE </t>
  </si>
  <si>
    <t xml:space="preserve">21 Feb '76 </t>
  </si>
  <si>
    <t xml:space="preserve">Banff </t>
  </si>
  <si>
    <t xml:space="preserve">09 Nov '70 </t>
  </si>
  <si>
    <t xml:space="preserve">Worcester </t>
  </si>
  <si>
    <t xml:space="preserve">MA </t>
  </si>
  <si>
    <t xml:space="preserve">19 Jun '82 </t>
  </si>
  <si>
    <t>PLEH</t>
  </si>
  <si>
    <t>PLPP</t>
  </si>
  <si>
    <t>PLSH</t>
  </si>
  <si>
    <t>PLT</t>
  </si>
  <si>
    <t>MIEH</t>
  </si>
  <si>
    <t>MIPP</t>
  </si>
  <si>
    <t>MISH</t>
  </si>
  <si>
    <t>MIT</t>
  </si>
  <si>
    <t xml:space="preserve">4:10 </t>
  </si>
  <si>
    <t xml:space="preserve">518:50 </t>
  </si>
  <si>
    <t xml:space="preserve">463:18 </t>
  </si>
  <si>
    <t xml:space="preserve">1:24 </t>
  </si>
  <si>
    <t xml:space="preserve">54:08 </t>
  </si>
  <si>
    <t xml:space="preserve">516:06 </t>
  </si>
  <si>
    <t xml:space="preserve">421:40 </t>
  </si>
  <si>
    <t xml:space="preserve">87:36 </t>
  </si>
  <si>
    <t xml:space="preserve">6:50 </t>
  </si>
  <si>
    <t xml:space="preserve">509:26 </t>
  </si>
  <si>
    <t xml:space="preserve">317:14 </t>
  </si>
  <si>
    <t xml:space="preserve">77:16 </t>
  </si>
  <si>
    <t xml:space="preserve">114:56 </t>
  </si>
  <si>
    <t xml:space="preserve">509:11 </t>
  </si>
  <si>
    <t xml:space="preserve">396:48 </t>
  </si>
  <si>
    <t xml:space="preserve">109:41 </t>
  </si>
  <si>
    <t xml:space="preserve">509:09 </t>
  </si>
  <si>
    <t xml:space="preserve">502:39 </t>
  </si>
  <si>
    <t xml:space="preserve">2:17 </t>
  </si>
  <si>
    <t xml:space="preserve">506:34 </t>
  </si>
  <si>
    <t xml:space="preserve">485:52 </t>
  </si>
  <si>
    <t xml:space="preserve">7:42 </t>
  </si>
  <si>
    <t xml:space="preserve">504:20 </t>
  </si>
  <si>
    <t xml:space="preserve">435:21 </t>
  </si>
  <si>
    <t xml:space="preserve">58:28 </t>
  </si>
  <si>
    <t xml:space="preserve">501:32 </t>
  </si>
  <si>
    <t xml:space="preserve">444:13 </t>
  </si>
  <si>
    <t xml:space="preserve">9:48 </t>
  </si>
  <si>
    <t xml:space="preserve">47:31 </t>
  </si>
  <si>
    <t xml:space="preserve">501:01 </t>
  </si>
  <si>
    <t xml:space="preserve">336:29 </t>
  </si>
  <si>
    <t xml:space="preserve">156:57 </t>
  </si>
  <si>
    <t xml:space="preserve">500:34 </t>
  </si>
  <si>
    <t xml:space="preserve">440:29 </t>
  </si>
  <si>
    <t xml:space="preserve">54:14 </t>
  </si>
  <si>
    <t xml:space="preserve">5:51 </t>
  </si>
  <si>
    <t xml:space="preserve">500:13 </t>
  </si>
  <si>
    <t xml:space="preserve">498:52 </t>
  </si>
  <si>
    <t xml:space="preserve">495:55 </t>
  </si>
  <si>
    <t xml:space="preserve">434:23 </t>
  </si>
  <si>
    <t xml:space="preserve">59:00 </t>
  </si>
  <si>
    <t xml:space="preserve">489:58 </t>
  </si>
  <si>
    <t xml:space="preserve">421:20 </t>
  </si>
  <si>
    <t xml:space="preserve">67:09 </t>
  </si>
  <si>
    <t xml:space="preserve">478:55 </t>
  </si>
  <si>
    <t xml:space="preserve">Darius Kasparaitis, D </t>
  </si>
  <si>
    <t>Colton Orr, RW</t>
  </si>
  <si>
    <t xml:space="preserve">Sandis Ozolinsh, D </t>
  </si>
  <si>
    <t xml:space="preserve">Ryan Hollweg, C </t>
  </si>
  <si>
    <t>Jason Krog, C (9 Atl)</t>
  </si>
  <si>
    <t>Pascal Dupuis, LW (6 Atl, 48 Min)</t>
  </si>
  <si>
    <t>Nigel Dawes, LW</t>
  </si>
  <si>
    <t xml:space="preserve">Bryce Lampman, D </t>
  </si>
  <si>
    <t xml:space="preserve">Jason Strudwick, D </t>
  </si>
  <si>
    <t xml:space="preserve">David Liffiton, D </t>
  </si>
  <si>
    <t xml:space="preserve">Brandon Dubinsky, C </t>
  </si>
  <si>
    <t>Dany Heatley, RW</t>
  </si>
  <si>
    <t>Daniel Alfredsson, RW</t>
  </si>
  <si>
    <t xml:space="preserve">Jason Spezza, C </t>
  </si>
  <si>
    <t xml:space="preserve">Mike Fisher, C </t>
  </si>
  <si>
    <t>Peter Schaefer, LW</t>
  </si>
  <si>
    <t xml:space="preserve">Antoine Vermette, C </t>
  </si>
  <si>
    <t xml:space="preserve">Chris Kelly, C </t>
  </si>
  <si>
    <t xml:space="preserve">Tom Preissing, D </t>
  </si>
  <si>
    <t xml:space="preserve">Joe Corvo, D </t>
  </si>
  <si>
    <t xml:space="preserve">Wade Redden, D </t>
  </si>
  <si>
    <t xml:space="preserve">Andrej Meszaros, D </t>
  </si>
  <si>
    <t>Patrick Eaves, RW</t>
  </si>
  <si>
    <t>Dean McAmmond, LW</t>
  </si>
  <si>
    <t>Chris Neil, RW</t>
  </si>
  <si>
    <t xml:space="preserve">Chris Phillips, D </t>
  </si>
  <si>
    <t>Mike Comrie, C (24 Pho)</t>
  </si>
  <si>
    <t xml:space="preserve">Christoph Schubert, D </t>
  </si>
  <si>
    <t xml:space="preserve">Anton Volchenkov, D </t>
  </si>
  <si>
    <t>Denis Hamel, LW (7 Phi, 3 Atl)</t>
  </si>
  <si>
    <t>Oleg Saprykin, LW (59 Pho)</t>
  </si>
  <si>
    <t>Brian McGrattan, RW</t>
  </si>
  <si>
    <t xml:space="preserve">Josh Hennessy, C </t>
  </si>
  <si>
    <t xml:space="preserve">Alexei Kaigorodov, C </t>
  </si>
  <si>
    <t xml:space="preserve">Serge Payer, C </t>
  </si>
  <si>
    <t xml:space="preserve">Tomas Malec, D </t>
  </si>
  <si>
    <t>Lawrence Nycholat, D (18 Was)</t>
  </si>
  <si>
    <t>Danny Bois, RW</t>
  </si>
  <si>
    <t>Simon Gagne, LW</t>
  </si>
  <si>
    <t>Mike Knuble, RW</t>
  </si>
  <si>
    <t xml:space="preserve">Joni Pitkanen, D </t>
  </si>
  <si>
    <t>Peter Forsberg, C (17 Nsh)</t>
  </si>
  <si>
    <t xml:space="preserve">Jeff Carter, C </t>
  </si>
  <si>
    <t xml:space="preserve">Mike Richards, C </t>
  </si>
  <si>
    <t>Geoff Sanderson, LW</t>
  </si>
  <si>
    <t xml:space="preserve">R.J. Umberger, C </t>
  </si>
  <si>
    <t>Sami Kapanen, RW</t>
  </si>
  <si>
    <t xml:space="preserve">Randy Jones, D </t>
  </si>
  <si>
    <t xml:space="preserve">Alexandre Picard, D </t>
  </si>
  <si>
    <t>Kyle Calder, LW (19 Det)</t>
  </si>
  <si>
    <t>Randy Robitaille, C (50 NYI)</t>
  </si>
  <si>
    <t>Dmitry Afanasenkov, LW (33 TB)</t>
  </si>
  <si>
    <t>Alexei Zhitnik, D (30 NYI, 18 Atl)</t>
  </si>
  <si>
    <t>Scottie Upshall, RW (14 Nsh)</t>
  </si>
  <si>
    <t>Stefan Ruzicka, RW</t>
  </si>
  <si>
    <t xml:space="preserve">Ryan Potulny, C </t>
  </si>
  <si>
    <t>Todd Fedoruk, LW (10 Anh)</t>
  </si>
  <si>
    <t>Ben Eager, LW</t>
  </si>
  <si>
    <t xml:space="preserve">Derian Hatcher, D </t>
  </si>
  <si>
    <t>Mike York, LW (32 NYI)</t>
  </si>
  <si>
    <t>Petr Nedved, C (19 Edm)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</si>
</sst>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-* #,##0.00_-;\-* #,##0.00_-;_-* &quot;-&quot;??_-;_-@_-"/>
    <numFmt numFmtId="172" formatCode="0.0"/>
    <numFmt numFmtId="173" formatCode="0.0%"/>
  </numFmts>
  <fonts count="6" x14ac:knownFonts="1">
    <font>
      <sz val="10"/>
      <name val="Arial"/>
    </font>
    <font>
      <sz val="10"/>
      <name val="Arial"/>
    </font>
    <font>
      <b/>
      <sz val="10"/>
      <name val="Arial"/>
      <family val="2"/>
    </font>
    <font>
      <sz val="8"/>
      <name val="Arial"/>
    </font>
    <font>
      <sz val="8"/>
      <name val="Arial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4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68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quotePrefix="1" applyFont="1" applyAlignment="1">
      <alignment horizontal="center"/>
    </xf>
    <xf numFmtId="49" fontId="2" fillId="0" borderId="0" xfId="0" applyNumberFormat="1" applyFont="1" applyAlignment="1">
      <alignment horizontal="center"/>
    </xf>
    <xf numFmtId="49" fontId="0" fillId="0" borderId="0" xfId="0" applyNumberFormat="1"/>
    <xf numFmtId="49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2" fontId="0" fillId="0" borderId="0" xfId="0" applyNumberFormat="1" applyAlignment="1">
      <alignment horizontal="right"/>
    </xf>
    <xf numFmtId="49" fontId="0" fillId="0" borderId="0" xfId="0" quotePrefix="1" applyNumberFormat="1" applyAlignment="1">
      <alignment horizontal="right"/>
    </xf>
    <xf numFmtId="173" fontId="0" fillId="0" borderId="0" xfId="0" applyNumberFormat="1"/>
    <xf numFmtId="2" fontId="2" fillId="0" borderId="0" xfId="0" applyNumberFormat="1" applyFont="1" applyAlignment="1">
      <alignment horizontal="center"/>
    </xf>
    <xf numFmtId="2" fontId="0" fillId="0" borderId="0" xfId="0" applyNumberFormat="1"/>
    <xf numFmtId="3" fontId="0" fillId="0" borderId="0" xfId="0" applyNumberFormat="1"/>
    <xf numFmtId="49" fontId="4" fillId="0" borderId="0" xfId="0" applyNumberFormat="1" applyFont="1" applyAlignment="1">
      <alignment horizontal="right" vertical="top"/>
    </xf>
    <xf numFmtId="172" fontId="4" fillId="0" borderId="0" xfId="0" applyNumberFormat="1" applyFont="1" applyAlignment="1">
      <alignment horizontal="right" vertical="top"/>
    </xf>
    <xf numFmtId="49" fontId="4" fillId="0" borderId="0" xfId="0" applyNumberFormat="1" applyFont="1" applyAlignment="1">
      <alignment horizontal="right"/>
    </xf>
    <xf numFmtId="172" fontId="4" fillId="0" borderId="0" xfId="0" applyNumberFormat="1" applyFont="1" applyAlignment="1">
      <alignment horizontal="right"/>
    </xf>
    <xf numFmtId="172" fontId="2" fillId="0" borderId="0" xfId="0" applyNumberFormat="1" applyFont="1" applyAlignment="1">
      <alignment horizontal="center"/>
    </xf>
    <xf numFmtId="172" fontId="0" fillId="0" borderId="0" xfId="0" applyNumberFormat="1"/>
    <xf numFmtId="0" fontId="0" fillId="2" borderId="0" xfId="0" applyFill="1"/>
    <xf numFmtId="49" fontId="0" fillId="2" borderId="0" xfId="0" applyNumberFormat="1" applyFill="1" applyAlignment="1">
      <alignment horizontal="right"/>
    </xf>
    <xf numFmtId="2" fontId="0" fillId="2" borderId="0" xfId="0" applyNumberFormat="1" applyFill="1" applyAlignment="1">
      <alignment horizontal="right"/>
    </xf>
    <xf numFmtId="173" fontId="0" fillId="2" borderId="0" xfId="0" applyNumberFormat="1" applyFill="1"/>
    <xf numFmtId="3" fontId="0" fillId="2" borderId="0" xfId="0" applyNumberFormat="1" applyFill="1"/>
    <xf numFmtId="172" fontId="0" fillId="2" borderId="0" xfId="0" applyNumberFormat="1" applyFill="1"/>
    <xf numFmtId="49" fontId="0" fillId="2" borderId="0" xfId="0" applyNumberFormat="1" applyFill="1"/>
    <xf numFmtId="1" fontId="2" fillId="0" borderId="0" xfId="0" applyNumberFormat="1" applyFont="1" applyAlignment="1">
      <alignment horizontal="center"/>
    </xf>
    <xf numFmtId="1" fontId="0" fillId="0" borderId="0" xfId="0" applyNumberFormat="1"/>
    <xf numFmtId="1" fontId="0" fillId="2" borderId="0" xfId="0" applyNumberFormat="1" applyFill="1" applyAlignment="1">
      <alignment horizontal="right"/>
    </xf>
    <xf numFmtId="172" fontId="0" fillId="2" borderId="0" xfId="0" applyNumberFormat="1" applyFill="1" applyAlignment="1">
      <alignment horizontal="right"/>
    </xf>
    <xf numFmtId="0" fontId="0" fillId="0" borderId="0" xfId="0" applyFill="1"/>
    <xf numFmtId="0" fontId="0" fillId="3" borderId="0" xfId="0" applyFill="1"/>
    <xf numFmtId="49" fontId="0" fillId="3" borderId="0" xfId="0" applyNumberFormat="1" applyFill="1" applyAlignment="1">
      <alignment horizontal="right"/>
    </xf>
    <xf numFmtId="2" fontId="0" fillId="3" borderId="0" xfId="0" applyNumberFormat="1" applyFill="1" applyAlignment="1">
      <alignment horizontal="right"/>
    </xf>
    <xf numFmtId="173" fontId="0" fillId="3" borderId="0" xfId="0" applyNumberFormat="1" applyFill="1"/>
    <xf numFmtId="2" fontId="0" fillId="3" borderId="0" xfId="0" applyNumberFormat="1" applyFill="1"/>
    <xf numFmtId="1" fontId="0" fillId="3" borderId="0" xfId="0" applyNumberFormat="1" applyFill="1"/>
    <xf numFmtId="3" fontId="0" fillId="3" borderId="0" xfId="0" applyNumberFormat="1" applyFill="1"/>
    <xf numFmtId="49" fontId="4" fillId="3" borderId="0" xfId="0" applyNumberFormat="1" applyFont="1" applyFill="1" applyAlignment="1">
      <alignment horizontal="right" vertical="top"/>
    </xf>
    <xf numFmtId="172" fontId="4" fillId="3" borderId="0" xfId="0" applyNumberFormat="1" applyFont="1" applyFill="1" applyAlignment="1">
      <alignment horizontal="right" vertical="top"/>
    </xf>
    <xf numFmtId="172" fontId="0" fillId="3" borderId="0" xfId="0" applyNumberFormat="1" applyFill="1"/>
    <xf numFmtId="49" fontId="0" fillId="3" borderId="0" xfId="0" applyNumberFormat="1" applyFill="1"/>
    <xf numFmtId="49" fontId="4" fillId="3" borderId="0" xfId="0" applyNumberFormat="1" applyFont="1" applyFill="1" applyAlignment="1">
      <alignment horizontal="right"/>
    </xf>
    <xf numFmtId="172" fontId="4" fillId="3" borderId="0" xfId="0" applyNumberFormat="1" applyFont="1" applyFill="1" applyAlignment="1">
      <alignment horizontal="right"/>
    </xf>
    <xf numFmtId="49" fontId="0" fillId="3" borderId="0" xfId="0" quotePrefix="1" applyNumberFormat="1" applyFill="1" applyAlignment="1">
      <alignment horizontal="right"/>
    </xf>
    <xf numFmtId="0" fontId="0" fillId="2" borderId="0" xfId="0" quotePrefix="1" applyFill="1"/>
    <xf numFmtId="49" fontId="0" fillId="2" borderId="0" xfId="0" quotePrefix="1" applyNumberFormat="1" applyFill="1"/>
    <xf numFmtId="49" fontId="4" fillId="2" borderId="0" xfId="0" applyNumberFormat="1" applyFont="1" applyFill="1" applyAlignment="1">
      <alignment horizontal="right" vertical="top"/>
    </xf>
    <xf numFmtId="172" fontId="4" fillId="2" borderId="0" xfId="0" applyNumberFormat="1" applyFont="1" applyFill="1" applyAlignment="1">
      <alignment horizontal="right" vertical="top"/>
    </xf>
    <xf numFmtId="1" fontId="0" fillId="2" borderId="0" xfId="0" applyNumberFormat="1" applyFill="1"/>
    <xf numFmtId="0" fontId="5" fillId="0" borderId="0" xfId="0" applyFont="1" applyAlignment="1">
      <alignment horizontal="left"/>
    </xf>
    <xf numFmtId="9" fontId="2" fillId="0" borderId="0" xfId="0" applyNumberFormat="1" applyFont="1" applyAlignment="1">
      <alignment horizontal="center"/>
    </xf>
    <xf numFmtId="9" fontId="0" fillId="0" borderId="0" xfId="0" applyNumberFormat="1"/>
    <xf numFmtId="2" fontId="0" fillId="2" borderId="0" xfId="0" applyNumberFormat="1" applyFill="1"/>
    <xf numFmtId="9" fontId="0" fillId="2" borderId="0" xfId="0" applyNumberFormat="1" applyFill="1"/>
    <xf numFmtId="0" fontId="0" fillId="3" borderId="0" xfId="0" applyFill="1" applyAlignment="1">
      <alignment horizontal="right"/>
    </xf>
    <xf numFmtId="9" fontId="0" fillId="3" borderId="0" xfId="0" applyNumberFormat="1" applyFill="1"/>
    <xf numFmtId="172" fontId="2" fillId="0" borderId="0" xfId="1" applyNumberFormat="1" applyFont="1" applyFill="1" applyAlignment="1">
      <alignment horizontal="center"/>
    </xf>
    <xf numFmtId="172" fontId="1" fillId="0" borderId="0" xfId="1" applyNumberFormat="1" applyFill="1"/>
    <xf numFmtId="172" fontId="0" fillId="0" borderId="0" xfId="0" applyNumberFormat="1" applyFill="1"/>
    <xf numFmtId="172" fontId="0" fillId="0" borderId="0" xfId="1" applyNumberFormat="1" applyFont="1" applyFill="1" applyAlignment="1">
      <alignment horizontal="right"/>
    </xf>
    <xf numFmtId="172" fontId="0" fillId="3" borderId="0" xfId="1" applyNumberFormat="1" applyFont="1" applyFill="1" applyAlignment="1">
      <alignment horizontal="right"/>
    </xf>
    <xf numFmtId="172" fontId="1" fillId="3" borderId="0" xfId="1" applyNumberFormat="1" applyFill="1"/>
    <xf numFmtId="0" fontId="2" fillId="0" borderId="0" xfId="0" applyFont="1"/>
    <xf numFmtId="0" fontId="0" fillId="0" borderId="0" xfId="0" quotePrefix="1"/>
    <xf numFmtId="172" fontId="0" fillId="2" borderId="0" xfId="1" applyNumberFormat="1" applyFont="1" applyFill="1" applyAlignment="1">
      <alignment horizontal="right"/>
    </xf>
    <xf numFmtId="0" fontId="0" fillId="0" borderId="0" xfId="0" applyBorder="1" applyAlignment="1"/>
    <xf numFmtId="0" fontId="0" fillId="2" borderId="0" xfId="0" applyFill="1" applyBorder="1" applyAlignme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ollmr/Desktop/Skaters-Summary+RTSS-RS0607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tss"/>
      <sheetName val="Summary + RTSS"/>
    </sheetNames>
    <sheetDataSet>
      <sheetData sheetId="0">
        <row r="2">
          <cell r="A2" t="str">
            <v>ABIDRAMZI</v>
          </cell>
          <cell r="B2" t="str">
            <v>RAMZI</v>
          </cell>
          <cell r="C2" t="str">
            <v>ABID</v>
          </cell>
          <cell r="D2" t="str">
            <v>NAS</v>
          </cell>
          <cell r="E2" t="str">
            <v>L</v>
          </cell>
          <cell r="F2">
            <v>13</v>
          </cell>
          <cell r="G2">
            <v>2</v>
          </cell>
          <cell r="H2">
            <v>14</v>
          </cell>
          <cell r="I2">
            <v>5</v>
          </cell>
          <cell r="J2">
            <v>4</v>
          </cell>
          <cell r="K2">
            <v>3</v>
          </cell>
          <cell r="L2">
            <v>0</v>
          </cell>
          <cell r="M2">
            <v>1</v>
          </cell>
          <cell r="N2">
            <v>1</v>
          </cell>
          <cell r="O2">
            <v>0</v>
          </cell>
          <cell r="P2">
            <v>0.1</v>
          </cell>
        </row>
        <row r="3">
          <cell r="A3" t="str">
            <v>ADAMSCRAIG</v>
          </cell>
          <cell r="B3" t="str">
            <v>CRAIG</v>
          </cell>
          <cell r="C3" t="str">
            <v>ADAMS</v>
          </cell>
          <cell r="D3" t="str">
            <v>CAR</v>
          </cell>
          <cell r="E3" t="str">
            <v>R</v>
          </cell>
          <cell r="F3">
            <v>82</v>
          </cell>
          <cell r="G3">
            <v>59</v>
          </cell>
          <cell r="H3">
            <v>173</v>
          </cell>
          <cell r="I3">
            <v>28</v>
          </cell>
          <cell r="J3">
            <v>20</v>
          </cell>
          <cell r="K3">
            <v>20</v>
          </cell>
          <cell r="L3">
            <v>11</v>
          </cell>
          <cell r="M3">
            <v>25</v>
          </cell>
          <cell r="N3">
            <v>36</v>
          </cell>
          <cell r="O3">
            <v>30.6</v>
          </cell>
          <cell r="P3">
            <v>0.7</v>
          </cell>
        </row>
        <row r="4">
          <cell r="A4" t="str">
            <v>ADAMSKEVYN</v>
          </cell>
          <cell r="B4" t="str">
            <v>KEVYN</v>
          </cell>
          <cell r="C4" t="str">
            <v>ADAMS</v>
          </cell>
          <cell r="D4" t="str">
            <v>PHO</v>
          </cell>
          <cell r="E4" t="str">
            <v>C</v>
          </cell>
          <cell r="F4">
            <v>68</v>
          </cell>
          <cell r="G4">
            <v>19</v>
          </cell>
          <cell r="H4">
            <v>44</v>
          </cell>
          <cell r="I4">
            <v>33</v>
          </cell>
          <cell r="J4">
            <v>24</v>
          </cell>
          <cell r="K4">
            <v>26</v>
          </cell>
          <cell r="L4">
            <v>141</v>
          </cell>
          <cell r="M4">
            <v>171</v>
          </cell>
          <cell r="N4">
            <v>312</v>
          </cell>
          <cell r="O4">
            <v>45.2</v>
          </cell>
          <cell r="P4">
            <v>7.7</v>
          </cell>
        </row>
        <row r="5">
          <cell r="A5" t="str">
            <v>AFANASENKOVDIMITRI</v>
          </cell>
          <cell r="B5" t="str">
            <v>DIMITRI</v>
          </cell>
          <cell r="C5" t="str">
            <v>AFANASENKOV</v>
          </cell>
          <cell r="D5" t="str">
            <v>PHI</v>
          </cell>
          <cell r="E5" t="str">
            <v>L</v>
          </cell>
          <cell r="F5">
            <v>74</v>
          </cell>
          <cell r="G5">
            <v>9</v>
          </cell>
          <cell r="H5">
            <v>21</v>
          </cell>
          <cell r="I5">
            <v>37</v>
          </cell>
          <cell r="J5">
            <v>26</v>
          </cell>
          <cell r="K5">
            <v>43</v>
          </cell>
          <cell r="L5">
            <v>5</v>
          </cell>
          <cell r="M5">
            <v>14</v>
          </cell>
          <cell r="N5">
            <v>19</v>
          </cell>
          <cell r="O5">
            <v>26.3</v>
          </cell>
          <cell r="P5">
            <v>0.4</v>
          </cell>
        </row>
        <row r="6">
          <cell r="A6" t="str">
            <v>AFINOGENOVMAXIM</v>
          </cell>
          <cell r="B6" t="str">
            <v>MAXIM</v>
          </cell>
          <cell r="C6" t="str">
            <v>AFINOGENOV</v>
          </cell>
          <cell r="D6" t="str">
            <v>BUF</v>
          </cell>
          <cell r="E6" t="str">
            <v>R</v>
          </cell>
          <cell r="F6">
            <v>56</v>
          </cell>
          <cell r="G6">
            <v>13</v>
          </cell>
          <cell r="H6">
            <v>33</v>
          </cell>
          <cell r="I6">
            <v>55</v>
          </cell>
          <cell r="J6">
            <v>65</v>
          </cell>
          <cell r="K6">
            <v>25</v>
          </cell>
          <cell r="L6">
            <v>2</v>
          </cell>
          <cell r="M6">
            <v>1</v>
          </cell>
          <cell r="N6">
            <v>3</v>
          </cell>
          <cell r="O6">
            <v>66.7</v>
          </cell>
          <cell r="P6">
            <v>0</v>
          </cell>
        </row>
        <row r="7">
          <cell r="A7" t="str">
            <v>ALBERTSANDREW</v>
          </cell>
          <cell r="B7" t="str">
            <v>ANDREW</v>
          </cell>
          <cell r="C7" t="str">
            <v>ALBERTS</v>
          </cell>
          <cell r="D7" t="str">
            <v>BOS</v>
          </cell>
          <cell r="E7" t="str">
            <v>D</v>
          </cell>
          <cell r="F7">
            <v>76</v>
          </cell>
          <cell r="G7">
            <v>112</v>
          </cell>
          <cell r="H7">
            <v>156</v>
          </cell>
          <cell r="I7">
            <v>23</v>
          </cell>
          <cell r="J7">
            <v>45</v>
          </cell>
          <cell r="K7">
            <v>27</v>
          </cell>
          <cell r="L7">
            <v>0</v>
          </cell>
          <cell r="M7">
            <v>1</v>
          </cell>
          <cell r="N7">
            <v>1</v>
          </cell>
          <cell r="O7">
            <v>0</v>
          </cell>
          <cell r="P7">
            <v>0</v>
          </cell>
        </row>
        <row r="8">
          <cell r="A8" t="str">
            <v>ALEXEEVNIKITA</v>
          </cell>
          <cell r="B8" t="str">
            <v>NIKITA</v>
          </cell>
          <cell r="C8" t="str">
            <v>ALEXEEV</v>
          </cell>
          <cell r="D8" t="str">
            <v>CHI</v>
          </cell>
          <cell r="E8" t="str">
            <v>R</v>
          </cell>
          <cell r="F8">
            <v>78</v>
          </cell>
          <cell r="G8">
            <v>18</v>
          </cell>
          <cell r="H8">
            <v>33</v>
          </cell>
          <cell r="I8">
            <v>55</v>
          </cell>
          <cell r="J8">
            <v>29</v>
          </cell>
          <cell r="K8">
            <v>32</v>
          </cell>
          <cell r="L8">
            <v>3</v>
          </cell>
          <cell r="M8">
            <v>10</v>
          </cell>
          <cell r="N8">
            <v>13</v>
          </cell>
          <cell r="O8">
            <v>23.1</v>
          </cell>
          <cell r="P8">
            <v>0.2</v>
          </cell>
        </row>
        <row r="9">
          <cell r="A9" t="str">
            <v>ALFREDSSONDANIEL</v>
          </cell>
          <cell r="B9" t="str">
            <v>DANIEL</v>
          </cell>
          <cell r="C9" t="str">
            <v>ALFREDSSON</v>
          </cell>
          <cell r="D9" t="str">
            <v>OTT</v>
          </cell>
          <cell r="E9" t="str">
            <v>R</v>
          </cell>
          <cell r="F9">
            <v>77</v>
          </cell>
          <cell r="G9">
            <v>37</v>
          </cell>
          <cell r="H9">
            <v>58</v>
          </cell>
          <cell r="I9">
            <v>96</v>
          </cell>
          <cell r="J9">
            <v>69</v>
          </cell>
          <cell r="K9">
            <v>62</v>
          </cell>
          <cell r="L9">
            <v>15</v>
          </cell>
          <cell r="M9">
            <v>28</v>
          </cell>
          <cell r="N9">
            <v>43</v>
          </cell>
          <cell r="O9">
            <v>34.9</v>
          </cell>
          <cell r="P9">
            <v>0.9</v>
          </cell>
        </row>
        <row r="10">
          <cell r="A10" t="str">
            <v>ALLENBOBBY</v>
          </cell>
          <cell r="B10" t="str">
            <v>BOBBY</v>
          </cell>
          <cell r="C10" t="str">
            <v>ALLEN</v>
          </cell>
          <cell r="D10" t="str">
            <v>BOS</v>
          </cell>
          <cell r="E10" t="str">
            <v>D</v>
          </cell>
          <cell r="F10">
            <v>31</v>
          </cell>
          <cell r="G10">
            <v>34</v>
          </cell>
          <cell r="H10">
            <v>32</v>
          </cell>
          <cell r="I10">
            <v>7</v>
          </cell>
          <cell r="J10">
            <v>9</v>
          </cell>
          <cell r="K10">
            <v>2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</row>
        <row r="11">
          <cell r="A11" t="str">
            <v>ALLENBRYAN</v>
          </cell>
          <cell r="B11" t="str">
            <v>BRYAN</v>
          </cell>
          <cell r="C11" t="str">
            <v>ALLEN</v>
          </cell>
          <cell r="D11" t="str">
            <v>FLA</v>
          </cell>
          <cell r="E11" t="str">
            <v>D</v>
          </cell>
          <cell r="F11">
            <v>82</v>
          </cell>
          <cell r="G11">
            <v>136</v>
          </cell>
          <cell r="H11">
            <v>188</v>
          </cell>
          <cell r="I11">
            <v>55</v>
          </cell>
          <cell r="J11">
            <v>57</v>
          </cell>
          <cell r="K11">
            <v>36</v>
          </cell>
          <cell r="L11">
            <v>0</v>
          </cell>
          <cell r="M11">
            <v>1</v>
          </cell>
          <cell r="N11">
            <v>1</v>
          </cell>
          <cell r="O11">
            <v>0</v>
          </cell>
          <cell r="P11">
            <v>0</v>
          </cell>
        </row>
        <row r="12">
          <cell r="A12" t="str">
            <v>AMONTEANTHONY</v>
          </cell>
          <cell r="B12" t="str">
            <v>ANTHONY</v>
          </cell>
          <cell r="C12" t="str">
            <v>AMONTE</v>
          </cell>
          <cell r="D12" t="str">
            <v>CGY</v>
          </cell>
          <cell r="E12" t="str">
            <v>R</v>
          </cell>
          <cell r="F12">
            <v>81</v>
          </cell>
          <cell r="G12">
            <v>41</v>
          </cell>
          <cell r="H12">
            <v>33</v>
          </cell>
          <cell r="I12">
            <v>53</v>
          </cell>
          <cell r="J12">
            <v>32</v>
          </cell>
          <cell r="K12">
            <v>48</v>
          </cell>
          <cell r="L12">
            <v>6</v>
          </cell>
          <cell r="M12">
            <v>12</v>
          </cell>
          <cell r="N12">
            <v>18</v>
          </cell>
          <cell r="O12">
            <v>33.299999999999997</v>
          </cell>
          <cell r="P12">
            <v>0.3</v>
          </cell>
        </row>
        <row r="13">
          <cell r="A13" t="str">
            <v>ANTROPOVNIKOLAI</v>
          </cell>
          <cell r="B13" t="str">
            <v>NIKOLAI</v>
          </cell>
          <cell r="C13" t="str">
            <v>ANTROPOV</v>
          </cell>
          <cell r="D13" t="str">
            <v>TOR</v>
          </cell>
          <cell r="E13" t="str">
            <v>C</v>
          </cell>
          <cell r="F13">
            <v>54</v>
          </cell>
          <cell r="G13">
            <v>22</v>
          </cell>
          <cell r="H13">
            <v>75</v>
          </cell>
          <cell r="I13">
            <v>60</v>
          </cell>
          <cell r="J13">
            <v>31</v>
          </cell>
          <cell r="K13">
            <v>23</v>
          </cell>
          <cell r="L13">
            <v>12</v>
          </cell>
          <cell r="M13">
            <v>22</v>
          </cell>
          <cell r="N13">
            <v>34</v>
          </cell>
          <cell r="O13">
            <v>35.299999999999997</v>
          </cell>
          <cell r="P13">
            <v>1</v>
          </cell>
        </row>
        <row r="14">
          <cell r="A14" t="str">
            <v>ARKHIPOVDENIS</v>
          </cell>
          <cell r="B14" t="str">
            <v>DENIS</v>
          </cell>
          <cell r="C14" t="str">
            <v>ARKHIPOV</v>
          </cell>
          <cell r="D14" t="str">
            <v>CHI</v>
          </cell>
          <cell r="E14" t="str">
            <v>C</v>
          </cell>
          <cell r="F14">
            <v>79</v>
          </cell>
          <cell r="G14">
            <v>43</v>
          </cell>
          <cell r="H14">
            <v>18</v>
          </cell>
          <cell r="I14">
            <v>28</v>
          </cell>
          <cell r="J14">
            <v>15</v>
          </cell>
          <cell r="K14">
            <v>18</v>
          </cell>
          <cell r="L14">
            <v>483</v>
          </cell>
          <cell r="M14">
            <v>498</v>
          </cell>
          <cell r="N14">
            <v>981</v>
          </cell>
          <cell r="O14">
            <v>49.2</v>
          </cell>
          <cell r="P14">
            <v>22.3</v>
          </cell>
        </row>
        <row r="15">
          <cell r="A15" t="str">
            <v>ARMSTRONGCOLBY</v>
          </cell>
          <cell r="B15" t="str">
            <v>COLBY</v>
          </cell>
          <cell r="C15" t="str">
            <v>ARMSTRONG</v>
          </cell>
          <cell r="D15" t="str">
            <v>PIT</v>
          </cell>
          <cell r="E15" t="str">
            <v>R</v>
          </cell>
          <cell r="F15">
            <v>80</v>
          </cell>
          <cell r="G15">
            <v>58</v>
          </cell>
          <cell r="H15">
            <v>72</v>
          </cell>
          <cell r="I15">
            <v>50</v>
          </cell>
          <cell r="J15">
            <v>20</v>
          </cell>
          <cell r="K15">
            <v>30</v>
          </cell>
          <cell r="L15">
            <v>2</v>
          </cell>
          <cell r="M15">
            <v>11</v>
          </cell>
          <cell r="N15">
            <v>13</v>
          </cell>
          <cell r="O15">
            <v>15.4</v>
          </cell>
          <cell r="P15">
            <v>0.2</v>
          </cell>
        </row>
        <row r="16">
          <cell r="A16" t="str">
            <v>ARMSTRONGDEREK</v>
          </cell>
          <cell r="B16" t="str">
            <v>DEREK</v>
          </cell>
          <cell r="C16" t="str">
            <v>ARMSTRONG</v>
          </cell>
          <cell r="D16" t="str">
            <v>LAK</v>
          </cell>
          <cell r="E16" t="str">
            <v>C</v>
          </cell>
          <cell r="F16">
            <v>67</v>
          </cell>
          <cell r="G16">
            <v>18</v>
          </cell>
          <cell r="H16">
            <v>58</v>
          </cell>
          <cell r="I16">
            <v>46</v>
          </cell>
          <cell r="J16">
            <v>43</v>
          </cell>
          <cell r="K16">
            <v>15</v>
          </cell>
          <cell r="L16">
            <v>403</v>
          </cell>
          <cell r="M16">
            <v>439</v>
          </cell>
          <cell r="N16">
            <v>842</v>
          </cell>
          <cell r="O16">
            <v>47.9</v>
          </cell>
          <cell r="P16">
            <v>21.4</v>
          </cell>
        </row>
        <row r="17">
          <cell r="A17" t="str">
            <v>ARNASONTYLER</v>
          </cell>
          <cell r="B17" t="str">
            <v>TYLER</v>
          </cell>
          <cell r="C17" t="str">
            <v>ARNASON</v>
          </cell>
          <cell r="D17" t="str">
            <v>COL</v>
          </cell>
          <cell r="E17" t="str">
            <v>C</v>
          </cell>
          <cell r="F17">
            <v>82</v>
          </cell>
          <cell r="G17">
            <v>16</v>
          </cell>
          <cell r="H17">
            <v>2</v>
          </cell>
          <cell r="I17">
            <v>53</v>
          </cell>
          <cell r="J17">
            <v>37</v>
          </cell>
          <cell r="K17">
            <v>61</v>
          </cell>
          <cell r="L17">
            <v>185</v>
          </cell>
          <cell r="M17">
            <v>237</v>
          </cell>
          <cell r="N17">
            <v>422</v>
          </cell>
          <cell r="O17">
            <v>43.8</v>
          </cell>
          <cell r="P17">
            <v>8.8000000000000007</v>
          </cell>
        </row>
        <row r="18">
          <cell r="A18" t="str">
            <v>ARNOTTJASON</v>
          </cell>
          <cell r="B18" t="str">
            <v>JASON</v>
          </cell>
          <cell r="C18" t="str">
            <v>ARNOTT</v>
          </cell>
          <cell r="D18" t="str">
            <v>NAS</v>
          </cell>
          <cell r="E18" t="str">
            <v>C</v>
          </cell>
          <cell r="F18">
            <v>68</v>
          </cell>
          <cell r="G18">
            <v>18</v>
          </cell>
          <cell r="H18">
            <v>43</v>
          </cell>
          <cell r="I18">
            <v>59</v>
          </cell>
          <cell r="J18">
            <v>24</v>
          </cell>
          <cell r="K18">
            <v>35</v>
          </cell>
          <cell r="L18">
            <v>579</v>
          </cell>
          <cell r="M18">
            <v>566</v>
          </cell>
          <cell r="N18">
            <v>1145</v>
          </cell>
          <cell r="O18">
            <v>50.6</v>
          </cell>
          <cell r="P18">
            <v>28.7</v>
          </cell>
        </row>
        <row r="19">
          <cell r="A19" t="str">
            <v>ASHAMARRON</v>
          </cell>
          <cell r="B19" t="str">
            <v>ARRON</v>
          </cell>
          <cell r="C19" t="str">
            <v>ASHAM</v>
          </cell>
          <cell r="D19" t="str">
            <v>NYI</v>
          </cell>
          <cell r="E19" t="str">
            <v>R</v>
          </cell>
          <cell r="F19">
            <v>80</v>
          </cell>
          <cell r="G19">
            <v>17</v>
          </cell>
          <cell r="H19">
            <v>137</v>
          </cell>
          <cell r="I19">
            <v>38</v>
          </cell>
          <cell r="J19">
            <v>28</v>
          </cell>
          <cell r="K19">
            <v>20</v>
          </cell>
          <cell r="L19">
            <v>6</v>
          </cell>
          <cell r="M19">
            <v>4</v>
          </cell>
          <cell r="N19">
            <v>10</v>
          </cell>
          <cell r="O19">
            <v>60</v>
          </cell>
          <cell r="P19">
            <v>0.2</v>
          </cell>
        </row>
        <row r="20">
          <cell r="A20" t="str">
            <v>AUCOINADRIAN</v>
          </cell>
          <cell r="B20" t="str">
            <v>ADRIAN</v>
          </cell>
          <cell r="C20" t="str">
            <v>AUCOIN</v>
          </cell>
          <cell r="D20" t="str">
            <v>CHI</v>
          </cell>
          <cell r="E20" t="str">
            <v>D</v>
          </cell>
          <cell r="F20">
            <v>59</v>
          </cell>
          <cell r="G20">
            <v>59</v>
          </cell>
          <cell r="H20">
            <v>64</v>
          </cell>
          <cell r="I20">
            <v>36</v>
          </cell>
          <cell r="J20">
            <v>21</v>
          </cell>
          <cell r="K20">
            <v>16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</row>
        <row r="21">
          <cell r="A21" t="str">
            <v>AUCOINKEITH</v>
          </cell>
          <cell r="B21" t="str">
            <v>KEITH</v>
          </cell>
          <cell r="C21" t="str">
            <v>AUCOIN</v>
          </cell>
          <cell r="D21" t="str">
            <v>CAR</v>
          </cell>
          <cell r="E21" t="str">
            <v>R</v>
          </cell>
          <cell r="F21">
            <v>8</v>
          </cell>
          <cell r="G21">
            <v>1</v>
          </cell>
          <cell r="H21">
            <v>4</v>
          </cell>
          <cell r="I21">
            <v>1</v>
          </cell>
          <cell r="J21">
            <v>1</v>
          </cell>
          <cell r="K21">
            <v>0</v>
          </cell>
          <cell r="L21">
            <v>19</v>
          </cell>
          <cell r="M21">
            <v>10</v>
          </cell>
          <cell r="N21">
            <v>29</v>
          </cell>
          <cell r="O21">
            <v>65.5</v>
          </cell>
          <cell r="P21">
            <v>5.9</v>
          </cell>
        </row>
        <row r="22">
          <cell r="A22" t="str">
            <v>AVERYSEAN</v>
          </cell>
          <cell r="B22" t="str">
            <v>SEAN</v>
          </cell>
          <cell r="C22" t="str">
            <v>AVERY</v>
          </cell>
          <cell r="D22" t="str">
            <v>NYR</v>
          </cell>
          <cell r="E22" t="str">
            <v>L</v>
          </cell>
          <cell r="F22">
            <v>84</v>
          </cell>
          <cell r="G22">
            <v>32</v>
          </cell>
          <cell r="H22">
            <v>110</v>
          </cell>
          <cell r="I22">
            <v>105</v>
          </cell>
          <cell r="J22">
            <v>60</v>
          </cell>
          <cell r="K22">
            <v>33</v>
          </cell>
          <cell r="L22">
            <v>143</v>
          </cell>
          <cell r="M22">
            <v>147</v>
          </cell>
          <cell r="N22">
            <v>290</v>
          </cell>
          <cell r="O22">
            <v>49.3</v>
          </cell>
          <cell r="P22">
            <v>5.9</v>
          </cell>
        </row>
        <row r="23">
          <cell r="A23" t="str">
            <v>AXELSSONPER-JOHAN</v>
          </cell>
          <cell r="B23" t="str">
            <v>PER-JOHAN</v>
          </cell>
          <cell r="C23" t="str">
            <v>AXELSSON</v>
          </cell>
          <cell r="D23" t="str">
            <v>BOS</v>
          </cell>
          <cell r="E23" t="str">
            <v>L</v>
          </cell>
          <cell r="F23">
            <v>55</v>
          </cell>
          <cell r="G23">
            <v>27</v>
          </cell>
          <cell r="H23">
            <v>38</v>
          </cell>
          <cell r="I23">
            <v>32</v>
          </cell>
          <cell r="J23">
            <v>35</v>
          </cell>
          <cell r="K23">
            <v>30</v>
          </cell>
          <cell r="L23">
            <v>13</v>
          </cell>
          <cell r="M23">
            <v>25</v>
          </cell>
          <cell r="N23">
            <v>38</v>
          </cell>
          <cell r="O23">
            <v>34.200000000000003</v>
          </cell>
          <cell r="P23">
            <v>1</v>
          </cell>
        </row>
        <row r="24">
          <cell r="A24" t="str">
            <v>BABCHUKANTON</v>
          </cell>
          <cell r="B24" t="str">
            <v>ANTON</v>
          </cell>
          <cell r="C24" t="str">
            <v>BABCHUK</v>
          </cell>
          <cell r="D24" t="str">
            <v>CAR</v>
          </cell>
          <cell r="E24" t="str">
            <v>D</v>
          </cell>
          <cell r="F24">
            <v>52</v>
          </cell>
          <cell r="G24">
            <v>95</v>
          </cell>
          <cell r="H24">
            <v>29</v>
          </cell>
          <cell r="I24">
            <v>29</v>
          </cell>
          <cell r="J24">
            <v>22</v>
          </cell>
          <cell r="K24">
            <v>12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</row>
        <row r="25">
          <cell r="A25" t="str">
            <v>BACKESDAVID</v>
          </cell>
          <cell r="B25" t="str">
            <v>DAVID</v>
          </cell>
          <cell r="C25" t="str">
            <v>BACKES</v>
          </cell>
          <cell r="D25" t="str">
            <v>STL</v>
          </cell>
          <cell r="E25" t="str">
            <v>C</v>
          </cell>
          <cell r="F25">
            <v>49</v>
          </cell>
          <cell r="G25">
            <v>8</v>
          </cell>
          <cell r="H25">
            <v>92</v>
          </cell>
          <cell r="I25">
            <v>24</v>
          </cell>
          <cell r="J25">
            <v>19</v>
          </cell>
          <cell r="K25">
            <v>12</v>
          </cell>
          <cell r="L25">
            <v>12</v>
          </cell>
          <cell r="M25">
            <v>14</v>
          </cell>
          <cell r="N25">
            <v>26</v>
          </cell>
          <cell r="O25">
            <v>46.2</v>
          </cell>
          <cell r="P25">
            <v>0.9</v>
          </cell>
        </row>
        <row r="26">
          <cell r="A26" t="str">
            <v>BACKMANCHRISTIAN</v>
          </cell>
          <cell r="B26" t="str">
            <v>CHRISTIAN</v>
          </cell>
          <cell r="C26" t="str">
            <v>BACKMAN</v>
          </cell>
          <cell r="D26" t="str">
            <v>STL</v>
          </cell>
          <cell r="E26" t="str">
            <v>D</v>
          </cell>
          <cell r="F26">
            <v>61</v>
          </cell>
          <cell r="G26">
            <v>92</v>
          </cell>
          <cell r="H26">
            <v>15</v>
          </cell>
          <cell r="I26">
            <v>45</v>
          </cell>
          <cell r="J26">
            <v>35</v>
          </cell>
          <cell r="K26">
            <v>19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</row>
        <row r="27">
          <cell r="A27" t="str">
            <v>BALASTIKJAROSLAV</v>
          </cell>
          <cell r="B27" t="str">
            <v>JAROSLAV</v>
          </cell>
          <cell r="C27" t="str">
            <v>BALASTIK</v>
          </cell>
          <cell r="D27" t="str">
            <v>CBJ</v>
          </cell>
          <cell r="E27" t="str">
            <v>L</v>
          </cell>
          <cell r="F27">
            <v>8</v>
          </cell>
          <cell r="G27">
            <v>1</v>
          </cell>
          <cell r="H27">
            <v>5</v>
          </cell>
          <cell r="I27">
            <v>4</v>
          </cell>
          <cell r="J27">
            <v>0</v>
          </cell>
          <cell r="K27">
            <v>1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</row>
        <row r="28">
          <cell r="A28" t="str">
            <v>BALLARDKEITH</v>
          </cell>
          <cell r="B28" t="str">
            <v>KEITH</v>
          </cell>
          <cell r="C28" t="str">
            <v>BALLARD</v>
          </cell>
          <cell r="D28" t="str">
            <v>PHO</v>
          </cell>
          <cell r="E28" t="str">
            <v>D</v>
          </cell>
          <cell r="F28">
            <v>69</v>
          </cell>
          <cell r="G28">
            <v>135</v>
          </cell>
          <cell r="H28">
            <v>130</v>
          </cell>
          <cell r="I28">
            <v>54</v>
          </cell>
          <cell r="J28">
            <v>38</v>
          </cell>
          <cell r="K28">
            <v>34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</row>
        <row r="29">
          <cell r="A29" t="str">
            <v>BARCHKRYSTOFER</v>
          </cell>
          <cell r="B29" t="str">
            <v>KRYSTOFER</v>
          </cell>
          <cell r="C29" t="str">
            <v>BARCH</v>
          </cell>
          <cell r="D29" t="str">
            <v>DAL</v>
          </cell>
          <cell r="E29" t="str">
            <v>R</v>
          </cell>
          <cell r="F29">
            <v>26</v>
          </cell>
          <cell r="G29">
            <v>6</v>
          </cell>
          <cell r="H29">
            <v>55</v>
          </cell>
          <cell r="I29">
            <v>4</v>
          </cell>
          <cell r="J29">
            <v>6</v>
          </cell>
          <cell r="K29">
            <v>1</v>
          </cell>
          <cell r="L29">
            <v>0</v>
          </cell>
          <cell r="M29">
            <v>1</v>
          </cell>
          <cell r="N29">
            <v>1</v>
          </cell>
          <cell r="O29">
            <v>0</v>
          </cell>
          <cell r="P29">
            <v>0</v>
          </cell>
        </row>
        <row r="30">
          <cell r="A30" t="str">
            <v>BARKERCAMERON</v>
          </cell>
          <cell r="B30" t="str">
            <v>CAMERON</v>
          </cell>
          <cell r="C30" t="str">
            <v>BARKER</v>
          </cell>
          <cell r="D30" t="str">
            <v>CHI</v>
          </cell>
          <cell r="E30" t="str">
            <v>D</v>
          </cell>
          <cell r="F30">
            <v>35</v>
          </cell>
          <cell r="G30">
            <v>26</v>
          </cell>
          <cell r="H30">
            <v>46</v>
          </cell>
          <cell r="I30">
            <v>14</v>
          </cell>
          <cell r="J30">
            <v>7</v>
          </cell>
          <cell r="K30">
            <v>1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</row>
        <row r="31">
          <cell r="A31" t="str">
            <v>BARNABYMATTHEW</v>
          </cell>
          <cell r="B31" t="str">
            <v>MATTHEW</v>
          </cell>
          <cell r="C31" t="str">
            <v>BARNABY</v>
          </cell>
          <cell r="D31" t="str">
            <v>DAL</v>
          </cell>
          <cell r="E31" t="str">
            <v>R</v>
          </cell>
          <cell r="F31">
            <v>39</v>
          </cell>
          <cell r="G31">
            <v>6</v>
          </cell>
          <cell r="H31">
            <v>28</v>
          </cell>
          <cell r="I31">
            <v>1</v>
          </cell>
          <cell r="J31">
            <v>10</v>
          </cell>
          <cell r="K31">
            <v>7</v>
          </cell>
          <cell r="L31">
            <v>0</v>
          </cell>
          <cell r="M31">
            <v>1</v>
          </cell>
          <cell r="N31">
            <v>1</v>
          </cell>
          <cell r="O31">
            <v>0</v>
          </cell>
          <cell r="P31">
            <v>0</v>
          </cell>
        </row>
        <row r="32">
          <cell r="A32" t="str">
            <v>BARNESSTU</v>
          </cell>
          <cell r="B32" t="str">
            <v>STU</v>
          </cell>
          <cell r="C32" t="str">
            <v>BARNES</v>
          </cell>
          <cell r="D32" t="str">
            <v>DAL</v>
          </cell>
          <cell r="E32" t="str">
            <v>C</v>
          </cell>
          <cell r="F32">
            <v>82</v>
          </cell>
          <cell r="G32">
            <v>39</v>
          </cell>
          <cell r="H32">
            <v>33</v>
          </cell>
          <cell r="I32">
            <v>55</v>
          </cell>
          <cell r="J32">
            <v>34</v>
          </cell>
          <cell r="K32">
            <v>79</v>
          </cell>
          <cell r="L32">
            <v>357</v>
          </cell>
          <cell r="M32">
            <v>377</v>
          </cell>
          <cell r="N32">
            <v>734</v>
          </cell>
          <cell r="O32">
            <v>48.6</v>
          </cell>
          <cell r="P32">
            <v>16.399999999999999</v>
          </cell>
        </row>
        <row r="33">
          <cell r="A33" t="str">
            <v>BATESSHAWN</v>
          </cell>
          <cell r="B33" t="str">
            <v>SHAWN</v>
          </cell>
          <cell r="C33" t="str">
            <v>BATES</v>
          </cell>
          <cell r="D33" t="str">
            <v>NYI</v>
          </cell>
          <cell r="E33" t="str">
            <v>C</v>
          </cell>
          <cell r="F33">
            <v>48</v>
          </cell>
          <cell r="G33">
            <v>29</v>
          </cell>
          <cell r="H33">
            <v>50</v>
          </cell>
          <cell r="I33">
            <v>15</v>
          </cell>
          <cell r="J33">
            <v>17</v>
          </cell>
          <cell r="K33">
            <v>18</v>
          </cell>
          <cell r="L33">
            <v>242</v>
          </cell>
          <cell r="M33">
            <v>213</v>
          </cell>
          <cell r="N33">
            <v>455</v>
          </cell>
          <cell r="O33">
            <v>53.2</v>
          </cell>
          <cell r="P33">
            <v>15.8</v>
          </cell>
        </row>
        <row r="34">
          <cell r="A34" t="str">
            <v>BATTAGLIABATES</v>
          </cell>
          <cell r="B34" t="str">
            <v>BATES</v>
          </cell>
          <cell r="C34" t="str">
            <v>BATTAGLIA</v>
          </cell>
          <cell r="D34" t="str">
            <v>TOR</v>
          </cell>
          <cell r="E34" t="str">
            <v>L</v>
          </cell>
          <cell r="F34">
            <v>82</v>
          </cell>
          <cell r="G34">
            <v>22</v>
          </cell>
          <cell r="H34">
            <v>60</v>
          </cell>
          <cell r="I34">
            <v>33</v>
          </cell>
          <cell r="J34">
            <v>40</v>
          </cell>
          <cell r="K34">
            <v>21</v>
          </cell>
          <cell r="L34">
            <v>0</v>
          </cell>
          <cell r="M34">
            <v>4</v>
          </cell>
          <cell r="N34">
            <v>4</v>
          </cell>
          <cell r="O34">
            <v>0</v>
          </cell>
          <cell r="P34">
            <v>0</v>
          </cell>
        </row>
        <row r="35">
          <cell r="A35" t="str">
            <v>BAUMGARTNERNOLAN</v>
          </cell>
          <cell r="B35" t="str">
            <v>NOLAN</v>
          </cell>
          <cell r="C35" t="str">
            <v>BAUMGARTNER</v>
          </cell>
          <cell r="D35" t="str">
            <v>DAL</v>
          </cell>
          <cell r="E35" t="str">
            <v>D</v>
          </cell>
          <cell r="F35">
            <v>13</v>
          </cell>
          <cell r="G35">
            <v>5</v>
          </cell>
          <cell r="H35">
            <v>9</v>
          </cell>
          <cell r="I35">
            <v>6</v>
          </cell>
          <cell r="J35">
            <v>10</v>
          </cell>
          <cell r="K35">
            <v>2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</row>
        <row r="36">
          <cell r="A36" t="str">
            <v>BAYDARYAN</v>
          </cell>
          <cell r="B36" t="str">
            <v>RYAN</v>
          </cell>
          <cell r="C36" t="str">
            <v>BAYDA</v>
          </cell>
          <cell r="D36" t="str">
            <v>CAR</v>
          </cell>
          <cell r="E36" t="str">
            <v>L</v>
          </cell>
          <cell r="F36">
            <v>9</v>
          </cell>
          <cell r="G36">
            <v>0</v>
          </cell>
          <cell r="H36">
            <v>10</v>
          </cell>
          <cell r="I36">
            <v>2</v>
          </cell>
          <cell r="J36">
            <v>2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</row>
        <row r="37">
          <cell r="A37" t="str">
            <v>BEAUCHEMINFRANCOIS</v>
          </cell>
          <cell r="B37" t="str">
            <v>FRANCOIS</v>
          </cell>
          <cell r="C37" t="str">
            <v>BEAUCHEMIN</v>
          </cell>
          <cell r="D37" t="str">
            <v>ANA</v>
          </cell>
          <cell r="E37" t="str">
            <v>D</v>
          </cell>
          <cell r="F37">
            <v>71</v>
          </cell>
          <cell r="G37">
            <v>75</v>
          </cell>
          <cell r="H37">
            <v>118</v>
          </cell>
          <cell r="I37">
            <v>47</v>
          </cell>
          <cell r="J37">
            <v>54</v>
          </cell>
          <cell r="K37">
            <v>27</v>
          </cell>
          <cell r="L37">
            <v>0</v>
          </cell>
          <cell r="M37">
            <v>1</v>
          </cell>
          <cell r="N37">
            <v>1</v>
          </cell>
          <cell r="O37">
            <v>0</v>
          </cell>
          <cell r="P37">
            <v>0</v>
          </cell>
        </row>
        <row r="38">
          <cell r="A38" t="str">
            <v>BEECHKRIS</v>
          </cell>
          <cell r="B38" t="str">
            <v>KRIS</v>
          </cell>
          <cell r="C38" t="str">
            <v>BEECH</v>
          </cell>
          <cell r="D38" t="str">
            <v>WAS</v>
          </cell>
          <cell r="E38" t="str">
            <v>C</v>
          </cell>
          <cell r="F38">
            <v>64</v>
          </cell>
          <cell r="G38">
            <v>33</v>
          </cell>
          <cell r="H38">
            <v>56</v>
          </cell>
          <cell r="I38">
            <v>27</v>
          </cell>
          <cell r="J38">
            <v>35</v>
          </cell>
          <cell r="K38">
            <v>22</v>
          </cell>
          <cell r="L38">
            <v>360</v>
          </cell>
          <cell r="M38">
            <v>384</v>
          </cell>
          <cell r="N38">
            <v>744</v>
          </cell>
          <cell r="O38">
            <v>48.4</v>
          </cell>
          <cell r="P38">
            <v>18.7</v>
          </cell>
        </row>
        <row r="39">
          <cell r="A39" t="str">
            <v>BEGINSTEVE</v>
          </cell>
          <cell r="B39" t="str">
            <v>STEVE</v>
          </cell>
          <cell r="C39" t="str">
            <v>BEGIN</v>
          </cell>
          <cell r="D39" t="str">
            <v>MTL</v>
          </cell>
          <cell r="E39" t="str">
            <v>L</v>
          </cell>
          <cell r="F39">
            <v>52</v>
          </cell>
          <cell r="G39">
            <v>38</v>
          </cell>
          <cell r="H39">
            <v>167</v>
          </cell>
          <cell r="I39">
            <v>29</v>
          </cell>
          <cell r="J39">
            <v>15</v>
          </cell>
          <cell r="K39">
            <v>19</v>
          </cell>
          <cell r="L39">
            <v>79</v>
          </cell>
          <cell r="M39">
            <v>80</v>
          </cell>
          <cell r="N39">
            <v>159</v>
          </cell>
          <cell r="O39">
            <v>49.7</v>
          </cell>
          <cell r="P39">
            <v>5.0999999999999996</v>
          </cell>
        </row>
        <row r="40">
          <cell r="A40" t="str">
            <v>BELAKWADE</v>
          </cell>
          <cell r="B40" t="str">
            <v>WADE</v>
          </cell>
          <cell r="C40" t="str">
            <v>BELAK</v>
          </cell>
          <cell r="D40" t="str">
            <v>TOR</v>
          </cell>
          <cell r="E40" t="str">
            <v>D</v>
          </cell>
          <cell r="F40">
            <v>65</v>
          </cell>
          <cell r="G40">
            <v>15</v>
          </cell>
          <cell r="H40">
            <v>76</v>
          </cell>
          <cell r="I40">
            <v>5</v>
          </cell>
          <cell r="J40">
            <v>12</v>
          </cell>
          <cell r="K40">
            <v>5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</row>
        <row r="41">
          <cell r="A41" t="str">
            <v>BELANGERERIC</v>
          </cell>
          <cell r="B41" t="str">
            <v>ERIC</v>
          </cell>
          <cell r="C41" t="str">
            <v>BELANGER</v>
          </cell>
          <cell r="D41" t="str">
            <v>ATL</v>
          </cell>
          <cell r="E41" t="str">
            <v>C</v>
          </cell>
          <cell r="F41">
            <v>80</v>
          </cell>
          <cell r="G41">
            <v>35</v>
          </cell>
          <cell r="H41">
            <v>67</v>
          </cell>
          <cell r="I41">
            <v>72</v>
          </cell>
          <cell r="J41">
            <v>36</v>
          </cell>
          <cell r="K41">
            <v>51</v>
          </cell>
          <cell r="L41">
            <v>640</v>
          </cell>
          <cell r="M41">
            <v>566</v>
          </cell>
          <cell r="N41">
            <v>1206</v>
          </cell>
          <cell r="O41">
            <v>53.1</v>
          </cell>
          <cell r="P41">
            <v>24.7</v>
          </cell>
        </row>
        <row r="42">
          <cell r="A42" t="str">
            <v>BELLBRENDAN</v>
          </cell>
          <cell r="B42" t="str">
            <v>BRENDAN</v>
          </cell>
          <cell r="C42" t="str">
            <v>BELL</v>
          </cell>
          <cell r="D42" t="str">
            <v>PHO</v>
          </cell>
          <cell r="E42" t="str">
            <v>D</v>
          </cell>
          <cell r="F42">
            <v>45</v>
          </cell>
          <cell r="G42">
            <v>36</v>
          </cell>
          <cell r="H42">
            <v>41</v>
          </cell>
          <cell r="I42">
            <v>20</v>
          </cell>
          <cell r="J42">
            <v>17</v>
          </cell>
          <cell r="K42">
            <v>7</v>
          </cell>
          <cell r="L42">
            <v>0</v>
          </cell>
          <cell r="M42">
            <v>1</v>
          </cell>
          <cell r="N42">
            <v>1</v>
          </cell>
          <cell r="O42">
            <v>0</v>
          </cell>
          <cell r="P42">
            <v>0</v>
          </cell>
        </row>
        <row r="43">
          <cell r="A43" t="str">
            <v>BELLESHAWN</v>
          </cell>
          <cell r="B43" t="str">
            <v>SHAWN</v>
          </cell>
          <cell r="C43" t="str">
            <v>BELLE</v>
          </cell>
          <cell r="D43" t="str">
            <v>MIN</v>
          </cell>
          <cell r="E43" t="str">
            <v>D</v>
          </cell>
          <cell r="F43">
            <v>9</v>
          </cell>
          <cell r="G43">
            <v>4</v>
          </cell>
          <cell r="H43">
            <v>8</v>
          </cell>
          <cell r="I43">
            <v>3</v>
          </cell>
          <cell r="J43">
            <v>2</v>
          </cell>
          <cell r="K43">
            <v>1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</row>
        <row r="44">
          <cell r="A44" t="str">
            <v>BELLMARK</v>
          </cell>
          <cell r="B44" t="str">
            <v>MARK</v>
          </cell>
          <cell r="C44" t="str">
            <v>BELL</v>
          </cell>
          <cell r="D44" t="str">
            <v>SJS</v>
          </cell>
          <cell r="E44" t="str">
            <v>L</v>
          </cell>
          <cell r="F44">
            <v>71</v>
          </cell>
          <cell r="G44">
            <v>17</v>
          </cell>
          <cell r="H44">
            <v>104</v>
          </cell>
          <cell r="I44">
            <v>48</v>
          </cell>
          <cell r="J44">
            <v>27</v>
          </cell>
          <cell r="K44">
            <v>17</v>
          </cell>
          <cell r="L44">
            <v>52</v>
          </cell>
          <cell r="M44">
            <v>56</v>
          </cell>
          <cell r="N44">
            <v>108</v>
          </cell>
          <cell r="O44">
            <v>48.1</v>
          </cell>
          <cell r="P44">
            <v>2.8</v>
          </cell>
        </row>
        <row r="45">
          <cell r="A45" t="str">
            <v>BERARDBRYAN</v>
          </cell>
          <cell r="B45" t="str">
            <v>BRYAN</v>
          </cell>
          <cell r="C45" t="str">
            <v>BERARD</v>
          </cell>
          <cell r="D45" t="str">
            <v>CBJ</v>
          </cell>
          <cell r="E45" t="str">
            <v>D</v>
          </cell>
          <cell r="F45">
            <v>11</v>
          </cell>
          <cell r="G45">
            <v>13</v>
          </cell>
          <cell r="H45">
            <v>4</v>
          </cell>
          <cell r="I45">
            <v>10</v>
          </cell>
          <cell r="J45">
            <v>8</v>
          </cell>
          <cell r="K45">
            <v>2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</row>
        <row r="46">
          <cell r="A46" t="str">
            <v>BERGERONMARC-ANDRE</v>
          </cell>
          <cell r="B46" t="str">
            <v>MARC-ANDRE</v>
          </cell>
          <cell r="C46" t="str">
            <v>BERGERON</v>
          </cell>
          <cell r="D46" t="str">
            <v>NYI</v>
          </cell>
          <cell r="E46" t="str">
            <v>D</v>
          </cell>
          <cell r="F46">
            <v>78</v>
          </cell>
          <cell r="G46">
            <v>78</v>
          </cell>
          <cell r="H46">
            <v>28</v>
          </cell>
          <cell r="I46">
            <v>93</v>
          </cell>
          <cell r="J46">
            <v>76</v>
          </cell>
          <cell r="K46">
            <v>41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</row>
        <row r="47">
          <cell r="A47" t="str">
            <v>BERGERONPATRICE</v>
          </cell>
          <cell r="B47" t="str">
            <v>PATRICE</v>
          </cell>
          <cell r="C47" t="str">
            <v>BERGERON</v>
          </cell>
          <cell r="D47" t="str">
            <v>BOS</v>
          </cell>
          <cell r="E47" t="str">
            <v>C</v>
          </cell>
          <cell r="F47">
            <v>77</v>
          </cell>
          <cell r="G47">
            <v>50</v>
          </cell>
          <cell r="H47">
            <v>65</v>
          </cell>
          <cell r="I47">
            <v>95</v>
          </cell>
          <cell r="J47">
            <v>40</v>
          </cell>
          <cell r="K47">
            <v>49</v>
          </cell>
          <cell r="L47">
            <v>798</v>
          </cell>
          <cell r="M47">
            <v>762</v>
          </cell>
          <cell r="N47">
            <v>1560</v>
          </cell>
          <cell r="O47">
            <v>51.2</v>
          </cell>
          <cell r="P47">
            <v>32.5</v>
          </cell>
        </row>
        <row r="48">
          <cell r="A48" t="str">
            <v>BERNIERSTEVE</v>
          </cell>
          <cell r="B48" t="str">
            <v>STEVE</v>
          </cell>
          <cell r="C48" t="str">
            <v>BERNIER</v>
          </cell>
          <cell r="D48" t="str">
            <v>SJS</v>
          </cell>
          <cell r="E48" t="str">
            <v>R</v>
          </cell>
          <cell r="F48">
            <v>62</v>
          </cell>
          <cell r="G48">
            <v>21</v>
          </cell>
          <cell r="H48">
            <v>131</v>
          </cell>
          <cell r="I48">
            <v>36</v>
          </cell>
          <cell r="J48">
            <v>14</v>
          </cell>
          <cell r="K48">
            <v>18</v>
          </cell>
          <cell r="L48">
            <v>5</v>
          </cell>
          <cell r="M48">
            <v>13</v>
          </cell>
          <cell r="N48">
            <v>18</v>
          </cell>
          <cell r="O48">
            <v>27.8</v>
          </cell>
          <cell r="P48">
            <v>0.5</v>
          </cell>
        </row>
        <row r="49">
          <cell r="A49" t="str">
            <v>BERTUZZITODD</v>
          </cell>
          <cell r="B49" t="str">
            <v>TODD</v>
          </cell>
          <cell r="C49" t="str">
            <v>BERTUZZI</v>
          </cell>
          <cell r="D49" t="str">
            <v>DET</v>
          </cell>
          <cell r="E49" t="str">
            <v>R</v>
          </cell>
          <cell r="F49">
            <v>15</v>
          </cell>
          <cell r="G49">
            <v>2</v>
          </cell>
          <cell r="H49">
            <v>19</v>
          </cell>
          <cell r="I49">
            <v>5</v>
          </cell>
          <cell r="J49">
            <v>19</v>
          </cell>
          <cell r="K49">
            <v>12</v>
          </cell>
          <cell r="L49">
            <v>1</v>
          </cell>
          <cell r="M49">
            <v>1</v>
          </cell>
          <cell r="N49">
            <v>2</v>
          </cell>
          <cell r="O49">
            <v>50</v>
          </cell>
          <cell r="P49">
            <v>0.2</v>
          </cell>
        </row>
        <row r="50">
          <cell r="A50" t="str">
            <v>BETTSBLAIR</v>
          </cell>
          <cell r="B50" t="str">
            <v>BLAIR</v>
          </cell>
          <cell r="C50" t="str">
            <v>BETTS</v>
          </cell>
          <cell r="D50" t="str">
            <v>NYR</v>
          </cell>
          <cell r="E50" t="str">
            <v>C</v>
          </cell>
          <cell r="F50">
            <v>82</v>
          </cell>
          <cell r="G50">
            <v>98</v>
          </cell>
          <cell r="H50">
            <v>93</v>
          </cell>
          <cell r="I50">
            <v>42</v>
          </cell>
          <cell r="J50">
            <v>29</v>
          </cell>
          <cell r="K50">
            <v>37</v>
          </cell>
          <cell r="L50">
            <v>620</v>
          </cell>
          <cell r="M50">
            <v>566</v>
          </cell>
          <cell r="N50">
            <v>1186</v>
          </cell>
          <cell r="O50">
            <v>52.3</v>
          </cell>
          <cell r="P50">
            <v>25.5</v>
          </cell>
        </row>
        <row r="51">
          <cell r="A51" t="str">
            <v>BICKELLBRYAN</v>
          </cell>
          <cell r="B51" t="str">
            <v>BRYAN</v>
          </cell>
          <cell r="C51" t="str">
            <v>BICKELL</v>
          </cell>
          <cell r="D51" t="str">
            <v>CHI</v>
          </cell>
          <cell r="E51" t="str">
            <v>L</v>
          </cell>
          <cell r="F51">
            <v>3</v>
          </cell>
          <cell r="G51">
            <v>0</v>
          </cell>
          <cell r="H51">
            <v>3</v>
          </cell>
          <cell r="I51">
            <v>2</v>
          </cell>
          <cell r="J51">
            <v>1</v>
          </cell>
          <cell r="K51">
            <v>2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</row>
        <row r="52">
          <cell r="A52" t="str">
            <v>BIEKSAKEVIN</v>
          </cell>
          <cell r="B52" t="str">
            <v>KEVIN</v>
          </cell>
          <cell r="C52" t="str">
            <v>BIEKSA</v>
          </cell>
          <cell r="D52" t="str">
            <v>VAN</v>
          </cell>
          <cell r="E52" t="str">
            <v>D</v>
          </cell>
          <cell r="F52">
            <v>81</v>
          </cell>
          <cell r="G52">
            <v>79</v>
          </cell>
          <cell r="H52">
            <v>109</v>
          </cell>
          <cell r="I52">
            <v>95</v>
          </cell>
          <cell r="J52">
            <v>49</v>
          </cell>
          <cell r="K52">
            <v>29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</row>
        <row r="53">
          <cell r="A53" t="str">
            <v>BISAILLONSEBASTIEN</v>
          </cell>
          <cell r="B53" t="str">
            <v>SEBASTIEN</v>
          </cell>
          <cell r="C53" t="str">
            <v>BISAILLON</v>
          </cell>
          <cell r="D53" t="str">
            <v>EDM</v>
          </cell>
          <cell r="E53" t="str">
            <v>D</v>
          </cell>
          <cell r="F53">
            <v>2</v>
          </cell>
          <cell r="G53">
            <v>3</v>
          </cell>
          <cell r="H53">
            <v>0</v>
          </cell>
          <cell r="I53">
            <v>0</v>
          </cell>
          <cell r="J53">
            <v>3</v>
          </cell>
          <cell r="K53">
            <v>3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</row>
        <row r="54">
          <cell r="A54" t="str">
            <v>BLAKEJASON</v>
          </cell>
          <cell r="B54" t="str">
            <v>JASON</v>
          </cell>
          <cell r="C54" t="str">
            <v>BLAKE</v>
          </cell>
          <cell r="D54" t="str">
            <v>NYI</v>
          </cell>
          <cell r="E54" t="str">
            <v>L</v>
          </cell>
          <cell r="F54">
            <v>82</v>
          </cell>
          <cell r="G54">
            <v>21</v>
          </cell>
          <cell r="H54">
            <v>61</v>
          </cell>
          <cell r="I54">
            <v>80</v>
          </cell>
          <cell r="J54">
            <v>59</v>
          </cell>
          <cell r="K54">
            <v>69</v>
          </cell>
          <cell r="L54">
            <v>67</v>
          </cell>
          <cell r="M54">
            <v>50</v>
          </cell>
          <cell r="N54">
            <v>117</v>
          </cell>
          <cell r="O54">
            <v>57.3</v>
          </cell>
          <cell r="P54">
            <v>2.4</v>
          </cell>
        </row>
        <row r="55">
          <cell r="A55" t="str">
            <v>BLAKEROBERT</v>
          </cell>
          <cell r="B55" t="str">
            <v>ROBERT</v>
          </cell>
          <cell r="C55" t="str">
            <v>BLAKE</v>
          </cell>
          <cell r="D55" t="str">
            <v>LAK</v>
          </cell>
          <cell r="E55" t="str">
            <v>D</v>
          </cell>
          <cell r="F55">
            <v>72</v>
          </cell>
          <cell r="G55">
            <v>127</v>
          </cell>
          <cell r="H55">
            <v>95</v>
          </cell>
          <cell r="I55">
            <v>103</v>
          </cell>
          <cell r="J55">
            <v>86</v>
          </cell>
          <cell r="K55">
            <v>17</v>
          </cell>
          <cell r="L55">
            <v>1</v>
          </cell>
          <cell r="M55">
            <v>2</v>
          </cell>
          <cell r="N55">
            <v>3</v>
          </cell>
          <cell r="O55">
            <v>33.299999999999997</v>
          </cell>
          <cell r="P55">
            <v>0</v>
          </cell>
        </row>
        <row r="56">
          <cell r="A56" t="str">
            <v>BLUNDENMICHAEL</v>
          </cell>
          <cell r="B56" t="str">
            <v>MICHAEL</v>
          </cell>
          <cell r="C56" t="str">
            <v>BLUNDEN</v>
          </cell>
          <cell r="D56" t="str">
            <v>CHI</v>
          </cell>
          <cell r="E56" t="str">
            <v>R</v>
          </cell>
          <cell r="F56">
            <v>9</v>
          </cell>
          <cell r="G56">
            <v>2</v>
          </cell>
          <cell r="H56">
            <v>24</v>
          </cell>
          <cell r="I56">
            <v>2</v>
          </cell>
          <cell r="J56">
            <v>0</v>
          </cell>
          <cell r="K56">
            <v>1</v>
          </cell>
          <cell r="L56">
            <v>0</v>
          </cell>
          <cell r="M56">
            <v>1</v>
          </cell>
          <cell r="N56">
            <v>1</v>
          </cell>
          <cell r="O56">
            <v>0</v>
          </cell>
          <cell r="P56">
            <v>0.2</v>
          </cell>
        </row>
        <row r="57">
          <cell r="A57" t="str">
            <v>BOCHENSKIBRANDON</v>
          </cell>
          <cell r="B57" t="str">
            <v>BRANDON</v>
          </cell>
          <cell r="C57" t="str">
            <v>BOCHENSKI</v>
          </cell>
          <cell r="D57" t="str">
            <v>BOS</v>
          </cell>
          <cell r="E57" t="str">
            <v>R</v>
          </cell>
          <cell r="F57">
            <v>41</v>
          </cell>
          <cell r="G57">
            <v>12</v>
          </cell>
          <cell r="H57">
            <v>16</v>
          </cell>
          <cell r="I57">
            <v>21</v>
          </cell>
          <cell r="J57">
            <v>10</v>
          </cell>
          <cell r="K57">
            <v>9</v>
          </cell>
          <cell r="L57">
            <v>1</v>
          </cell>
          <cell r="M57">
            <v>4</v>
          </cell>
          <cell r="N57">
            <v>5</v>
          </cell>
          <cell r="O57">
            <v>20</v>
          </cell>
          <cell r="P57">
            <v>0.2</v>
          </cell>
        </row>
        <row r="58">
          <cell r="A58" t="str">
            <v>BOGUNIECKIERIC</v>
          </cell>
          <cell r="B58" t="str">
            <v>ERIC</v>
          </cell>
          <cell r="C58" t="str">
            <v>BOGUNIECKI</v>
          </cell>
          <cell r="D58" t="str">
            <v>NYI</v>
          </cell>
          <cell r="E58" t="str">
            <v>C</v>
          </cell>
          <cell r="F58">
            <v>11</v>
          </cell>
          <cell r="G58">
            <v>1</v>
          </cell>
          <cell r="H58">
            <v>12</v>
          </cell>
          <cell r="I58">
            <v>1</v>
          </cell>
          <cell r="J58">
            <v>0</v>
          </cell>
          <cell r="K58">
            <v>3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</row>
        <row r="59">
          <cell r="A59" t="str">
            <v>BOISDANNY</v>
          </cell>
          <cell r="B59" t="str">
            <v>DANNY</v>
          </cell>
          <cell r="C59" t="str">
            <v>BOIS</v>
          </cell>
          <cell r="D59" t="str">
            <v>OTT</v>
          </cell>
          <cell r="E59" t="str">
            <v>R</v>
          </cell>
          <cell r="F59">
            <v>1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1</v>
          </cell>
          <cell r="M59">
            <v>1</v>
          </cell>
          <cell r="N59">
            <v>2</v>
          </cell>
          <cell r="O59">
            <v>50</v>
          </cell>
          <cell r="P59">
            <v>3.2</v>
          </cell>
        </row>
        <row r="60">
          <cell r="A60" t="str">
            <v>BOLLANDDAVE</v>
          </cell>
          <cell r="B60" t="str">
            <v>DAVE</v>
          </cell>
          <cell r="C60" t="str">
            <v>BOLLAND</v>
          </cell>
          <cell r="D60" t="str">
            <v>CHI</v>
          </cell>
          <cell r="E60" t="str">
            <v>C</v>
          </cell>
          <cell r="F60">
            <v>1</v>
          </cell>
          <cell r="G60">
            <v>0</v>
          </cell>
          <cell r="H60">
            <v>2</v>
          </cell>
          <cell r="I60">
            <v>0</v>
          </cell>
          <cell r="J60">
            <v>0</v>
          </cell>
          <cell r="K60">
            <v>0</v>
          </cell>
          <cell r="L60">
            <v>4</v>
          </cell>
          <cell r="M60">
            <v>7</v>
          </cell>
          <cell r="N60">
            <v>11</v>
          </cell>
          <cell r="O60">
            <v>36.4</v>
          </cell>
          <cell r="P60">
            <v>17.399999999999999</v>
          </cell>
        </row>
        <row r="61">
          <cell r="A61" t="str">
            <v>BONDRAPETER</v>
          </cell>
          <cell r="B61" t="str">
            <v>PETER</v>
          </cell>
          <cell r="C61" t="str">
            <v>BONDRA</v>
          </cell>
          <cell r="D61" t="str">
            <v>CHI</v>
          </cell>
          <cell r="E61" t="str">
            <v>R</v>
          </cell>
          <cell r="F61">
            <v>37</v>
          </cell>
          <cell r="G61">
            <v>6</v>
          </cell>
          <cell r="H61">
            <v>21</v>
          </cell>
          <cell r="I61">
            <v>19</v>
          </cell>
          <cell r="J61">
            <v>7</v>
          </cell>
          <cell r="K61">
            <v>8</v>
          </cell>
          <cell r="L61">
            <v>0</v>
          </cell>
          <cell r="M61">
            <v>1</v>
          </cell>
          <cell r="N61">
            <v>1</v>
          </cell>
          <cell r="O61">
            <v>0</v>
          </cell>
          <cell r="P61">
            <v>0</v>
          </cell>
        </row>
        <row r="62">
          <cell r="A62" t="str">
            <v>BONKRADEK</v>
          </cell>
          <cell r="B62" t="str">
            <v>RADEK</v>
          </cell>
          <cell r="C62" t="str">
            <v>BONK</v>
          </cell>
          <cell r="D62" t="str">
            <v>MTL</v>
          </cell>
          <cell r="E62" t="str">
            <v>C</v>
          </cell>
          <cell r="F62">
            <v>74</v>
          </cell>
          <cell r="G62">
            <v>77</v>
          </cell>
          <cell r="H62">
            <v>77</v>
          </cell>
          <cell r="I62">
            <v>34</v>
          </cell>
          <cell r="J62">
            <v>28</v>
          </cell>
          <cell r="K62">
            <v>49</v>
          </cell>
          <cell r="L62">
            <v>597</v>
          </cell>
          <cell r="M62">
            <v>601</v>
          </cell>
          <cell r="N62">
            <v>1198</v>
          </cell>
          <cell r="O62">
            <v>49.8</v>
          </cell>
          <cell r="P62">
            <v>27.2</v>
          </cell>
        </row>
        <row r="63">
          <cell r="A63" t="str">
            <v>BOOGAARDDEREK</v>
          </cell>
          <cell r="B63" t="str">
            <v>DEREK</v>
          </cell>
          <cell r="C63" t="str">
            <v>BOOGAARD</v>
          </cell>
          <cell r="D63" t="str">
            <v>MIN</v>
          </cell>
          <cell r="E63" t="str">
            <v>L</v>
          </cell>
          <cell r="F63">
            <v>48</v>
          </cell>
          <cell r="G63">
            <v>12</v>
          </cell>
          <cell r="H63">
            <v>57</v>
          </cell>
          <cell r="I63">
            <v>5</v>
          </cell>
          <cell r="J63">
            <v>4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</row>
        <row r="64">
          <cell r="A64" t="str">
            <v>BOOTHDAVID</v>
          </cell>
          <cell r="B64" t="str">
            <v>DAVID</v>
          </cell>
          <cell r="C64" t="str">
            <v>BOOTH</v>
          </cell>
          <cell r="D64" t="str">
            <v>FLA</v>
          </cell>
          <cell r="E64" t="str">
            <v>L</v>
          </cell>
          <cell r="F64">
            <v>48</v>
          </cell>
          <cell r="G64">
            <v>20</v>
          </cell>
          <cell r="H64">
            <v>47</v>
          </cell>
          <cell r="I64">
            <v>31</v>
          </cell>
          <cell r="J64">
            <v>12</v>
          </cell>
          <cell r="K64">
            <v>9</v>
          </cell>
          <cell r="L64">
            <v>4</v>
          </cell>
          <cell r="M64">
            <v>7</v>
          </cell>
          <cell r="N64">
            <v>11</v>
          </cell>
          <cell r="O64">
            <v>36.4</v>
          </cell>
          <cell r="P64">
            <v>0.3</v>
          </cell>
        </row>
        <row r="65">
          <cell r="A65" t="str">
            <v>BOOTLANDDARRYL</v>
          </cell>
          <cell r="B65" t="str">
            <v>DARRYL</v>
          </cell>
          <cell r="C65" t="str">
            <v>BOOTLAND</v>
          </cell>
          <cell r="D65" t="str">
            <v>DET</v>
          </cell>
          <cell r="E65" t="str">
            <v>R</v>
          </cell>
          <cell r="F65">
            <v>6</v>
          </cell>
          <cell r="G65">
            <v>0</v>
          </cell>
          <cell r="H65">
            <v>5</v>
          </cell>
          <cell r="I65">
            <v>0</v>
          </cell>
          <cell r="J65">
            <v>0</v>
          </cell>
          <cell r="K65">
            <v>0</v>
          </cell>
          <cell r="L65">
            <v>2</v>
          </cell>
          <cell r="M65">
            <v>0</v>
          </cell>
          <cell r="N65">
            <v>2</v>
          </cell>
          <cell r="O65">
            <v>100</v>
          </cell>
          <cell r="P65">
            <v>0.5</v>
          </cell>
        </row>
        <row r="66">
          <cell r="A66" t="str">
            <v>BOUCHARDPIERRE-MARC</v>
          </cell>
          <cell r="B66" t="str">
            <v>PIERRE-MARC</v>
          </cell>
          <cell r="C66" t="str">
            <v>BOUCHARD</v>
          </cell>
          <cell r="D66" t="str">
            <v>MIN</v>
          </cell>
          <cell r="E66" t="str">
            <v>C</v>
          </cell>
          <cell r="F66">
            <v>82</v>
          </cell>
          <cell r="G66">
            <v>16</v>
          </cell>
          <cell r="H66">
            <v>9</v>
          </cell>
          <cell r="I66">
            <v>48</v>
          </cell>
          <cell r="J66">
            <v>43</v>
          </cell>
          <cell r="K66">
            <v>35</v>
          </cell>
          <cell r="L66">
            <v>6</v>
          </cell>
          <cell r="M66">
            <v>12</v>
          </cell>
          <cell r="N66">
            <v>18</v>
          </cell>
          <cell r="O66">
            <v>33.299999999999997</v>
          </cell>
          <cell r="P66">
            <v>0.3</v>
          </cell>
        </row>
        <row r="67">
          <cell r="A67" t="str">
            <v>BOUCHERPHILIPPE</v>
          </cell>
          <cell r="B67" t="str">
            <v>PHILIPPE</v>
          </cell>
          <cell r="C67" t="str">
            <v>BOUCHER</v>
          </cell>
          <cell r="D67" t="str">
            <v>DAL</v>
          </cell>
          <cell r="E67" t="str">
            <v>D</v>
          </cell>
          <cell r="F67">
            <v>76</v>
          </cell>
          <cell r="G67">
            <v>183</v>
          </cell>
          <cell r="H67">
            <v>159</v>
          </cell>
          <cell r="I67">
            <v>86</v>
          </cell>
          <cell r="J67">
            <v>60</v>
          </cell>
          <cell r="K67">
            <v>21</v>
          </cell>
          <cell r="L67">
            <v>0</v>
          </cell>
          <cell r="M67">
            <v>1</v>
          </cell>
          <cell r="N67">
            <v>1</v>
          </cell>
          <cell r="O67">
            <v>0</v>
          </cell>
          <cell r="P67">
            <v>0</v>
          </cell>
        </row>
        <row r="68">
          <cell r="A68" t="str">
            <v>BOUCKTYLER</v>
          </cell>
          <cell r="B68" t="str">
            <v>TYLER</v>
          </cell>
          <cell r="C68" t="str">
            <v>BOUCK</v>
          </cell>
          <cell r="D68" t="str">
            <v>VAN</v>
          </cell>
          <cell r="E68" t="str">
            <v>L</v>
          </cell>
          <cell r="F68">
            <v>6</v>
          </cell>
          <cell r="G68">
            <v>2</v>
          </cell>
          <cell r="H68">
            <v>4</v>
          </cell>
          <cell r="I68">
            <v>2</v>
          </cell>
          <cell r="J68">
            <v>1</v>
          </cell>
          <cell r="K68">
            <v>1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</row>
        <row r="69">
          <cell r="A69" t="str">
            <v>BOUILLONFRANCIS</v>
          </cell>
          <cell r="B69" t="str">
            <v>FRANCIS</v>
          </cell>
          <cell r="C69" t="str">
            <v>BOUILLON</v>
          </cell>
          <cell r="D69" t="str">
            <v>MTL</v>
          </cell>
          <cell r="E69" t="str">
            <v>D</v>
          </cell>
          <cell r="F69">
            <v>62</v>
          </cell>
          <cell r="G69">
            <v>91</v>
          </cell>
          <cell r="H69">
            <v>148</v>
          </cell>
          <cell r="I69">
            <v>37</v>
          </cell>
          <cell r="J69">
            <v>65</v>
          </cell>
          <cell r="K69">
            <v>25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</row>
        <row r="70">
          <cell r="A70" t="str">
            <v>BOULTONERIC</v>
          </cell>
          <cell r="B70" t="str">
            <v>ERIC</v>
          </cell>
          <cell r="C70" t="str">
            <v>BOULTON</v>
          </cell>
          <cell r="D70" t="str">
            <v>ATL</v>
          </cell>
          <cell r="E70" t="str">
            <v>L</v>
          </cell>
          <cell r="F70">
            <v>45</v>
          </cell>
          <cell r="G70">
            <v>1</v>
          </cell>
          <cell r="H70">
            <v>30</v>
          </cell>
          <cell r="I70">
            <v>18</v>
          </cell>
          <cell r="J70">
            <v>6</v>
          </cell>
          <cell r="K70">
            <v>17</v>
          </cell>
          <cell r="L70">
            <v>1</v>
          </cell>
          <cell r="M70">
            <v>1</v>
          </cell>
          <cell r="N70">
            <v>2</v>
          </cell>
          <cell r="O70">
            <v>50</v>
          </cell>
          <cell r="P70">
            <v>0</v>
          </cell>
        </row>
        <row r="71">
          <cell r="A71" t="str">
            <v>BOURDONLUC</v>
          </cell>
          <cell r="B71" t="str">
            <v>LUC</v>
          </cell>
          <cell r="C71" t="str">
            <v>BOURDON</v>
          </cell>
          <cell r="D71" t="str">
            <v>VAN</v>
          </cell>
          <cell r="E71" t="str">
            <v>D</v>
          </cell>
          <cell r="F71">
            <v>9</v>
          </cell>
          <cell r="G71">
            <v>5</v>
          </cell>
          <cell r="H71">
            <v>11</v>
          </cell>
          <cell r="I71">
            <v>1</v>
          </cell>
          <cell r="J71">
            <v>4</v>
          </cell>
          <cell r="K71">
            <v>2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</row>
        <row r="72">
          <cell r="A72" t="str">
            <v>BOURQUERENE</v>
          </cell>
          <cell r="B72" t="str">
            <v>RENE</v>
          </cell>
          <cell r="C72" t="str">
            <v>BOURQUE</v>
          </cell>
          <cell r="D72" t="str">
            <v>CHI</v>
          </cell>
          <cell r="E72" t="str">
            <v>L</v>
          </cell>
          <cell r="F72">
            <v>44</v>
          </cell>
          <cell r="G72">
            <v>12</v>
          </cell>
          <cell r="H72">
            <v>55</v>
          </cell>
          <cell r="I72">
            <v>19</v>
          </cell>
          <cell r="J72">
            <v>9</v>
          </cell>
          <cell r="K72">
            <v>9</v>
          </cell>
          <cell r="L72">
            <v>2</v>
          </cell>
          <cell r="M72">
            <v>7</v>
          </cell>
          <cell r="N72">
            <v>9</v>
          </cell>
          <cell r="O72">
            <v>22.2</v>
          </cell>
          <cell r="P72">
            <v>0.3</v>
          </cell>
        </row>
        <row r="73">
          <cell r="A73" t="str">
            <v>BOUWMEESTERJAY</v>
          </cell>
          <cell r="B73" t="str">
            <v>JAY</v>
          </cell>
          <cell r="C73" t="str">
            <v>BOUWMEESTER</v>
          </cell>
          <cell r="D73" t="str">
            <v>FLA</v>
          </cell>
          <cell r="E73" t="str">
            <v>D</v>
          </cell>
          <cell r="F73">
            <v>82</v>
          </cell>
          <cell r="G73">
            <v>129</v>
          </cell>
          <cell r="H73">
            <v>143</v>
          </cell>
          <cell r="I73">
            <v>65</v>
          </cell>
          <cell r="J73">
            <v>71</v>
          </cell>
          <cell r="K73">
            <v>32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</row>
        <row r="74">
          <cell r="A74" t="str">
            <v>BOYDDUSTIN</v>
          </cell>
          <cell r="B74" t="str">
            <v>DUSTIN</v>
          </cell>
          <cell r="C74" t="str">
            <v>BOYD</v>
          </cell>
          <cell r="D74" t="str">
            <v>CGY</v>
          </cell>
          <cell r="E74" t="str">
            <v>C</v>
          </cell>
          <cell r="F74">
            <v>13</v>
          </cell>
          <cell r="G74">
            <v>4</v>
          </cell>
          <cell r="H74">
            <v>6</v>
          </cell>
          <cell r="I74">
            <v>4</v>
          </cell>
          <cell r="J74">
            <v>7</v>
          </cell>
          <cell r="K74">
            <v>2</v>
          </cell>
          <cell r="L74">
            <v>8</v>
          </cell>
          <cell r="M74">
            <v>8</v>
          </cell>
          <cell r="N74">
            <v>16</v>
          </cell>
          <cell r="O74">
            <v>50</v>
          </cell>
          <cell r="P74">
            <v>2.1</v>
          </cell>
        </row>
        <row r="75">
          <cell r="A75" t="str">
            <v>BOYESBRAD</v>
          </cell>
          <cell r="B75" t="str">
            <v>BRAD</v>
          </cell>
          <cell r="C75" t="str">
            <v>BOYES</v>
          </cell>
          <cell r="D75" t="str">
            <v>STL</v>
          </cell>
          <cell r="E75" t="str">
            <v>C</v>
          </cell>
          <cell r="F75">
            <v>81</v>
          </cell>
          <cell r="G75">
            <v>32</v>
          </cell>
          <cell r="H75">
            <v>60</v>
          </cell>
          <cell r="I75">
            <v>76</v>
          </cell>
          <cell r="J75">
            <v>37</v>
          </cell>
          <cell r="K75">
            <v>44</v>
          </cell>
          <cell r="L75">
            <v>151</v>
          </cell>
          <cell r="M75">
            <v>162</v>
          </cell>
          <cell r="N75">
            <v>313</v>
          </cell>
          <cell r="O75">
            <v>48.2</v>
          </cell>
          <cell r="P75">
            <v>6.3</v>
          </cell>
        </row>
        <row r="76">
          <cell r="A76" t="str">
            <v>BOYLEDAN</v>
          </cell>
          <cell r="B76" t="str">
            <v>DAN</v>
          </cell>
          <cell r="C76" t="str">
            <v>BOYLE</v>
          </cell>
          <cell r="D76" t="str">
            <v>TBL</v>
          </cell>
          <cell r="E76" t="str">
            <v>D</v>
          </cell>
          <cell r="F76">
            <v>82</v>
          </cell>
          <cell r="G76">
            <v>118</v>
          </cell>
          <cell r="H76">
            <v>103</v>
          </cell>
          <cell r="I76">
            <v>86</v>
          </cell>
          <cell r="J76">
            <v>88</v>
          </cell>
          <cell r="K76">
            <v>57</v>
          </cell>
          <cell r="L76">
            <v>0</v>
          </cell>
          <cell r="M76">
            <v>1</v>
          </cell>
          <cell r="N76">
            <v>1</v>
          </cell>
          <cell r="O76">
            <v>0</v>
          </cell>
          <cell r="P76">
            <v>0</v>
          </cell>
        </row>
        <row r="77">
          <cell r="A77" t="str">
            <v>BOYNTONNICHOLAS</v>
          </cell>
          <cell r="B77" t="str">
            <v>NICHOLAS</v>
          </cell>
          <cell r="C77" t="str">
            <v>BOYNTON</v>
          </cell>
          <cell r="D77" t="str">
            <v>PHO</v>
          </cell>
          <cell r="E77" t="str">
            <v>D</v>
          </cell>
          <cell r="F77">
            <v>59</v>
          </cell>
          <cell r="G77">
            <v>63</v>
          </cell>
          <cell r="H77">
            <v>68</v>
          </cell>
          <cell r="I77">
            <v>22</v>
          </cell>
          <cell r="J77">
            <v>27</v>
          </cell>
          <cell r="K77">
            <v>10</v>
          </cell>
          <cell r="L77">
            <v>0</v>
          </cell>
          <cell r="M77">
            <v>1</v>
          </cell>
          <cell r="N77">
            <v>1</v>
          </cell>
          <cell r="O77">
            <v>0</v>
          </cell>
          <cell r="P77">
            <v>0</v>
          </cell>
        </row>
        <row r="78">
          <cell r="A78" t="str">
            <v>BRADLEYMATT</v>
          </cell>
          <cell r="B78" t="str">
            <v>MATT</v>
          </cell>
          <cell r="C78" t="str">
            <v>BRADLEY</v>
          </cell>
          <cell r="D78" t="str">
            <v>WAS</v>
          </cell>
          <cell r="E78" t="str">
            <v>R</v>
          </cell>
          <cell r="F78">
            <v>57</v>
          </cell>
          <cell r="G78">
            <v>18</v>
          </cell>
          <cell r="H78">
            <v>65</v>
          </cell>
          <cell r="I78">
            <v>27</v>
          </cell>
          <cell r="J78">
            <v>14</v>
          </cell>
          <cell r="K78">
            <v>22</v>
          </cell>
          <cell r="L78">
            <v>9</v>
          </cell>
          <cell r="M78">
            <v>11</v>
          </cell>
          <cell r="N78">
            <v>20</v>
          </cell>
          <cell r="O78">
            <v>45</v>
          </cell>
          <cell r="P78">
            <v>0.5</v>
          </cell>
        </row>
        <row r="79">
          <cell r="A79" t="str">
            <v>BRASHEARDONALD</v>
          </cell>
          <cell r="B79" t="str">
            <v>DONALD</v>
          </cell>
          <cell r="C79" t="str">
            <v>BRASHEAR</v>
          </cell>
          <cell r="D79" t="str">
            <v>WAS</v>
          </cell>
          <cell r="E79" t="str">
            <v>L</v>
          </cell>
          <cell r="F79">
            <v>77</v>
          </cell>
          <cell r="G79">
            <v>12</v>
          </cell>
          <cell r="H79">
            <v>101</v>
          </cell>
          <cell r="I79">
            <v>30</v>
          </cell>
          <cell r="J79">
            <v>32</v>
          </cell>
          <cell r="K79">
            <v>23</v>
          </cell>
          <cell r="L79">
            <v>2</v>
          </cell>
          <cell r="M79">
            <v>6</v>
          </cell>
          <cell r="N79">
            <v>8</v>
          </cell>
          <cell r="O79">
            <v>25</v>
          </cell>
          <cell r="P79">
            <v>0.1</v>
          </cell>
        </row>
        <row r="80">
          <cell r="A80" t="str">
            <v>BRENTTIM</v>
          </cell>
          <cell r="B80" t="str">
            <v>TIM</v>
          </cell>
          <cell r="C80" t="str">
            <v>BRENT</v>
          </cell>
          <cell r="D80" t="str">
            <v>ANA</v>
          </cell>
          <cell r="E80" t="str">
            <v>C</v>
          </cell>
          <cell r="F80">
            <v>15</v>
          </cell>
          <cell r="G80">
            <v>1</v>
          </cell>
          <cell r="H80">
            <v>7</v>
          </cell>
          <cell r="I80">
            <v>5</v>
          </cell>
          <cell r="J80">
            <v>3</v>
          </cell>
          <cell r="K80">
            <v>0</v>
          </cell>
          <cell r="L80">
            <v>42</v>
          </cell>
          <cell r="M80">
            <v>44</v>
          </cell>
          <cell r="N80">
            <v>86</v>
          </cell>
          <cell r="O80">
            <v>48.8</v>
          </cell>
          <cell r="P80">
            <v>10</v>
          </cell>
        </row>
        <row r="81">
          <cell r="A81" t="str">
            <v>BREWERERIC</v>
          </cell>
          <cell r="B81" t="str">
            <v>ERIC</v>
          </cell>
          <cell r="C81" t="str">
            <v>BREWER</v>
          </cell>
          <cell r="D81" t="str">
            <v>STL</v>
          </cell>
          <cell r="E81" t="str">
            <v>D</v>
          </cell>
          <cell r="F81">
            <v>82</v>
          </cell>
          <cell r="G81">
            <v>166</v>
          </cell>
          <cell r="H81">
            <v>75</v>
          </cell>
          <cell r="I81">
            <v>67</v>
          </cell>
          <cell r="J81">
            <v>78</v>
          </cell>
          <cell r="K81">
            <v>26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</row>
        <row r="82">
          <cell r="A82" t="str">
            <v>BRIEREDANIEL</v>
          </cell>
          <cell r="B82" t="str">
            <v>DANIEL</v>
          </cell>
          <cell r="C82" t="str">
            <v>BRIERE</v>
          </cell>
          <cell r="D82" t="str">
            <v>BUF</v>
          </cell>
          <cell r="E82" t="str">
            <v>C</v>
          </cell>
          <cell r="F82">
            <v>81</v>
          </cell>
          <cell r="G82">
            <v>18</v>
          </cell>
          <cell r="H82">
            <v>33</v>
          </cell>
          <cell r="I82">
            <v>61</v>
          </cell>
          <cell r="J82">
            <v>71</v>
          </cell>
          <cell r="K82">
            <v>35</v>
          </cell>
          <cell r="L82">
            <v>540</v>
          </cell>
          <cell r="M82">
            <v>549</v>
          </cell>
          <cell r="N82">
            <v>1089</v>
          </cell>
          <cell r="O82">
            <v>49.6</v>
          </cell>
          <cell r="P82">
            <v>21.7</v>
          </cell>
        </row>
        <row r="83">
          <cell r="A83" t="str">
            <v>BRIND'AMOURROD</v>
          </cell>
          <cell r="B83" t="str">
            <v>ROD</v>
          </cell>
          <cell r="C83" t="str">
            <v>BRIND'AMOUR</v>
          </cell>
          <cell r="D83" t="str">
            <v>CAR</v>
          </cell>
          <cell r="E83" t="str">
            <v>C</v>
          </cell>
          <cell r="F83">
            <v>78</v>
          </cell>
          <cell r="G83">
            <v>49</v>
          </cell>
          <cell r="H83">
            <v>123</v>
          </cell>
          <cell r="I83">
            <v>88</v>
          </cell>
          <cell r="J83">
            <v>57</v>
          </cell>
          <cell r="K83">
            <v>48</v>
          </cell>
          <cell r="L83">
            <v>1213</v>
          </cell>
          <cell r="M83">
            <v>834</v>
          </cell>
          <cell r="N83">
            <v>2047</v>
          </cell>
          <cell r="O83">
            <v>59.2</v>
          </cell>
          <cell r="P83">
            <v>43.6</v>
          </cell>
        </row>
        <row r="84">
          <cell r="A84" t="str">
            <v>BRISEBOISPATRICE</v>
          </cell>
          <cell r="B84" t="str">
            <v>PATRICE</v>
          </cell>
          <cell r="C84" t="str">
            <v>BRISEBOIS</v>
          </cell>
          <cell r="D84" t="str">
            <v>COL</v>
          </cell>
          <cell r="E84" t="str">
            <v>D</v>
          </cell>
          <cell r="F84">
            <v>33</v>
          </cell>
          <cell r="G84">
            <v>35</v>
          </cell>
          <cell r="H84">
            <v>25</v>
          </cell>
          <cell r="I84">
            <v>27</v>
          </cell>
          <cell r="J84">
            <v>22</v>
          </cell>
          <cell r="K84">
            <v>15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</row>
        <row r="85">
          <cell r="A85" t="str">
            <v>BRODZIAKKYLE</v>
          </cell>
          <cell r="B85" t="str">
            <v>KYLE</v>
          </cell>
          <cell r="C85" t="str">
            <v>BRODZIAK</v>
          </cell>
          <cell r="D85" t="str">
            <v>EDM</v>
          </cell>
          <cell r="E85" t="str">
            <v>C</v>
          </cell>
          <cell r="F85">
            <v>6</v>
          </cell>
          <cell r="G85">
            <v>6</v>
          </cell>
          <cell r="H85">
            <v>5</v>
          </cell>
          <cell r="I85">
            <v>3</v>
          </cell>
          <cell r="J85">
            <v>3</v>
          </cell>
          <cell r="K85">
            <v>2</v>
          </cell>
          <cell r="L85">
            <v>25</v>
          </cell>
          <cell r="M85">
            <v>23</v>
          </cell>
          <cell r="N85">
            <v>48</v>
          </cell>
          <cell r="O85">
            <v>52.1</v>
          </cell>
          <cell r="P85">
            <v>14.5</v>
          </cell>
        </row>
        <row r="86">
          <cell r="A86" t="str">
            <v>BROOKBANKSHELDON</v>
          </cell>
          <cell r="B86" t="str">
            <v>SHELDON</v>
          </cell>
          <cell r="C86" t="str">
            <v>BROOKBANK</v>
          </cell>
          <cell r="D86" t="str">
            <v>NAS</v>
          </cell>
          <cell r="E86" t="str">
            <v>D</v>
          </cell>
          <cell r="F86">
            <v>3</v>
          </cell>
          <cell r="G86">
            <v>2</v>
          </cell>
          <cell r="H86">
            <v>2</v>
          </cell>
          <cell r="I86">
            <v>0</v>
          </cell>
          <cell r="J86">
            <v>1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</row>
        <row r="87">
          <cell r="A87" t="str">
            <v>BROOKBANKWADE</v>
          </cell>
          <cell r="B87" t="str">
            <v>WADE</v>
          </cell>
          <cell r="C87" t="str">
            <v>BROOKBANK</v>
          </cell>
          <cell r="D87" t="str">
            <v>BOS</v>
          </cell>
          <cell r="E87" t="str">
            <v>D</v>
          </cell>
          <cell r="F87">
            <v>7</v>
          </cell>
          <cell r="G87">
            <v>0</v>
          </cell>
          <cell r="H87">
            <v>3</v>
          </cell>
          <cell r="I87">
            <v>1</v>
          </cell>
          <cell r="J87">
            <v>0</v>
          </cell>
          <cell r="K87">
            <v>0</v>
          </cell>
          <cell r="L87">
            <v>0</v>
          </cell>
          <cell r="M87">
            <v>1</v>
          </cell>
          <cell r="N87">
            <v>1</v>
          </cell>
          <cell r="O87">
            <v>0</v>
          </cell>
          <cell r="P87">
            <v>0.2</v>
          </cell>
        </row>
        <row r="88">
          <cell r="A88" t="str">
            <v>BROOKSALEXANDER</v>
          </cell>
          <cell r="B88" t="str">
            <v>ALEXANDER</v>
          </cell>
          <cell r="C88" t="str">
            <v>BROOKS</v>
          </cell>
          <cell r="D88" t="str">
            <v>NJD</v>
          </cell>
          <cell r="E88" t="str">
            <v>D</v>
          </cell>
          <cell r="F88">
            <v>19</v>
          </cell>
          <cell r="G88">
            <v>22</v>
          </cell>
          <cell r="H88">
            <v>7</v>
          </cell>
          <cell r="I88">
            <v>0</v>
          </cell>
          <cell r="J88">
            <v>3</v>
          </cell>
          <cell r="K88">
            <v>2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</row>
        <row r="89">
          <cell r="A89" t="str">
            <v>BROUWERTROY</v>
          </cell>
          <cell r="B89" t="str">
            <v>TROY</v>
          </cell>
          <cell r="C89" t="str">
            <v>BROUWER</v>
          </cell>
          <cell r="D89" t="str">
            <v>CHI</v>
          </cell>
          <cell r="E89" t="str">
            <v>R</v>
          </cell>
          <cell r="F89">
            <v>10</v>
          </cell>
          <cell r="G89">
            <v>2</v>
          </cell>
          <cell r="H89">
            <v>14</v>
          </cell>
          <cell r="I89">
            <v>0</v>
          </cell>
          <cell r="J89">
            <v>0</v>
          </cell>
          <cell r="K89">
            <v>1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</row>
        <row r="90">
          <cell r="A90" t="str">
            <v>BROWNCURTIS</v>
          </cell>
          <cell r="B90" t="str">
            <v>CURTIS</v>
          </cell>
          <cell r="C90" t="str">
            <v>BROWN</v>
          </cell>
          <cell r="D90" t="str">
            <v>SJS</v>
          </cell>
          <cell r="E90" t="str">
            <v>C</v>
          </cell>
          <cell r="F90">
            <v>78</v>
          </cell>
          <cell r="G90">
            <v>68</v>
          </cell>
          <cell r="H90">
            <v>48</v>
          </cell>
          <cell r="I90">
            <v>35</v>
          </cell>
          <cell r="J90">
            <v>16</v>
          </cell>
          <cell r="K90">
            <v>27</v>
          </cell>
          <cell r="L90">
            <v>453</v>
          </cell>
          <cell r="M90">
            <v>428</v>
          </cell>
          <cell r="N90">
            <v>881</v>
          </cell>
          <cell r="O90">
            <v>51.4</v>
          </cell>
          <cell r="P90">
            <v>20.6</v>
          </cell>
        </row>
        <row r="91">
          <cell r="A91" t="str">
            <v>BROWNDUSTIN</v>
          </cell>
          <cell r="B91" t="str">
            <v>DUSTIN</v>
          </cell>
          <cell r="C91" t="str">
            <v>BROWN</v>
          </cell>
          <cell r="D91" t="str">
            <v>LAK</v>
          </cell>
          <cell r="E91" t="str">
            <v>L</v>
          </cell>
          <cell r="F91">
            <v>81</v>
          </cell>
          <cell r="G91">
            <v>31</v>
          </cell>
          <cell r="H91">
            <v>258</v>
          </cell>
          <cell r="I91">
            <v>78</v>
          </cell>
          <cell r="J91">
            <v>41</v>
          </cell>
          <cell r="K91">
            <v>24</v>
          </cell>
          <cell r="L91">
            <v>38</v>
          </cell>
          <cell r="M91">
            <v>39</v>
          </cell>
          <cell r="N91">
            <v>77</v>
          </cell>
          <cell r="O91">
            <v>49.4</v>
          </cell>
          <cell r="P91">
            <v>1.6</v>
          </cell>
        </row>
        <row r="92">
          <cell r="A92" t="str">
            <v>BRULEGILBERT</v>
          </cell>
          <cell r="B92" t="str">
            <v>GILBERT</v>
          </cell>
          <cell r="C92" t="str">
            <v>BRULE</v>
          </cell>
          <cell r="D92" t="str">
            <v>CBJ</v>
          </cell>
          <cell r="E92" t="str">
            <v>C</v>
          </cell>
          <cell r="F92">
            <v>78</v>
          </cell>
          <cell r="G92">
            <v>17</v>
          </cell>
          <cell r="H92">
            <v>80</v>
          </cell>
          <cell r="I92">
            <v>25</v>
          </cell>
          <cell r="J92">
            <v>19</v>
          </cell>
          <cell r="K92">
            <v>13</v>
          </cell>
          <cell r="L92">
            <v>123</v>
          </cell>
          <cell r="M92">
            <v>145</v>
          </cell>
          <cell r="N92">
            <v>268</v>
          </cell>
          <cell r="O92">
            <v>45.9</v>
          </cell>
          <cell r="P92">
            <v>6</v>
          </cell>
        </row>
        <row r="93">
          <cell r="A93" t="str">
            <v>BRUNETTEANDREW</v>
          </cell>
          <cell r="B93" t="str">
            <v>ANDREW</v>
          </cell>
          <cell r="C93" t="str">
            <v>BRUNETTE</v>
          </cell>
          <cell r="D93" t="str">
            <v>COL</v>
          </cell>
          <cell r="E93" t="str">
            <v>L</v>
          </cell>
          <cell r="F93">
            <v>82</v>
          </cell>
          <cell r="G93">
            <v>32</v>
          </cell>
          <cell r="H93">
            <v>17</v>
          </cell>
          <cell r="I93">
            <v>37</v>
          </cell>
          <cell r="J93">
            <v>32</v>
          </cell>
          <cell r="K93">
            <v>31</v>
          </cell>
          <cell r="L93">
            <v>5</v>
          </cell>
          <cell r="M93">
            <v>3</v>
          </cell>
          <cell r="N93">
            <v>8</v>
          </cell>
          <cell r="O93">
            <v>62.5</v>
          </cell>
          <cell r="P93">
            <v>0.1</v>
          </cell>
        </row>
        <row r="94">
          <cell r="A94" t="str">
            <v>BRYLINSERGEI</v>
          </cell>
          <cell r="B94" t="str">
            <v>SERGEI</v>
          </cell>
          <cell r="C94" t="str">
            <v>BRYLIN</v>
          </cell>
          <cell r="D94" t="str">
            <v>NJD</v>
          </cell>
          <cell r="E94" t="str">
            <v>C</v>
          </cell>
          <cell r="F94">
            <v>82</v>
          </cell>
          <cell r="G94">
            <v>42</v>
          </cell>
          <cell r="H94">
            <v>72</v>
          </cell>
          <cell r="I94">
            <v>56</v>
          </cell>
          <cell r="J94">
            <v>39</v>
          </cell>
          <cell r="K94">
            <v>32</v>
          </cell>
          <cell r="L94">
            <v>126</v>
          </cell>
          <cell r="M94">
            <v>151</v>
          </cell>
          <cell r="N94">
            <v>277</v>
          </cell>
          <cell r="O94">
            <v>45.5</v>
          </cell>
          <cell r="P94">
            <v>6.3</v>
          </cell>
        </row>
        <row r="95">
          <cell r="A95" t="str">
            <v>BULISJAN</v>
          </cell>
          <cell r="B95" t="str">
            <v>JAN</v>
          </cell>
          <cell r="C95" t="str">
            <v>BULIS</v>
          </cell>
          <cell r="D95" t="str">
            <v>VAN</v>
          </cell>
          <cell r="E95" t="str">
            <v>C</v>
          </cell>
          <cell r="F95">
            <v>79</v>
          </cell>
          <cell r="G95">
            <v>19</v>
          </cell>
          <cell r="H95">
            <v>61</v>
          </cell>
          <cell r="I95">
            <v>66</v>
          </cell>
          <cell r="J95">
            <v>22</v>
          </cell>
          <cell r="K95">
            <v>24</v>
          </cell>
          <cell r="L95">
            <v>51</v>
          </cell>
          <cell r="M95">
            <v>81</v>
          </cell>
          <cell r="N95">
            <v>132</v>
          </cell>
          <cell r="O95">
            <v>38.6</v>
          </cell>
          <cell r="P95">
            <v>2.8</v>
          </cell>
        </row>
        <row r="96">
          <cell r="A96" t="str">
            <v>BURISHADAM</v>
          </cell>
          <cell r="B96" t="str">
            <v>ADAM</v>
          </cell>
          <cell r="C96" t="str">
            <v>BURISH</v>
          </cell>
          <cell r="D96" t="str">
            <v>CHI</v>
          </cell>
          <cell r="E96" t="str">
            <v>R</v>
          </cell>
          <cell r="F96">
            <v>9</v>
          </cell>
          <cell r="G96">
            <v>9</v>
          </cell>
          <cell r="H96">
            <v>16</v>
          </cell>
          <cell r="I96">
            <v>2</v>
          </cell>
          <cell r="J96">
            <v>0</v>
          </cell>
          <cell r="K96">
            <v>1</v>
          </cell>
          <cell r="L96">
            <v>3</v>
          </cell>
          <cell r="M96">
            <v>3</v>
          </cell>
          <cell r="N96">
            <v>6</v>
          </cell>
          <cell r="O96">
            <v>50</v>
          </cell>
          <cell r="P96">
            <v>1.1000000000000001</v>
          </cell>
        </row>
        <row r="97">
          <cell r="A97" t="str">
            <v>BURNSBRENT</v>
          </cell>
          <cell r="B97" t="str">
            <v>BRENT</v>
          </cell>
          <cell r="C97" t="str">
            <v>BURNS</v>
          </cell>
          <cell r="D97" t="str">
            <v>MIN</v>
          </cell>
          <cell r="E97" t="str">
            <v>D</v>
          </cell>
          <cell r="F97">
            <v>77</v>
          </cell>
          <cell r="G97">
            <v>64</v>
          </cell>
          <cell r="H97">
            <v>86</v>
          </cell>
          <cell r="I97">
            <v>53</v>
          </cell>
          <cell r="J97">
            <v>38</v>
          </cell>
          <cell r="K97">
            <v>54</v>
          </cell>
          <cell r="L97">
            <v>1</v>
          </cell>
          <cell r="M97">
            <v>3</v>
          </cell>
          <cell r="N97">
            <v>4</v>
          </cell>
          <cell r="O97">
            <v>25</v>
          </cell>
          <cell r="P97">
            <v>0</v>
          </cell>
        </row>
        <row r="98">
          <cell r="A98" t="str">
            <v>BURROWSALEXANDRE</v>
          </cell>
          <cell r="B98" t="str">
            <v>ALEXANDRE</v>
          </cell>
          <cell r="C98" t="str">
            <v>BURROWS</v>
          </cell>
          <cell r="D98" t="str">
            <v>VAN</v>
          </cell>
          <cell r="E98" t="str">
            <v>L</v>
          </cell>
          <cell r="F98">
            <v>81</v>
          </cell>
          <cell r="G98">
            <v>42</v>
          </cell>
          <cell r="H98">
            <v>90</v>
          </cell>
          <cell r="I98">
            <v>29</v>
          </cell>
          <cell r="J98">
            <v>18</v>
          </cell>
          <cell r="K98">
            <v>37</v>
          </cell>
          <cell r="L98">
            <v>7</v>
          </cell>
          <cell r="M98">
            <v>9</v>
          </cell>
          <cell r="N98">
            <v>16</v>
          </cell>
          <cell r="O98">
            <v>43.8</v>
          </cell>
          <cell r="P98">
            <v>0.3</v>
          </cell>
        </row>
        <row r="99">
          <cell r="A99" t="str">
            <v>BYFUGLIENDUSTIN</v>
          </cell>
          <cell r="B99" t="str">
            <v>DUSTIN</v>
          </cell>
          <cell r="C99" t="str">
            <v>BYFUGLIEN</v>
          </cell>
          <cell r="D99" t="str">
            <v>CHI</v>
          </cell>
          <cell r="E99" t="str">
            <v>D</v>
          </cell>
          <cell r="F99">
            <v>9</v>
          </cell>
          <cell r="G99">
            <v>5</v>
          </cell>
          <cell r="H99">
            <v>13</v>
          </cell>
          <cell r="I99">
            <v>9</v>
          </cell>
          <cell r="J99">
            <v>1</v>
          </cell>
          <cell r="K99">
            <v>2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</row>
        <row r="100">
          <cell r="A100" t="str">
            <v>CAIRNSERIC</v>
          </cell>
          <cell r="B100" t="str">
            <v>ERIC</v>
          </cell>
          <cell r="C100" t="str">
            <v>CAIRNS</v>
          </cell>
          <cell r="D100" t="str">
            <v>PIT</v>
          </cell>
          <cell r="E100" t="str">
            <v>D</v>
          </cell>
          <cell r="F100">
            <v>1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</row>
        <row r="101">
          <cell r="A101" t="str">
            <v>CAJANEKPETR</v>
          </cell>
          <cell r="B101" t="str">
            <v>PETR</v>
          </cell>
          <cell r="C101" t="str">
            <v>CAJANEK</v>
          </cell>
          <cell r="D101" t="str">
            <v>STL</v>
          </cell>
          <cell r="E101" t="str">
            <v>C</v>
          </cell>
          <cell r="F101">
            <v>77</v>
          </cell>
          <cell r="G101">
            <v>18</v>
          </cell>
          <cell r="H101">
            <v>59</v>
          </cell>
          <cell r="I101">
            <v>59</v>
          </cell>
          <cell r="J101">
            <v>30</v>
          </cell>
          <cell r="K101">
            <v>33</v>
          </cell>
          <cell r="L101">
            <v>271</v>
          </cell>
          <cell r="M101">
            <v>268</v>
          </cell>
          <cell r="N101">
            <v>539</v>
          </cell>
          <cell r="O101">
            <v>50.3</v>
          </cell>
          <cell r="P101">
            <v>12</v>
          </cell>
        </row>
        <row r="102">
          <cell r="A102" t="str">
            <v>CALDERKYLE</v>
          </cell>
          <cell r="B102" t="str">
            <v>KYLE</v>
          </cell>
          <cell r="C102" t="str">
            <v>CALDER</v>
          </cell>
          <cell r="D102" t="str">
            <v>DET</v>
          </cell>
          <cell r="E102" t="str">
            <v>L</v>
          </cell>
          <cell r="F102">
            <v>78</v>
          </cell>
          <cell r="G102">
            <v>19</v>
          </cell>
          <cell r="H102">
            <v>39</v>
          </cell>
          <cell r="I102">
            <v>41</v>
          </cell>
          <cell r="J102">
            <v>36</v>
          </cell>
          <cell r="K102">
            <v>27</v>
          </cell>
          <cell r="L102">
            <v>4</v>
          </cell>
          <cell r="M102">
            <v>8</v>
          </cell>
          <cell r="N102">
            <v>12</v>
          </cell>
          <cell r="O102">
            <v>33.299999999999997</v>
          </cell>
          <cell r="P102">
            <v>0.2</v>
          </cell>
        </row>
        <row r="103">
          <cell r="A103" t="str">
            <v>CALLAHANRYAN</v>
          </cell>
          <cell r="B103" t="str">
            <v>RYAN</v>
          </cell>
          <cell r="C103" t="str">
            <v>CALLAHAN</v>
          </cell>
          <cell r="D103" t="str">
            <v>NYR</v>
          </cell>
          <cell r="E103" t="str">
            <v>R</v>
          </cell>
          <cell r="F103">
            <v>14</v>
          </cell>
          <cell r="G103">
            <v>5</v>
          </cell>
          <cell r="H103">
            <v>32</v>
          </cell>
          <cell r="I103">
            <v>4</v>
          </cell>
          <cell r="J103">
            <v>2</v>
          </cell>
          <cell r="K103">
            <v>6</v>
          </cell>
          <cell r="L103">
            <v>2</v>
          </cell>
          <cell r="M103">
            <v>1</v>
          </cell>
          <cell r="N103">
            <v>3</v>
          </cell>
          <cell r="O103">
            <v>66.7</v>
          </cell>
          <cell r="P103">
            <v>0.3</v>
          </cell>
        </row>
        <row r="104">
          <cell r="A104" t="str">
            <v>CAMMALLERIMIKE</v>
          </cell>
          <cell r="B104" t="str">
            <v>MIKE</v>
          </cell>
          <cell r="C104" t="str">
            <v>CAMMALLERI</v>
          </cell>
          <cell r="D104" t="str">
            <v>LAK</v>
          </cell>
          <cell r="E104" t="str">
            <v>C</v>
          </cell>
          <cell r="F104">
            <v>81</v>
          </cell>
          <cell r="G104">
            <v>29</v>
          </cell>
          <cell r="H104">
            <v>41</v>
          </cell>
          <cell r="I104">
            <v>114</v>
          </cell>
          <cell r="J104">
            <v>54</v>
          </cell>
          <cell r="K104">
            <v>18</v>
          </cell>
          <cell r="L104">
            <v>163</v>
          </cell>
          <cell r="M104">
            <v>138</v>
          </cell>
          <cell r="N104">
            <v>301</v>
          </cell>
          <cell r="O104">
            <v>54.2</v>
          </cell>
          <cell r="P104">
            <v>6.4</v>
          </cell>
        </row>
        <row r="105">
          <cell r="A105" t="str">
            <v>CAMPBELLBRIAN</v>
          </cell>
          <cell r="B105" t="str">
            <v>BRIAN</v>
          </cell>
          <cell r="C105" t="str">
            <v>CAMPBELL</v>
          </cell>
          <cell r="D105" t="str">
            <v>BUF</v>
          </cell>
          <cell r="E105" t="str">
            <v>D</v>
          </cell>
          <cell r="F105">
            <v>82</v>
          </cell>
          <cell r="G105">
            <v>138</v>
          </cell>
          <cell r="H105">
            <v>90</v>
          </cell>
          <cell r="I105">
            <v>63</v>
          </cell>
          <cell r="J105">
            <v>79</v>
          </cell>
          <cell r="K105">
            <v>30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</row>
        <row r="106">
          <cell r="A106" t="str">
            <v>CAMPBELLDARCY</v>
          </cell>
          <cell r="B106" t="str">
            <v>DARCY</v>
          </cell>
          <cell r="C106" t="str">
            <v>CAMPBELL</v>
          </cell>
          <cell r="D106" t="str">
            <v>CBJ</v>
          </cell>
          <cell r="E106" t="str">
            <v>D</v>
          </cell>
          <cell r="F106">
            <v>1</v>
          </cell>
          <cell r="G106">
            <v>0</v>
          </cell>
          <cell r="H106">
            <v>0</v>
          </cell>
          <cell r="I106">
            <v>1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</row>
        <row r="107">
          <cell r="A107" t="str">
            <v>CAMPBELLGREGORY</v>
          </cell>
          <cell r="B107" t="str">
            <v>GREGORY</v>
          </cell>
          <cell r="C107" t="str">
            <v>CAMPBELL</v>
          </cell>
          <cell r="D107" t="str">
            <v>FLA</v>
          </cell>
          <cell r="E107" t="str">
            <v>C</v>
          </cell>
          <cell r="F107">
            <v>79</v>
          </cell>
          <cell r="G107">
            <v>31</v>
          </cell>
          <cell r="H107">
            <v>89</v>
          </cell>
          <cell r="I107">
            <v>46</v>
          </cell>
          <cell r="J107">
            <v>15</v>
          </cell>
          <cell r="K107">
            <v>26</v>
          </cell>
          <cell r="L107">
            <v>266</v>
          </cell>
          <cell r="M107">
            <v>322</v>
          </cell>
          <cell r="N107">
            <v>588</v>
          </cell>
          <cell r="O107">
            <v>45.2</v>
          </cell>
          <cell r="P107">
            <v>12.2</v>
          </cell>
        </row>
        <row r="108">
          <cell r="A108" t="str">
            <v>CAMPOLICHRIS</v>
          </cell>
          <cell r="B108" t="str">
            <v>CHRIS</v>
          </cell>
          <cell r="C108" t="str">
            <v>CAMPOLI</v>
          </cell>
          <cell r="D108" t="str">
            <v>NYI</v>
          </cell>
          <cell r="E108" t="str">
            <v>D</v>
          </cell>
          <cell r="F108">
            <v>51</v>
          </cell>
          <cell r="G108">
            <v>43</v>
          </cell>
          <cell r="H108">
            <v>80</v>
          </cell>
          <cell r="I108">
            <v>13</v>
          </cell>
          <cell r="J108">
            <v>21</v>
          </cell>
          <cell r="K108">
            <v>15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</row>
        <row r="109">
          <cell r="A109" t="str">
            <v>CARCILLODANIEL</v>
          </cell>
          <cell r="B109" t="str">
            <v>DANIEL</v>
          </cell>
          <cell r="C109" t="str">
            <v>CARCILLO</v>
          </cell>
          <cell r="D109" t="str">
            <v>PHO</v>
          </cell>
          <cell r="E109" t="str">
            <v>L</v>
          </cell>
          <cell r="F109">
            <v>18</v>
          </cell>
          <cell r="G109">
            <v>3</v>
          </cell>
          <cell r="H109">
            <v>47</v>
          </cell>
          <cell r="I109">
            <v>16</v>
          </cell>
          <cell r="J109">
            <v>11</v>
          </cell>
          <cell r="K109">
            <v>7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</row>
        <row r="110">
          <cell r="A110" t="str">
            <v>CARDMIKE</v>
          </cell>
          <cell r="B110" t="str">
            <v>MIKE</v>
          </cell>
          <cell r="C110" t="str">
            <v>CARD</v>
          </cell>
          <cell r="D110" t="str">
            <v>BUF</v>
          </cell>
          <cell r="E110" t="str">
            <v>D</v>
          </cell>
          <cell r="F110">
            <v>4</v>
          </cell>
          <cell r="G110">
            <v>2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</row>
        <row r="111">
          <cell r="A111" t="str">
            <v>CARLEMATTHEW</v>
          </cell>
          <cell r="B111" t="str">
            <v>MATTHEW</v>
          </cell>
          <cell r="C111" t="str">
            <v>CARLE</v>
          </cell>
          <cell r="D111" t="str">
            <v>SJS</v>
          </cell>
          <cell r="E111" t="str">
            <v>D</v>
          </cell>
          <cell r="F111">
            <v>77</v>
          </cell>
          <cell r="G111">
            <v>71</v>
          </cell>
          <cell r="H111">
            <v>34</v>
          </cell>
          <cell r="I111">
            <v>45</v>
          </cell>
          <cell r="J111">
            <v>64</v>
          </cell>
          <cell r="K111">
            <v>16</v>
          </cell>
          <cell r="L111">
            <v>0</v>
          </cell>
          <cell r="M111">
            <v>1</v>
          </cell>
          <cell r="N111">
            <v>1</v>
          </cell>
          <cell r="O111">
            <v>0</v>
          </cell>
          <cell r="P111">
            <v>0</v>
          </cell>
        </row>
        <row r="112">
          <cell r="A112" t="str">
            <v>CARNEYKEITH</v>
          </cell>
          <cell r="B112" t="str">
            <v>KEITH</v>
          </cell>
          <cell r="C112" t="str">
            <v>CARNEY</v>
          </cell>
          <cell r="D112" t="str">
            <v>MIN</v>
          </cell>
          <cell r="E112" t="str">
            <v>D</v>
          </cell>
          <cell r="F112">
            <v>80</v>
          </cell>
          <cell r="G112">
            <v>87</v>
          </cell>
          <cell r="H112">
            <v>56</v>
          </cell>
          <cell r="I112">
            <v>20</v>
          </cell>
          <cell r="J112">
            <v>37</v>
          </cell>
          <cell r="K112">
            <v>20</v>
          </cell>
          <cell r="L112">
            <v>2</v>
          </cell>
          <cell r="M112">
            <v>0</v>
          </cell>
          <cell r="N112">
            <v>2</v>
          </cell>
          <cell r="O112">
            <v>100</v>
          </cell>
          <cell r="P112">
            <v>0</v>
          </cell>
        </row>
        <row r="113">
          <cell r="A113" t="str">
            <v>CARTERANSON</v>
          </cell>
          <cell r="B113" t="str">
            <v>ANSON</v>
          </cell>
          <cell r="C113" t="str">
            <v>CARTER</v>
          </cell>
          <cell r="D113" t="str">
            <v>CAR</v>
          </cell>
          <cell r="E113" t="str">
            <v>R</v>
          </cell>
          <cell r="F113">
            <v>64</v>
          </cell>
          <cell r="G113">
            <v>14</v>
          </cell>
          <cell r="H113">
            <v>47</v>
          </cell>
          <cell r="I113">
            <v>23</v>
          </cell>
          <cell r="J113">
            <v>17</v>
          </cell>
          <cell r="K113">
            <v>16</v>
          </cell>
          <cell r="L113">
            <v>43</v>
          </cell>
          <cell r="M113">
            <v>41</v>
          </cell>
          <cell r="N113">
            <v>84</v>
          </cell>
          <cell r="O113">
            <v>51.2</v>
          </cell>
          <cell r="P113">
            <v>2.2000000000000002</v>
          </cell>
        </row>
        <row r="114">
          <cell r="A114" t="str">
            <v>CARTERJEFF</v>
          </cell>
          <cell r="B114" t="str">
            <v>JEFF</v>
          </cell>
          <cell r="C114" t="str">
            <v>CARTER</v>
          </cell>
          <cell r="D114" t="str">
            <v>PHI</v>
          </cell>
          <cell r="E114" t="str">
            <v>C</v>
          </cell>
          <cell r="F114">
            <v>62</v>
          </cell>
          <cell r="G114">
            <v>54</v>
          </cell>
          <cell r="H114">
            <v>44</v>
          </cell>
          <cell r="I114">
            <v>96</v>
          </cell>
          <cell r="J114">
            <v>50</v>
          </cell>
          <cell r="K114">
            <v>39</v>
          </cell>
          <cell r="L114">
            <v>482</v>
          </cell>
          <cell r="M114">
            <v>580</v>
          </cell>
          <cell r="N114">
            <v>1062</v>
          </cell>
          <cell r="O114">
            <v>45.4</v>
          </cell>
          <cell r="P114">
            <v>28.9</v>
          </cell>
        </row>
        <row r="115">
          <cell r="A115" t="str">
            <v>CHARAZDENO</v>
          </cell>
          <cell r="B115" t="str">
            <v>ZDENO</v>
          </cell>
          <cell r="C115" t="str">
            <v>CHARA</v>
          </cell>
          <cell r="D115" t="str">
            <v>BOS</v>
          </cell>
          <cell r="E115" t="str">
            <v>D</v>
          </cell>
          <cell r="F115">
            <v>80</v>
          </cell>
          <cell r="G115">
            <v>134</v>
          </cell>
          <cell r="H115">
            <v>203</v>
          </cell>
          <cell r="I115">
            <v>77</v>
          </cell>
          <cell r="J115">
            <v>94</v>
          </cell>
          <cell r="K115">
            <v>33</v>
          </cell>
          <cell r="L115">
            <v>0</v>
          </cell>
          <cell r="M115">
            <v>1</v>
          </cell>
          <cell r="N115">
            <v>1</v>
          </cell>
          <cell r="O115">
            <v>0</v>
          </cell>
          <cell r="P115">
            <v>0</v>
          </cell>
        </row>
        <row r="116">
          <cell r="A116" t="str">
            <v>CHEECHOOJONATHAN</v>
          </cell>
          <cell r="B116" t="str">
            <v>JONATHAN</v>
          </cell>
          <cell r="C116" t="str">
            <v>CHEECHOO</v>
          </cell>
          <cell r="D116" t="str">
            <v>SJS</v>
          </cell>
          <cell r="E116" t="str">
            <v>R</v>
          </cell>
          <cell r="F116">
            <v>76</v>
          </cell>
          <cell r="G116">
            <v>27</v>
          </cell>
          <cell r="H116">
            <v>98</v>
          </cell>
          <cell r="I116">
            <v>110</v>
          </cell>
          <cell r="J116">
            <v>70</v>
          </cell>
          <cell r="K116">
            <v>30</v>
          </cell>
          <cell r="L116">
            <v>10</v>
          </cell>
          <cell r="M116">
            <v>22</v>
          </cell>
          <cell r="N116">
            <v>32</v>
          </cell>
          <cell r="O116">
            <v>31.2</v>
          </cell>
          <cell r="P116">
            <v>0.7</v>
          </cell>
        </row>
        <row r="117">
          <cell r="A117" t="str">
            <v>CHELIOSCHRIS</v>
          </cell>
          <cell r="B117" t="str">
            <v>CHRIS</v>
          </cell>
          <cell r="C117" t="str">
            <v>CHELIOS</v>
          </cell>
          <cell r="D117" t="str">
            <v>DET</v>
          </cell>
          <cell r="E117" t="str">
            <v>D</v>
          </cell>
          <cell r="F117">
            <v>71</v>
          </cell>
          <cell r="G117">
            <v>75</v>
          </cell>
          <cell r="H117">
            <v>54</v>
          </cell>
          <cell r="I117">
            <v>33</v>
          </cell>
          <cell r="J117">
            <v>66</v>
          </cell>
          <cell r="K117">
            <v>29</v>
          </cell>
          <cell r="L117">
            <v>0</v>
          </cell>
          <cell r="M117">
            <v>1</v>
          </cell>
          <cell r="N117">
            <v>1</v>
          </cell>
          <cell r="O117">
            <v>0</v>
          </cell>
          <cell r="P117">
            <v>0</v>
          </cell>
        </row>
        <row r="118">
          <cell r="A118" t="str">
            <v>CHIMERAJASON</v>
          </cell>
          <cell r="B118" t="str">
            <v>JASON</v>
          </cell>
          <cell r="C118" t="str">
            <v>CHIMERA</v>
          </cell>
          <cell r="D118" t="str">
            <v>CBJ</v>
          </cell>
          <cell r="E118" t="str">
            <v>L</v>
          </cell>
          <cell r="F118">
            <v>82</v>
          </cell>
          <cell r="G118">
            <v>27</v>
          </cell>
          <cell r="H118">
            <v>80</v>
          </cell>
          <cell r="I118">
            <v>68</v>
          </cell>
          <cell r="J118">
            <v>26</v>
          </cell>
          <cell r="K118">
            <v>22</v>
          </cell>
          <cell r="L118">
            <v>14</v>
          </cell>
          <cell r="M118">
            <v>24</v>
          </cell>
          <cell r="N118">
            <v>38</v>
          </cell>
          <cell r="O118">
            <v>36.799999999999997</v>
          </cell>
          <cell r="P118">
            <v>0.8</v>
          </cell>
        </row>
        <row r="119">
          <cell r="A119" t="str">
            <v>CHISTOVSTANISLAV</v>
          </cell>
          <cell r="B119" t="str">
            <v>STANISLAV</v>
          </cell>
          <cell r="C119" t="str">
            <v>CHISTOV</v>
          </cell>
          <cell r="D119" t="str">
            <v>BOS</v>
          </cell>
          <cell r="E119" t="str">
            <v>R</v>
          </cell>
          <cell r="F119">
            <v>61</v>
          </cell>
          <cell r="G119">
            <v>10</v>
          </cell>
          <cell r="H119">
            <v>37</v>
          </cell>
          <cell r="I119">
            <v>14</v>
          </cell>
          <cell r="J119">
            <v>11</v>
          </cell>
          <cell r="K119">
            <v>8</v>
          </cell>
          <cell r="L119">
            <v>10</v>
          </cell>
          <cell r="M119">
            <v>24</v>
          </cell>
          <cell r="N119">
            <v>34</v>
          </cell>
          <cell r="O119">
            <v>29.4</v>
          </cell>
          <cell r="P119">
            <v>0.9</v>
          </cell>
        </row>
        <row r="120">
          <cell r="A120" t="str">
            <v>CHOUINARDMARC</v>
          </cell>
          <cell r="B120" t="str">
            <v>MARC</v>
          </cell>
          <cell r="C120" t="str">
            <v>CHOUINARD</v>
          </cell>
          <cell r="D120" t="str">
            <v>VAN</v>
          </cell>
          <cell r="E120" t="str">
            <v>C</v>
          </cell>
          <cell r="F120">
            <v>42</v>
          </cell>
          <cell r="G120">
            <v>20</v>
          </cell>
          <cell r="H120">
            <v>20</v>
          </cell>
          <cell r="I120">
            <v>15</v>
          </cell>
          <cell r="J120">
            <v>1</v>
          </cell>
          <cell r="K120">
            <v>11</v>
          </cell>
          <cell r="L120">
            <v>191</v>
          </cell>
          <cell r="M120">
            <v>201</v>
          </cell>
          <cell r="N120">
            <v>392</v>
          </cell>
          <cell r="O120">
            <v>48.7</v>
          </cell>
          <cell r="P120">
            <v>15.8</v>
          </cell>
        </row>
        <row r="121">
          <cell r="A121" t="str">
            <v>CHRISTENSENERIK</v>
          </cell>
          <cell r="B121" t="str">
            <v>ERIK</v>
          </cell>
          <cell r="C121" t="str">
            <v>CHRISTENSEN</v>
          </cell>
          <cell r="D121" t="str">
            <v>PIT</v>
          </cell>
          <cell r="E121" t="str">
            <v>C</v>
          </cell>
          <cell r="F121">
            <v>61</v>
          </cell>
          <cell r="G121">
            <v>5</v>
          </cell>
          <cell r="H121">
            <v>18</v>
          </cell>
          <cell r="I121">
            <v>49</v>
          </cell>
          <cell r="J121">
            <v>21</v>
          </cell>
          <cell r="K121">
            <v>13</v>
          </cell>
          <cell r="L121">
            <v>135</v>
          </cell>
          <cell r="M121">
            <v>105</v>
          </cell>
          <cell r="N121">
            <v>240</v>
          </cell>
          <cell r="O121">
            <v>56.2</v>
          </cell>
          <cell r="P121">
            <v>6.7</v>
          </cell>
        </row>
        <row r="122">
          <cell r="A122" t="str">
            <v>CLARKBRETT</v>
          </cell>
          <cell r="B122" t="str">
            <v>BRETT</v>
          </cell>
          <cell r="C122" t="str">
            <v>CLARK</v>
          </cell>
          <cell r="D122" t="str">
            <v>COL</v>
          </cell>
          <cell r="E122" t="str">
            <v>D</v>
          </cell>
          <cell r="F122">
            <v>82</v>
          </cell>
          <cell r="G122">
            <v>210</v>
          </cell>
          <cell r="H122">
            <v>85</v>
          </cell>
          <cell r="I122">
            <v>51</v>
          </cell>
          <cell r="J122">
            <v>43</v>
          </cell>
          <cell r="K122">
            <v>45</v>
          </cell>
          <cell r="L122">
            <v>1</v>
          </cell>
          <cell r="M122">
            <v>0</v>
          </cell>
          <cell r="N122">
            <v>1</v>
          </cell>
          <cell r="O122">
            <v>100</v>
          </cell>
          <cell r="P122">
            <v>0</v>
          </cell>
        </row>
        <row r="123">
          <cell r="A123" t="str">
            <v>CLARKCHRIS</v>
          </cell>
          <cell r="B123" t="str">
            <v>CHRIS</v>
          </cell>
          <cell r="C123" t="str">
            <v>CLARK</v>
          </cell>
          <cell r="D123" t="str">
            <v>WAS</v>
          </cell>
          <cell r="E123" t="str">
            <v>R</v>
          </cell>
          <cell r="F123">
            <v>74</v>
          </cell>
          <cell r="G123">
            <v>32</v>
          </cell>
          <cell r="H123">
            <v>91</v>
          </cell>
          <cell r="I123">
            <v>62</v>
          </cell>
          <cell r="J123">
            <v>48</v>
          </cell>
          <cell r="K123">
            <v>37</v>
          </cell>
          <cell r="L123">
            <v>60</v>
          </cell>
          <cell r="M123">
            <v>58</v>
          </cell>
          <cell r="N123">
            <v>118</v>
          </cell>
          <cell r="O123">
            <v>50.8</v>
          </cell>
          <cell r="P123">
            <v>2.5</v>
          </cell>
        </row>
        <row r="124">
          <cell r="A124" t="str">
            <v>CLARKENOAH</v>
          </cell>
          <cell r="B124" t="str">
            <v>NOAH</v>
          </cell>
          <cell r="C124" t="str">
            <v>CLARKE</v>
          </cell>
          <cell r="D124" t="str">
            <v>LAK</v>
          </cell>
          <cell r="E124" t="str">
            <v>L</v>
          </cell>
          <cell r="F124">
            <v>13</v>
          </cell>
          <cell r="G124">
            <v>5</v>
          </cell>
          <cell r="H124">
            <v>9</v>
          </cell>
          <cell r="I124">
            <v>3</v>
          </cell>
          <cell r="J124">
            <v>3</v>
          </cell>
          <cell r="K124">
            <v>3</v>
          </cell>
          <cell r="L124">
            <v>17</v>
          </cell>
          <cell r="M124">
            <v>26</v>
          </cell>
          <cell r="N124">
            <v>43</v>
          </cell>
          <cell r="O124">
            <v>39.5</v>
          </cell>
          <cell r="P124">
            <v>5.7</v>
          </cell>
        </row>
        <row r="125">
          <cell r="A125" t="str">
            <v>CLARKSONDAVID</v>
          </cell>
          <cell r="B125" t="str">
            <v>DAVID</v>
          </cell>
          <cell r="C125" t="str">
            <v>CLARKSON</v>
          </cell>
          <cell r="D125" t="str">
            <v>NJD</v>
          </cell>
          <cell r="E125" t="str">
            <v>R</v>
          </cell>
          <cell r="F125">
            <v>7</v>
          </cell>
          <cell r="G125">
            <v>5</v>
          </cell>
          <cell r="H125">
            <v>23</v>
          </cell>
          <cell r="I125">
            <v>5</v>
          </cell>
          <cell r="J125">
            <v>2</v>
          </cell>
          <cell r="K125">
            <v>0</v>
          </cell>
          <cell r="L125">
            <v>0</v>
          </cell>
          <cell r="M125">
            <v>1</v>
          </cell>
          <cell r="N125">
            <v>1</v>
          </cell>
          <cell r="O125">
            <v>0</v>
          </cell>
          <cell r="P125">
            <v>0.2</v>
          </cell>
        </row>
        <row r="126">
          <cell r="A126" t="str">
            <v>CLEARYDANIEL</v>
          </cell>
          <cell r="B126" t="str">
            <v>DANIEL</v>
          </cell>
          <cell r="C126" t="str">
            <v>CLEARY</v>
          </cell>
          <cell r="D126" t="str">
            <v>DET</v>
          </cell>
          <cell r="E126" t="str">
            <v>R</v>
          </cell>
          <cell r="F126">
            <v>71</v>
          </cell>
          <cell r="G126">
            <v>26</v>
          </cell>
          <cell r="H126">
            <v>67</v>
          </cell>
          <cell r="I126">
            <v>46</v>
          </cell>
          <cell r="J126">
            <v>39</v>
          </cell>
          <cell r="K126">
            <v>30</v>
          </cell>
          <cell r="L126">
            <v>210</v>
          </cell>
          <cell r="M126">
            <v>201</v>
          </cell>
          <cell r="N126">
            <v>411</v>
          </cell>
          <cell r="O126">
            <v>51.1</v>
          </cell>
          <cell r="P126">
            <v>10.3</v>
          </cell>
        </row>
        <row r="127">
          <cell r="A127" t="str">
            <v>CLOWERYANE</v>
          </cell>
          <cell r="B127" t="str">
            <v>RYANE</v>
          </cell>
          <cell r="C127" t="str">
            <v>CLOWE</v>
          </cell>
          <cell r="D127" t="str">
            <v>SJS</v>
          </cell>
          <cell r="E127" t="str">
            <v>L</v>
          </cell>
          <cell r="F127">
            <v>58</v>
          </cell>
          <cell r="G127">
            <v>21</v>
          </cell>
          <cell r="H127">
            <v>82</v>
          </cell>
          <cell r="I127">
            <v>30</v>
          </cell>
          <cell r="J127">
            <v>28</v>
          </cell>
          <cell r="K127">
            <v>26</v>
          </cell>
          <cell r="L127">
            <v>3</v>
          </cell>
          <cell r="M127">
            <v>2</v>
          </cell>
          <cell r="N127">
            <v>5</v>
          </cell>
          <cell r="O127">
            <v>60</v>
          </cell>
          <cell r="P127">
            <v>0.1</v>
          </cell>
        </row>
        <row r="128">
          <cell r="A128" t="str">
            <v>CLYMERBEN</v>
          </cell>
          <cell r="B128" t="str">
            <v>BEN</v>
          </cell>
          <cell r="C128" t="str">
            <v>CLYMER</v>
          </cell>
          <cell r="D128" t="str">
            <v>WAS</v>
          </cell>
          <cell r="E128" t="str">
            <v>D</v>
          </cell>
          <cell r="F128">
            <v>66</v>
          </cell>
          <cell r="G128">
            <v>21</v>
          </cell>
          <cell r="H128">
            <v>83</v>
          </cell>
          <cell r="I128">
            <v>30</v>
          </cell>
          <cell r="J128">
            <v>28</v>
          </cell>
          <cell r="K128">
            <v>9</v>
          </cell>
          <cell r="L128">
            <v>1</v>
          </cell>
          <cell r="M128">
            <v>6</v>
          </cell>
          <cell r="N128">
            <v>7</v>
          </cell>
          <cell r="O128">
            <v>14.3</v>
          </cell>
          <cell r="P128">
            <v>0.1</v>
          </cell>
        </row>
        <row r="129">
          <cell r="A129" t="str">
            <v>COBURNBRAYDON</v>
          </cell>
          <cell r="B129" t="str">
            <v>BRAYDON</v>
          </cell>
          <cell r="C129" t="str">
            <v>COBURN</v>
          </cell>
          <cell r="D129" t="str">
            <v>PHI</v>
          </cell>
          <cell r="E129" t="str">
            <v>D</v>
          </cell>
          <cell r="F129">
            <v>49</v>
          </cell>
          <cell r="G129">
            <v>49</v>
          </cell>
          <cell r="H129">
            <v>41</v>
          </cell>
          <cell r="I129">
            <v>34</v>
          </cell>
          <cell r="J129">
            <v>25</v>
          </cell>
          <cell r="K129">
            <v>17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</row>
        <row r="130">
          <cell r="A130" t="str">
            <v>COLAIACOVOCARLO</v>
          </cell>
          <cell r="B130" t="str">
            <v>CARLO</v>
          </cell>
          <cell r="C130" t="str">
            <v>COLAIACOVO</v>
          </cell>
          <cell r="D130" t="str">
            <v>TOR</v>
          </cell>
          <cell r="E130" t="str">
            <v>D</v>
          </cell>
          <cell r="F130">
            <v>48</v>
          </cell>
          <cell r="G130">
            <v>61</v>
          </cell>
          <cell r="H130">
            <v>96</v>
          </cell>
          <cell r="I130">
            <v>22</v>
          </cell>
          <cell r="J130">
            <v>43</v>
          </cell>
          <cell r="K130">
            <v>20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</row>
        <row r="131">
          <cell r="A131" t="str">
            <v>COLEERIK</v>
          </cell>
          <cell r="B131" t="str">
            <v>ERIK</v>
          </cell>
          <cell r="C131" t="str">
            <v>COLE</v>
          </cell>
          <cell r="D131" t="str">
            <v>CAR</v>
          </cell>
          <cell r="E131" t="str">
            <v>L</v>
          </cell>
          <cell r="F131">
            <v>71</v>
          </cell>
          <cell r="G131">
            <v>20</v>
          </cell>
          <cell r="H131">
            <v>222</v>
          </cell>
          <cell r="I131">
            <v>80</v>
          </cell>
          <cell r="J131">
            <v>48</v>
          </cell>
          <cell r="K131">
            <v>39</v>
          </cell>
          <cell r="L131">
            <v>11</v>
          </cell>
          <cell r="M131">
            <v>16</v>
          </cell>
          <cell r="N131">
            <v>27</v>
          </cell>
          <cell r="O131">
            <v>40.700000000000003</v>
          </cell>
          <cell r="P131">
            <v>0.6</v>
          </cell>
        </row>
        <row r="132">
          <cell r="A132" t="str">
            <v>COLLITONJEREMY</v>
          </cell>
          <cell r="B132" t="str">
            <v>JEREMY</v>
          </cell>
          <cell r="C132" t="str">
            <v>COLLITON</v>
          </cell>
          <cell r="D132" t="str">
            <v>NYI</v>
          </cell>
          <cell r="E132" t="str">
            <v>C</v>
          </cell>
          <cell r="F132">
            <v>1</v>
          </cell>
          <cell r="G132">
            <v>0</v>
          </cell>
          <cell r="H132">
            <v>2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</row>
        <row r="133">
          <cell r="A133" t="str">
            <v>COMEAUBLAKE</v>
          </cell>
          <cell r="B133" t="str">
            <v>BLAKE</v>
          </cell>
          <cell r="C133" t="str">
            <v>COMEAU</v>
          </cell>
          <cell r="D133" t="str">
            <v>NYI</v>
          </cell>
          <cell r="E133" t="str">
            <v>R</v>
          </cell>
          <cell r="F133">
            <v>3</v>
          </cell>
          <cell r="G133">
            <v>0</v>
          </cell>
          <cell r="H133">
            <v>4</v>
          </cell>
          <cell r="I133">
            <v>1</v>
          </cell>
          <cell r="J133">
            <v>1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</row>
        <row r="134">
          <cell r="A134" t="str">
            <v>COMMODOREMIKE</v>
          </cell>
          <cell r="B134" t="str">
            <v>MIKE</v>
          </cell>
          <cell r="C134" t="str">
            <v>COMMODORE</v>
          </cell>
          <cell r="D134" t="str">
            <v>CAR</v>
          </cell>
          <cell r="E134" t="str">
            <v>D</v>
          </cell>
          <cell r="F134">
            <v>82</v>
          </cell>
          <cell r="G134">
            <v>141</v>
          </cell>
          <cell r="H134">
            <v>214</v>
          </cell>
          <cell r="I134">
            <v>68</v>
          </cell>
          <cell r="J134">
            <v>54</v>
          </cell>
          <cell r="K134">
            <v>25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</row>
        <row r="135">
          <cell r="A135" t="str">
            <v>COMRIEMIKE</v>
          </cell>
          <cell r="B135" t="str">
            <v>MIKE</v>
          </cell>
          <cell r="C135" t="str">
            <v>COMRIE</v>
          </cell>
          <cell r="D135" t="str">
            <v>OTT</v>
          </cell>
          <cell r="E135" t="str">
            <v>C</v>
          </cell>
          <cell r="F135">
            <v>65</v>
          </cell>
          <cell r="G135">
            <v>39</v>
          </cell>
          <cell r="H135">
            <v>44</v>
          </cell>
          <cell r="I135">
            <v>27</v>
          </cell>
          <cell r="J135">
            <v>35</v>
          </cell>
          <cell r="K135">
            <v>19</v>
          </cell>
          <cell r="L135">
            <v>224</v>
          </cell>
          <cell r="M135">
            <v>230</v>
          </cell>
          <cell r="N135">
            <v>454</v>
          </cell>
          <cell r="O135">
            <v>49.3</v>
          </cell>
          <cell r="P135">
            <v>11.7</v>
          </cell>
        </row>
        <row r="136">
          <cell r="A136" t="str">
            <v>CONNERCHRIS</v>
          </cell>
          <cell r="B136" t="str">
            <v>CHRIS</v>
          </cell>
          <cell r="C136" t="str">
            <v>CONNER</v>
          </cell>
          <cell r="D136" t="str">
            <v>DAL</v>
          </cell>
          <cell r="E136" t="str">
            <v>R</v>
          </cell>
          <cell r="F136">
            <v>11</v>
          </cell>
          <cell r="G136">
            <v>1</v>
          </cell>
          <cell r="H136">
            <v>10</v>
          </cell>
          <cell r="I136">
            <v>8</v>
          </cell>
          <cell r="J136">
            <v>2</v>
          </cell>
          <cell r="K136">
            <v>1</v>
          </cell>
          <cell r="L136">
            <v>1</v>
          </cell>
          <cell r="M136">
            <v>0</v>
          </cell>
          <cell r="N136">
            <v>1</v>
          </cell>
          <cell r="O136">
            <v>100</v>
          </cell>
          <cell r="P136">
            <v>0.1</v>
          </cell>
        </row>
        <row r="137">
          <cell r="A137" t="str">
            <v>CONNOLLYTIM</v>
          </cell>
          <cell r="B137" t="str">
            <v>TIM</v>
          </cell>
          <cell r="C137" t="str">
            <v>CONNOLLY</v>
          </cell>
          <cell r="D137" t="str">
            <v>BUF</v>
          </cell>
          <cell r="E137" t="str">
            <v>C</v>
          </cell>
          <cell r="F137">
            <v>2</v>
          </cell>
          <cell r="G137">
            <v>1</v>
          </cell>
          <cell r="H137">
            <v>0</v>
          </cell>
          <cell r="I137">
            <v>1</v>
          </cell>
          <cell r="J137">
            <v>0</v>
          </cell>
          <cell r="K137">
            <v>0</v>
          </cell>
          <cell r="L137">
            <v>7</v>
          </cell>
          <cell r="M137">
            <v>6</v>
          </cell>
          <cell r="N137">
            <v>13</v>
          </cell>
          <cell r="O137">
            <v>53.8</v>
          </cell>
          <cell r="P137">
            <v>10.4</v>
          </cell>
        </row>
        <row r="138">
          <cell r="A138" t="str">
            <v>CONROYCRAIG</v>
          </cell>
          <cell r="B138" t="str">
            <v>CRAIG</v>
          </cell>
          <cell r="C138" t="str">
            <v>CONROY</v>
          </cell>
          <cell r="D138" t="str">
            <v>CGY</v>
          </cell>
          <cell r="E138" t="str">
            <v>C</v>
          </cell>
          <cell r="F138">
            <v>80</v>
          </cell>
          <cell r="G138">
            <v>46</v>
          </cell>
          <cell r="H138">
            <v>95</v>
          </cell>
          <cell r="I138">
            <v>48</v>
          </cell>
          <cell r="J138">
            <v>54</v>
          </cell>
          <cell r="K138">
            <v>35</v>
          </cell>
          <cell r="L138">
            <v>636</v>
          </cell>
          <cell r="M138">
            <v>609</v>
          </cell>
          <cell r="N138">
            <v>1245</v>
          </cell>
          <cell r="O138">
            <v>51.1</v>
          </cell>
          <cell r="P138">
            <v>26.7</v>
          </cell>
        </row>
        <row r="139">
          <cell r="A139" t="str">
            <v>COOKEMATT</v>
          </cell>
          <cell r="B139" t="str">
            <v>MATT</v>
          </cell>
          <cell r="C139" t="str">
            <v>COOKE</v>
          </cell>
          <cell r="D139" t="str">
            <v>VAN</v>
          </cell>
          <cell r="E139" t="str">
            <v>L</v>
          </cell>
          <cell r="F139">
            <v>81</v>
          </cell>
          <cell r="G139">
            <v>36</v>
          </cell>
          <cell r="H139">
            <v>209</v>
          </cell>
          <cell r="I139">
            <v>59</v>
          </cell>
          <cell r="J139">
            <v>27</v>
          </cell>
          <cell r="K139">
            <v>27</v>
          </cell>
          <cell r="L139">
            <v>9</v>
          </cell>
          <cell r="M139">
            <v>10</v>
          </cell>
          <cell r="N139">
            <v>19</v>
          </cell>
          <cell r="O139">
            <v>47.4</v>
          </cell>
          <cell r="P139">
            <v>0.4</v>
          </cell>
        </row>
        <row r="140">
          <cell r="A140" t="str">
            <v>CORAZZINICARL</v>
          </cell>
          <cell r="B140" t="str">
            <v>CARL</v>
          </cell>
          <cell r="C140" t="str">
            <v>CORAZZINI</v>
          </cell>
          <cell r="D140" t="str">
            <v>CHI</v>
          </cell>
          <cell r="E140" t="str">
            <v>C</v>
          </cell>
          <cell r="F140">
            <v>7</v>
          </cell>
          <cell r="G140">
            <v>3</v>
          </cell>
          <cell r="H140">
            <v>5</v>
          </cell>
          <cell r="I140">
            <v>1</v>
          </cell>
          <cell r="J140">
            <v>2</v>
          </cell>
          <cell r="K140">
            <v>0</v>
          </cell>
          <cell r="L140">
            <v>0</v>
          </cell>
          <cell r="M140">
            <v>1</v>
          </cell>
          <cell r="N140">
            <v>1</v>
          </cell>
          <cell r="O140">
            <v>0</v>
          </cell>
          <cell r="P140">
            <v>0.2</v>
          </cell>
        </row>
        <row r="141">
          <cell r="A141" t="str">
            <v>CORVOJOSEPH</v>
          </cell>
          <cell r="B141" t="str">
            <v>JOSEPH</v>
          </cell>
          <cell r="C141" t="str">
            <v>CORVO</v>
          </cell>
          <cell r="D141" t="str">
            <v>OTT</v>
          </cell>
          <cell r="E141" t="str">
            <v>D</v>
          </cell>
          <cell r="F141">
            <v>76</v>
          </cell>
          <cell r="G141">
            <v>56</v>
          </cell>
          <cell r="H141">
            <v>55</v>
          </cell>
          <cell r="I141">
            <v>73</v>
          </cell>
          <cell r="J141">
            <v>36</v>
          </cell>
          <cell r="K141">
            <v>27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</row>
        <row r="142">
          <cell r="A142" t="str">
            <v>COTERILEY</v>
          </cell>
          <cell r="B142" t="str">
            <v>RILEY</v>
          </cell>
          <cell r="C142" t="str">
            <v>COTE</v>
          </cell>
          <cell r="D142" t="str">
            <v>PHI</v>
          </cell>
          <cell r="E142" t="str">
            <v>L</v>
          </cell>
          <cell r="F142">
            <v>8</v>
          </cell>
          <cell r="G142">
            <v>1</v>
          </cell>
          <cell r="H142">
            <v>16</v>
          </cell>
          <cell r="I142">
            <v>6</v>
          </cell>
          <cell r="J142">
            <v>1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</row>
        <row r="143">
          <cell r="A143" t="str">
            <v>COULOMBEPATRICK</v>
          </cell>
          <cell r="B143" t="str">
            <v>PATRICK</v>
          </cell>
          <cell r="C143" t="str">
            <v>COULOMBE</v>
          </cell>
          <cell r="D143" t="str">
            <v>VAN</v>
          </cell>
          <cell r="E143" t="str">
            <v>D</v>
          </cell>
          <cell r="F143">
            <v>7</v>
          </cell>
          <cell r="G143">
            <v>0</v>
          </cell>
          <cell r="H143">
            <v>2</v>
          </cell>
          <cell r="I143">
            <v>7</v>
          </cell>
          <cell r="J143">
            <v>1</v>
          </cell>
          <cell r="K143">
            <v>1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</row>
        <row r="144">
          <cell r="A144" t="str">
            <v>COWANJEFF</v>
          </cell>
          <cell r="B144" t="str">
            <v>JEFF</v>
          </cell>
          <cell r="C144" t="str">
            <v>COWAN</v>
          </cell>
          <cell r="D144" t="str">
            <v>VAN</v>
          </cell>
          <cell r="E144" t="str">
            <v>L</v>
          </cell>
          <cell r="F144">
            <v>63</v>
          </cell>
          <cell r="G144">
            <v>13</v>
          </cell>
          <cell r="H144">
            <v>74</v>
          </cell>
          <cell r="I144">
            <v>33</v>
          </cell>
          <cell r="J144">
            <v>9</v>
          </cell>
          <cell r="K144">
            <v>7</v>
          </cell>
          <cell r="L144">
            <v>0</v>
          </cell>
          <cell r="M144">
            <v>1</v>
          </cell>
          <cell r="N144">
            <v>1</v>
          </cell>
          <cell r="O144">
            <v>0</v>
          </cell>
          <cell r="P144">
            <v>0</v>
          </cell>
        </row>
        <row r="145">
          <cell r="A145" t="str">
            <v>CRAIGRYAN</v>
          </cell>
          <cell r="B145" t="str">
            <v>RYAN</v>
          </cell>
          <cell r="C145" t="str">
            <v>CRAIG</v>
          </cell>
          <cell r="D145" t="str">
            <v>TBL</v>
          </cell>
          <cell r="E145" t="str">
            <v>C</v>
          </cell>
          <cell r="F145">
            <v>72</v>
          </cell>
          <cell r="G145">
            <v>35</v>
          </cell>
          <cell r="H145">
            <v>82</v>
          </cell>
          <cell r="I145">
            <v>53</v>
          </cell>
          <cell r="J145">
            <v>6</v>
          </cell>
          <cell r="K145">
            <v>24</v>
          </cell>
          <cell r="L145">
            <v>44</v>
          </cell>
          <cell r="M145">
            <v>66</v>
          </cell>
          <cell r="N145">
            <v>110</v>
          </cell>
          <cell r="O145">
            <v>40</v>
          </cell>
          <cell r="P145">
            <v>2.6</v>
          </cell>
        </row>
        <row r="146">
          <cell r="A146" t="str">
            <v>CROSBYSIDNEY</v>
          </cell>
          <cell r="B146" t="str">
            <v>SIDNEY</v>
          </cell>
          <cell r="C146" t="str">
            <v>CROSBY</v>
          </cell>
          <cell r="D146" t="str">
            <v>PIT</v>
          </cell>
          <cell r="E146" t="str">
            <v>C</v>
          </cell>
          <cell r="F146">
            <v>79</v>
          </cell>
          <cell r="G146">
            <v>43</v>
          </cell>
          <cell r="H146">
            <v>55</v>
          </cell>
          <cell r="I146">
            <v>105</v>
          </cell>
          <cell r="J146">
            <v>72</v>
          </cell>
          <cell r="K146">
            <v>37</v>
          </cell>
          <cell r="L146">
            <v>839</v>
          </cell>
          <cell r="M146">
            <v>847</v>
          </cell>
          <cell r="N146">
            <v>1686</v>
          </cell>
          <cell r="O146">
            <v>49.8</v>
          </cell>
          <cell r="P146">
            <v>36.4</v>
          </cell>
        </row>
        <row r="147">
          <cell r="A147" t="str">
            <v>CULLENMARK</v>
          </cell>
          <cell r="B147" t="str">
            <v>MARK</v>
          </cell>
          <cell r="C147" t="str">
            <v>CULLEN</v>
          </cell>
          <cell r="D147" t="str">
            <v>PHI</v>
          </cell>
          <cell r="E147" t="str">
            <v>C</v>
          </cell>
          <cell r="F147">
            <v>3</v>
          </cell>
          <cell r="G147">
            <v>0</v>
          </cell>
          <cell r="H147">
            <v>0</v>
          </cell>
          <cell r="I147">
            <v>2</v>
          </cell>
          <cell r="J147">
            <v>3</v>
          </cell>
          <cell r="K147">
            <v>0</v>
          </cell>
          <cell r="L147">
            <v>7</v>
          </cell>
          <cell r="M147">
            <v>7</v>
          </cell>
          <cell r="N147">
            <v>14</v>
          </cell>
          <cell r="O147">
            <v>50</v>
          </cell>
          <cell r="P147">
            <v>7.9</v>
          </cell>
        </row>
        <row r="148">
          <cell r="A148" t="str">
            <v>CULLENMATT</v>
          </cell>
          <cell r="B148" t="str">
            <v>MATT</v>
          </cell>
          <cell r="C148" t="str">
            <v>CULLEN</v>
          </cell>
          <cell r="D148" t="str">
            <v>NYR</v>
          </cell>
          <cell r="E148" t="str">
            <v>C</v>
          </cell>
          <cell r="F148">
            <v>80</v>
          </cell>
          <cell r="G148">
            <v>45</v>
          </cell>
          <cell r="H148">
            <v>61</v>
          </cell>
          <cell r="I148">
            <v>86</v>
          </cell>
          <cell r="J148">
            <v>57</v>
          </cell>
          <cell r="K148">
            <v>50</v>
          </cell>
          <cell r="L148">
            <v>619</v>
          </cell>
          <cell r="M148">
            <v>515</v>
          </cell>
          <cell r="N148">
            <v>1134</v>
          </cell>
          <cell r="O148">
            <v>54.6</v>
          </cell>
          <cell r="P148">
            <v>25</v>
          </cell>
        </row>
        <row r="149">
          <cell r="A149" t="str">
            <v>CULLIMOREJASSEN</v>
          </cell>
          <cell r="B149" t="str">
            <v>JASSEN</v>
          </cell>
          <cell r="C149" t="str">
            <v>CULLIMORE</v>
          </cell>
          <cell r="D149" t="str">
            <v>CHI</v>
          </cell>
          <cell r="E149" t="str">
            <v>D</v>
          </cell>
          <cell r="F149">
            <v>65</v>
          </cell>
          <cell r="G149">
            <v>89</v>
          </cell>
          <cell r="H149">
            <v>49</v>
          </cell>
          <cell r="I149">
            <v>10</v>
          </cell>
          <cell r="J149">
            <v>28</v>
          </cell>
          <cell r="K149">
            <v>9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</row>
        <row r="150">
          <cell r="A150" t="str">
            <v>CUMISKEYKYLE</v>
          </cell>
          <cell r="B150" t="str">
            <v>KYLE</v>
          </cell>
          <cell r="C150" t="str">
            <v>CUMISKEY</v>
          </cell>
          <cell r="D150" t="str">
            <v>COL</v>
          </cell>
          <cell r="E150" t="str">
            <v>D</v>
          </cell>
          <cell r="F150">
            <v>9</v>
          </cell>
          <cell r="G150">
            <v>6</v>
          </cell>
          <cell r="H150">
            <v>4</v>
          </cell>
          <cell r="I150">
            <v>3</v>
          </cell>
          <cell r="J150">
            <v>3</v>
          </cell>
          <cell r="K150">
            <v>1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</row>
        <row r="151">
          <cell r="A151" t="str">
            <v>DALEYTREVOR</v>
          </cell>
          <cell r="B151" t="str">
            <v>TREVOR</v>
          </cell>
          <cell r="C151" t="str">
            <v>DALEY</v>
          </cell>
          <cell r="D151" t="str">
            <v>DAL</v>
          </cell>
          <cell r="E151" t="str">
            <v>D</v>
          </cell>
          <cell r="F151">
            <v>74</v>
          </cell>
          <cell r="G151">
            <v>99</v>
          </cell>
          <cell r="H151">
            <v>47</v>
          </cell>
          <cell r="I151">
            <v>42</v>
          </cell>
          <cell r="J151">
            <v>26</v>
          </cell>
          <cell r="K151">
            <v>25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</row>
        <row r="152">
          <cell r="A152" t="str">
            <v>DALLMANKEVIN</v>
          </cell>
          <cell r="B152" t="str">
            <v>KEVIN</v>
          </cell>
          <cell r="C152" t="str">
            <v>DALLMAN</v>
          </cell>
          <cell r="D152" t="str">
            <v>LAK</v>
          </cell>
          <cell r="E152" t="str">
            <v>D</v>
          </cell>
          <cell r="F152">
            <v>53</v>
          </cell>
          <cell r="G152">
            <v>32</v>
          </cell>
          <cell r="H152">
            <v>38</v>
          </cell>
          <cell r="I152">
            <v>41</v>
          </cell>
          <cell r="J152">
            <v>21</v>
          </cell>
          <cell r="K152">
            <v>6</v>
          </cell>
          <cell r="L152">
            <v>4</v>
          </cell>
          <cell r="M152">
            <v>16</v>
          </cell>
          <cell r="N152">
            <v>20</v>
          </cell>
          <cell r="O152">
            <v>20</v>
          </cell>
          <cell r="P152">
            <v>0.6</v>
          </cell>
        </row>
        <row r="153">
          <cell r="A153" t="str">
            <v>DANDENAULTMATHIEU</v>
          </cell>
          <cell r="B153" t="str">
            <v>MATHIEU</v>
          </cell>
          <cell r="C153" t="str">
            <v>DANDENAULT</v>
          </cell>
          <cell r="D153" t="str">
            <v>MTL</v>
          </cell>
          <cell r="E153" t="str">
            <v>D</v>
          </cell>
          <cell r="F153">
            <v>68</v>
          </cell>
          <cell r="G153">
            <v>111</v>
          </cell>
          <cell r="H153">
            <v>77</v>
          </cell>
          <cell r="I153">
            <v>18</v>
          </cell>
          <cell r="J153">
            <v>58</v>
          </cell>
          <cell r="K153">
            <v>23</v>
          </cell>
          <cell r="L153">
            <v>0</v>
          </cell>
          <cell r="M153">
            <v>3</v>
          </cell>
          <cell r="N153">
            <v>3</v>
          </cell>
          <cell r="O153">
            <v>0</v>
          </cell>
          <cell r="P153">
            <v>0</v>
          </cell>
        </row>
        <row r="154">
          <cell r="A154" t="str">
            <v>DARCHEMATHIEU</v>
          </cell>
          <cell r="B154" t="str">
            <v>MATHIEU</v>
          </cell>
          <cell r="C154" t="str">
            <v>DARCHE</v>
          </cell>
          <cell r="D154" t="str">
            <v>SJS</v>
          </cell>
          <cell r="E154" t="str">
            <v>L</v>
          </cell>
          <cell r="F154">
            <v>2</v>
          </cell>
          <cell r="G154">
            <v>0</v>
          </cell>
          <cell r="H154">
            <v>5</v>
          </cell>
          <cell r="I154">
            <v>0</v>
          </cell>
          <cell r="J154">
            <v>1</v>
          </cell>
          <cell r="K154">
            <v>1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</row>
        <row r="155">
          <cell r="A155" t="str">
            <v>DATSYUKPAVEL</v>
          </cell>
          <cell r="B155" t="str">
            <v>PAVEL</v>
          </cell>
          <cell r="C155" t="str">
            <v>DATSYUK</v>
          </cell>
          <cell r="D155" t="str">
            <v>DET</v>
          </cell>
          <cell r="E155" t="str">
            <v>C</v>
          </cell>
          <cell r="F155">
            <v>79</v>
          </cell>
          <cell r="G155">
            <v>33</v>
          </cell>
          <cell r="H155">
            <v>21</v>
          </cell>
          <cell r="I155">
            <v>79</v>
          </cell>
          <cell r="J155">
            <v>86</v>
          </cell>
          <cell r="K155">
            <v>107</v>
          </cell>
          <cell r="L155">
            <v>475</v>
          </cell>
          <cell r="M155">
            <v>370</v>
          </cell>
          <cell r="N155">
            <v>845</v>
          </cell>
          <cell r="O155">
            <v>56.2</v>
          </cell>
          <cell r="P155">
            <v>19</v>
          </cell>
        </row>
        <row r="156">
          <cell r="A156" t="str">
            <v>DAVISONROB</v>
          </cell>
          <cell r="B156" t="str">
            <v>ROB</v>
          </cell>
          <cell r="C156" t="str">
            <v>DAVISON</v>
          </cell>
          <cell r="D156" t="str">
            <v>SJS</v>
          </cell>
          <cell r="E156" t="str">
            <v>D</v>
          </cell>
          <cell r="F156">
            <v>22</v>
          </cell>
          <cell r="G156">
            <v>8</v>
          </cell>
          <cell r="H156">
            <v>31</v>
          </cell>
          <cell r="I156">
            <v>7</v>
          </cell>
          <cell r="J156">
            <v>6</v>
          </cell>
          <cell r="K156">
            <v>1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</row>
        <row r="157">
          <cell r="A157" t="str">
            <v>DAWESNIGEL</v>
          </cell>
          <cell r="B157" t="str">
            <v>NIGEL</v>
          </cell>
          <cell r="C157" t="str">
            <v>DAWES</v>
          </cell>
          <cell r="D157" t="str">
            <v>NYR</v>
          </cell>
          <cell r="E157" t="str">
            <v>L</v>
          </cell>
          <cell r="F157">
            <v>8</v>
          </cell>
          <cell r="G157">
            <v>3</v>
          </cell>
          <cell r="H157">
            <v>3</v>
          </cell>
          <cell r="I157">
            <v>4</v>
          </cell>
          <cell r="J157">
            <v>1</v>
          </cell>
          <cell r="K157">
            <v>2</v>
          </cell>
          <cell r="L157">
            <v>0</v>
          </cell>
          <cell r="M157">
            <v>1</v>
          </cell>
          <cell r="N157">
            <v>1</v>
          </cell>
          <cell r="O157">
            <v>0</v>
          </cell>
          <cell r="P157">
            <v>0.2</v>
          </cell>
        </row>
        <row r="158">
          <cell r="A158" t="str">
            <v>DEMITRAPAVOL</v>
          </cell>
          <cell r="B158" t="str">
            <v>PAVOL</v>
          </cell>
          <cell r="C158" t="str">
            <v>DEMITRA</v>
          </cell>
          <cell r="D158" t="str">
            <v>MIN</v>
          </cell>
          <cell r="E158" t="str">
            <v>R</v>
          </cell>
          <cell r="F158">
            <v>71</v>
          </cell>
          <cell r="G158">
            <v>31</v>
          </cell>
          <cell r="H158">
            <v>23</v>
          </cell>
          <cell r="I158">
            <v>61</v>
          </cell>
          <cell r="J158">
            <v>45</v>
          </cell>
          <cell r="K158">
            <v>21</v>
          </cell>
          <cell r="L158">
            <v>245</v>
          </cell>
          <cell r="M158">
            <v>268</v>
          </cell>
          <cell r="N158">
            <v>513</v>
          </cell>
          <cell r="O158">
            <v>47.8</v>
          </cell>
          <cell r="P158">
            <v>12.6</v>
          </cell>
        </row>
        <row r="159">
          <cell r="A159" t="str">
            <v>DEMPSEYNATHAN</v>
          </cell>
          <cell r="B159" t="str">
            <v>NATHAN</v>
          </cell>
          <cell r="C159" t="str">
            <v>DEMPSEY</v>
          </cell>
          <cell r="D159" t="str">
            <v>BOS</v>
          </cell>
          <cell r="E159" t="str">
            <v>D</v>
          </cell>
          <cell r="F159">
            <v>17</v>
          </cell>
          <cell r="G159">
            <v>8</v>
          </cell>
          <cell r="H159">
            <v>7</v>
          </cell>
          <cell r="I159">
            <v>7</v>
          </cell>
          <cell r="J159">
            <v>3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</row>
        <row r="160">
          <cell r="A160" t="str">
            <v>DEVEREAUXBOYD</v>
          </cell>
          <cell r="B160" t="str">
            <v>BOYD</v>
          </cell>
          <cell r="C160" t="str">
            <v>DEVEREAUX</v>
          </cell>
          <cell r="D160" t="str">
            <v>TOR</v>
          </cell>
          <cell r="E160" t="str">
            <v>C</v>
          </cell>
          <cell r="F160">
            <v>33</v>
          </cell>
          <cell r="G160">
            <v>12</v>
          </cell>
          <cell r="H160">
            <v>25</v>
          </cell>
          <cell r="I160">
            <v>15</v>
          </cell>
          <cell r="J160">
            <v>12</v>
          </cell>
          <cell r="K160">
            <v>17</v>
          </cell>
          <cell r="L160">
            <v>11</v>
          </cell>
          <cell r="M160">
            <v>31</v>
          </cell>
          <cell r="N160">
            <v>42</v>
          </cell>
          <cell r="O160">
            <v>26.2</v>
          </cell>
          <cell r="P160">
            <v>1.9</v>
          </cell>
        </row>
        <row r="161">
          <cell r="A161" t="str">
            <v>DE-VRIESGREG</v>
          </cell>
          <cell r="B161" t="str">
            <v>GREG</v>
          </cell>
          <cell r="C161" t="str">
            <v>DE-VRIES</v>
          </cell>
          <cell r="D161" t="str">
            <v>ATL</v>
          </cell>
          <cell r="E161" t="str">
            <v>D</v>
          </cell>
          <cell r="F161">
            <v>82</v>
          </cell>
          <cell r="G161">
            <v>179</v>
          </cell>
          <cell r="H161">
            <v>41</v>
          </cell>
          <cell r="I161">
            <v>40</v>
          </cell>
          <cell r="J161">
            <v>51</v>
          </cell>
          <cell r="K161">
            <v>43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</row>
        <row r="162">
          <cell r="A162" t="str">
            <v>DIMITRAKOSNICHOLAS</v>
          </cell>
          <cell r="B162" t="str">
            <v>NICHOLAS</v>
          </cell>
          <cell r="C162" t="str">
            <v>DIMITRAKOS</v>
          </cell>
          <cell r="D162" t="str">
            <v>PHI</v>
          </cell>
          <cell r="E162" t="str">
            <v>R</v>
          </cell>
          <cell r="F162">
            <v>5</v>
          </cell>
          <cell r="G162">
            <v>1</v>
          </cell>
          <cell r="H162">
            <v>3</v>
          </cell>
          <cell r="I162">
            <v>2</v>
          </cell>
          <cell r="J162">
            <v>1</v>
          </cell>
          <cell r="K162">
            <v>1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</row>
        <row r="163">
          <cell r="A163" t="str">
            <v>DIPENTAJOE</v>
          </cell>
          <cell r="B163" t="str">
            <v>JOE</v>
          </cell>
          <cell r="C163" t="str">
            <v>DIPENTA</v>
          </cell>
          <cell r="D163" t="str">
            <v>ANA</v>
          </cell>
          <cell r="E163" t="str">
            <v>D</v>
          </cell>
          <cell r="F163">
            <v>76</v>
          </cell>
          <cell r="G163">
            <v>62</v>
          </cell>
          <cell r="H163">
            <v>26</v>
          </cell>
          <cell r="I163">
            <v>11</v>
          </cell>
          <cell r="J163">
            <v>16</v>
          </cell>
          <cell r="K163">
            <v>16</v>
          </cell>
          <cell r="L163">
            <v>0</v>
          </cell>
          <cell r="M163">
            <v>1</v>
          </cell>
          <cell r="N163">
            <v>1</v>
          </cell>
          <cell r="O163">
            <v>0</v>
          </cell>
          <cell r="P163">
            <v>0</v>
          </cell>
        </row>
        <row r="164">
          <cell r="A164" t="str">
            <v>DOANSHANE</v>
          </cell>
          <cell r="B164" t="str">
            <v>SHANE</v>
          </cell>
          <cell r="C164" t="str">
            <v>DOAN</v>
          </cell>
          <cell r="D164" t="str">
            <v>PHO</v>
          </cell>
          <cell r="E164" t="str">
            <v>R</v>
          </cell>
          <cell r="F164">
            <v>73</v>
          </cell>
          <cell r="G164">
            <v>19</v>
          </cell>
          <cell r="H164">
            <v>156</v>
          </cell>
          <cell r="I164">
            <v>108</v>
          </cell>
          <cell r="J164">
            <v>50</v>
          </cell>
          <cell r="K164">
            <v>44</v>
          </cell>
          <cell r="L164">
            <v>68</v>
          </cell>
          <cell r="M164">
            <v>106</v>
          </cell>
          <cell r="N164">
            <v>174</v>
          </cell>
          <cell r="O164">
            <v>39.1</v>
          </cell>
          <cell r="P164">
            <v>4.2</v>
          </cell>
        </row>
        <row r="165">
          <cell r="A165" t="str">
            <v>DONOVANSHEAN</v>
          </cell>
          <cell r="B165" t="str">
            <v>SHEAN</v>
          </cell>
          <cell r="C165" t="str">
            <v>DONOVAN</v>
          </cell>
          <cell r="D165" t="str">
            <v>BOS</v>
          </cell>
          <cell r="E165" t="str">
            <v>R</v>
          </cell>
          <cell r="F165">
            <v>76</v>
          </cell>
          <cell r="G165">
            <v>34</v>
          </cell>
          <cell r="H165">
            <v>42</v>
          </cell>
          <cell r="I165">
            <v>38</v>
          </cell>
          <cell r="J165">
            <v>24</v>
          </cell>
          <cell r="K165">
            <v>21</v>
          </cell>
          <cell r="L165">
            <v>18</v>
          </cell>
          <cell r="M165">
            <v>23</v>
          </cell>
          <cell r="N165">
            <v>41</v>
          </cell>
          <cell r="O165">
            <v>43.9</v>
          </cell>
          <cell r="P165">
            <v>0.8</v>
          </cell>
        </row>
        <row r="166">
          <cell r="A166" t="str">
            <v>DOWDJAMES</v>
          </cell>
          <cell r="B166" t="str">
            <v>JAMES</v>
          </cell>
          <cell r="C166" t="str">
            <v>DOWD</v>
          </cell>
          <cell r="D166" t="str">
            <v>NJD</v>
          </cell>
          <cell r="E166" t="str">
            <v>C</v>
          </cell>
          <cell r="F166">
            <v>66</v>
          </cell>
          <cell r="G166">
            <v>26</v>
          </cell>
          <cell r="H166">
            <v>27</v>
          </cell>
          <cell r="I166">
            <v>11</v>
          </cell>
          <cell r="J166">
            <v>13</v>
          </cell>
          <cell r="K166">
            <v>18</v>
          </cell>
          <cell r="L166">
            <v>142</v>
          </cell>
          <cell r="M166">
            <v>132</v>
          </cell>
          <cell r="N166">
            <v>274</v>
          </cell>
          <cell r="O166">
            <v>51.8</v>
          </cell>
          <cell r="P166">
            <v>7.9</v>
          </cell>
        </row>
        <row r="167">
          <cell r="A167" t="str">
            <v>DOWNEYAARON</v>
          </cell>
          <cell r="B167" t="str">
            <v>AARON</v>
          </cell>
          <cell r="C167" t="str">
            <v>DOWNEY</v>
          </cell>
          <cell r="D167" t="str">
            <v>MTL</v>
          </cell>
          <cell r="E167" t="str">
            <v>R</v>
          </cell>
          <cell r="F167">
            <v>21</v>
          </cell>
          <cell r="G167">
            <v>3</v>
          </cell>
          <cell r="H167">
            <v>24</v>
          </cell>
          <cell r="I167">
            <v>4</v>
          </cell>
          <cell r="J167">
            <v>2</v>
          </cell>
          <cell r="K167">
            <v>2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</row>
        <row r="168">
          <cell r="A168" t="str">
            <v>DRAKEDALLAS</v>
          </cell>
          <cell r="B168" t="str">
            <v>DALLAS</v>
          </cell>
          <cell r="C168" t="str">
            <v>DRAKE</v>
          </cell>
          <cell r="D168" t="str">
            <v>STL</v>
          </cell>
          <cell r="E168" t="str">
            <v>R</v>
          </cell>
          <cell r="F168">
            <v>60</v>
          </cell>
          <cell r="G168">
            <v>28</v>
          </cell>
          <cell r="H168">
            <v>66</v>
          </cell>
          <cell r="I168">
            <v>22</v>
          </cell>
          <cell r="J168">
            <v>21</v>
          </cell>
          <cell r="K168">
            <v>26</v>
          </cell>
          <cell r="L168">
            <v>107</v>
          </cell>
          <cell r="M168">
            <v>95</v>
          </cell>
          <cell r="N168">
            <v>202</v>
          </cell>
          <cell r="O168">
            <v>53</v>
          </cell>
          <cell r="P168">
            <v>5.7</v>
          </cell>
        </row>
        <row r="169">
          <cell r="A169" t="str">
            <v>DRAPERKRIS</v>
          </cell>
          <cell r="B169" t="str">
            <v>KRIS</v>
          </cell>
          <cell r="C169" t="str">
            <v>DRAPER</v>
          </cell>
          <cell r="D169" t="str">
            <v>DET</v>
          </cell>
          <cell r="E169" t="str">
            <v>C</v>
          </cell>
          <cell r="F169">
            <v>81</v>
          </cell>
          <cell r="G169">
            <v>31</v>
          </cell>
          <cell r="H169">
            <v>78</v>
          </cell>
          <cell r="I169">
            <v>37</v>
          </cell>
          <cell r="J169">
            <v>37</v>
          </cell>
          <cell r="K169">
            <v>49</v>
          </cell>
          <cell r="L169">
            <v>712</v>
          </cell>
          <cell r="M169">
            <v>530</v>
          </cell>
          <cell r="N169">
            <v>1242</v>
          </cell>
          <cell r="O169">
            <v>57.3</v>
          </cell>
          <cell r="P169">
            <v>27.1</v>
          </cell>
        </row>
        <row r="170">
          <cell r="A170" t="str">
            <v>DRURYCHRIS</v>
          </cell>
          <cell r="B170" t="str">
            <v>CHRIS</v>
          </cell>
          <cell r="C170" t="str">
            <v>DRURY</v>
          </cell>
          <cell r="D170" t="str">
            <v>BUF</v>
          </cell>
          <cell r="E170" t="str">
            <v>C</v>
          </cell>
          <cell r="F170">
            <v>77</v>
          </cell>
          <cell r="G170">
            <v>65</v>
          </cell>
          <cell r="H170">
            <v>28</v>
          </cell>
          <cell r="I170">
            <v>75</v>
          </cell>
          <cell r="J170">
            <v>52</v>
          </cell>
          <cell r="K170">
            <v>37</v>
          </cell>
          <cell r="L170">
            <v>948</v>
          </cell>
          <cell r="M170">
            <v>665</v>
          </cell>
          <cell r="N170">
            <v>1613</v>
          </cell>
          <cell r="O170">
            <v>58.8</v>
          </cell>
          <cell r="P170">
            <v>33.9</v>
          </cell>
        </row>
        <row r="171">
          <cell r="A171" t="str">
            <v>DUBINSKYBRANDON</v>
          </cell>
          <cell r="B171" t="str">
            <v>BRANDON</v>
          </cell>
          <cell r="C171" t="str">
            <v>DUBINSKY</v>
          </cell>
          <cell r="D171" t="str">
            <v>NYR</v>
          </cell>
          <cell r="E171" t="str">
            <v>C</v>
          </cell>
          <cell r="F171">
            <v>6</v>
          </cell>
          <cell r="G171">
            <v>2</v>
          </cell>
          <cell r="H171">
            <v>9</v>
          </cell>
          <cell r="I171">
            <v>3</v>
          </cell>
          <cell r="J171">
            <v>0</v>
          </cell>
          <cell r="K171">
            <v>1</v>
          </cell>
          <cell r="L171">
            <v>12</v>
          </cell>
          <cell r="M171">
            <v>14</v>
          </cell>
          <cell r="N171">
            <v>26</v>
          </cell>
          <cell r="O171">
            <v>46.2</v>
          </cell>
          <cell r="P171">
            <v>7.5</v>
          </cell>
        </row>
        <row r="172">
          <cell r="A172" t="str">
            <v>DUMONTJEAN-PIERRE</v>
          </cell>
          <cell r="B172" t="str">
            <v>JEAN-PIERRE</v>
          </cell>
          <cell r="C172" t="str">
            <v>DUMONT</v>
          </cell>
          <cell r="D172" t="str">
            <v>NAS</v>
          </cell>
          <cell r="E172" t="str">
            <v>R</v>
          </cell>
          <cell r="F172">
            <v>82</v>
          </cell>
          <cell r="G172">
            <v>21</v>
          </cell>
          <cell r="H172">
            <v>33</v>
          </cell>
          <cell r="I172">
            <v>49</v>
          </cell>
          <cell r="J172">
            <v>45</v>
          </cell>
          <cell r="K172">
            <v>37</v>
          </cell>
          <cell r="L172">
            <v>1</v>
          </cell>
          <cell r="M172">
            <v>5</v>
          </cell>
          <cell r="N172">
            <v>6</v>
          </cell>
          <cell r="O172">
            <v>16.7</v>
          </cell>
          <cell r="P172">
            <v>0.1</v>
          </cell>
        </row>
        <row r="173">
          <cell r="A173" t="str">
            <v>DUPONTMICKI</v>
          </cell>
          <cell r="B173" t="str">
            <v>MICKI</v>
          </cell>
          <cell r="C173" t="str">
            <v>DUPONT</v>
          </cell>
          <cell r="D173" t="str">
            <v>PIT</v>
          </cell>
          <cell r="E173" t="str">
            <v>D</v>
          </cell>
          <cell r="F173">
            <v>3</v>
          </cell>
          <cell r="G173">
            <v>1</v>
          </cell>
          <cell r="H173">
            <v>1</v>
          </cell>
          <cell r="I173">
            <v>2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</row>
        <row r="174">
          <cell r="A174" t="str">
            <v>DUPUISPASCAL</v>
          </cell>
          <cell r="B174" t="str">
            <v>PASCAL</v>
          </cell>
          <cell r="C174" t="str">
            <v>DUPUIS</v>
          </cell>
          <cell r="D174" t="str">
            <v>ATL</v>
          </cell>
          <cell r="E174" t="str">
            <v>L</v>
          </cell>
          <cell r="F174">
            <v>71</v>
          </cell>
          <cell r="G174">
            <v>27</v>
          </cell>
          <cell r="H174">
            <v>52</v>
          </cell>
          <cell r="I174">
            <v>67</v>
          </cell>
          <cell r="J174">
            <v>25</v>
          </cell>
          <cell r="K174">
            <v>45</v>
          </cell>
          <cell r="L174">
            <v>41</v>
          </cell>
          <cell r="M174">
            <v>90</v>
          </cell>
          <cell r="N174">
            <v>131</v>
          </cell>
          <cell r="O174">
            <v>31.3</v>
          </cell>
          <cell r="P174">
            <v>3.2</v>
          </cell>
        </row>
        <row r="175">
          <cell r="A175" t="str">
            <v>DVORAKRADEK</v>
          </cell>
          <cell r="B175" t="str">
            <v>RADEK</v>
          </cell>
          <cell r="C175" t="str">
            <v>DVORAK</v>
          </cell>
          <cell r="D175" t="str">
            <v>STL</v>
          </cell>
          <cell r="E175" t="str">
            <v>R</v>
          </cell>
          <cell r="F175">
            <v>82</v>
          </cell>
          <cell r="G175">
            <v>32</v>
          </cell>
          <cell r="H175">
            <v>27</v>
          </cell>
          <cell r="I175">
            <v>71</v>
          </cell>
          <cell r="J175">
            <v>47</v>
          </cell>
          <cell r="K175">
            <v>29</v>
          </cell>
          <cell r="L175">
            <v>10</v>
          </cell>
          <cell r="M175">
            <v>16</v>
          </cell>
          <cell r="N175">
            <v>26</v>
          </cell>
          <cell r="O175">
            <v>38.5</v>
          </cell>
          <cell r="P175">
            <v>0.5</v>
          </cell>
        </row>
        <row r="176">
          <cell r="A176" t="str">
            <v>EAGERBEN</v>
          </cell>
          <cell r="B176" t="str">
            <v>BEN</v>
          </cell>
          <cell r="C176" t="str">
            <v>EAGER</v>
          </cell>
          <cell r="D176" t="str">
            <v>PHI</v>
          </cell>
          <cell r="E176" t="str">
            <v>L</v>
          </cell>
          <cell r="F176">
            <v>63</v>
          </cell>
          <cell r="G176">
            <v>15</v>
          </cell>
          <cell r="H176">
            <v>104</v>
          </cell>
          <cell r="I176">
            <v>25</v>
          </cell>
          <cell r="J176">
            <v>23</v>
          </cell>
          <cell r="K176">
            <v>19</v>
          </cell>
          <cell r="L176">
            <v>1</v>
          </cell>
          <cell r="M176">
            <v>0</v>
          </cell>
          <cell r="N176">
            <v>1</v>
          </cell>
          <cell r="O176">
            <v>100</v>
          </cell>
          <cell r="P176">
            <v>0</v>
          </cell>
        </row>
        <row r="177">
          <cell r="A177" t="str">
            <v>EATONMARK</v>
          </cell>
          <cell r="B177" t="str">
            <v>MARK</v>
          </cell>
          <cell r="C177" t="str">
            <v>EATON</v>
          </cell>
          <cell r="D177" t="str">
            <v>PIT</v>
          </cell>
          <cell r="E177" t="str">
            <v>D</v>
          </cell>
          <cell r="F177">
            <v>35</v>
          </cell>
          <cell r="G177">
            <v>83</v>
          </cell>
          <cell r="H177">
            <v>18</v>
          </cell>
          <cell r="I177">
            <v>8</v>
          </cell>
          <cell r="J177">
            <v>8</v>
          </cell>
          <cell r="K177">
            <v>4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</row>
        <row r="178">
          <cell r="A178" t="str">
            <v>EAVESPATRICK</v>
          </cell>
          <cell r="B178" t="str">
            <v>PATRICK</v>
          </cell>
          <cell r="C178" t="str">
            <v>EAVES</v>
          </cell>
          <cell r="D178" t="str">
            <v>OTT</v>
          </cell>
          <cell r="E178" t="str">
            <v>R</v>
          </cell>
          <cell r="F178">
            <v>73</v>
          </cell>
          <cell r="G178">
            <v>23</v>
          </cell>
          <cell r="H178">
            <v>123</v>
          </cell>
          <cell r="I178">
            <v>49</v>
          </cell>
          <cell r="J178">
            <v>25</v>
          </cell>
          <cell r="K178">
            <v>26</v>
          </cell>
          <cell r="L178">
            <v>1</v>
          </cell>
          <cell r="M178">
            <v>8</v>
          </cell>
          <cell r="N178">
            <v>9</v>
          </cell>
          <cell r="O178">
            <v>11.1</v>
          </cell>
          <cell r="P178">
            <v>0.2</v>
          </cell>
        </row>
        <row r="179">
          <cell r="A179" t="str">
            <v>EDLERALEXANDER</v>
          </cell>
          <cell r="B179" t="str">
            <v>ALEXANDER</v>
          </cell>
          <cell r="C179" t="str">
            <v>EDLER</v>
          </cell>
          <cell r="D179" t="str">
            <v>VAN</v>
          </cell>
          <cell r="E179" t="str">
            <v>D</v>
          </cell>
          <cell r="F179">
            <v>22</v>
          </cell>
          <cell r="G179">
            <v>11</v>
          </cell>
          <cell r="H179">
            <v>17</v>
          </cell>
          <cell r="I179">
            <v>10</v>
          </cell>
          <cell r="J179">
            <v>10</v>
          </cell>
          <cell r="K179">
            <v>3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</row>
        <row r="180">
          <cell r="A180" t="str">
            <v>EHRHOFFCHRISTIAN</v>
          </cell>
          <cell r="B180" t="str">
            <v>CHRISTIAN</v>
          </cell>
          <cell r="C180" t="str">
            <v>EHRHOFF</v>
          </cell>
          <cell r="D180" t="str">
            <v>SJS</v>
          </cell>
          <cell r="E180" t="str">
            <v>D</v>
          </cell>
          <cell r="F180">
            <v>82</v>
          </cell>
          <cell r="G180">
            <v>50</v>
          </cell>
          <cell r="H180">
            <v>39</v>
          </cell>
          <cell r="I180">
            <v>87</v>
          </cell>
          <cell r="J180">
            <v>53</v>
          </cell>
          <cell r="K180">
            <v>12</v>
          </cell>
          <cell r="L180">
            <v>0</v>
          </cell>
          <cell r="M180">
            <v>1</v>
          </cell>
          <cell r="N180">
            <v>1</v>
          </cell>
          <cell r="O180">
            <v>0</v>
          </cell>
          <cell r="P180">
            <v>0</v>
          </cell>
        </row>
        <row r="181">
          <cell r="A181" t="str">
            <v>EKMANNISSE</v>
          </cell>
          <cell r="B181" t="str">
            <v>NISSE</v>
          </cell>
          <cell r="C181" t="str">
            <v>EKMAN</v>
          </cell>
          <cell r="D181" t="str">
            <v>PIT</v>
          </cell>
          <cell r="E181" t="str">
            <v>R</v>
          </cell>
          <cell r="F181">
            <v>34</v>
          </cell>
          <cell r="G181">
            <v>17</v>
          </cell>
          <cell r="H181">
            <v>17</v>
          </cell>
          <cell r="I181">
            <v>23</v>
          </cell>
          <cell r="J181">
            <v>10</v>
          </cell>
          <cell r="K181">
            <v>2</v>
          </cell>
          <cell r="L181">
            <v>0</v>
          </cell>
          <cell r="M181">
            <v>6</v>
          </cell>
          <cell r="N181">
            <v>6</v>
          </cell>
          <cell r="O181">
            <v>0</v>
          </cell>
          <cell r="P181">
            <v>0.3</v>
          </cell>
        </row>
        <row r="182">
          <cell r="A182" t="str">
            <v>ELIASPATRIK</v>
          </cell>
          <cell r="B182" t="str">
            <v>PATRIK</v>
          </cell>
          <cell r="C182" t="str">
            <v>ELIAS</v>
          </cell>
          <cell r="D182" t="str">
            <v>NJD</v>
          </cell>
          <cell r="E182" t="str">
            <v>C</v>
          </cell>
          <cell r="F182">
            <v>75</v>
          </cell>
          <cell r="G182">
            <v>17</v>
          </cell>
          <cell r="H182">
            <v>45</v>
          </cell>
          <cell r="I182">
            <v>111</v>
          </cell>
          <cell r="J182">
            <v>72</v>
          </cell>
          <cell r="K182">
            <v>26</v>
          </cell>
          <cell r="L182">
            <v>7</v>
          </cell>
          <cell r="M182">
            <v>11</v>
          </cell>
          <cell r="N182">
            <v>18</v>
          </cell>
          <cell r="O182">
            <v>38.9</v>
          </cell>
          <cell r="P182">
            <v>0.4</v>
          </cell>
        </row>
        <row r="183">
          <cell r="A183" t="str">
            <v>ELLISMATT</v>
          </cell>
          <cell r="B183" t="str">
            <v>MATT</v>
          </cell>
          <cell r="C183" t="str">
            <v>ELLIS</v>
          </cell>
          <cell r="D183" t="str">
            <v>DET</v>
          </cell>
          <cell r="E183" t="str">
            <v>L</v>
          </cell>
          <cell r="F183">
            <v>16</v>
          </cell>
          <cell r="G183">
            <v>1</v>
          </cell>
          <cell r="H183">
            <v>8</v>
          </cell>
          <cell r="I183">
            <v>2</v>
          </cell>
          <cell r="J183">
            <v>2</v>
          </cell>
          <cell r="K183">
            <v>2</v>
          </cell>
          <cell r="L183">
            <v>23</v>
          </cell>
          <cell r="M183">
            <v>25</v>
          </cell>
          <cell r="N183">
            <v>48</v>
          </cell>
          <cell r="O183">
            <v>47.9</v>
          </cell>
          <cell r="P183">
            <v>5.2</v>
          </cell>
        </row>
        <row r="184">
          <cell r="A184" t="str">
            <v>ELLISONMATT</v>
          </cell>
          <cell r="B184" t="str">
            <v>MATT</v>
          </cell>
          <cell r="C184" t="str">
            <v>ELLISON</v>
          </cell>
          <cell r="D184" t="str">
            <v>PHI</v>
          </cell>
          <cell r="E184" t="str">
            <v>R</v>
          </cell>
          <cell r="F184">
            <v>2</v>
          </cell>
          <cell r="G184">
            <v>0</v>
          </cell>
          <cell r="H184">
            <v>3</v>
          </cell>
          <cell r="I184">
            <v>0</v>
          </cell>
          <cell r="J184">
            <v>0</v>
          </cell>
          <cell r="K184">
            <v>0</v>
          </cell>
          <cell r="L184">
            <v>3</v>
          </cell>
          <cell r="M184">
            <v>5</v>
          </cell>
          <cell r="N184">
            <v>8</v>
          </cell>
          <cell r="O184">
            <v>37.5</v>
          </cell>
          <cell r="P184">
            <v>7.6</v>
          </cell>
        </row>
        <row r="185">
          <cell r="A185" t="str">
            <v>EMINGERSTEVE</v>
          </cell>
          <cell r="B185" t="str">
            <v>STEVE</v>
          </cell>
          <cell r="C185" t="str">
            <v>EMINGER</v>
          </cell>
          <cell r="D185" t="str">
            <v>WAS</v>
          </cell>
          <cell r="E185" t="str">
            <v>D</v>
          </cell>
          <cell r="F185">
            <v>68</v>
          </cell>
          <cell r="G185">
            <v>83</v>
          </cell>
          <cell r="H185">
            <v>77</v>
          </cell>
          <cell r="I185">
            <v>22</v>
          </cell>
          <cell r="J185">
            <v>48</v>
          </cell>
          <cell r="K185">
            <v>16</v>
          </cell>
          <cell r="L185">
            <v>1</v>
          </cell>
          <cell r="M185">
            <v>0</v>
          </cell>
          <cell r="N185">
            <v>1</v>
          </cell>
          <cell r="O185">
            <v>100</v>
          </cell>
          <cell r="P185">
            <v>0</v>
          </cell>
        </row>
        <row r="186">
          <cell r="A186" t="str">
            <v>ERATMARTIN</v>
          </cell>
          <cell r="B186" t="str">
            <v>MARTIN</v>
          </cell>
          <cell r="C186" t="str">
            <v>ERAT</v>
          </cell>
          <cell r="D186" t="str">
            <v>NAS</v>
          </cell>
          <cell r="E186" t="str">
            <v>R</v>
          </cell>
          <cell r="F186">
            <v>68</v>
          </cell>
          <cell r="G186">
            <v>18</v>
          </cell>
          <cell r="H186">
            <v>40</v>
          </cell>
          <cell r="I186">
            <v>61</v>
          </cell>
          <cell r="J186">
            <v>40</v>
          </cell>
          <cell r="K186">
            <v>35</v>
          </cell>
          <cell r="L186">
            <v>19</v>
          </cell>
          <cell r="M186">
            <v>24</v>
          </cell>
          <cell r="N186">
            <v>43</v>
          </cell>
          <cell r="O186">
            <v>44.2</v>
          </cell>
          <cell r="P186">
            <v>1</v>
          </cell>
        </row>
        <row r="187">
          <cell r="A187" t="str">
            <v>ERIKSSONANDERS</v>
          </cell>
          <cell r="B187" t="str">
            <v>ANDERS</v>
          </cell>
          <cell r="C187" t="str">
            <v>ERIKSSON</v>
          </cell>
          <cell r="D187" t="str">
            <v>CBJ</v>
          </cell>
          <cell r="E187" t="str">
            <v>D</v>
          </cell>
          <cell r="F187">
            <v>79</v>
          </cell>
          <cell r="G187">
            <v>114</v>
          </cell>
          <cell r="H187">
            <v>42</v>
          </cell>
          <cell r="I187">
            <v>33</v>
          </cell>
          <cell r="J187">
            <v>32</v>
          </cell>
          <cell r="K187">
            <v>32</v>
          </cell>
          <cell r="L187">
            <v>1</v>
          </cell>
          <cell r="M187">
            <v>0</v>
          </cell>
          <cell r="N187">
            <v>1</v>
          </cell>
          <cell r="O187">
            <v>100</v>
          </cell>
          <cell r="P187">
            <v>0</v>
          </cell>
        </row>
        <row r="188">
          <cell r="A188" t="str">
            <v>ERIKSSONLOUI</v>
          </cell>
          <cell r="B188" t="str">
            <v>LOUI</v>
          </cell>
          <cell r="C188" t="str">
            <v>ERIKSSON</v>
          </cell>
          <cell r="D188" t="str">
            <v>DAL</v>
          </cell>
          <cell r="E188" t="str">
            <v>L</v>
          </cell>
          <cell r="F188">
            <v>59</v>
          </cell>
          <cell r="G188">
            <v>8</v>
          </cell>
          <cell r="H188">
            <v>26</v>
          </cell>
          <cell r="I188">
            <v>30</v>
          </cell>
          <cell r="J188">
            <v>28</v>
          </cell>
          <cell r="K188">
            <v>23</v>
          </cell>
          <cell r="L188">
            <v>4</v>
          </cell>
          <cell r="M188">
            <v>5</v>
          </cell>
          <cell r="N188">
            <v>9</v>
          </cell>
          <cell r="O188">
            <v>44.4</v>
          </cell>
          <cell r="P188">
            <v>0.2</v>
          </cell>
        </row>
        <row r="189">
          <cell r="A189" t="str">
            <v>ERSKINEJOHN</v>
          </cell>
          <cell r="B189" t="str">
            <v>JOHN</v>
          </cell>
          <cell r="C189" t="str">
            <v>ERSKINE</v>
          </cell>
          <cell r="D189" t="str">
            <v>WAS</v>
          </cell>
          <cell r="E189" t="str">
            <v>D</v>
          </cell>
          <cell r="F189">
            <v>29</v>
          </cell>
          <cell r="G189">
            <v>51</v>
          </cell>
          <cell r="H189">
            <v>52</v>
          </cell>
          <cell r="I189">
            <v>14</v>
          </cell>
          <cell r="J189">
            <v>25</v>
          </cell>
          <cell r="K189">
            <v>15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</row>
        <row r="190">
          <cell r="A190" t="str">
            <v>EXELBYGARNET</v>
          </cell>
          <cell r="B190" t="str">
            <v>GARNET</v>
          </cell>
          <cell r="C190" t="str">
            <v>EXELBY</v>
          </cell>
          <cell r="D190" t="str">
            <v>ATL</v>
          </cell>
          <cell r="E190" t="str">
            <v>D</v>
          </cell>
          <cell r="F190">
            <v>58</v>
          </cell>
          <cell r="G190">
            <v>95</v>
          </cell>
          <cell r="H190">
            <v>146</v>
          </cell>
          <cell r="I190">
            <v>10</v>
          </cell>
          <cell r="J190">
            <v>47</v>
          </cell>
          <cell r="K190">
            <v>27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</row>
        <row r="191">
          <cell r="A191" t="str">
            <v>FAHEYJIM</v>
          </cell>
          <cell r="B191" t="str">
            <v>JIM</v>
          </cell>
          <cell r="C191" t="str">
            <v>FAHEY</v>
          </cell>
          <cell r="D191" t="str">
            <v>NJD</v>
          </cell>
          <cell r="E191" t="str">
            <v>D</v>
          </cell>
          <cell r="F191">
            <v>13</v>
          </cell>
          <cell r="G191">
            <v>12</v>
          </cell>
          <cell r="H191">
            <v>8</v>
          </cell>
          <cell r="I191">
            <v>6</v>
          </cell>
          <cell r="J191">
            <v>10</v>
          </cell>
          <cell r="K191">
            <v>3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</row>
        <row r="192">
          <cell r="A192" t="str">
            <v>FATADREW</v>
          </cell>
          <cell r="B192" t="str">
            <v>DREW</v>
          </cell>
          <cell r="C192" t="str">
            <v>FATA</v>
          </cell>
          <cell r="D192" t="str">
            <v>NYI</v>
          </cell>
          <cell r="E192" t="str">
            <v>D</v>
          </cell>
          <cell r="F192">
            <v>3</v>
          </cell>
          <cell r="G192">
            <v>2</v>
          </cell>
          <cell r="H192">
            <v>2</v>
          </cell>
          <cell r="I192">
            <v>3</v>
          </cell>
          <cell r="J192">
            <v>3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</row>
        <row r="193">
          <cell r="A193" t="str">
            <v>FATARICO</v>
          </cell>
          <cell r="B193" t="str">
            <v>RICO</v>
          </cell>
          <cell r="C193" t="str">
            <v>FATA</v>
          </cell>
          <cell r="D193" t="str">
            <v>WAS</v>
          </cell>
          <cell r="E193" t="str">
            <v>L</v>
          </cell>
          <cell r="F193">
            <v>10</v>
          </cell>
          <cell r="G193">
            <v>10</v>
          </cell>
          <cell r="H193">
            <v>5</v>
          </cell>
          <cell r="I193">
            <v>1</v>
          </cell>
          <cell r="J193">
            <v>0</v>
          </cell>
          <cell r="K193">
            <v>4</v>
          </cell>
          <cell r="L193">
            <v>4</v>
          </cell>
          <cell r="M193">
            <v>3</v>
          </cell>
          <cell r="N193">
            <v>7</v>
          </cell>
          <cell r="O193">
            <v>57.1</v>
          </cell>
          <cell r="P193">
            <v>1</v>
          </cell>
        </row>
        <row r="194">
          <cell r="A194" t="str">
            <v>FEDOROVSERGEI</v>
          </cell>
          <cell r="B194" t="str">
            <v>SERGEI</v>
          </cell>
          <cell r="C194" t="str">
            <v>FEDOROV</v>
          </cell>
          <cell r="D194" t="str">
            <v>CBJ</v>
          </cell>
          <cell r="E194" t="str">
            <v>C</v>
          </cell>
          <cell r="F194">
            <v>73</v>
          </cell>
          <cell r="G194">
            <v>28</v>
          </cell>
          <cell r="H194">
            <v>50</v>
          </cell>
          <cell r="I194">
            <v>50</v>
          </cell>
          <cell r="J194">
            <v>48</v>
          </cell>
          <cell r="K194">
            <v>40</v>
          </cell>
          <cell r="L194">
            <v>356</v>
          </cell>
          <cell r="M194">
            <v>324</v>
          </cell>
          <cell r="N194">
            <v>680</v>
          </cell>
          <cell r="O194">
            <v>52.4</v>
          </cell>
          <cell r="P194">
            <v>16.600000000000001</v>
          </cell>
        </row>
        <row r="195">
          <cell r="A195" t="str">
            <v>FEDORUKTODD</v>
          </cell>
          <cell r="B195" t="str">
            <v>TODD</v>
          </cell>
          <cell r="C195" t="str">
            <v>FEDORUK</v>
          </cell>
          <cell r="D195" t="str">
            <v>PHI</v>
          </cell>
          <cell r="E195" t="str">
            <v>L</v>
          </cell>
          <cell r="F195">
            <v>58</v>
          </cell>
          <cell r="G195">
            <v>10</v>
          </cell>
          <cell r="H195">
            <v>75</v>
          </cell>
          <cell r="I195">
            <v>13</v>
          </cell>
          <cell r="J195">
            <v>23</v>
          </cell>
          <cell r="K195">
            <v>13</v>
          </cell>
          <cell r="L195">
            <v>0</v>
          </cell>
          <cell r="M195">
            <v>3</v>
          </cell>
          <cell r="N195">
            <v>3</v>
          </cell>
          <cell r="O195">
            <v>0</v>
          </cell>
          <cell r="P195">
            <v>0</v>
          </cell>
        </row>
        <row r="196">
          <cell r="A196" t="str">
            <v>FEDOTENKORUSLAN</v>
          </cell>
          <cell r="B196" t="str">
            <v>RUSLAN</v>
          </cell>
          <cell r="C196" t="str">
            <v>FEDOTENKO</v>
          </cell>
          <cell r="D196" t="str">
            <v>TBL</v>
          </cell>
          <cell r="E196" t="str">
            <v>L</v>
          </cell>
          <cell r="F196">
            <v>80</v>
          </cell>
          <cell r="G196">
            <v>41</v>
          </cell>
          <cell r="H196">
            <v>136</v>
          </cell>
          <cell r="I196">
            <v>58</v>
          </cell>
          <cell r="J196">
            <v>23</v>
          </cell>
          <cell r="K196">
            <v>37</v>
          </cell>
          <cell r="L196">
            <v>2</v>
          </cell>
          <cell r="M196">
            <v>6</v>
          </cell>
          <cell r="N196">
            <v>8</v>
          </cell>
          <cell r="O196">
            <v>25</v>
          </cell>
          <cell r="P196">
            <v>0.1</v>
          </cell>
        </row>
        <row r="197">
          <cell r="A197" t="str">
            <v>FEHRERIC</v>
          </cell>
          <cell r="B197" t="str">
            <v>ERIC</v>
          </cell>
          <cell r="C197" t="str">
            <v>FEHR</v>
          </cell>
          <cell r="D197" t="str">
            <v>WAS</v>
          </cell>
          <cell r="E197" t="str">
            <v>R</v>
          </cell>
          <cell r="F197">
            <v>14</v>
          </cell>
          <cell r="G197">
            <v>3</v>
          </cell>
          <cell r="H197">
            <v>5</v>
          </cell>
          <cell r="I197">
            <v>6</v>
          </cell>
          <cell r="J197">
            <v>4</v>
          </cell>
          <cell r="K197">
            <v>5</v>
          </cell>
          <cell r="L197">
            <v>1</v>
          </cell>
          <cell r="M197">
            <v>5</v>
          </cell>
          <cell r="N197">
            <v>6</v>
          </cell>
          <cell r="O197">
            <v>16.7</v>
          </cell>
          <cell r="P197">
            <v>0.7</v>
          </cell>
        </row>
        <row r="198">
          <cell r="A198" t="str">
            <v>FERENCEANDREW</v>
          </cell>
          <cell r="B198" t="str">
            <v>ANDREW</v>
          </cell>
          <cell r="C198" t="str">
            <v>FERENCE</v>
          </cell>
          <cell r="D198" t="str">
            <v>BOS</v>
          </cell>
          <cell r="E198" t="str">
            <v>D</v>
          </cell>
          <cell r="F198">
            <v>80</v>
          </cell>
          <cell r="G198">
            <v>85</v>
          </cell>
          <cell r="H198">
            <v>114</v>
          </cell>
          <cell r="I198">
            <v>48</v>
          </cell>
          <cell r="J198">
            <v>57</v>
          </cell>
          <cell r="K198">
            <v>17</v>
          </cell>
          <cell r="L198">
            <v>1</v>
          </cell>
          <cell r="M198">
            <v>2</v>
          </cell>
          <cell r="N198">
            <v>3</v>
          </cell>
          <cell r="O198">
            <v>33.299999999999997</v>
          </cell>
          <cell r="P198">
            <v>0</v>
          </cell>
        </row>
        <row r="199">
          <cell r="A199" t="str">
            <v>FERENCEBRAD</v>
          </cell>
          <cell r="B199" t="str">
            <v>BRAD</v>
          </cell>
          <cell r="C199" t="str">
            <v>FERENCE</v>
          </cell>
          <cell r="D199" t="str">
            <v>CGY</v>
          </cell>
          <cell r="E199" t="str">
            <v>D</v>
          </cell>
          <cell r="F199">
            <v>5</v>
          </cell>
          <cell r="G199">
            <v>7</v>
          </cell>
          <cell r="H199">
            <v>5</v>
          </cell>
          <cell r="I199">
            <v>2</v>
          </cell>
          <cell r="J199">
            <v>0</v>
          </cell>
          <cell r="K199">
            <v>1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</row>
        <row r="200">
          <cell r="A200" t="str">
            <v>FIDDLERVERNON</v>
          </cell>
          <cell r="B200" t="str">
            <v>VERNON</v>
          </cell>
          <cell r="C200" t="str">
            <v>FIDDLER</v>
          </cell>
          <cell r="D200" t="str">
            <v>NAS</v>
          </cell>
          <cell r="E200" t="str">
            <v>C</v>
          </cell>
          <cell r="F200">
            <v>72</v>
          </cell>
          <cell r="G200">
            <v>42</v>
          </cell>
          <cell r="H200">
            <v>27</v>
          </cell>
          <cell r="I200">
            <v>34</v>
          </cell>
          <cell r="J200">
            <v>16</v>
          </cell>
          <cell r="K200">
            <v>34</v>
          </cell>
          <cell r="L200">
            <v>351</v>
          </cell>
          <cell r="M200">
            <v>329</v>
          </cell>
          <cell r="N200">
            <v>680</v>
          </cell>
          <cell r="O200">
            <v>51.6</v>
          </cell>
          <cell r="P200">
            <v>16.100000000000001</v>
          </cell>
        </row>
        <row r="201">
          <cell r="A201" t="str">
            <v>FILPPULAVALTTERI</v>
          </cell>
          <cell r="B201" t="str">
            <v>VALTTERI</v>
          </cell>
          <cell r="C201" t="str">
            <v>FILPPULA</v>
          </cell>
          <cell r="D201" t="str">
            <v>DET</v>
          </cell>
          <cell r="E201" t="str">
            <v>C</v>
          </cell>
          <cell r="F201">
            <v>73</v>
          </cell>
          <cell r="G201">
            <v>10</v>
          </cell>
          <cell r="H201">
            <v>37</v>
          </cell>
          <cell r="I201">
            <v>28</v>
          </cell>
          <cell r="J201">
            <v>16</v>
          </cell>
          <cell r="K201">
            <v>29</v>
          </cell>
          <cell r="L201">
            <v>149</v>
          </cell>
          <cell r="M201">
            <v>118</v>
          </cell>
          <cell r="N201">
            <v>267</v>
          </cell>
          <cell r="O201">
            <v>55.8</v>
          </cell>
          <cell r="P201">
            <v>6.4</v>
          </cell>
        </row>
        <row r="202">
          <cell r="A202" t="str">
            <v>FINGERJEFF</v>
          </cell>
          <cell r="B202" t="str">
            <v>JEFF</v>
          </cell>
          <cell r="C202" t="str">
            <v>FINGER</v>
          </cell>
          <cell r="D202" t="str">
            <v>COL</v>
          </cell>
          <cell r="E202" t="str">
            <v>D</v>
          </cell>
          <cell r="F202">
            <v>22</v>
          </cell>
          <cell r="G202">
            <v>27</v>
          </cell>
          <cell r="H202">
            <v>26</v>
          </cell>
          <cell r="I202">
            <v>8</v>
          </cell>
          <cell r="J202">
            <v>6</v>
          </cell>
          <cell r="K202">
            <v>10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</row>
        <row r="203">
          <cell r="A203" t="str">
            <v>FISCHERPATRICK</v>
          </cell>
          <cell r="B203" t="str">
            <v>PATRICK</v>
          </cell>
          <cell r="C203" t="str">
            <v>FISCHER</v>
          </cell>
          <cell r="D203" t="str">
            <v>PHO</v>
          </cell>
          <cell r="E203" t="str">
            <v>C</v>
          </cell>
          <cell r="F203">
            <v>27</v>
          </cell>
          <cell r="G203">
            <v>9</v>
          </cell>
          <cell r="H203">
            <v>5</v>
          </cell>
          <cell r="I203">
            <v>16</v>
          </cell>
          <cell r="J203">
            <v>4</v>
          </cell>
          <cell r="K203">
            <v>10</v>
          </cell>
          <cell r="L203">
            <v>27</v>
          </cell>
          <cell r="M203">
            <v>40</v>
          </cell>
          <cell r="N203">
            <v>67</v>
          </cell>
          <cell r="O203">
            <v>40.299999999999997</v>
          </cell>
          <cell r="P203">
            <v>4.4000000000000004</v>
          </cell>
        </row>
        <row r="204">
          <cell r="A204" t="str">
            <v>FISHERMIKE</v>
          </cell>
          <cell r="B204" t="str">
            <v>MIKE</v>
          </cell>
          <cell r="C204" t="str">
            <v>FISHER</v>
          </cell>
          <cell r="D204" t="str">
            <v>OTT</v>
          </cell>
          <cell r="E204" t="str">
            <v>C</v>
          </cell>
          <cell r="F204">
            <v>68</v>
          </cell>
          <cell r="G204">
            <v>78</v>
          </cell>
          <cell r="H204">
            <v>195</v>
          </cell>
          <cell r="I204">
            <v>68</v>
          </cell>
          <cell r="J204">
            <v>33</v>
          </cell>
          <cell r="K204">
            <v>37</v>
          </cell>
          <cell r="L204">
            <v>620</v>
          </cell>
          <cell r="M204">
            <v>571</v>
          </cell>
          <cell r="N204">
            <v>1191</v>
          </cell>
          <cell r="O204">
            <v>52</v>
          </cell>
          <cell r="P204">
            <v>28.5</v>
          </cell>
        </row>
        <row r="205">
          <cell r="A205" t="str">
            <v>FITZPATRICKRORY</v>
          </cell>
          <cell r="B205" t="str">
            <v>RORY</v>
          </cell>
          <cell r="C205" t="str">
            <v>FITZPATRICK</v>
          </cell>
          <cell r="D205" t="str">
            <v>VAN</v>
          </cell>
          <cell r="E205" t="str">
            <v>D</v>
          </cell>
          <cell r="F205">
            <v>58</v>
          </cell>
          <cell r="G205">
            <v>40</v>
          </cell>
          <cell r="H205">
            <v>37</v>
          </cell>
          <cell r="I205">
            <v>17</v>
          </cell>
          <cell r="J205">
            <v>14</v>
          </cell>
          <cell r="K205">
            <v>9</v>
          </cell>
          <cell r="L205">
            <v>1</v>
          </cell>
          <cell r="M205">
            <v>0</v>
          </cell>
          <cell r="N205">
            <v>1</v>
          </cell>
          <cell r="O205">
            <v>100</v>
          </cell>
          <cell r="P205">
            <v>0</v>
          </cell>
        </row>
        <row r="206">
          <cell r="A206" t="str">
            <v>FLEISCHMANNTOMAS</v>
          </cell>
          <cell r="B206" t="str">
            <v>TOMAS</v>
          </cell>
          <cell r="C206" t="str">
            <v>FLEISCHMANN</v>
          </cell>
          <cell r="D206" t="str">
            <v>WAS</v>
          </cell>
          <cell r="E206" t="str">
            <v>C</v>
          </cell>
          <cell r="F206">
            <v>29</v>
          </cell>
          <cell r="G206">
            <v>3</v>
          </cell>
          <cell r="H206">
            <v>6</v>
          </cell>
          <cell r="I206">
            <v>10</v>
          </cell>
          <cell r="J206">
            <v>9</v>
          </cell>
          <cell r="K206">
            <v>11</v>
          </cell>
          <cell r="L206">
            <v>5</v>
          </cell>
          <cell r="M206">
            <v>9</v>
          </cell>
          <cell r="N206">
            <v>14</v>
          </cell>
          <cell r="O206">
            <v>35.700000000000003</v>
          </cell>
          <cell r="P206">
            <v>0.7</v>
          </cell>
        </row>
        <row r="207">
          <cell r="A207" t="str">
            <v>FOOTEADAM</v>
          </cell>
          <cell r="B207" t="str">
            <v>ADAM</v>
          </cell>
          <cell r="C207" t="str">
            <v>FOOTE</v>
          </cell>
          <cell r="D207" t="str">
            <v>CBJ</v>
          </cell>
          <cell r="E207" t="str">
            <v>D</v>
          </cell>
          <cell r="F207">
            <v>59</v>
          </cell>
          <cell r="G207">
            <v>107</v>
          </cell>
          <cell r="H207">
            <v>78</v>
          </cell>
          <cell r="I207">
            <v>35</v>
          </cell>
          <cell r="J207">
            <v>19</v>
          </cell>
          <cell r="K207">
            <v>11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</row>
        <row r="208">
          <cell r="A208" t="str">
            <v>FORSBERGPETER</v>
          </cell>
          <cell r="B208" t="str">
            <v>PETER</v>
          </cell>
          <cell r="C208" t="str">
            <v>FORSBERG</v>
          </cell>
          <cell r="D208" t="str">
            <v>NAS</v>
          </cell>
          <cell r="E208" t="str">
            <v>C</v>
          </cell>
          <cell r="F208">
            <v>57</v>
          </cell>
          <cell r="G208">
            <v>21</v>
          </cell>
          <cell r="H208">
            <v>65</v>
          </cell>
          <cell r="I208">
            <v>34</v>
          </cell>
          <cell r="J208">
            <v>79</v>
          </cell>
          <cell r="K208">
            <v>34</v>
          </cell>
          <cell r="L208">
            <v>478</v>
          </cell>
          <cell r="M208">
            <v>479</v>
          </cell>
          <cell r="N208">
            <v>957</v>
          </cell>
          <cell r="O208">
            <v>49.9</v>
          </cell>
          <cell r="P208">
            <v>28.7</v>
          </cell>
        </row>
        <row r="209">
          <cell r="A209" t="str">
            <v>FOSTERKURTIS</v>
          </cell>
          <cell r="B209" t="str">
            <v>KURTIS</v>
          </cell>
          <cell r="C209" t="str">
            <v>FOSTER</v>
          </cell>
          <cell r="D209" t="str">
            <v>MIN</v>
          </cell>
          <cell r="E209" t="str">
            <v>D</v>
          </cell>
          <cell r="F209">
            <v>57</v>
          </cell>
          <cell r="G209">
            <v>56</v>
          </cell>
          <cell r="H209">
            <v>66</v>
          </cell>
          <cell r="I209">
            <v>66</v>
          </cell>
          <cell r="J209">
            <v>31</v>
          </cell>
          <cell r="K209">
            <v>12</v>
          </cell>
          <cell r="L209">
            <v>1</v>
          </cell>
          <cell r="M209">
            <v>0</v>
          </cell>
          <cell r="N209">
            <v>1</v>
          </cell>
          <cell r="O209">
            <v>100</v>
          </cell>
          <cell r="P209">
            <v>0</v>
          </cell>
        </row>
        <row r="210">
          <cell r="A210" t="str">
            <v>FOYMATT</v>
          </cell>
          <cell r="B210" t="str">
            <v>MATT</v>
          </cell>
          <cell r="C210" t="str">
            <v>FOY</v>
          </cell>
          <cell r="D210" t="str">
            <v>MIN</v>
          </cell>
          <cell r="E210" t="str">
            <v>R</v>
          </cell>
          <cell r="F210">
            <v>9</v>
          </cell>
          <cell r="G210">
            <v>1</v>
          </cell>
          <cell r="H210">
            <v>7</v>
          </cell>
          <cell r="I210">
            <v>3</v>
          </cell>
          <cell r="J210">
            <v>2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</row>
        <row r="211">
          <cell r="A211" t="str">
            <v>FRANZENJOHAN</v>
          </cell>
          <cell r="B211" t="str">
            <v>JOHAN</v>
          </cell>
          <cell r="C211" t="str">
            <v>FRANZEN</v>
          </cell>
          <cell r="D211" t="str">
            <v>DET</v>
          </cell>
          <cell r="E211" t="str">
            <v>C</v>
          </cell>
          <cell r="F211">
            <v>69</v>
          </cell>
          <cell r="G211">
            <v>34</v>
          </cell>
          <cell r="H211">
            <v>110</v>
          </cell>
          <cell r="I211">
            <v>49</v>
          </cell>
          <cell r="J211">
            <v>25</v>
          </cell>
          <cell r="K211">
            <v>41</v>
          </cell>
          <cell r="L211">
            <v>18</v>
          </cell>
          <cell r="M211">
            <v>27</v>
          </cell>
          <cell r="N211">
            <v>45</v>
          </cell>
          <cell r="O211">
            <v>40</v>
          </cell>
          <cell r="P211">
            <v>1.1000000000000001</v>
          </cell>
        </row>
        <row r="212">
          <cell r="A212" t="str">
            <v>FRASERCOLIN</v>
          </cell>
          <cell r="B212" t="str">
            <v>COLIN</v>
          </cell>
          <cell r="C212" t="str">
            <v>FRASER</v>
          </cell>
          <cell r="D212" t="str">
            <v>CHI</v>
          </cell>
          <cell r="E212" t="str">
            <v>C</v>
          </cell>
          <cell r="F212">
            <v>1</v>
          </cell>
          <cell r="G212">
            <v>1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2</v>
          </cell>
          <cell r="N212">
            <v>2</v>
          </cell>
          <cell r="O212">
            <v>0</v>
          </cell>
          <cell r="P212">
            <v>3.5</v>
          </cell>
        </row>
        <row r="213">
          <cell r="A213" t="str">
            <v>FRASERMARK</v>
          </cell>
          <cell r="B213" t="str">
            <v>MARK</v>
          </cell>
          <cell r="C213" t="str">
            <v>FRASER</v>
          </cell>
          <cell r="D213" t="str">
            <v>NJD</v>
          </cell>
          <cell r="E213" t="str">
            <v>D</v>
          </cell>
          <cell r="F213">
            <v>7</v>
          </cell>
          <cell r="G213">
            <v>0</v>
          </cell>
          <cell r="H213">
            <v>1</v>
          </cell>
          <cell r="I213">
            <v>0</v>
          </cell>
          <cell r="J213">
            <v>1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</row>
        <row r="214">
          <cell r="A214" t="str">
            <v>FRIESENJEFF</v>
          </cell>
          <cell r="B214" t="str">
            <v>JEFF</v>
          </cell>
          <cell r="C214" t="str">
            <v>FRIESEN</v>
          </cell>
          <cell r="D214" t="str">
            <v>CGY</v>
          </cell>
          <cell r="E214" t="str">
            <v>L</v>
          </cell>
          <cell r="F214">
            <v>72</v>
          </cell>
          <cell r="G214">
            <v>32</v>
          </cell>
          <cell r="H214">
            <v>46</v>
          </cell>
          <cell r="I214">
            <v>19</v>
          </cell>
          <cell r="J214">
            <v>12</v>
          </cell>
          <cell r="K214">
            <v>31</v>
          </cell>
          <cell r="L214">
            <v>8</v>
          </cell>
          <cell r="M214">
            <v>13</v>
          </cell>
          <cell r="N214">
            <v>21</v>
          </cell>
          <cell r="O214">
            <v>38.1</v>
          </cell>
          <cell r="P214">
            <v>0.5</v>
          </cell>
        </row>
        <row r="215">
          <cell r="A215" t="str">
            <v>FRITSCHEDAN</v>
          </cell>
          <cell r="B215" t="str">
            <v>DAN</v>
          </cell>
          <cell r="C215" t="str">
            <v>FRITSCHE</v>
          </cell>
          <cell r="D215" t="str">
            <v>CBJ</v>
          </cell>
          <cell r="E215" t="str">
            <v>C</v>
          </cell>
          <cell r="F215">
            <v>59</v>
          </cell>
          <cell r="G215">
            <v>30</v>
          </cell>
          <cell r="H215">
            <v>41</v>
          </cell>
          <cell r="I215">
            <v>37</v>
          </cell>
          <cell r="J215">
            <v>14</v>
          </cell>
          <cell r="K215">
            <v>27</v>
          </cell>
          <cell r="L215">
            <v>146</v>
          </cell>
          <cell r="M215">
            <v>150</v>
          </cell>
          <cell r="N215">
            <v>296</v>
          </cell>
          <cell r="O215">
            <v>49.3</v>
          </cell>
          <cell r="P215">
            <v>8.8000000000000007</v>
          </cell>
        </row>
        <row r="216">
          <cell r="A216" t="str">
            <v>FROLOVALEXANDER</v>
          </cell>
          <cell r="B216" t="str">
            <v>ALEXANDER</v>
          </cell>
          <cell r="C216" t="str">
            <v>FROLOV</v>
          </cell>
          <cell r="D216" t="str">
            <v>LAK</v>
          </cell>
          <cell r="E216" t="str">
            <v>L</v>
          </cell>
          <cell r="F216">
            <v>82</v>
          </cell>
          <cell r="G216">
            <v>21</v>
          </cell>
          <cell r="H216">
            <v>40</v>
          </cell>
          <cell r="I216">
            <v>75</v>
          </cell>
          <cell r="J216">
            <v>63</v>
          </cell>
          <cell r="K216">
            <v>24</v>
          </cell>
          <cell r="L216">
            <v>7</v>
          </cell>
          <cell r="M216">
            <v>12</v>
          </cell>
          <cell r="N216">
            <v>19</v>
          </cell>
          <cell r="O216">
            <v>36.799999999999997</v>
          </cell>
          <cell r="P216">
            <v>0.4</v>
          </cell>
        </row>
        <row r="217">
          <cell r="A217" t="str">
            <v>FUNKMICHAEL</v>
          </cell>
          <cell r="B217" t="str">
            <v>MICHAEL</v>
          </cell>
          <cell r="C217" t="str">
            <v>FUNK</v>
          </cell>
          <cell r="D217" t="str">
            <v>BUF</v>
          </cell>
          <cell r="E217" t="str">
            <v>D</v>
          </cell>
          <cell r="F217">
            <v>5</v>
          </cell>
          <cell r="G217">
            <v>1</v>
          </cell>
          <cell r="H217">
            <v>2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</row>
        <row r="218">
          <cell r="A218" t="str">
            <v>GABORIKMARIAN</v>
          </cell>
          <cell r="B218" t="str">
            <v>MARIAN</v>
          </cell>
          <cell r="C218" t="str">
            <v>GABORIK</v>
          </cell>
          <cell r="D218" t="str">
            <v>MIN</v>
          </cell>
          <cell r="E218" t="str">
            <v>R</v>
          </cell>
          <cell r="F218">
            <v>48</v>
          </cell>
          <cell r="G218">
            <v>7</v>
          </cell>
          <cell r="H218">
            <v>22</v>
          </cell>
          <cell r="I218">
            <v>60</v>
          </cell>
          <cell r="J218">
            <v>61</v>
          </cell>
          <cell r="K218">
            <v>17</v>
          </cell>
          <cell r="L218">
            <v>0</v>
          </cell>
          <cell r="M218">
            <v>4</v>
          </cell>
          <cell r="N218">
            <v>4</v>
          </cell>
          <cell r="O218">
            <v>0</v>
          </cell>
          <cell r="P218">
            <v>0.1</v>
          </cell>
        </row>
        <row r="219">
          <cell r="A219" t="str">
            <v>GAGNESIMON</v>
          </cell>
          <cell r="B219" t="str">
            <v>SIMON</v>
          </cell>
          <cell r="C219" t="str">
            <v>GAGNE</v>
          </cell>
          <cell r="D219" t="str">
            <v>PHI</v>
          </cell>
          <cell r="E219" t="str">
            <v>L</v>
          </cell>
          <cell r="F219">
            <v>76</v>
          </cell>
          <cell r="G219">
            <v>34</v>
          </cell>
          <cell r="H219">
            <v>39</v>
          </cell>
          <cell r="I219">
            <v>179</v>
          </cell>
          <cell r="J219">
            <v>56</v>
          </cell>
          <cell r="K219">
            <v>61</v>
          </cell>
          <cell r="L219">
            <v>21</v>
          </cell>
          <cell r="M219">
            <v>28</v>
          </cell>
          <cell r="N219">
            <v>49</v>
          </cell>
          <cell r="O219">
            <v>42.8</v>
          </cell>
          <cell r="P219">
            <v>1</v>
          </cell>
        </row>
        <row r="220">
          <cell r="A220" t="str">
            <v>GAUSTADPAUL</v>
          </cell>
          <cell r="B220" t="str">
            <v>PAUL</v>
          </cell>
          <cell r="C220" t="str">
            <v>GAUSTAD</v>
          </cell>
          <cell r="D220" t="str">
            <v>BUF</v>
          </cell>
          <cell r="E220" t="str">
            <v>C</v>
          </cell>
          <cell r="F220">
            <v>54</v>
          </cell>
          <cell r="G220">
            <v>31</v>
          </cell>
          <cell r="H220">
            <v>105</v>
          </cell>
          <cell r="I220">
            <v>33</v>
          </cell>
          <cell r="J220">
            <v>22</v>
          </cell>
          <cell r="K220">
            <v>8</v>
          </cell>
          <cell r="L220">
            <v>204</v>
          </cell>
          <cell r="M220">
            <v>182</v>
          </cell>
          <cell r="N220">
            <v>386</v>
          </cell>
          <cell r="O220">
            <v>52.8</v>
          </cell>
          <cell r="P220">
            <v>11.6</v>
          </cell>
        </row>
        <row r="221">
          <cell r="A221" t="str">
            <v>GAUTHIERDENIS</v>
          </cell>
          <cell r="B221" t="str">
            <v>DENIS</v>
          </cell>
          <cell r="C221" t="str">
            <v>GAUTHIER</v>
          </cell>
          <cell r="D221" t="str">
            <v>PHI</v>
          </cell>
          <cell r="E221" t="str">
            <v>D</v>
          </cell>
          <cell r="F221">
            <v>43</v>
          </cell>
          <cell r="G221">
            <v>87</v>
          </cell>
          <cell r="H221">
            <v>111</v>
          </cell>
          <cell r="I221">
            <v>10</v>
          </cell>
          <cell r="J221">
            <v>21</v>
          </cell>
          <cell r="K221">
            <v>6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</row>
        <row r="222">
          <cell r="A222" t="str">
            <v>GAUTHIERGABE</v>
          </cell>
          <cell r="B222" t="str">
            <v>GABE</v>
          </cell>
          <cell r="C222" t="str">
            <v>GAUTHIER</v>
          </cell>
          <cell r="D222" t="str">
            <v>LAK</v>
          </cell>
          <cell r="E222" t="str">
            <v>L</v>
          </cell>
          <cell r="F222">
            <v>5</v>
          </cell>
          <cell r="G222">
            <v>0</v>
          </cell>
          <cell r="H222">
            <v>3</v>
          </cell>
          <cell r="I222">
            <v>3</v>
          </cell>
          <cell r="J222">
            <v>0</v>
          </cell>
          <cell r="K222">
            <v>0</v>
          </cell>
          <cell r="L222">
            <v>11</v>
          </cell>
          <cell r="M222">
            <v>12</v>
          </cell>
          <cell r="N222">
            <v>23</v>
          </cell>
          <cell r="O222">
            <v>47.8</v>
          </cell>
          <cell r="P222">
            <v>7.9</v>
          </cell>
        </row>
        <row r="223">
          <cell r="A223" t="str">
            <v>GELINASMARTIN</v>
          </cell>
          <cell r="B223" t="str">
            <v>MARTIN</v>
          </cell>
          <cell r="C223" t="str">
            <v>GELINAS</v>
          </cell>
          <cell r="D223" t="str">
            <v>FLA</v>
          </cell>
          <cell r="E223" t="str">
            <v>L</v>
          </cell>
          <cell r="F223">
            <v>82</v>
          </cell>
          <cell r="G223">
            <v>19</v>
          </cell>
          <cell r="H223">
            <v>74</v>
          </cell>
          <cell r="I223">
            <v>61</v>
          </cell>
          <cell r="J223">
            <v>40</v>
          </cell>
          <cell r="K223">
            <v>39</v>
          </cell>
          <cell r="L223">
            <v>11</v>
          </cell>
          <cell r="M223">
            <v>16</v>
          </cell>
          <cell r="N223">
            <v>27</v>
          </cell>
          <cell r="O223">
            <v>40.700000000000003</v>
          </cell>
          <cell r="P223">
            <v>0.5</v>
          </cell>
        </row>
        <row r="224">
          <cell r="A224" t="str">
            <v>GERMYNCARSEN</v>
          </cell>
          <cell r="B224" t="str">
            <v>CARSEN</v>
          </cell>
          <cell r="C224" t="str">
            <v>GERMYN</v>
          </cell>
          <cell r="D224" t="str">
            <v>CGY</v>
          </cell>
          <cell r="E224" t="str">
            <v>C</v>
          </cell>
          <cell r="F224">
            <v>2</v>
          </cell>
          <cell r="G224">
            <v>1</v>
          </cell>
          <cell r="H224">
            <v>1</v>
          </cell>
          <cell r="I224">
            <v>2</v>
          </cell>
          <cell r="J224">
            <v>1</v>
          </cell>
          <cell r="K224">
            <v>0</v>
          </cell>
          <cell r="L224">
            <v>1</v>
          </cell>
          <cell r="M224">
            <v>1</v>
          </cell>
          <cell r="N224">
            <v>2</v>
          </cell>
          <cell r="O224">
            <v>50</v>
          </cell>
          <cell r="P224">
            <v>1.6</v>
          </cell>
        </row>
        <row r="225">
          <cell r="A225" t="str">
            <v>GERVAISBRUNO</v>
          </cell>
          <cell r="B225" t="str">
            <v>BRUNO</v>
          </cell>
          <cell r="C225" t="str">
            <v>GERVAIS</v>
          </cell>
          <cell r="D225" t="str">
            <v>NYI</v>
          </cell>
          <cell r="E225" t="str">
            <v>D</v>
          </cell>
          <cell r="F225">
            <v>51</v>
          </cell>
          <cell r="G225">
            <v>66</v>
          </cell>
          <cell r="H225">
            <v>33</v>
          </cell>
          <cell r="I225">
            <v>20</v>
          </cell>
          <cell r="J225">
            <v>27</v>
          </cell>
          <cell r="K225">
            <v>18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</row>
        <row r="226">
          <cell r="A226" t="str">
            <v>GETZLAFRYAN</v>
          </cell>
          <cell r="B226" t="str">
            <v>RYAN</v>
          </cell>
          <cell r="C226" t="str">
            <v>GETZLAF</v>
          </cell>
          <cell r="D226" t="str">
            <v>ANA</v>
          </cell>
          <cell r="E226" t="str">
            <v>C</v>
          </cell>
          <cell r="F226">
            <v>82</v>
          </cell>
          <cell r="G226">
            <v>39</v>
          </cell>
          <cell r="H226">
            <v>99</v>
          </cell>
          <cell r="I226">
            <v>85</v>
          </cell>
          <cell r="J226">
            <v>53</v>
          </cell>
          <cell r="K226">
            <v>49</v>
          </cell>
          <cell r="L226">
            <v>439</v>
          </cell>
          <cell r="M226">
            <v>449</v>
          </cell>
          <cell r="N226">
            <v>888</v>
          </cell>
          <cell r="O226">
            <v>49.4</v>
          </cell>
          <cell r="P226">
            <v>18.899999999999999</v>
          </cell>
        </row>
        <row r="227">
          <cell r="A227" t="str">
            <v>GILBERTTOM</v>
          </cell>
          <cell r="B227" t="str">
            <v>TOM</v>
          </cell>
          <cell r="C227" t="str">
            <v>GILBERT</v>
          </cell>
          <cell r="D227" t="str">
            <v>EDM</v>
          </cell>
          <cell r="E227" t="str">
            <v>D</v>
          </cell>
          <cell r="F227">
            <v>12</v>
          </cell>
          <cell r="G227">
            <v>20</v>
          </cell>
          <cell r="H227">
            <v>2</v>
          </cell>
          <cell r="I227">
            <v>7</v>
          </cell>
          <cell r="J227">
            <v>6</v>
          </cell>
          <cell r="K227">
            <v>4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</row>
        <row r="228">
          <cell r="A228" t="str">
            <v>GILLHAL</v>
          </cell>
          <cell r="B228" t="str">
            <v>HAL</v>
          </cell>
          <cell r="C228" t="str">
            <v>GILL</v>
          </cell>
          <cell r="D228" t="str">
            <v>TOR</v>
          </cell>
          <cell r="E228" t="str">
            <v>D</v>
          </cell>
          <cell r="F228">
            <v>82</v>
          </cell>
          <cell r="G228">
            <v>125</v>
          </cell>
          <cell r="H228">
            <v>121</v>
          </cell>
          <cell r="I228">
            <v>45</v>
          </cell>
          <cell r="J228">
            <v>71</v>
          </cell>
          <cell r="K228">
            <v>35</v>
          </cell>
          <cell r="L228">
            <v>0</v>
          </cell>
          <cell r="M228">
            <v>1</v>
          </cell>
          <cell r="N228">
            <v>1</v>
          </cell>
          <cell r="O228">
            <v>0</v>
          </cell>
          <cell r="P228">
            <v>0</v>
          </cell>
        </row>
        <row r="229">
          <cell r="A229" t="str">
            <v>GIONTABRIAN</v>
          </cell>
          <cell r="B229" t="str">
            <v>BRIAN</v>
          </cell>
          <cell r="C229" t="str">
            <v>GIONTA</v>
          </cell>
          <cell r="D229" t="str">
            <v>NJD</v>
          </cell>
          <cell r="E229" t="str">
            <v>R</v>
          </cell>
          <cell r="F229">
            <v>62</v>
          </cell>
          <cell r="G229">
            <v>10</v>
          </cell>
          <cell r="H229">
            <v>30</v>
          </cell>
          <cell r="I229">
            <v>100</v>
          </cell>
          <cell r="J229">
            <v>30</v>
          </cell>
          <cell r="K229">
            <v>29</v>
          </cell>
          <cell r="L229">
            <v>12</v>
          </cell>
          <cell r="M229">
            <v>19</v>
          </cell>
          <cell r="N229">
            <v>31</v>
          </cell>
          <cell r="O229">
            <v>38.700000000000003</v>
          </cell>
          <cell r="P229">
            <v>0.9</v>
          </cell>
        </row>
        <row r="230">
          <cell r="A230" t="str">
            <v>GIORDANOMARK</v>
          </cell>
          <cell r="B230" t="str">
            <v>MARK</v>
          </cell>
          <cell r="C230" t="str">
            <v>GIORDANO</v>
          </cell>
          <cell r="D230" t="str">
            <v>CGY</v>
          </cell>
          <cell r="E230" t="str">
            <v>D</v>
          </cell>
          <cell r="F230">
            <v>48</v>
          </cell>
          <cell r="G230">
            <v>37</v>
          </cell>
          <cell r="H230">
            <v>33</v>
          </cell>
          <cell r="I230">
            <v>25</v>
          </cell>
          <cell r="J230">
            <v>14</v>
          </cell>
          <cell r="K230">
            <v>9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</row>
        <row r="231">
          <cell r="A231" t="str">
            <v>GIRARDIDANIEL</v>
          </cell>
          <cell r="B231" t="str">
            <v>DANIEL</v>
          </cell>
          <cell r="C231" t="str">
            <v>GIRARDI</v>
          </cell>
          <cell r="D231" t="str">
            <v>NYR</v>
          </cell>
          <cell r="E231" t="str">
            <v>D</v>
          </cell>
          <cell r="F231">
            <v>34</v>
          </cell>
          <cell r="G231">
            <v>41</v>
          </cell>
          <cell r="H231">
            <v>36</v>
          </cell>
          <cell r="I231">
            <v>12</v>
          </cell>
          <cell r="J231">
            <v>9</v>
          </cell>
          <cell r="K231">
            <v>10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</row>
        <row r="232">
          <cell r="A232" t="str">
            <v>GIROUXALEXANDRE</v>
          </cell>
          <cell r="B232" t="str">
            <v>ALEXANDRE</v>
          </cell>
          <cell r="C232" t="str">
            <v>GIROUX</v>
          </cell>
          <cell r="D232" t="str">
            <v>WAS</v>
          </cell>
          <cell r="E232" t="str">
            <v>C</v>
          </cell>
          <cell r="F232">
            <v>9</v>
          </cell>
          <cell r="G232">
            <v>3</v>
          </cell>
          <cell r="H232">
            <v>4</v>
          </cell>
          <cell r="I232">
            <v>4</v>
          </cell>
          <cell r="J232">
            <v>0</v>
          </cell>
          <cell r="K232">
            <v>4</v>
          </cell>
          <cell r="L232">
            <v>1</v>
          </cell>
          <cell r="M232">
            <v>1</v>
          </cell>
          <cell r="N232">
            <v>2</v>
          </cell>
          <cell r="O232">
            <v>50</v>
          </cell>
          <cell r="P232">
            <v>0.3</v>
          </cell>
        </row>
        <row r="233">
          <cell r="A233" t="str">
            <v>GLEASONTIM</v>
          </cell>
          <cell r="B233" t="str">
            <v>TIM</v>
          </cell>
          <cell r="C233" t="str">
            <v>GLEASON</v>
          </cell>
          <cell r="D233" t="str">
            <v>CAR</v>
          </cell>
          <cell r="E233" t="str">
            <v>D</v>
          </cell>
          <cell r="F233">
            <v>57</v>
          </cell>
          <cell r="G233">
            <v>80</v>
          </cell>
          <cell r="H233">
            <v>113</v>
          </cell>
          <cell r="I233">
            <v>31</v>
          </cell>
          <cell r="J233">
            <v>32</v>
          </cell>
          <cell r="K233">
            <v>16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</row>
        <row r="234">
          <cell r="A234" t="str">
            <v>GLENCROSSCURTIS</v>
          </cell>
          <cell r="B234" t="str">
            <v>CURTIS</v>
          </cell>
          <cell r="C234" t="str">
            <v>GLENCROSS</v>
          </cell>
          <cell r="D234" t="str">
            <v>CBJ</v>
          </cell>
          <cell r="E234" t="str">
            <v>L</v>
          </cell>
          <cell r="F234">
            <v>9</v>
          </cell>
          <cell r="G234">
            <v>1</v>
          </cell>
          <cell r="H234">
            <v>13</v>
          </cell>
          <cell r="I234">
            <v>1</v>
          </cell>
          <cell r="J234">
            <v>2</v>
          </cell>
          <cell r="K234">
            <v>2</v>
          </cell>
          <cell r="L234">
            <v>0</v>
          </cell>
          <cell r="M234">
            <v>2</v>
          </cell>
          <cell r="N234">
            <v>2</v>
          </cell>
          <cell r="O234">
            <v>0</v>
          </cell>
          <cell r="P234">
            <v>0.4</v>
          </cell>
        </row>
        <row r="235">
          <cell r="A235" t="str">
            <v>GLOBKEROB</v>
          </cell>
          <cell r="B235" t="str">
            <v>ROB</v>
          </cell>
          <cell r="C235" t="str">
            <v>GLOBKE</v>
          </cell>
          <cell r="D235" t="str">
            <v>FLA</v>
          </cell>
          <cell r="E235" t="str">
            <v>C</v>
          </cell>
          <cell r="F235">
            <v>19</v>
          </cell>
          <cell r="G235">
            <v>3</v>
          </cell>
          <cell r="H235">
            <v>10</v>
          </cell>
          <cell r="I235">
            <v>2</v>
          </cell>
          <cell r="J235">
            <v>2</v>
          </cell>
          <cell r="K235">
            <v>4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</row>
        <row r="236">
          <cell r="A236" t="str">
            <v>GLUMACMIKE</v>
          </cell>
          <cell r="B236" t="str">
            <v>MIKE</v>
          </cell>
          <cell r="C236" t="str">
            <v>GLUMAC</v>
          </cell>
          <cell r="D236" t="str">
            <v>STL</v>
          </cell>
          <cell r="E236" t="str">
            <v>C</v>
          </cell>
          <cell r="F236">
            <v>3</v>
          </cell>
          <cell r="G236">
            <v>1</v>
          </cell>
          <cell r="H236">
            <v>9</v>
          </cell>
          <cell r="I236">
            <v>1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</row>
        <row r="237">
          <cell r="A237" t="str">
            <v>GOCMARCEL</v>
          </cell>
          <cell r="B237" t="str">
            <v>MARCEL</v>
          </cell>
          <cell r="C237" t="str">
            <v>GOC</v>
          </cell>
          <cell r="D237" t="str">
            <v>SJS</v>
          </cell>
          <cell r="E237" t="str">
            <v>C</v>
          </cell>
          <cell r="F237">
            <v>78</v>
          </cell>
          <cell r="G237">
            <v>37</v>
          </cell>
          <cell r="H237">
            <v>81</v>
          </cell>
          <cell r="I237">
            <v>47</v>
          </cell>
          <cell r="J237">
            <v>31</v>
          </cell>
          <cell r="K237">
            <v>37</v>
          </cell>
          <cell r="L237">
            <v>364</v>
          </cell>
          <cell r="M237">
            <v>295</v>
          </cell>
          <cell r="N237">
            <v>659</v>
          </cell>
          <cell r="O237">
            <v>55.2</v>
          </cell>
          <cell r="P237">
            <v>15.3</v>
          </cell>
        </row>
        <row r="238">
          <cell r="A238" t="str">
            <v>GODARDERIC</v>
          </cell>
          <cell r="B238" t="str">
            <v>ERIC</v>
          </cell>
          <cell r="C238" t="str">
            <v>GODARD</v>
          </cell>
          <cell r="D238" t="str">
            <v>CGY</v>
          </cell>
          <cell r="E238" t="str">
            <v>R</v>
          </cell>
          <cell r="F238">
            <v>19</v>
          </cell>
          <cell r="G238">
            <v>1</v>
          </cell>
          <cell r="H238">
            <v>9</v>
          </cell>
          <cell r="I238">
            <v>1</v>
          </cell>
          <cell r="J238">
            <v>4</v>
          </cell>
          <cell r="K238">
            <v>1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</row>
        <row r="239">
          <cell r="A239" t="str">
            <v>GOERTZENSTEVEN</v>
          </cell>
          <cell r="B239" t="str">
            <v>STEVEN</v>
          </cell>
          <cell r="C239" t="str">
            <v>GOERTZEN</v>
          </cell>
          <cell r="D239" t="str">
            <v>CBJ</v>
          </cell>
          <cell r="E239" t="str">
            <v>R</v>
          </cell>
          <cell r="F239">
            <v>7</v>
          </cell>
          <cell r="G239">
            <v>1</v>
          </cell>
          <cell r="H239">
            <v>5</v>
          </cell>
          <cell r="I239">
            <v>0</v>
          </cell>
          <cell r="J239">
            <v>0</v>
          </cell>
          <cell r="K239">
            <v>2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</row>
        <row r="240">
          <cell r="A240" t="str">
            <v>GOMEZSCOTT</v>
          </cell>
          <cell r="B240" t="str">
            <v>SCOTT</v>
          </cell>
          <cell r="C240" t="str">
            <v>GOMEZ</v>
          </cell>
          <cell r="D240" t="str">
            <v>NJD</v>
          </cell>
          <cell r="E240" t="str">
            <v>C</v>
          </cell>
          <cell r="F240">
            <v>72</v>
          </cell>
          <cell r="G240">
            <v>17</v>
          </cell>
          <cell r="H240">
            <v>21</v>
          </cell>
          <cell r="I240">
            <v>86</v>
          </cell>
          <cell r="J240">
            <v>64</v>
          </cell>
          <cell r="K240">
            <v>50</v>
          </cell>
          <cell r="L240">
            <v>628</v>
          </cell>
          <cell r="M240">
            <v>576</v>
          </cell>
          <cell r="N240">
            <v>1204</v>
          </cell>
          <cell r="O240">
            <v>52.2</v>
          </cell>
          <cell r="P240">
            <v>31.4</v>
          </cell>
        </row>
        <row r="241">
          <cell r="A241" t="str">
            <v>GONCHARSERGEI</v>
          </cell>
          <cell r="B241" t="str">
            <v>SERGEI</v>
          </cell>
          <cell r="C241" t="str">
            <v>GONCHAR</v>
          </cell>
          <cell r="D241" t="str">
            <v>PIT</v>
          </cell>
          <cell r="E241" t="str">
            <v>D</v>
          </cell>
          <cell r="F241">
            <v>82</v>
          </cell>
          <cell r="G241">
            <v>138</v>
          </cell>
          <cell r="H241">
            <v>64</v>
          </cell>
          <cell r="I241">
            <v>79</v>
          </cell>
          <cell r="J241">
            <v>45</v>
          </cell>
          <cell r="K241">
            <v>31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</row>
        <row r="242">
          <cell r="A242" t="str">
            <v>GORDONBOYD</v>
          </cell>
          <cell r="B242" t="str">
            <v>BOYD</v>
          </cell>
          <cell r="C242" t="str">
            <v>GORDON</v>
          </cell>
          <cell r="D242" t="str">
            <v>WAS</v>
          </cell>
          <cell r="E242" t="str">
            <v>R</v>
          </cell>
          <cell r="F242">
            <v>71</v>
          </cell>
          <cell r="G242">
            <v>67</v>
          </cell>
          <cell r="H242">
            <v>31</v>
          </cell>
          <cell r="I242">
            <v>35</v>
          </cell>
          <cell r="J242">
            <v>17</v>
          </cell>
          <cell r="K242">
            <v>47</v>
          </cell>
          <cell r="L242">
            <v>632</v>
          </cell>
          <cell r="M242">
            <v>582</v>
          </cell>
          <cell r="N242">
            <v>1214</v>
          </cell>
          <cell r="O242">
            <v>52</v>
          </cell>
          <cell r="P242">
            <v>27.8</v>
          </cell>
        </row>
        <row r="243">
          <cell r="A243" t="str">
            <v>GORENLEE</v>
          </cell>
          <cell r="B243" t="str">
            <v>LEE</v>
          </cell>
          <cell r="C243" t="str">
            <v>GOREN</v>
          </cell>
          <cell r="D243" t="str">
            <v>VAN</v>
          </cell>
          <cell r="E243" t="str">
            <v>R</v>
          </cell>
          <cell r="F243">
            <v>2</v>
          </cell>
          <cell r="G243">
            <v>1</v>
          </cell>
          <cell r="H243">
            <v>2</v>
          </cell>
          <cell r="I243">
            <v>1</v>
          </cell>
          <cell r="J243">
            <v>1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</row>
        <row r="244">
          <cell r="A244" t="str">
            <v>GORGESJOSH</v>
          </cell>
          <cell r="B244" t="str">
            <v>JOSH</v>
          </cell>
          <cell r="C244" t="str">
            <v>GORGES</v>
          </cell>
          <cell r="D244" t="str">
            <v>MTL</v>
          </cell>
          <cell r="E244" t="str">
            <v>D</v>
          </cell>
          <cell r="F244">
            <v>54</v>
          </cell>
          <cell r="G244">
            <v>76</v>
          </cell>
          <cell r="H244">
            <v>39</v>
          </cell>
          <cell r="I244">
            <v>22</v>
          </cell>
          <cell r="J244">
            <v>21</v>
          </cell>
          <cell r="K244">
            <v>14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</row>
        <row r="245">
          <cell r="A245" t="str">
            <v>GOVEDAVID</v>
          </cell>
          <cell r="B245" t="str">
            <v>DAVID</v>
          </cell>
          <cell r="C245" t="str">
            <v>GOVE</v>
          </cell>
          <cell r="D245" t="str">
            <v>CAR</v>
          </cell>
          <cell r="E245" t="str">
            <v>L</v>
          </cell>
          <cell r="F245">
            <v>1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</row>
        <row r="246">
          <cell r="A246" t="str">
            <v>GRABOVSKIMIKHAIL</v>
          </cell>
          <cell r="B246" t="str">
            <v>MIKHAIL</v>
          </cell>
          <cell r="C246" t="str">
            <v>GRABOVSKI</v>
          </cell>
          <cell r="D246" t="str">
            <v>MTL</v>
          </cell>
          <cell r="E246" t="str">
            <v>C</v>
          </cell>
          <cell r="F246">
            <v>3</v>
          </cell>
          <cell r="G246">
            <v>0</v>
          </cell>
          <cell r="H246">
            <v>0</v>
          </cell>
          <cell r="I246">
            <v>5</v>
          </cell>
          <cell r="J246">
            <v>1</v>
          </cell>
          <cell r="K246">
            <v>0</v>
          </cell>
          <cell r="L246">
            <v>13</v>
          </cell>
          <cell r="M246">
            <v>18</v>
          </cell>
          <cell r="N246">
            <v>31</v>
          </cell>
          <cell r="O246">
            <v>41.9</v>
          </cell>
          <cell r="P246">
            <v>18.600000000000001</v>
          </cell>
        </row>
        <row r="247">
          <cell r="A247" t="str">
            <v>GRANTTRISTON</v>
          </cell>
          <cell r="B247" t="str">
            <v>TRISTON</v>
          </cell>
          <cell r="C247" t="str">
            <v>GRANT</v>
          </cell>
          <cell r="D247" t="str">
            <v>PHI</v>
          </cell>
          <cell r="E247" t="str">
            <v>L</v>
          </cell>
          <cell r="F247">
            <v>8</v>
          </cell>
          <cell r="G247">
            <v>3</v>
          </cell>
          <cell r="H247">
            <v>8</v>
          </cell>
          <cell r="I247">
            <v>2</v>
          </cell>
          <cell r="J247">
            <v>1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</row>
        <row r="248">
          <cell r="A248" t="str">
            <v>GRATTONCHRIS</v>
          </cell>
          <cell r="B248" t="str">
            <v>CHRIS</v>
          </cell>
          <cell r="C248" t="str">
            <v>GRATTON</v>
          </cell>
          <cell r="D248" t="str">
            <v>FLA</v>
          </cell>
          <cell r="E248" t="str">
            <v>C</v>
          </cell>
          <cell r="F248">
            <v>81</v>
          </cell>
          <cell r="G248">
            <v>18</v>
          </cell>
          <cell r="H248">
            <v>103</v>
          </cell>
          <cell r="I248">
            <v>51</v>
          </cell>
          <cell r="J248">
            <v>41</v>
          </cell>
          <cell r="K248">
            <v>32</v>
          </cell>
          <cell r="L248">
            <v>293</v>
          </cell>
          <cell r="M248">
            <v>224</v>
          </cell>
          <cell r="N248">
            <v>517</v>
          </cell>
          <cell r="O248">
            <v>56.7</v>
          </cell>
          <cell r="P248">
            <v>10.5</v>
          </cell>
        </row>
        <row r="249">
          <cell r="A249" t="str">
            <v>GRATTONJOSH</v>
          </cell>
          <cell r="B249" t="str">
            <v>JOSH</v>
          </cell>
          <cell r="C249" t="str">
            <v>GRATTON</v>
          </cell>
          <cell r="D249" t="str">
            <v>PHO</v>
          </cell>
          <cell r="E249" t="str">
            <v>L</v>
          </cell>
          <cell r="F249">
            <v>52</v>
          </cell>
          <cell r="G249">
            <v>1</v>
          </cell>
          <cell r="H249">
            <v>55</v>
          </cell>
          <cell r="I249">
            <v>15</v>
          </cell>
          <cell r="J249">
            <v>12</v>
          </cell>
          <cell r="K249">
            <v>6</v>
          </cell>
          <cell r="L249">
            <v>0</v>
          </cell>
          <cell r="M249">
            <v>1</v>
          </cell>
          <cell r="N249">
            <v>1</v>
          </cell>
          <cell r="O249">
            <v>0</v>
          </cell>
          <cell r="P249">
            <v>0</v>
          </cell>
        </row>
        <row r="250">
          <cell r="A250" t="str">
            <v>GREENEANDREW</v>
          </cell>
          <cell r="B250" t="str">
            <v>ANDREW</v>
          </cell>
          <cell r="C250" t="str">
            <v>GREENE</v>
          </cell>
          <cell r="D250" t="str">
            <v>NJD</v>
          </cell>
          <cell r="E250" t="str">
            <v>D</v>
          </cell>
          <cell r="F250">
            <v>23</v>
          </cell>
          <cell r="G250">
            <v>25</v>
          </cell>
          <cell r="H250">
            <v>7</v>
          </cell>
          <cell r="I250">
            <v>6</v>
          </cell>
          <cell r="J250">
            <v>6</v>
          </cell>
          <cell r="K250">
            <v>1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</row>
        <row r="251">
          <cell r="A251" t="str">
            <v>GREENEMATT</v>
          </cell>
          <cell r="B251" t="str">
            <v>MATT</v>
          </cell>
          <cell r="C251" t="str">
            <v>GREENE</v>
          </cell>
          <cell r="D251" t="str">
            <v>EDM</v>
          </cell>
          <cell r="E251" t="str">
            <v>D</v>
          </cell>
          <cell r="F251">
            <v>78</v>
          </cell>
          <cell r="G251">
            <v>143</v>
          </cell>
          <cell r="H251">
            <v>135</v>
          </cell>
          <cell r="I251">
            <v>44</v>
          </cell>
          <cell r="J251">
            <v>69</v>
          </cell>
          <cell r="K251">
            <v>41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</row>
        <row r="252">
          <cell r="A252" t="str">
            <v>GREENJOSH</v>
          </cell>
          <cell r="B252" t="str">
            <v>JOSH</v>
          </cell>
          <cell r="C252" t="str">
            <v>GREEN</v>
          </cell>
          <cell r="D252" t="str">
            <v>VAN</v>
          </cell>
          <cell r="E252" t="str">
            <v>C</v>
          </cell>
          <cell r="F252">
            <v>57</v>
          </cell>
          <cell r="G252">
            <v>18</v>
          </cell>
          <cell r="H252">
            <v>46</v>
          </cell>
          <cell r="I252">
            <v>22</v>
          </cell>
          <cell r="J252">
            <v>18</v>
          </cell>
          <cell r="K252">
            <v>27</v>
          </cell>
          <cell r="L252">
            <v>108</v>
          </cell>
          <cell r="M252">
            <v>158</v>
          </cell>
          <cell r="N252">
            <v>266</v>
          </cell>
          <cell r="O252">
            <v>40.6</v>
          </cell>
          <cell r="P252">
            <v>8</v>
          </cell>
        </row>
        <row r="253">
          <cell r="A253" t="str">
            <v>GREENMIKE</v>
          </cell>
          <cell r="B253" t="str">
            <v>MIKE</v>
          </cell>
          <cell r="C253" t="str">
            <v>GREEN</v>
          </cell>
          <cell r="D253" t="str">
            <v>WAS</v>
          </cell>
          <cell r="E253" t="str">
            <v>D</v>
          </cell>
          <cell r="F253">
            <v>70</v>
          </cell>
          <cell r="G253">
            <v>41</v>
          </cell>
          <cell r="H253">
            <v>87</v>
          </cell>
          <cell r="I253">
            <v>25</v>
          </cell>
          <cell r="J253">
            <v>53</v>
          </cell>
          <cell r="K253">
            <v>26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</row>
        <row r="254">
          <cell r="A254" t="str">
            <v>GREENTRAVIS</v>
          </cell>
          <cell r="B254" t="str">
            <v>TRAVIS</v>
          </cell>
          <cell r="C254" t="str">
            <v>GREEN</v>
          </cell>
          <cell r="D254" t="str">
            <v>TOR</v>
          </cell>
          <cell r="E254" t="str">
            <v>C</v>
          </cell>
          <cell r="F254">
            <v>31</v>
          </cell>
          <cell r="G254">
            <v>9</v>
          </cell>
          <cell r="H254">
            <v>41</v>
          </cell>
          <cell r="I254">
            <v>12</v>
          </cell>
          <cell r="J254">
            <v>3</v>
          </cell>
          <cell r="K254">
            <v>10</v>
          </cell>
          <cell r="L254">
            <v>104</v>
          </cell>
          <cell r="M254">
            <v>93</v>
          </cell>
          <cell r="N254">
            <v>197</v>
          </cell>
          <cell r="O254">
            <v>52.8</v>
          </cell>
          <cell r="P254">
            <v>10.199999999999999</v>
          </cell>
        </row>
        <row r="255">
          <cell r="A255" t="str">
            <v>GRENIERMARTIN</v>
          </cell>
          <cell r="B255" t="str">
            <v>MARTIN</v>
          </cell>
          <cell r="C255" t="str">
            <v>GRENIER</v>
          </cell>
          <cell r="D255" t="str">
            <v>PHI</v>
          </cell>
          <cell r="E255" t="str">
            <v>D</v>
          </cell>
          <cell r="F255">
            <v>3</v>
          </cell>
          <cell r="G255">
            <v>1</v>
          </cell>
          <cell r="H255">
            <v>0</v>
          </cell>
          <cell r="I255">
            <v>0</v>
          </cell>
          <cell r="J255">
            <v>0</v>
          </cell>
          <cell r="K255">
            <v>1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</row>
        <row r="256">
          <cell r="A256" t="str">
            <v>GRIERMICHAEL</v>
          </cell>
          <cell r="B256" t="str">
            <v>MICHAEL</v>
          </cell>
          <cell r="C256" t="str">
            <v>GRIER</v>
          </cell>
          <cell r="D256" t="str">
            <v>SJS</v>
          </cell>
          <cell r="E256" t="str">
            <v>R</v>
          </cell>
          <cell r="F256">
            <v>81</v>
          </cell>
          <cell r="G256">
            <v>70</v>
          </cell>
          <cell r="H256">
            <v>117</v>
          </cell>
          <cell r="I256">
            <v>44</v>
          </cell>
          <cell r="J256">
            <v>41</v>
          </cell>
          <cell r="K256">
            <v>35</v>
          </cell>
          <cell r="L256">
            <v>19</v>
          </cell>
          <cell r="M256">
            <v>27</v>
          </cell>
          <cell r="N256">
            <v>46</v>
          </cell>
          <cell r="O256">
            <v>41.3</v>
          </cell>
          <cell r="P256">
            <v>1</v>
          </cell>
        </row>
        <row r="257">
          <cell r="A257" t="str">
            <v>GROSSMANNICKLAS</v>
          </cell>
          <cell r="B257" t="str">
            <v>NICKLAS</v>
          </cell>
          <cell r="C257" t="str">
            <v>GROSSMAN</v>
          </cell>
          <cell r="D257" t="str">
            <v>DAL</v>
          </cell>
          <cell r="E257" t="str">
            <v>D</v>
          </cell>
          <cell r="F257">
            <v>8</v>
          </cell>
          <cell r="G257">
            <v>4</v>
          </cell>
          <cell r="H257">
            <v>11</v>
          </cell>
          <cell r="I257">
            <v>4</v>
          </cell>
          <cell r="J257">
            <v>3</v>
          </cell>
          <cell r="K257">
            <v>2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</row>
        <row r="258">
          <cell r="A258" t="str">
            <v>GUENINNATHAN</v>
          </cell>
          <cell r="B258" t="str">
            <v>NATHAN</v>
          </cell>
          <cell r="C258" t="str">
            <v>GUENIN</v>
          </cell>
          <cell r="D258" t="str">
            <v>PHI</v>
          </cell>
          <cell r="E258" t="str">
            <v>D</v>
          </cell>
          <cell r="F258">
            <v>9</v>
          </cell>
          <cell r="G258">
            <v>16</v>
          </cell>
          <cell r="H258">
            <v>9</v>
          </cell>
          <cell r="I258">
            <v>1</v>
          </cell>
          <cell r="J258">
            <v>5</v>
          </cell>
          <cell r="K258">
            <v>2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</row>
        <row r="259">
          <cell r="A259" t="str">
            <v>GUERINBILL</v>
          </cell>
          <cell r="B259" t="str">
            <v>BILL</v>
          </cell>
          <cell r="C259" t="str">
            <v>GUERIN</v>
          </cell>
          <cell r="D259" t="str">
            <v>SJS</v>
          </cell>
          <cell r="E259" t="str">
            <v>R</v>
          </cell>
          <cell r="F259">
            <v>77</v>
          </cell>
          <cell r="G259">
            <v>14</v>
          </cell>
          <cell r="H259">
            <v>69</v>
          </cell>
          <cell r="I259">
            <v>97</v>
          </cell>
          <cell r="J259">
            <v>52</v>
          </cell>
          <cell r="K259">
            <v>25</v>
          </cell>
          <cell r="L259">
            <v>6</v>
          </cell>
          <cell r="M259">
            <v>6</v>
          </cell>
          <cell r="N259">
            <v>12</v>
          </cell>
          <cell r="O259">
            <v>50</v>
          </cell>
          <cell r="P259">
            <v>0.2</v>
          </cell>
        </row>
        <row r="260">
          <cell r="A260" t="str">
            <v>GUITEBEN</v>
          </cell>
          <cell r="B260" t="str">
            <v>BEN</v>
          </cell>
          <cell r="C260" t="str">
            <v>GUITE</v>
          </cell>
          <cell r="D260" t="str">
            <v>COL</v>
          </cell>
          <cell r="E260" t="str">
            <v>R</v>
          </cell>
          <cell r="F260">
            <v>39</v>
          </cell>
          <cell r="G260">
            <v>45</v>
          </cell>
          <cell r="H260">
            <v>57</v>
          </cell>
          <cell r="I260">
            <v>13</v>
          </cell>
          <cell r="J260">
            <v>9</v>
          </cell>
          <cell r="K260">
            <v>11</v>
          </cell>
          <cell r="L260">
            <v>192</v>
          </cell>
          <cell r="M260">
            <v>196</v>
          </cell>
          <cell r="N260">
            <v>388</v>
          </cell>
          <cell r="O260">
            <v>49.5</v>
          </cell>
          <cell r="P260">
            <v>17</v>
          </cell>
        </row>
        <row r="261">
          <cell r="A261" t="str">
            <v>HAGMANNIKLAS</v>
          </cell>
          <cell r="B261" t="str">
            <v>NIKLAS</v>
          </cell>
          <cell r="C261" t="str">
            <v>HAGMAN</v>
          </cell>
          <cell r="D261" t="str">
            <v>DAL</v>
          </cell>
          <cell r="E261" t="str">
            <v>L</v>
          </cell>
          <cell r="F261">
            <v>82</v>
          </cell>
          <cell r="G261">
            <v>21</v>
          </cell>
          <cell r="H261">
            <v>57</v>
          </cell>
          <cell r="I261">
            <v>61</v>
          </cell>
          <cell r="J261">
            <v>37</v>
          </cell>
          <cell r="K261">
            <v>39</v>
          </cell>
          <cell r="L261">
            <v>3</v>
          </cell>
          <cell r="M261">
            <v>12</v>
          </cell>
          <cell r="N261">
            <v>15</v>
          </cell>
          <cell r="O261">
            <v>20</v>
          </cell>
          <cell r="P261">
            <v>0.3</v>
          </cell>
        </row>
        <row r="262">
          <cell r="A262" t="str">
            <v>HAINSEYRON</v>
          </cell>
          <cell r="B262" t="str">
            <v>RON</v>
          </cell>
          <cell r="C262" t="str">
            <v>HAINSEY</v>
          </cell>
          <cell r="D262" t="str">
            <v>CBJ</v>
          </cell>
          <cell r="E262" t="str">
            <v>D</v>
          </cell>
          <cell r="F262">
            <v>80</v>
          </cell>
          <cell r="G262">
            <v>133</v>
          </cell>
          <cell r="H262">
            <v>58</v>
          </cell>
          <cell r="I262">
            <v>68</v>
          </cell>
          <cell r="J262">
            <v>24</v>
          </cell>
          <cell r="K262">
            <v>13</v>
          </cell>
          <cell r="L262">
            <v>1</v>
          </cell>
          <cell r="M262">
            <v>1</v>
          </cell>
          <cell r="N262">
            <v>2</v>
          </cell>
          <cell r="O262">
            <v>50</v>
          </cell>
          <cell r="P262">
            <v>0</v>
          </cell>
        </row>
        <row r="263">
          <cell r="A263" t="str">
            <v>HALEDAVID</v>
          </cell>
          <cell r="B263" t="str">
            <v>DAVID</v>
          </cell>
          <cell r="C263" t="str">
            <v>HALE</v>
          </cell>
          <cell r="D263" t="str">
            <v>CGY</v>
          </cell>
          <cell r="E263" t="str">
            <v>D</v>
          </cell>
          <cell r="F263">
            <v>54</v>
          </cell>
          <cell r="G263">
            <v>26</v>
          </cell>
          <cell r="H263">
            <v>47</v>
          </cell>
          <cell r="I263">
            <v>7</v>
          </cell>
          <cell r="J263">
            <v>32</v>
          </cell>
          <cell r="K263">
            <v>13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</row>
        <row r="264">
          <cell r="A264" t="str">
            <v>HALLADAM</v>
          </cell>
          <cell r="B264" t="str">
            <v>ADAM</v>
          </cell>
          <cell r="C264" t="str">
            <v>HALL</v>
          </cell>
          <cell r="D264" t="str">
            <v>MIN</v>
          </cell>
          <cell r="E264" t="str">
            <v>R</v>
          </cell>
          <cell r="F264">
            <v>72</v>
          </cell>
          <cell r="G264">
            <v>41</v>
          </cell>
          <cell r="H264">
            <v>91</v>
          </cell>
          <cell r="I264">
            <v>43</v>
          </cell>
          <cell r="J264">
            <v>18</v>
          </cell>
          <cell r="K264">
            <v>22</v>
          </cell>
          <cell r="L264">
            <v>35</v>
          </cell>
          <cell r="M264">
            <v>35</v>
          </cell>
          <cell r="N264">
            <v>70</v>
          </cell>
          <cell r="O264">
            <v>50</v>
          </cell>
          <cell r="P264">
            <v>1.7</v>
          </cell>
        </row>
        <row r="265">
          <cell r="A265" t="str">
            <v>HALPERNJEFF</v>
          </cell>
          <cell r="B265" t="str">
            <v>JEFF</v>
          </cell>
          <cell r="C265" t="str">
            <v>HALPERN</v>
          </cell>
          <cell r="D265" t="str">
            <v>DAL</v>
          </cell>
          <cell r="E265" t="str">
            <v>C</v>
          </cell>
          <cell r="F265">
            <v>76</v>
          </cell>
          <cell r="G265">
            <v>64</v>
          </cell>
          <cell r="H265">
            <v>77</v>
          </cell>
          <cell r="I265">
            <v>37</v>
          </cell>
          <cell r="J265">
            <v>30</v>
          </cell>
          <cell r="K265">
            <v>62</v>
          </cell>
          <cell r="L265">
            <v>588</v>
          </cell>
          <cell r="M265">
            <v>547</v>
          </cell>
          <cell r="N265">
            <v>1135</v>
          </cell>
          <cell r="O265">
            <v>51.8</v>
          </cell>
          <cell r="P265">
            <v>27.3</v>
          </cell>
        </row>
        <row r="266">
          <cell r="A266" t="str">
            <v>HAMELDENIS</v>
          </cell>
          <cell r="B266" t="str">
            <v>DENIS</v>
          </cell>
          <cell r="C266" t="str">
            <v>HAMEL</v>
          </cell>
          <cell r="D266" t="str">
            <v>PHI</v>
          </cell>
          <cell r="E266" t="str">
            <v>L</v>
          </cell>
          <cell r="F266">
            <v>53</v>
          </cell>
          <cell r="G266">
            <v>17</v>
          </cell>
          <cell r="H266">
            <v>39</v>
          </cell>
          <cell r="I266">
            <v>15</v>
          </cell>
          <cell r="J266">
            <v>9</v>
          </cell>
          <cell r="K266">
            <v>12</v>
          </cell>
          <cell r="L266">
            <v>3</v>
          </cell>
          <cell r="M266">
            <v>8</v>
          </cell>
          <cell r="N266">
            <v>11</v>
          </cell>
          <cell r="O266">
            <v>27.3</v>
          </cell>
          <cell r="P266">
            <v>0.3</v>
          </cell>
        </row>
        <row r="267">
          <cell r="A267" t="str">
            <v>HAMHUISDAN</v>
          </cell>
          <cell r="B267" t="str">
            <v>DAN</v>
          </cell>
          <cell r="C267" t="str">
            <v>HAMHUIS</v>
          </cell>
          <cell r="D267" t="str">
            <v>NAS</v>
          </cell>
          <cell r="E267" t="str">
            <v>D</v>
          </cell>
          <cell r="F267">
            <v>81</v>
          </cell>
          <cell r="G267">
            <v>85</v>
          </cell>
          <cell r="H267">
            <v>121</v>
          </cell>
          <cell r="I267">
            <v>30</v>
          </cell>
          <cell r="J267">
            <v>60</v>
          </cell>
          <cell r="K267">
            <v>44</v>
          </cell>
          <cell r="L267">
            <v>0</v>
          </cell>
          <cell r="M267">
            <v>1</v>
          </cell>
          <cell r="N267">
            <v>1</v>
          </cell>
          <cell r="O267">
            <v>0</v>
          </cell>
          <cell r="P267">
            <v>0</v>
          </cell>
        </row>
        <row r="268">
          <cell r="A268" t="str">
            <v>HAMILTONJEFFREY</v>
          </cell>
          <cell r="B268" t="str">
            <v>JEFFREY</v>
          </cell>
          <cell r="C268" t="str">
            <v>HAMILTON</v>
          </cell>
          <cell r="D268" t="str">
            <v>CHI</v>
          </cell>
          <cell r="E268" t="str">
            <v>C</v>
          </cell>
          <cell r="F268">
            <v>70</v>
          </cell>
          <cell r="G268">
            <v>11</v>
          </cell>
          <cell r="H268">
            <v>26</v>
          </cell>
          <cell r="I268">
            <v>60</v>
          </cell>
          <cell r="J268">
            <v>30</v>
          </cell>
          <cell r="K268">
            <v>16</v>
          </cell>
          <cell r="L268">
            <v>20</v>
          </cell>
          <cell r="M268">
            <v>35</v>
          </cell>
          <cell r="N268">
            <v>55</v>
          </cell>
          <cell r="O268">
            <v>36.4</v>
          </cell>
          <cell r="P268">
            <v>1.4</v>
          </cell>
        </row>
        <row r="269">
          <cell r="A269" t="str">
            <v>HAMRLIKROMAN</v>
          </cell>
          <cell r="B269" t="str">
            <v>ROMAN</v>
          </cell>
          <cell r="C269" t="str">
            <v>HAMRLIK</v>
          </cell>
          <cell r="D269" t="str">
            <v>CGY</v>
          </cell>
          <cell r="E269" t="str">
            <v>D</v>
          </cell>
          <cell r="F269">
            <v>75</v>
          </cell>
          <cell r="G269">
            <v>125</v>
          </cell>
          <cell r="H269">
            <v>92</v>
          </cell>
          <cell r="I269">
            <v>60</v>
          </cell>
          <cell r="J269">
            <v>72</v>
          </cell>
          <cell r="K269">
            <v>49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</row>
        <row r="270">
          <cell r="A270" t="str">
            <v>HANDZUSMICHAL</v>
          </cell>
          <cell r="B270" t="str">
            <v>MICHAL</v>
          </cell>
          <cell r="C270" t="str">
            <v>HANDZUS</v>
          </cell>
          <cell r="D270" t="str">
            <v>CHI</v>
          </cell>
          <cell r="E270" t="str">
            <v>C</v>
          </cell>
          <cell r="F270">
            <v>8</v>
          </cell>
          <cell r="G270">
            <v>6</v>
          </cell>
          <cell r="H270">
            <v>8</v>
          </cell>
          <cell r="I270">
            <v>6</v>
          </cell>
          <cell r="J270">
            <v>1</v>
          </cell>
          <cell r="K270">
            <v>4</v>
          </cell>
          <cell r="L270">
            <v>89</v>
          </cell>
          <cell r="M270">
            <v>84</v>
          </cell>
          <cell r="N270">
            <v>173</v>
          </cell>
          <cell r="O270">
            <v>51.4</v>
          </cell>
          <cell r="P270">
            <v>33.5</v>
          </cell>
        </row>
        <row r="271">
          <cell r="A271" t="str">
            <v>HANNANSCOTT</v>
          </cell>
          <cell r="B271" t="str">
            <v>SCOTT</v>
          </cell>
          <cell r="C271" t="str">
            <v>HANNAN</v>
          </cell>
          <cell r="D271" t="str">
            <v>SJS</v>
          </cell>
          <cell r="E271" t="str">
            <v>D</v>
          </cell>
          <cell r="F271">
            <v>79</v>
          </cell>
          <cell r="G271">
            <v>140</v>
          </cell>
          <cell r="H271">
            <v>29</v>
          </cell>
          <cell r="I271">
            <v>41</v>
          </cell>
          <cell r="J271">
            <v>46</v>
          </cell>
          <cell r="K271">
            <v>15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</row>
        <row r="272">
          <cell r="A272" t="str">
            <v>HARRISONJAY</v>
          </cell>
          <cell r="B272" t="str">
            <v>JAY</v>
          </cell>
          <cell r="C272" t="str">
            <v>HARRISON</v>
          </cell>
          <cell r="D272" t="str">
            <v>TOR</v>
          </cell>
          <cell r="E272" t="str">
            <v>D</v>
          </cell>
          <cell r="F272">
            <v>5</v>
          </cell>
          <cell r="G272">
            <v>1</v>
          </cell>
          <cell r="H272">
            <v>1</v>
          </cell>
          <cell r="I272">
            <v>1</v>
          </cell>
          <cell r="J272">
            <v>4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</row>
        <row r="273">
          <cell r="A273" t="str">
            <v>HARROLDPETER</v>
          </cell>
          <cell r="B273" t="str">
            <v>PETER</v>
          </cell>
          <cell r="C273" t="str">
            <v>HARROLD</v>
          </cell>
          <cell r="D273" t="str">
            <v>LAK</v>
          </cell>
          <cell r="E273" t="str">
            <v>D</v>
          </cell>
          <cell r="F273">
            <v>12</v>
          </cell>
          <cell r="G273">
            <v>10</v>
          </cell>
          <cell r="H273">
            <v>0</v>
          </cell>
          <cell r="I273">
            <v>8</v>
          </cell>
          <cell r="J273">
            <v>11</v>
          </cell>
          <cell r="K273">
            <v>1</v>
          </cell>
          <cell r="L273">
            <v>0</v>
          </cell>
          <cell r="M273">
            <v>1</v>
          </cell>
          <cell r="N273">
            <v>1</v>
          </cell>
          <cell r="O273">
            <v>0</v>
          </cell>
          <cell r="P273">
            <v>0.1</v>
          </cell>
        </row>
        <row r="274">
          <cell r="A274" t="str">
            <v>HARTIGANMARK</v>
          </cell>
          <cell r="B274" t="str">
            <v>MARK</v>
          </cell>
          <cell r="C274" t="str">
            <v>HARTIGAN</v>
          </cell>
          <cell r="D274" t="str">
            <v>ANA</v>
          </cell>
          <cell r="E274" t="str">
            <v>C</v>
          </cell>
          <cell r="F274">
            <v>12</v>
          </cell>
          <cell r="G274">
            <v>2</v>
          </cell>
          <cell r="H274">
            <v>7</v>
          </cell>
          <cell r="I274">
            <v>5</v>
          </cell>
          <cell r="J274">
            <v>3</v>
          </cell>
          <cell r="K274">
            <v>1</v>
          </cell>
          <cell r="L274">
            <v>44</v>
          </cell>
          <cell r="M274">
            <v>62</v>
          </cell>
          <cell r="N274">
            <v>106</v>
          </cell>
          <cell r="O274">
            <v>41.5</v>
          </cell>
          <cell r="P274">
            <v>14.7</v>
          </cell>
        </row>
        <row r="275">
          <cell r="A275" t="str">
            <v>HARTNELLSCOTT</v>
          </cell>
          <cell r="B275" t="str">
            <v>SCOTT</v>
          </cell>
          <cell r="C275" t="str">
            <v>HARTNELL</v>
          </cell>
          <cell r="D275" t="str">
            <v>NAS</v>
          </cell>
          <cell r="E275" t="str">
            <v>L</v>
          </cell>
          <cell r="F275">
            <v>64</v>
          </cell>
          <cell r="G275">
            <v>24</v>
          </cell>
          <cell r="H275">
            <v>54</v>
          </cell>
          <cell r="I275">
            <v>48</v>
          </cell>
          <cell r="J275">
            <v>21</v>
          </cell>
          <cell r="K275">
            <v>32</v>
          </cell>
          <cell r="L275">
            <v>63</v>
          </cell>
          <cell r="M275">
            <v>71</v>
          </cell>
          <cell r="N275">
            <v>134</v>
          </cell>
          <cell r="O275">
            <v>47</v>
          </cell>
          <cell r="P275">
            <v>3.5</v>
          </cell>
        </row>
        <row r="276">
          <cell r="A276" t="str">
            <v>HATCHERDERIAN</v>
          </cell>
          <cell r="B276" t="str">
            <v>DERIAN</v>
          </cell>
          <cell r="C276" t="str">
            <v>HATCHER</v>
          </cell>
          <cell r="D276" t="str">
            <v>PHI</v>
          </cell>
          <cell r="E276" t="str">
            <v>D</v>
          </cell>
          <cell r="F276">
            <v>82</v>
          </cell>
          <cell r="G276">
            <v>162</v>
          </cell>
          <cell r="H276">
            <v>180</v>
          </cell>
          <cell r="I276">
            <v>31</v>
          </cell>
          <cell r="J276">
            <v>67</v>
          </cell>
          <cell r="K276">
            <v>23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</row>
        <row r="277">
          <cell r="A277" t="str">
            <v>HAVELIDNICLAS</v>
          </cell>
          <cell r="B277" t="str">
            <v>NICLAS</v>
          </cell>
          <cell r="C277" t="str">
            <v>HAVELID</v>
          </cell>
          <cell r="D277" t="str">
            <v>ATL</v>
          </cell>
          <cell r="E277" t="str">
            <v>D</v>
          </cell>
          <cell r="F277">
            <v>77</v>
          </cell>
          <cell r="G277">
            <v>225</v>
          </cell>
          <cell r="H277">
            <v>43</v>
          </cell>
          <cell r="I277">
            <v>22</v>
          </cell>
          <cell r="J277">
            <v>84</v>
          </cell>
          <cell r="K277">
            <v>34</v>
          </cell>
          <cell r="L277">
            <v>0</v>
          </cell>
          <cell r="M277">
            <v>1</v>
          </cell>
          <cell r="N277">
            <v>1</v>
          </cell>
          <cell r="O277">
            <v>0</v>
          </cell>
          <cell r="P277">
            <v>0</v>
          </cell>
        </row>
        <row r="278">
          <cell r="A278" t="str">
            <v>HAVLATMARTIN</v>
          </cell>
          <cell r="B278" t="str">
            <v>MARTIN</v>
          </cell>
          <cell r="C278" t="str">
            <v>HAVLAT</v>
          </cell>
          <cell r="D278" t="str">
            <v>CHI</v>
          </cell>
          <cell r="E278" t="str">
            <v>R</v>
          </cell>
          <cell r="F278">
            <v>56</v>
          </cell>
          <cell r="G278">
            <v>13</v>
          </cell>
          <cell r="H278">
            <v>10</v>
          </cell>
          <cell r="I278">
            <v>42</v>
          </cell>
          <cell r="J278">
            <v>18</v>
          </cell>
          <cell r="K278">
            <v>24</v>
          </cell>
          <cell r="L278">
            <v>4</v>
          </cell>
          <cell r="M278">
            <v>8</v>
          </cell>
          <cell r="N278">
            <v>12</v>
          </cell>
          <cell r="O278">
            <v>33.299999999999997</v>
          </cell>
          <cell r="P278">
            <v>0.3</v>
          </cell>
        </row>
        <row r="279">
          <cell r="A279" t="str">
            <v>HAYDARDARREN</v>
          </cell>
          <cell r="B279" t="str">
            <v>DARREN</v>
          </cell>
          <cell r="C279" t="str">
            <v>HAYDAR</v>
          </cell>
          <cell r="D279" t="str">
            <v>ATL</v>
          </cell>
          <cell r="E279" t="str">
            <v>R</v>
          </cell>
          <cell r="F279">
            <v>4</v>
          </cell>
          <cell r="G279">
            <v>1</v>
          </cell>
          <cell r="H279">
            <v>1</v>
          </cell>
          <cell r="I279">
            <v>2</v>
          </cell>
          <cell r="J279">
            <v>1</v>
          </cell>
          <cell r="K279">
            <v>0</v>
          </cell>
          <cell r="L279">
            <v>2</v>
          </cell>
          <cell r="M279">
            <v>1</v>
          </cell>
          <cell r="N279">
            <v>3</v>
          </cell>
          <cell r="O279">
            <v>66.7</v>
          </cell>
          <cell r="P279">
            <v>1.3</v>
          </cell>
        </row>
        <row r="280">
          <cell r="A280" t="str">
            <v>HEATLEYDANY</v>
          </cell>
          <cell r="B280" t="str">
            <v>DANY</v>
          </cell>
          <cell r="C280" t="str">
            <v>HEATLEY</v>
          </cell>
          <cell r="D280" t="str">
            <v>OTT</v>
          </cell>
          <cell r="E280" t="str">
            <v>R</v>
          </cell>
          <cell r="F280">
            <v>82</v>
          </cell>
          <cell r="G280">
            <v>25</v>
          </cell>
          <cell r="H280">
            <v>93</v>
          </cell>
          <cell r="I280">
            <v>112</v>
          </cell>
          <cell r="J280">
            <v>58</v>
          </cell>
          <cell r="K280">
            <v>68</v>
          </cell>
          <cell r="L280">
            <v>23</v>
          </cell>
          <cell r="M280">
            <v>37</v>
          </cell>
          <cell r="N280">
            <v>60</v>
          </cell>
          <cell r="O280">
            <v>38.299999999999997</v>
          </cell>
          <cell r="P280">
            <v>1.2</v>
          </cell>
        </row>
        <row r="281">
          <cell r="A281" t="str">
            <v>HECHTJOCHEN</v>
          </cell>
          <cell r="B281" t="str">
            <v>JOCHEN</v>
          </cell>
          <cell r="C281" t="str">
            <v>HECHT</v>
          </cell>
          <cell r="D281" t="str">
            <v>BUF</v>
          </cell>
          <cell r="E281" t="str">
            <v>C</v>
          </cell>
          <cell r="F281">
            <v>76</v>
          </cell>
          <cell r="G281">
            <v>35</v>
          </cell>
          <cell r="H281">
            <v>39</v>
          </cell>
          <cell r="I281">
            <v>72</v>
          </cell>
          <cell r="J281">
            <v>52</v>
          </cell>
          <cell r="K281">
            <v>40</v>
          </cell>
          <cell r="L281">
            <v>57</v>
          </cell>
          <cell r="M281">
            <v>88</v>
          </cell>
          <cell r="N281">
            <v>145</v>
          </cell>
          <cell r="O281">
            <v>39.299999999999997</v>
          </cell>
          <cell r="P281">
            <v>3.1</v>
          </cell>
        </row>
        <row r="282">
          <cell r="A282" t="str">
            <v>HEDICANBRET</v>
          </cell>
          <cell r="B282" t="str">
            <v>BRET</v>
          </cell>
          <cell r="C282" t="str">
            <v>HEDICAN</v>
          </cell>
          <cell r="D282" t="str">
            <v>CAR</v>
          </cell>
          <cell r="E282" t="str">
            <v>D</v>
          </cell>
          <cell r="F282">
            <v>50</v>
          </cell>
          <cell r="G282">
            <v>72</v>
          </cell>
          <cell r="H282">
            <v>60</v>
          </cell>
          <cell r="I282">
            <v>15</v>
          </cell>
          <cell r="J282">
            <v>32</v>
          </cell>
          <cell r="K282">
            <v>15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</row>
        <row r="283">
          <cell r="A283" t="str">
            <v>HEJDAJAN</v>
          </cell>
          <cell r="B283" t="str">
            <v>JAN</v>
          </cell>
          <cell r="C283" t="str">
            <v>HEJDA</v>
          </cell>
          <cell r="D283" t="str">
            <v>EDM</v>
          </cell>
          <cell r="E283" t="str">
            <v>D</v>
          </cell>
          <cell r="F283">
            <v>39</v>
          </cell>
          <cell r="G283">
            <v>48</v>
          </cell>
          <cell r="H283">
            <v>61</v>
          </cell>
          <cell r="I283">
            <v>17</v>
          </cell>
          <cell r="J283">
            <v>42</v>
          </cell>
          <cell r="K283">
            <v>26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</row>
        <row r="284">
          <cell r="A284" t="str">
            <v>HEJDUKMILAN</v>
          </cell>
          <cell r="B284" t="str">
            <v>MILAN</v>
          </cell>
          <cell r="C284" t="str">
            <v>HEJDUK</v>
          </cell>
          <cell r="D284" t="str">
            <v>COL</v>
          </cell>
          <cell r="E284" t="str">
            <v>R</v>
          </cell>
          <cell r="F284">
            <v>80</v>
          </cell>
          <cell r="G284">
            <v>28</v>
          </cell>
          <cell r="H284">
            <v>13</v>
          </cell>
          <cell r="I284">
            <v>68</v>
          </cell>
          <cell r="J284">
            <v>40</v>
          </cell>
          <cell r="K284">
            <v>38</v>
          </cell>
          <cell r="L284">
            <v>49</v>
          </cell>
          <cell r="M284">
            <v>60</v>
          </cell>
          <cell r="N284">
            <v>109</v>
          </cell>
          <cell r="O284">
            <v>45</v>
          </cell>
          <cell r="P284">
            <v>2.2999999999999998</v>
          </cell>
        </row>
        <row r="285">
          <cell r="A285" t="str">
            <v>HELBLINGTIMO</v>
          </cell>
          <cell r="B285" t="str">
            <v>TIMO</v>
          </cell>
          <cell r="C285" t="str">
            <v>HELBLING</v>
          </cell>
          <cell r="D285" t="str">
            <v>WAS</v>
          </cell>
          <cell r="E285" t="str">
            <v>D</v>
          </cell>
          <cell r="F285">
            <v>2</v>
          </cell>
          <cell r="G285">
            <v>4</v>
          </cell>
          <cell r="H285">
            <v>2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</row>
        <row r="286">
          <cell r="A286" t="str">
            <v>HEMSKYALES</v>
          </cell>
          <cell r="B286" t="str">
            <v>ALES</v>
          </cell>
          <cell r="C286" t="str">
            <v>HEMSKY</v>
          </cell>
          <cell r="D286" t="str">
            <v>EDM</v>
          </cell>
          <cell r="E286" t="str">
            <v>R</v>
          </cell>
          <cell r="F286">
            <v>64</v>
          </cell>
          <cell r="G286">
            <v>17</v>
          </cell>
          <cell r="H286">
            <v>23</v>
          </cell>
          <cell r="I286">
            <v>45</v>
          </cell>
          <cell r="J286">
            <v>96</v>
          </cell>
          <cell r="K286">
            <v>35</v>
          </cell>
          <cell r="L286">
            <v>3</v>
          </cell>
          <cell r="M286">
            <v>7</v>
          </cell>
          <cell r="N286">
            <v>10</v>
          </cell>
          <cell r="O286">
            <v>30</v>
          </cell>
          <cell r="P286">
            <v>0.2</v>
          </cell>
        </row>
        <row r="287">
          <cell r="A287" t="str">
            <v>HENNESSYJOSHUA</v>
          </cell>
          <cell r="B287" t="str">
            <v>JOSHUA</v>
          </cell>
          <cell r="C287" t="str">
            <v>HENNESSY</v>
          </cell>
          <cell r="D287" t="str">
            <v>OTT</v>
          </cell>
          <cell r="E287" t="str">
            <v>C</v>
          </cell>
          <cell r="F287">
            <v>10</v>
          </cell>
          <cell r="G287">
            <v>1</v>
          </cell>
          <cell r="H287">
            <v>0</v>
          </cell>
          <cell r="I287">
            <v>0</v>
          </cell>
          <cell r="J287">
            <v>1</v>
          </cell>
          <cell r="K287">
            <v>4</v>
          </cell>
          <cell r="L287">
            <v>16</v>
          </cell>
          <cell r="M287">
            <v>27</v>
          </cell>
          <cell r="N287">
            <v>43</v>
          </cell>
          <cell r="O287">
            <v>37.200000000000003</v>
          </cell>
          <cell r="P287">
            <v>7.3</v>
          </cell>
        </row>
        <row r="288">
          <cell r="A288" t="str">
            <v>HEWARDJAMIE</v>
          </cell>
          <cell r="B288" t="str">
            <v>JAMIE</v>
          </cell>
          <cell r="C288" t="str">
            <v>HEWARD</v>
          </cell>
          <cell r="D288" t="str">
            <v>LAK</v>
          </cell>
          <cell r="E288" t="str">
            <v>D</v>
          </cell>
          <cell r="F288">
            <v>71</v>
          </cell>
          <cell r="G288">
            <v>81</v>
          </cell>
          <cell r="H288">
            <v>43</v>
          </cell>
          <cell r="I288">
            <v>37</v>
          </cell>
          <cell r="J288">
            <v>47</v>
          </cell>
          <cell r="K288">
            <v>13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</row>
        <row r="289">
          <cell r="A289" t="str">
            <v>HIGGINSCHRISTOPHER</v>
          </cell>
          <cell r="B289" t="str">
            <v>CHRISTOPHER</v>
          </cell>
          <cell r="C289" t="str">
            <v>HIGGINS</v>
          </cell>
          <cell r="D289" t="str">
            <v>MTL</v>
          </cell>
          <cell r="E289" t="str">
            <v>C</v>
          </cell>
          <cell r="F289">
            <v>61</v>
          </cell>
          <cell r="G289">
            <v>36</v>
          </cell>
          <cell r="H289">
            <v>35</v>
          </cell>
          <cell r="I289">
            <v>47</v>
          </cell>
          <cell r="J289">
            <v>19</v>
          </cell>
          <cell r="K289">
            <v>41</v>
          </cell>
          <cell r="L289">
            <v>18</v>
          </cell>
          <cell r="M289">
            <v>35</v>
          </cell>
          <cell r="N289">
            <v>53</v>
          </cell>
          <cell r="O289">
            <v>34</v>
          </cell>
          <cell r="P289">
            <v>1.4</v>
          </cell>
        </row>
        <row r="290">
          <cell r="A290" t="str">
            <v>HILBERTANDY</v>
          </cell>
          <cell r="B290" t="str">
            <v>ANDY</v>
          </cell>
          <cell r="C290" t="str">
            <v>HILBERT</v>
          </cell>
          <cell r="D290" t="str">
            <v>NYI</v>
          </cell>
          <cell r="E290" t="str">
            <v>C</v>
          </cell>
          <cell r="F290">
            <v>81</v>
          </cell>
          <cell r="G290">
            <v>43</v>
          </cell>
          <cell r="H290">
            <v>53</v>
          </cell>
          <cell r="I290">
            <v>53</v>
          </cell>
          <cell r="J290">
            <v>29</v>
          </cell>
          <cell r="K290">
            <v>58</v>
          </cell>
          <cell r="L290">
            <v>67</v>
          </cell>
          <cell r="M290">
            <v>61</v>
          </cell>
          <cell r="N290">
            <v>128</v>
          </cell>
          <cell r="O290">
            <v>52.3</v>
          </cell>
          <cell r="P290">
            <v>2.6</v>
          </cell>
        </row>
        <row r="291">
          <cell r="A291" t="str">
            <v>HILLSEAN</v>
          </cell>
          <cell r="B291" t="str">
            <v>SEAN</v>
          </cell>
          <cell r="C291" t="str">
            <v>HILL</v>
          </cell>
          <cell r="D291" t="str">
            <v>NYI</v>
          </cell>
          <cell r="E291" t="str">
            <v>D</v>
          </cell>
          <cell r="F291">
            <v>81</v>
          </cell>
          <cell r="G291">
            <v>202</v>
          </cell>
          <cell r="H291">
            <v>252</v>
          </cell>
          <cell r="I291">
            <v>50</v>
          </cell>
          <cell r="J291">
            <v>63</v>
          </cell>
          <cell r="K291">
            <v>26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</row>
        <row r="292">
          <cell r="A292" t="str">
            <v>HINOTEDAN</v>
          </cell>
          <cell r="B292" t="str">
            <v>DAN</v>
          </cell>
          <cell r="C292" t="str">
            <v>HINOTE</v>
          </cell>
          <cell r="D292" t="str">
            <v>STL</v>
          </cell>
          <cell r="E292" t="str">
            <v>R</v>
          </cell>
          <cell r="F292">
            <v>41</v>
          </cell>
          <cell r="G292">
            <v>18</v>
          </cell>
          <cell r="H292">
            <v>84</v>
          </cell>
          <cell r="I292">
            <v>18</v>
          </cell>
          <cell r="J292">
            <v>9</v>
          </cell>
          <cell r="K292">
            <v>12</v>
          </cell>
          <cell r="L292">
            <v>85</v>
          </cell>
          <cell r="M292">
            <v>88</v>
          </cell>
          <cell r="N292">
            <v>173</v>
          </cell>
          <cell r="O292">
            <v>49.1</v>
          </cell>
          <cell r="P292">
            <v>7</v>
          </cell>
        </row>
        <row r="293">
          <cell r="A293" t="str">
            <v>HNIDYSHANE</v>
          </cell>
          <cell r="B293" t="str">
            <v>SHANE</v>
          </cell>
          <cell r="C293" t="str">
            <v>HNIDY</v>
          </cell>
          <cell r="D293" t="str">
            <v>ATL</v>
          </cell>
          <cell r="E293" t="str">
            <v>D</v>
          </cell>
          <cell r="F293">
            <v>72</v>
          </cell>
          <cell r="G293">
            <v>104</v>
          </cell>
          <cell r="H293">
            <v>73</v>
          </cell>
          <cell r="I293">
            <v>27</v>
          </cell>
          <cell r="J293">
            <v>45</v>
          </cell>
          <cell r="K293">
            <v>21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</row>
        <row r="294">
          <cell r="A294" t="str">
            <v>HOGGANJEFF</v>
          </cell>
          <cell r="B294" t="str">
            <v>JEFF</v>
          </cell>
          <cell r="C294" t="str">
            <v>HOGGAN</v>
          </cell>
          <cell r="D294" t="str">
            <v>BOS</v>
          </cell>
          <cell r="E294" t="str">
            <v>R</v>
          </cell>
          <cell r="F294">
            <v>46</v>
          </cell>
          <cell r="G294">
            <v>18</v>
          </cell>
          <cell r="H294">
            <v>39</v>
          </cell>
          <cell r="I294">
            <v>5</v>
          </cell>
          <cell r="J294">
            <v>5</v>
          </cell>
          <cell r="K294">
            <v>6</v>
          </cell>
          <cell r="L294">
            <v>1</v>
          </cell>
          <cell r="M294">
            <v>2</v>
          </cell>
          <cell r="N294">
            <v>3</v>
          </cell>
          <cell r="O294">
            <v>33.299999999999997</v>
          </cell>
          <cell r="P294">
            <v>0.1</v>
          </cell>
        </row>
        <row r="295">
          <cell r="A295" t="str">
            <v>HOLIKROBERT</v>
          </cell>
          <cell r="B295" t="str">
            <v>ROBERT</v>
          </cell>
          <cell r="C295" t="str">
            <v>HOLIK</v>
          </cell>
          <cell r="D295" t="str">
            <v>ATL</v>
          </cell>
          <cell r="E295" t="str">
            <v>C</v>
          </cell>
          <cell r="F295">
            <v>82</v>
          </cell>
          <cell r="G295">
            <v>47</v>
          </cell>
          <cell r="H295">
            <v>153</v>
          </cell>
          <cell r="I295">
            <v>62</v>
          </cell>
          <cell r="J295">
            <v>50</v>
          </cell>
          <cell r="K295">
            <v>80</v>
          </cell>
          <cell r="L295">
            <v>820</v>
          </cell>
          <cell r="M295">
            <v>607</v>
          </cell>
          <cell r="N295">
            <v>1427</v>
          </cell>
          <cell r="O295">
            <v>57.5</v>
          </cell>
          <cell r="P295">
            <v>28.3</v>
          </cell>
        </row>
        <row r="296">
          <cell r="A296" t="str">
            <v>HOLLWEGRYAN</v>
          </cell>
          <cell r="B296" t="str">
            <v>RYAN</v>
          </cell>
          <cell r="C296" t="str">
            <v>HOLLWEG</v>
          </cell>
          <cell r="D296" t="str">
            <v>NYR</v>
          </cell>
          <cell r="E296" t="str">
            <v>C</v>
          </cell>
          <cell r="F296">
            <v>78</v>
          </cell>
          <cell r="G296">
            <v>15</v>
          </cell>
          <cell r="H296">
            <v>231</v>
          </cell>
          <cell r="I296">
            <v>20</v>
          </cell>
          <cell r="J296">
            <v>24</v>
          </cell>
          <cell r="K296">
            <v>15</v>
          </cell>
          <cell r="L296">
            <v>34</v>
          </cell>
          <cell r="M296">
            <v>52</v>
          </cell>
          <cell r="N296">
            <v>86</v>
          </cell>
          <cell r="O296">
            <v>39.5</v>
          </cell>
          <cell r="P296">
            <v>1.9</v>
          </cell>
        </row>
        <row r="297">
          <cell r="A297" t="str">
            <v>HOLMQVISTMICHAEL</v>
          </cell>
          <cell r="B297" t="str">
            <v>MICHAEL</v>
          </cell>
          <cell r="C297" t="str">
            <v>HOLMQVIST</v>
          </cell>
          <cell r="D297" t="str">
            <v>CHI</v>
          </cell>
          <cell r="E297" t="str">
            <v>C</v>
          </cell>
          <cell r="F297">
            <v>63</v>
          </cell>
          <cell r="G297">
            <v>32</v>
          </cell>
          <cell r="H297">
            <v>36</v>
          </cell>
          <cell r="I297">
            <v>13</v>
          </cell>
          <cell r="J297">
            <v>9</v>
          </cell>
          <cell r="K297">
            <v>13</v>
          </cell>
          <cell r="L297">
            <v>72</v>
          </cell>
          <cell r="M297">
            <v>89</v>
          </cell>
          <cell r="N297">
            <v>161</v>
          </cell>
          <cell r="O297">
            <v>44.7</v>
          </cell>
          <cell r="P297">
            <v>4.5</v>
          </cell>
        </row>
        <row r="298">
          <cell r="A298" t="str">
            <v>HOLMSTROMTOMAS</v>
          </cell>
          <cell r="B298" t="str">
            <v>TOMAS</v>
          </cell>
          <cell r="C298" t="str">
            <v>HOLMSTROM</v>
          </cell>
          <cell r="D298" t="str">
            <v>DET</v>
          </cell>
          <cell r="E298" t="str">
            <v>L</v>
          </cell>
          <cell r="F298">
            <v>77</v>
          </cell>
          <cell r="G298">
            <v>18</v>
          </cell>
          <cell r="H298">
            <v>68</v>
          </cell>
          <cell r="I298">
            <v>56</v>
          </cell>
          <cell r="J298">
            <v>56</v>
          </cell>
          <cell r="K298">
            <v>18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</row>
        <row r="299">
          <cell r="A299" t="str">
            <v>HORCOFFSHAWN</v>
          </cell>
          <cell r="B299" t="str">
            <v>SHAWN</v>
          </cell>
          <cell r="C299" t="str">
            <v>HORCOFF</v>
          </cell>
          <cell r="D299" t="str">
            <v>EDM</v>
          </cell>
          <cell r="E299" t="str">
            <v>C</v>
          </cell>
          <cell r="F299">
            <v>80</v>
          </cell>
          <cell r="G299">
            <v>80</v>
          </cell>
          <cell r="H299">
            <v>26</v>
          </cell>
          <cell r="I299">
            <v>63</v>
          </cell>
          <cell r="J299">
            <v>78</v>
          </cell>
          <cell r="K299">
            <v>75</v>
          </cell>
          <cell r="L299">
            <v>720</v>
          </cell>
          <cell r="M299">
            <v>702</v>
          </cell>
          <cell r="N299">
            <v>1422</v>
          </cell>
          <cell r="O299">
            <v>50.6</v>
          </cell>
          <cell r="P299">
            <v>31.4</v>
          </cell>
        </row>
        <row r="300">
          <cell r="A300" t="str">
            <v>HORDICHUKDARCY</v>
          </cell>
          <cell r="B300" t="str">
            <v>DARCY</v>
          </cell>
          <cell r="C300" t="str">
            <v>HORDICHUK</v>
          </cell>
          <cell r="D300" t="str">
            <v>NAS</v>
          </cell>
          <cell r="E300" t="str">
            <v>L</v>
          </cell>
          <cell r="F300">
            <v>53</v>
          </cell>
          <cell r="G300">
            <v>3</v>
          </cell>
          <cell r="H300">
            <v>65</v>
          </cell>
          <cell r="I300">
            <v>6</v>
          </cell>
          <cell r="J300">
            <v>4</v>
          </cell>
          <cell r="K300">
            <v>8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</row>
        <row r="301">
          <cell r="A301" t="str">
            <v>HORTONNATHAN</v>
          </cell>
          <cell r="B301" t="str">
            <v>NATHAN</v>
          </cell>
          <cell r="C301" t="str">
            <v>HORTON</v>
          </cell>
          <cell r="D301" t="str">
            <v>FLA</v>
          </cell>
          <cell r="E301" t="str">
            <v>C</v>
          </cell>
          <cell r="F301">
            <v>82</v>
          </cell>
          <cell r="G301">
            <v>25</v>
          </cell>
          <cell r="H301">
            <v>63</v>
          </cell>
          <cell r="I301">
            <v>74</v>
          </cell>
          <cell r="J301">
            <v>34</v>
          </cell>
          <cell r="K301">
            <v>37</v>
          </cell>
          <cell r="L301">
            <v>15</v>
          </cell>
          <cell r="M301">
            <v>16</v>
          </cell>
          <cell r="N301">
            <v>31</v>
          </cell>
          <cell r="O301">
            <v>48.4</v>
          </cell>
          <cell r="P301">
            <v>0.6</v>
          </cell>
        </row>
        <row r="302">
          <cell r="A302" t="str">
            <v>HOSSAMARCEL</v>
          </cell>
          <cell r="B302" t="str">
            <v>MARCEL</v>
          </cell>
          <cell r="C302" t="str">
            <v>HOSSA</v>
          </cell>
          <cell r="D302" t="str">
            <v>NYR</v>
          </cell>
          <cell r="E302" t="str">
            <v>L</v>
          </cell>
          <cell r="F302">
            <v>64</v>
          </cell>
          <cell r="G302">
            <v>19</v>
          </cell>
          <cell r="H302">
            <v>82</v>
          </cell>
          <cell r="I302">
            <v>38</v>
          </cell>
          <cell r="J302">
            <v>20</v>
          </cell>
          <cell r="K302">
            <v>30</v>
          </cell>
          <cell r="L302">
            <v>3</v>
          </cell>
          <cell r="M302">
            <v>15</v>
          </cell>
          <cell r="N302">
            <v>18</v>
          </cell>
          <cell r="O302">
            <v>16.7</v>
          </cell>
          <cell r="P302">
            <v>0.5</v>
          </cell>
        </row>
        <row r="303">
          <cell r="A303" t="str">
            <v>HOSSAMARIAN</v>
          </cell>
          <cell r="B303" t="str">
            <v>MARIAN</v>
          </cell>
          <cell r="C303" t="str">
            <v>HOSSA</v>
          </cell>
          <cell r="D303" t="str">
            <v>ATL</v>
          </cell>
          <cell r="E303" t="str">
            <v>R</v>
          </cell>
          <cell r="F303">
            <v>82</v>
          </cell>
          <cell r="G303">
            <v>28</v>
          </cell>
          <cell r="H303">
            <v>90</v>
          </cell>
          <cell r="I303">
            <v>80</v>
          </cell>
          <cell r="J303">
            <v>71</v>
          </cell>
          <cell r="K303">
            <v>94</v>
          </cell>
          <cell r="L303">
            <v>4</v>
          </cell>
          <cell r="M303">
            <v>14</v>
          </cell>
          <cell r="N303">
            <v>18</v>
          </cell>
          <cell r="O303">
            <v>22.2</v>
          </cell>
          <cell r="P303">
            <v>0.3</v>
          </cell>
        </row>
        <row r="304">
          <cell r="A304" t="str">
            <v>HUDLERJIRI</v>
          </cell>
          <cell r="B304" t="str">
            <v>JIRI</v>
          </cell>
          <cell r="C304" t="str">
            <v>HUDLER</v>
          </cell>
          <cell r="D304" t="str">
            <v>DET</v>
          </cell>
          <cell r="E304" t="str">
            <v>C</v>
          </cell>
          <cell r="F304">
            <v>76</v>
          </cell>
          <cell r="G304">
            <v>10</v>
          </cell>
          <cell r="H304">
            <v>23</v>
          </cell>
          <cell r="I304">
            <v>38</v>
          </cell>
          <cell r="J304">
            <v>22</v>
          </cell>
          <cell r="K304">
            <v>22</v>
          </cell>
          <cell r="L304">
            <v>6</v>
          </cell>
          <cell r="M304">
            <v>14</v>
          </cell>
          <cell r="N304">
            <v>20</v>
          </cell>
          <cell r="O304">
            <v>30</v>
          </cell>
          <cell r="P304">
            <v>0.4</v>
          </cell>
        </row>
        <row r="305">
          <cell r="A305" t="str">
            <v>HUNTERTRENT</v>
          </cell>
          <cell r="B305" t="str">
            <v>TRENT</v>
          </cell>
          <cell r="C305" t="str">
            <v>HUNTER</v>
          </cell>
          <cell r="D305" t="str">
            <v>NYI</v>
          </cell>
          <cell r="E305" t="str">
            <v>R</v>
          </cell>
          <cell r="F305">
            <v>77</v>
          </cell>
          <cell r="G305">
            <v>38</v>
          </cell>
          <cell r="H305">
            <v>246</v>
          </cell>
          <cell r="I305">
            <v>73</v>
          </cell>
          <cell r="J305">
            <v>35</v>
          </cell>
          <cell r="K305">
            <v>64</v>
          </cell>
          <cell r="L305">
            <v>6</v>
          </cell>
          <cell r="M305">
            <v>8</v>
          </cell>
          <cell r="N305">
            <v>14</v>
          </cell>
          <cell r="O305">
            <v>42.8</v>
          </cell>
          <cell r="P305">
            <v>0.3</v>
          </cell>
        </row>
        <row r="306">
          <cell r="A306" t="str">
            <v>HUNTJAMESON</v>
          </cell>
          <cell r="B306" t="str">
            <v>JAMESON</v>
          </cell>
          <cell r="C306" t="str">
            <v>HUNT</v>
          </cell>
          <cell r="D306" t="str">
            <v>WAS</v>
          </cell>
          <cell r="E306" t="str">
            <v>D</v>
          </cell>
          <cell r="F306">
            <v>1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</row>
        <row r="307">
          <cell r="A307" t="str">
            <v>HUSELIUSKRISTIAN</v>
          </cell>
          <cell r="B307" t="str">
            <v>KRISTIAN</v>
          </cell>
          <cell r="C307" t="str">
            <v>HUSELIUS</v>
          </cell>
          <cell r="D307" t="str">
            <v>CGY</v>
          </cell>
          <cell r="E307" t="str">
            <v>L</v>
          </cell>
          <cell r="F307">
            <v>81</v>
          </cell>
          <cell r="G307">
            <v>19</v>
          </cell>
          <cell r="H307">
            <v>11</v>
          </cell>
          <cell r="I307">
            <v>69</v>
          </cell>
          <cell r="J307">
            <v>83</v>
          </cell>
          <cell r="K307">
            <v>48</v>
          </cell>
          <cell r="L307">
            <v>4</v>
          </cell>
          <cell r="M307">
            <v>10</v>
          </cell>
          <cell r="N307">
            <v>14</v>
          </cell>
          <cell r="O307">
            <v>28.6</v>
          </cell>
          <cell r="P307">
            <v>0.3</v>
          </cell>
        </row>
        <row r="308">
          <cell r="A308" t="str">
            <v>HUSKINSKENT</v>
          </cell>
          <cell r="B308" t="str">
            <v>KENT</v>
          </cell>
          <cell r="C308" t="str">
            <v>HUSKINS</v>
          </cell>
          <cell r="D308" t="str">
            <v>ANA</v>
          </cell>
          <cell r="E308" t="str">
            <v>D</v>
          </cell>
          <cell r="F308">
            <v>33</v>
          </cell>
          <cell r="G308">
            <v>33</v>
          </cell>
          <cell r="H308">
            <v>29</v>
          </cell>
          <cell r="I308">
            <v>12</v>
          </cell>
          <cell r="J308">
            <v>7</v>
          </cell>
          <cell r="K308">
            <v>9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</row>
        <row r="309">
          <cell r="A309" t="str">
            <v>HUSSEYMATT</v>
          </cell>
          <cell r="B309" t="str">
            <v>MATT</v>
          </cell>
          <cell r="C309" t="str">
            <v>HUSSEY</v>
          </cell>
          <cell r="D309" t="str">
            <v>DET</v>
          </cell>
          <cell r="E309" t="str">
            <v>C</v>
          </cell>
          <cell r="F309">
            <v>5</v>
          </cell>
          <cell r="G309">
            <v>0</v>
          </cell>
          <cell r="H309">
            <v>4</v>
          </cell>
          <cell r="I309">
            <v>1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</row>
        <row r="310">
          <cell r="A310" t="str">
            <v>HUTCHINSONANDREW</v>
          </cell>
          <cell r="B310" t="str">
            <v>ANDREW</v>
          </cell>
          <cell r="C310" t="str">
            <v>HUTCHINSON</v>
          </cell>
          <cell r="D310" t="str">
            <v>CAR</v>
          </cell>
          <cell r="E310" t="str">
            <v>D</v>
          </cell>
          <cell r="F310">
            <v>41</v>
          </cell>
          <cell r="G310">
            <v>11</v>
          </cell>
          <cell r="H310">
            <v>17</v>
          </cell>
          <cell r="I310">
            <v>17</v>
          </cell>
          <cell r="J310">
            <v>13</v>
          </cell>
          <cell r="K310">
            <v>3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</row>
        <row r="311">
          <cell r="A311" t="str">
            <v>IGINLAJAROME</v>
          </cell>
          <cell r="B311" t="str">
            <v>JAROME</v>
          </cell>
          <cell r="C311" t="str">
            <v>IGINLA</v>
          </cell>
          <cell r="D311" t="str">
            <v>CGY</v>
          </cell>
          <cell r="E311" t="str">
            <v>R</v>
          </cell>
          <cell r="F311">
            <v>70</v>
          </cell>
          <cell r="G311">
            <v>20</v>
          </cell>
          <cell r="H311">
            <v>78</v>
          </cell>
          <cell r="I311">
            <v>88</v>
          </cell>
          <cell r="J311">
            <v>58</v>
          </cell>
          <cell r="K311">
            <v>40</v>
          </cell>
          <cell r="L311">
            <v>215</v>
          </cell>
          <cell r="M311">
            <v>191</v>
          </cell>
          <cell r="N311">
            <v>406</v>
          </cell>
          <cell r="O311">
            <v>53</v>
          </cell>
          <cell r="P311">
            <v>9.9</v>
          </cell>
        </row>
        <row r="312">
          <cell r="A312" t="str">
            <v>IMMONENJARKKO</v>
          </cell>
          <cell r="B312" t="str">
            <v>JARKKO</v>
          </cell>
          <cell r="C312" t="str">
            <v>IMMONEN</v>
          </cell>
          <cell r="D312" t="str">
            <v>NYR</v>
          </cell>
          <cell r="E312" t="str">
            <v>C</v>
          </cell>
          <cell r="F312">
            <v>14</v>
          </cell>
          <cell r="G312">
            <v>6</v>
          </cell>
          <cell r="H312">
            <v>8</v>
          </cell>
          <cell r="I312">
            <v>6</v>
          </cell>
          <cell r="J312">
            <v>4</v>
          </cell>
          <cell r="K312">
            <v>4</v>
          </cell>
          <cell r="L312">
            <v>61</v>
          </cell>
          <cell r="M312">
            <v>47</v>
          </cell>
          <cell r="N312">
            <v>108</v>
          </cell>
          <cell r="O312">
            <v>56.5</v>
          </cell>
          <cell r="P312">
            <v>14.1</v>
          </cell>
        </row>
        <row r="313">
          <cell r="A313" t="str">
            <v>ISBISTERBRAD</v>
          </cell>
          <cell r="B313" t="str">
            <v>BRAD</v>
          </cell>
          <cell r="C313" t="str">
            <v>ISBISTER</v>
          </cell>
          <cell r="D313" t="str">
            <v>NYR</v>
          </cell>
          <cell r="E313" t="str">
            <v>L</v>
          </cell>
          <cell r="F313">
            <v>19</v>
          </cell>
          <cell r="G313">
            <v>2</v>
          </cell>
          <cell r="H313">
            <v>15</v>
          </cell>
          <cell r="I313">
            <v>19</v>
          </cell>
          <cell r="J313">
            <v>7</v>
          </cell>
          <cell r="K313">
            <v>4</v>
          </cell>
          <cell r="L313">
            <v>4</v>
          </cell>
          <cell r="M313">
            <v>8</v>
          </cell>
          <cell r="N313">
            <v>12</v>
          </cell>
          <cell r="O313">
            <v>33.299999999999997</v>
          </cell>
          <cell r="P313">
            <v>1</v>
          </cell>
        </row>
        <row r="314">
          <cell r="A314" t="str">
            <v>IVANANSRAITIS</v>
          </cell>
          <cell r="B314" t="str">
            <v>RAITIS</v>
          </cell>
          <cell r="C314" t="str">
            <v>IVANANS</v>
          </cell>
          <cell r="D314" t="str">
            <v>LAK</v>
          </cell>
          <cell r="E314" t="str">
            <v>L</v>
          </cell>
          <cell r="F314">
            <v>66</v>
          </cell>
          <cell r="G314">
            <v>10</v>
          </cell>
          <cell r="H314">
            <v>101</v>
          </cell>
          <cell r="I314">
            <v>18</v>
          </cell>
          <cell r="J314">
            <v>10</v>
          </cell>
          <cell r="K314">
            <v>5</v>
          </cell>
          <cell r="L314">
            <v>0</v>
          </cell>
          <cell r="M314">
            <v>1</v>
          </cell>
          <cell r="N314">
            <v>1</v>
          </cell>
          <cell r="O314">
            <v>0</v>
          </cell>
          <cell r="P314">
            <v>0</v>
          </cell>
        </row>
        <row r="315">
          <cell r="A315" t="str">
            <v>JACINAGREGORY</v>
          </cell>
          <cell r="B315" t="str">
            <v>GREGORY</v>
          </cell>
          <cell r="C315" t="str">
            <v>JACINA</v>
          </cell>
          <cell r="D315" t="str">
            <v>FLA</v>
          </cell>
          <cell r="E315" t="str">
            <v>C</v>
          </cell>
          <cell r="F315">
            <v>3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</row>
        <row r="316">
          <cell r="A316" t="str">
            <v>JACKMANBARRET</v>
          </cell>
          <cell r="B316" t="str">
            <v>BARRET</v>
          </cell>
          <cell r="C316" t="str">
            <v>JACKMAN</v>
          </cell>
          <cell r="D316" t="str">
            <v>STL</v>
          </cell>
          <cell r="E316" t="str">
            <v>D</v>
          </cell>
          <cell r="F316">
            <v>70</v>
          </cell>
          <cell r="G316">
            <v>133</v>
          </cell>
          <cell r="H316">
            <v>98</v>
          </cell>
          <cell r="I316">
            <v>37</v>
          </cell>
          <cell r="J316">
            <v>56</v>
          </cell>
          <cell r="K316">
            <v>25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</row>
        <row r="317">
          <cell r="A317" t="str">
            <v>JACKMANRICHARD</v>
          </cell>
          <cell r="B317" t="str">
            <v>RICHARD</v>
          </cell>
          <cell r="C317" t="str">
            <v>JACKMAN</v>
          </cell>
          <cell r="D317" t="str">
            <v>ANA</v>
          </cell>
          <cell r="E317" t="str">
            <v>D</v>
          </cell>
          <cell r="F317">
            <v>31</v>
          </cell>
          <cell r="G317">
            <v>28</v>
          </cell>
          <cell r="H317">
            <v>27</v>
          </cell>
          <cell r="I317">
            <v>9</v>
          </cell>
          <cell r="J317">
            <v>8</v>
          </cell>
          <cell r="K317">
            <v>5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</row>
        <row r="318">
          <cell r="A318" t="str">
            <v>JACKMANTIM</v>
          </cell>
          <cell r="B318" t="str">
            <v>TIM</v>
          </cell>
          <cell r="C318" t="str">
            <v>JACKMAN</v>
          </cell>
          <cell r="D318" t="str">
            <v>LAK</v>
          </cell>
          <cell r="E318" t="str">
            <v>R</v>
          </cell>
          <cell r="F318">
            <v>5</v>
          </cell>
          <cell r="G318">
            <v>0</v>
          </cell>
          <cell r="H318">
            <v>5</v>
          </cell>
          <cell r="I318">
            <v>1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</row>
        <row r="319">
          <cell r="A319" t="str">
            <v>JACQUESJEAN-FRANCOIS</v>
          </cell>
          <cell r="B319" t="str">
            <v>JEAN-FRANCOIS</v>
          </cell>
          <cell r="C319" t="str">
            <v>JACQUES</v>
          </cell>
          <cell r="D319" t="str">
            <v>EDM</v>
          </cell>
          <cell r="E319" t="str">
            <v>L</v>
          </cell>
          <cell r="F319">
            <v>37</v>
          </cell>
          <cell r="G319">
            <v>8</v>
          </cell>
          <cell r="H319">
            <v>72</v>
          </cell>
          <cell r="I319">
            <v>12</v>
          </cell>
          <cell r="J319">
            <v>7</v>
          </cell>
          <cell r="K319">
            <v>7</v>
          </cell>
          <cell r="L319">
            <v>0</v>
          </cell>
          <cell r="M319">
            <v>2</v>
          </cell>
          <cell r="N319">
            <v>2</v>
          </cell>
          <cell r="O319">
            <v>0</v>
          </cell>
          <cell r="P319">
            <v>0</v>
          </cell>
        </row>
        <row r="320">
          <cell r="A320" t="str">
            <v>JAGRJAROMIR</v>
          </cell>
          <cell r="B320" t="str">
            <v>JAROMIR</v>
          </cell>
          <cell r="C320" t="str">
            <v>JAGR</v>
          </cell>
          <cell r="D320" t="str">
            <v>NYR</v>
          </cell>
          <cell r="E320" t="str">
            <v>R</v>
          </cell>
          <cell r="F320">
            <v>82</v>
          </cell>
          <cell r="G320">
            <v>12</v>
          </cell>
          <cell r="H320">
            <v>23</v>
          </cell>
          <cell r="I320">
            <v>122</v>
          </cell>
          <cell r="J320">
            <v>126</v>
          </cell>
          <cell r="K320">
            <v>54</v>
          </cell>
          <cell r="L320">
            <v>1</v>
          </cell>
          <cell r="M320">
            <v>5</v>
          </cell>
          <cell r="N320">
            <v>6</v>
          </cell>
          <cell r="O320">
            <v>16.7</v>
          </cell>
          <cell r="P320">
            <v>0.1</v>
          </cell>
        </row>
        <row r="321">
          <cell r="A321" t="str">
            <v>JANIKDOUG</v>
          </cell>
          <cell r="B321" t="str">
            <v>DOUG</v>
          </cell>
          <cell r="C321" t="str">
            <v>JANIK</v>
          </cell>
          <cell r="D321" t="str">
            <v>TBL</v>
          </cell>
          <cell r="E321" t="str">
            <v>D</v>
          </cell>
          <cell r="F321">
            <v>75</v>
          </cell>
          <cell r="G321">
            <v>98</v>
          </cell>
          <cell r="H321">
            <v>37</v>
          </cell>
          <cell r="I321">
            <v>36</v>
          </cell>
          <cell r="J321">
            <v>49</v>
          </cell>
          <cell r="K321">
            <v>21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</row>
        <row r="322">
          <cell r="A322" t="str">
            <v>JANSSENCAM</v>
          </cell>
          <cell r="B322" t="str">
            <v>CAM</v>
          </cell>
          <cell r="C322" t="str">
            <v>JANSSEN</v>
          </cell>
          <cell r="D322" t="str">
            <v>NJD</v>
          </cell>
          <cell r="E322" t="str">
            <v>R</v>
          </cell>
          <cell r="F322">
            <v>48</v>
          </cell>
          <cell r="G322">
            <v>0</v>
          </cell>
          <cell r="H322">
            <v>82</v>
          </cell>
          <cell r="I322">
            <v>7</v>
          </cell>
          <cell r="J322">
            <v>5</v>
          </cell>
          <cell r="K322">
            <v>4</v>
          </cell>
          <cell r="L322">
            <v>1</v>
          </cell>
          <cell r="M322">
            <v>0</v>
          </cell>
          <cell r="N322">
            <v>1</v>
          </cell>
          <cell r="O322">
            <v>100</v>
          </cell>
          <cell r="P322">
            <v>0</v>
          </cell>
        </row>
        <row r="323">
          <cell r="A323" t="str">
            <v>JOHNSONAARON</v>
          </cell>
          <cell r="B323" t="str">
            <v>AARON</v>
          </cell>
          <cell r="C323" t="str">
            <v>JOHNSON</v>
          </cell>
          <cell r="D323" t="str">
            <v>CBJ</v>
          </cell>
          <cell r="E323" t="str">
            <v>D</v>
          </cell>
          <cell r="F323">
            <v>61</v>
          </cell>
          <cell r="G323">
            <v>41</v>
          </cell>
          <cell r="H323">
            <v>65</v>
          </cell>
          <cell r="I323">
            <v>30</v>
          </cell>
          <cell r="J323">
            <v>10</v>
          </cell>
          <cell r="K323">
            <v>11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</row>
        <row r="324">
          <cell r="A324" t="str">
            <v>JOHNSONJACK</v>
          </cell>
          <cell r="B324" t="str">
            <v>JACK</v>
          </cell>
          <cell r="C324" t="str">
            <v>JOHNSON</v>
          </cell>
          <cell r="D324" t="str">
            <v>LAK</v>
          </cell>
          <cell r="E324" t="str">
            <v>D</v>
          </cell>
          <cell r="F324">
            <v>5</v>
          </cell>
          <cell r="G324">
            <v>6</v>
          </cell>
          <cell r="H324">
            <v>6</v>
          </cell>
          <cell r="I324">
            <v>3</v>
          </cell>
          <cell r="J324">
            <v>2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</row>
        <row r="325">
          <cell r="A325" t="str">
            <v>JOHNSONMIKE</v>
          </cell>
          <cell r="B325" t="str">
            <v>MIKE</v>
          </cell>
          <cell r="C325" t="str">
            <v>JOHNSON</v>
          </cell>
          <cell r="D325" t="str">
            <v>MTL</v>
          </cell>
          <cell r="E325" t="str">
            <v>R</v>
          </cell>
          <cell r="F325">
            <v>80</v>
          </cell>
          <cell r="G325">
            <v>46</v>
          </cell>
          <cell r="H325">
            <v>79</v>
          </cell>
          <cell r="I325">
            <v>45</v>
          </cell>
          <cell r="J325">
            <v>24</v>
          </cell>
          <cell r="K325">
            <v>33</v>
          </cell>
          <cell r="L325">
            <v>12</v>
          </cell>
          <cell r="M325">
            <v>26</v>
          </cell>
          <cell r="N325">
            <v>38</v>
          </cell>
          <cell r="O325">
            <v>31.6</v>
          </cell>
          <cell r="P325">
            <v>0.8</v>
          </cell>
        </row>
        <row r="326">
          <cell r="A326" t="str">
            <v>JOHNSONRYAN</v>
          </cell>
          <cell r="B326" t="str">
            <v>RYAN</v>
          </cell>
          <cell r="C326" t="str">
            <v>JOHNSON</v>
          </cell>
          <cell r="D326" t="str">
            <v>STL</v>
          </cell>
          <cell r="E326" t="str">
            <v>C</v>
          </cell>
          <cell r="F326">
            <v>59</v>
          </cell>
          <cell r="G326">
            <v>66</v>
          </cell>
          <cell r="H326">
            <v>53</v>
          </cell>
          <cell r="I326">
            <v>25</v>
          </cell>
          <cell r="J326">
            <v>17</v>
          </cell>
          <cell r="K326">
            <v>10</v>
          </cell>
          <cell r="L326">
            <v>291</v>
          </cell>
          <cell r="M326">
            <v>234</v>
          </cell>
          <cell r="N326">
            <v>525</v>
          </cell>
          <cell r="O326">
            <v>55.4</v>
          </cell>
          <cell r="P326">
            <v>15.3</v>
          </cell>
        </row>
        <row r="327">
          <cell r="A327" t="str">
            <v>JOHNSSONKIM</v>
          </cell>
          <cell r="B327" t="str">
            <v>KIM</v>
          </cell>
          <cell r="C327" t="str">
            <v>JOHNSSON</v>
          </cell>
          <cell r="D327" t="str">
            <v>MIN</v>
          </cell>
          <cell r="E327" t="str">
            <v>D</v>
          </cell>
          <cell r="F327">
            <v>76</v>
          </cell>
          <cell r="G327">
            <v>131</v>
          </cell>
          <cell r="H327">
            <v>50</v>
          </cell>
          <cell r="I327">
            <v>35</v>
          </cell>
          <cell r="J327">
            <v>30</v>
          </cell>
          <cell r="K327">
            <v>36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</row>
        <row r="328">
          <cell r="A328" t="str">
            <v>JOKINENJUSSI</v>
          </cell>
          <cell r="B328" t="str">
            <v>JUSSI</v>
          </cell>
          <cell r="C328" t="str">
            <v>JOKINEN</v>
          </cell>
          <cell r="D328" t="str">
            <v>DAL</v>
          </cell>
          <cell r="E328" t="str">
            <v>L</v>
          </cell>
          <cell r="F328">
            <v>82</v>
          </cell>
          <cell r="G328">
            <v>21</v>
          </cell>
          <cell r="H328">
            <v>23</v>
          </cell>
          <cell r="I328">
            <v>48</v>
          </cell>
          <cell r="J328">
            <v>64</v>
          </cell>
          <cell r="K328">
            <v>34</v>
          </cell>
          <cell r="L328">
            <v>145</v>
          </cell>
          <cell r="M328">
            <v>133</v>
          </cell>
          <cell r="N328">
            <v>278</v>
          </cell>
          <cell r="O328">
            <v>52.2</v>
          </cell>
          <cell r="P328">
            <v>6.2</v>
          </cell>
        </row>
        <row r="329">
          <cell r="A329" t="str">
            <v>JOKINENOLLI</v>
          </cell>
          <cell r="B329" t="str">
            <v>OLLI</v>
          </cell>
          <cell r="C329" t="str">
            <v>JOKINEN</v>
          </cell>
          <cell r="D329" t="str">
            <v>FLA</v>
          </cell>
          <cell r="E329" t="str">
            <v>C</v>
          </cell>
          <cell r="F329">
            <v>82</v>
          </cell>
          <cell r="G329">
            <v>24</v>
          </cell>
          <cell r="H329">
            <v>52</v>
          </cell>
          <cell r="I329">
            <v>134</v>
          </cell>
          <cell r="J329">
            <v>68</v>
          </cell>
          <cell r="K329">
            <v>34</v>
          </cell>
          <cell r="L329">
            <v>476</v>
          </cell>
          <cell r="M329">
            <v>598</v>
          </cell>
          <cell r="N329">
            <v>1074</v>
          </cell>
          <cell r="O329">
            <v>44.3</v>
          </cell>
          <cell r="P329">
            <v>21.5</v>
          </cell>
        </row>
        <row r="330">
          <cell r="A330" t="str">
            <v>JONESBLAIR</v>
          </cell>
          <cell r="B330" t="str">
            <v>BLAIR</v>
          </cell>
          <cell r="C330" t="str">
            <v>JONES</v>
          </cell>
          <cell r="D330" t="str">
            <v>TBL</v>
          </cell>
          <cell r="E330" t="str">
            <v>C</v>
          </cell>
          <cell r="F330">
            <v>20</v>
          </cell>
          <cell r="G330">
            <v>3</v>
          </cell>
          <cell r="H330">
            <v>11</v>
          </cell>
          <cell r="I330">
            <v>5</v>
          </cell>
          <cell r="J330">
            <v>3</v>
          </cell>
          <cell r="K330">
            <v>4</v>
          </cell>
          <cell r="L330">
            <v>27</v>
          </cell>
          <cell r="M330">
            <v>38</v>
          </cell>
          <cell r="N330">
            <v>65</v>
          </cell>
          <cell r="O330">
            <v>41.5</v>
          </cell>
          <cell r="P330">
            <v>5.6</v>
          </cell>
        </row>
        <row r="331">
          <cell r="A331" t="str">
            <v>JONESMATT</v>
          </cell>
          <cell r="B331" t="str">
            <v>MATT</v>
          </cell>
          <cell r="C331" t="str">
            <v>JONES</v>
          </cell>
          <cell r="D331" t="str">
            <v>PHO</v>
          </cell>
          <cell r="E331" t="str">
            <v>D</v>
          </cell>
          <cell r="F331">
            <v>45</v>
          </cell>
          <cell r="G331">
            <v>59</v>
          </cell>
          <cell r="H331">
            <v>65</v>
          </cell>
          <cell r="I331">
            <v>5</v>
          </cell>
          <cell r="J331">
            <v>17</v>
          </cell>
          <cell r="K331">
            <v>4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</row>
        <row r="332">
          <cell r="A332" t="str">
            <v>JONESRANDY</v>
          </cell>
          <cell r="B332" t="str">
            <v>RANDY</v>
          </cell>
          <cell r="C332" t="str">
            <v>JONES</v>
          </cell>
          <cell r="D332" t="str">
            <v>PHI</v>
          </cell>
          <cell r="E332" t="str">
            <v>D</v>
          </cell>
          <cell r="F332">
            <v>66</v>
          </cell>
          <cell r="G332">
            <v>78</v>
          </cell>
          <cell r="H332">
            <v>33</v>
          </cell>
          <cell r="I332">
            <v>20</v>
          </cell>
          <cell r="J332">
            <v>49</v>
          </cell>
          <cell r="K332">
            <v>30</v>
          </cell>
          <cell r="L332">
            <v>0</v>
          </cell>
          <cell r="M332">
            <v>1</v>
          </cell>
          <cell r="N332">
            <v>1</v>
          </cell>
          <cell r="O332">
            <v>0</v>
          </cell>
          <cell r="P332">
            <v>0</v>
          </cell>
        </row>
        <row r="333">
          <cell r="A333" t="str">
            <v>JONSSONLARS</v>
          </cell>
          <cell r="B333" t="str">
            <v>LARS</v>
          </cell>
          <cell r="C333" t="str">
            <v>JONSSON</v>
          </cell>
          <cell r="D333" t="str">
            <v>PHI</v>
          </cell>
          <cell r="E333" t="str">
            <v>D</v>
          </cell>
          <cell r="F333">
            <v>8</v>
          </cell>
          <cell r="G333">
            <v>2</v>
          </cell>
          <cell r="H333">
            <v>4</v>
          </cell>
          <cell r="I333">
            <v>5</v>
          </cell>
          <cell r="J333">
            <v>12</v>
          </cell>
          <cell r="K333">
            <v>4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</row>
        <row r="334">
          <cell r="A334" t="str">
            <v>JOVANOVSKIED</v>
          </cell>
          <cell r="B334" t="str">
            <v>ED</v>
          </cell>
          <cell r="C334" t="str">
            <v>JOVANOVSKI</v>
          </cell>
          <cell r="D334" t="str">
            <v>PHO</v>
          </cell>
          <cell r="E334" t="str">
            <v>D</v>
          </cell>
          <cell r="F334">
            <v>54</v>
          </cell>
          <cell r="G334">
            <v>71</v>
          </cell>
          <cell r="H334">
            <v>61</v>
          </cell>
          <cell r="I334">
            <v>52</v>
          </cell>
          <cell r="J334">
            <v>39</v>
          </cell>
          <cell r="K334">
            <v>24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</row>
        <row r="335">
          <cell r="A335" t="str">
            <v>JURCINAMILAN</v>
          </cell>
          <cell r="B335" t="str">
            <v>MILAN</v>
          </cell>
          <cell r="C335" t="str">
            <v>JURCINA</v>
          </cell>
          <cell r="D335" t="str">
            <v>WAS</v>
          </cell>
          <cell r="E335" t="str">
            <v>D</v>
          </cell>
          <cell r="F335">
            <v>70</v>
          </cell>
          <cell r="G335">
            <v>86</v>
          </cell>
          <cell r="H335">
            <v>103</v>
          </cell>
          <cell r="I335">
            <v>21</v>
          </cell>
          <cell r="J335">
            <v>37</v>
          </cell>
          <cell r="K335">
            <v>14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</row>
        <row r="336">
          <cell r="A336" t="str">
            <v>KABERLEFRANTISEK</v>
          </cell>
          <cell r="B336" t="str">
            <v>FRANTISEK</v>
          </cell>
          <cell r="C336" t="str">
            <v>KABERLE</v>
          </cell>
          <cell r="D336" t="str">
            <v>CAR</v>
          </cell>
          <cell r="E336" t="str">
            <v>D</v>
          </cell>
          <cell r="F336">
            <v>27</v>
          </cell>
          <cell r="G336">
            <v>17</v>
          </cell>
          <cell r="H336">
            <v>16</v>
          </cell>
          <cell r="I336">
            <v>14</v>
          </cell>
          <cell r="J336">
            <v>15</v>
          </cell>
          <cell r="K336">
            <v>8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</row>
        <row r="337">
          <cell r="A337" t="str">
            <v>KABERLETOMAS</v>
          </cell>
          <cell r="B337" t="str">
            <v>TOMAS</v>
          </cell>
          <cell r="C337" t="str">
            <v>KABERLE</v>
          </cell>
          <cell r="D337" t="str">
            <v>TOR</v>
          </cell>
          <cell r="E337" t="str">
            <v>D</v>
          </cell>
          <cell r="F337">
            <v>74</v>
          </cell>
          <cell r="G337">
            <v>67</v>
          </cell>
          <cell r="H337">
            <v>61</v>
          </cell>
          <cell r="I337">
            <v>49</v>
          </cell>
          <cell r="J337">
            <v>61</v>
          </cell>
          <cell r="K337">
            <v>45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</row>
        <row r="338">
          <cell r="A338" t="str">
            <v>KAIGORODOVALEXEI</v>
          </cell>
          <cell r="B338" t="str">
            <v>ALEXEI</v>
          </cell>
          <cell r="C338" t="str">
            <v>KAIGORODOV</v>
          </cell>
          <cell r="D338" t="str">
            <v>OTT</v>
          </cell>
          <cell r="E338" t="str">
            <v>C</v>
          </cell>
          <cell r="F338">
            <v>6</v>
          </cell>
          <cell r="G338">
            <v>0</v>
          </cell>
          <cell r="H338">
            <v>0</v>
          </cell>
          <cell r="I338">
            <v>0</v>
          </cell>
          <cell r="J338">
            <v>1</v>
          </cell>
          <cell r="K338">
            <v>2</v>
          </cell>
          <cell r="L338">
            <v>5</v>
          </cell>
          <cell r="M338">
            <v>19</v>
          </cell>
          <cell r="N338">
            <v>24</v>
          </cell>
          <cell r="O338">
            <v>20.8</v>
          </cell>
          <cell r="P338">
            <v>6.5</v>
          </cell>
        </row>
        <row r="339">
          <cell r="A339" t="str">
            <v>KALETAPATRICK</v>
          </cell>
          <cell r="B339" t="str">
            <v>PATRICK</v>
          </cell>
          <cell r="C339" t="str">
            <v>KALETA</v>
          </cell>
          <cell r="D339" t="str">
            <v>BUF</v>
          </cell>
          <cell r="E339" t="str">
            <v>R</v>
          </cell>
          <cell r="F339">
            <v>7</v>
          </cell>
          <cell r="G339">
            <v>4</v>
          </cell>
          <cell r="H339">
            <v>19</v>
          </cell>
          <cell r="I339">
            <v>0</v>
          </cell>
          <cell r="J339">
            <v>1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</row>
        <row r="340">
          <cell r="A340" t="str">
            <v>KALININDMITRI</v>
          </cell>
          <cell r="B340" t="str">
            <v>DMITRI</v>
          </cell>
          <cell r="C340" t="str">
            <v>KALININ</v>
          </cell>
          <cell r="D340" t="str">
            <v>BUF</v>
          </cell>
          <cell r="E340" t="str">
            <v>D</v>
          </cell>
          <cell r="F340">
            <v>82</v>
          </cell>
          <cell r="G340">
            <v>148</v>
          </cell>
          <cell r="H340">
            <v>51</v>
          </cell>
          <cell r="I340">
            <v>47</v>
          </cell>
          <cell r="J340">
            <v>79</v>
          </cell>
          <cell r="K340">
            <v>32</v>
          </cell>
          <cell r="L340">
            <v>1</v>
          </cell>
          <cell r="M340">
            <v>0</v>
          </cell>
          <cell r="N340">
            <v>1</v>
          </cell>
          <cell r="O340">
            <v>100</v>
          </cell>
          <cell r="P340">
            <v>0</v>
          </cell>
        </row>
        <row r="341">
          <cell r="A341" t="str">
            <v>KALUSPETR</v>
          </cell>
          <cell r="B341" t="str">
            <v>PETR</v>
          </cell>
          <cell r="C341" t="str">
            <v>KALUS</v>
          </cell>
          <cell r="D341" t="str">
            <v>BOS</v>
          </cell>
          <cell r="E341" t="str">
            <v>R</v>
          </cell>
          <cell r="F341">
            <v>9</v>
          </cell>
          <cell r="G341">
            <v>3</v>
          </cell>
          <cell r="H341">
            <v>13</v>
          </cell>
          <cell r="I341">
            <v>4</v>
          </cell>
          <cell r="J341">
            <v>3</v>
          </cell>
          <cell r="K341">
            <v>3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</row>
        <row r="342">
          <cell r="A342" t="str">
            <v>KANEBOYD</v>
          </cell>
          <cell r="B342" t="str">
            <v>BOYD</v>
          </cell>
          <cell r="C342" t="str">
            <v>KANE</v>
          </cell>
          <cell r="D342" t="str">
            <v>PHI</v>
          </cell>
          <cell r="E342" t="str">
            <v>L</v>
          </cell>
          <cell r="F342">
            <v>15</v>
          </cell>
          <cell r="G342">
            <v>5</v>
          </cell>
          <cell r="H342">
            <v>8</v>
          </cell>
          <cell r="I342">
            <v>0</v>
          </cell>
          <cell r="J342">
            <v>0</v>
          </cell>
          <cell r="K342">
            <v>1</v>
          </cell>
          <cell r="L342">
            <v>1</v>
          </cell>
          <cell r="M342">
            <v>3</v>
          </cell>
          <cell r="N342">
            <v>4</v>
          </cell>
          <cell r="O342">
            <v>25</v>
          </cell>
          <cell r="P342">
            <v>0.4</v>
          </cell>
        </row>
        <row r="343">
          <cell r="A343" t="str">
            <v>KAPANENNIKO</v>
          </cell>
          <cell r="B343" t="str">
            <v>NIKO</v>
          </cell>
          <cell r="C343" t="str">
            <v>KAPANEN</v>
          </cell>
          <cell r="D343" t="str">
            <v>PHO</v>
          </cell>
          <cell r="E343" t="str">
            <v>C</v>
          </cell>
          <cell r="F343">
            <v>79</v>
          </cell>
          <cell r="G343">
            <v>24</v>
          </cell>
          <cell r="H343">
            <v>46</v>
          </cell>
          <cell r="I343">
            <v>40</v>
          </cell>
          <cell r="J343">
            <v>36</v>
          </cell>
          <cell r="K343">
            <v>39</v>
          </cell>
          <cell r="L343">
            <v>436</v>
          </cell>
          <cell r="M343">
            <v>370</v>
          </cell>
          <cell r="N343">
            <v>806</v>
          </cell>
          <cell r="O343">
            <v>54.1</v>
          </cell>
          <cell r="P343">
            <v>16.899999999999999</v>
          </cell>
        </row>
        <row r="344">
          <cell r="A344" t="str">
            <v>KAPANENSAMI</v>
          </cell>
          <cell r="B344" t="str">
            <v>SAMI</v>
          </cell>
          <cell r="C344" t="str">
            <v>KAPANEN</v>
          </cell>
          <cell r="D344" t="str">
            <v>PHI</v>
          </cell>
          <cell r="E344" t="str">
            <v>R</v>
          </cell>
          <cell r="F344">
            <v>77</v>
          </cell>
          <cell r="G344">
            <v>59</v>
          </cell>
          <cell r="H344">
            <v>32</v>
          </cell>
          <cell r="I344">
            <v>46</v>
          </cell>
          <cell r="J344">
            <v>40</v>
          </cell>
          <cell r="K344">
            <v>46</v>
          </cell>
          <cell r="L344">
            <v>13</v>
          </cell>
          <cell r="M344">
            <v>26</v>
          </cell>
          <cell r="N344">
            <v>39</v>
          </cell>
          <cell r="O344">
            <v>33.299999999999997</v>
          </cell>
          <cell r="P344">
            <v>0.8</v>
          </cell>
        </row>
        <row r="345">
          <cell r="A345" t="str">
            <v>KARIYAPAUL</v>
          </cell>
          <cell r="B345" t="str">
            <v>PAUL</v>
          </cell>
          <cell r="C345" t="str">
            <v>KARIYA</v>
          </cell>
          <cell r="D345" t="str">
            <v>NAS</v>
          </cell>
          <cell r="E345" t="str">
            <v>L</v>
          </cell>
          <cell r="F345">
            <v>82</v>
          </cell>
          <cell r="G345">
            <v>49</v>
          </cell>
          <cell r="H345">
            <v>16</v>
          </cell>
          <cell r="I345">
            <v>84</v>
          </cell>
          <cell r="J345">
            <v>50</v>
          </cell>
          <cell r="K345">
            <v>23</v>
          </cell>
          <cell r="L345">
            <v>0</v>
          </cell>
          <cell r="M345">
            <v>3</v>
          </cell>
          <cell r="N345">
            <v>3</v>
          </cell>
          <cell r="O345">
            <v>0</v>
          </cell>
          <cell r="P345">
            <v>0</v>
          </cell>
        </row>
        <row r="346">
          <cell r="A346" t="str">
            <v>KARLSSONANDREAS</v>
          </cell>
          <cell r="B346" t="str">
            <v>ANDREAS</v>
          </cell>
          <cell r="C346" t="str">
            <v>KARLSSON</v>
          </cell>
          <cell r="D346" t="str">
            <v>TBL</v>
          </cell>
          <cell r="E346" t="str">
            <v>C</v>
          </cell>
          <cell r="F346">
            <v>53</v>
          </cell>
          <cell r="G346">
            <v>14</v>
          </cell>
          <cell r="H346">
            <v>13</v>
          </cell>
          <cell r="I346">
            <v>10</v>
          </cell>
          <cell r="J346">
            <v>14</v>
          </cell>
          <cell r="K346">
            <v>10</v>
          </cell>
          <cell r="L346">
            <v>129</v>
          </cell>
          <cell r="M346">
            <v>157</v>
          </cell>
          <cell r="N346">
            <v>286</v>
          </cell>
          <cell r="O346">
            <v>45.1</v>
          </cell>
          <cell r="P346">
            <v>9.3000000000000007</v>
          </cell>
        </row>
        <row r="347">
          <cell r="A347" t="str">
            <v>KASPARAITISDARIUS</v>
          </cell>
          <cell r="B347" t="str">
            <v>DARIUS</v>
          </cell>
          <cell r="C347" t="str">
            <v>KASPARAITIS</v>
          </cell>
          <cell r="D347" t="str">
            <v>NYR</v>
          </cell>
          <cell r="E347" t="str">
            <v>D</v>
          </cell>
          <cell r="F347">
            <v>24</v>
          </cell>
          <cell r="G347">
            <v>44</v>
          </cell>
          <cell r="H347">
            <v>62</v>
          </cell>
          <cell r="I347">
            <v>5</v>
          </cell>
          <cell r="J347">
            <v>11</v>
          </cell>
          <cell r="K347">
            <v>3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</row>
        <row r="348">
          <cell r="A348" t="str">
            <v>KASTSITSYNANDREI</v>
          </cell>
          <cell r="B348" t="str">
            <v>ANDREI</v>
          </cell>
          <cell r="C348" t="str">
            <v>KASTSITSYN</v>
          </cell>
          <cell r="D348" t="str">
            <v>MTL</v>
          </cell>
          <cell r="E348" t="str">
            <v>L</v>
          </cell>
          <cell r="F348">
            <v>22</v>
          </cell>
          <cell r="G348">
            <v>4</v>
          </cell>
          <cell r="H348">
            <v>23</v>
          </cell>
          <cell r="I348">
            <v>16</v>
          </cell>
          <cell r="J348">
            <v>11</v>
          </cell>
          <cell r="K348">
            <v>9</v>
          </cell>
          <cell r="L348">
            <v>0</v>
          </cell>
          <cell r="M348">
            <v>1</v>
          </cell>
          <cell r="N348">
            <v>1</v>
          </cell>
          <cell r="O348">
            <v>0</v>
          </cell>
          <cell r="P348">
            <v>0</v>
          </cell>
        </row>
        <row r="349">
          <cell r="A349" t="str">
            <v>KEITHDUNCAN</v>
          </cell>
          <cell r="B349" t="str">
            <v>DUNCAN</v>
          </cell>
          <cell r="C349" t="str">
            <v>KEITH</v>
          </cell>
          <cell r="D349" t="str">
            <v>CHI</v>
          </cell>
          <cell r="E349" t="str">
            <v>D</v>
          </cell>
          <cell r="F349">
            <v>82</v>
          </cell>
          <cell r="G349">
            <v>148</v>
          </cell>
          <cell r="H349">
            <v>78</v>
          </cell>
          <cell r="I349">
            <v>31</v>
          </cell>
          <cell r="J349">
            <v>43</v>
          </cell>
          <cell r="K349">
            <v>24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</row>
        <row r="350">
          <cell r="A350" t="str">
            <v>KEITHMATT</v>
          </cell>
          <cell r="B350" t="str">
            <v>MATT</v>
          </cell>
          <cell r="C350" t="str">
            <v>KEITH</v>
          </cell>
          <cell r="D350" t="str">
            <v>CHI</v>
          </cell>
          <cell r="E350" t="str">
            <v>R</v>
          </cell>
          <cell r="F350">
            <v>2</v>
          </cell>
          <cell r="G350">
            <v>1</v>
          </cell>
          <cell r="H350">
            <v>2</v>
          </cell>
          <cell r="I350">
            <v>1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</row>
        <row r="351">
          <cell r="A351" t="str">
            <v>KELLYCHRIS</v>
          </cell>
          <cell r="B351" t="str">
            <v>CHRIS</v>
          </cell>
          <cell r="C351" t="str">
            <v>KELLY</v>
          </cell>
          <cell r="D351" t="str">
            <v>OTT</v>
          </cell>
          <cell r="E351" t="str">
            <v>C</v>
          </cell>
          <cell r="F351">
            <v>82</v>
          </cell>
          <cell r="G351">
            <v>49</v>
          </cell>
          <cell r="H351">
            <v>75</v>
          </cell>
          <cell r="I351">
            <v>45</v>
          </cell>
          <cell r="J351">
            <v>40</v>
          </cell>
          <cell r="K351">
            <v>55</v>
          </cell>
          <cell r="L351">
            <v>281</v>
          </cell>
          <cell r="M351">
            <v>283</v>
          </cell>
          <cell r="N351">
            <v>564</v>
          </cell>
          <cell r="O351">
            <v>49.8</v>
          </cell>
          <cell r="P351">
            <v>11.2</v>
          </cell>
        </row>
        <row r="352">
          <cell r="A352" t="str">
            <v>KESLERRYAN</v>
          </cell>
          <cell r="B352" t="str">
            <v>RYAN</v>
          </cell>
          <cell r="C352" t="str">
            <v>KESLER</v>
          </cell>
          <cell r="D352" t="str">
            <v>VAN</v>
          </cell>
          <cell r="E352" t="str">
            <v>C</v>
          </cell>
          <cell r="F352">
            <v>48</v>
          </cell>
          <cell r="G352">
            <v>40</v>
          </cell>
          <cell r="H352">
            <v>57</v>
          </cell>
          <cell r="I352">
            <v>39</v>
          </cell>
          <cell r="J352">
            <v>14</v>
          </cell>
          <cell r="K352">
            <v>31</v>
          </cell>
          <cell r="L352">
            <v>318</v>
          </cell>
          <cell r="M352">
            <v>372</v>
          </cell>
          <cell r="N352">
            <v>690</v>
          </cell>
          <cell r="O352">
            <v>46.1</v>
          </cell>
          <cell r="P352">
            <v>24.7</v>
          </cell>
        </row>
        <row r="353">
          <cell r="A353" t="str">
            <v>KESSELPHIL</v>
          </cell>
          <cell r="B353" t="str">
            <v>PHIL</v>
          </cell>
          <cell r="C353" t="str">
            <v>KESSEL</v>
          </cell>
          <cell r="D353" t="str">
            <v>BOS</v>
          </cell>
          <cell r="E353" t="str">
            <v>C</v>
          </cell>
          <cell r="F353">
            <v>70</v>
          </cell>
          <cell r="G353">
            <v>19</v>
          </cell>
          <cell r="H353">
            <v>12</v>
          </cell>
          <cell r="I353">
            <v>40</v>
          </cell>
          <cell r="J353">
            <v>23</v>
          </cell>
          <cell r="K353">
            <v>30</v>
          </cell>
          <cell r="L353">
            <v>152</v>
          </cell>
          <cell r="M353">
            <v>221</v>
          </cell>
          <cell r="N353">
            <v>373</v>
          </cell>
          <cell r="O353">
            <v>40.799999999999997</v>
          </cell>
          <cell r="P353">
            <v>8.6</v>
          </cell>
        </row>
        <row r="354">
          <cell r="A354" t="str">
            <v>KILGERCHAD</v>
          </cell>
          <cell r="B354" t="str">
            <v>CHAD</v>
          </cell>
          <cell r="C354" t="str">
            <v>KILGER</v>
          </cell>
          <cell r="D354" t="str">
            <v>TOR</v>
          </cell>
          <cell r="E354" t="str">
            <v>L</v>
          </cell>
          <cell r="F354">
            <v>82</v>
          </cell>
          <cell r="G354">
            <v>52</v>
          </cell>
          <cell r="H354">
            <v>234</v>
          </cell>
          <cell r="I354">
            <v>66</v>
          </cell>
          <cell r="J354">
            <v>30</v>
          </cell>
          <cell r="K354">
            <v>31</v>
          </cell>
          <cell r="L354">
            <v>91</v>
          </cell>
          <cell r="M354">
            <v>107</v>
          </cell>
          <cell r="N354">
            <v>198</v>
          </cell>
          <cell r="O354">
            <v>46</v>
          </cell>
          <cell r="P354">
            <v>3.8</v>
          </cell>
        </row>
        <row r="355">
          <cell r="A355" t="str">
            <v>KINGDWAYNE</v>
          </cell>
          <cell r="B355" t="str">
            <v>DWAYNE</v>
          </cell>
          <cell r="C355" t="str">
            <v>KING</v>
          </cell>
          <cell r="D355" t="str">
            <v>STL</v>
          </cell>
          <cell r="E355" t="str">
            <v>L</v>
          </cell>
          <cell r="F355">
            <v>27</v>
          </cell>
          <cell r="G355">
            <v>4</v>
          </cell>
          <cell r="H355">
            <v>31</v>
          </cell>
          <cell r="I355">
            <v>6</v>
          </cell>
          <cell r="J355">
            <v>3</v>
          </cell>
          <cell r="K355">
            <v>2</v>
          </cell>
          <cell r="L355">
            <v>1</v>
          </cell>
          <cell r="M355">
            <v>1</v>
          </cell>
          <cell r="N355">
            <v>2</v>
          </cell>
          <cell r="O355">
            <v>50</v>
          </cell>
          <cell r="P355">
            <v>0.1</v>
          </cell>
        </row>
        <row r="356">
          <cell r="A356" t="str">
            <v>KLEEKEN</v>
          </cell>
          <cell r="B356" t="str">
            <v>KEN</v>
          </cell>
          <cell r="C356" t="str">
            <v>KLEE</v>
          </cell>
          <cell r="D356" t="str">
            <v>COL</v>
          </cell>
          <cell r="E356" t="str">
            <v>D</v>
          </cell>
          <cell r="F356">
            <v>81</v>
          </cell>
          <cell r="G356">
            <v>155</v>
          </cell>
          <cell r="H356">
            <v>107</v>
          </cell>
          <cell r="I356">
            <v>29</v>
          </cell>
          <cell r="J356">
            <v>33</v>
          </cell>
          <cell r="K356">
            <v>24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</row>
        <row r="357">
          <cell r="A357" t="str">
            <v>KLEINKEVIN</v>
          </cell>
          <cell r="B357" t="str">
            <v>KEVIN</v>
          </cell>
          <cell r="C357" t="str">
            <v>KLEIN</v>
          </cell>
          <cell r="D357" t="str">
            <v>NAS</v>
          </cell>
          <cell r="E357" t="str">
            <v>D</v>
          </cell>
          <cell r="F357">
            <v>3</v>
          </cell>
          <cell r="G357">
            <v>6</v>
          </cell>
          <cell r="H357">
            <v>3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</row>
        <row r="358">
          <cell r="A358" t="str">
            <v>KLEMMJON</v>
          </cell>
          <cell r="B358" t="str">
            <v>JON</v>
          </cell>
          <cell r="C358" t="str">
            <v>KLEMM</v>
          </cell>
          <cell r="D358" t="str">
            <v>DAL</v>
          </cell>
          <cell r="E358" t="str">
            <v>D</v>
          </cell>
          <cell r="F358">
            <v>38</v>
          </cell>
          <cell r="G358">
            <v>47</v>
          </cell>
          <cell r="H358">
            <v>59</v>
          </cell>
          <cell r="I358">
            <v>8</v>
          </cell>
          <cell r="J358">
            <v>16</v>
          </cell>
          <cell r="K358">
            <v>5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</row>
        <row r="359">
          <cell r="A359" t="str">
            <v>KLEPISJAKUB</v>
          </cell>
          <cell r="B359" t="str">
            <v>JAKUB</v>
          </cell>
          <cell r="C359" t="str">
            <v>KLEPIS</v>
          </cell>
          <cell r="D359" t="str">
            <v>WAS</v>
          </cell>
          <cell r="E359" t="str">
            <v>C</v>
          </cell>
          <cell r="F359">
            <v>41</v>
          </cell>
          <cell r="G359">
            <v>5</v>
          </cell>
          <cell r="H359">
            <v>20</v>
          </cell>
          <cell r="I359">
            <v>16</v>
          </cell>
          <cell r="J359">
            <v>21</v>
          </cell>
          <cell r="K359">
            <v>12</v>
          </cell>
          <cell r="L359">
            <v>76</v>
          </cell>
          <cell r="M359">
            <v>108</v>
          </cell>
          <cell r="N359">
            <v>184</v>
          </cell>
          <cell r="O359">
            <v>41.3</v>
          </cell>
          <cell r="P359">
            <v>7.1</v>
          </cell>
        </row>
        <row r="360">
          <cell r="A360" t="str">
            <v>KLESLAROSTISLAV</v>
          </cell>
          <cell r="B360" t="str">
            <v>ROSTISLAV</v>
          </cell>
          <cell r="C360" t="str">
            <v>KLESLA</v>
          </cell>
          <cell r="D360" t="str">
            <v>CBJ</v>
          </cell>
          <cell r="E360" t="str">
            <v>D</v>
          </cell>
          <cell r="F360">
            <v>75</v>
          </cell>
          <cell r="G360">
            <v>121</v>
          </cell>
          <cell r="H360">
            <v>113</v>
          </cell>
          <cell r="I360">
            <v>50</v>
          </cell>
          <cell r="J360">
            <v>27</v>
          </cell>
          <cell r="K360">
            <v>18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</row>
        <row r="361">
          <cell r="A361" t="str">
            <v>KNUBLEMICHAEL</v>
          </cell>
          <cell r="B361" t="str">
            <v>MICHAEL</v>
          </cell>
          <cell r="C361" t="str">
            <v>KNUBLE</v>
          </cell>
          <cell r="D361" t="str">
            <v>PHI</v>
          </cell>
          <cell r="E361" t="str">
            <v>R</v>
          </cell>
          <cell r="F361">
            <v>64</v>
          </cell>
          <cell r="G361">
            <v>34</v>
          </cell>
          <cell r="H361">
            <v>58</v>
          </cell>
          <cell r="I361">
            <v>50</v>
          </cell>
          <cell r="J361">
            <v>36</v>
          </cell>
          <cell r="K361">
            <v>19</v>
          </cell>
          <cell r="L361">
            <v>23</v>
          </cell>
          <cell r="M361">
            <v>39</v>
          </cell>
          <cell r="N361">
            <v>62</v>
          </cell>
          <cell r="O361">
            <v>37.1</v>
          </cell>
          <cell r="P361">
            <v>1.6</v>
          </cell>
        </row>
        <row r="362">
          <cell r="A362" t="str">
            <v>KOBASEWCHUCK</v>
          </cell>
          <cell r="B362" t="str">
            <v>CHUCK</v>
          </cell>
          <cell r="C362" t="str">
            <v>KOBASEW</v>
          </cell>
          <cell r="D362" t="str">
            <v>BOS</v>
          </cell>
          <cell r="E362" t="str">
            <v>R</v>
          </cell>
          <cell r="F362">
            <v>50</v>
          </cell>
          <cell r="G362">
            <v>14</v>
          </cell>
          <cell r="H362">
            <v>66</v>
          </cell>
          <cell r="I362">
            <v>20</v>
          </cell>
          <cell r="J362">
            <v>11</v>
          </cell>
          <cell r="K362">
            <v>16</v>
          </cell>
          <cell r="L362">
            <v>9</v>
          </cell>
          <cell r="M362">
            <v>23</v>
          </cell>
          <cell r="N362">
            <v>32</v>
          </cell>
          <cell r="O362">
            <v>28.1</v>
          </cell>
          <cell r="P362">
            <v>1</v>
          </cell>
        </row>
        <row r="363">
          <cell r="A363" t="str">
            <v>KOCIDAVID</v>
          </cell>
          <cell r="B363" t="str">
            <v>DAVID</v>
          </cell>
          <cell r="C363" t="str">
            <v>KOCI</v>
          </cell>
          <cell r="D363" t="str">
            <v>CHI</v>
          </cell>
          <cell r="E363" t="str">
            <v>L</v>
          </cell>
          <cell r="F363">
            <v>9</v>
          </cell>
          <cell r="G363">
            <v>1</v>
          </cell>
          <cell r="H363">
            <v>13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</row>
        <row r="364">
          <cell r="A364" t="str">
            <v>KOIVUMIKKO</v>
          </cell>
          <cell r="B364" t="str">
            <v>MIKKO</v>
          </cell>
          <cell r="C364" t="str">
            <v>KOIVU</v>
          </cell>
          <cell r="D364" t="str">
            <v>MIN</v>
          </cell>
          <cell r="E364" t="str">
            <v>C</v>
          </cell>
          <cell r="F364">
            <v>82</v>
          </cell>
          <cell r="G364">
            <v>50</v>
          </cell>
          <cell r="H364">
            <v>56</v>
          </cell>
          <cell r="I364">
            <v>64</v>
          </cell>
          <cell r="J364">
            <v>42</v>
          </cell>
          <cell r="K364">
            <v>65</v>
          </cell>
          <cell r="L364">
            <v>593</v>
          </cell>
          <cell r="M364">
            <v>572</v>
          </cell>
          <cell r="N364">
            <v>1165</v>
          </cell>
          <cell r="O364">
            <v>50.9</v>
          </cell>
          <cell r="P364">
            <v>25.1</v>
          </cell>
        </row>
        <row r="365">
          <cell r="A365" t="str">
            <v>KOIVUSAKU</v>
          </cell>
          <cell r="B365" t="str">
            <v>SAKU</v>
          </cell>
          <cell r="C365" t="str">
            <v>KOIVU</v>
          </cell>
          <cell r="D365" t="str">
            <v>MTL</v>
          </cell>
          <cell r="E365" t="str">
            <v>C</v>
          </cell>
          <cell r="F365">
            <v>81</v>
          </cell>
          <cell r="G365">
            <v>36</v>
          </cell>
          <cell r="H365">
            <v>51</v>
          </cell>
          <cell r="I365">
            <v>45</v>
          </cell>
          <cell r="J365">
            <v>51</v>
          </cell>
          <cell r="K365">
            <v>51</v>
          </cell>
          <cell r="L365">
            <v>798</v>
          </cell>
          <cell r="M365">
            <v>655</v>
          </cell>
          <cell r="N365">
            <v>1453</v>
          </cell>
          <cell r="O365">
            <v>54.9</v>
          </cell>
          <cell r="P365">
            <v>30.1</v>
          </cell>
        </row>
        <row r="366">
          <cell r="A366" t="str">
            <v>KOLNIKJURAJ</v>
          </cell>
          <cell r="B366" t="str">
            <v>JURAJ</v>
          </cell>
          <cell r="C366" t="str">
            <v>KOLNIK</v>
          </cell>
          <cell r="D366" t="str">
            <v>FLA</v>
          </cell>
          <cell r="E366" t="str">
            <v>R</v>
          </cell>
          <cell r="F366">
            <v>64</v>
          </cell>
          <cell r="G366">
            <v>30</v>
          </cell>
          <cell r="H366">
            <v>86</v>
          </cell>
          <cell r="I366">
            <v>49</v>
          </cell>
          <cell r="J366">
            <v>26</v>
          </cell>
          <cell r="K366">
            <v>22</v>
          </cell>
          <cell r="L366">
            <v>2</v>
          </cell>
          <cell r="M366">
            <v>3</v>
          </cell>
          <cell r="N366">
            <v>5</v>
          </cell>
          <cell r="O366">
            <v>40</v>
          </cell>
          <cell r="P366">
            <v>0.1</v>
          </cell>
        </row>
        <row r="367">
          <cell r="A367" t="str">
            <v>KOMISAREKMICHAEL</v>
          </cell>
          <cell r="B367" t="str">
            <v>MICHAEL</v>
          </cell>
          <cell r="C367" t="str">
            <v>KOMISAREK</v>
          </cell>
          <cell r="D367" t="str">
            <v>MTL</v>
          </cell>
          <cell r="E367" t="str">
            <v>D</v>
          </cell>
          <cell r="F367">
            <v>82</v>
          </cell>
          <cell r="G367">
            <v>147</v>
          </cell>
          <cell r="H367">
            <v>248</v>
          </cell>
          <cell r="I367">
            <v>38</v>
          </cell>
          <cell r="J367">
            <v>91</v>
          </cell>
          <cell r="K367">
            <v>44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</row>
        <row r="368">
          <cell r="A368" t="str">
            <v>KONOPKAZENON</v>
          </cell>
          <cell r="B368" t="str">
            <v>ZENON</v>
          </cell>
          <cell r="C368" t="str">
            <v>KONOPKA</v>
          </cell>
          <cell r="D368" t="str">
            <v>CBJ</v>
          </cell>
          <cell r="E368" t="str">
            <v>C</v>
          </cell>
          <cell r="F368">
            <v>6</v>
          </cell>
          <cell r="G368">
            <v>1</v>
          </cell>
          <cell r="H368">
            <v>10</v>
          </cell>
          <cell r="I368">
            <v>0</v>
          </cell>
          <cell r="J368">
            <v>1</v>
          </cell>
          <cell r="K368">
            <v>0</v>
          </cell>
          <cell r="L368">
            <v>14</v>
          </cell>
          <cell r="M368">
            <v>8</v>
          </cell>
          <cell r="N368">
            <v>22</v>
          </cell>
          <cell r="O368">
            <v>63.6</v>
          </cell>
          <cell r="P368">
            <v>6.7</v>
          </cell>
        </row>
        <row r="369">
          <cell r="A369" t="str">
            <v>KOPECKYTOMAS</v>
          </cell>
          <cell r="B369" t="str">
            <v>TOMAS</v>
          </cell>
          <cell r="C369" t="str">
            <v>KOPECKY</v>
          </cell>
          <cell r="D369" t="str">
            <v>DET</v>
          </cell>
          <cell r="E369" t="str">
            <v>R</v>
          </cell>
          <cell r="F369">
            <v>26</v>
          </cell>
          <cell r="G369">
            <v>3</v>
          </cell>
          <cell r="H369">
            <v>31</v>
          </cell>
          <cell r="I369">
            <v>16</v>
          </cell>
          <cell r="J369">
            <v>3</v>
          </cell>
          <cell r="K369">
            <v>6</v>
          </cell>
          <cell r="L369">
            <v>2</v>
          </cell>
          <cell r="M369">
            <v>3</v>
          </cell>
          <cell r="N369">
            <v>5</v>
          </cell>
          <cell r="O369">
            <v>40</v>
          </cell>
          <cell r="P369">
            <v>0.3</v>
          </cell>
        </row>
        <row r="370">
          <cell r="A370" t="str">
            <v>KOPITARANZE</v>
          </cell>
          <cell r="B370" t="str">
            <v>ANZE</v>
          </cell>
          <cell r="C370" t="str">
            <v>KOPITAR</v>
          </cell>
          <cell r="D370" t="str">
            <v>LAK</v>
          </cell>
          <cell r="E370" t="str">
            <v>C</v>
          </cell>
          <cell r="F370">
            <v>72</v>
          </cell>
          <cell r="G370">
            <v>33</v>
          </cell>
          <cell r="H370">
            <v>55</v>
          </cell>
          <cell r="I370">
            <v>82</v>
          </cell>
          <cell r="J370">
            <v>37</v>
          </cell>
          <cell r="K370">
            <v>41</v>
          </cell>
          <cell r="L370">
            <v>555</v>
          </cell>
          <cell r="M370">
            <v>649</v>
          </cell>
          <cell r="N370">
            <v>1204</v>
          </cell>
          <cell r="O370">
            <v>46.1</v>
          </cell>
          <cell r="P370">
            <v>28.8</v>
          </cell>
        </row>
        <row r="371">
          <cell r="A371" t="str">
            <v>KOSTOPOULOSTOM</v>
          </cell>
          <cell r="B371" t="str">
            <v>TOM</v>
          </cell>
          <cell r="C371" t="str">
            <v>KOSTOPOULOS</v>
          </cell>
          <cell r="D371" t="str">
            <v>LAK</v>
          </cell>
          <cell r="E371" t="str">
            <v>R</v>
          </cell>
          <cell r="F371">
            <v>76</v>
          </cell>
          <cell r="G371">
            <v>30</v>
          </cell>
          <cell r="H371">
            <v>119</v>
          </cell>
          <cell r="I371">
            <v>33</v>
          </cell>
          <cell r="J371">
            <v>25</v>
          </cell>
          <cell r="K371">
            <v>16</v>
          </cell>
          <cell r="L371">
            <v>18</v>
          </cell>
          <cell r="M371">
            <v>44</v>
          </cell>
          <cell r="N371">
            <v>62</v>
          </cell>
          <cell r="O371">
            <v>29</v>
          </cell>
          <cell r="P371">
            <v>1.4</v>
          </cell>
        </row>
        <row r="372">
          <cell r="A372" t="str">
            <v>KOTALIKALES</v>
          </cell>
          <cell r="B372" t="str">
            <v>ALES</v>
          </cell>
          <cell r="C372" t="str">
            <v>KOTALIK</v>
          </cell>
          <cell r="D372" t="str">
            <v>BUF</v>
          </cell>
          <cell r="E372" t="str">
            <v>R</v>
          </cell>
          <cell r="F372">
            <v>66</v>
          </cell>
          <cell r="G372">
            <v>24</v>
          </cell>
          <cell r="H372">
            <v>99</v>
          </cell>
          <cell r="I372">
            <v>71</v>
          </cell>
          <cell r="J372">
            <v>32</v>
          </cell>
          <cell r="K372">
            <v>13</v>
          </cell>
          <cell r="L372">
            <v>17</v>
          </cell>
          <cell r="M372">
            <v>18</v>
          </cell>
          <cell r="N372">
            <v>35</v>
          </cell>
          <cell r="O372">
            <v>48.6</v>
          </cell>
          <cell r="P372">
            <v>0.8</v>
          </cell>
        </row>
        <row r="373">
          <cell r="A373" t="str">
            <v>KOVALCHUKILYA</v>
          </cell>
          <cell r="B373" t="str">
            <v>ILYA</v>
          </cell>
          <cell r="C373" t="str">
            <v>KOVALCHUK</v>
          </cell>
          <cell r="D373" t="str">
            <v>ATL</v>
          </cell>
          <cell r="E373" t="str">
            <v>L</v>
          </cell>
          <cell r="F373">
            <v>82</v>
          </cell>
          <cell r="G373">
            <v>17</v>
          </cell>
          <cell r="H373">
            <v>72</v>
          </cell>
          <cell r="I373">
            <v>139</v>
          </cell>
          <cell r="J373">
            <v>102</v>
          </cell>
          <cell r="K373">
            <v>60</v>
          </cell>
          <cell r="L373">
            <v>26</v>
          </cell>
          <cell r="M373">
            <v>40</v>
          </cell>
          <cell r="N373">
            <v>66</v>
          </cell>
          <cell r="O373">
            <v>39.4</v>
          </cell>
          <cell r="P373">
            <v>1.3</v>
          </cell>
        </row>
        <row r="374">
          <cell r="A374" t="str">
            <v>KOVALEVALEX</v>
          </cell>
          <cell r="B374" t="str">
            <v>ALEX</v>
          </cell>
          <cell r="C374" t="str">
            <v>KOVALEV</v>
          </cell>
          <cell r="D374" t="str">
            <v>MTL</v>
          </cell>
          <cell r="E374" t="str">
            <v>R</v>
          </cell>
          <cell r="F374">
            <v>73</v>
          </cell>
          <cell r="G374">
            <v>19</v>
          </cell>
          <cell r="H374">
            <v>43</v>
          </cell>
          <cell r="I374">
            <v>69</v>
          </cell>
          <cell r="J374">
            <v>44</v>
          </cell>
          <cell r="K374">
            <v>36</v>
          </cell>
          <cell r="L374">
            <v>75</v>
          </cell>
          <cell r="M374">
            <v>87</v>
          </cell>
          <cell r="N374">
            <v>162</v>
          </cell>
          <cell r="O374">
            <v>46.3</v>
          </cell>
          <cell r="P374">
            <v>3.7</v>
          </cell>
        </row>
        <row r="375">
          <cell r="A375" t="str">
            <v>KOZLOVVIKTOR</v>
          </cell>
          <cell r="B375" t="str">
            <v>VIKTOR</v>
          </cell>
          <cell r="C375" t="str">
            <v>KOZLOV</v>
          </cell>
          <cell r="D375" t="str">
            <v>NYI</v>
          </cell>
          <cell r="E375" t="str">
            <v>C</v>
          </cell>
          <cell r="F375">
            <v>81</v>
          </cell>
          <cell r="G375">
            <v>35</v>
          </cell>
          <cell r="H375">
            <v>64</v>
          </cell>
          <cell r="I375">
            <v>58</v>
          </cell>
          <cell r="J375">
            <v>53</v>
          </cell>
          <cell r="K375">
            <v>65</v>
          </cell>
          <cell r="L375">
            <v>180</v>
          </cell>
          <cell r="M375">
            <v>282</v>
          </cell>
          <cell r="N375">
            <v>462</v>
          </cell>
          <cell r="O375">
            <v>39</v>
          </cell>
          <cell r="P375">
            <v>9.6</v>
          </cell>
        </row>
        <row r="376">
          <cell r="A376" t="str">
            <v>KRAJICEKLUKAS</v>
          </cell>
          <cell r="B376" t="str">
            <v>LUKAS</v>
          </cell>
          <cell r="C376" t="str">
            <v>KRAJICEK</v>
          </cell>
          <cell r="D376" t="str">
            <v>VAN</v>
          </cell>
          <cell r="E376" t="str">
            <v>D</v>
          </cell>
          <cell r="F376">
            <v>78</v>
          </cell>
          <cell r="G376">
            <v>77</v>
          </cell>
          <cell r="H376">
            <v>49</v>
          </cell>
          <cell r="I376">
            <v>41</v>
          </cell>
          <cell r="J376">
            <v>38</v>
          </cell>
          <cell r="K376">
            <v>17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</row>
        <row r="377">
          <cell r="A377" t="str">
            <v>KREJCIDAVID</v>
          </cell>
          <cell r="B377" t="str">
            <v>DAVID</v>
          </cell>
          <cell r="C377" t="str">
            <v>KREJCI</v>
          </cell>
          <cell r="D377" t="str">
            <v>BOS</v>
          </cell>
          <cell r="E377" t="str">
            <v>C</v>
          </cell>
          <cell r="F377">
            <v>6</v>
          </cell>
          <cell r="G377">
            <v>1</v>
          </cell>
          <cell r="H377">
            <v>2</v>
          </cell>
          <cell r="I377">
            <v>2</v>
          </cell>
          <cell r="J377">
            <v>2</v>
          </cell>
          <cell r="K377">
            <v>1</v>
          </cell>
          <cell r="L377">
            <v>4</v>
          </cell>
          <cell r="M377">
            <v>10</v>
          </cell>
          <cell r="N377">
            <v>14</v>
          </cell>
          <cell r="O377">
            <v>28.6</v>
          </cell>
          <cell r="P377">
            <v>3.8</v>
          </cell>
        </row>
        <row r="378">
          <cell r="A378" t="str">
            <v>KREPSKAMIL</v>
          </cell>
          <cell r="B378" t="str">
            <v>KAMIL</v>
          </cell>
          <cell r="C378" t="str">
            <v>KREPS</v>
          </cell>
          <cell r="D378" t="str">
            <v>FLA</v>
          </cell>
          <cell r="E378" t="str">
            <v>C</v>
          </cell>
          <cell r="F378">
            <v>14</v>
          </cell>
          <cell r="G378">
            <v>6</v>
          </cell>
          <cell r="H378">
            <v>11</v>
          </cell>
          <cell r="I378">
            <v>5</v>
          </cell>
          <cell r="J378">
            <v>4</v>
          </cell>
          <cell r="K378">
            <v>2</v>
          </cell>
          <cell r="L378">
            <v>55</v>
          </cell>
          <cell r="M378">
            <v>58</v>
          </cell>
          <cell r="N378">
            <v>113</v>
          </cell>
          <cell r="O378">
            <v>48.7</v>
          </cell>
          <cell r="P378">
            <v>13.1</v>
          </cell>
        </row>
        <row r="379">
          <cell r="A379" t="str">
            <v>KROGJASON</v>
          </cell>
          <cell r="B379" t="str">
            <v>JASON</v>
          </cell>
          <cell r="C379" t="str">
            <v>KROG</v>
          </cell>
          <cell r="D379" t="str">
            <v>NYR</v>
          </cell>
          <cell r="E379" t="str">
            <v>C</v>
          </cell>
          <cell r="F379">
            <v>23</v>
          </cell>
          <cell r="G379">
            <v>12</v>
          </cell>
          <cell r="H379">
            <v>15</v>
          </cell>
          <cell r="I379">
            <v>3</v>
          </cell>
          <cell r="J379">
            <v>6</v>
          </cell>
          <cell r="K379">
            <v>4</v>
          </cell>
          <cell r="L379">
            <v>128</v>
          </cell>
          <cell r="M379">
            <v>103</v>
          </cell>
          <cell r="N379">
            <v>231</v>
          </cell>
          <cell r="O379">
            <v>55.4</v>
          </cell>
          <cell r="P379">
            <v>17.3</v>
          </cell>
        </row>
        <row r="380">
          <cell r="A380" t="str">
            <v>KRONVALLNIKLAS</v>
          </cell>
          <cell r="B380" t="str">
            <v>NIKLAS</v>
          </cell>
          <cell r="C380" t="str">
            <v>KRONVALL</v>
          </cell>
          <cell r="D380" t="str">
            <v>DET</v>
          </cell>
          <cell r="E380" t="str">
            <v>D</v>
          </cell>
          <cell r="F380">
            <v>68</v>
          </cell>
          <cell r="G380">
            <v>99</v>
          </cell>
          <cell r="H380">
            <v>92</v>
          </cell>
          <cell r="I380">
            <v>46</v>
          </cell>
          <cell r="J380">
            <v>60</v>
          </cell>
          <cell r="K380">
            <v>24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</row>
        <row r="381">
          <cell r="A381" t="str">
            <v>KUBAFILIP</v>
          </cell>
          <cell r="B381" t="str">
            <v>FILIP</v>
          </cell>
          <cell r="C381" t="str">
            <v>KUBA</v>
          </cell>
          <cell r="D381" t="str">
            <v>TBL</v>
          </cell>
          <cell r="E381" t="str">
            <v>D</v>
          </cell>
          <cell r="F381">
            <v>81</v>
          </cell>
          <cell r="G381">
            <v>113</v>
          </cell>
          <cell r="H381">
            <v>48</v>
          </cell>
          <cell r="I381">
            <v>42</v>
          </cell>
          <cell r="J381">
            <v>43</v>
          </cell>
          <cell r="K381">
            <v>31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</row>
        <row r="382">
          <cell r="A382" t="str">
            <v>KUBINAPAVEL</v>
          </cell>
          <cell r="B382" t="str">
            <v>PAVEL</v>
          </cell>
          <cell r="C382" t="str">
            <v>KUBINA</v>
          </cell>
          <cell r="D382" t="str">
            <v>TOR</v>
          </cell>
          <cell r="E382" t="str">
            <v>D</v>
          </cell>
          <cell r="F382">
            <v>61</v>
          </cell>
          <cell r="G382">
            <v>110</v>
          </cell>
          <cell r="H382">
            <v>100</v>
          </cell>
          <cell r="I382">
            <v>42</v>
          </cell>
          <cell r="J382">
            <v>50</v>
          </cell>
          <cell r="K382">
            <v>27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</row>
        <row r="383">
          <cell r="A383" t="str">
            <v>KUKKONENLASSE</v>
          </cell>
          <cell r="B383" t="str">
            <v>LASSE</v>
          </cell>
          <cell r="C383" t="str">
            <v>KUKKONEN</v>
          </cell>
          <cell r="D383" t="str">
            <v>PHI</v>
          </cell>
          <cell r="E383" t="str">
            <v>D</v>
          </cell>
          <cell r="F383">
            <v>74</v>
          </cell>
          <cell r="G383">
            <v>151</v>
          </cell>
          <cell r="H383">
            <v>53</v>
          </cell>
          <cell r="I383">
            <v>20</v>
          </cell>
          <cell r="J383">
            <v>19</v>
          </cell>
          <cell r="K383">
            <v>13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</row>
        <row r="384">
          <cell r="A384" t="str">
            <v>KUNITZCHRIS</v>
          </cell>
          <cell r="B384" t="str">
            <v>CHRIS</v>
          </cell>
          <cell r="C384" t="str">
            <v>KUNITZ</v>
          </cell>
          <cell r="D384" t="str">
            <v>ANA</v>
          </cell>
          <cell r="E384" t="str">
            <v>L</v>
          </cell>
          <cell r="F384">
            <v>81</v>
          </cell>
          <cell r="G384">
            <v>15</v>
          </cell>
          <cell r="H384">
            <v>159</v>
          </cell>
          <cell r="I384">
            <v>79</v>
          </cell>
          <cell r="J384">
            <v>47</v>
          </cell>
          <cell r="K384">
            <v>28</v>
          </cell>
          <cell r="L384">
            <v>4</v>
          </cell>
          <cell r="M384">
            <v>9</v>
          </cell>
          <cell r="N384">
            <v>13</v>
          </cell>
          <cell r="O384">
            <v>30.8</v>
          </cell>
          <cell r="P384">
            <v>0.2</v>
          </cell>
        </row>
        <row r="385">
          <cell r="A385" t="str">
            <v>KWIATKOWSKIJOEL</v>
          </cell>
          <cell r="B385" t="str">
            <v>JOEL</v>
          </cell>
          <cell r="C385" t="str">
            <v>KWIATKOWSKI</v>
          </cell>
          <cell r="D385" t="str">
            <v>PIT</v>
          </cell>
          <cell r="E385" t="str">
            <v>D</v>
          </cell>
          <cell r="F385">
            <v>42</v>
          </cell>
          <cell r="G385">
            <v>12</v>
          </cell>
          <cell r="H385">
            <v>30</v>
          </cell>
          <cell r="I385">
            <v>25</v>
          </cell>
          <cell r="J385">
            <v>10</v>
          </cell>
          <cell r="K385">
            <v>8</v>
          </cell>
          <cell r="L385">
            <v>1</v>
          </cell>
          <cell r="M385">
            <v>0</v>
          </cell>
          <cell r="N385">
            <v>1</v>
          </cell>
          <cell r="O385">
            <v>100</v>
          </cell>
          <cell r="P385">
            <v>0</v>
          </cell>
        </row>
        <row r="386">
          <cell r="A386" t="str">
            <v>LAAKSONENANTTI</v>
          </cell>
          <cell r="B386" t="str">
            <v>ANTTI</v>
          </cell>
          <cell r="C386" t="str">
            <v>LAAKSONEN</v>
          </cell>
          <cell r="D386" t="str">
            <v>COL</v>
          </cell>
          <cell r="E386" t="str">
            <v>L</v>
          </cell>
          <cell r="F386">
            <v>41</v>
          </cell>
          <cell r="G386">
            <v>23</v>
          </cell>
          <cell r="H386">
            <v>17</v>
          </cell>
          <cell r="I386">
            <v>14</v>
          </cell>
          <cell r="J386">
            <v>15</v>
          </cell>
          <cell r="K386">
            <v>24</v>
          </cell>
          <cell r="L386">
            <v>1</v>
          </cell>
          <cell r="M386">
            <v>12</v>
          </cell>
          <cell r="N386">
            <v>13</v>
          </cell>
          <cell r="O386">
            <v>7.7</v>
          </cell>
          <cell r="P386">
            <v>0.5</v>
          </cell>
        </row>
        <row r="387">
          <cell r="A387" t="str">
            <v>LACOUTUREDAN</v>
          </cell>
          <cell r="B387" t="str">
            <v>DAN</v>
          </cell>
          <cell r="C387" t="str">
            <v>LACOUTURE</v>
          </cell>
          <cell r="D387" t="str">
            <v>NJD</v>
          </cell>
          <cell r="E387" t="str">
            <v>L</v>
          </cell>
          <cell r="F387">
            <v>6</v>
          </cell>
          <cell r="G387">
            <v>0</v>
          </cell>
          <cell r="H387">
            <v>11</v>
          </cell>
          <cell r="I387">
            <v>0</v>
          </cell>
          <cell r="J387">
            <v>1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</row>
        <row r="388">
          <cell r="A388" t="str">
            <v>LADDANDREW</v>
          </cell>
          <cell r="B388" t="str">
            <v>ANDREW</v>
          </cell>
          <cell r="C388" t="str">
            <v>LADD</v>
          </cell>
          <cell r="D388" t="str">
            <v>CAR</v>
          </cell>
          <cell r="E388" t="str">
            <v>L</v>
          </cell>
          <cell r="F388">
            <v>65</v>
          </cell>
          <cell r="G388">
            <v>18</v>
          </cell>
          <cell r="H388">
            <v>147</v>
          </cell>
          <cell r="I388">
            <v>45</v>
          </cell>
          <cell r="J388">
            <v>23</v>
          </cell>
          <cell r="K388">
            <v>20</v>
          </cell>
          <cell r="L388">
            <v>0</v>
          </cell>
          <cell r="M388">
            <v>1</v>
          </cell>
          <cell r="N388">
            <v>1</v>
          </cell>
          <cell r="O388">
            <v>0</v>
          </cell>
          <cell r="P388">
            <v>0</v>
          </cell>
        </row>
        <row r="389">
          <cell r="A389" t="str">
            <v>LAICHBROOKS</v>
          </cell>
          <cell r="B389" t="str">
            <v>BROOKS</v>
          </cell>
          <cell r="C389" t="str">
            <v>LAICH</v>
          </cell>
          <cell r="D389" t="str">
            <v>WAS</v>
          </cell>
          <cell r="E389" t="str">
            <v>C</v>
          </cell>
          <cell r="F389">
            <v>73</v>
          </cell>
          <cell r="G389">
            <v>54</v>
          </cell>
          <cell r="H389">
            <v>49</v>
          </cell>
          <cell r="I389">
            <v>47</v>
          </cell>
          <cell r="J389">
            <v>32</v>
          </cell>
          <cell r="K389">
            <v>40</v>
          </cell>
          <cell r="L389">
            <v>292</v>
          </cell>
          <cell r="M389">
            <v>271</v>
          </cell>
          <cell r="N389">
            <v>563</v>
          </cell>
          <cell r="O389">
            <v>51.9</v>
          </cell>
          <cell r="P389">
            <v>12.4</v>
          </cell>
        </row>
        <row r="390">
          <cell r="A390" t="str">
            <v>LAMPMANBRYCE</v>
          </cell>
          <cell r="B390" t="str">
            <v>BRYCE</v>
          </cell>
          <cell r="C390" t="str">
            <v>LAMPMAN</v>
          </cell>
          <cell r="D390" t="str">
            <v>NYR</v>
          </cell>
          <cell r="E390" t="str">
            <v>D</v>
          </cell>
          <cell r="F390">
            <v>1</v>
          </cell>
          <cell r="G390">
            <v>3</v>
          </cell>
          <cell r="H390">
            <v>2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</row>
        <row r="391">
          <cell r="A391" t="str">
            <v>LANGENBRUNNJAMIE</v>
          </cell>
          <cell r="B391" t="str">
            <v>JAMIE</v>
          </cell>
          <cell r="C391" t="str">
            <v>LANGENBRUNN</v>
          </cell>
          <cell r="D391" t="str">
            <v>NJD</v>
          </cell>
          <cell r="E391" t="str">
            <v>R</v>
          </cell>
          <cell r="F391">
            <v>82</v>
          </cell>
          <cell r="G391">
            <v>18</v>
          </cell>
          <cell r="H391">
            <v>80</v>
          </cell>
          <cell r="I391">
            <v>104</v>
          </cell>
          <cell r="J391">
            <v>58</v>
          </cell>
          <cell r="K391">
            <v>52</v>
          </cell>
          <cell r="L391">
            <v>8</v>
          </cell>
          <cell r="M391">
            <v>15</v>
          </cell>
          <cell r="N391">
            <v>23</v>
          </cell>
          <cell r="O391">
            <v>34.799999999999997</v>
          </cell>
          <cell r="P391">
            <v>0.5</v>
          </cell>
        </row>
        <row r="392">
          <cell r="A392" t="str">
            <v>LANGFELDJOSH</v>
          </cell>
          <cell r="B392" t="str">
            <v>JOSH</v>
          </cell>
          <cell r="C392" t="str">
            <v>LANGFELD</v>
          </cell>
          <cell r="D392" t="str">
            <v>DET</v>
          </cell>
          <cell r="E392" t="str">
            <v>R</v>
          </cell>
          <cell r="F392">
            <v>33</v>
          </cell>
          <cell r="G392">
            <v>4</v>
          </cell>
          <cell r="H392">
            <v>20</v>
          </cell>
          <cell r="I392">
            <v>11</v>
          </cell>
          <cell r="J392">
            <v>3</v>
          </cell>
          <cell r="K392">
            <v>7</v>
          </cell>
          <cell r="L392">
            <v>1</v>
          </cell>
          <cell r="M392">
            <v>0</v>
          </cell>
          <cell r="N392">
            <v>1</v>
          </cell>
          <cell r="O392">
            <v>100</v>
          </cell>
          <cell r="P392">
            <v>0</v>
          </cell>
        </row>
        <row r="393">
          <cell r="A393" t="str">
            <v>LANGKOWDAYMOND</v>
          </cell>
          <cell r="B393" t="str">
            <v>DAYMOND</v>
          </cell>
          <cell r="C393" t="str">
            <v>LANGKOW</v>
          </cell>
          <cell r="D393" t="str">
            <v>CGY</v>
          </cell>
          <cell r="E393" t="str">
            <v>C</v>
          </cell>
          <cell r="F393">
            <v>81</v>
          </cell>
          <cell r="G393">
            <v>57</v>
          </cell>
          <cell r="H393">
            <v>61</v>
          </cell>
          <cell r="I393">
            <v>61</v>
          </cell>
          <cell r="J393">
            <v>82</v>
          </cell>
          <cell r="K393">
            <v>81</v>
          </cell>
          <cell r="L393">
            <v>538</v>
          </cell>
          <cell r="M393">
            <v>635</v>
          </cell>
          <cell r="N393">
            <v>1173</v>
          </cell>
          <cell r="O393">
            <v>45.9</v>
          </cell>
          <cell r="P393">
            <v>24.8</v>
          </cell>
        </row>
        <row r="394">
          <cell r="A394" t="str">
            <v>LANGROBERT</v>
          </cell>
          <cell r="B394" t="str">
            <v>ROBERT</v>
          </cell>
          <cell r="C394" t="str">
            <v>LANG</v>
          </cell>
          <cell r="D394" t="str">
            <v>DET</v>
          </cell>
          <cell r="E394" t="str">
            <v>C</v>
          </cell>
          <cell r="F394">
            <v>81</v>
          </cell>
          <cell r="G394">
            <v>16</v>
          </cell>
          <cell r="H394">
            <v>33</v>
          </cell>
          <cell r="I394">
            <v>76</v>
          </cell>
          <cell r="J394">
            <v>104</v>
          </cell>
          <cell r="K394">
            <v>36</v>
          </cell>
          <cell r="L394">
            <v>401</v>
          </cell>
          <cell r="M394">
            <v>411</v>
          </cell>
          <cell r="N394">
            <v>812</v>
          </cell>
          <cell r="O394">
            <v>49.4</v>
          </cell>
          <cell r="P394">
            <v>17.7</v>
          </cell>
        </row>
        <row r="395">
          <cell r="A395" t="str">
            <v>LAPERRIEREIAN</v>
          </cell>
          <cell r="B395" t="str">
            <v>IAN</v>
          </cell>
          <cell r="C395" t="str">
            <v>LAPERRIERE</v>
          </cell>
          <cell r="D395" t="str">
            <v>COL</v>
          </cell>
          <cell r="E395" t="str">
            <v>R</v>
          </cell>
          <cell r="F395">
            <v>81</v>
          </cell>
          <cell r="G395">
            <v>50</v>
          </cell>
          <cell r="H395">
            <v>83</v>
          </cell>
          <cell r="I395">
            <v>39</v>
          </cell>
          <cell r="J395">
            <v>24</v>
          </cell>
          <cell r="K395">
            <v>53</v>
          </cell>
          <cell r="L395">
            <v>182</v>
          </cell>
          <cell r="M395">
            <v>207</v>
          </cell>
          <cell r="N395">
            <v>389</v>
          </cell>
          <cell r="O395">
            <v>46.8</v>
          </cell>
          <cell r="P395">
            <v>8.1999999999999993</v>
          </cell>
        </row>
        <row r="396">
          <cell r="A396" t="str">
            <v>LAPIERREMAXIM</v>
          </cell>
          <cell r="B396" t="str">
            <v>MAXIM</v>
          </cell>
          <cell r="C396" t="str">
            <v>LAPIERRE</v>
          </cell>
          <cell r="D396" t="str">
            <v>MTL</v>
          </cell>
          <cell r="E396" t="str">
            <v>C</v>
          </cell>
          <cell r="F396">
            <v>46</v>
          </cell>
          <cell r="G396">
            <v>29</v>
          </cell>
          <cell r="H396">
            <v>109</v>
          </cell>
          <cell r="I396">
            <v>27</v>
          </cell>
          <cell r="J396">
            <v>13</v>
          </cell>
          <cell r="K396">
            <v>13</v>
          </cell>
          <cell r="L396">
            <v>192</v>
          </cell>
          <cell r="M396">
            <v>233</v>
          </cell>
          <cell r="N396">
            <v>425</v>
          </cell>
          <cell r="O396">
            <v>45.2</v>
          </cell>
          <cell r="P396">
            <v>15.3</v>
          </cell>
        </row>
        <row r="397">
          <cell r="A397" t="str">
            <v>LAPOINTEMARTIN</v>
          </cell>
          <cell r="B397" t="str">
            <v>MARTIN</v>
          </cell>
          <cell r="C397" t="str">
            <v>LAPOINTE</v>
          </cell>
          <cell r="D397" t="str">
            <v>CHI</v>
          </cell>
          <cell r="E397" t="str">
            <v>R</v>
          </cell>
          <cell r="F397">
            <v>82</v>
          </cell>
          <cell r="G397">
            <v>38</v>
          </cell>
          <cell r="H397">
            <v>100</v>
          </cell>
          <cell r="I397">
            <v>39</v>
          </cell>
          <cell r="J397">
            <v>15</v>
          </cell>
          <cell r="K397">
            <v>10</v>
          </cell>
          <cell r="L397">
            <v>180</v>
          </cell>
          <cell r="M397">
            <v>161</v>
          </cell>
          <cell r="N397">
            <v>341</v>
          </cell>
          <cell r="O397">
            <v>52.8</v>
          </cell>
          <cell r="P397">
            <v>7.4</v>
          </cell>
        </row>
        <row r="398">
          <cell r="A398" t="str">
            <v>LARAQUEGEORGES</v>
          </cell>
          <cell r="B398" t="str">
            <v>GEORGES</v>
          </cell>
          <cell r="C398" t="str">
            <v>LARAQUE</v>
          </cell>
          <cell r="D398" t="str">
            <v>PIT</v>
          </cell>
          <cell r="E398" t="str">
            <v>R</v>
          </cell>
          <cell r="F398">
            <v>73</v>
          </cell>
          <cell r="G398">
            <v>17</v>
          </cell>
          <cell r="H398">
            <v>80</v>
          </cell>
          <cell r="I398">
            <v>22</v>
          </cell>
          <cell r="J398">
            <v>14</v>
          </cell>
          <cell r="K398">
            <v>6</v>
          </cell>
          <cell r="L398">
            <v>5</v>
          </cell>
          <cell r="M398">
            <v>12</v>
          </cell>
          <cell r="N398">
            <v>17</v>
          </cell>
          <cell r="O398">
            <v>29.4</v>
          </cell>
          <cell r="P398">
            <v>0.4</v>
          </cell>
        </row>
        <row r="399">
          <cell r="A399" t="str">
            <v>LARMANDREW</v>
          </cell>
          <cell r="B399" t="str">
            <v>DREW</v>
          </cell>
          <cell r="C399" t="str">
            <v>LARMAN</v>
          </cell>
          <cell r="D399" t="str">
            <v>FLA</v>
          </cell>
          <cell r="E399" t="str">
            <v>C</v>
          </cell>
          <cell r="F399">
            <v>16</v>
          </cell>
          <cell r="G399">
            <v>4</v>
          </cell>
          <cell r="H399">
            <v>8</v>
          </cell>
          <cell r="I399">
            <v>10</v>
          </cell>
          <cell r="J399">
            <v>4</v>
          </cell>
          <cell r="K399">
            <v>6</v>
          </cell>
          <cell r="L399">
            <v>45</v>
          </cell>
          <cell r="M399">
            <v>52</v>
          </cell>
          <cell r="N399">
            <v>97</v>
          </cell>
          <cell r="O399">
            <v>46.4</v>
          </cell>
          <cell r="P399">
            <v>9.9</v>
          </cell>
        </row>
        <row r="400">
          <cell r="A400" t="str">
            <v>LAROSECHAD</v>
          </cell>
          <cell r="B400" t="str">
            <v>CHAD</v>
          </cell>
          <cell r="C400" t="str">
            <v>LAROSE</v>
          </cell>
          <cell r="D400" t="str">
            <v>CAR</v>
          </cell>
          <cell r="E400" t="str">
            <v>C</v>
          </cell>
          <cell r="F400">
            <v>80</v>
          </cell>
          <cell r="G400">
            <v>28</v>
          </cell>
          <cell r="H400">
            <v>80</v>
          </cell>
          <cell r="I400">
            <v>27</v>
          </cell>
          <cell r="J400">
            <v>8</v>
          </cell>
          <cell r="K400">
            <v>26</v>
          </cell>
          <cell r="L400">
            <v>15</v>
          </cell>
          <cell r="M400">
            <v>35</v>
          </cell>
          <cell r="N400">
            <v>50</v>
          </cell>
          <cell r="O400">
            <v>30</v>
          </cell>
          <cell r="P400">
            <v>1</v>
          </cell>
        </row>
        <row r="401">
          <cell r="A401" t="str">
            <v>LARSENBRAD</v>
          </cell>
          <cell r="B401" t="str">
            <v>BRAD</v>
          </cell>
          <cell r="C401" t="str">
            <v>LARSEN</v>
          </cell>
          <cell r="D401" t="str">
            <v>ATL</v>
          </cell>
          <cell r="E401" t="str">
            <v>L</v>
          </cell>
          <cell r="F401">
            <v>72</v>
          </cell>
          <cell r="G401">
            <v>36</v>
          </cell>
          <cell r="H401">
            <v>69</v>
          </cell>
          <cell r="I401">
            <v>18</v>
          </cell>
          <cell r="J401">
            <v>16</v>
          </cell>
          <cell r="K401">
            <v>31</v>
          </cell>
          <cell r="L401">
            <v>32</v>
          </cell>
          <cell r="M401">
            <v>50</v>
          </cell>
          <cell r="N401">
            <v>82</v>
          </cell>
          <cell r="O401">
            <v>39</v>
          </cell>
          <cell r="P401">
            <v>1.8</v>
          </cell>
        </row>
        <row r="402">
          <cell r="A402" t="str">
            <v>LASHOFFMATT</v>
          </cell>
          <cell r="B402" t="str">
            <v>MATT</v>
          </cell>
          <cell r="C402" t="str">
            <v>LASHOFF</v>
          </cell>
          <cell r="D402" t="str">
            <v>BOS</v>
          </cell>
          <cell r="E402" t="str">
            <v>D</v>
          </cell>
          <cell r="F402">
            <v>12</v>
          </cell>
          <cell r="G402">
            <v>8</v>
          </cell>
          <cell r="H402">
            <v>5</v>
          </cell>
          <cell r="I402">
            <v>4</v>
          </cell>
          <cell r="J402">
            <v>3</v>
          </cell>
          <cell r="K402">
            <v>2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</row>
        <row r="403">
          <cell r="A403" t="str">
            <v>LATENDRESSEGUILLAUME</v>
          </cell>
          <cell r="B403" t="str">
            <v>GUILLAUME</v>
          </cell>
          <cell r="C403" t="str">
            <v>LATENDRESSE</v>
          </cell>
          <cell r="D403" t="str">
            <v>MTL</v>
          </cell>
          <cell r="E403" t="str">
            <v>R</v>
          </cell>
          <cell r="F403">
            <v>80</v>
          </cell>
          <cell r="G403">
            <v>27</v>
          </cell>
          <cell r="H403">
            <v>164</v>
          </cell>
          <cell r="I403">
            <v>47</v>
          </cell>
          <cell r="J403">
            <v>17</v>
          </cell>
          <cell r="K403">
            <v>25</v>
          </cell>
          <cell r="L403">
            <v>2</v>
          </cell>
          <cell r="M403">
            <v>14</v>
          </cell>
          <cell r="N403">
            <v>16</v>
          </cell>
          <cell r="O403">
            <v>12.5</v>
          </cell>
          <cell r="P403">
            <v>0.3</v>
          </cell>
        </row>
        <row r="404">
          <cell r="A404" t="str">
            <v>LEAHYPATRICK</v>
          </cell>
          <cell r="B404" t="str">
            <v>PATRICK</v>
          </cell>
          <cell r="C404" t="str">
            <v>LEAHY</v>
          </cell>
          <cell r="D404" t="str">
            <v>NAS</v>
          </cell>
          <cell r="E404" t="str">
            <v>R</v>
          </cell>
          <cell r="F404">
            <v>1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</row>
        <row r="405">
          <cell r="A405" t="str">
            <v>LEBDABRETT</v>
          </cell>
          <cell r="B405" t="str">
            <v>BRETT</v>
          </cell>
          <cell r="C405" t="str">
            <v>LEBDA</v>
          </cell>
          <cell r="D405" t="str">
            <v>DET</v>
          </cell>
          <cell r="E405" t="str">
            <v>D</v>
          </cell>
          <cell r="F405">
            <v>74</v>
          </cell>
          <cell r="G405">
            <v>38</v>
          </cell>
          <cell r="H405">
            <v>43</v>
          </cell>
          <cell r="I405">
            <v>54</v>
          </cell>
          <cell r="J405">
            <v>29</v>
          </cell>
          <cell r="K405">
            <v>16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</row>
        <row r="406">
          <cell r="A406" t="str">
            <v>LECAVALIERVINCENT</v>
          </cell>
          <cell r="B406" t="str">
            <v>VINCENT</v>
          </cell>
          <cell r="C406" t="str">
            <v>LECAVALIER</v>
          </cell>
          <cell r="D406" t="str">
            <v>TBL</v>
          </cell>
          <cell r="E406" t="str">
            <v>C</v>
          </cell>
          <cell r="F406">
            <v>82</v>
          </cell>
          <cell r="G406">
            <v>22</v>
          </cell>
          <cell r="H406">
            <v>112</v>
          </cell>
          <cell r="I406">
            <v>111</v>
          </cell>
          <cell r="J406">
            <v>78</v>
          </cell>
          <cell r="K406">
            <v>51</v>
          </cell>
          <cell r="L406">
            <v>770</v>
          </cell>
          <cell r="M406">
            <v>883</v>
          </cell>
          <cell r="N406">
            <v>1653</v>
          </cell>
          <cell r="O406">
            <v>46.6</v>
          </cell>
          <cell r="P406">
            <v>35</v>
          </cell>
        </row>
        <row r="407">
          <cell r="A407" t="str">
            <v>LECLAIRJOHN</v>
          </cell>
          <cell r="B407" t="str">
            <v>JOHN</v>
          </cell>
          <cell r="C407" t="str">
            <v>LECLAIR</v>
          </cell>
          <cell r="D407" t="str">
            <v>PIT</v>
          </cell>
          <cell r="E407" t="str">
            <v>L</v>
          </cell>
          <cell r="F407">
            <v>21</v>
          </cell>
          <cell r="G407">
            <v>4</v>
          </cell>
          <cell r="H407">
            <v>9</v>
          </cell>
          <cell r="I407">
            <v>9</v>
          </cell>
          <cell r="J407">
            <v>2</v>
          </cell>
          <cell r="K407">
            <v>4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</row>
        <row r="408">
          <cell r="A408" t="str">
            <v>LEGWANDDAVID</v>
          </cell>
          <cell r="B408" t="str">
            <v>DAVID</v>
          </cell>
          <cell r="C408" t="str">
            <v>LEGWAND</v>
          </cell>
          <cell r="D408" t="str">
            <v>NAS</v>
          </cell>
          <cell r="E408" t="str">
            <v>C</v>
          </cell>
          <cell r="F408">
            <v>78</v>
          </cell>
          <cell r="G408">
            <v>43</v>
          </cell>
          <cell r="H408">
            <v>15</v>
          </cell>
          <cell r="I408">
            <v>54</v>
          </cell>
          <cell r="J408">
            <v>45</v>
          </cell>
          <cell r="K408">
            <v>54</v>
          </cell>
          <cell r="L408">
            <v>502</v>
          </cell>
          <cell r="M408">
            <v>606</v>
          </cell>
          <cell r="N408">
            <v>1108</v>
          </cell>
          <cell r="O408">
            <v>45.3</v>
          </cell>
          <cell r="P408">
            <v>24</v>
          </cell>
        </row>
        <row r="409">
          <cell r="A409" t="str">
            <v>LEHOUXYANICK</v>
          </cell>
          <cell r="B409" t="str">
            <v>YANICK</v>
          </cell>
          <cell r="C409" t="str">
            <v>LEHOUX</v>
          </cell>
          <cell r="D409" t="str">
            <v>PHO</v>
          </cell>
          <cell r="E409" t="str">
            <v>C</v>
          </cell>
          <cell r="F409">
            <v>7</v>
          </cell>
          <cell r="G409">
            <v>0</v>
          </cell>
          <cell r="H409">
            <v>1</v>
          </cell>
          <cell r="I409">
            <v>3</v>
          </cell>
          <cell r="J409">
            <v>4</v>
          </cell>
          <cell r="K409">
            <v>1</v>
          </cell>
          <cell r="L409">
            <v>6</v>
          </cell>
          <cell r="M409">
            <v>4</v>
          </cell>
          <cell r="N409">
            <v>10</v>
          </cell>
          <cell r="O409">
            <v>60</v>
          </cell>
          <cell r="P409">
            <v>2.4</v>
          </cell>
        </row>
        <row r="410">
          <cell r="A410" t="str">
            <v>LEHTINENJERE</v>
          </cell>
          <cell r="B410" t="str">
            <v>JERE</v>
          </cell>
          <cell r="C410" t="str">
            <v>LEHTINEN</v>
          </cell>
          <cell r="D410" t="str">
            <v>DAL</v>
          </cell>
          <cell r="E410" t="str">
            <v>R</v>
          </cell>
          <cell r="F410">
            <v>73</v>
          </cell>
          <cell r="G410">
            <v>42</v>
          </cell>
          <cell r="H410">
            <v>49</v>
          </cell>
          <cell r="I410">
            <v>78</v>
          </cell>
          <cell r="J410">
            <v>23</v>
          </cell>
          <cell r="K410">
            <v>63</v>
          </cell>
          <cell r="L410">
            <v>5</v>
          </cell>
          <cell r="M410">
            <v>31</v>
          </cell>
          <cell r="N410">
            <v>36</v>
          </cell>
          <cell r="O410">
            <v>13.9</v>
          </cell>
          <cell r="P410">
            <v>0.9</v>
          </cell>
        </row>
        <row r="411">
          <cell r="A411" t="str">
            <v>LEHTONENMIKKO</v>
          </cell>
          <cell r="B411" t="str">
            <v>MIKKO</v>
          </cell>
          <cell r="C411" t="str">
            <v>LEHTONEN</v>
          </cell>
          <cell r="D411" t="str">
            <v>NAS</v>
          </cell>
          <cell r="E411" t="str">
            <v>D</v>
          </cell>
          <cell r="F411">
            <v>15</v>
          </cell>
          <cell r="G411">
            <v>19</v>
          </cell>
          <cell r="H411">
            <v>9</v>
          </cell>
          <cell r="I411">
            <v>6</v>
          </cell>
          <cell r="J411">
            <v>8</v>
          </cell>
          <cell r="K411">
            <v>3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</row>
        <row r="412">
          <cell r="A412" t="str">
            <v>LEOPOLDJORDAN</v>
          </cell>
          <cell r="B412" t="str">
            <v>JORDAN</v>
          </cell>
          <cell r="C412" t="str">
            <v>LEOPOLD</v>
          </cell>
          <cell r="D412" t="str">
            <v>COL</v>
          </cell>
          <cell r="E412" t="str">
            <v>D</v>
          </cell>
          <cell r="F412">
            <v>15</v>
          </cell>
          <cell r="G412">
            <v>19</v>
          </cell>
          <cell r="H412">
            <v>19</v>
          </cell>
          <cell r="I412">
            <v>12</v>
          </cell>
          <cell r="J412">
            <v>8</v>
          </cell>
          <cell r="K412">
            <v>5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</row>
        <row r="413">
          <cell r="A413" t="str">
            <v>LESSARDJUNIOR</v>
          </cell>
          <cell r="B413" t="str">
            <v>JUNIOR</v>
          </cell>
          <cell r="C413" t="str">
            <v>LESSARD</v>
          </cell>
          <cell r="D413" t="str">
            <v>DAL</v>
          </cell>
          <cell r="E413" t="str">
            <v>R</v>
          </cell>
          <cell r="F413">
            <v>1</v>
          </cell>
          <cell r="G413">
            <v>2</v>
          </cell>
          <cell r="H413">
            <v>2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</row>
        <row r="414">
          <cell r="A414" t="str">
            <v>LETANGKRISTOPHER</v>
          </cell>
          <cell r="B414" t="str">
            <v>KRISTOPHER</v>
          </cell>
          <cell r="C414" t="str">
            <v>LETANG</v>
          </cell>
          <cell r="D414" t="str">
            <v>PIT</v>
          </cell>
          <cell r="E414" t="str">
            <v>D</v>
          </cell>
          <cell r="F414">
            <v>7</v>
          </cell>
          <cell r="G414">
            <v>3</v>
          </cell>
          <cell r="H414">
            <v>8</v>
          </cell>
          <cell r="I414">
            <v>3</v>
          </cell>
          <cell r="J414">
            <v>3</v>
          </cell>
          <cell r="K414">
            <v>2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</row>
        <row r="415">
          <cell r="A415" t="str">
            <v>LETOWSKITREVOR</v>
          </cell>
          <cell r="B415" t="str">
            <v>TREVOR</v>
          </cell>
          <cell r="C415" t="str">
            <v>LETOWSKI</v>
          </cell>
          <cell r="D415" t="str">
            <v>CAR</v>
          </cell>
          <cell r="E415" t="str">
            <v>R</v>
          </cell>
          <cell r="F415">
            <v>61</v>
          </cell>
          <cell r="G415">
            <v>24</v>
          </cell>
          <cell r="H415">
            <v>30</v>
          </cell>
          <cell r="I415">
            <v>19</v>
          </cell>
          <cell r="J415">
            <v>14</v>
          </cell>
          <cell r="K415">
            <v>15</v>
          </cell>
          <cell r="L415">
            <v>101</v>
          </cell>
          <cell r="M415">
            <v>107</v>
          </cell>
          <cell r="N415">
            <v>208</v>
          </cell>
          <cell r="O415">
            <v>48.6</v>
          </cell>
          <cell r="P415">
            <v>5.6</v>
          </cell>
        </row>
        <row r="416">
          <cell r="A416" t="str">
            <v>LIDSTROMNICKLAS</v>
          </cell>
          <cell r="B416" t="str">
            <v>NICKLAS</v>
          </cell>
          <cell r="C416" t="str">
            <v>LIDSTROM</v>
          </cell>
          <cell r="D416" t="str">
            <v>DET</v>
          </cell>
          <cell r="E416" t="str">
            <v>D</v>
          </cell>
          <cell r="F416">
            <v>80</v>
          </cell>
          <cell r="G416">
            <v>95</v>
          </cell>
          <cell r="H416">
            <v>24</v>
          </cell>
          <cell r="I416">
            <v>97</v>
          </cell>
          <cell r="J416">
            <v>83</v>
          </cell>
          <cell r="K416">
            <v>40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</row>
        <row r="417">
          <cell r="A417" t="str">
            <v>LIFFITONDAVID</v>
          </cell>
          <cell r="B417" t="str">
            <v>DAVID</v>
          </cell>
          <cell r="C417" t="str">
            <v>LIFFITON</v>
          </cell>
          <cell r="D417" t="str">
            <v>NYR</v>
          </cell>
          <cell r="E417" t="str">
            <v>D</v>
          </cell>
          <cell r="F417">
            <v>2</v>
          </cell>
          <cell r="G417">
            <v>3</v>
          </cell>
          <cell r="H417">
            <v>3</v>
          </cell>
          <cell r="I417">
            <v>0</v>
          </cell>
          <cell r="J417">
            <v>0</v>
          </cell>
          <cell r="K417">
            <v>1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</row>
        <row r="418">
          <cell r="A418" t="str">
            <v>LILESJOHN-MICHAEL</v>
          </cell>
          <cell r="B418" t="str">
            <v>JOHN-MICHAEL</v>
          </cell>
          <cell r="C418" t="str">
            <v>LILES</v>
          </cell>
          <cell r="D418" t="str">
            <v>COL</v>
          </cell>
          <cell r="E418" t="str">
            <v>D</v>
          </cell>
          <cell r="F418">
            <v>71</v>
          </cell>
          <cell r="G418">
            <v>68</v>
          </cell>
          <cell r="H418">
            <v>31</v>
          </cell>
          <cell r="I418">
            <v>61</v>
          </cell>
          <cell r="J418">
            <v>51</v>
          </cell>
          <cell r="K418">
            <v>30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</row>
        <row r="419">
          <cell r="A419" t="str">
            <v>LILJAANDREAS</v>
          </cell>
          <cell r="B419" t="str">
            <v>ANDREAS</v>
          </cell>
          <cell r="C419" t="str">
            <v>LILJA</v>
          </cell>
          <cell r="D419" t="str">
            <v>DET</v>
          </cell>
          <cell r="E419" t="str">
            <v>D</v>
          </cell>
          <cell r="F419">
            <v>57</v>
          </cell>
          <cell r="G419">
            <v>95</v>
          </cell>
          <cell r="H419">
            <v>83</v>
          </cell>
          <cell r="I419">
            <v>14</v>
          </cell>
          <cell r="J419">
            <v>45</v>
          </cell>
          <cell r="K419">
            <v>14</v>
          </cell>
          <cell r="L419">
            <v>0</v>
          </cell>
          <cell r="M419">
            <v>1</v>
          </cell>
          <cell r="N419">
            <v>1</v>
          </cell>
          <cell r="O419">
            <v>0</v>
          </cell>
          <cell r="P419">
            <v>0</v>
          </cell>
        </row>
        <row r="420">
          <cell r="A420" t="str">
            <v>LINDENTREVOR</v>
          </cell>
          <cell r="B420" t="str">
            <v>TREVOR</v>
          </cell>
          <cell r="C420" t="str">
            <v>LINDEN</v>
          </cell>
          <cell r="D420" t="str">
            <v>VAN</v>
          </cell>
          <cell r="E420" t="str">
            <v>C</v>
          </cell>
          <cell r="F420">
            <v>80</v>
          </cell>
          <cell r="G420">
            <v>19</v>
          </cell>
          <cell r="H420">
            <v>60</v>
          </cell>
          <cell r="I420">
            <v>40</v>
          </cell>
          <cell r="J420">
            <v>20</v>
          </cell>
          <cell r="K420">
            <v>18</v>
          </cell>
          <cell r="L420">
            <v>107</v>
          </cell>
          <cell r="M420">
            <v>104</v>
          </cell>
          <cell r="N420">
            <v>211</v>
          </cell>
          <cell r="O420">
            <v>50.7</v>
          </cell>
          <cell r="P420">
            <v>4.5</v>
          </cell>
        </row>
        <row r="421">
          <cell r="A421" t="str">
            <v>LINDROSERIC</v>
          </cell>
          <cell r="B421" t="str">
            <v>ERIC</v>
          </cell>
          <cell r="C421" t="str">
            <v>LINDROS</v>
          </cell>
          <cell r="D421" t="str">
            <v>DAL</v>
          </cell>
          <cell r="E421" t="str">
            <v>C</v>
          </cell>
          <cell r="F421">
            <v>49</v>
          </cell>
          <cell r="G421">
            <v>7</v>
          </cell>
          <cell r="H421">
            <v>88</v>
          </cell>
          <cell r="I421">
            <v>42</v>
          </cell>
          <cell r="J421">
            <v>25</v>
          </cell>
          <cell r="K421">
            <v>25</v>
          </cell>
          <cell r="L421">
            <v>130</v>
          </cell>
          <cell r="M421">
            <v>111</v>
          </cell>
          <cell r="N421">
            <v>241</v>
          </cell>
          <cell r="O421">
            <v>53.9</v>
          </cell>
          <cell r="P421">
            <v>8.9</v>
          </cell>
        </row>
        <row r="422">
          <cell r="A422" t="str">
            <v>LINDSTROMJOAKIM</v>
          </cell>
          <cell r="B422" t="str">
            <v>JOAKIM</v>
          </cell>
          <cell r="C422" t="str">
            <v>LINDSTROM</v>
          </cell>
          <cell r="D422" t="str">
            <v>CBJ</v>
          </cell>
          <cell r="E422" t="str">
            <v>C</v>
          </cell>
          <cell r="F422">
            <v>9</v>
          </cell>
          <cell r="G422">
            <v>1</v>
          </cell>
          <cell r="H422">
            <v>3</v>
          </cell>
          <cell r="I422">
            <v>7</v>
          </cell>
          <cell r="J422">
            <v>0</v>
          </cell>
          <cell r="K422">
            <v>1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</row>
        <row r="423">
          <cell r="A423" t="str">
            <v>LISINENVER</v>
          </cell>
          <cell r="B423" t="str">
            <v>ENVER</v>
          </cell>
          <cell r="C423" t="str">
            <v>LISIN</v>
          </cell>
          <cell r="D423" t="str">
            <v>PHO</v>
          </cell>
          <cell r="E423" t="str">
            <v>R</v>
          </cell>
          <cell r="F423">
            <v>17</v>
          </cell>
          <cell r="G423">
            <v>3</v>
          </cell>
          <cell r="H423">
            <v>9</v>
          </cell>
          <cell r="I423">
            <v>19</v>
          </cell>
          <cell r="J423">
            <v>12</v>
          </cell>
          <cell r="K423">
            <v>7</v>
          </cell>
          <cell r="L423">
            <v>2</v>
          </cell>
          <cell r="M423">
            <v>5</v>
          </cell>
          <cell r="N423">
            <v>7</v>
          </cell>
          <cell r="O423">
            <v>28.6</v>
          </cell>
          <cell r="P423">
            <v>0.7</v>
          </cell>
        </row>
        <row r="424">
          <cell r="A424" t="str">
            <v>LOJEKMARTIN</v>
          </cell>
          <cell r="B424" t="str">
            <v>MARTIN</v>
          </cell>
          <cell r="C424" t="str">
            <v>LOJEK</v>
          </cell>
          <cell r="D424" t="str">
            <v>FLA</v>
          </cell>
          <cell r="E424" t="str">
            <v>D</v>
          </cell>
          <cell r="F424">
            <v>3</v>
          </cell>
          <cell r="G424">
            <v>3</v>
          </cell>
          <cell r="H424">
            <v>0</v>
          </cell>
          <cell r="I424">
            <v>0</v>
          </cell>
          <cell r="J424">
            <v>1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</row>
        <row r="425">
          <cell r="A425" t="str">
            <v>LOMBARDIMATTHEW</v>
          </cell>
          <cell r="B425" t="str">
            <v>MATTHEW</v>
          </cell>
          <cell r="C425" t="str">
            <v>LOMBARDI</v>
          </cell>
          <cell r="D425" t="str">
            <v>CGY</v>
          </cell>
          <cell r="E425" t="str">
            <v>C</v>
          </cell>
          <cell r="F425">
            <v>81</v>
          </cell>
          <cell r="G425">
            <v>40</v>
          </cell>
          <cell r="H425">
            <v>51</v>
          </cell>
          <cell r="I425">
            <v>43</v>
          </cell>
          <cell r="J425">
            <v>51</v>
          </cell>
          <cell r="K425">
            <v>43</v>
          </cell>
          <cell r="L425">
            <v>474</v>
          </cell>
          <cell r="M425">
            <v>491</v>
          </cell>
          <cell r="N425">
            <v>965</v>
          </cell>
          <cell r="O425">
            <v>49.1</v>
          </cell>
          <cell r="P425">
            <v>20.5</v>
          </cell>
        </row>
        <row r="426">
          <cell r="A426" t="str">
            <v>LOWREED</v>
          </cell>
          <cell r="B426" t="str">
            <v>REED</v>
          </cell>
          <cell r="C426" t="str">
            <v>LOW</v>
          </cell>
          <cell r="D426" t="str">
            <v>CHI</v>
          </cell>
          <cell r="E426" t="str">
            <v>R</v>
          </cell>
          <cell r="F426">
            <v>6</v>
          </cell>
          <cell r="G426">
            <v>0</v>
          </cell>
          <cell r="H426">
            <v>4</v>
          </cell>
          <cell r="I426">
            <v>2</v>
          </cell>
          <cell r="J426">
            <v>1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</row>
        <row r="427">
          <cell r="A427" t="str">
            <v>LUKOWICHBRAD</v>
          </cell>
          <cell r="B427" t="str">
            <v>BRAD</v>
          </cell>
          <cell r="C427" t="str">
            <v>LUKOWICH</v>
          </cell>
          <cell r="D427" t="str">
            <v>NJD</v>
          </cell>
          <cell r="E427" t="str">
            <v>D</v>
          </cell>
          <cell r="F427">
            <v>75</v>
          </cell>
          <cell r="G427">
            <v>157</v>
          </cell>
          <cell r="H427">
            <v>119</v>
          </cell>
          <cell r="I427">
            <v>35</v>
          </cell>
          <cell r="J427">
            <v>39</v>
          </cell>
          <cell r="K427">
            <v>21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</row>
        <row r="428">
          <cell r="A428" t="str">
            <v>LUNDMARKJAMIE</v>
          </cell>
          <cell r="B428" t="str">
            <v>JAMIE</v>
          </cell>
          <cell r="C428" t="str">
            <v>LUNDMARK</v>
          </cell>
          <cell r="D428" t="str">
            <v>LAK</v>
          </cell>
          <cell r="E428" t="str">
            <v>C</v>
          </cell>
          <cell r="F428">
            <v>68</v>
          </cell>
          <cell r="G428">
            <v>36</v>
          </cell>
          <cell r="H428">
            <v>43</v>
          </cell>
          <cell r="I428">
            <v>32</v>
          </cell>
          <cell r="J428">
            <v>29</v>
          </cell>
          <cell r="K428">
            <v>22</v>
          </cell>
          <cell r="L428">
            <v>324</v>
          </cell>
          <cell r="M428">
            <v>319</v>
          </cell>
          <cell r="N428">
            <v>643</v>
          </cell>
          <cell r="O428">
            <v>50.4</v>
          </cell>
          <cell r="P428">
            <v>16.3</v>
          </cell>
        </row>
        <row r="429">
          <cell r="A429" t="str">
            <v>LUNDQVISTJOEL</v>
          </cell>
          <cell r="B429" t="str">
            <v>JOEL</v>
          </cell>
          <cell r="C429" t="str">
            <v>LUNDQVIST</v>
          </cell>
          <cell r="D429" t="str">
            <v>DAL</v>
          </cell>
          <cell r="E429" t="str">
            <v>C</v>
          </cell>
          <cell r="F429">
            <v>36</v>
          </cell>
          <cell r="G429">
            <v>14</v>
          </cell>
          <cell r="H429">
            <v>110</v>
          </cell>
          <cell r="I429">
            <v>18</v>
          </cell>
          <cell r="J429">
            <v>18</v>
          </cell>
          <cell r="K429">
            <v>13</v>
          </cell>
          <cell r="L429">
            <v>57</v>
          </cell>
          <cell r="M429">
            <v>34</v>
          </cell>
          <cell r="N429">
            <v>91</v>
          </cell>
          <cell r="O429">
            <v>62.6</v>
          </cell>
          <cell r="P429">
            <v>4.7</v>
          </cell>
        </row>
        <row r="430">
          <cell r="A430" t="str">
            <v>LUPULJOFFREY</v>
          </cell>
          <cell r="B430" t="str">
            <v>JOFFREY</v>
          </cell>
          <cell r="C430" t="str">
            <v>LUPUL</v>
          </cell>
          <cell r="D430" t="str">
            <v>EDM</v>
          </cell>
          <cell r="E430" t="str">
            <v>R</v>
          </cell>
          <cell r="F430">
            <v>81</v>
          </cell>
          <cell r="G430">
            <v>28</v>
          </cell>
          <cell r="H430">
            <v>71</v>
          </cell>
          <cell r="I430">
            <v>76</v>
          </cell>
          <cell r="J430">
            <v>59</v>
          </cell>
          <cell r="K430">
            <v>31</v>
          </cell>
          <cell r="L430">
            <v>5</v>
          </cell>
          <cell r="M430">
            <v>9</v>
          </cell>
          <cell r="N430">
            <v>14</v>
          </cell>
          <cell r="O430">
            <v>35.700000000000003</v>
          </cell>
          <cell r="P430">
            <v>0.3</v>
          </cell>
        </row>
        <row r="431">
          <cell r="A431" t="str">
            <v>LYDMANTONI</v>
          </cell>
          <cell r="B431" t="str">
            <v>TONI</v>
          </cell>
          <cell r="C431" t="str">
            <v>LYDMAN</v>
          </cell>
          <cell r="D431" t="str">
            <v>BUF</v>
          </cell>
          <cell r="E431" t="str">
            <v>D</v>
          </cell>
          <cell r="F431">
            <v>67</v>
          </cell>
          <cell r="G431">
            <v>167</v>
          </cell>
          <cell r="H431">
            <v>138</v>
          </cell>
          <cell r="I431">
            <v>27</v>
          </cell>
          <cell r="J431">
            <v>55</v>
          </cell>
          <cell r="K431">
            <v>27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</row>
        <row r="432">
          <cell r="A432" t="str">
            <v>MACARTHURCLARKE</v>
          </cell>
          <cell r="B432" t="str">
            <v>CLARKE</v>
          </cell>
          <cell r="C432" t="str">
            <v>MACARTHUR</v>
          </cell>
          <cell r="D432" t="str">
            <v>BUF</v>
          </cell>
          <cell r="E432" t="str">
            <v>L</v>
          </cell>
          <cell r="F432">
            <v>19</v>
          </cell>
          <cell r="G432">
            <v>6</v>
          </cell>
          <cell r="H432">
            <v>20</v>
          </cell>
          <cell r="I432">
            <v>6</v>
          </cell>
          <cell r="J432">
            <v>6</v>
          </cell>
          <cell r="K432">
            <v>3</v>
          </cell>
          <cell r="L432">
            <v>23</v>
          </cell>
          <cell r="M432">
            <v>27</v>
          </cell>
          <cell r="N432">
            <v>50</v>
          </cell>
          <cell r="O432">
            <v>46</v>
          </cell>
          <cell r="P432">
            <v>4.0999999999999996</v>
          </cell>
        </row>
        <row r="433">
          <cell r="A433" t="str">
            <v>MACDONALDCRAIG</v>
          </cell>
          <cell r="B433" t="str">
            <v>CRAIG</v>
          </cell>
          <cell r="C433" t="str">
            <v>MACDONALD</v>
          </cell>
          <cell r="D433" t="str">
            <v>CHI</v>
          </cell>
          <cell r="E433" t="str">
            <v>C</v>
          </cell>
          <cell r="F433">
            <v>25</v>
          </cell>
          <cell r="G433">
            <v>17</v>
          </cell>
          <cell r="H433">
            <v>21</v>
          </cell>
          <cell r="I433">
            <v>8</v>
          </cell>
          <cell r="J433">
            <v>6</v>
          </cell>
          <cell r="K433">
            <v>3</v>
          </cell>
          <cell r="L433">
            <v>85</v>
          </cell>
          <cell r="M433">
            <v>93</v>
          </cell>
          <cell r="N433">
            <v>178</v>
          </cell>
          <cell r="O433">
            <v>47.8</v>
          </cell>
          <cell r="P433">
            <v>12.9</v>
          </cell>
        </row>
        <row r="434">
          <cell r="A434" t="str">
            <v>MACKENZIEDEREK</v>
          </cell>
          <cell r="B434" t="str">
            <v>DEREK</v>
          </cell>
          <cell r="C434" t="str">
            <v>MACKENZIE</v>
          </cell>
          <cell r="D434" t="str">
            <v>ATL</v>
          </cell>
          <cell r="E434" t="str">
            <v>C</v>
          </cell>
          <cell r="F434">
            <v>4</v>
          </cell>
          <cell r="G434">
            <v>0</v>
          </cell>
          <cell r="H434">
            <v>4</v>
          </cell>
          <cell r="I434">
            <v>1</v>
          </cell>
          <cell r="J434">
            <v>1</v>
          </cell>
          <cell r="K434">
            <v>1</v>
          </cell>
          <cell r="L434">
            <v>9</v>
          </cell>
          <cell r="M434">
            <v>7</v>
          </cell>
          <cell r="N434">
            <v>16</v>
          </cell>
          <cell r="O434">
            <v>56.2</v>
          </cell>
          <cell r="P434">
            <v>7.1</v>
          </cell>
        </row>
        <row r="435">
          <cell r="A435" t="str">
            <v>MACLEANDONALD</v>
          </cell>
          <cell r="B435" t="str">
            <v>DONALD</v>
          </cell>
          <cell r="C435" t="str">
            <v>MACLEAN</v>
          </cell>
          <cell r="D435" t="str">
            <v>PHO</v>
          </cell>
          <cell r="E435" t="str">
            <v>C</v>
          </cell>
          <cell r="F435">
            <v>9</v>
          </cell>
          <cell r="G435">
            <v>2</v>
          </cell>
          <cell r="H435">
            <v>3</v>
          </cell>
          <cell r="I435">
            <v>5</v>
          </cell>
          <cell r="J435">
            <v>1</v>
          </cell>
          <cell r="K435">
            <v>1</v>
          </cell>
          <cell r="L435">
            <v>1</v>
          </cell>
          <cell r="M435">
            <v>1</v>
          </cell>
          <cell r="N435">
            <v>2</v>
          </cell>
          <cell r="O435">
            <v>50</v>
          </cell>
          <cell r="P435">
            <v>0.4</v>
          </cell>
        </row>
        <row r="436">
          <cell r="A436" t="str">
            <v>MADDENJOHN</v>
          </cell>
          <cell r="B436" t="str">
            <v>JOHN</v>
          </cell>
          <cell r="C436" t="str">
            <v>MADDEN</v>
          </cell>
          <cell r="D436" t="str">
            <v>NJD</v>
          </cell>
          <cell r="E436" t="str">
            <v>C</v>
          </cell>
          <cell r="F436">
            <v>74</v>
          </cell>
          <cell r="G436">
            <v>55</v>
          </cell>
          <cell r="H436">
            <v>52</v>
          </cell>
          <cell r="I436">
            <v>67</v>
          </cell>
          <cell r="J436">
            <v>53</v>
          </cell>
          <cell r="K436">
            <v>57</v>
          </cell>
          <cell r="L436">
            <v>680</v>
          </cell>
          <cell r="M436">
            <v>686</v>
          </cell>
          <cell r="N436">
            <v>1366</v>
          </cell>
          <cell r="O436">
            <v>49.8</v>
          </cell>
          <cell r="P436">
            <v>35</v>
          </cell>
        </row>
        <row r="437">
          <cell r="A437" t="str">
            <v>MAIRADAM</v>
          </cell>
          <cell r="B437" t="str">
            <v>ADAM</v>
          </cell>
          <cell r="C437" t="str">
            <v>MAIR</v>
          </cell>
          <cell r="D437" t="str">
            <v>BUF</v>
          </cell>
          <cell r="E437" t="str">
            <v>C</v>
          </cell>
          <cell r="F437">
            <v>82</v>
          </cell>
          <cell r="G437">
            <v>31</v>
          </cell>
          <cell r="H437">
            <v>97</v>
          </cell>
          <cell r="I437">
            <v>35</v>
          </cell>
          <cell r="J437">
            <v>20</v>
          </cell>
          <cell r="K437">
            <v>11</v>
          </cell>
          <cell r="L437">
            <v>60</v>
          </cell>
          <cell r="M437">
            <v>70</v>
          </cell>
          <cell r="N437">
            <v>130</v>
          </cell>
          <cell r="O437">
            <v>46.2</v>
          </cell>
          <cell r="P437">
            <v>2.5</v>
          </cell>
        </row>
        <row r="438">
          <cell r="A438" t="str">
            <v>MAKITOMI</v>
          </cell>
          <cell r="B438" t="str">
            <v>TOMI</v>
          </cell>
          <cell r="C438" t="str">
            <v>MAKI</v>
          </cell>
          <cell r="D438" t="str">
            <v>CGY</v>
          </cell>
          <cell r="E438" t="str">
            <v>R</v>
          </cell>
          <cell r="F438">
            <v>1</v>
          </cell>
          <cell r="G438">
            <v>0</v>
          </cell>
          <cell r="H438">
            <v>0</v>
          </cell>
          <cell r="I438">
            <v>0</v>
          </cell>
          <cell r="J438">
            <v>2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</row>
        <row r="439">
          <cell r="A439" t="str">
            <v>MALECTOMAS</v>
          </cell>
          <cell r="B439" t="str">
            <v>TOMAS</v>
          </cell>
          <cell r="C439" t="str">
            <v>MALEC</v>
          </cell>
          <cell r="D439" t="str">
            <v>OTT</v>
          </cell>
          <cell r="E439" t="str">
            <v>D</v>
          </cell>
          <cell r="F439">
            <v>1</v>
          </cell>
          <cell r="G439">
            <v>1</v>
          </cell>
          <cell r="H439">
            <v>1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</row>
        <row r="440">
          <cell r="A440" t="str">
            <v>MALHOTRAMANNY</v>
          </cell>
          <cell r="B440" t="str">
            <v>MANNY</v>
          </cell>
          <cell r="C440" t="str">
            <v>MALHOTRA</v>
          </cell>
          <cell r="D440" t="str">
            <v>CBJ</v>
          </cell>
          <cell r="E440" t="str">
            <v>C</v>
          </cell>
          <cell r="F440">
            <v>82</v>
          </cell>
          <cell r="G440">
            <v>47</v>
          </cell>
          <cell r="H440">
            <v>77</v>
          </cell>
          <cell r="I440">
            <v>48</v>
          </cell>
          <cell r="J440">
            <v>11</v>
          </cell>
          <cell r="K440">
            <v>38</v>
          </cell>
          <cell r="L440">
            <v>621</v>
          </cell>
          <cell r="M440">
            <v>506</v>
          </cell>
          <cell r="N440">
            <v>1127</v>
          </cell>
          <cell r="O440">
            <v>55.1</v>
          </cell>
          <cell r="P440">
            <v>24.3</v>
          </cell>
        </row>
        <row r="441">
          <cell r="A441" t="str">
            <v>MALIKMAREK</v>
          </cell>
          <cell r="B441" t="str">
            <v>MAREK</v>
          </cell>
          <cell r="C441" t="str">
            <v>MALIK</v>
          </cell>
          <cell r="D441" t="str">
            <v>NYR</v>
          </cell>
          <cell r="E441" t="str">
            <v>D</v>
          </cell>
          <cell r="F441">
            <v>69</v>
          </cell>
          <cell r="G441">
            <v>127</v>
          </cell>
          <cell r="H441">
            <v>54</v>
          </cell>
          <cell r="I441">
            <v>37</v>
          </cell>
          <cell r="J441">
            <v>57</v>
          </cell>
          <cell r="K441">
            <v>30</v>
          </cell>
          <cell r="L441">
            <v>0</v>
          </cell>
          <cell r="M441">
            <v>2</v>
          </cell>
          <cell r="N441">
            <v>2</v>
          </cell>
          <cell r="O441">
            <v>0</v>
          </cell>
          <cell r="P441">
            <v>0</v>
          </cell>
        </row>
        <row r="442">
          <cell r="A442" t="str">
            <v>MALKINEVGENI</v>
          </cell>
          <cell r="B442" t="str">
            <v>EVGENI</v>
          </cell>
          <cell r="C442" t="str">
            <v>MALKIN</v>
          </cell>
          <cell r="D442" t="str">
            <v>PIT</v>
          </cell>
          <cell r="E442" t="str">
            <v>C</v>
          </cell>
          <cell r="F442">
            <v>78</v>
          </cell>
          <cell r="G442">
            <v>36</v>
          </cell>
          <cell r="H442">
            <v>40</v>
          </cell>
          <cell r="I442">
            <v>99</v>
          </cell>
          <cell r="J442">
            <v>69</v>
          </cell>
          <cell r="K442">
            <v>40</v>
          </cell>
          <cell r="L442">
            <v>315</v>
          </cell>
          <cell r="M442">
            <v>413</v>
          </cell>
          <cell r="N442">
            <v>728</v>
          </cell>
          <cell r="O442">
            <v>43.3</v>
          </cell>
          <cell r="P442">
            <v>15.9</v>
          </cell>
        </row>
        <row r="443">
          <cell r="A443" t="str">
            <v>MALONERYAN</v>
          </cell>
          <cell r="B443" t="str">
            <v>RYAN</v>
          </cell>
          <cell r="C443" t="str">
            <v>MALONE</v>
          </cell>
          <cell r="D443" t="str">
            <v>PIT</v>
          </cell>
          <cell r="E443" t="str">
            <v>L</v>
          </cell>
          <cell r="F443">
            <v>64</v>
          </cell>
          <cell r="G443">
            <v>34</v>
          </cell>
          <cell r="H443">
            <v>87</v>
          </cell>
          <cell r="I443">
            <v>43</v>
          </cell>
          <cell r="J443">
            <v>19</v>
          </cell>
          <cell r="K443">
            <v>31</v>
          </cell>
          <cell r="L443">
            <v>48</v>
          </cell>
          <cell r="M443">
            <v>61</v>
          </cell>
          <cell r="N443">
            <v>109</v>
          </cell>
          <cell r="O443">
            <v>44</v>
          </cell>
          <cell r="P443">
            <v>2.9</v>
          </cell>
        </row>
        <row r="444">
          <cell r="A444" t="str">
            <v>MALTBYKIRK</v>
          </cell>
          <cell r="B444" t="str">
            <v>KIRK</v>
          </cell>
          <cell r="C444" t="str">
            <v>MALTBY</v>
          </cell>
          <cell r="D444" t="str">
            <v>DET</v>
          </cell>
          <cell r="E444" t="str">
            <v>L</v>
          </cell>
          <cell r="F444">
            <v>82</v>
          </cell>
          <cell r="G444">
            <v>38</v>
          </cell>
          <cell r="H444">
            <v>125</v>
          </cell>
          <cell r="I444">
            <v>62</v>
          </cell>
          <cell r="J444">
            <v>29</v>
          </cell>
          <cell r="K444">
            <v>39</v>
          </cell>
          <cell r="L444">
            <v>4</v>
          </cell>
          <cell r="M444">
            <v>10</v>
          </cell>
          <cell r="N444">
            <v>14</v>
          </cell>
          <cell r="O444">
            <v>28.6</v>
          </cell>
          <cell r="P444">
            <v>0.3</v>
          </cell>
        </row>
        <row r="445">
          <cell r="A445" t="str">
            <v>MANCARIMARK</v>
          </cell>
          <cell r="B445" t="str">
            <v>MARK</v>
          </cell>
          <cell r="C445" t="str">
            <v>MANCARI</v>
          </cell>
          <cell r="D445" t="str">
            <v>BUF</v>
          </cell>
          <cell r="E445" t="str">
            <v>R</v>
          </cell>
          <cell r="F445">
            <v>3</v>
          </cell>
          <cell r="G445">
            <v>1</v>
          </cell>
          <cell r="H445">
            <v>2</v>
          </cell>
          <cell r="I445">
            <v>3</v>
          </cell>
          <cell r="J445">
            <v>1</v>
          </cell>
          <cell r="K445">
            <v>1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</row>
        <row r="446">
          <cell r="A446" t="str">
            <v>MARAPAUL</v>
          </cell>
          <cell r="B446" t="str">
            <v>PAUL</v>
          </cell>
          <cell r="C446" t="str">
            <v>MARA</v>
          </cell>
          <cell r="D446" t="str">
            <v>NYR</v>
          </cell>
          <cell r="E446" t="str">
            <v>D</v>
          </cell>
          <cell r="F446">
            <v>78</v>
          </cell>
          <cell r="G446">
            <v>120</v>
          </cell>
          <cell r="H446">
            <v>72</v>
          </cell>
          <cell r="I446">
            <v>53</v>
          </cell>
          <cell r="J446">
            <v>33</v>
          </cell>
          <cell r="K446">
            <v>9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</row>
        <row r="447">
          <cell r="A447" t="str">
            <v>MARCHANTTODD</v>
          </cell>
          <cell r="B447" t="str">
            <v>TODD</v>
          </cell>
          <cell r="C447" t="str">
            <v>MARCHANT</v>
          </cell>
          <cell r="D447" t="str">
            <v>ANA</v>
          </cell>
          <cell r="E447" t="str">
            <v>C</v>
          </cell>
          <cell r="F447">
            <v>56</v>
          </cell>
          <cell r="G447">
            <v>35</v>
          </cell>
          <cell r="H447">
            <v>77</v>
          </cell>
          <cell r="I447">
            <v>29</v>
          </cell>
          <cell r="J447">
            <v>24</v>
          </cell>
          <cell r="K447">
            <v>28</v>
          </cell>
          <cell r="L447">
            <v>351</v>
          </cell>
          <cell r="M447">
            <v>296</v>
          </cell>
          <cell r="N447">
            <v>647</v>
          </cell>
          <cell r="O447">
            <v>54.2</v>
          </cell>
          <cell r="P447">
            <v>20.100000000000001</v>
          </cell>
        </row>
        <row r="448">
          <cell r="A448" t="str">
            <v>MARKOVANDREI</v>
          </cell>
          <cell r="B448" t="str">
            <v>ANDREI</v>
          </cell>
          <cell r="C448" t="str">
            <v>MARKOV</v>
          </cell>
          <cell r="D448" t="str">
            <v>MTL</v>
          </cell>
          <cell r="E448" t="str">
            <v>D</v>
          </cell>
          <cell r="F448">
            <v>77</v>
          </cell>
          <cell r="G448">
            <v>119</v>
          </cell>
          <cell r="H448">
            <v>38</v>
          </cell>
          <cell r="I448">
            <v>68</v>
          </cell>
          <cell r="J448">
            <v>87</v>
          </cell>
          <cell r="K448">
            <v>75</v>
          </cell>
          <cell r="L448">
            <v>0</v>
          </cell>
          <cell r="M448">
            <v>1</v>
          </cell>
          <cell r="N448">
            <v>1</v>
          </cell>
          <cell r="O448">
            <v>0</v>
          </cell>
          <cell r="P448">
            <v>0</v>
          </cell>
        </row>
        <row r="449">
          <cell r="A449" t="str">
            <v>MARKOVDANNY</v>
          </cell>
          <cell r="B449" t="str">
            <v>DANNY</v>
          </cell>
          <cell r="C449" t="str">
            <v>MARKOV</v>
          </cell>
          <cell r="D449" t="str">
            <v>DET</v>
          </cell>
          <cell r="E449" t="str">
            <v>D</v>
          </cell>
          <cell r="F449">
            <v>66</v>
          </cell>
          <cell r="G449">
            <v>81</v>
          </cell>
          <cell r="H449">
            <v>111</v>
          </cell>
          <cell r="I449">
            <v>34</v>
          </cell>
          <cell r="J449">
            <v>44</v>
          </cell>
          <cell r="K449">
            <v>16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</row>
        <row r="450">
          <cell r="A450" t="str">
            <v>MARLEAUPATRICK</v>
          </cell>
          <cell r="B450" t="str">
            <v>PATRICK</v>
          </cell>
          <cell r="C450" t="str">
            <v>MARLEAU</v>
          </cell>
          <cell r="D450" t="str">
            <v>SJS</v>
          </cell>
          <cell r="E450" t="str">
            <v>C</v>
          </cell>
          <cell r="F450">
            <v>77</v>
          </cell>
          <cell r="G450">
            <v>11</v>
          </cell>
          <cell r="H450">
            <v>47</v>
          </cell>
          <cell r="I450">
            <v>72</v>
          </cell>
          <cell r="J450">
            <v>66</v>
          </cell>
          <cell r="K450">
            <v>36</v>
          </cell>
          <cell r="L450">
            <v>350</v>
          </cell>
          <cell r="M450">
            <v>343</v>
          </cell>
          <cell r="N450">
            <v>693</v>
          </cell>
          <cell r="O450">
            <v>50.5</v>
          </cell>
          <cell r="P450">
            <v>16.5</v>
          </cell>
        </row>
        <row r="451">
          <cell r="A451" t="str">
            <v>MARTINEKRADEK</v>
          </cell>
          <cell r="B451" t="str">
            <v>RADEK</v>
          </cell>
          <cell r="C451" t="str">
            <v>MARTINEK</v>
          </cell>
          <cell r="D451" t="str">
            <v>NYI</v>
          </cell>
          <cell r="E451" t="str">
            <v>D</v>
          </cell>
          <cell r="F451">
            <v>43</v>
          </cell>
          <cell r="G451">
            <v>67</v>
          </cell>
          <cell r="H451">
            <v>53</v>
          </cell>
          <cell r="I451">
            <v>31</v>
          </cell>
          <cell r="J451">
            <v>25</v>
          </cell>
          <cell r="K451">
            <v>41</v>
          </cell>
          <cell r="L451">
            <v>1</v>
          </cell>
          <cell r="M451">
            <v>0</v>
          </cell>
          <cell r="N451">
            <v>1</v>
          </cell>
          <cell r="O451">
            <v>100</v>
          </cell>
          <cell r="P451">
            <v>0</v>
          </cell>
        </row>
        <row r="452">
          <cell r="A452" t="str">
            <v>MARTINPAUL</v>
          </cell>
          <cell r="B452" t="str">
            <v>PAUL</v>
          </cell>
          <cell r="C452" t="str">
            <v>MARTIN</v>
          </cell>
          <cell r="D452" t="str">
            <v>NJD</v>
          </cell>
          <cell r="E452" t="str">
            <v>D</v>
          </cell>
          <cell r="F452">
            <v>82</v>
          </cell>
          <cell r="G452">
            <v>125</v>
          </cell>
          <cell r="H452">
            <v>54</v>
          </cell>
          <cell r="I452">
            <v>38</v>
          </cell>
          <cell r="J452">
            <v>68</v>
          </cell>
          <cell r="K452">
            <v>54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</row>
        <row r="453">
          <cell r="A453" t="str">
            <v>MATVICHUKRICHARD</v>
          </cell>
          <cell r="B453" t="str">
            <v>RICHARD</v>
          </cell>
          <cell r="C453" t="str">
            <v>MATVICHUK</v>
          </cell>
          <cell r="D453" t="str">
            <v>NJD</v>
          </cell>
          <cell r="E453" t="str">
            <v>D</v>
          </cell>
          <cell r="F453">
            <v>1</v>
          </cell>
          <cell r="G453">
            <v>2</v>
          </cell>
          <cell r="H453">
            <v>2</v>
          </cell>
          <cell r="I453">
            <v>0</v>
          </cell>
          <cell r="J453">
            <v>1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</row>
        <row r="454">
          <cell r="A454" t="str">
            <v>MAYBRAD</v>
          </cell>
          <cell r="B454" t="str">
            <v>BRAD</v>
          </cell>
          <cell r="C454" t="str">
            <v>MAY</v>
          </cell>
          <cell r="D454" t="str">
            <v>ANA</v>
          </cell>
          <cell r="E454" t="str">
            <v>L</v>
          </cell>
          <cell r="F454">
            <v>24</v>
          </cell>
          <cell r="G454">
            <v>6</v>
          </cell>
          <cell r="H454">
            <v>29</v>
          </cell>
          <cell r="I454">
            <v>10</v>
          </cell>
          <cell r="J454">
            <v>9</v>
          </cell>
          <cell r="K454">
            <v>4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</row>
        <row r="455">
          <cell r="A455" t="str">
            <v>MAYERSJAMAL</v>
          </cell>
          <cell r="B455" t="str">
            <v>JAMAL</v>
          </cell>
          <cell r="C455" t="str">
            <v>MAYERS</v>
          </cell>
          <cell r="D455" t="str">
            <v>STL</v>
          </cell>
          <cell r="E455" t="str">
            <v>R</v>
          </cell>
          <cell r="F455">
            <v>80</v>
          </cell>
          <cell r="G455">
            <v>32</v>
          </cell>
          <cell r="H455">
            <v>81</v>
          </cell>
          <cell r="I455">
            <v>65</v>
          </cell>
          <cell r="J455">
            <v>25</v>
          </cell>
          <cell r="K455">
            <v>18</v>
          </cell>
          <cell r="L455">
            <v>248</v>
          </cell>
          <cell r="M455">
            <v>184</v>
          </cell>
          <cell r="N455">
            <v>432</v>
          </cell>
          <cell r="O455">
            <v>57.4</v>
          </cell>
          <cell r="P455">
            <v>9.1999999999999993</v>
          </cell>
        </row>
        <row r="456">
          <cell r="A456" t="str">
            <v>MCAMMONDDEAN</v>
          </cell>
          <cell r="B456" t="str">
            <v>DEAN</v>
          </cell>
          <cell r="C456" t="str">
            <v>MCAMMOND</v>
          </cell>
          <cell r="D456" t="str">
            <v>OTT</v>
          </cell>
          <cell r="E456" t="str">
            <v>L</v>
          </cell>
          <cell r="F456">
            <v>81</v>
          </cell>
          <cell r="G456">
            <v>31</v>
          </cell>
          <cell r="H456">
            <v>44</v>
          </cell>
          <cell r="I456">
            <v>26</v>
          </cell>
          <cell r="J456">
            <v>21</v>
          </cell>
          <cell r="K456">
            <v>51</v>
          </cell>
          <cell r="L456">
            <v>299</v>
          </cell>
          <cell r="M456">
            <v>378</v>
          </cell>
          <cell r="N456">
            <v>677</v>
          </cell>
          <cell r="O456">
            <v>44.2</v>
          </cell>
          <cell r="P456">
            <v>13.7</v>
          </cell>
        </row>
        <row r="457">
          <cell r="A457" t="str">
            <v>MCCABEBRYAN</v>
          </cell>
          <cell r="B457" t="str">
            <v>BRYAN</v>
          </cell>
          <cell r="C457" t="str">
            <v>MCCABE</v>
          </cell>
          <cell r="D457" t="str">
            <v>TOR</v>
          </cell>
          <cell r="E457" t="str">
            <v>D</v>
          </cell>
          <cell r="F457">
            <v>82</v>
          </cell>
          <cell r="G457">
            <v>140</v>
          </cell>
          <cell r="H457">
            <v>141</v>
          </cell>
          <cell r="I457">
            <v>79</v>
          </cell>
          <cell r="J457">
            <v>104</v>
          </cell>
          <cell r="K457">
            <v>16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</row>
        <row r="458">
          <cell r="A458" t="str">
            <v>MCCARTHYSTEVE</v>
          </cell>
          <cell r="B458" t="str">
            <v>STEVE</v>
          </cell>
          <cell r="C458" t="str">
            <v>MCCARTHY</v>
          </cell>
          <cell r="D458" t="str">
            <v>ATL</v>
          </cell>
          <cell r="E458" t="str">
            <v>D</v>
          </cell>
          <cell r="F458">
            <v>46</v>
          </cell>
          <cell r="G458">
            <v>50</v>
          </cell>
          <cell r="H458">
            <v>48</v>
          </cell>
          <cell r="I458">
            <v>22</v>
          </cell>
          <cell r="J458">
            <v>15</v>
          </cell>
          <cell r="K458">
            <v>8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</row>
        <row r="459">
          <cell r="A459" t="str">
            <v>MCCARTYDARREN</v>
          </cell>
          <cell r="B459" t="str">
            <v>DARREN</v>
          </cell>
          <cell r="C459" t="str">
            <v>MCCARTY</v>
          </cell>
          <cell r="D459" t="str">
            <v>CGY</v>
          </cell>
          <cell r="E459" t="str">
            <v>R</v>
          </cell>
          <cell r="F459">
            <v>32</v>
          </cell>
          <cell r="G459">
            <v>6</v>
          </cell>
          <cell r="H459">
            <v>24</v>
          </cell>
          <cell r="I459">
            <v>7</v>
          </cell>
          <cell r="J459">
            <v>2</v>
          </cell>
          <cell r="K459">
            <v>7</v>
          </cell>
          <cell r="L459">
            <v>5</v>
          </cell>
          <cell r="M459">
            <v>1</v>
          </cell>
          <cell r="N459">
            <v>6</v>
          </cell>
          <cell r="O459">
            <v>83.3</v>
          </cell>
          <cell r="P459">
            <v>0.3</v>
          </cell>
        </row>
        <row r="460">
          <cell r="A460" t="str">
            <v>MCCAULEYALYN</v>
          </cell>
          <cell r="B460" t="str">
            <v>ALYN</v>
          </cell>
          <cell r="C460" t="str">
            <v>MCCAULEY</v>
          </cell>
          <cell r="D460" t="str">
            <v>LAK</v>
          </cell>
          <cell r="E460" t="str">
            <v>C</v>
          </cell>
          <cell r="F460">
            <v>10</v>
          </cell>
          <cell r="G460">
            <v>11</v>
          </cell>
          <cell r="H460">
            <v>4</v>
          </cell>
          <cell r="I460">
            <v>1</v>
          </cell>
          <cell r="J460">
            <v>2</v>
          </cell>
          <cell r="K460">
            <v>1</v>
          </cell>
          <cell r="L460">
            <v>42</v>
          </cell>
          <cell r="M460">
            <v>54</v>
          </cell>
          <cell r="N460">
            <v>96</v>
          </cell>
          <cell r="O460">
            <v>43.8</v>
          </cell>
          <cell r="P460">
            <v>16.600000000000001</v>
          </cell>
        </row>
        <row r="461">
          <cell r="A461" t="str">
            <v>MCCLEMENTJAY</v>
          </cell>
          <cell r="B461" t="str">
            <v>JAY</v>
          </cell>
          <cell r="C461" t="str">
            <v>MCCLEMENT</v>
          </cell>
          <cell r="D461" t="str">
            <v>STL</v>
          </cell>
          <cell r="E461" t="str">
            <v>C</v>
          </cell>
          <cell r="F461">
            <v>81</v>
          </cell>
          <cell r="G461">
            <v>48</v>
          </cell>
          <cell r="H461">
            <v>45</v>
          </cell>
          <cell r="I461">
            <v>39</v>
          </cell>
          <cell r="J461">
            <v>34</v>
          </cell>
          <cell r="K461">
            <v>42</v>
          </cell>
          <cell r="L461">
            <v>442</v>
          </cell>
          <cell r="M461">
            <v>397</v>
          </cell>
          <cell r="N461">
            <v>839</v>
          </cell>
          <cell r="O461">
            <v>52.7</v>
          </cell>
          <cell r="P461">
            <v>17.8</v>
          </cell>
        </row>
        <row r="462">
          <cell r="A462" t="str">
            <v>MCCORMICKCODY</v>
          </cell>
          <cell r="B462" t="str">
            <v>CODY</v>
          </cell>
          <cell r="C462" t="str">
            <v>MCCORMICK</v>
          </cell>
          <cell r="D462" t="str">
            <v>COL</v>
          </cell>
          <cell r="E462" t="str">
            <v>C</v>
          </cell>
          <cell r="F462">
            <v>6</v>
          </cell>
          <cell r="G462">
            <v>2</v>
          </cell>
          <cell r="H462">
            <v>8</v>
          </cell>
          <cell r="I462">
            <v>3</v>
          </cell>
          <cell r="J462">
            <v>2</v>
          </cell>
          <cell r="K462">
            <v>2</v>
          </cell>
          <cell r="L462">
            <v>1</v>
          </cell>
          <cell r="M462">
            <v>2</v>
          </cell>
          <cell r="N462">
            <v>3</v>
          </cell>
          <cell r="O462">
            <v>33.299999999999997</v>
          </cell>
          <cell r="P462">
            <v>0.9</v>
          </cell>
        </row>
        <row r="463">
          <cell r="A463" t="str">
            <v>MCDONALDANDY</v>
          </cell>
          <cell r="B463" t="str">
            <v>ANDY</v>
          </cell>
          <cell r="C463" t="str">
            <v>MCDONALD</v>
          </cell>
          <cell r="D463" t="str">
            <v>ANA</v>
          </cell>
          <cell r="E463" t="str">
            <v>C</v>
          </cell>
          <cell r="F463">
            <v>82</v>
          </cell>
          <cell r="G463">
            <v>12</v>
          </cell>
          <cell r="H463">
            <v>44</v>
          </cell>
          <cell r="I463">
            <v>80</v>
          </cell>
          <cell r="J463">
            <v>53</v>
          </cell>
          <cell r="K463">
            <v>29</v>
          </cell>
          <cell r="L463">
            <v>503</v>
          </cell>
          <cell r="M463">
            <v>405</v>
          </cell>
          <cell r="N463">
            <v>908</v>
          </cell>
          <cell r="O463">
            <v>55.4</v>
          </cell>
          <cell r="P463">
            <v>19.399999999999999</v>
          </cell>
        </row>
        <row r="464">
          <cell r="A464" t="str">
            <v>MCGRATTANBRIAN</v>
          </cell>
          <cell r="B464" t="str">
            <v>BRIAN</v>
          </cell>
          <cell r="C464" t="str">
            <v>MCGRATTAN</v>
          </cell>
          <cell r="D464" t="str">
            <v>OTT</v>
          </cell>
          <cell r="E464" t="str">
            <v>R</v>
          </cell>
          <cell r="F464">
            <v>45</v>
          </cell>
          <cell r="G464">
            <v>3</v>
          </cell>
          <cell r="H464">
            <v>32</v>
          </cell>
          <cell r="I464">
            <v>4</v>
          </cell>
          <cell r="J464">
            <v>6</v>
          </cell>
          <cell r="K464">
            <v>5</v>
          </cell>
          <cell r="L464">
            <v>1</v>
          </cell>
          <cell r="M464">
            <v>0</v>
          </cell>
          <cell r="N464">
            <v>1</v>
          </cell>
          <cell r="O464">
            <v>100</v>
          </cell>
          <cell r="P464">
            <v>0</v>
          </cell>
        </row>
        <row r="465">
          <cell r="A465" t="str">
            <v>MCIVERNATHAN</v>
          </cell>
          <cell r="B465" t="str">
            <v>NATHAN</v>
          </cell>
          <cell r="C465" t="str">
            <v>MCIVER</v>
          </cell>
          <cell r="D465" t="str">
            <v>VAN</v>
          </cell>
          <cell r="E465" t="str">
            <v>D</v>
          </cell>
          <cell r="F465">
            <v>1</v>
          </cell>
          <cell r="G465">
            <v>4</v>
          </cell>
          <cell r="H465">
            <v>2</v>
          </cell>
          <cell r="I465">
            <v>1</v>
          </cell>
          <cell r="J465">
            <v>1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</row>
        <row r="466">
          <cell r="A466" t="str">
            <v>MCKEEJAY</v>
          </cell>
          <cell r="B466" t="str">
            <v>JAY</v>
          </cell>
          <cell r="C466" t="str">
            <v>MCKEE</v>
          </cell>
          <cell r="D466" t="str">
            <v>STL</v>
          </cell>
          <cell r="E466" t="str">
            <v>D</v>
          </cell>
          <cell r="F466">
            <v>23</v>
          </cell>
          <cell r="G466">
            <v>48</v>
          </cell>
          <cell r="H466">
            <v>30</v>
          </cell>
          <cell r="I466">
            <v>7</v>
          </cell>
          <cell r="J466">
            <v>13</v>
          </cell>
          <cell r="K466">
            <v>3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</row>
        <row r="467">
          <cell r="A467" t="str">
            <v>MCLARENKYLE</v>
          </cell>
          <cell r="B467" t="str">
            <v>KYLE</v>
          </cell>
          <cell r="C467" t="str">
            <v>MCLAREN</v>
          </cell>
          <cell r="D467" t="str">
            <v>SJS</v>
          </cell>
          <cell r="E467" t="str">
            <v>D</v>
          </cell>
          <cell r="F467">
            <v>67</v>
          </cell>
          <cell r="G467">
            <v>116</v>
          </cell>
          <cell r="H467">
            <v>134</v>
          </cell>
          <cell r="I467">
            <v>41</v>
          </cell>
          <cell r="J467">
            <v>41</v>
          </cell>
          <cell r="K467">
            <v>25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</row>
        <row r="468">
          <cell r="A468" t="str">
            <v>MCLEANBRETT</v>
          </cell>
          <cell r="B468" t="str">
            <v>BRETT</v>
          </cell>
          <cell r="C468" t="str">
            <v>MCLEAN</v>
          </cell>
          <cell r="D468" t="str">
            <v>COL</v>
          </cell>
          <cell r="E468" t="str">
            <v>C</v>
          </cell>
          <cell r="F468">
            <v>78</v>
          </cell>
          <cell r="G468">
            <v>19</v>
          </cell>
          <cell r="H468">
            <v>12</v>
          </cell>
          <cell r="I468">
            <v>29</v>
          </cell>
          <cell r="J468">
            <v>28</v>
          </cell>
          <cell r="K468">
            <v>28</v>
          </cell>
          <cell r="L468">
            <v>207</v>
          </cell>
          <cell r="M468">
            <v>206</v>
          </cell>
          <cell r="N468">
            <v>413</v>
          </cell>
          <cell r="O468">
            <v>50.1</v>
          </cell>
          <cell r="P468">
            <v>9</v>
          </cell>
        </row>
        <row r="469">
          <cell r="A469" t="str">
            <v>MEECHDEREK</v>
          </cell>
          <cell r="B469" t="str">
            <v>DEREK</v>
          </cell>
          <cell r="C469" t="str">
            <v>MEECH</v>
          </cell>
          <cell r="D469" t="str">
            <v>DET</v>
          </cell>
          <cell r="E469" t="str">
            <v>D</v>
          </cell>
          <cell r="F469">
            <v>4</v>
          </cell>
          <cell r="G469">
            <v>1</v>
          </cell>
          <cell r="H469">
            <v>7</v>
          </cell>
          <cell r="I469">
            <v>2</v>
          </cell>
          <cell r="J469">
            <v>1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</row>
        <row r="470">
          <cell r="A470" t="str">
            <v>MELICHARJOSEF</v>
          </cell>
          <cell r="B470" t="str">
            <v>JOSEF</v>
          </cell>
          <cell r="C470" t="str">
            <v>MELICHAR</v>
          </cell>
          <cell r="D470" t="str">
            <v>PIT</v>
          </cell>
          <cell r="E470" t="str">
            <v>D</v>
          </cell>
          <cell r="F470">
            <v>70</v>
          </cell>
          <cell r="G470">
            <v>131</v>
          </cell>
          <cell r="H470">
            <v>72</v>
          </cell>
          <cell r="I470">
            <v>23</v>
          </cell>
          <cell r="J470">
            <v>29</v>
          </cell>
          <cell r="K470">
            <v>18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</row>
        <row r="471">
          <cell r="A471" t="str">
            <v>MELINBJORN</v>
          </cell>
          <cell r="B471" t="str">
            <v>BJORN</v>
          </cell>
          <cell r="C471" t="str">
            <v>MELIN</v>
          </cell>
          <cell r="D471" t="str">
            <v>ANA</v>
          </cell>
          <cell r="E471" t="str">
            <v>R</v>
          </cell>
          <cell r="F471">
            <v>3</v>
          </cell>
          <cell r="G471">
            <v>2</v>
          </cell>
          <cell r="H471">
            <v>2</v>
          </cell>
          <cell r="I471">
            <v>0</v>
          </cell>
          <cell r="J471">
            <v>0</v>
          </cell>
          <cell r="K471">
            <v>1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</row>
        <row r="472">
          <cell r="A472" t="str">
            <v>MELLANBYSCOTT</v>
          </cell>
          <cell r="B472" t="str">
            <v>SCOTT</v>
          </cell>
          <cell r="C472" t="str">
            <v>MELLANBY</v>
          </cell>
          <cell r="D472" t="str">
            <v>ATL</v>
          </cell>
          <cell r="E472" t="str">
            <v>R</v>
          </cell>
          <cell r="F472">
            <v>69</v>
          </cell>
          <cell r="G472">
            <v>15</v>
          </cell>
          <cell r="H472">
            <v>54</v>
          </cell>
          <cell r="I472">
            <v>40</v>
          </cell>
          <cell r="J472">
            <v>37</v>
          </cell>
          <cell r="K472">
            <v>30</v>
          </cell>
          <cell r="L472">
            <v>16</v>
          </cell>
          <cell r="M472">
            <v>19</v>
          </cell>
          <cell r="N472">
            <v>35</v>
          </cell>
          <cell r="O472">
            <v>45.7</v>
          </cell>
          <cell r="P472">
            <v>0.8</v>
          </cell>
        </row>
        <row r="473">
          <cell r="A473" t="str">
            <v>MELOCHEERIC</v>
          </cell>
          <cell r="B473" t="str">
            <v>ERIC</v>
          </cell>
          <cell r="C473" t="str">
            <v>MELOCHE</v>
          </cell>
          <cell r="D473" t="str">
            <v>PHI</v>
          </cell>
          <cell r="E473" t="str">
            <v>R</v>
          </cell>
          <cell r="F473">
            <v>13</v>
          </cell>
          <cell r="G473">
            <v>2</v>
          </cell>
          <cell r="H473">
            <v>13</v>
          </cell>
          <cell r="I473">
            <v>5</v>
          </cell>
          <cell r="J473">
            <v>1</v>
          </cell>
          <cell r="K473">
            <v>2</v>
          </cell>
          <cell r="L473">
            <v>13</v>
          </cell>
          <cell r="M473">
            <v>15</v>
          </cell>
          <cell r="N473">
            <v>28</v>
          </cell>
          <cell r="O473">
            <v>46.4</v>
          </cell>
          <cell r="P473">
            <v>3.7</v>
          </cell>
        </row>
        <row r="474">
          <cell r="A474" t="str">
            <v>MESZAROSANDREJ</v>
          </cell>
          <cell r="B474" t="str">
            <v>ANDREJ</v>
          </cell>
          <cell r="C474" t="str">
            <v>MESZAROS</v>
          </cell>
          <cell r="D474" t="str">
            <v>OTT</v>
          </cell>
          <cell r="E474" t="str">
            <v>D</v>
          </cell>
          <cell r="F474">
            <v>82</v>
          </cell>
          <cell r="G474">
            <v>143</v>
          </cell>
          <cell r="H474">
            <v>124</v>
          </cell>
          <cell r="I474">
            <v>74</v>
          </cell>
          <cell r="J474">
            <v>68</v>
          </cell>
          <cell r="K474">
            <v>21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</row>
        <row r="475">
          <cell r="A475" t="str">
            <v>METHOTMARC</v>
          </cell>
          <cell r="B475" t="str">
            <v>MARC</v>
          </cell>
          <cell r="C475" t="str">
            <v>METHOT</v>
          </cell>
          <cell r="D475" t="str">
            <v>CBJ</v>
          </cell>
          <cell r="E475" t="str">
            <v>D</v>
          </cell>
          <cell r="F475">
            <v>20</v>
          </cell>
          <cell r="G475">
            <v>12</v>
          </cell>
          <cell r="H475">
            <v>31</v>
          </cell>
          <cell r="I475">
            <v>7</v>
          </cell>
          <cell r="J475">
            <v>6</v>
          </cell>
          <cell r="K475">
            <v>2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</row>
        <row r="476">
          <cell r="A476" t="str">
            <v>METROPOLITGLEN</v>
          </cell>
          <cell r="B476" t="str">
            <v>GLEN</v>
          </cell>
          <cell r="C476" t="str">
            <v>METROPOLIT</v>
          </cell>
          <cell r="D476" t="str">
            <v>STL</v>
          </cell>
          <cell r="E476" t="str">
            <v>C</v>
          </cell>
          <cell r="F476">
            <v>77</v>
          </cell>
          <cell r="G476">
            <v>21</v>
          </cell>
          <cell r="H476">
            <v>42</v>
          </cell>
          <cell r="I476">
            <v>39</v>
          </cell>
          <cell r="J476">
            <v>37</v>
          </cell>
          <cell r="K476">
            <v>35</v>
          </cell>
          <cell r="L476">
            <v>178</v>
          </cell>
          <cell r="M476">
            <v>182</v>
          </cell>
          <cell r="N476">
            <v>360</v>
          </cell>
          <cell r="O476">
            <v>49.4</v>
          </cell>
          <cell r="P476">
            <v>7.8</v>
          </cell>
        </row>
        <row r="477">
          <cell r="A477" t="str">
            <v>MEYERFREDERICK</v>
          </cell>
          <cell r="B477" t="str">
            <v>FREDERICK</v>
          </cell>
          <cell r="C477" t="str">
            <v>MEYER</v>
          </cell>
          <cell r="D477" t="str">
            <v>NYI</v>
          </cell>
          <cell r="E477" t="str">
            <v>D</v>
          </cell>
          <cell r="F477">
            <v>60</v>
          </cell>
          <cell r="G477">
            <v>88</v>
          </cell>
          <cell r="H477">
            <v>101</v>
          </cell>
          <cell r="I477">
            <v>11</v>
          </cell>
          <cell r="J477">
            <v>40</v>
          </cell>
          <cell r="K477">
            <v>17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</row>
        <row r="478">
          <cell r="A478" t="str">
            <v>MEZEIBRANISLAV</v>
          </cell>
          <cell r="B478" t="str">
            <v>BRANISLAV</v>
          </cell>
          <cell r="C478" t="str">
            <v>MEZEI</v>
          </cell>
          <cell r="D478" t="str">
            <v>FLA</v>
          </cell>
          <cell r="E478" t="str">
            <v>D</v>
          </cell>
          <cell r="F478">
            <v>45</v>
          </cell>
          <cell r="G478">
            <v>41</v>
          </cell>
          <cell r="H478">
            <v>95</v>
          </cell>
          <cell r="I478">
            <v>22</v>
          </cell>
          <cell r="J478">
            <v>17</v>
          </cell>
          <cell r="K478">
            <v>10</v>
          </cell>
          <cell r="L478">
            <v>1</v>
          </cell>
          <cell r="M478">
            <v>0</v>
          </cell>
          <cell r="N478">
            <v>1</v>
          </cell>
          <cell r="O478">
            <v>100</v>
          </cell>
          <cell r="P478">
            <v>0</v>
          </cell>
        </row>
        <row r="479">
          <cell r="A479" t="str">
            <v>MICHALEKMILAN</v>
          </cell>
          <cell r="B479" t="str">
            <v>MILAN</v>
          </cell>
          <cell r="C479" t="str">
            <v>MICHALEK</v>
          </cell>
          <cell r="D479" t="str">
            <v>SJS</v>
          </cell>
          <cell r="E479" t="str">
            <v>R</v>
          </cell>
          <cell r="F479">
            <v>78</v>
          </cell>
          <cell r="G479">
            <v>31</v>
          </cell>
          <cell r="H479">
            <v>28</v>
          </cell>
          <cell r="I479">
            <v>58</v>
          </cell>
          <cell r="J479">
            <v>32</v>
          </cell>
          <cell r="K479">
            <v>15</v>
          </cell>
          <cell r="L479">
            <v>2</v>
          </cell>
          <cell r="M479">
            <v>9</v>
          </cell>
          <cell r="N479">
            <v>11</v>
          </cell>
          <cell r="O479">
            <v>18.2</v>
          </cell>
          <cell r="P479">
            <v>0.2</v>
          </cell>
        </row>
        <row r="480">
          <cell r="A480" t="str">
            <v>MICHALEKZBYNEK</v>
          </cell>
          <cell r="B480" t="str">
            <v>ZBYNEK</v>
          </cell>
          <cell r="C480" t="str">
            <v>MICHALEK</v>
          </cell>
          <cell r="D480" t="str">
            <v>PHO</v>
          </cell>
          <cell r="E480" t="str">
            <v>D</v>
          </cell>
          <cell r="F480">
            <v>82</v>
          </cell>
          <cell r="G480">
            <v>167</v>
          </cell>
          <cell r="H480">
            <v>44</v>
          </cell>
          <cell r="I480">
            <v>57</v>
          </cell>
          <cell r="J480">
            <v>54</v>
          </cell>
          <cell r="K480">
            <v>38</v>
          </cell>
          <cell r="L480">
            <v>1</v>
          </cell>
          <cell r="M480">
            <v>0</v>
          </cell>
          <cell r="N480">
            <v>1</v>
          </cell>
          <cell r="O480">
            <v>100</v>
          </cell>
          <cell r="P480">
            <v>0</v>
          </cell>
        </row>
        <row r="481">
          <cell r="A481" t="str">
            <v>MIETTINENANTTI</v>
          </cell>
          <cell r="B481" t="str">
            <v>ANTTI</v>
          </cell>
          <cell r="C481" t="str">
            <v>MIETTINEN</v>
          </cell>
          <cell r="D481" t="str">
            <v>DAL</v>
          </cell>
          <cell r="E481" t="str">
            <v>R</v>
          </cell>
          <cell r="F481">
            <v>74</v>
          </cell>
          <cell r="G481">
            <v>16</v>
          </cell>
          <cell r="H481">
            <v>145</v>
          </cell>
          <cell r="I481">
            <v>86</v>
          </cell>
          <cell r="J481">
            <v>28</v>
          </cell>
          <cell r="K481">
            <v>16</v>
          </cell>
          <cell r="L481">
            <v>2</v>
          </cell>
          <cell r="M481">
            <v>9</v>
          </cell>
          <cell r="N481">
            <v>11</v>
          </cell>
          <cell r="O481">
            <v>18.2</v>
          </cell>
          <cell r="P481">
            <v>0.2</v>
          </cell>
        </row>
        <row r="482">
          <cell r="A482" t="str">
            <v>MIKHNOVALEXEI</v>
          </cell>
          <cell r="B482" t="str">
            <v>ALEXEI</v>
          </cell>
          <cell r="C482" t="str">
            <v>MIKHNOV</v>
          </cell>
          <cell r="D482" t="str">
            <v>EDM</v>
          </cell>
          <cell r="E482" t="str">
            <v>L</v>
          </cell>
          <cell r="F482">
            <v>2</v>
          </cell>
          <cell r="G482">
            <v>0</v>
          </cell>
          <cell r="H482">
            <v>0</v>
          </cell>
          <cell r="I482">
            <v>1</v>
          </cell>
          <cell r="J482">
            <v>2</v>
          </cell>
          <cell r="K482">
            <v>2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</row>
        <row r="483">
          <cell r="A483" t="str">
            <v>MILLERAARON</v>
          </cell>
          <cell r="B483" t="str">
            <v>AARON</v>
          </cell>
          <cell r="C483" t="str">
            <v>MILLER</v>
          </cell>
          <cell r="D483" t="str">
            <v>LAK</v>
          </cell>
          <cell r="E483" t="str">
            <v>D</v>
          </cell>
          <cell r="F483">
            <v>82</v>
          </cell>
          <cell r="G483">
            <v>169</v>
          </cell>
          <cell r="H483">
            <v>78</v>
          </cell>
          <cell r="I483">
            <v>33</v>
          </cell>
          <cell r="J483">
            <v>44</v>
          </cell>
          <cell r="K483">
            <v>13</v>
          </cell>
          <cell r="L483">
            <v>0</v>
          </cell>
          <cell r="M483">
            <v>1</v>
          </cell>
          <cell r="N483">
            <v>1</v>
          </cell>
          <cell r="O483">
            <v>0</v>
          </cell>
          <cell r="P483">
            <v>0</v>
          </cell>
        </row>
        <row r="484">
          <cell r="A484" t="str">
            <v>MILROYDUNCAN</v>
          </cell>
          <cell r="B484" t="str">
            <v>DUNCAN</v>
          </cell>
          <cell r="C484" t="str">
            <v>MILROY</v>
          </cell>
          <cell r="D484" t="str">
            <v>MTL</v>
          </cell>
          <cell r="E484" t="str">
            <v>R</v>
          </cell>
          <cell r="F484">
            <v>5</v>
          </cell>
          <cell r="G484">
            <v>3</v>
          </cell>
          <cell r="H484">
            <v>4</v>
          </cell>
          <cell r="I484">
            <v>1</v>
          </cell>
          <cell r="J484">
            <v>0</v>
          </cell>
          <cell r="K484">
            <v>1</v>
          </cell>
          <cell r="L484">
            <v>0</v>
          </cell>
          <cell r="M484">
            <v>1</v>
          </cell>
          <cell r="N484">
            <v>1</v>
          </cell>
          <cell r="O484">
            <v>0</v>
          </cell>
          <cell r="P484">
            <v>0.3</v>
          </cell>
        </row>
        <row r="485">
          <cell r="A485" t="str">
            <v>MITCHELLWILLIE</v>
          </cell>
          <cell r="B485" t="str">
            <v>WILLIE</v>
          </cell>
          <cell r="C485" t="str">
            <v>MITCHELL</v>
          </cell>
          <cell r="D485" t="str">
            <v>VAN</v>
          </cell>
          <cell r="E485" t="str">
            <v>D</v>
          </cell>
          <cell r="F485">
            <v>62</v>
          </cell>
          <cell r="G485">
            <v>121</v>
          </cell>
          <cell r="H485">
            <v>40</v>
          </cell>
          <cell r="I485">
            <v>34</v>
          </cell>
          <cell r="J485">
            <v>31</v>
          </cell>
          <cell r="K485">
            <v>18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</row>
        <row r="486">
          <cell r="A486" t="str">
            <v>MODANOMICHAEL</v>
          </cell>
          <cell r="B486" t="str">
            <v>MICHAEL</v>
          </cell>
          <cell r="C486" t="str">
            <v>MODANO</v>
          </cell>
          <cell r="D486" t="str">
            <v>DAL</v>
          </cell>
          <cell r="E486" t="str">
            <v>C</v>
          </cell>
          <cell r="F486">
            <v>59</v>
          </cell>
          <cell r="G486">
            <v>13</v>
          </cell>
          <cell r="H486">
            <v>20</v>
          </cell>
          <cell r="I486">
            <v>50</v>
          </cell>
          <cell r="J486">
            <v>62</v>
          </cell>
          <cell r="K486">
            <v>47</v>
          </cell>
          <cell r="L486">
            <v>479</v>
          </cell>
          <cell r="M486">
            <v>439</v>
          </cell>
          <cell r="N486">
            <v>918</v>
          </cell>
          <cell r="O486">
            <v>52.2</v>
          </cell>
          <cell r="P486">
            <v>28.5</v>
          </cell>
        </row>
        <row r="487">
          <cell r="A487" t="str">
            <v>MODINFREDRIK</v>
          </cell>
          <cell r="B487" t="str">
            <v>FREDRIK</v>
          </cell>
          <cell r="C487" t="str">
            <v>MODIN</v>
          </cell>
          <cell r="D487" t="str">
            <v>CBJ</v>
          </cell>
          <cell r="E487" t="str">
            <v>L</v>
          </cell>
          <cell r="F487">
            <v>79</v>
          </cell>
          <cell r="G487">
            <v>60</v>
          </cell>
          <cell r="H487">
            <v>21</v>
          </cell>
          <cell r="I487">
            <v>67</v>
          </cell>
          <cell r="J487">
            <v>21</v>
          </cell>
          <cell r="K487">
            <v>58</v>
          </cell>
          <cell r="L487">
            <v>236</v>
          </cell>
          <cell r="M487">
            <v>272</v>
          </cell>
          <cell r="N487">
            <v>508</v>
          </cell>
          <cell r="O487">
            <v>46.4</v>
          </cell>
          <cell r="P487">
            <v>11.3</v>
          </cell>
        </row>
        <row r="488">
          <cell r="A488" t="str">
            <v>MODRYJAROSLAV</v>
          </cell>
          <cell r="B488" t="str">
            <v>JAROSLAV</v>
          </cell>
          <cell r="C488" t="str">
            <v>MODRY</v>
          </cell>
          <cell r="D488" t="str">
            <v>LAK</v>
          </cell>
          <cell r="E488" t="str">
            <v>D</v>
          </cell>
          <cell r="F488">
            <v>76</v>
          </cell>
          <cell r="G488">
            <v>105</v>
          </cell>
          <cell r="H488">
            <v>57</v>
          </cell>
          <cell r="I488">
            <v>31</v>
          </cell>
          <cell r="J488">
            <v>49</v>
          </cell>
          <cell r="K488">
            <v>22</v>
          </cell>
          <cell r="L488">
            <v>0</v>
          </cell>
          <cell r="M488">
            <v>1</v>
          </cell>
          <cell r="N488">
            <v>1</v>
          </cell>
          <cell r="O488">
            <v>0</v>
          </cell>
          <cell r="P488">
            <v>0</v>
          </cell>
        </row>
        <row r="489">
          <cell r="A489" t="str">
            <v>MOENTRAVIS</v>
          </cell>
          <cell r="B489" t="str">
            <v>TRAVIS</v>
          </cell>
          <cell r="C489" t="str">
            <v>MOEN</v>
          </cell>
          <cell r="D489" t="str">
            <v>ANA</v>
          </cell>
          <cell r="E489" t="str">
            <v>L</v>
          </cell>
          <cell r="F489">
            <v>82</v>
          </cell>
          <cell r="G489">
            <v>41</v>
          </cell>
          <cell r="H489">
            <v>128</v>
          </cell>
          <cell r="I489">
            <v>38</v>
          </cell>
          <cell r="J489">
            <v>23</v>
          </cell>
          <cell r="K489">
            <v>20</v>
          </cell>
          <cell r="L489">
            <v>3</v>
          </cell>
          <cell r="M489">
            <v>7</v>
          </cell>
          <cell r="N489">
            <v>10</v>
          </cell>
          <cell r="O489">
            <v>30</v>
          </cell>
          <cell r="P489">
            <v>0.2</v>
          </cell>
        </row>
        <row r="490">
          <cell r="A490" t="str">
            <v>MOJZISTOMAS</v>
          </cell>
          <cell r="B490" t="str">
            <v>TOMAS</v>
          </cell>
          <cell r="C490" t="str">
            <v>MOJZIS</v>
          </cell>
          <cell r="D490" t="str">
            <v>STL</v>
          </cell>
          <cell r="E490" t="str">
            <v>D</v>
          </cell>
          <cell r="F490">
            <v>6</v>
          </cell>
          <cell r="G490">
            <v>6</v>
          </cell>
          <cell r="H490">
            <v>0</v>
          </cell>
          <cell r="I490">
            <v>1</v>
          </cell>
          <cell r="J490">
            <v>4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</row>
        <row r="491">
          <cell r="A491" t="str">
            <v>MONTADORSTEVE</v>
          </cell>
          <cell r="B491" t="str">
            <v>STEVE</v>
          </cell>
          <cell r="C491" t="str">
            <v>MONTADOR</v>
          </cell>
          <cell r="D491" t="str">
            <v>FLA</v>
          </cell>
          <cell r="E491" t="str">
            <v>D</v>
          </cell>
          <cell r="F491">
            <v>72</v>
          </cell>
          <cell r="G491">
            <v>51</v>
          </cell>
          <cell r="H491">
            <v>126</v>
          </cell>
          <cell r="I491">
            <v>30</v>
          </cell>
          <cell r="J491">
            <v>30</v>
          </cell>
          <cell r="K491">
            <v>10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</row>
        <row r="492">
          <cell r="A492" t="str">
            <v>MOOREDOMINIC</v>
          </cell>
          <cell r="B492" t="str">
            <v>DOMINIC</v>
          </cell>
          <cell r="C492" t="str">
            <v>MOORE</v>
          </cell>
          <cell r="D492" t="str">
            <v>MIN</v>
          </cell>
          <cell r="E492" t="str">
            <v>C</v>
          </cell>
          <cell r="F492">
            <v>69</v>
          </cell>
          <cell r="G492">
            <v>34</v>
          </cell>
          <cell r="H492">
            <v>40</v>
          </cell>
          <cell r="I492">
            <v>31</v>
          </cell>
          <cell r="J492">
            <v>25</v>
          </cell>
          <cell r="K492">
            <v>22</v>
          </cell>
          <cell r="L492">
            <v>391</v>
          </cell>
          <cell r="M492">
            <v>353</v>
          </cell>
          <cell r="N492">
            <v>744</v>
          </cell>
          <cell r="O492">
            <v>52.6</v>
          </cell>
          <cell r="P492">
            <v>18.5</v>
          </cell>
        </row>
        <row r="493">
          <cell r="A493" t="str">
            <v>MORANBRAD</v>
          </cell>
          <cell r="B493" t="str">
            <v>BRAD</v>
          </cell>
          <cell r="C493" t="str">
            <v>MORAN</v>
          </cell>
          <cell r="D493" t="str">
            <v>VAN</v>
          </cell>
          <cell r="E493" t="str">
            <v>C</v>
          </cell>
          <cell r="F493">
            <v>3</v>
          </cell>
          <cell r="G493">
            <v>2</v>
          </cell>
          <cell r="H493">
            <v>1</v>
          </cell>
          <cell r="I493">
            <v>2</v>
          </cell>
          <cell r="J493">
            <v>0</v>
          </cell>
          <cell r="K493">
            <v>1</v>
          </cell>
          <cell r="L493">
            <v>14</v>
          </cell>
          <cell r="M493">
            <v>10</v>
          </cell>
          <cell r="N493">
            <v>24</v>
          </cell>
          <cell r="O493">
            <v>58.3</v>
          </cell>
          <cell r="P493">
            <v>15.2</v>
          </cell>
        </row>
        <row r="494">
          <cell r="A494" t="str">
            <v>MORANIAN</v>
          </cell>
          <cell r="B494" t="str">
            <v>IAN</v>
          </cell>
          <cell r="C494" t="str">
            <v>MORAN</v>
          </cell>
          <cell r="D494" t="str">
            <v>ANA</v>
          </cell>
          <cell r="E494" t="str">
            <v>D</v>
          </cell>
          <cell r="F494">
            <v>1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</row>
        <row r="495">
          <cell r="A495" t="str">
            <v>MOREAUETHAN</v>
          </cell>
          <cell r="B495" t="str">
            <v>ETHAN</v>
          </cell>
          <cell r="C495" t="str">
            <v>MOREAU</v>
          </cell>
          <cell r="D495" t="str">
            <v>EDM</v>
          </cell>
          <cell r="E495" t="str">
            <v>L</v>
          </cell>
          <cell r="F495">
            <v>7</v>
          </cell>
          <cell r="G495">
            <v>6</v>
          </cell>
          <cell r="H495">
            <v>12</v>
          </cell>
          <cell r="I495">
            <v>2</v>
          </cell>
          <cell r="J495">
            <v>6</v>
          </cell>
          <cell r="K495">
            <v>5</v>
          </cell>
          <cell r="L495">
            <v>10</v>
          </cell>
          <cell r="M495">
            <v>10</v>
          </cell>
          <cell r="N495">
            <v>20</v>
          </cell>
          <cell r="O495">
            <v>50</v>
          </cell>
          <cell r="P495">
            <v>5.4</v>
          </cell>
        </row>
        <row r="496">
          <cell r="A496" t="str">
            <v>MORGANJASON</v>
          </cell>
          <cell r="B496" t="str">
            <v>JASON</v>
          </cell>
          <cell r="C496" t="str">
            <v>MORGAN</v>
          </cell>
          <cell r="D496" t="str">
            <v>MIN</v>
          </cell>
          <cell r="E496" t="str">
            <v>C</v>
          </cell>
          <cell r="F496">
            <v>4</v>
          </cell>
          <cell r="G496">
            <v>0</v>
          </cell>
          <cell r="H496">
            <v>1</v>
          </cell>
          <cell r="I496">
            <v>0</v>
          </cell>
          <cell r="J496">
            <v>1</v>
          </cell>
          <cell r="K496">
            <v>1</v>
          </cell>
          <cell r="L496">
            <v>14</v>
          </cell>
          <cell r="M496">
            <v>11</v>
          </cell>
          <cell r="N496">
            <v>25</v>
          </cell>
          <cell r="O496">
            <v>56</v>
          </cell>
          <cell r="P496">
            <v>11.2</v>
          </cell>
        </row>
        <row r="497">
          <cell r="A497" t="str">
            <v>MORRISDEREK</v>
          </cell>
          <cell r="B497" t="str">
            <v>DEREK</v>
          </cell>
          <cell r="C497" t="str">
            <v>MORRIS</v>
          </cell>
          <cell r="D497" t="str">
            <v>PHO</v>
          </cell>
          <cell r="E497" t="str">
            <v>D</v>
          </cell>
          <cell r="F497">
            <v>82</v>
          </cell>
          <cell r="G497">
            <v>82</v>
          </cell>
          <cell r="H497">
            <v>77</v>
          </cell>
          <cell r="I497">
            <v>80</v>
          </cell>
          <cell r="J497">
            <v>49</v>
          </cell>
          <cell r="K497">
            <v>27</v>
          </cell>
          <cell r="L497">
            <v>1</v>
          </cell>
          <cell r="M497">
            <v>0</v>
          </cell>
          <cell r="N497">
            <v>1</v>
          </cell>
          <cell r="O497">
            <v>100</v>
          </cell>
          <cell r="P497">
            <v>0</v>
          </cell>
        </row>
        <row r="498">
          <cell r="A498" t="str">
            <v>MORRISONBRENDAN</v>
          </cell>
          <cell r="B498" t="str">
            <v>BRENDAN</v>
          </cell>
          <cell r="C498" t="str">
            <v>MORRISON</v>
          </cell>
          <cell r="D498" t="str">
            <v>VAN</v>
          </cell>
          <cell r="E498" t="str">
            <v>C</v>
          </cell>
          <cell r="F498">
            <v>82</v>
          </cell>
          <cell r="G498">
            <v>33</v>
          </cell>
          <cell r="H498">
            <v>20</v>
          </cell>
          <cell r="I498">
            <v>61</v>
          </cell>
          <cell r="J498">
            <v>39</v>
          </cell>
          <cell r="K498">
            <v>49</v>
          </cell>
          <cell r="L498">
            <v>625</v>
          </cell>
          <cell r="M498">
            <v>605</v>
          </cell>
          <cell r="N498">
            <v>1230</v>
          </cell>
          <cell r="O498">
            <v>50.8</v>
          </cell>
          <cell r="P498">
            <v>26</v>
          </cell>
        </row>
        <row r="499">
          <cell r="A499" t="str">
            <v>MORRISONNSHAONE</v>
          </cell>
          <cell r="B499" t="str">
            <v>SHAONE</v>
          </cell>
          <cell r="C499" t="str">
            <v>MORRISONN</v>
          </cell>
          <cell r="D499" t="str">
            <v>WAS</v>
          </cell>
          <cell r="E499" t="str">
            <v>D</v>
          </cell>
          <cell r="F499">
            <v>78</v>
          </cell>
          <cell r="G499">
            <v>120</v>
          </cell>
          <cell r="H499">
            <v>112</v>
          </cell>
          <cell r="I499">
            <v>34</v>
          </cell>
          <cell r="J499">
            <v>60</v>
          </cell>
          <cell r="K499">
            <v>38</v>
          </cell>
          <cell r="L499">
            <v>0</v>
          </cell>
          <cell r="M499">
            <v>2</v>
          </cell>
          <cell r="N499">
            <v>2</v>
          </cell>
          <cell r="O499">
            <v>0</v>
          </cell>
          <cell r="P499">
            <v>0</v>
          </cell>
        </row>
        <row r="500">
          <cell r="A500" t="str">
            <v>MORROWBRENDEN</v>
          </cell>
          <cell r="B500" t="str">
            <v>BRENDEN</v>
          </cell>
          <cell r="C500" t="str">
            <v>MORROW</v>
          </cell>
          <cell r="D500" t="str">
            <v>DAL</v>
          </cell>
          <cell r="E500" t="str">
            <v>L</v>
          </cell>
          <cell r="F500">
            <v>40</v>
          </cell>
          <cell r="G500">
            <v>19</v>
          </cell>
          <cell r="H500">
            <v>104</v>
          </cell>
          <cell r="I500">
            <v>46</v>
          </cell>
          <cell r="J500">
            <v>35</v>
          </cell>
          <cell r="K500">
            <v>23</v>
          </cell>
          <cell r="L500">
            <v>20</v>
          </cell>
          <cell r="M500">
            <v>31</v>
          </cell>
          <cell r="N500">
            <v>51</v>
          </cell>
          <cell r="O500">
            <v>39.200000000000003</v>
          </cell>
          <cell r="P500">
            <v>2.2000000000000002</v>
          </cell>
        </row>
        <row r="501">
          <cell r="A501" t="str">
            <v>MOSSDAVID</v>
          </cell>
          <cell r="B501" t="str">
            <v>DAVID</v>
          </cell>
          <cell r="C501" t="str">
            <v>MOSS</v>
          </cell>
          <cell r="D501" t="str">
            <v>CGY</v>
          </cell>
          <cell r="E501" t="str">
            <v>L</v>
          </cell>
          <cell r="F501">
            <v>41</v>
          </cell>
          <cell r="G501">
            <v>9</v>
          </cell>
          <cell r="H501">
            <v>44</v>
          </cell>
          <cell r="I501">
            <v>22</v>
          </cell>
          <cell r="J501">
            <v>16</v>
          </cell>
          <cell r="K501">
            <v>13</v>
          </cell>
          <cell r="L501">
            <v>4</v>
          </cell>
          <cell r="M501">
            <v>7</v>
          </cell>
          <cell r="N501">
            <v>11</v>
          </cell>
          <cell r="O501">
            <v>36.4</v>
          </cell>
          <cell r="P501">
            <v>0.4</v>
          </cell>
        </row>
        <row r="502">
          <cell r="A502" t="str">
            <v>MOTZKOJOE</v>
          </cell>
          <cell r="B502" t="str">
            <v>JOE</v>
          </cell>
          <cell r="C502" t="str">
            <v>MOTZKO</v>
          </cell>
          <cell r="D502" t="str">
            <v>CBJ</v>
          </cell>
          <cell r="E502" t="str">
            <v>R</v>
          </cell>
          <cell r="F502">
            <v>7</v>
          </cell>
          <cell r="G502">
            <v>1</v>
          </cell>
          <cell r="H502">
            <v>3</v>
          </cell>
          <cell r="I502">
            <v>2</v>
          </cell>
          <cell r="J502">
            <v>0</v>
          </cell>
          <cell r="K502">
            <v>1</v>
          </cell>
          <cell r="L502">
            <v>0</v>
          </cell>
          <cell r="M502">
            <v>1</v>
          </cell>
          <cell r="N502">
            <v>1</v>
          </cell>
          <cell r="O502">
            <v>0</v>
          </cell>
          <cell r="P502">
            <v>0.2</v>
          </cell>
        </row>
        <row r="503">
          <cell r="A503" t="str">
            <v>MOWERSMARK</v>
          </cell>
          <cell r="B503" t="str">
            <v>MARK</v>
          </cell>
          <cell r="C503" t="str">
            <v>MOWERS</v>
          </cell>
          <cell r="D503" t="str">
            <v>BOS</v>
          </cell>
          <cell r="E503" t="str">
            <v>R</v>
          </cell>
          <cell r="F503">
            <v>78</v>
          </cell>
          <cell r="G503">
            <v>35</v>
          </cell>
          <cell r="H503">
            <v>33</v>
          </cell>
          <cell r="I503">
            <v>30</v>
          </cell>
          <cell r="J503">
            <v>18</v>
          </cell>
          <cell r="K503">
            <v>22</v>
          </cell>
          <cell r="L503">
            <v>267</v>
          </cell>
          <cell r="M503">
            <v>326</v>
          </cell>
          <cell r="N503">
            <v>593</v>
          </cell>
          <cell r="O503">
            <v>45</v>
          </cell>
          <cell r="P503">
            <v>12.2</v>
          </cell>
        </row>
        <row r="504">
          <cell r="A504" t="str">
            <v>MUIRBRYAN</v>
          </cell>
          <cell r="B504" t="str">
            <v>BRYAN</v>
          </cell>
          <cell r="C504" t="str">
            <v>MUIR</v>
          </cell>
          <cell r="D504" t="str">
            <v>WAS</v>
          </cell>
          <cell r="E504" t="str">
            <v>D</v>
          </cell>
          <cell r="F504">
            <v>26</v>
          </cell>
          <cell r="G504">
            <v>20</v>
          </cell>
          <cell r="H504">
            <v>24</v>
          </cell>
          <cell r="I504">
            <v>6</v>
          </cell>
          <cell r="J504">
            <v>12</v>
          </cell>
          <cell r="K504">
            <v>9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</row>
        <row r="505">
          <cell r="A505" t="str">
            <v>MURRAYDOUGLAS</v>
          </cell>
          <cell r="B505" t="str">
            <v>DOUGLAS</v>
          </cell>
          <cell r="C505" t="str">
            <v>MURRAY</v>
          </cell>
          <cell r="D505" t="str">
            <v>SJS</v>
          </cell>
          <cell r="E505" t="str">
            <v>D</v>
          </cell>
          <cell r="F505">
            <v>35</v>
          </cell>
          <cell r="G505">
            <v>35</v>
          </cell>
          <cell r="H505">
            <v>48</v>
          </cell>
          <cell r="I505">
            <v>13</v>
          </cell>
          <cell r="J505">
            <v>9</v>
          </cell>
          <cell r="K505">
            <v>5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</row>
        <row r="506">
          <cell r="A506" t="str">
            <v>MURRAYGARTH</v>
          </cell>
          <cell r="B506" t="str">
            <v>GARTH</v>
          </cell>
          <cell r="C506" t="str">
            <v>MURRAY</v>
          </cell>
          <cell r="D506" t="str">
            <v>MTL</v>
          </cell>
          <cell r="E506" t="str">
            <v>L</v>
          </cell>
          <cell r="F506">
            <v>43</v>
          </cell>
          <cell r="G506">
            <v>30</v>
          </cell>
          <cell r="H506">
            <v>49</v>
          </cell>
          <cell r="I506">
            <v>18</v>
          </cell>
          <cell r="J506">
            <v>6</v>
          </cell>
          <cell r="K506">
            <v>12</v>
          </cell>
          <cell r="L506">
            <v>45</v>
          </cell>
          <cell r="M506">
            <v>62</v>
          </cell>
          <cell r="N506">
            <v>107</v>
          </cell>
          <cell r="O506">
            <v>42</v>
          </cell>
          <cell r="P506">
            <v>4.2</v>
          </cell>
        </row>
        <row r="507">
          <cell r="A507" t="str">
            <v>MURRAYGLEN</v>
          </cell>
          <cell r="B507" t="str">
            <v>GLEN</v>
          </cell>
          <cell r="C507" t="str">
            <v>MURRAY</v>
          </cell>
          <cell r="D507" t="str">
            <v>BOS</v>
          </cell>
          <cell r="E507" t="str">
            <v>R</v>
          </cell>
          <cell r="F507">
            <v>59</v>
          </cell>
          <cell r="G507">
            <v>12</v>
          </cell>
          <cell r="H507">
            <v>28</v>
          </cell>
          <cell r="I507">
            <v>72</v>
          </cell>
          <cell r="J507">
            <v>27</v>
          </cell>
          <cell r="K507">
            <v>21</v>
          </cell>
          <cell r="L507">
            <v>10</v>
          </cell>
          <cell r="M507">
            <v>9</v>
          </cell>
          <cell r="N507">
            <v>19</v>
          </cell>
          <cell r="O507">
            <v>52.6</v>
          </cell>
          <cell r="P507">
            <v>0.5</v>
          </cell>
        </row>
        <row r="508">
          <cell r="A508" t="str">
            <v>MURRAYMARTY</v>
          </cell>
          <cell r="B508" t="str">
            <v>MARTY</v>
          </cell>
          <cell r="C508" t="str">
            <v>MURRAY</v>
          </cell>
          <cell r="D508" t="str">
            <v>LAK</v>
          </cell>
          <cell r="E508" t="str">
            <v>C</v>
          </cell>
          <cell r="F508">
            <v>19</v>
          </cell>
          <cell r="G508">
            <v>10</v>
          </cell>
          <cell r="H508">
            <v>5</v>
          </cell>
          <cell r="I508">
            <v>5</v>
          </cell>
          <cell r="J508">
            <v>4</v>
          </cell>
          <cell r="K508">
            <v>7</v>
          </cell>
          <cell r="L508">
            <v>65</v>
          </cell>
          <cell r="M508">
            <v>74</v>
          </cell>
          <cell r="N508">
            <v>139</v>
          </cell>
          <cell r="O508">
            <v>46.8</v>
          </cell>
          <cell r="P508">
            <v>12.6</v>
          </cell>
        </row>
        <row r="509">
          <cell r="A509" t="str">
            <v>NAGYLADISLAV</v>
          </cell>
          <cell r="B509" t="str">
            <v>LADISLAV</v>
          </cell>
          <cell r="C509" t="str">
            <v>NAGY</v>
          </cell>
          <cell r="D509" t="str">
            <v>DAL</v>
          </cell>
          <cell r="E509" t="str">
            <v>L</v>
          </cell>
          <cell r="F509">
            <v>80</v>
          </cell>
          <cell r="G509">
            <v>17</v>
          </cell>
          <cell r="H509">
            <v>40</v>
          </cell>
          <cell r="I509">
            <v>54</v>
          </cell>
          <cell r="J509">
            <v>62</v>
          </cell>
          <cell r="K509">
            <v>36</v>
          </cell>
          <cell r="L509">
            <v>14</v>
          </cell>
          <cell r="M509">
            <v>34</v>
          </cell>
          <cell r="N509">
            <v>48</v>
          </cell>
          <cell r="O509">
            <v>29.2</v>
          </cell>
          <cell r="P509">
            <v>1</v>
          </cell>
        </row>
        <row r="510">
          <cell r="A510" t="str">
            <v>NASHRICK</v>
          </cell>
          <cell r="B510" t="str">
            <v>RICK</v>
          </cell>
          <cell r="C510" t="str">
            <v>NASH</v>
          </cell>
          <cell r="D510" t="str">
            <v>CBJ</v>
          </cell>
          <cell r="E510" t="str">
            <v>L</v>
          </cell>
          <cell r="F510">
            <v>75</v>
          </cell>
          <cell r="G510">
            <v>26</v>
          </cell>
          <cell r="H510">
            <v>71</v>
          </cell>
          <cell r="I510">
            <v>77</v>
          </cell>
          <cell r="J510">
            <v>23</v>
          </cell>
          <cell r="K510">
            <v>49</v>
          </cell>
          <cell r="L510">
            <v>61</v>
          </cell>
          <cell r="M510">
            <v>82</v>
          </cell>
          <cell r="N510">
            <v>143</v>
          </cell>
          <cell r="O510">
            <v>42.6</v>
          </cell>
          <cell r="P510">
            <v>3.3</v>
          </cell>
        </row>
        <row r="511">
          <cell r="A511" t="str">
            <v>NASLUNDMARKUS</v>
          </cell>
          <cell r="B511" t="str">
            <v>MARKUS</v>
          </cell>
          <cell r="C511" t="str">
            <v>NASLUND</v>
          </cell>
          <cell r="D511" t="str">
            <v>VAN</v>
          </cell>
          <cell r="E511" t="str">
            <v>L</v>
          </cell>
          <cell r="F511">
            <v>82</v>
          </cell>
          <cell r="G511">
            <v>25</v>
          </cell>
          <cell r="H511">
            <v>19</v>
          </cell>
          <cell r="I511">
            <v>86</v>
          </cell>
          <cell r="J511">
            <v>52</v>
          </cell>
          <cell r="K511">
            <v>34</v>
          </cell>
          <cell r="L511">
            <v>3</v>
          </cell>
          <cell r="M511">
            <v>3</v>
          </cell>
          <cell r="N511">
            <v>6</v>
          </cell>
          <cell r="O511">
            <v>50</v>
          </cell>
          <cell r="P511">
            <v>0.1</v>
          </cell>
        </row>
        <row r="512">
          <cell r="A512" t="str">
            <v>NASREDDINEALAIN</v>
          </cell>
          <cell r="B512" t="str">
            <v>ALAIN</v>
          </cell>
          <cell r="C512" t="str">
            <v>NASREDDINE</v>
          </cell>
          <cell r="D512" t="str">
            <v>PIT</v>
          </cell>
          <cell r="E512" t="str">
            <v>D</v>
          </cell>
          <cell r="F512">
            <v>44</v>
          </cell>
          <cell r="G512">
            <v>74</v>
          </cell>
          <cell r="H512">
            <v>23</v>
          </cell>
          <cell r="I512">
            <v>6</v>
          </cell>
          <cell r="J512">
            <v>20</v>
          </cell>
          <cell r="K512">
            <v>6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</row>
        <row r="513">
          <cell r="A513" t="str">
            <v>NEDVEDPETR</v>
          </cell>
          <cell r="B513" t="str">
            <v>PETR</v>
          </cell>
          <cell r="C513" t="str">
            <v>NEDVED</v>
          </cell>
          <cell r="D513" t="str">
            <v>EDM</v>
          </cell>
          <cell r="E513" t="str">
            <v>C</v>
          </cell>
          <cell r="F513">
            <v>40</v>
          </cell>
          <cell r="G513">
            <v>15</v>
          </cell>
          <cell r="H513">
            <v>25</v>
          </cell>
          <cell r="I513">
            <v>21</v>
          </cell>
          <cell r="J513">
            <v>36</v>
          </cell>
          <cell r="K513">
            <v>16</v>
          </cell>
          <cell r="L513">
            <v>266</v>
          </cell>
          <cell r="M513">
            <v>248</v>
          </cell>
          <cell r="N513">
            <v>514</v>
          </cell>
          <cell r="O513">
            <v>51.8</v>
          </cell>
          <cell r="P513">
            <v>22.1</v>
          </cell>
        </row>
        <row r="514">
          <cell r="A514" t="str">
            <v>NEILCHRISTOPHER</v>
          </cell>
          <cell r="B514" t="str">
            <v>CHRISTOPHER</v>
          </cell>
          <cell r="C514" t="str">
            <v>NEIL</v>
          </cell>
          <cell r="D514" t="str">
            <v>OTT</v>
          </cell>
          <cell r="E514" t="str">
            <v>R</v>
          </cell>
          <cell r="F514">
            <v>82</v>
          </cell>
          <cell r="G514">
            <v>22</v>
          </cell>
          <cell r="H514">
            <v>288</v>
          </cell>
          <cell r="I514">
            <v>35</v>
          </cell>
          <cell r="J514">
            <v>21</v>
          </cell>
          <cell r="K514">
            <v>35</v>
          </cell>
          <cell r="L514">
            <v>5</v>
          </cell>
          <cell r="M514">
            <v>8</v>
          </cell>
          <cell r="N514">
            <v>13</v>
          </cell>
          <cell r="O514">
            <v>38.5</v>
          </cell>
          <cell r="P514">
            <v>0.2</v>
          </cell>
        </row>
        <row r="515">
          <cell r="A515" t="str">
            <v>NEWBURYKRIS</v>
          </cell>
          <cell r="B515" t="str">
            <v>KRIS</v>
          </cell>
          <cell r="C515" t="str">
            <v>NEWBURY</v>
          </cell>
          <cell r="D515" t="str">
            <v>TOR</v>
          </cell>
          <cell r="E515" t="str">
            <v>C</v>
          </cell>
          <cell r="F515">
            <v>15</v>
          </cell>
          <cell r="G515">
            <v>2</v>
          </cell>
          <cell r="H515">
            <v>23</v>
          </cell>
          <cell r="I515">
            <v>7</v>
          </cell>
          <cell r="J515">
            <v>3</v>
          </cell>
          <cell r="K515">
            <v>4</v>
          </cell>
          <cell r="L515">
            <v>9</v>
          </cell>
          <cell r="M515">
            <v>11</v>
          </cell>
          <cell r="N515">
            <v>20</v>
          </cell>
          <cell r="O515">
            <v>45</v>
          </cell>
          <cell r="P515">
            <v>2.1</v>
          </cell>
        </row>
        <row r="516">
          <cell r="A516" t="str">
            <v>NICHOLSCOTT</v>
          </cell>
          <cell r="B516" t="str">
            <v>SCOTT</v>
          </cell>
          <cell r="C516" t="str">
            <v>NICHOL</v>
          </cell>
          <cell r="D516" t="str">
            <v>NAS</v>
          </cell>
          <cell r="E516" t="str">
            <v>C</v>
          </cell>
          <cell r="F516">
            <v>59</v>
          </cell>
          <cell r="G516">
            <v>34</v>
          </cell>
          <cell r="H516">
            <v>66</v>
          </cell>
          <cell r="I516">
            <v>30</v>
          </cell>
          <cell r="J516">
            <v>14</v>
          </cell>
          <cell r="K516">
            <v>16</v>
          </cell>
          <cell r="L516">
            <v>361</v>
          </cell>
          <cell r="M516">
            <v>262</v>
          </cell>
          <cell r="N516">
            <v>623</v>
          </cell>
          <cell r="O516">
            <v>57.9</v>
          </cell>
          <cell r="P516">
            <v>17.899999999999999</v>
          </cell>
        </row>
        <row r="517">
          <cell r="A517" t="str">
            <v>NIEDERMAYERROB</v>
          </cell>
          <cell r="B517" t="str">
            <v>ROB</v>
          </cell>
          <cell r="C517" t="str">
            <v>NIEDERMAYER</v>
          </cell>
          <cell r="D517" t="str">
            <v>ANA</v>
          </cell>
          <cell r="E517" t="str">
            <v>C</v>
          </cell>
          <cell r="F517">
            <v>82</v>
          </cell>
          <cell r="G517">
            <v>25</v>
          </cell>
          <cell r="H517">
            <v>69</v>
          </cell>
          <cell r="I517">
            <v>32</v>
          </cell>
          <cell r="J517">
            <v>41</v>
          </cell>
          <cell r="K517">
            <v>19</v>
          </cell>
          <cell r="L517">
            <v>31</v>
          </cell>
          <cell r="M517">
            <v>45</v>
          </cell>
          <cell r="N517">
            <v>76</v>
          </cell>
          <cell r="O517">
            <v>40.799999999999997</v>
          </cell>
          <cell r="P517">
            <v>1.6</v>
          </cell>
        </row>
        <row r="518">
          <cell r="A518" t="str">
            <v>NIEDERMAYERSCOTT</v>
          </cell>
          <cell r="B518" t="str">
            <v>SCOTT</v>
          </cell>
          <cell r="C518" t="str">
            <v>NIEDERMAYER</v>
          </cell>
          <cell r="D518" t="str">
            <v>ANA</v>
          </cell>
          <cell r="E518" t="str">
            <v>D</v>
          </cell>
          <cell r="F518">
            <v>79</v>
          </cell>
          <cell r="G518">
            <v>69</v>
          </cell>
          <cell r="H518">
            <v>82</v>
          </cell>
          <cell r="I518">
            <v>56</v>
          </cell>
          <cell r="J518">
            <v>75</v>
          </cell>
          <cell r="K518">
            <v>50</v>
          </cell>
          <cell r="L518">
            <v>1</v>
          </cell>
          <cell r="M518">
            <v>0</v>
          </cell>
          <cell r="N518">
            <v>1</v>
          </cell>
          <cell r="O518">
            <v>100</v>
          </cell>
          <cell r="P518">
            <v>0</v>
          </cell>
        </row>
        <row r="519">
          <cell r="A519" t="str">
            <v>NIELSENFRANS</v>
          </cell>
          <cell r="B519" t="str">
            <v>FRANS</v>
          </cell>
          <cell r="C519" t="str">
            <v>NIELSEN</v>
          </cell>
          <cell r="D519" t="str">
            <v>NYI</v>
          </cell>
          <cell r="E519" t="str">
            <v>C</v>
          </cell>
          <cell r="F519">
            <v>15</v>
          </cell>
          <cell r="G519">
            <v>6</v>
          </cell>
          <cell r="H519">
            <v>7</v>
          </cell>
          <cell r="I519">
            <v>4</v>
          </cell>
          <cell r="J519">
            <v>0</v>
          </cell>
          <cell r="K519">
            <v>2</v>
          </cell>
          <cell r="L519">
            <v>24</v>
          </cell>
          <cell r="M519">
            <v>29</v>
          </cell>
          <cell r="N519">
            <v>53</v>
          </cell>
          <cell r="O519">
            <v>45.3</v>
          </cell>
          <cell r="P519">
            <v>6.1</v>
          </cell>
        </row>
        <row r="520">
          <cell r="A520" t="str">
            <v>NIEMINENVILLE</v>
          </cell>
          <cell r="B520" t="str">
            <v>VILLE</v>
          </cell>
          <cell r="C520" t="str">
            <v>NIEMINEN</v>
          </cell>
          <cell r="D520" t="str">
            <v>STL</v>
          </cell>
          <cell r="E520" t="str">
            <v>L</v>
          </cell>
          <cell r="F520">
            <v>44</v>
          </cell>
          <cell r="G520">
            <v>12</v>
          </cell>
          <cell r="H520">
            <v>68</v>
          </cell>
          <cell r="I520">
            <v>18</v>
          </cell>
          <cell r="J520">
            <v>21</v>
          </cell>
          <cell r="K520">
            <v>7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</row>
        <row r="521">
          <cell r="A521" t="str">
            <v>NIEUWENDYKJOE</v>
          </cell>
          <cell r="B521" t="str">
            <v>JOE</v>
          </cell>
          <cell r="C521" t="str">
            <v>NIEUWENDYK</v>
          </cell>
          <cell r="D521" t="str">
            <v>FLA</v>
          </cell>
          <cell r="E521" t="str">
            <v>C</v>
          </cell>
          <cell r="F521">
            <v>15</v>
          </cell>
          <cell r="G521">
            <v>3</v>
          </cell>
          <cell r="H521">
            <v>4</v>
          </cell>
          <cell r="I521">
            <v>12</v>
          </cell>
          <cell r="J521">
            <v>10</v>
          </cell>
          <cell r="K521">
            <v>3</v>
          </cell>
          <cell r="L521">
            <v>111</v>
          </cell>
          <cell r="M521">
            <v>96</v>
          </cell>
          <cell r="N521">
            <v>207</v>
          </cell>
          <cell r="O521">
            <v>53.6</v>
          </cell>
          <cell r="P521">
            <v>21.7</v>
          </cell>
        </row>
        <row r="522">
          <cell r="A522" t="str">
            <v>NIINIMAAJANNE</v>
          </cell>
          <cell r="B522" t="str">
            <v>JANNE</v>
          </cell>
          <cell r="C522" t="str">
            <v>NIINIMAA</v>
          </cell>
          <cell r="D522" t="str">
            <v>MTL</v>
          </cell>
          <cell r="E522" t="str">
            <v>D</v>
          </cell>
          <cell r="F522">
            <v>41</v>
          </cell>
          <cell r="G522">
            <v>63</v>
          </cell>
          <cell r="H522">
            <v>28</v>
          </cell>
          <cell r="I522">
            <v>19</v>
          </cell>
          <cell r="J522">
            <v>35</v>
          </cell>
          <cell r="K522">
            <v>12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</row>
        <row r="523">
          <cell r="A523" t="str">
            <v>NILSONMARCUS</v>
          </cell>
          <cell r="B523" t="str">
            <v>MARCUS</v>
          </cell>
          <cell r="C523" t="str">
            <v>NILSON</v>
          </cell>
          <cell r="D523" t="str">
            <v>CGY</v>
          </cell>
          <cell r="E523" t="str">
            <v>L</v>
          </cell>
          <cell r="F523">
            <v>63</v>
          </cell>
          <cell r="G523">
            <v>34</v>
          </cell>
          <cell r="H523">
            <v>14</v>
          </cell>
          <cell r="I523">
            <v>26</v>
          </cell>
          <cell r="J523">
            <v>21</v>
          </cell>
          <cell r="K523">
            <v>32</v>
          </cell>
          <cell r="L523">
            <v>38</v>
          </cell>
          <cell r="M523">
            <v>81</v>
          </cell>
          <cell r="N523">
            <v>119</v>
          </cell>
          <cell r="O523">
            <v>31.9</v>
          </cell>
          <cell r="P523">
            <v>3.2</v>
          </cell>
        </row>
        <row r="524">
          <cell r="A524" t="str">
            <v>NILSSONROBERT</v>
          </cell>
          <cell r="B524" t="str">
            <v>ROBERT</v>
          </cell>
          <cell r="C524" t="str">
            <v>NILSSON</v>
          </cell>
          <cell r="D524" t="str">
            <v>EDM</v>
          </cell>
          <cell r="E524" t="str">
            <v>C</v>
          </cell>
          <cell r="F524">
            <v>4</v>
          </cell>
          <cell r="G524">
            <v>4</v>
          </cell>
          <cell r="H524">
            <v>0</v>
          </cell>
          <cell r="I524">
            <v>4</v>
          </cell>
          <cell r="J524">
            <v>5</v>
          </cell>
          <cell r="K524">
            <v>2</v>
          </cell>
          <cell r="L524">
            <v>1</v>
          </cell>
          <cell r="M524">
            <v>1</v>
          </cell>
          <cell r="N524">
            <v>2</v>
          </cell>
          <cell r="O524">
            <v>50</v>
          </cell>
          <cell r="P524">
            <v>0.8</v>
          </cell>
        </row>
        <row r="525">
          <cell r="A525" t="str">
            <v>NOLANOWEN</v>
          </cell>
          <cell r="B525" t="str">
            <v>OWEN</v>
          </cell>
          <cell r="C525" t="str">
            <v>NOLAN</v>
          </cell>
          <cell r="D525" t="str">
            <v>PHO</v>
          </cell>
          <cell r="E525" t="str">
            <v>R</v>
          </cell>
          <cell r="F525">
            <v>76</v>
          </cell>
          <cell r="G525">
            <v>19</v>
          </cell>
          <cell r="H525">
            <v>49</v>
          </cell>
          <cell r="I525">
            <v>41</v>
          </cell>
          <cell r="J525">
            <v>29</v>
          </cell>
          <cell r="K525">
            <v>30</v>
          </cell>
          <cell r="L525">
            <v>125</v>
          </cell>
          <cell r="M525">
            <v>113</v>
          </cell>
          <cell r="N525">
            <v>238</v>
          </cell>
          <cell r="O525">
            <v>52.5</v>
          </cell>
          <cell r="P525">
            <v>5.5</v>
          </cell>
        </row>
        <row r="526">
          <cell r="A526" t="str">
            <v>NORDQVISTJONAS</v>
          </cell>
          <cell r="B526" t="str">
            <v>JONAS</v>
          </cell>
          <cell r="C526" t="str">
            <v>NORDQVIST</v>
          </cell>
          <cell r="D526" t="str">
            <v>CHI</v>
          </cell>
          <cell r="E526" t="str">
            <v>C</v>
          </cell>
          <cell r="F526">
            <v>3</v>
          </cell>
          <cell r="G526">
            <v>1</v>
          </cell>
          <cell r="H526">
            <v>0</v>
          </cell>
          <cell r="I526">
            <v>1</v>
          </cell>
          <cell r="J526">
            <v>2</v>
          </cell>
          <cell r="K526">
            <v>0</v>
          </cell>
          <cell r="L526">
            <v>8</v>
          </cell>
          <cell r="M526">
            <v>19</v>
          </cell>
          <cell r="N526">
            <v>27</v>
          </cell>
          <cell r="O526">
            <v>29.6</v>
          </cell>
          <cell r="P526">
            <v>16.399999999999999</v>
          </cell>
        </row>
        <row r="527">
          <cell r="A527" t="str">
            <v>NORSTROMMATTIAS</v>
          </cell>
          <cell r="B527" t="str">
            <v>MATTIAS</v>
          </cell>
          <cell r="C527" t="str">
            <v>NORSTROM</v>
          </cell>
          <cell r="D527" t="str">
            <v>DAL</v>
          </cell>
          <cell r="E527" t="str">
            <v>D</v>
          </cell>
          <cell r="F527">
            <v>76</v>
          </cell>
          <cell r="G527">
            <v>142</v>
          </cell>
          <cell r="H527">
            <v>83</v>
          </cell>
          <cell r="I527">
            <v>23</v>
          </cell>
          <cell r="J527">
            <v>46</v>
          </cell>
          <cell r="K527">
            <v>18</v>
          </cell>
          <cell r="L527">
            <v>1</v>
          </cell>
          <cell r="M527">
            <v>3</v>
          </cell>
          <cell r="N527">
            <v>4</v>
          </cell>
          <cell r="O527">
            <v>25</v>
          </cell>
          <cell r="P527">
            <v>0</v>
          </cell>
        </row>
        <row r="528">
          <cell r="A528" t="str">
            <v>NORTONBRAD</v>
          </cell>
          <cell r="B528" t="str">
            <v>BRAD</v>
          </cell>
          <cell r="C528" t="str">
            <v>NORTON</v>
          </cell>
          <cell r="D528" t="str">
            <v>DET</v>
          </cell>
          <cell r="E528" t="str">
            <v>D</v>
          </cell>
          <cell r="F528">
            <v>6</v>
          </cell>
          <cell r="G528">
            <v>1</v>
          </cell>
          <cell r="H528">
            <v>2</v>
          </cell>
          <cell r="I528">
            <v>2</v>
          </cell>
          <cell r="J528">
            <v>3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</row>
        <row r="529">
          <cell r="A529" t="str">
            <v>NOVAKFILIP</v>
          </cell>
          <cell r="B529" t="str">
            <v>FILIP</v>
          </cell>
          <cell r="C529" t="str">
            <v>NOVAK</v>
          </cell>
          <cell r="D529" t="str">
            <v>CBJ</v>
          </cell>
          <cell r="E529" t="str">
            <v>D</v>
          </cell>
          <cell r="F529">
            <v>6</v>
          </cell>
          <cell r="G529">
            <v>0</v>
          </cell>
          <cell r="H529">
            <v>5</v>
          </cell>
          <cell r="I529">
            <v>3</v>
          </cell>
          <cell r="J529">
            <v>2</v>
          </cell>
          <cell r="K529">
            <v>1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</row>
        <row r="530">
          <cell r="A530" t="str">
            <v>NOVOTNYJIRI</v>
          </cell>
          <cell r="B530" t="str">
            <v>JIRI</v>
          </cell>
          <cell r="C530" t="str">
            <v>NOVOTNY</v>
          </cell>
          <cell r="D530" t="str">
            <v>WAS</v>
          </cell>
          <cell r="E530" t="str">
            <v>C</v>
          </cell>
          <cell r="F530">
            <v>68</v>
          </cell>
          <cell r="G530">
            <v>22</v>
          </cell>
          <cell r="H530">
            <v>64</v>
          </cell>
          <cell r="I530">
            <v>33</v>
          </cell>
          <cell r="J530">
            <v>34</v>
          </cell>
          <cell r="K530">
            <v>19</v>
          </cell>
          <cell r="L530">
            <v>247</v>
          </cell>
          <cell r="M530">
            <v>279</v>
          </cell>
          <cell r="N530">
            <v>526</v>
          </cell>
          <cell r="O530">
            <v>47</v>
          </cell>
          <cell r="P530">
            <v>12.6</v>
          </cell>
        </row>
        <row r="531">
          <cell r="A531" t="str">
            <v>NUMMELINPETTERI</v>
          </cell>
          <cell r="B531" t="str">
            <v>PETTERI</v>
          </cell>
          <cell r="C531" t="str">
            <v>NUMMELIN</v>
          </cell>
          <cell r="D531" t="str">
            <v>MIN</v>
          </cell>
          <cell r="E531" t="str">
            <v>D</v>
          </cell>
          <cell r="F531">
            <v>51</v>
          </cell>
          <cell r="G531">
            <v>43</v>
          </cell>
          <cell r="H531">
            <v>1</v>
          </cell>
          <cell r="I531">
            <v>22</v>
          </cell>
          <cell r="J531">
            <v>37</v>
          </cell>
          <cell r="K531">
            <v>11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</row>
        <row r="532">
          <cell r="A532" t="str">
            <v>NUMMINENTEPPO</v>
          </cell>
          <cell r="B532" t="str">
            <v>TEPPO</v>
          </cell>
          <cell r="C532" t="str">
            <v>NUMMINEN</v>
          </cell>
          <cell r="D532" t="str">
            <v>BUF</v>
          </cell>
          <cell r="E532" t="str">
            <v>D</v>
          </cell>
          <cell r="F532">
            <v>79</v>
          </cell>
          <cell r="G532">
            <v>118</v>
          </cell>
          <cell r="H532">
            <v>37</v>
          </cell>
          <cell r="I532">
            <v>28</v>
          </cell>
          <cell r="J532">
            <v>54</v>
          </cell>
          <cell r="K532">
            <v>24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</row>
        <row r="533">
          <cell r="A533" t="str">
            <v>NYCHOLATLAWRENCE</v>
          </cell>
          <cell r="B533" t="str">
            <v>LAWRENCE</v>
          </cell>
          <cell r="C533" t="str">
            <v>NYCHOLAT</v>
          </cell>
          <cell r="D533" t="str">
            <v>OTT</v>
          </cell>
          <cell r="E533" t="str">
            <v>D</v>
          </cell>
          <cell r="F533">
            <v>19</v>
          </cell>
          <cell r="G533">
            <v>22</v>
          </cell>
          <cell r="H533">
            <v>27</v>
          </cell>
          <cell r="I533">
            <v>8</v>
          </cell>
          <cell r="J533">
            <v>20</v>
          </cell>
          <cell r="K533">
            <v>3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</row>
        <row r="534">
          <cell r="A534" t="str">
            <v>NYLANDERMICHAEL</v>
          </cell>
          <cell r="B534" t="str">
            <v>MICHAEL</v>
          </cell>
          <cell r="C534" t="str">
            <v>NYLANDER</v>
          </cell>
          <cell r="D534" t="str">
            <v>NYR</v>
          </cell>
          <cell r="E534" t="str">
            <v>C</v>
          </cell>
          <cell r="F534">
            <v>79</v>
          </cell>
          <cell r="G534">
            <v>41</v>
          </cell>
          <cell r="H534">
            <v>12</v>
          </cell>
          <cell r="I534">
            <v>59</v>
          </cell>
          <cell r="J534">
            <v>60</v>
          </cell>
          <cell r="K534">
            <v>42</v>
          </cell>
          <cell r="L534">
            <v>501</v>
          </cell>
          <cell r="M534">
            <v>553</v>
          </cell>
          <cell r="N534">
            <v>1054</v>
          </cell>
          <cell r="O534">
            <v>47.5</v>
          </cell>
          <cell r="P534">
            <v>23.6</v>
          </cell>
        </row>
        <row r="535">
          <cell r="A535" t="str">
            <v>O'BRIENSHANE</v>
          </cell>
          <cell r="B535" t="str">
            <v>SHANE</v>
          </cell>
          <cell r="C535" t="str">
            <v>O'BRIEN</v>
          </cell>
          <cell r="D535" t="str">
            <v>TBL</v>
          </cell>
          <cell r="E535" t="str">
            <v>D</v>
          </cell>
          <cell r="F535">
            <v>80</v>
          </cell>
          <cell r="G535">
            <v>64</v>
          </cell>
          <cell r="H535">
            <v>83</v>
          </cell>
          <cell r="I535">
            <v>30</v>
          </cell>
          <cell r="J535">
            <v>26</v>
          </cell>
          <cell r="K535">
            <v>21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</row>
        <row r="536">
          <cell r="A536" t="str">
            <v>O'DONNELLSEAN</v>
          </cell>
          <cell r="B536" t="str">
            <v>SEAN</v>
          </cell>
          <cell r="C536" t="str">
            <v>O'DONNELL</v>
          </cell>
          <cell r="D536" t="str">
            <v>ANA</v>
          </cell>
          <cell r="E536" t="str">
            <v>D</v>
          </cell>
          <cell r="F536">
            <v>79</v>
          </cell>
          <cell r="G536">
            <v>62</v>
          </cell>
          <cell r="H536">
            <v>55</v>
          </cell>
          <cell r="I536">
            <v>18</v>
          </cell>
          <cell r="J536">
            <v>46</v>
          </cell>
          <cell r="K536">
            <v>28</v>
          </cell>
          <cell r="L536">
            <v>0</v>
          </cell>
          <cell r="M536">
            <v>1</v>
          </cell>
          <cell r="N536">
            <v>1</v>
          </cell>
          <cell r="O536">
            <v>0</v>
          </cell>
          <cell r="P536">
            <v>0</v>
          </cell>
        </row>
        <row r="537">
          <cell r="A537" t="str">
            <v>ODUYAJOHN</v>
          </cell>
          <cell r="B537" t="str">
            <v>JOHN</v>
          </cell>
          <cell r="C537" t="str">
            <v>ODUYA</v>
          </cell>
          <cell r="D537" t="str">
            <v>NJD</v>
          </cell>
          <cell r="E537" t="str">
            <v>D</v>
          </cell>
          <cell r="F537">
            <v>76</v>
          </cell>
          <cell r="G537">
            <v>119</v>
          </cell>
          <cell r="H537">
            <v>62</v>
          </cell>
          <cell r="I537">
            <v>37</v>
          </cell>
          <cell r="J537">
            <v>30</v>
          </cell>
          <cell r="K537">
            <v>33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</row>
        <row r="538">
          <cell r="A538" t="str">
            <v>OHLUNDMATTIAS</v>
          </cell>
          <cell r="B538" t="str">
            <v>MATTIAS</v>
          </cell>
          <cell r="C538" t="str">
            <v>OHLUND</v>
          </cell>
          <cell r="D538" t="str">
            <v>VAN</v>
          </cell>
          <cell r="E538" t="str">
            <v>D</v>
          </cell>
          <cell r="F538">
            <v>77</v>
          </cell>
          <cell r="G538">
            <v>101</v>
          </cell>
          <cell r="H538">
            <v>106</v>
          </cell>
          <cell r="I538">
            <v>69</v>
          </cell>
          <cell r="J538">
            <v>50</v>
          </cell>
          <cell r="K538">
            <v>22</v>
          </cell>
          <cell r="L538">
            <v>0</v>
          </cell>
          <cell r="M538">
            <v>1</v>
          </cell>
          <cell r="N538">
            <v>1</v>
          </cell>
          <cell r="O538">
            <v>0</v>
          </cell>
          <cell r="P538">
            <v>0</v>
          </cell>
        </row>
        <row r="539">
          <cell r="A539" t="str">
            <v>OLESZROSTISLAV</v>
          </cell>
          <cell r="B539" t="str">
            <v>ROSTISLAV</v>
          </cell>
          <cell r="C539" t="str">
            <v>OLESZ</v>
          </cell>
          <cell r="D539" t="str">
            <v>FLA</v>
          </cell>
          <cell r="E539" t="str">
            <v>C</v>
          </cell>
          <cell r="F539">
            <v>75</v>
          </cell>
          <cell r="G539">
            <v>38</v>
          </cell>
          <cell r="H539">
            <v>86</v>
          </cell>
          <cell r="I539">
            <v>71</v>
          </cell>
          <cell r="J539">
            <v>33</v>
          </cell>
          <cell r="K539">
            <v>44</v>
          </cell>
          <cell r="L539">
            <v>7</v>
          </cell>
          <cell r="M539">
            <v>5</v>
          </cell>
          <cell r="N539">
            <v>12</v>
          </cell>
          <cell r="O539">
            <v>58.3</v>
          </cell>
          <cell r="P539">
            <v>0.2</v>
          </cell>
        </row>
        <row r="540">
          <cell r="A540" t="str">
            <v>ONDRUSBENJAMIN</v>
          </cell>
          <cell r="B540" t="str">
            <v>BENJAMIN</v>
          </cell>
          <cell r="C540" t="str">
            <v>ONDRUS</v>
          </cell>
          <cell r="D540" t="str">
            <v>TOR</v>
          </cell>
          <cell r="E540" t="str">
            <v>R</v>
          </cell>
          <cell r="F540">
            <v>16</v>
          </cell>
          <cell r="G540">
            <v>0</v>
          </cell>
          <cell r="H540">
            <v>24</v>
          </cell>
          <cell r="I540">
            <v>7</v>
          </cell>
          <cell r="J540">
            <v>2</v>
          </cell>
          <cell r="K540">
            <v>2</v>
          </cell>
          <cell r="L540">
            <v>4</v>
          </cell>
          <cell r="M540">
            <v>5</v>
          </cell>
          <cell r="N540">
            <v>9</v>
          </cell>
          <cell r="O540">
            <v>44.4</v>
          </cell>
          <cell r="P540">
            <v>0.8</v>
          </cell>
        </row>
        <row r="541">
          <cell r="A541" t="str">
            <v>O'NEILLJEFF</v>
          </cell>
          <cell r="B541" t="str">
            <v>JEFF</v>
          </cell>
          <cell r="C541" t="str">
            <v>O'NEILL</v>
          </cell>
          <cell r="D541" t="str">
            <v>TOR</v>
          </cell>
          <cell r="E541" t="str">
            <v>C</v>
          </cell>
          <cell r="F541">
            <v>74</v>
          </cell>
          <cell r="G541">
            <v>11</v>
          </cell>
          <cell r="H541">
            <v>108</v>
          </cell>
          <cell r="I541">
            <v>87</v>
          </cell>
          <cell r="J541">
            <v>35</v>
          </cell>
          <cell r="K541">
            <v>24</v>
          </cell>
          <cell r="L541">
            <v>144</v>
          </cell>
          <cell r="M541">
            <v>105</v>
          </cell>
          <cell r="N541">
            <v>249</v>
          </cell>
          <cell r="O541">
            <v>57.8</v>
          </cell>
          <cell r="P541">
            <v>5.3</v>
          </cell>
        </row>
        <row r="542">
          <cell r="A542" t="str">
            <v>ORPIKBROOKS</v>
          </cell>
          <cell r="B542" t="str">
            <v>BROOKS</v>
          </cell>
          <cell r="C542" t="str">
            <v>ORPIK</v>
          </cell>
          <cell r="D542" t="str">
            <v>PIT</v>
          </cell>
          <cell r="E542" t="str">
            <v>D</v>
          </cell>
          <cell r="F542">
            <v>70</v>
          </cell>
          <cell r="G542">
            <v>114</v>
          </cell>
          <cell r="H542">
            <v>186</v>
          </cell>
          <cell r="I542">
            <v>31</v>
          </cell>
          <cell r="J542">
            <v>28</v>
          </cell>
          <cell r="K542">
            <v>8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</row>
        <row r="543">
          <cell r="A543" t="str">
            <v>ORRCOLTON</v>
          </cell>
          <cell r="B543" t="str">
            <v>COLTON</v>
          </cell>
          <cell r="C543" t="str">
            <v>ORR</v>
          </cell>
          <cell r="D543" t="str">
            <v>NYR</v>
          </cell>
          <cell r="E543" t="str">
            <v>R</v>
          </cell>
          <cell r="F543">
            <v>53</v>
          </cell>
          <cell r="G543">
            <v>11</v>
          </cell>
          <cell r="H543">
            <v>59</v>
          </cell>
          <cell r="I543">
            <v>9</v>
          </cell>
          <cell r="J543">
            <v>5</v>
          </cell>
          <cell r="K543">
            <v>1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</row>
        <row r="544">
          <cell r="A544" t="str">
            <v>ORTMEYERJED</v>
          </cell>
          <cell r="B544" t="str">
            <v>JED</v>
          </cell>
          <cell r="C544" t="str">
            <v>ORTMEYER</v>
          </cell>
          <cell r="D544" t="str">
            <v>NYR</v>
          </cell>
          <cell r="E544" t="str">
            <v>R</v>
          </cell>
          <cell r="F544">
            <v>41</v>
          </cell>
          <cell r="G544">
            <v>30</v>
          </cell>
          <cell r="H544">
            <v>88</v>
          </cell>
          <cell r="I544">
            <v>25</v>
          </cell>
          <cell r="J544">
            <v>10</v>
          </cell>
          <cell r="K544">
            <v>16</v>
          </cell>
          <cell r="L544">
            <v>1</v>
          </cell>
          <cell r="M544">
            <v>7</v>
          </cell>
          <cell r="N544">
            <v>8</v>
          </cell>
          <cell r="O544">
            <v>12.5</v>
          </cell>
          <cell r="P544">
            <v>0.3</v>
          </cell>
        </row>
        <row r="545">
          <cell r="A545" t="str">
            <v>O'SULLIVANPATRICK</v>
          </cell>
          <cell r="B545" t="str">
            <v>PATRICK</v>
          </cell>
          <cell r="C545" t="str">
            <v>O'SULLIVAN</v>
          </cell>
          <cell r="D545" t="str">
            <v>LAK</v>
          </cell>
          <cell r="E545" t="str">
            <v>C</v>
          </cell>
          <cell r="F545">
            <v>44</v>
          </cell>
          <cell r="G545">
            <v>10</v>
          </cell>
          <cell r="H545">
            <v>23</v>
          </cell>
          <cell r="I545">
            <v>53</v>
          </cell>
          <cell r="J545">
            <v>21</v>
          </cell>
          <cell r="K545">
            <v>9</v>
          </cell>
          <cell r="L545">
            <v>59</v>
          </cell>
          <cell r="M545">
            <v>68</v>
          </cell>
          <cell r="N545">
            <v>127</v>
          </cell>
          <cell r="O545">
            <v>46.4</v>
          </cell>
          <cell r="P545">
            <v>5</v>
          </cell>
        </row>
        <row r="546">
          <cell r="A546" t="str">
            <v>OTTSTEVE</v>
          </cell>
          <cell r="B546" t="str">
            <v>STEVE</v>
          </cell>
          <cell r="C546" t="str">
            <v>OTT</v>
          </cell>
          <cell r="D546" t="str">
            <v>DAL</v>
          </cell>
          <cell r="E546" t="str">
            <v>C</v>
          </cell>
          <cell r="F546">
            <v>19</v>
          </cell>
          <cell r="G546">
            <v>2</v>
          </cell>
          <cell r="H546">
            <v>41</v>
          </cell>
          <cell r="I546">
            <v>6</v>
          </cell>
          <cell r="J546">
            <v>5</v>
          </cell>
          <cell r="K546">
            <v>0</v>
          </cell>
          <cell r="L546">
            <v>23</v>
          </cell>
          <cell r="M546">
            <v>16</v>
          </cell>
          <cell r="N546">
            <v>39</v>
          </cell>
          <cell r="O546">
            <v>59</v>
          </cell>
          <cell r="P546">
            <v>3.5</v>
          </cell>
        </row>
        <row r="547">
          <cell r="A547" t="str">
            <v>OUELLETMICHEL</v>
          </cell>
          <cell r="B547" t="str">
            <v>MICHEL</v>
          </cell>
          <cell r="C547" t="str">
            <v>OUELLET</v>
          </cell>
          <cell r="D547" t="str">
            <v>PIT</v>
          </cell>
          <cell r="E547" t="str">
            <v>R</v>
          </cell>
          <cell r="F547">
            <v>73</v>
          </cell>
          <cell r="G547">
            <v>36</v>
          </cell>
          <cell r="H547">
            <v>51</v>
          </cell>
          <cell r="I547">
            <v>68</v>
          </cell>
          <cell r="J547">
            <v>16</v>
          </cell>
          <cell r="K547">
            <v>22</v>
          </cell>
          <cell r="L547">
            <v>3</v>
          </cell>
          <cell r="M547">
            <v>5</v>
          </cell>
          <cell r="N547">
            <v>8</v>
          </cell>
          <cell r="O547">
            <v>37.5</v>
          </cell>
          <cell r="P547">
            <v>0.1</v>
          </cell>
        </row>
        <row r="548">
          <cell r="A548" t="str">
            <v>OVECHKINALEXANDER</v>
          </cell>
          <cell r="B548" t="str">
            <v>ALEXANDER</v>
          </cell>
          <cell r="C548" t="str">
            <v>OVECHKIN</v>
          </cell>
          <cell r="D548" t="str">
            <v>WAS</v>
          </cell>
          <cell r="E548" t="str">
            <v>L</v>
          </cell>
          <cell r="F548">
            <v>82</v>
          </cell>
          <cell r="G548">
            <v>44</v>
          </cell>
          <cell r="H548">
            <v>184</v>
          </cell>
          <cell r="I548">
            <v>148</v>
          </cell>
          <cell r="J548">
            <v>95</v>
          </cell>
          <cell r="K548">
            <v>67</v>
          </cell>
          <cell r="L548">
            <v>8</v>
          </cell>
          <cell r="M548">
            <v>9</v>
          </cell>
          <cell r="N548">
            <v>17</v>
          </cell>
          <cell r="O548">
            <v>47</v>
          </cell>
          <cell r="P548">
            <v>0.3</v>
          </cell>
        </row>
        <row r="549">
          <cell r="A549" t="str">
            <v>OZOLINSHSANDIS</v>
          </cell>
          <cell r="B549" t="str">
            <v>SANDIS</v>
          </cell>
          <cell r="C549" t="str">
            <v>OZOLINSH</v>
          </cell>
          <cell r="D549" t="str">
            <v>NYR</v>
          </cell>
          <cell r="E549" t="str">
            <v>D</v>
          </cell>
          <cell r="F549">
            <v>21</v>
          </cell>
          <cell r="G549">
            <v>29</v>
          </cell>
          <cell r="H549">
            <v>19</v>
          </cell>
          <cell r="I549">
            <v>8</v>
          </cell>
          <cell r="J549">
            <v>14</v>
          </cell>
          <cell r="K549">
            <v>4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</row>
        <row r="550">
          <cell r="A550" t="str">
            <v>PAETSCHNATHAN</v>
          </cell>
          <cell r="B550" t="str">
            <v>NATHAN</v>
          </cell>
          <cell r="C550" t="str">
            <v>PAETSCH</v>
          </cell>
          <cell r="D550" t="str">
            <v>BUF</v>
          </cell>
          <cell r="E550" t="str">
            <v>D</v>
          </cell>
          <cell r="F550">
            <v>63</v>
          </cell>
          <cell r="G550">
            <v>73</v>
          </cell>
          <cell r="H550">
            <v>53</v>
          </cell>
          <cell r="I550">
            <v>25</v>
          </cell>
          <cell r="J550">
            <v>25</v>
          </cell>
          <cell r="K550">
            <v>9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</row>
        <row r="551">
          <cell r="A551" t="str">
            <v>PAHLSSONSAMUEL</v>
          </cell>
          <cell r="B551" t="str">
            <v>SAMUEL</v>
          </cell>
          <cell r="C551" t="str">
            <v>PAHLSSON</v>
          </cell>
          <cell r="D551" t="str">
            <v>ANA</v>
          </cell>
          <cell r="E551" t="str">
            <v>C</v>
          </cell>
          <cell r="F551">
            <v>82</v>
          </cell>
          <cell r="G551">
            <v>28</v>
          </cell>
          <cell r="H551">
            <v>181</v>
          </cell>
          <cell r="I551">
            <v>64</v>
          </cell>
          <cell r="J551">
            <v>23</v>
          </cell>
          <cell r="K551">
            <v>57</v>
          </cell>
          <cell r="L551">
            <v>802</v>
          </cell>
          <cell r="M551">
            <v>721</v>
          </cell>
          <cell r="N551">
            <v>1523</v>
          </cell>
          <cell r="O551">
            <v>52.6</v>
          </cell>
          <cell r="P551">
            <v>32.5</v>
          </cell>
        </row>
        <row r="552">
          <cell r="A552" t="str">
            <v>PAILLEDANIEL</v>
          </cell>
          <cell r="B552" t="str">
            <v>DANIEL</v>
          </cell>
          <cell r="C552" t="str">
            <v>PAILLE</v>
          </cell>
          <cell r="D552" t="str">
            <v>BUF</v>
          </cell>
          <cell r="E552" t="str">
            <v>L</v>
          </cell>
          <cell r="F552">
            <v>29</v>
          </cell>
          <cell r="G552">
            <v>14</v>
          </cell>
          <cell r="H552">
            <v>14</v>
          </cell>
          <cell r="I552">
            <v>10</v>
          </cell>
          <cell r="J552">
            <v>15</v>
          </cell>
          <cell r="K552">
            <v>6</v>
          </cell>
          <cell r="L552">
            <v>2</v>
          </cell>
          <cell r="M552">
            <v>4</v>
          </cell>
          <cell r="N552">
            <v>6</v>
          </cell>
          <cell r="O552">
            <v>33.299999999999997</v>
          </cell>
          <cell r="P552">
            <v>0.3</v>
          </cell>
        </row>
        <row r="553">
          <cell r="A553" t="str">
            <v>PANDOLFOJAY</v>
          </cell>
          <cell r="B553" t="str">
            <v>JAY</v>
          </cell>
          <cell r="C553" t="str">
            <v>PANDOLFO</v>
          </cell>
          <cell r="D553" t="str">
            <v>NJD</v>
          </cell>
          <cell r="E553" t="str">
            <v>L</v>
          </cell>
          <cell r="F553">
            <v>82</v>
          </cell>
          <cell r="G553">
            <v>65</v>
          </cell>
          <cell r="H553">
            <v>49</v>
          </cell>
          <cell r="I553">
            <v>52</v>
          </cell>
          <cell r="J553">
            <v>46</v>
          </cell>
          <cell r="K553">
            <v>47</v>
          </cell>
          <cell r="L553">
            <v>1</v>
          </cell>
          <cell r="M553">
            <v>15</v>
          </cell>
          <cell r="N553">
            <v>16</v>
          </cell>
          <cell r="O553">
            <v>6.2</v>
          </cell>
          <cell r="P553">
            <v>0.3</v>
          </cell>
        </row>
        <row r="554">
          <cell r="A554" t="str">
            <v>PARENTEAUPIERRE</v>
          </cell>
          <cell r="B554" t="str">
            <v>PIERRE</v>
          </cell>
          <cell r="C554" t="str">
            <v>PARENTEAU</v>
          </cell>
          <cell r="D554" t="str">
            <v>CHI</v>
          </cell>
          <cell r="E554" t="str">
            <v>L</v>
          </cell>
          <cell r="F554">
            <v>5</v>
          </cell>
          <cell r="G554">
            <v>1</v>
          </cell>
          <cell r="H554">
            <v>1</v>
          </cell>
          <cell r="I554">
            <v>2</v>
          </cell>
          <cell r="J554">
            <v>0</v>
          </cell>
          <cell r="K554">
            <v>0</v>
          </cell>
          <cell r="L554">
            <v>1</v>
          </cell>
          <cell r="M554">
            <v>1</v>
          </cell>
          <cell r="N554">
            <v>2</v>
          </cell>
          <cell r="O554">
            <v>50</v>
          </cell>
          <cell r="P554">
            <v>0.7</v>
          </cell>
        </row>
        <row r="555">
          <cell r="A555" t="str">
            <v>PARENTRYAN</v>
          </cell>
          <cell r="B555" t="str">
            <v>RYAN</v>
          </cell>
          <cell r="C555" t="str">
            <v>PARENT</v>
          </cell>
          <cell r="D555" t="str">
            <v>PHI</v>
          </cell>
          <cell r="E555" t="str">
            <v>D</v>
          </cell>
          <cell r="F555">
            <v>1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</row>
        <row r="556">
          <cell r="A556" t="str">
            <v>PARISEZACH</v>
          </cell>
          <cell r="B556" t="str">
            <v>ZACH</v>
          </cell>
          <cell r="C556" t="str">
            <v>PARISE</v>
          </cell>
          <cell r="D556" t="str">
            <v>NJD</v>
          </cell>
          <cell r="E556" t="str">
            <v>C</v>
          </cell>
          <cell r="F556">
            <v>82</v>
          </cell>
          <cell r="G556">
            <v>36</v>
          </cell>
          <cell r="H556">
            <v>37</v>
          </cell>
          <cell r="I556">
            <v>81</v>
          </cell>
          <cell r="J556">
            <v>51</v>
          </cell>
          <cell r="K556">
            <v>53</v>
          </cell>
          <cell r="L556">
            <v>23</v>
          </cell>
          <cell r="M556">
            <v>29</v>
          </cell>
          <cell r="N556">
            <v>52</v>
          </cell>
          <cell r="O556">
            <v>44.2</v>
          </cell>
          <cell r="P556">
            <v>1.2</v>
          </cell>
        </row>
        <row r="557">
          <cell r="A557" t="str">
            <v>PARKERSCOTT</v>
          </cell>
          <cell r="B557" t="str">
            <v>SCOTT</v>
          </cell>
          <cell r="C557" t="str">
            <v>PARKER</v>
          </cell>
          <cell r="D557" t="str">
            <v>COL</v>
          </cell>
          <cell r="E557" t="str">
            <v>R</v>
          </cell>
          <cell r="F557">
            <v>21</v>
          </cell>
          <cell r="G557">
            <v>4</v>
          </cell>
          <cell r="H557">
            <v>20</v>
          </cell>
          <cell r="I557">
            <v>3</v>
          </cell>
          <cell r="J557">
            <v>3</v>
          </cell>
          <cell r="K557">
            <v>0</v>
          </cell>
          <cell r="L557">
            <v>0</v>
          </cell>
          <cell r="M557">
            <v>2</v>
          </cell>
          <cell r="N557">
            <v>2</v>
          </cell>
          <cell r="O557">
            <v>0</v>
          </cell>
          <cell r="P557">
            <v>0.1</v>
          </cell>
        </row>
        <row r="558">
          <cell r="A558" t="str">
            <v>PARKRICHARD</v>
          </cell>
          <cell r="B558" t="str">
            <v>RICHARD</v>
          </cell>
          <cell r="C558" t="str">
            <v>PARK</v>
          </cell>
          <cell r="D558" t="str">
            <v>NYI</v>
          </cell>
          <cell r="E558" t="str">
            <v>R</v>
          </cell>
          <cell r="F558">
            <v>82</v>
          </cell>
          <cell r="G558">
            <v>44</v>
          </cell>
          <cell r="H558">
            <v>68</v>
          </cell>
          <cell r="I558">
            <v>32</v>
          </cell>
          <cell r="J558">
            <v>18</v>
          </cell>
          <cell r="K558">
            <v>36</v>
          </cell>
          <cell r="L558">
            <v>85</v>
          </cell>
          <cell r="M558">
            <v>133</v>
          </cell>
          <cell r="N558">
            <v>218</v>
          </cell>
          <cell r="O558">
            <v>39</v>
          </cell>
          <cell r="P558">
            <v>4.4000000000000004</v>
          </cell>
        </row>
        <row r="559">
          <cell r="A559" t="str">
            <v>PARRISHMARK</v>
          </cell>
          <cell r="B559" t="str">
            <v>MARK</v>
          </cell>
          <cell r="C559" t="str">
            <v>PARRISH</v>
          </cell>
          <cell r="D559" t="str">
            <v>MIN</v>
          </cell>
          <cell r="E559" t="str">
            <v>R</v>
          </cell>
          <cell r="F559">
            <v>76</v>
          </cell>
          <cell r="G559">
            <v>28</v>
          </cell>
          <cell r="H559">
            <v>48</v>
          </cell>
          <cell r="I559">
            <v>74</v>
          </cell>
          <cell r="J559">
            <v>18</v>
          </cell>
          <cell r="K559">
            <v>18</v>
          </cell>
          <cell r="L559">
            <v>4</v>
          </cell>
          <cell r="M559">
            <v>9</v>
          </cell>
          <cell r="N559">
            <v>13</v>
          </cell>
          <cell r="O559">
            <v>30.8</v>
          </cell>
          <cell r="P559">
            <v>0.3</v>
          </cell>
        </row>
        <row r="560">
          <cell r="A560" t="str">
            <v>PARROSGEORGE</v>
          </cell>
          <cell r="B560" t="str">
            <v>GEORGE</v>
          </cell>
          <cell r="C560" t="str">
            <v>PARROS</v>
          </cell>
          <cell r="D560" t="str">
            <v>ANA</v>
          </cell>
          <cell r="E560" t="str">
            <v>R</v>
          </cell>
          <cell r="F560">
            <v>34</v>
          </cell>
          <cell r="G560">
            <v>7</v>
          </cell>
          <cell r="H560">
            <v>28</v>
          </cell>
          <cell r="I560">
            <v>5</v>
          </cell>
          <cell r="J560">
            <v>7</v>
          </cell>
          <cell r="K560">
            <v>1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</row>
        <row r="561">
          <cell r="A561" t="str">
            <v>PAVELSKIJOE</v>
          </cell>
          <cell r="B561" t="str">
            <v>JOE</v>
          </cell>
          <cell r="C561" t="str">
            <v>PAVELSKI</v>
          </cell>
          <cell r="D561" t="str">
            <v>SJS</v>
          </cell>
          <cell r="E561" t="str">
            <v>C</v>
          </cell>
          <cell r="F561">
            <v>46</v>
          </cell>
          <cell r="G561">
            <v>32</v>
          </cell>
          <cell r="H561">
            <v>33</v>
          </cell>
          <cell r="I561">
            <v>36</v>
          </cell>
          <cell r="J561">
            <v>23</v>
          </cell>
          <cell r="K561">
            <v>22</v>
          </cell>
          <cell r="L561">
            <v>189</v>
          </cell>
          <cell r="M561">
            <v>200</v>
          </cell>
          <cell r="N561">
            <v>389</v>
          </cell>
          <cell r="O561">
            <v>48.6</v>
          </cell>
          <cell r="P561">
            <v>15.6</v>
          </cell>
        </row>
        <row r="562">
          <cell r="A562" t="str">
            <v>PAYERSERGE</v>
          </cell>
          <cell r="B562" t="str">
            <v>SERGE</v>
          </cell>
          <cell r="C562" t="str">
            <v>PAYER</v>
          </cell>
          <cell r="D562" t="str">
            <v>OTT</v>
          </cell>
          <cell r="E562" t="str">
            <v>C</v>
          </cell>
          <cell r="F562">
            <v>5</v>
          </cell>
          <cell r="G562">
            <v>1</v>
          </cell>
          <cell r="H562">
            <v>3</v>
          </cell>
          <cell r="I562">
            <v>2</v>
          </cell>
          <cell r="J562">
            <v>0</v>
          </cell>
          <cell r="K562">
            <v>0</v>
          </cell>
          <cell r="L562">
            <v>8</v>
          </cell>
          <cell r="M562">
            <v>5</v>
          </cell>
          <cell r="N562">
            <v>13</v>
          </cell>
          <cell r="O562">
            <v>61.5</v>
          </cell>
          <cell r="P562">
            <v>4.5</v>
          </cell>
        </row>
        <row r="563">
          <cell r="A563" t="str">
            <v>PECAMICHAEL</v>
          </cell>
          <cell r="B563" t="str">
            <v>MICHAEL</v>
          </cell>
          <cell r="C563" t="str">
            <v>PECA</v>
          </cell>
          <cell r="D563" t="str">
            <v>TOR</v>
          </cell>
          <cell r="E563" t="str">
            <v>C</v>
          </cell>
          <cell r="F563">
            <v>35</v>
          </cell>
          <cell r="G563">
            <v>45</v>
          </cell>
          <cell r="H563">
            <v>33</v>
          </cell>
          <cell r="I563">
            <v>17</v>
          </cell>
          <cell r="J563">
            <v>26</v>
          </cell>
          <cell r="K563">
            <v>28</v>
          </cell>
          <cell r="L563">
            <v>307</v>
          </cell>
          <cell r="M563">
            <v>308</v>
          </cell>
          <cell r="N563">
            <v>615</v>
          </cell>
          <cell r="O563">
            <v>49.9</v>
          </cell>
          <cell r="P563">
            <v>28.2</v>
          </cell>
        </row>
        <row r="564">
          <cell r="A564" t="str">
            <v>PELLEYRODNEY</v>
          </cell>
          <cell r="B564" t="str">
            <v>RODNEY</v>
          </cell>
          <cell r="C564" t="str">
            <v>PELLEY</v>
          </cell>
          <cell r="D564" t="str">
            <v>NJD</v>
          </cell>
          <cell r="E564" t="str">
            <v>C</v>
          </cell>
          <cell r="F564">
            <v>9</v>
          </cell>
          <cell r="G564">
            <v>3</v>
          </cell>
          <cell r="H564">
            <v>12</v>
          </cell>
          <cell r="I564">
            <v>5</v>
          </cell>
          <cell r="J564">
            <v>3</v>
          </cell>
          <cell r="K564">
            <v>3</v>
          </cell>
          <cell r="L564">
            <v>40</v>
          </cell>
          <cell r="M564">
            <v>58</v>
          </cell>
          <cell r="N564">
            <v>98</v>
          </cell>
          <cell r="O564">
            <v>40.799999999999997</v>
          </cell>
          <cell r="P564">
            <v>18.7</v>
          </cell>
        </row>
        <row r="565">
          <cell r="A565" t="str">
            <v>PELTONENVILLE</v>
          </cell>
          <cell r="B565" t="str">
            <v>VILLE</v>
          </cell>
          <cell r="C565" t="str">
            <v>PELTONEN</v>
          </cell>
          <cell r="D565" t="str">
            <v>FLA</v>
          </cell>
          <cell r="E565" t="str">
            <v>L</v>
          </cell>
          <cell r="F565">
            <v>72</v>
          </cell>
          <cell r="G565">
            <v>32</v>
          </cell>
          <cell r="H565">
            <v>50</v>
          </cell>
          <cell r="I565">
            <v>58</v>
          </cell>
          <cell r="J565">
            <v>27</v>
          </cell>
          <cell r="K565">
            <v>41</v>
          </cell>
          <cell r="L565">
            <v>11</v>
          </cell>
          <cell r="M565">
            <v>24</v>
          </cell>
          <cell r="N565">
            <v>35</v>
          </cell>
          <cell r="O565">
            <v>31.4</v>
          </cell>
          <cell r="P565">
            <v>0.8</v>
          </cell>
        </row>
        <row r="566">
          <cell r="A566" t="str">
            <v>PENNERDUSTIN</v>
          </cell>
          <cell r="B566" t="str">
            <v>DUSTIN</v>
          </cell>
          <cell r="C566" t="str">
            <v>PENNER</v>
          </cell>
          <cell r="D566" t="str">
            <v>ANA</v>
          </cell>
          <cell r="E566" t="str">
            <v>R</v>
          </cell>
          <cell r="F566">
            <v>82</v>
          </cell>
          <cell r="G566">
            <v>18</v>
          </cell>
          <cell r="H566">
            <v>97</v>
          </cell>
          <cell r="I566">
            <v>81</v>
          </cell>
          <cell r="J566">
            <v>49</v>
          </cell>
          <cell r="K566">
            <v>36</v>
          </cell>
          <cell r="L566">
            <v>27</v>
          </cell>
          <cell r="M566">
            <v>31</v>
          </cell>
          <cell r="N566">
            <v>58</v>
          </cell>
          <cell r="O566">
            <v>46.6</v>
          </cell>
          <cell r="P566">
            <v>1.2</v>
          </cell>
        </row>
        <row r="567">
          <cell r="A567" t="str">
            <v>PEREZHOGINALEXANDER</v>
          </cell>
          <cell r="B567" t="str">
            <v>ALEXANDER</v>
          </cell>
          <cell r="C567" t="str">
            <v>PEREZHOGIN</v>
          </cell>
          <cell r="D567" t="str">
            <v>MTL</v>
          </cell>
          <cell r="E567" t="str">
            <v>R</v>
          </cell>
          <cell r="F567">
            <v>61</v>
          </cell>
          <cell r="G567">
            <v>14</v>
          </cell>
          <cell r="H567">
            <v>29</v>
          </cell>
          <cell r="I567">
            <v>50</v>
          </cell>
          <cell r="J567">
            <v>12</v>
          </cell>
          <cell r="K567">
            <v>36</v>
          </cell>
          <cell r="L567">
            <v>0</v>
          </cell>
          <cell r="M567">
            <v>7</v>
          </cell>
          <cell r="N567">
            <v>7</v>
          </cell>
          <cell r="O567">
            <v>0</v>
          </cell>
          <cell r="P567">
            <v>0.1</v>
          </cell>
        </row>
        <row r="568">
          <cell r="A568" t="str">
            <v>PERRAULTJOEL</v>
          </cell>
          <cell r="B568" t="str">
            <v>JOEL</v>
          </cell>
          <cell r="C568" t="str">
            <v>PERRAULT</v>
          </cell>
          <cell r="D568" t="str">
            <v>PHO</v>
          </cell>
          <cell r="E568" t="str">
            <v>C</v>
          </cell>
          <cell r="F568">
            <v>26</v>
          </cell>
          <cell r="G568">
            <v>7</v>
          </cell>
          <cell r="H568">
            <v>16</v>
          </cell>
          <cell r="I568">
            <v>15</v>
          </cell>
          <cell r="J568">
            <v>6</v>
          </cell>
          <cell r="K568">
            <v>3</v>
          </cell>
          <cell r="L568">
            <v>54</v>
          </cell>
          <cell r="M568">
            <v>75</v>
          </cell>
          <cell r="N568">
            <v>129</v>
          </cell>
          <cell r="O568">
            <v>41.9</v>
          </cell>
          <cell r="P568">
            <v>8.4</v>
          </cell>
        </row>
        <row r="569">
          <cell r="A569" t="str">
            <v>PERREAULTYANIC</v>
          </cell>
          <cell r="B569" t="str">
            <v>YANIC</v>
          </cell>
          <cell r="C569" t="str">
            <v>PERREAULT</v>
          </cell>
          <cell r="D569" t="str">
            <v>TOR</v>
          </cell>
          <cell r="E569" t="str">
            <v>C</v>
          </cell>
          <cell r="F569">
            <v>66</v>
          </cell>
          <cell r="G569">
            <v>30</v>
          </cell>
          <cell r="H569">
            <v>14</v>
          </cell>
          <cell r="I569">
            <v>43</v>
          </cell>
          <cell r="J569">
            <v>17</v>
          </cell>
          <cell r="K569">
            <v>18</v>
          </cell>
          <cell r="L569">
            <v>506</v>
          </cell>
          <cell r="M569">
            <v>300</v>
          </cell>
          <cell r="N569">
            <v>806</v>
          </cell>
          <cell r="O569">
            <v>62.8</v>
          </cell>
          <cell r="P569">
            <v>21.2</v>
          </cell>
        </row>
        <row r="570">
          <cell r="A570" t="str">
            <v>PERRINERIC</v>
          </cell>
          <cell r="B570" t="str">
            <v>ERIC</v>
          </cell>
          <cell r="C570" t="str">
            <v>PERRIN</v>
          </cell>
          <cell r="D570" t="str">
            <v>TBL</v>
          </cell>
          <cell r="E570" t="str">
            <v>C</v>
          </cell>
          <cell r="F570">
            <v>82</v>
          </cell>
          <cell r="G570">
            <v>27</v>
          </cell>
          <cell r="H570">
            <v>64</v>
          </cell>
          <cell r="I570">
            <v>79</v>
          </cell>
          <cell r="J570">
            <v>28</v>
          </cell>
          <cell r="K570">
            <v>60</v>
          </cell>
          <cell r="L570">
            <v>207</v>
          </cell>
          <cell r="M570">
            <v>200</v>
          </cell>
          <cell r="N570">
            <v>407</v>
          </cell>
          <cell r="O570">
            <v>50.9</v>
          </cell>
          <cell r="P570">
            <v>8.6</v>
          </cell>
        </row>
        <row r="571">
          <cell r="A571" t="str">
            <v>PERRYCOREY</v>
          </cell>
          <cell r="B571" t="str">
            <v>COREY</v>
          </cell>
          <cell r="C571" t="str">
            <v>PERRY</v>
          </cell>
          <cell r="D571" t="str">
            <v>ANA</v>
          </cell>
          <cell r="E571" t="str">
            <v>R</v>
          </cell>
          <cell r="F571">
            <v>82</v>
          </cell>
          <cell r="G571">
            <v>13</v>
          </cell>
          <cell r="H571">
            <v>59</v>
          </cell>
          <cell r="I571">
            <v>68</v>
          </cell>
          <cell r="J571">
            <v>31</v>
          </cell>
          <cell r="K571">
            <v>32</v>
          </cell>
          <cell r="L571">
            <v>9</v>
          </cell>
          <cell r="M571">
            <v>12</v>
          </cell>
          <cell r="N571">
            <v>21</v>
          </cell>
          <cell r="O571">
            <v>42.8</v>
          </cell>
          <cell r="P571">
            <v>0.4</v>
          </cell>
        </row>
        <row r="572">
          <cell r="A572" t="str">
            <v>PETERSANDREW</v>
          </cell>
          <cell r="B572" t="str">
            <v>ANDREW</v>
          </cell>
          <cell r="C572" t="str">
            <v>PETERS</v>
          </cell>
          <cell r="D572" t="str">
            <v>BUF</v>
          </cell>
          <cell r="E572" t="str">
            <v>L</v>
          </cell>
          <cell r="F572">
            <v>58</v>
          </cell>
          <cell r="G572">
            <v>4</v>
          </cell>
          <cell r="H572">
            <v>42</v>
          </cell>
          <cell r="I572">
            <v>14</v>
          </cell>
          <cell r="J572">
            <v>10</v>
          </cell>
          <cell r="K572">
            <v>3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</row>
        <row r="573">
          <cell r="A573" t="str">
            <v>PETERSENTOBY</v>
          </cell>
          <cell r="B573" t="str">
            <v>TOBY</v>
          </cell>
          <cell r="C573" t="str">
            <v>PETERSEN</v>
          </cell>
          <cell r="D573" t="str">
            <v>EDM</v>
          </cell>
          <cell r="E573" t="str">
            <v>C</v>
          </cell>
          <cell r="F573">
            <v>64</v>
          </cell>
          <cell r="G573">
            <v>37</v>
          </cell>
          <cell r="H573">
            <v>36</v>
          </cell>
          <cell r="I573">
            <v>21</v>
          </cell>
          <cell r="J573">
            <v>55</v>
          </cell>
          <cell r="K573">
            <v>32</v>
          </cell>
          <cell r="L573">
            <v>103</v>
          </cell>
          <cell r="M573">
            <v>111</v>
          </cell>
          <cell r="N573">
            <v>214</v>
          </cell>
          <cell r="O573">
            <v>48.1</v>
          </cell>
          <cell r="P573">
            <v>5.8</v>
          </cell>
        </row>
        <row r="574">
          <cell r="A574" t="str">
            <v>PETROVICKYRONALD</v>
          </cell>
          <cell r="B574" t="str">
            <v>RONALD</v>
          </cell>
          <cell r="C574" t="str">
            <v>PETROVICKY</v>
          </cell>
          <cell r="D574" t="str">
            <v>PIT</v>
          </cell>
          <cell r="E574" t="str">
            <v>R</v>
          </cell>
          <cell r="F574">
            <v>31</v>
          </cell>
          <cell r="G574">
            <v>7</v>
          </cell>
          <cell r="H574">
            <v>32</v>
          </cell>
          <cell r="I574">
            <v>9</v>
          </cell>
          <cell r="J574">
            <v>3</v>
          </cell>
          <cell r="K574">
            <v>5</v>
          </cell>
          <cell r="L574">
            <v>2</v>
          </cell>
          <cell r="M574">
            <v>2</v>
          </cell>
          <cell r="N574">
            <v>4</v>
          </cell>
          <cell r="O574">
            <v>50</v>
          </cell>
          <cell r="P574">
            <v>0.2</v>
          </cell>
        </row>
        <row r="575">
          <cell r="A575" t="str">
            <v>PETTINGERMATT</v>
          </cell>
          <cell r="B575" t="str">
            <v>MATT</v>
          </cell>
          <cell r="C575" t="str">
            <v>PETTINGER</v>
          </cell>
          <cell r="D575" t="str">
            <v>WAS</v>
          </cell>
          <cell r="E575" t="str">
            <v>L</v>
          </cell>
          <cell r="F575">
            <v>64</v>
          </cell>
          <cell r="G575">
            <v>31</v>
          </cell>
          <cell r="H575">
            <v>69</v>
          </cell>
          <cell r="I575">
            <v>46</v>
          </cell>
          <cell r="J575">
            <v>35</v>
          </cell>
          <cell r="K575">
            <v>30</v>
          </cell>
          <cell r="L575">
            <v>7</v>
          </cell>
          <cell r="M575">
            <v>16</v>
          </cell>
          <cell r="N575">
            <v>23</v>
          </cell>
          <cell r="O575">
            <v>30.4</v>
          </cell>
          <cell r="P575">
            <v>0.5</v>
          </cell>
        </row>
        <row r="576">
          <cell r="A576" t="str">
            <v>PEVERLEYJOHN</v>
          </cell>
          <cell r="B576" t="str">
            <v>JOHN</v>
          </cell>
          <cell r="C576" t="str">
            <v>PEVERLEY</v>
          </cell>
          <cell r="D576" t="str">
            <v>NAS</v>
          </cell>
          <cell r="E576" t="str">
            <v>C</v>
          </cell>
          <cell r="F576">
            <v>13</v>
          </cell>
          <cell r="G576">
            <v>1</v>
          </cell>
          <cell r="H576">
            <v>1</v>
          </cell>
          <cell r="I576">
            <v>3</v>
          </cell>
          <cell r="J576">
            <v>1</v>
          </cell>
          <cell r="K576">
            <v>4</v>
          </cell>
          <cell r="L576">
            <v>22</v>
          </cell>
          <cell r="M576">
            <v>23</v>
          </cell>
          <cell r="N576">
            <v>45</v>
          </cell>
          <cell r="O576">
            <v>48.9</v>
          </cell>
          <cell r="P576">
            <v>5.9</v>
          </cell>
        </row>
        <row r="577">
          <cell r="A577" t="str">
            <v>PHANEUFDION</v>
          </cell>
          <cell r="B577" t="str">
            <v>DION</v>
          </cell>
          <cell r="C577" t="str">
            <v>PHANEUF</v>
          </cell>
          <cell r="D577" t="str">
            <v>CGY</v>
          </cell>
          <cell r="E577" t="str">
            <v>D</v>
          </cell>
          <cell r="F577">
            <v>79</v>
          </cell>
          <cell r="G577">
            <v>80</v>
          </cell>
          <cell r="H577">
            <v>197</v>
          </cell>
          <cell r="I577">
            <v>105</v>
          </cell>
          <cell r="J577">
            <v>80</v>
          </cell>
          <cell r="K577">
            <v>41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</row>
        <row r="578">
          <cell r="A578" t="str">
            <v>PHILLIPSCHRIS</v>
          </cell>
          <cell r="B578" t="str">
            <v>CHRIS</v>
          </cell>
          <cell r="C578" t="str">
            <v>PHILLIPS</v>
          </cell>
          <cell r="D578" t="str">
            <v>OTT</v>
          </cell>
          <cell r="E578" t="str">
            <v>D</v>
          </cell>
          <cell r="F578">
            <v>82</v>
          </cell>
          <cell r="G578">
            <v>174</v>
          </cell>
          <cell r="H578">
            <v>121</v>
          </cell>
          <cell r="I578">
            <v>19</v>
          </cell>
          <cell r="J578">
            <v>63</v>
          </cell>
          <cell r="K578">
            <v>29</v>
          </cell>
          <cell r="L578">
            <v>0</v>
          </cell>
          <cell r="M578">
            <v>2</v>
          </cell>
          <cell r="N578">
            <v>2</v>
          </cell>
          <cell r="O578">
            <v>0</v>
          </cell>
          <cell r="P578">
            <v>0</v>
          </cell>
        </row>
        <row r="579">
          <cell r="A579" t="str">
            <v>PICARDALEXANDRECBJ</v>
          </cell>
          <cell r="B579" t="str">
            <v>ALEXANDRE</v>
          </cell>
          <cell r="C579" t="str">
            <v>PICARD</v>
          </cell>
          <cell r="D579" t="str">
            <v>CBJ</v>
          </cell>
          <cell r="E579" t="str">
            <v>L</v>
          </cell>
          <cell r="F579">
            <v>23</v>
          </cell>
          <cell r="G579">
            <v>5</v>
          </cell>
          <cell r="H579">
            <v>33</v>
          </cell>
          <cell r="I579">
            <v>5</v>
          </cell>
          <cell r="J579">
            <v>1</v>
          </cell>
          <cell r="K579">
            <v>2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</row>
        <row r="580">
          <cell r="A580" t="str">
            <v>PICARDALEXANDREPHI</v>
          </cell>
          <cell r="B580" t="str">
            <v>ALEXANDRE</v>
          </cell>
          <cell r="C580" t="str">
            <v>PICARD</v>
          </cell>
          <cell r="D580" t="str">
            <v>PHI</v>
          </cell>
          <cell r="E580" t="str">
            <v>D</v>
          </cell>
          <cell r="F580">
            <v>62</v>
          </cell>
          <cell r="G580">
            <v>100</v>
          </cell>
          <cell r="H580">
            <v>41</v>
          </cell>
          <cell r="I580">
            <v>34</v>
          </cell>
          <cell r="J580">
            <v>50</v>
          </cell>
          <cell r="K580">
            <v>19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</row>
        <row r="581">
          <cell r="A581" t="str">
            <v>PIHLMANTHOMAS</v>
          </cell>
          <cell r="B581" t="str">
            <v>THOMAS</v>
          </cell>
          <cell r="C581" t="str">
            <v>PIHLMAN</v>
          </cell>
          <cell r="D581" t="str">
            <v>NJD</v>
          </cell>
          <cell r="E581" t="str">
            <v>L</v>
          </cell>
          <cell r="F581">
            <v>2</v>
          </cell>
          <cell r="G581">
            <v>0</v>
          </cell>
          <cell r="H581">
            <v>2</v>
          </cell>
          <cell r="I581">
            <v>1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</row>
        <row r="582">
          <cell r="A582" t="str">
            <v>PISANIFERNANDO</v>
          </cell>
          <cell r="B582" t="str">
            <v>FERNANDO</v>
          </cell>
          <cell r="C582" t="str">
            <v>PISANI</v>
          </cell>
          <cell r="D582" t="str">
            <v>EDM</v>
          </cell>
          <cell r="E582" t="str">
            <v>R</v>
          </cell>
          <cell r="F582">
            <v>77</v>
          </cell>
          <cell r="G582">
            <v>40</v>
          </cell>
          <cell r="H582">
            <v>88</v>
          </cell>
          <cell r="I582">
            <v>66</v>
          </cell>
          <cell r="J582">
            <v>41</v>
          </cell>
          <cell r="K582">
            <v>45</v>
          </cell>
          <cell r="L582">
            <v>8</v>
          </cell>
          <cell r="M582">
            <v>12</v>
          </cell>
          <cell r="N582">
            <v>20</v>
          </cell>
          <cell r="O582">
            <v>40</v>
          </cell>
          <cell r="P582">
            <v>0.4</v>
          </cell>
        </row>
        <row r="583">
          <cell r="A583" t="str">
            <v>PISKULAJOE</v>
          </cell>
          <cell r="B583" t="str">
            <v>JOE</v>
          </cell>
          <cell r="C583" t="str">
            <v>PISKULA</v>
          </cell>
          <cell r="D583" t="str">
            <v>LAK</v>
          </cell>
          <cell r="E583" t="str">
            <v>D</v>
          </cell>
          <cell r="F583">
            <v>5</v>
          </cell>
          <cell r="G583">
            <v>2</v>
          </cell>
          <cell r="H583">
            <v>4</v>
          </cell>
          <cell r="I583">
            <v>0</v>
          </cell>
          <cell r="J583">
            <v>1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</row>
        <row r="584">
          <cell r="A584" t="str">
            <v>PITKANENJONI</v>
          </cell>
          <cell r="B584" t="str">
            <v>JONI</v>
          </cell>
          <cell r="C584" t="str">
            <v>PITKANEN</v>
          </cell>
          <cell r="D584" t="str">
            <v>PHI</v>
          </cell>
          <cell r="E584" t="str">
            <v>D</v>
          </cell>
          <cell r="F584">
            <v>77</v>
          </cell>
          <cell r="G584">
            <v>124</v>
          </cell>
          <cell r="H584">
            <v>34</v>
          </cell>
          <cell r="I584">
            <v>45</v>
          </cell>
          <cell r="J584">
            <v>76</v>
          </cell>
          <cell r="K584">
            <v>24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</row>
        <row r="585">
          <cell r="A585" t="str">
            <v>PLATTGEOFF</v>
          </cell>
          <cell r="B585" t="str">
            <v>GEOFF</v>
          </cell>
          <cell r="C585" t="str">
            <v>PLATT</v>
          </cell>
          <cell r="D585" t="str">
            <v>CBJ</v>
          </cell>
          <cell r="E585" t="str">
            <v>C</v>
          </cell>
          <cell r="F585">
            <v>26</v>
          </cell>
          <cell r="G585">
            <v>5</v>
          </cell>
          <cell r="H585">
            <v>17</v>
          </cell>
          <cell r="I585">
            <v>11</v>
          </cell>
          <cell r="J585">
            <v>7</v>
          </cell>
          <cell r="K585">
            <v>4</v>
          </cell>
          <cell r="L585">
            <v>95</v>
          </cell>
          <cell r="M585">
            <v>73</v>
          </cell>
          <cell r="N585">
            <v>168</v>
          </cell>
          <cell r="O585">
            <v>56.5</v>
          </cell>
          <cell r="P585">
            <v>11.7</v>
          </cell>
        </row>
        <row r="586">
          <cell r="A586" t="str">
            <v>PLEKANECTOMAS</v>
          </cell>
          <cell r="B586" t="str">
            <v>TOMAS</v>
          </cell>
          <cell r="C586" t="str">
            <v>PLEKANEC</v>
          </cell>
          <cell r="D586" t="str">
            <v>MTL</v>
          </cell>
          <cell r="E586" t="str">
            <v>C</v>
          </cell>
          <cell r="F586">
            <v>81</v>
          </cell>
          <cell r="G586">
            <v>33</v>
          </cell>
          <cell r="H586">
            <v>26</v>
          </cell>
          <cell r="I586">
            <v>55</v>
          </cell>
          <cell r="J586">
            <v>35</v>
          </cell>
          <cell r="K586">
            <v>65</v>
          </cell>
          <cell r="L586">
            <v>560</v>
          </cell>
          <cell r="M586">
            <v>599</v>
          </cell>
          <cell r="N586">
            <v>1159</v>
          </cell>
          <cell r="O586">
            <v>48.3</v>
          </cell>
          <cell r="P586">
            <v>24</v>
          </cell>
        </row>
        <row r="587">
          <cell r="A587" t="str">
            <v>PLIHALTOMAS</v>
          </cell>
          <cell r="B587" t="str">
            <v>TOMAS</v>
          </cell>
          <cell r="C587" t="str">
            <v>PLIHAL</v>
          </cell>
          <cell r="D587" t="str">
            <v>SJS</v>
          </cell>
          <cell r="E587" t="str">
            <v>C</v>
          </cell>
          <cell r="F587">
            <v>3</v>
          </cell>
          <cell r="G587">
            <v>0</v>
          </cell>
          <cell r="H587">
            <v>1</v>
          </cell>
          <cell r="I587">
            <v>3</v>
          </cell>
          <cell r="J587">
            <v>0</v>
          </cell>
          <cell r="K587">
            <v>0</v>
          </cell>
          <cell r="L587">
            <v>6</v>
          </cell>
          <cell r="M587">
            <v>2</v>
          </cell>
          <cell r="N587">
            <v>8</v>
          </cell>
          <cell r="O587">
            <v>75</v>
          </cell>
          <cell r="P587">
            <v>4.7</v>
          </cell>
        </row>
        <row r="588">
          <cell r="A588" t="str">
            <v>POCKTHOMAS</v>
          </cell>
          <cell r="B588" t="str">
            <v>THOMAS</v>
          </cell>
          <cell r="C588" t="str">
            <v>POCK</v>
          </cell>
          <cell r="D588" t="str">
            <v>NYR</v>
          </cell>
          <cell r="E588" t="str">
            <v>D</v>
          </cell>
          <cell r="F588">
            <v>44</v>
          </cell>
          <cell r="G588">
            <v>72</v>
          </cell>
          <cell r="H588">
            <v>39</v>
          </cell>
          <cell r="I588">
            <v>29</v>
          </cell>
          <cell r="J588">
            <v>15</v>
          </cell>
          <cell r="K588">
            <v>17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</row>
        <row r="589">
          <cell r="A589" t="str">
            <v>POHLJOHN</v>
          </cell>
          <cell r="B589" t="str">
            <v>JOHN</v>
          </cell>
          <cell r="C589" t="str">
            <v>POHL</v>
          </cell>
          <cell r="D589" t="str">
            <v>TOR</v>
          </cell>
          <cell r="E589" t="str">
            <v>C</v>
          </cell>
          <cell r="F589">
            <v>74</v>
          </cell>
          <cell r="G589">
            <v>17</v>
          </cell>
          <cell r="H589">
            <v>63</v>
          </cell>
          <cell r="I589">
            <v>48</v>
          </cell>
          <cell r="J589">
            <v>29</v>
          </cell>
          <cell r="K589">
            <v>13</v>
          </cell>
          <cell r="L589">
            <v>295</v>
          </cell>
          <cell r="M589">
            <v>258</v>
          </cell>
          <cell r="N589">
            <v>553</v>
          </cell>
          <cell r="O589">
            <v>53.3</v>
          </cell>
          <cell r="P589">
            <v>11.8</v>
          </cell>
        </row>
        <row r="590">
          <cell r="A590" t="str">
            <v>POLAKROMAN</v>
          </cell>
          <cell r="B590" t="str">
            <v>ROMAN</v>
          </cell>
          <cell r="C590" t="str">
            <v>POLAK</v>
          </cell>
          <cell r="D590" t="str">
            <v>STL</v>
          </cell>
          <cell r="E590" t="str">
            <v>D</v>
          </cell>
          <cell r="F590">
            <v>19</v>
          </cell>
          <cell r="G590">
            <v>14</v>
          </cell>
          <cell r="H590">
            <v>40</v>
          </cell>
          <cell r="I590">
            <v>9</v>
          </cell>
          <cell r="J590">
            <v>12</v>
          </cell>
          <cell r="K590">
            <v>2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</row>
        <row r="591">
          <cell r="A591" t="str">
            <v>POLAKVOJTECH</v>
          </cell>
          <cell r="B591" t="str">
            <v>VOJTECH</v>
          </cell>
          <cell r="C591" t="str">
            <v>POLAK</v>
          </cell>
          <cell r="D591" t="str">
            <v>DAL</v>
          </cell>
          <cell r="E591" t="str">
            <v>L</v>
          </cell>
          <cell r="F591">
            <v>2</v>
          </cell>
          <cell r="G591">
            <v>0</v>
          </cell>
          <cell r="H591">
            <v>3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</row>
        <row r="592">
          <cell r="A592" t="str">
            <v>POMINVILLEJASON</v>
          </cell>
          <cell r="B592" t="str">
            <v>JASON</v>
          </cell>
          <cell r="C592" t="str">
            <v>POMINVILLE</v>
          </cell>
          <cell r="D592" t="str">
            <v>BUF</v>
          </cell>
          <cell r="E592" t="str">
            <v>R</v>
          </cell>
          <cell r="F592">
            <v>82</v>
          </cell>
          <cell r="G592">
            <v>64</v>
          </cell>
          <cell r="H592">
            <v>45</v>
          </cell>
          <cell r="I592">
            <v>64</v>
          </cell>
          <cell r="J592">
            <v>29</v>
          </cell>
          <cell r="K592">
            <v>38</v>
          </cell>
          <cell r="L592">
            <v>6</v>
          </cell>
          <cell r="M592">
            <v>8</v>
          </cell>
          <cell r="N592">
            <v>14</v>
          </cell>
          <cell r="O592">
            <v>42.8</v>
          </cell>
          <cell r="P592">
            <v>0.2</v>
          </cell>
        </row>
        <row r="593">
          <cell r="A593" t="str">
            <v>PONIKAROVSKALEXEI</v>
          </cell>
          <cell r="B593" t="str">
            <v>ALEXEI</v>
          </cell>
          <cell r="C593" t="str">
            <v>PONIKAROVSK</v>
          </cell>
          <cell r="D593" t="str">
            <v>TOR</v>
          </cell>
          <cell r="E593" t="str">
            <v>L</v>
          </cell>
          <cell r="F593">
            <v>71</v>
          </cell>
          <cell r="G593">
            <v>38</v>
          </cell>
          <cell r="H593">
            <v>133</v>
          </cell>
          <cell r="I593">
            <v>78</v>
          </cell>
          <cell r="J593">
            <v>37</v>
          </cell>
          <cell r="K593">
            <v>23</v>
          </cell>
          <cell r="L593">
            <v>1</v>
          </cell>
          <cell r="M593">
            <v>3</v>
          </cell>
          <cell r="N593">
            <v>4</v>
          </cell>
          <cell r="O593">
            <v>25</v>
          </cell>
          <cell r="P593">
            <v>0</v>
          </cell>
        </row>
        <row r="594">
          <cell r="A594" t="str">
            <v>POPOVICMARK</v>
          </cell>
          <cell r="B594" t="str">
            <v>MARK</v>
          </cell>
          <cell r="C594" t="str">
            <v>POPOVIC</v>
          </cell>
          <cell r="D594" t="str">
            <v>ATL</v>
          </cell>
          <cell r="E594" t="str">
            <v>D</v>
          </cell>
          <cell r="F594">
            <v>3</v>
          </cell>
          <cell r="G594">
            <v>1</v>
          </cell>
          <cell r="H594">
            <v>3</v>
          </cell>
          <cell r="I594">
            <v>1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</row>
        <row r="595">
          <cell r="A595" t="str">
            <v>POTHIERBRIAN</v>
          </cell>
          <cell r="B595" t="str">
            <v>BRIAN</v>
          </cell>
          <cell r="C595" t="str">
            <v>POTHIER</v>
          </cell>
          <cell r="D595" t="str">
            <v>WAS</v>
          </cell>
          <cell r="E595" t="str">
            <v>D</v>
          </cell>
          <cell r="F595">
            <v>72</v>
          </cell>
          <cell r="G595">
            <v>140</v>
          </cell>
          <cell r="H595">
            <v>61</v>
          </cell>
          <cell r="I595">
            <v>51</v>
          </cell>
          <cell r="J595">
            <v>76</v>
          </cell>
          <cell r="K595">
            <v>36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</row>
        <row r="596">
          <cell r="A596" t="str">
            <v>POTITOM</v>
          </cell>
          <cell r="B596" t="str">
            <v>TOM</v>
          </cell>
          <cell r="C596" t="str">
            <v>POTI</v>
          </cell>
          <cell r="D596" t="str">
            <v>NYI</v>
          </cell>
          <cell r="E596" t="str">
            <v>D</v>
          </cell>
          <cell r="F596">
            <v>78</v>
          </cell>
          <cell r="G596">
            <v>170</v>
          </cell>
          <cell r="H596">
            <v>61</v>
          </cell>
          <cell r="I596">
            <v>52</v>
          </cell>
          <cell r="J596">
            <v>58</v>
          </cell>
          <cell r="K596">
            <v>50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</row>
        <row r="597">
          <cell r="A597" t="str">
            <v>POTULNYRYAN</v>
          </cell>
          <cell r="B597" t="str">
            <v>RYAN</v>
          </cell>
          <cell r="C597" t="str">
            <v>POTULNY</v>
          </cell>
          <cell r="D597" t="str">
            <v>PHI</v>
          </cell>
          <cell r="E597" t="str">
            <v>C</v>
          </cell>
          <cell r="F597">
            <v>35</v>
          </cell>
          <cell r="G597">
            <v>20</v>
          </cell>
          <cell r="H597">
            <v>19</v>
          </cell>
          <cell r="I597">
            <v>18</v>
          </cell>
          <cell r="J597">
            <v>12</v>
          </cell>
          <cell r="K597">
            <v>13</v>
          </cell>
          <cell r="L597">
            <v>121</v>
          </cell>
          <cell r="M597">
            <v>157</v>
          </cell>
          <cell r="N597">
            <v>278</v>
          </cell>
          <cell r="O597">
            <v>43.5</v>
          </cell>
          <cell r="P597">
            <v>13.7</v>
          </cell>
        </row>
        <row r="598">
          <cell r="A598" t="str">
            <v>POULIOTBENOIT</v>
          </cell>
          <cell r="B598" t="str">
            <v>BENOIT</v>
          </cell>
          <cell r="C598" t="str">
            <v>POULIOT</v>
          </cell>
          <cell r="D598" t="str">
            <v>MIN</v>
          </cell>
          <cell r="E598" t="str">
            <v>L</v>
          </cell>
          <cell r="F598">
            <v>3</v>
          </cell>
          <cell r="G598">
            <v>1</v>
          </cell>
          <cell r="H598">
            <v>4</v>
          </cell>
          <cell r="I598">
            <v>2</v>
          </cell>
          <cell r="J598">
            <v>3</v>
          </cell>
          <cell r="K598">
            <v>0</v>
          </cell>
          <cell r="L598">
            <v>0</v>
          </cell>
          <cell r="M598">
            <v>2</v>
          </cell>
          <cell r="N598">
            <v>2</v>
          </cell>
          <cell r="O598">
            <v>0</v>
          </cell>
          <cell r="P598">
            <v>1.2</v>
          </cell>
        </row>
        <row r="599">
          <cell r="A599" t="str">
            <v>POULIOTMARC-ANTOIN</v>
          </cell>
          <cell r="B599" t="str">
            <v>MARC-ANTOIN</v>
          </cell>
          <cell r="C599" t="str">
            <v>POULIOT</v>
          </cell>
          <cell r="D599" t="str">
            <v>EDM</v>
          </cell>
          <cell r="E599" t="str">
            <v>C</v>
          </cell>
          <cell r="F599">
            <v>46</v>
          </cell>
          <cell r="G599">
            <v>13</v>
          </cell>
          <cell r="H599">
            <v>36</v>
          </cell>
          <cell r="I599">
            <v>19</v>
          </cell>
          <cell r="J599">
            <v>31</v>
          </cell>
          <cell r="K599">
            <v>27</v>
          </cell>
          <cell r="L599">
            <v>172</v>
          </cell>
          <cell r="M599">
            <v>181</v>
          </cell>
          <cell r="N599">
            <v>353</v>
          </cell>
          <cell r="O599">
            <v>48.7</v>
          </cell>
          <cell r="P599">
            <v>13.5</v>
          </cell>
        </row>
        <row r="600">
          <cell r="A600" t="str">
            <v>PRATTNOLAN</v>
          </cell>
          <cell r="B600" t="str">
            <v>NOLAN</v>
          </cell>
          <cell r="C600" t="str">
            <v>PRATT</v>
          </cell>
          <cell r="D600" t="str">
            <v>TBL</v>
          </cell>
          <cell r="E600" t="str">
            <v>D</v>
          </cell>
          <cell r="F600">
            <v>81</v>
          </cell>
          <cell r="G600">
            <v>93</v>
          </cell>
          <cell r="H600">
            <v>86</v>
          </cell>
          <cell r="I600">
            <v>15</v>
          </cell>
          <cell r="J600">
            <v>35</v>
          </cell>
          <cell r="K600">
            <v>24</v>
          </cell>
          <cell r="L600">
            <v>0</v>
          </cell>
          <cell r="M600">
            <v>1</v>
          </cell>
          <cell r="N600">
            <v>1</v>
          </cell>
          <cell r="O600">
            <v>0</v>
          </cell>
          <cell r="P600">
            <v>0</v>
          </cell>
        </row>
        <row r="601">
          <cell r="A601" t="str">
            <v>PREISSINGTOM</v>
          </cell>
          <cell r="B601" t="str">
            <v>TOM</v>
          </cell>
          <cell r="C601" t="str">
            <v>PREISSING</v>
          </cell>
          <cell r="D601" t="str">
            <v>OTT</v>
          </cell>
          <cell r="E601" t="str">
            <v>D</v>
          </cell>
          <cell r="F601">
            <v>80</v>
          </cell>
          <cell r="G601">
            <v>52</v>
          </cell>
          <cell r="H601">
            <v>20</v>
          </cell>
          <cell r="I601">
            <v>31</v>
          </cell>
          <cell r="J601">
            <v>32</v>
          </cell>
          <cell r="K601">
            <v>12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</row>
        <row r="602">
          <cell r="A602" t="str">
            <v>PRIMEAUWAYNE</v>
          </cell>
          <cell r="B602" t="str">
            <v>WAYNE</v>
          </cell>
          <cell r="C602" t="str">
            <v>PRIMEAU</v>
          </cell>
          <cell r="D602" t="str">
            <v>CGY</v>
          </cell>
          <cell r="E602" t="str">
            <v>C</v>
          </cell>
          <cell r="F602">
            <v>78</v>
          </cell>
          <cell r="G602">
            <v>45</v>
          </cell>
          <cell r="H602">
            <v>73</v>
          </cell>
          <cell r="I602">
            <v>28</v>
          </cell>
          <cell r="J602">
            <v>17</v>
          </cell>
          <cell r="K602">
            <v>31</v>
          </cell>
          <cell r="L602">
            <v>421</v>
          </cell>
          <cell r="M602">
            <v>430</v>
          </cell>
          <cell r="N602">
            <v>851</v>
          </cell>
          <cell r="O602">
            <v>49.5</v>
          </cell>
          <cell r="P602">
            <v>17.8</v>
          </cell>
        </row>
        <row r="603">
          <cell r="A603" t="str">
            <v>PRINTZDAVID</v>
          </cell>
          <cell r="B603" t="str">
            <v>DAVID</v>
          </cell>
          <cell r="C603" t="str">
            <v>PRINTZ</v>
          </cell>
          <cell r="D603" t="str">
            <v>PHI</v>
          </cell>
          <cell r="E603" t="str">
            <v>D</v>
          </cell>
          <cell r="F603">
            <v>12</v>
          </cell>
          <cell r="G603">
            <v>8</v>
          </cell>
          <cell r="H603">
            <v>8</v>
          </cell>
          <cell r="I603">
            <v>1</v>
          </cell>
          <cell r="J603">
            <v>1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</row>
        <row r="604">
          <cell r="A604" t="str">
            <v>PRONGERCHRIS</v>
          </cell>
          <cell r="B604" t="str">
            <v>CHRIS</v>
          </cell>
          <cell r="C604" t="str">
            <v>PRONGER</v>
          </cell>
          <cell r="D604" t="str">
            <v>ANA</v>
          </cell>
          <cell r="E604" t="str">
            <v>D</v>
          </cell>
          <cell r="F604">
            <v>66</v>
          </cell>
          <cell r="G604">
            <v>104</v>
          </cell>
          <cell r="H604">
            <v>77</v>
          </cell>
          <cell r="I604">
            <v>75</v>
          </cell>
          <cell r="J604">
            <v>41</v>
          </cell>
          <cell r="K604">
            <v>39</v>
          </cell>
          <cell r="L604">
            <v>1</v>
          </cell>
          <cell r="M604">
            <v>3</v>
          </cell>
          <cell r="N604">
            <v>4</v>
          </cell>
          <cell r="O604">
            <v>25</v>
          </cell>
          <cell r="P604">
            <v>0.1</v>
          </cell>
        </row>
        <row r="605">
          <cell r="A605" t="str">
            <v>PROSPALVACLAV</v>
          </cell>
          <cell r="B605" t="str">
            <v>VACLAV</v>
          </cell>
          <cell r="C605" t="str">
            <v>PROSPAL</v>
          </cell>
          <cell r="D605" t="str">
            <v>TBL</v>
          </cell>
          <cell r="E605" t="str">
            <v>C</v>
          </cell>
          <cell r="F605">
            <v>82</v>
          </cell>
          <cell r="G605">
            <v>26</v>
          </cell>
          <cell r="H605">
            <v>44</v>
          </cell>
          <cell r="I605">
            <v>75</v>
          </cell>
          <cell r="J605">
            <v>46</v>
          </cell>
          <cell r="K605">
            <v>65</v>
          </cell>
          <cell r="L605">
            <v>65</v>
          </cell>
          <cell r="M605">
            <v>59</v>
          </cell>
          <cell r="N605">
            <v>124</v>
          </cell>
          <cell r="O605">
            <v>52.4</v>
          </cell>
          <cell r="P605">
            <v>2.6</v>
          </cell>
        </row>
        <row r="606">
          <cell r="A606" t="str">
            <v>PRUCHAPETR</v>
          </cell>
          <cell r="B606" t="str">
            <v>PETR</v>
          </cell>
          <cell r="C606" t="str">
            <v>PRUCHA</v>
          </cell>
          <cell r="D606" t="str">
            <v>NYR</v>
          </cell>
          <cell r="E606" t="str">
            <v>C</v>
          </cell>
          <cell r="F606">
            <v>79</v>
          </cell>
          <cell r="G606">
            <v>31</v>
          </cell>
          <cell r="H606">
            <v>78</v>
          </cell>
          <cell r="I606">
            <v>54</v>
          </cell>
          <cell r="J606">
            <v>37</v>
          </cell>
          <cell r="K606">
            <v>34</v>
          </cell>
          <cell r="L606">
            <v>35</v>
          </cell>
          <cell r="M606">
            <v>35</v>
          </cell>
          <cell r="N606">
            <v>70</v>
          </cell>
          <cell r="O606">
            <v>50</v>
          </cell>
          <cell r="P606">
            <v>1.5</v>
          </cell>
        </row>
        <row r="607">
          <cell r="A607" t="str">
            <v>PRUSTBRANDON</v>
          </cell>
          <cell r="B607" t="str">
            <v>BRANDON</v>
          </cell>
          <cell r="C607" t="str">
            <v>PRUST</v>
          </cell>
          <cell r="D607" t="str">
            <v>CGY</v>
          </cell>
          <cell r="E607" t="str">
            <v>C</v>
          </cell>
          <cell r="F607">
            <v>10</v>
          </cell>
          <cell r="G607">
            <v>3</v>
          </cell>
          <cell r="H607">
            <v>12</v>
          </cell>
          <cell r="I607">
            <v>1</v>
          </cell>
          <cell r="J607">
            <v>2</v>
          </cell>
          <cell r="K607">
            <v>3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</row>
        <row r="608">
          <cell r="A608" t="str">
            <v>PUSHKAREVKONSTANTIN</v>
          </cell>
          <cell r="B608" t="str">
            <v>KONSTANTIN</v>
          </cell>
          <cell r="C608" t="str">
            <v>PUSHKAREV</v>
          </cell>
          <cell r="D608" t="str">
            <v>LAK</v>
          </cell>
          <cell r="E608" t="str">
            <v>R</v>
          </cell>
          <cell r="F608">
            <v>16</v>
          </cell>
          <cell r="G608">
            <v>6</v>
          </cell>
          <cell r="H608">
            <v>18</v>
          </cell>
          <cell r="I608">
            <v>6</v>
          </cell>
          <cell r="J608">
            <v>12</v>
          </cell>
          <cell r="K608">
            <v>3</v>
          </cell>
          <cell r="L608">
            <v>0</v>
          </cell>
          <cell r="M608">
            <v>1</v>
          </cell>
          <cell r="N608">
            <v>1</v>
          </cell>
          <cell r="O608">
            <v>0</v>
          </cell>
          <cell r="P608">
            <v>0.1</v>
          </cell>
        </row>
        <row r="609">
          <cell r="A609" t="str">
            <v>PYATTTAYLOR</v>
          </cell>
          <cell r="B609" t="str">
            <v>TAYLOR</v>
          </cell>
          <cell r="C609" t="str">
            <v>PYATT</v>
          </cell>
          <cell r="D609" t="str">
            <v>VAN</v>
          </cell>
          <cell r="E609" t="str">
            <v>L</v>
          </cell>
          <cell r="F609">
            <v>76</v>
          </cell>
          <cell r="G609">
            <v>26</v>
          </cell>
          <cell r="H609">
            <v>78</v>
          </cell>
          <cell r="I609">
            <v>45</v>
          </cell>
          <cell r="J609">
            <v>8</v>
          </cell>
          <cell r="K609">
            <v>31</v>
          </cell>
          <cell r="L609">
            <v>0</v>
          </cell>
          <cell r="M609">
            <v>4</v>
          </cell>
          <cell r="N609">
            <v>4</v>
          </cell>
          <cell r="O609">
            <v>0</v>
          </cell>
          <cell r="P609">
            <v>0</v>
          </cell>
        </row>
        <row r="610">
          <cell r="A610" t="str">
            <v>QUINCEYKYLE</v>
          </cell>
          <cell r="B610" t="str">
            <v>KYLE</v>
          </cell>
          <cell r="C610" t="str">
            <v>QUINCEY</v>
          </cell>
          <cell r="D610" t="str">
            <v>DET</v>
          </cell>
          <cell r="E610" t="str">
            <v>D</v>
          </cell>
          <cell r="F610">
            <v>6</v>
          </cell>
          <cell r="G610">
            <v>0</v>
          </cell>
          <cell r="H610">
            <v>1</v>
          </cell>
          <cell r="I610">
            <v>0</v>
          </cell>
          <cell r="J610">
            <v>1</v>
          </cell>
          <cell r="K610">
            <v>1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</row>
        <row r="611">
          <cell r="A611" t="str">
            <v>QUINTDERON</v>
          </cell>
          <cell r="B611" t="str">
            <v>DERON</v>
          </cell>
          <cell r="C611" t="str">
            <v>QUINT</v>
          </cell>
          <cell r="D611" t="str">
            <v>NYI</v>
          </cell>
          <cell r="E611" t="str">
            <v>D</v>
          </cell>
          <cell r="F611">
            <v>5</v>
          </cell>
          <cell r="G611">
            <v>3</v>
          </cell>
          <cell r="H611">
            <v>0</v>
          </cell>
          <cell r="I611">
            <v>2</v>
          </cell>
          <cell r="J611">
            <v>2</v>
          </cell>
          <cell r="K611">
            <v>1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</row>
        <row r="612">
          <cell r="A612" t="str">
            <v>RACHUNEKKAREL</v>
          </cell>
          <cell r="B612" t="str">
            <v>KAREL</v>
          </cell>
          <cell r="C612" t="str">
            <v>RACHUNEK</v>
          </cell>
          <cell r="D612" t="str">
            <v>NYR</v>
          </cell>
          <cell r="E612" t="str">
            <v>D</v>
          </cell>
          <cell r="F612">
            <v>66</v>
          </cell>
          <cell r="G612">
            <v>113</v>
          </cell>
          <cell r="H612">
            <v>66</v>
          </cell>
          <cell r="I612">
            <v>40</v>
          </cell>
          <cell r="J612">
            <v>31</v>
          </cell>
          <cell r="K612">
            <v>34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</row>
        <row r="613">
          <cell r="A613" t="str">
            <v>RADIVOJEVICBRANKO</v>
          </cell>
          <cell r="B613" t="str">
            <v>BRANKO</v>
          </cell>
          <cell r="C613" t="str">
            <v>RADIVOJEVIC</v>
          </cell>
          <cell r="D613" t="str">
            <v>MIN</v>
          </cell>
          <cell r="E613" t="str">
            <v>R</v>
          </cell>
          <cell r="F613">
            <v>82</v>
          </cell>
          <cell r="G613">
            <v>16</v>
          </cell>
          <cell r="H613">
            <v>72</v>
          </cell>
          <cell r="I613">
            <v>46</v>
          </cell>
          <cell r="J613">
            <v>13</v>
          </cell>
          <cell r="K613">
            <v>16</v>
          </cell>
          <cell r="L613">
            <v>9</v>
          </cell>
          <cell r="M613">
            <v>9</v>
          </cell>
          <cell r="N613">
            <v>18</v>
          </cell>
          <cell r="O613">
            <v>50</v>
          </cell>
          <cell r="P613">
            <v>0.3</v>
          </cell>
        </row>
        <row r="614">
          <cell r="A614" t="str">
            <v>RADULOVALEXANDER</v>
          </cell>
          <cell r="B614" t="str">
            <v>ALEXANDER</v>
          </cell>
          <cell r="C614" t="str">
            <v>RADULOV</v>
          </cell>
          <cell r="D614" t="str">
            <v>NAS</v>
          </cell>
          <cell r="E614" t="str">
            <v>R</v>
          </cell>
          <cell r="F614">
            <v>64</v>
          </cell>
          <cell r="G614">
            <v>18</v>
          </cell>
          <cell r="H614">
            <v>23</v>
          </cell>
          <cell r="I614">
            <v>37</v>
          </cell>
          <cell r="J614">
            <v>11</v>
          </cell>
          <cell r="K614">
            <v>36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</row>
        <row r="615">
          <cell r="A615" t="str">
            <v>RAFALSKIBRIAN</v>
          </cell>
          <cell r="B615" t="str">
            <v>BRIAN</v>
          </cell>
          <cell r="C615" t="str">
            <v>RAFALSKI</v>
          </cell>
          <cell r="D615" t="str">
            <v>NJD</v>
          </cell>
          <cell r="E615" t="str">
            <v>D</v>
          </cell>
          <cell r="F615">
            <v>82</v>
          </cell>
          <cell r="G615">
            <v>114</v>
          </cell>
          <cell r="H615">
            <v>60</v>
          </cell>
          <cell r="I615">
            <v>69</v>
          </cell>
          <cell r="J615">
            <v>80</v>
          </cell>
          <cell r="K615">
            <v>44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</row>
        <row r="616">
          <cell r="A616" t="str">
            <v>RANGERPAUL</v>
          </cell>
          <cell r="B616" t="str">
            <v>PAUL</v>
          </cell>
          <cell r="C616" t="str">
            <v>RANGER</v>
          </cell>
          <cell r="D616" t="str">
            <v>TBL</v>
          </cell>
          <cell r="E616" t="str">
            <v>D</v>
          </cell>
          <cell r="F616">
            <v>72</v>
          </cell>
          <cell r="G616">
            <v>89</v>
          </cell>
          <cell r="H616">
            <v>68</v>
          </cell>
          <cell r="I616">
            <v>39</v>
          </cell>
          <cell r="J616">
            <v>57</v>
          </cell>
          <cell r="K616">
            <v>50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</row>
        <row r="617">
          <cell r="A617" t="str">
            <v>RASMUSSENERIK</v>
          </cell>
          <cell r="B617" t="str">
            <v>ERIK</v>
          </cell>
          <cell r="C617" t="str">
            <v>RASMUSSEN</v>
          </cell>
          <cell r="D617" t="str">
            <v>NJD</v>
          </cell>
          <cell r="E617" t="str">
            <v>C</v>
          </cell>
          <cell r="F617">
            <v>71</v>
          </cell>
          <cell r="G617">
            <v>16</v>
          </cell>
          <cell r="H617">
            <v>120</v>
          </cell>
          <cell r="I617">
            <v>27</v>
          </cell>
          <cell r="J617">
            <v>25</v>
          </cell>
          <cell r="K617">
            <v>21</v>
          </cell>
          <cell r="L617">
            <v>25</v>
          </cell>
          <cell r="M617">
            <v>27</v>
          </cell>
          <cell r="N617">
            <v>52</v>
          </cell>
          <cell r="O617">
            <v>48.1</v>
          </cell>
          <cell r="P617">
            <v>1.3</v>
          </cell>
        </row>
        <row r="618">
          <cell r="A618" t="str">
            <v>RATHJEMIKE</v>
          </cell>
          <cell r="B618" t="str">
            <v>MIKE</v>
          </cell>
          <cell r="C618" t="str">
            <v>RATHJE</v>
          </cell>
          <cell r="D618" t="str">
            <v>PHI</v>
          </cell>
          <cell r="E618" t="str">
            <v>D</v>
          </cell>
          <cell r="F618">
            <v>18</v>
          </cell>
          <cell r="G618">
            <v>34</v>
          </cell>
          <cell r="H618">
            <v>16</v>
          </cell>
          <cell r="I618">
            <v>2</v>
          </cell>
          <cell r="J618">
            <v>15</v>
          </cell>
          <cell r="K618">
            <v>2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</row>
        <row r="619">
          <cell r="A619" t="str">
            <v>REASONERMARTY</v>
          </cell>
          <cell r="B619" t="str">
            <v>MARTY</v>
          </cell>
          <cell r="C619" t="str">
            <v>REASONER</v>
          </cell>
          <cell r="D619" t="str">
            <v>EDM</v>
          </cell>
          <cell r="E619" t="str">
            <v>C</v>
          </cell>
          <cell r="F619">
            <v>72</v>
          </cell>
          <cell r="G619">
            <v>54</v>
          </cell>
          <cell r="H619">
            <v>26</v>
          </cell>
          <cell r="I619">
            <v>40</v>
          </cell>
          <cell r="J619">
            <v>43</v>
          </cell>
          <cell r="K619">
            <v>52</v>
          </cell>
          <cell r="L619">
            <v>418</v>
          </cell>
          <cell r="M619">
            <v>347</v>
          </cell>
          <cell r="N619">
            <v>765</v>
          </cell>
          <cell r="O619">
            <v>54.6</v>
          </cell>
          <cell r="P619">
            <v>18.8</v>
          </cell>
        </row>
        <row r="620">
          <cell r="A620" t="str">
            <v>RECCHIMARK</v>
          </cell>
          <cell r="B620" t="str">
            <v>MARK</v>
          </cell>
          <cell r="C620" t="str">
            <v>RECCHI</v>
          </cell>
          <cell r="D620" t="str">
            <v>PIT</v>
          </cell>
          <cell r="E620" t="str">
            <v>R</v>
          </cell>
          <cell r="F620">
            <v>82</v>
          </cell>
          <cell r="G620">
            <v>28</v>
          </cell>
          <cell r="H620">
            <v>97</v>
          </cell>
          <cell r="I620">
            <v>63</v>
          </cell>
          <cell r="J620">
            <v>45</v>
          </cell>
          <cell r="K620">
            <v>24</v>
          </cell>
          <cell r="L620">
            <v>12</v>
          </cell>
          <cell r="M620">
            <v>14</v>
          </cell>
          <cell r="N620">
            <v>26</v>
          </cell>
          <cell r="O620">
            <v>46.2</v>
          </cell>
          <cell r="P620">
            <v>0.5</v>
          </cell>
        </row>
        <row r="621">
          <cell r="A621" t="str">
            <v>REDDENWADE</v>
          </cell>
          <cell r="B621" t="str">
            <v>WADE</v>
          </cell>
          <cell r="C621" t="str">
            <v>REDDEN</v>
          </cell>
          <cell r="D621" t="str">
            <v>OTT</v>
          </cell>
          <cell r="E621" t="str">
            <v>D</v>
          </cell>
          <cell r="F621">
            <v>64</v>
          </cell>
          <cell r="G621">
            <v>122</v>
          </cell>
          <cell r="H621">
            <v>69</v>
          </cell>
          <cell r="I621">
            <v>56</v>
          </cell>
          <cell r="J621">
            <v>65</v>
          </cell>
          <cell r="K621">
            <v>21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</row>
        <row r="622">
          <cell r="A622" t="str">
            <v>REGEHRRICHIE</v>
          </cell>
          <cell r="B622" t="str">
            <v>RICHIE</v>
          </cell>
          <cell r="C622" t="str">
            <v>REGEHR</v>
          </cell>
          <cell r="D622" t="str">
            <v>CGY</v>
          </cell>
          <cell r="E622" t="str">
            <v>D</v>
          </cell>
          <cell r="F622">
            <v>6</v>
          </cell>
          <cell r="G622">
            <v>3</v>
          </cell>
          <cell r="H622">
            <v>6</v>
          </cell>
          <cell r="I622">
            <v>2</v>
          </cell>
          <cell r="J622">
            <v>3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</row>
        <row r="623">
          <cell r="A623" t="str">
            <v>REGEHRROBYN</v>
          </cell>
          <cell r="B623" t="str">
            <v>ROBYN</v>
          </cell>
          <cell r="C623" t="str">
            <v>REGEHR</v>
          </cell>
          <cell r="D623" t="str">
            <v>CGY</v>
          </cell>
          <cell r="E623" t="str">
            <v>D</v>
          </cell>
          <cell r="F623">
            <v>78</v>
          </cell>
          <cell r="G623">
            <v>107</v>
          </cell>
          <cell r="H623">
            <v>149</v>
          </cell>
          <cell r="I623">
            <v>35</v>
          </cell>
          <cell r="J623">
            <v>64</v>
          </cell>
          <cell r="K623">
            <v>28</v>
          </cell>
          <cell r="L623">
            <v>0</v>
          </cell>
          <cell r="M623">
            <v>1</v>
          </cell>
          <cell r="N623">
            <v>1</v>
          </cell>
          <cell r="O623">
            <v>0</v>
          </cell>
          <cell r="P623">
            <v>0</v>
          </cell>
        </row>
        <row r="624">
          <cell r="A624" t="str">
            <v>REGIERSTEVE</v>
          </cell>
          <cell r="B624" t="str">
            <v>STEVE</v>
          </cell>
          <cell r="C624" t="str">
            <v>REGIER</v>
          </cell>
          <cell r="D624" t="str">
            <v>NYI</v>
          </cell>
          <cell r="E624" t="str">
            <v>L</v>
          </cell>
          <cell r="F624">
            <v>1</v>
          </cell>
          <cell r="G624">
            <v>0</v>
          </cell>
          <cell r="H624">
            <v>1</v>
          </cell>
          <cell r="I624">
            <v>0</v>
          </cell>
          <cell r="J624">
            <v>1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</row>
        <row r="625">
          <cell r="A625" t="str">
            <v>REICHJEREMY</v>
          </cell>
          <cell r="B625" t="str">
            <v>JEREMY</v>
          </cell>
          <cell r="C625" t="str">
            <v>REICH</v>
          </cell>
          <cell r="D625" t="str">
            <v>BOS</v>
          </cell>
          <cell r="E625" t="str">
            <v>C</v>
          </cell>
          <cell r="F625">
            <v>32</v>
          </cell>
          <cell r="G625">
            <v>9</v>
          </cell>
          <cell r="H625">
            <v>36</v>
          </cell>
          <cell r="I625">
            <v>3</v>
          </cell>
          <cell r="J625">
            <v>4</v>
          </cell>
          <cell r="K625">
            <v>4</v>
          </cell>
          <cell r="L625">
            <v>1</v>
          </cell>
          <cell r="M625">
            <v>3</v>
          </cell>
          <cell r="N625">
            <v>4</v>
          </cell>
          <cell r="O625">
            <v>25</v>
          </cell>
          <cell r="P625">
            <v>0.2</v>
          </cell>
        </row>
        <row r="626">
          <cell r="A626" t="str">
            <v>REIDBRANDON</v>
          </cell>
          <cell r="B626" t="str">
            <v>BRANDON</v>
          </cell>
          <cell r="C626" t="str">
            <v>REID</v>
          </cell>
          <cell r="D626" t="str">
            <v>VAN</v>
          </cell>
          <cell r="E626" t="str">
            <v>C</v>
          </cell>
          <cell r="F626">
            <v>3</v>
          </cell>
          <cell r="G626">
            <v>2</v>
          </cell>
          <cell r="H626">
            <v>1</v>
          </cell>
          <cell r="I626">
            <v>2</v>
          </cell>
          <cell r="J626">
            <v>0</v>
          </cell>
          <cell r="K626">
            <v>1</v>
          </cell>
          <cell r="L626">
            <v>3</v>
          </cell>
          <cell r="M626">
            <v>4</v>
          </cell>
          <cell r="N626">
            <v>7</v>
          </cell>
          <cell r="O626">
            <v>42.8</v>
          </cell>
          <cell r="P626">
            <v>4.0999999999999996</v>
          </cell>
        </row>
        <row r="627">
          <cell r="A627" t="str">
            <v>REIDDARREN</v>
          </cell>
          <cell r="B627" t="str">
            <v>DARREN</v>
          </cell>
          <cell r="C627" t="str">
            <v>REID</v>
          </cell>
          <cell r="D627" t="str">
            <v>PHI</v>
          </cell>
          <cell r="E627" t="str">
            <v>R</v>
          </cell>
          <cell r="F627">
            <v>14</v>
          </cell>
          <cell r="G627">
            <v>0</v>
          </cell>
          <cell r="H627">
            <v>20</v>
          </cell>
          <cell r="I627">
            <v>8</v>
          </cell>
          <cell r="J627">
            <v>2</v>
          </cell>
          <cell r="K627">
            <v>2</v>
          </cell>
          <cell r="L627">
            <v>1</v>
          </cell>
          <cell r="M627">
            <v>0</v>
          </cell>
          <cell r="N627">
            <v>1</v>
          </cell>
          <cell r="O627">
            <v>100</v>
          </cell>
          <cell r="P627">
            <v>0.1</v>
          </cell>
        </row>
        <row r="628">
          <cell r="A628" t="str">
            <v>REINPRECHTSTEVEN</v>
          </cell>
          <cell r="B628" t="str">
            <v>STEVEN</v>
          </cell>
          <cell r="C628" t="str">
            <v>REINPRECHT</v>
          </cell>
          <cell r="D628" t="str">
            <v>PHO</v>
          </cell>
          <cell r="E628" t="str">
            <v>C</v>
          </cell>
          <cell r="F628">
            <v>49</v>
          </cell>
          <cell r="G628">
            <v>17</v>
          </cell>
          <cell r="H628">
            <v>14</v>
          </cell>
          <cell r="I628">
            <v>24</v>
          </cell>
          <cell r="J628">
            <v>30</v>
          </cell>
          <cell r="K628">
            <v>22</v>
          </cell>
          <cell r="L628">
            <v>281</v>
          </cell>
          <cell r="M628">
            <v>256</v>
          </cell>
          <cell r="N628">
            <v>537</v>
          </cell>
          <cell r="O628">
            <v>52.3</v>
          </cell>
          <cell r="P628">
            <v>19.399999999999999</v>
          </cell>
        </row>
        <row r="629">
          <cell r="A629" t="str">
            <v>REITZERIK</v>
          </cell>
          <cell r="B629" t="str">
            <v>ERIK</v>
          </cell>
          <cell r="C629" t="str">
            <v>REITZ</v>
          </cell>
          <cell r="D629" t="str">
            <v>MIN</v>
          </cell>
          <cell r="E629" t="str">
            <v>D</v>
          </cell>
          <cell r="F629">
            <v>1</v>
          </cell>
          <cell r="G629">
            <v>0</v>
          </cell>
          <cell r="H629">
            <v>0</v>
          </cell>
          <cell r="I629">
            <v>1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</row>
        <row r="630">
          <cell r="A630" t="str">
            <v>RIBEIROMIKE</v>
          </cell>
          <cell r="B630" t="str">
            <v>MIKE</v>
          </cell>
          <cell r="C630" t="str">
            <v>RIBEIRO</v>
          </cell>
          <cell r="D630" t="str">
            <v>DAL</v>
          </cell>
          <cell r="E630" t="str">
            <v>C</v>
          </cell>
          <cell r="F630">
            <v>81</v>
          </cell>
          <cell r="G630">
            <v>25</v>
          </cell>
          <cell r="H630">
            <v>88</v>
          </cell>
          <cell r="I630">
            <v>31</v>
          </cell>
          <cell r="J630">
            <v>56</v>
          </cell>
          <cell r="K630">
            <v>35</v>
          </cell>
          <cell r="L630">
            <v>316</v>
          </cell>
          <cell r="M630">
            <v>362</v>
          </cell>
          <cell r="N630">
            <v>678</v>
          </cell>
          <cell r="O630">
            <v>46.6</v>
          </cell>
          <cell r="P630">
            <v>15.3</v>
          </cell>
        </row>
        <row r="631">
          <cell r="A631" t="str">
            <v>RICCIMIKE</v>
          </cell>
          <cell r="B631" t="str">
            <v>MIKE</v>
          </cell>
          <cell r="C631" t="str">
            <v>RICCI</v>
          </cell>
          <cell r="D631" t="str">
            <v>PHO</v>
          </cell>
          <cell r="E631" t="str">
            <v>C</v>
          </cell>
          <cell r="F631">
            <v>7</v>
          </cell>
          <cell r="G631">
            <v>1</v>
          </cell>
          <cell r="H631">
            <v>3</v>
          </cell>
          <cell r="I631">
            <v>2</v>
          </cell>
          <cell r="J631">
            <v>6</v>
          </cell>
          <cell r="K631">
            <v>1</v>
          </cell>
          <cell r="L631">
            <v>24</v>
          </cell>
          <cell r="M631">
            <v>26</v>
          </cell>
          <cell r="N631">
            <v>50</v>
          </cell>
          <cell r="O631">
            <v>48</v>
          </cell>
          <cell r="P631">
            <v>13.5</v>
          </cell>
        </row>
        <row r="632">
          <cell r="A632" t="str">
            <v>RICHARDSBRAD</v>
          </cell>
          <cell r="B632" t="str">
            <v>BRAD</v>
          </cell>
          <cell r="C632" t="str">
            <v>RICHARDS</v>
          </cell>
          <cell r="D632" t="str">
            <v>TBL</v>
          </cell>
          <cell r="E632" t="str">
            <v>C</v>
          </cell>
          <cell r="F632">
            <v>82</v>
          </cell>
          <cell r="G632">
            <v>46</v>
          </cell>
          <cell r="H632">
            <v>24</v>
          </cell>
          <cell r="I632">
            <v>104</v>
          </cell>
          <cell r="J632">
            <v>83</v>
          </cell>
          <cell r="K632">
            <v>61</v>
          </cell>
          <cell r="L632">
            <v>812</v>
          </cell>
          <cell r="M632">
            <v>768</v>
          </cell>
          <cell r="N632">
            <v>1580</v>
          </cell>
          <cell r="O632">
            <v>51.4</v>
          </cell>
          <cell r="P632">
            <v>33.5</v>
          </cell>
        </row>
        <row r="633">
          <cell r="A633" t="str">
            <v>RICHARDSMIKE</v>
          </cell>
          <cell r="B633" t="str">
            <v>MIKE</v>
          </cell>
          <cell r="C633" t="str">
            <v>RICHARDS</v>
          </cell>
          <cell r="D633" t="str">
            <v>PHI</v>
          </cell>
          <cell r="E633" t="str">
            <v>C</v>
          </cell>
          <cell r="F633">
            <v>59</v>
          </cell>
          <cell r="G633">
            <v>44</v>
          </cell>
          <cell r="H633">
            <v>78</v>
          </cell>
          <cell r="I633">
            <v>64</v>
          </cell>
          <cell r="J633">
            <v>49</v>
          </cell>
          <cell r="K633">
            <v>47</v>
          </cell>
          <cell r="L633">
            <v>467</v>
          </cell>
          <cell r="M633">
            <v>511</v>
          </cell>
          <cell r="N633">
            <v>978</v>
          </cell>
          <cell r="O633">
            <v>47.8</v>
          </cell>
          <cell r="P633">
            <v>27.6</v>
          </cell>
        </row>
        <row r="634">
          <cell r="A634" t="str">
            <v>RICHARDSONBRAD</v>
          </cell>
          <cell r="B634" t="str">
            <v>BRAD</v>
          </cell>
          <cell r="C634" t="str">
            <v>RICHARDSON</v>
          </cell>
          <cell r="D634" t="str">
            <v>COL</v>
          </cell>
          <cell r="E634" t="str">
            <v>R</v>
          </cell>
          <cell r="F634">
            <v>73</v>
          </cell>
          <cell r="G634">
            <v>35</v>
          </cell>
          <cell r="H634">
            <v>45</v>
          </cell>
          <cell r="I634">
            <v>26</v>
          </cell>
          <cell r="J634">
            <v>25</v>
          </cell>
          <cell r="K634">
            <v>33</v>
          </cell>
          <cell r="L634">
            <v>146</v>
          </cell>
          <cell r="M634">
            <v>212</v>
          </cell>
          <cell r="N634">
            <v>358</v>
          </cell>
          <cell r="O634">
            <v>40.799999999999997</v>
          </cell>
          <cell r="P634">
            <v>8.4</v>
          </cell>
        </row>
        <row r="635">
          <cell r="A635" t="str">
            <v>RICHARDSONLUKE</v>
          </cell>
          <cell r="B635" t="str">
            <v>LUKE</v>
          </cell>
          <cell r="C635" t="str">
            <v>RICHARDSON</v>
          </cell>
          <cell r="D635" t="str">
            <v>TBL</v>
          </cell>
          <cell r="E635" t="str">
            <v>D</v>
          </cell>
          <cell r="F635">
            <v>27</v>
          </cell>
          <cell r="G635">
            <v>15</v>
          </cell>
          <cell r="H635">
            <v>24</v>
          </cell>
          <cell r="I635">
            <v>3</v>
          </cell>
          <cell r="J635">
            <v>5</v>
          </cell>
          <cell r="K635">
            <v>1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</row>
        <row r="636">
          <cell r="A636" t="str">
            <v>RICHMONDDANNY</v>
          </cell>
          <cell r="B636" t="str">
            <v>DANNY</v>
          </cell>
          <cell r="C636" t="str">
            <v>RICHMOND</v>
          </cell>
          <cell r="D636" t="str">
            <v>CHI</v>
          </cell>
          <cell r="E636" t="str">
            <v>D</v>
          </cell>
          <cell r="F636">
            <v>22</v>
          </cell>
          <cell r="G636">
            <v>12</v>
          </cell>
          <cell r="H636">
            <v>7</v>
          </cell>
          <cell r="I636">
            <v>11</v>
          </cell>
          <cell r="J636">
            <v>7</v>
          </cell>
          <cell r="K636">
            <v>4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</row>
        <row r="637">
          <cell r="A637" t="str">
            <v>RISSMILLERPATRICK</v>
          </cell>
          <cell r="B637" t="str">
            <v>PATRICK</v>
          </cell>
          <cell r="C637" t="str">
            <v>RISSMILLER</v>
          </cell>
          <cell r="D637" t="str">
            <v>SJS</v>
          </cell>
          <cell r="E637" t="str">
            <v>C</v>
          </cell>
          <cell r="F637">
            <v>79</v>
          </cell>
          <cell r="G637">
            <v>32</v>
          </cell>
          <cell r="H637">
            <v>124</v>
          </cell>
          <cell r="I637">
            <v>47</v>
          </cell>
          <cell r="J637">
            <v>38</v>
          </cell>
          <cell r="K637">
            <v>28</v>
          </cell>
          <cell r="L637">
            <v>9</v>
          </cell>
          <cell r="M637">
            <v>16</v>
          </cell>
          <cell r="N637">
            <v>25</v>
          </cell>
          <cell r="O637">
            <v>36</v>
          </cell>
          <cell r="P637">
            <v>0.5</v>
          </cell>
        </row>
        <row r="638">
          <cell r="A638" t="str">
            <v>RITCHIEBYRON</v>
          </cell>
          <cell r="B638" t="str">
            <v>BYRON</v>
          </cell>
          <cell r="C638" t="str">
            <v>RITCHIE</v>
          </cell>
          <cell r="D638" t="str">
            <v>CGY</v>
          </cell>
          <cell r="E638" t="str">
            <v>C</v>
          </cell>
          <cell r="F638">
            <v>64</v>
          </cell>
          <cell r="G638">
            <v>37</v>
          </cell>
          <cell r="H638">
            <v>67</v>
          </cell>
          <cell r="I638">
            <v>15</v>
          </cell>
          <cell r="J638">
            <v>23</v>
          </cell>
          <cell r="K638">
            <v>18</v>
          </cell>
          <cell r="L638">
            <v>141</v>
          </cell>
          <cell r="M638">
            <v>141</v>
          </cell>
          <cell r="N638">
            <v>282</v>
          </cell>
          <cell r="O638">
            <v>50</v>
          </cell>
          <cell r="P638">
            <v>7.5</v>
          </cell>
        </row>
        <row r="639">
          <cell r="A639" t="str">
            <v>RIVERSJAMIE</v>
          </cell>
          <cell r="B639" t="str">
            <v>JAMIE</v>
          </cell>
          <cell r="C639" t="str">
            <v>RIVERS</v>
          </cell>
          <cell r="D639" t="str">
            <v>STL</v>
          </cell>
          <cell r="E639" t="str">
            <v>D</v>
          </cell>
          <cell r="F639">
            <v>31</v>
          </cell>
          <cell r="G639">
            <v>44</v>
          </cell>
          <cell r="H639">
            <v>39</v>
          </cell>
          <cell r="I639">
            <v>12</v>
          </cell>
          <cell r="J639">
            <v>17</v>
          </cell>
          <cell r="K639">
            <v>2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</row>
        <row r="640">
          <cell r="A640" t="str">
            <v>RIVETCRAIG</v>
          </cell>
          <cell r="B640" t="str">
            <v>CRAIG</v>
          </cell>
          <cell r="C640" t="str">
            <v>RIVET</v>
          </cell>
          <cell r="D640" t="str">
            <v>SJS</v>
          </cell>
          <cell r="E640" t="str">
            <v>D</v>
          </cell>
          <cell r="F640">
            <v>71</v>
          </cell>
          <cell r="G640">
            <v>118</v>
          </cell>
          <cell r="H640">
            <v>79</v>
          </cell>
          <cell r="I640">
            <v>40</v>
          </cell>
          <cell r="J640">
            <v>68</v>
          </cell>
          <cell r="K640">
            <v>31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</row>
        <row r="641">
          <cell r="A641" t="str">
            <v>ROBERTSGARY</v>
          </cell>
          <cell r="B641" t="str">
            <v>GARY</v>
          </cell>
          <cell r="C641" t="str">
            <v>ROBERTS</v>
          </cell>
          <cell r="D641" t="str">
            <v>PIT</v>
          </cell>
          <cell r="E641" t="str">
            <v>L</v>
          </cell>
          <cell r="F641">
            <v>69</v>
          </cell>
          <cell r="G641">
            <v>19</v>
          </cell>
          <cell r="H641">
            <v>127</v>
          </cell>
          <cell r="I641">
            <v>57</v>
          </cell>
          <cell r="J641">
            <v>44</v>
          </cell>
          <cell r="K641">
            <v>29</v>
          </cell>
          <cell r="L641">
            <v>19</v>
          </cell>
          <cell r="M641">
            <v>12</v>
          </cell>
          <cell r="N641">
            <v>31</v>
          </cell>
          <cell r="O641">
            <v>61.3</v>
          </cell>
          <cell r="P641">
            <v>0.7</v>
          </cell>
        </row>
        <row r="642">
          <cell r="A642" t="str">
            <v>ROBIDASSTEPHANE</v>
          </cell>
          <cell r="B642" t="str">
            <v>STEPHANE</v>
          </cell>
          <cell r="C642" t="str">
            <v>ROBIDAS</v>
          </cell>
          <cell r="D642" t="str">
            <v>DAL</v>
          </cell>
          <cell r="E642" t="str">
            <v>D</v>
          </cell>
          <cell r="F642">
            <v>75</v>
          </cell>
          <cell r="G642">
            <v>76</v>
          </cell>
          <cell r="H642">
            <v>197</v>
          </cell>
          <cell r="I642">
            <v>53</v>
          </cell>
          <cell r="J642">
            <v>31</v>
          </cell>
          <cell r="K642">
            <v>25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</row>
        <row r="643">
          <cell r="A643" t="str">
            <v>ROBITAILLERANDY</v>
          </cell>
          <cell r="B643" t="str">
            <v>RANDY</v>
          </cell>
          <cell r="C643" t="str">
            <v>ROBITAILLE</v>
          </cell>
          <cell r="D643" t="str">
            <v>NYI</v>
          </cell>
          <cell r="E643" t="str">
            <v>C</v>
          </cell>
          <cell r="F643">
            <v>78</v>
          </cell>
          <cell r="G643">
            <v>34</v>
          </cell>
          <cell r="H643">
            <v>26</v>
          </cell>
          <cell r="I643">
            <v>42</v>
          </cell>
          <cell r="J643">
            <v>37</v>
          </cell>
          <cell r="K643">
            <v>28</v>
          </cell>
          <cell r="L643">
            <v>426</v>
          </cell>
          <cell r="M643">
            <v>373</v>
          </cell>
          <cell r="N643">
            <v>799</v>
          </cell>
          <cell r="O643">
            <v>53.3</v>
          </cell>
          <cell r="P643">
            <v>17.600000000000001</v>
          </cell>
        </row>
        <row r="644">
          <cell r="A644" t="str">
            <v>ROCHETRAVIS</v>
          </cell>
          <cell r="B644" t="str">
            <v>TRAVIS</v>
          </cell>
          <cell r="C644" t="str">
            <v>ROCHE</v>
          </cell>
          <cell r="D644" t="str">
            <v>PHO</v>
          </cell>
          <cell r="E644" t="str">
            <v>D</v>
          </cell>
          <cell r="F644">
            <v>50</v>
          </cell>
          <cell r="G644">
            <v>64</v>
          </cell>
          <cell r="H644">
            <v>29</v>
          </cell>
          <cell r="I644">
            <v>20</v>
          </cell>
          <cell r="J644">
            <v>19</v>
          </cell>
          <cell r="K644">
            <v>19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</row>
        <row r="645">
          <cell r="A645" t="str">
            <v>ROENICKJEREMY</v>
          </cell>
          <cell r="B645" t="str">
            <v>JEREMY</v>
          </cell>
          <cell r="C645" t="str">
            <v>ROENICK</v>
          </cell>
          <cell r="D645" t="str">
            <v>PHO</v>
          </cell>
          <cell r="E645" t="str">
            <v>C</v>
          </cell>
          <cell r="F645">
            <v>70</v>
          </cell>
          <cell r="G645">
            <v>18</v>
          </cell>
          <cell r="H645">
            <v>78</v>
          </cell>
          <cell r="I645">
            <v>32</v>
          </cell>
          <cell r="J645">
            <v>39</v>
          </cell>
          <cell r="K645">
            <v>25</v>
          </cell>
          <cell r="L645">
            <v>306</v>
          </cell>
          <cell r="M645">
            <v>289</v>
          </cell>
          <cell r="N645">
            <v>595</v>
          </cell>
          <cell r="O645">
            <v>51.4</v>
          </cell>
          <cell r="P645">
            <v>15.2</v>
          </cell>
        </row>
        <row r="646">
          <cell r="A646" t="str">
            <v>ROLSTONBRIAN</v>
          </cell>
          <cell r="B646" t="str">
            <v>BRIAN</v>
          </cell>
          <cell r="C646" t="str">
            <v>ROLSTON</v>
          </cell>
          <cell r="D646" t="str">
            <v>MIN</v>
          </cell>
          <cell r="E646" t="str">
            <v>R</v>
          </cell>
          <cell r="F646">
            <v>78</v>
          </cell>
          <cell r="G646">
            <v>36</v>
          </cell>
          <cell r="H646">
            <v>41</v>
          </cell>
          <cell r="I646">
            <v>134</v>
          </cell>
          <cell r="J646">
            <v>49</v>
          </cell>
          <cell r="K646">
            <v>42</v>
          </cell>
          <cell r="L646">
            <v>134</v>
          </cell>
          <cell r="M646">
            <v>161</v>
          </cell>
          <cell r="N646">
            <v>295</v>
          </cell>
          <cell r="O646">
            <v>45.4</v>
          </cell>
          <cell r="P646">
            <v>6.7</v>
          </cell>
        </row>
        <row r="647">
          <cell r="A647" t="str">
            <v>ROMEAARON</v>
          </cell>
          <cell r="B647" t="str">
            <v>AARON</v>
          </cell>
          <cell r="C647" t="str">
            <v>ROME</v>
          </cell>
          <cell r="D647" t="str">
            <v>ANA</v>
          </cell>
          <cell r="E647" t="str">
            <v>D</v>
          </cell>
          <cell r="F647">
            <v>1</v>
          </cell>
          <cell r="G647">
            <v>1</v>
          </cell>
          <cell r="H647">
            <v>3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</row>
        <row r="648">
          <cell r="A648" t="str">
            <v>ROURKEALLAN</v>
          </cell>
          <cell r="B648" t="str">
            <v>ALLAN</v>
          </cell>
          <cell r="C648" t="str">
            <v>ROURKE</v>
          </cell>
          <cell r="D648" t="str">
            <v>NYI</v>
          </cell>
          <cell r="E648" t="str">
            <v>D</v>
          </cell>
          <cell r="F648">
            <v>11</v>
          </cell>
          <cell r="G648">
            <v>11</v>
          </cell>
          <cell r="H648">
            <v>7</v>
          </cell>
          <cell r="I648">
            <v>7</v>
          </cell>
          <cell r="J648">
            <v>4</v>
          </cell>
          <cell r="K648">
            <v>1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</row>
        <row r="649">
          <cell r="A649" t="str">
            <v>ROYANDRE</v>
          </cell>
          <cell r="B649" t="str">
            <v>ANDRE</v>
          </cell>
          <cell r="C649" t="str">
            <v>ROY</v>
          </cell>
          <cell r="D649" t="str">
            <v>TBL</v>
          </cell>
          <cell r="E649" t="str">
            <v>R</v>
          </cell>
          <cell r="F649">
            <v>56</v>
          </cell>
          <cell r="G649">
            <v>1</v>
          </cell>
          <cell r="H649">
            <v>66</v>
          </cell>
          <cell r="I649">
            <v>10</v>
          </cell>
          <cell r="J649">
            <v>5</v>
          </cell>
          <cell r="K649">
            <v>7</v>
          </cell>
          <cell r="L649">
            <v>0</v>
          </cell>
          <cell r="M649">
            <v>3</v>
          </cell>
          <cell r="N649">
            <v>3</v>
          </cell>
          <cell r="O649">
            <v>0</v>
          </cell>
          <cell r="P649">
            <v>0</v>
          </cell>
        </row>
        <row r="650">
          <cell r="A650" t="str">
            <v>ROYDEREK</v>
          </cell>
          <cell r="B650" t="str">
            <v>DEREK</v>
          </cell>
          <cell r="C650" t="str">
            <v>ROY</v>
          </cell>
          <cell r="D650" t="str">
            <v>BUF</v>
          </cell>
          <cell r="E650" t="str">
            <v>C</v>
          </cell>
          <cell r="F650">
            <v>75</v>
          </cell>
          <cell r="G650">
            <v>42</v>
          </cell>
          <cell r="H650">
            <v>46</v>
          </cell>
          <cell r="I650">
            <v>52</v>
          </cell>
          <cell r="J650">
            <v>63</v>
          </cell>
          <cell r="K650">
            <v>51</v>
          </cell>
          <cell r="L650">
            <v>548</v>
          </cell>
          <cell r="M650">
            <v>581</v>
          </cell>
          <cell r="N650">
            <v>1129</v>
          </cell>
          <cell r="O650">
            <v>48.5</v>
          </cell>
          <cell r="P650">
            <v>24.4</v>
          </cell>
        </row>
        <row r="651">
          <cell r="A651" t="str">
            <v>ROYMATHIEU</v>
          </cell>
          <cell r="B651" t="str">
            <v>MATHIEU</v>
          </cell>
          <cell r="C651" t="str">
            <v>ROY</v>
          </cell>
          <cell r="D651" t="str">
            <v>EDM</v>
          </cell>
          <cell r="E651" t="str">
            <v>D</v>
          </cell>
          <cell r="F651">
            <v>16</v>
          </cell>
          <cell r="G651">
            <v>33</v>
          </cell>
          <cell r="H651">
            <v>16</v>
          </cell>
          <cell r="I651">
            <v>12</v>
          </cell>
          <cell r="J651">
            <v>16</v>
          </cell>
          <cell r="K651">
            <v>3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</row>
        <row r="652">
          <cell r="A652" t="str">
            <v>ROZSIVALMICHAL</v>
          </cell>
          <cell r="B652" t="str">
            <v>MICHAL</v>
          </cell>
          <cell r="C652" t="str">
            <v>ROZSIVAL</v>
          </cell>
          <cell r="D652" t="str">
            <v>NYR</v>
          </cell>
          <cell r="E652" t="str">
            <v>D</v>
          </cell>
          <cell r="F652">
            <v>80</v>
          </cell>
          <cell r="G652">
            <v>161</v>
          </cell>
          <cell r="H652">
            <v>129</v>
          </cell>
          <cell r="I652">
            <v>53</v>
          </cell>
          <cell r="J652">
            <v>67</v>
          </cell>
          <cell r="K652">
            <v>44</v>
          </cell>
          <cell r="L652">
            <v>0</v>
          </cell>
          <cell r="M652">
            <v>3</v>
          </cell>
          <cell r="N652">
            <v>3</v>
          </cell>
          <cell r="O652">
            <v>0</v>
          </cell>
          <cell r="P652">
            <v>0</v>
          </cell>
        </row>
        <row r="653">
          <cell r="A653" t="str">
            <v>RUCCHINSTEVEN</v>
          </cell>
          <cell r="B653" t="str">
            <v>STEVEN</v>
          </cell>
          <cell r="C653" t="str">
            <v>RUCCHIN</v>
          </cell>
          <cell r="D653" t="str">
            <v>ATL</v>
          </cell>
          <cell r="E653" t="str">
            <v>C</v>
          </cell>
          <cell r="F653">
            <v>47</v>
          </cell>
          <cell r="G653">
            <v>35</v>
          </cell>
          <cell r="H653">
            <v>20</v>
          </cell>
          <cell r="I653">
            <v>32</v>
          </cell>
          <cell r="J653">
            <v>26</v>
          </cell>
          <cell r="K653">
            <v>51</v>
          </cell>
          <cell r="L653">
            <v>446</v>
          </cell>
          <cell r="M653">
            <v>418</v>
          </cell>
          <cell r="N653">
            <v>864</v>
          </cell>
          <cell r="O653">
            <v>51.6</v>
          </cell>
          <cell r="P653">
            <v>29.7</v>
          </cell>
        </row>
        <row r="654">
          <cell r="A654" t="str">
            <v>RUCINSKYMARTIN</v>
          </cell>
          <cell r="B654" t="str">
            <v>MARTIN</v>
          </cell>
          <cell r="C654" t="str">
            <v>RUCINSKY</v>
          </cell>
          <cell r="D654" t="str">
            <v>STL</v>
          </cell>
          <cell r="E654" t="str">
            <v>L</v>
          </cell>
          <cell r="F654">
            <v>52</v>
          </cell>
          <cell r="G654">
            <v>7</v>
          </cell>
          <cell r="H654">
            <v>15</v>
          </cell>
          <cell r="I654">
            <v>32</v>
          </cell>
          <cell r="J654">
            <v>33</v>
          </cell>
          <cell r="K654">
            <v>19</v>
          </cell>
          <cell r="L654">
            <v>3</v>
          </cell>
          <cell r="M654">
            <v>11</v>
          </cell>
          <cell r="N654">
            <v>14</v>
          </cell>
          <cell r="O654">
            <v>21.4</v>
          </cell>
          <cell r="P654">
            <v>0.4</v>
          </cell>
        </row>
        <row r="655">
          <cell r="A655" t="str">
            <v>RUPPMICHAEL</v>
          </cell>
          <cell r="B655" t="str">
            <v>MICHAEL</v>
          </cell>
          <cell r="C655" t="str">
            <v>RUPP</v>
          </cell>
          <cell r="D655" t="str">
            <v>NJD</v>
          </cell>
          <cell r="E655" t="str">
            <v>R</v>
          </cell>
          <cell r="F655">
            <v>76</v>
          </cell>
          <cell r="G655">
            <v>13</v>
          </cell>
          <cell r="H655">
            <v>117</v>
          </cell>
          <cell r="I655">
            <v>32</v>
          </cell>
          <cell r="J655">
            <v>17</v>
          </cell>
          <cell r="K655">
            <v>10</v>
          </cell>
          <cell r="L655">
            <v>15</v>
          </cell>
          <cell r="M655">
            <v>18</v>
          </cell>
          <cell r="N655">
            <v>33</v>
          </cell>
          <cell r="O655">
            <v>45.4</v>
          </cell>
          <cell r="P655">
            <v>0.8</v>
          </cell>
        </row>
        <row r="656">
          <cell r="A656" t="str">
            <v>RUUTUJARKKO</v>
          </cell>
          <cell r="B656" t="str">
            <v>JARKKO</v>
          </cell>
          <cell r="C656" t="str">
            <v>RUUTU</v>
          </cell>
          <cell r="D656" t="str">
            <v>PIT</v>
          </cell>
          <cell r="E656" t="str">
            <v>L</v>
          </cell>
          <cell r="F656">
            <v>81</v>
          </cell>
          <cell r="G656">
            <v>26</v>
          </cell>
          <cell r="H656">
            <v>99</v>
          </cell>
          <cell r="I656">
            <v>26</v>
          </cell>
          <cell r="J656">
            <v>11</v>
          </cell>
          <cell r="K656">
            <v>16</v>
          </cell>
          <cell r="L656">
            <v>3</v>
          </cell>
          <cell r="M656">
            <v>0</v>
          </cell>
          <cell r="N656">
            <v>3</v>
          </cell>
          <cell r="O656">
            <v>100</v>
          </cell>
          <cell r="P656">
            <v>0</v>
          </cell>
        </row>
        <row r="657">
          <cell r="A657" t="str">
            <v>RUUTUTUOMO</v>
          </cell>
          <cell r="B657" t="str">
            <v>TUOMO</v>
          </cell>
          <cell r="C657" t="str">
            <v>RUUTU</v>
          </cell>
          <cell r="D657" t="str">
            <v>CHI</v>
          </cell>
          <cell r="E657" t="str">
            <v>C</v>
          </cell>
          <cell r="F657">
            <v>71</v>
          </cell>
          <cell r="G657">
            <v>25</v>
          </cell>
          <cell r="H657">
            <v>156</v>
          </cell>
          <cell r="I657">
            <v>42</v>
          </cell>
          <cell r="J657">
            <v>22</v>
          </cell>
          <cell r="K657">
            <v>26</v>
          </cell>
          <cell r="L657">
            <v>148</v>
          </cell>
          <cell r="M657">
            <v>199</v>
          </cell>
          <cell r="N657">
            <v>347</v>
          </cell>
          <cell r="O657">
            <v>42.6</v>
          </cell>
          <cell r="P657">
            <v>8.9</v>
          </cell>
        </row>
        <row r="658">
          <cell r="A658" t="str">
            <v>RUZICKASTEFAN</v>
          </cell>
          <cell r="B658" t="str">
            <v>STEFAN</v>
          </cell>
          <cell r="C658" t="str">
            <v>RUZICKA</v>
          </cell>
          <cell r="D658" t="str">
            <v>PHI</v>
          </cell>
          <cell r="E658" t="str">
            <v>R</v>
          </cell>
          <cell r="F658">
            <v>40</v>
          </cell>
          <cell r="G658">
            <v>5</v>
          </cell>
          <cell r="H658">
            <v>23</v>
          </cell>
          <cell r="I658">
            <v>31</v>
          </cell>
          <cell r="J658">
            <v>20</v>
          </cell>
          <cell r="K658">
            <v>14</v>
          </cell>
          <cell r="L658">
            <v>0</v>
          </cell>
          <cell r="M658">
            <v>3</v>
          </cell>
          <cell r="N658">
            <v>3</v>
          </cell>
          <cell r="O658">
            <v>0</v>
          </cell>
          <cell r="P658">
            <v>0.1</v>
          </cell>
        </row>
        <row r="659">
          <cell r="A659" t="str">
            <v>RYANMICHAEL</v>
          </cell>
          <cell r="B659" t="str">
            <v>MICHAEL</v>
          </cell>
          <cell r="C659" t="str">
            <v>RYAN</v>
          </cell>
          <cell r="D659" t="str">
            <v>BUF</v>
          </cell>
          <cell r="E659" t="str">
            <v>C</v>
          </cell>
          <cell r="F659">
            <v>19</v>
          </cell>
          <cell r="G659">
            <v>4</v>
          </cell>
          <cell r="H659">
            <v>21</v>
          </cell>
          <cell r="I659">
            <v>12</v>
          </cell>
          <cell r="J659">
            <v>9</v>
          </cell>
          <cell r="K659">
            <v>6</v>
          </cell>
          <cell r="L659">
            <v>0</v>
          </cell>
          <cell r="M659">
            <v>2</v>
          </cell>
          <cell r="N659">
            <v>2</v>
          </cell>
          <cell r="O659">
            <v>0</v>
          </cell>
          <cell r="P659">
            <v>0.1</v>
          </cell>
        </row>
        <row r="660">
          <cell r="A660" t="str">
            <v>RYCROFTMARK</v>
          </cell>
          <cell r="B660" t="str">
            <v>MARK</v>
          </cell>
          <cell r="C660" t="str">
            <v>RYCROFT</v>
          </cell>
          <cell r="D660" t="str">
            <v>COL</v>
          </cell>
          <cell r="E660" t="str">
            <v>R</v>
          </cell>
          <cell r="F660">
            <v>66</v>
          </cell>
          <cell r="G660">
            <v>22</v>
          </cell>
          <cell r="H660">
            <v>81</v>
          </cell>
          <cell r="I660">
            <v>17</v>
          </cell>
          <cell r="J660">
            <v>9</v>
          </cell>
          <cell r="K660">
            <v>21</v>
          </cell>
          <cell r="L660">
            <v>18</v>
          </cell>
          <cell r="M660">
            <v>18</v>
          </cell>
          <cell r="N660">
            <v>36</v>
          </cell>
          <cell r="O660">
            <v>50</v>
          </cell>
          <cell r="P660">
            <v>0.9</v>
          </cell>
        </row>
        <row r="661">
          <cell r="A661" t="str">
            <v>RYDERMICHAEL</v>
          </cell>
          <cell r="B661" t="str">
            <v>MICHAEL</v>
          </cell>
          <cell r="C661" t="str">
            <v>RYDER</v>
          </cell>
          <cell r="D661" t="str">
            <v>MTL</v>
          </cell>
          <cell r="E661" t="str">
            <v>R</v>
          </cell>
          <cell r="F661">
            <v>82</v>
          </cell>
          <cell r="G661">
            <v>21</v>
          </cell>
          <cell r="H661">
            <v>130</v>
          </cell>
          <cell r="I661">
            <v>82</v>
          </cell>
          <cell r="J661">
            <v>27</v>
          </cell>
          <cell r="K661">
            <v>49</v>
          </cell>
          <cell r="L661">
            <v>12</v>
          </cell>
          <cell r="M661">
            <v>16</v>
          </cell>
          <cell r="N661">
            <v>28</v>
          </cell>
          <cell r="O661">
            <v>42.8</v>
          </cell>
          <cell r="P661">
            <v>0.5</v>
          </cell>
        </row>
        <row r="662">
          <cell r="A662" t="str">
            <v>VAN-RYNMIKE</v>
          </cell>
          <cell r="B662" t="str">
            <v>MIKE</v>
          </cell>
          <cell r="C662" t="str">
            <v>VAN-RYN</v>
          </cell>
          <cell r="D662" t="str">
            <v>FLA</v>
          </cell>
          <cell r="E662" t="str">
            <v>D</v>
          </cell>
          <cell r="F662">
            <v>78</v>
          </cell>
          <cell r="G662">
            <v>120</v>
          </cell>
          <cell r="H662">
            <v>91</v>
          </cell>
          <cell r="I662">
            <v>67</v>
          </cell>
          <cell r="J662">
            <v>47</v>
          </cell>
          <cell r="K662">
            <v>26</v>
          </cell>
          <cell r="L662">
            <v>0</v>
          </cell>
          <cell r="M662">
            <v>1</v>
          </cell>
          <cell r="N662">
            <v>1</v>
          </cell>
          <cell r="O662">
            <v>0</v>
          </cell>
          <cell r="P662">
            <v>0</v>
          </cell>
        </row>
        <row r="663">
          <cell r="A663" t="str">
            <v>RYPIENRICK</v>
          </cell>
          <cell r="B663" t="str">
            <v>RICK</v>
          </cell>
          <cell r="C663" t="str">
            <v>RYPIEN</v>
          </cell>
          <cell r="D663" t="str">
            <v>VAN</v>
          </cell>
          <cell r="E663" t="str">
            <v>C</v>
          </cell>
          <cell r="F663">
            <v>2</v>
          </cell>
          <cell r="G663">
            <v>0</v>
          </cell>
          <cell r="H663">
            <v>3</v>
          </cell>
          <cell r="I663">
            <v>0</v>
          </cell>
          <cell r="J663">
            <v>0</v>
          </cell>
          <cell r="K663">
            <v>0</v>
          </cell>
          <cell r="L663">
            <v>4</v>
          </cell>
          <cell r="M663">
            <v>2</v>
          </cell>
          <cell r="N663">
            <v>6</v>
          </cell>
          <cell r="O663">
            <v>66.7</v>
          </cell>
          <cell r="P663">
            <v>4.7</v>
          </cell>
        </row>
        <row r="664">
          <cell r="A664" t="str">
            <v>SAKICJOE</v>
          </cell>
          <cell r="B664" t="str">
            <v>JOE</v>
          </cell>
          <cell r="C664" t="str">
            <v>SAKIC</v>
          </cell>
          <cell r="D664" t="str">
            <v>COL</v>
          </cell>
          <cell r="E664" t="str">
            <v>C</v>
          </cell>
          <cell r="F664">
            <v>82</v>
          </cell>
          <cell r="G664">
            <v>35</v>
          </cell>
          <cell r="H664">
            <v>21</v>
          </cell>
          <cell r="I664">
            <v>74</v>
          </cell>
          <cell r="J664">
            <v>72</v>
          </cell>
          <cell r="K664">
            <v>38</v>
          </cell>
          <cell r="L664">
            <v>726</v>
          </cell>
          <cell r="M664">
            <v>642</v>
          </cell>
          <cell r="N664">
            <v>1368</v>
          </cell>
          <cell r="O664">
            <v>53.1</v>
          </cell>
          <cell r="P664">
            <v>28.5</v>
          </cell>
        </row>
        <row r="665">
          <cell r="A665" t="str">
            <v>SALEIRUSLAN</v>
          </cell>
          <cell r="B665" t="str">
            <v>RUSLAN</v>
          </cell>
          <cell r="C665" t="str">
            <v>SALEI</v>
          </cell>
          <cell r="D665" t="str">
            <v>FLA</v>
          </cell>
          <cell r="E665" t="str">
            <v>D</v>
          </cell>
          <cell r="F665">
            <v>82</v>
          </cell>
          <cell r="G665">
            <v>147</v>
          </cell>
          <cell r="H665">
            <v>192</v>
          </cell>
          <cell r="I665">
            <v>78</v>
          </cell>
          <cell r="J665">
            <v>61</v>
          </cell>
          <cell r="K665">
            <v>30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</row>
        <row r="666">
          <cell r="A666" t="str">
            <v>SALMELAINENTONY</v>
          </cell>
          <cell r="B666" t="str">
            <v>TONY</v>
          </cell>
          <cell r="C666" t="str">
            <v>SALMELAINEN</v>
          </cell>
          <cell r="D666" t="str">
            <v>CHI</v>
          </cell>
          <cell r="E666" t="str">
            <v>L</v>
          </cell>
          <cell r="F666">
            <v>57</v>
          </cell>
          <cell r="G666">
            <v>7</v>
          </cell>
          <cell r="H666">
            <v>17</v>
          </cell>
          <cell r="I666">
            <v>18</v>
          </cell>
          <cell r="J666">
            <v>16</v>
          </cell>
          <cell r="K666">
            <v>13</v>
          </cell>
          <cell r="L666">
            <v>0</v>
          </cell>
          <cell r="M666">
            <v>1</v>
          </cell>
          <cell r="N666">
            <v>1</v>
          </cell>
          <cell r="O666">
            <v>0</v>
          </cell>
          <cell r="P666">
            <v>0</v>
          </cell>
        </row>
        <row r="667">
          <cell r="A667" t="str">
            <v>SALOSAMI</v>
          </cell>
          <cell r="B667" t="str">
            <v>SAMI</v>
          </cell>
          <cell r="C667" t="str">
            <v>SALO</v>
          </cell>
          <cell r="D667" t="str">
            <v>VAN</v>
          </cell>
          <cell r="E667" t="str">
            <v>D</v>
          </cell>
          <cell r="F667">
            <v>67</v>
          </cell>
          <cell r="G667">
            <v>64</v>
          </cell>
          <cell r="H667">
            <v>40</v>
          </cell>
          <cell r="I667">
            <v>62</v>
          </cell>
          <cell r="J667">
            <v>39</v>
          </cell>
          <cell r="K667">
            <v>14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</row>
        <row r="668">
          <cell r="A668" t="str">
            <v>SALVADORBRYCE</v>
          </cell>
          <cell r="B668" t="str">
            <v>BRYCE</v>
          </cell>
          <cell r="C668" t="str">
            <v>SALVADOR</v>
          </cell>
          <cell r="D668" t="str">
            <v>STL</v>
          </cell>
          <cell r="E668" t="str">
            <v>D</v>
          </cell>
          <cell r="F668">
            <v>64</v>
          </cell>
          <cell r="G668">
            <v>157</v>
          </cell>
          <cell r="H668">
            <v>73</v>
          </cell>
          <cell r="I668">
            <v>18</v>
          </cell>
          <cell r="J668">
            <v>50</v>
          </cell>
          <cell r="K668">
            <v>19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</row>
        <row r="669">
          <cell r="A669" t="str">
            <v>SAMSONOVSERGEI</v>
          </cell>
          <cell r="B669" t="str">
            <v>SERGEI</v>
          </cell>
          <cell r="C669" t="str">
            <v>SAMSONOV</v>
          </cell>
          <cell r="D669" t="str">
            <v>MTL</v>
          </cell>
          <cell r="E669" t="str">
            <v>L</v>
          </cell>
          <cell r="F669">
            <v>63</v>
          </cell>
          <cell r="G669">
            <v>6</v>
          </cell>
          <cell r="H669">
            <v>11</v>
          </cell>
          <cell r="I669">
            <v>43</v>
          </cell>
          <cell r="J669">
            <v>26</v>
          </cell>
          <cell r="K669">
            <v>24</v>
          </cell>
          <cell r="L669">
            <v>2</v>
          </cell>
          <cell r="M669">
            <v>12</v>
          </cell>
          <cell r="N669">
            <v>14</v>
          </cell>
          <cell r="O669">
            <v>14.3</v>
          </cell>
          <cell r="P669">
            <v>0.3</v>
          </cell>
        </row>
        <row r="670">
          <cell r="A670" t="str">
            <v>SAMUELSSONMIKAEL</v>
          </cell>
          <cell r="B670" t="str">
            <v>MIKAEL</v>
          </cell>
          <cell r="C670" t="str">
            <v>SAMUELSSON</v>
          </cell>
          <cell r="D670" t="str">
            <v>DET</v>
          </cell>
          <cell r="E670" t="str">
            <v>R</v>
          </cell>
          <cell r="F670">
            <v>53</v>
          </cell>
          <cell r="G670">
            <v>6</v>
          </cell>
          <cell r="H670">
            <v>46</v>
          </cell>
          <cell r="I670">
            <v>69</v>
          </cell>
          <cell r="J670">
            <v>49</v>
          </cell>
          <cell r="K670">
            <v>26</v>
          </cell>
          <cell r="L670">
            <v>2</v>
          </cell>
          <cell r="M670">
            <v>1</v>
          </cell>
          <cell r="N670">
            <v>3</v>
          </cell>
          <cell r="O670">
            <v>66.7</v>
          </cell>
          <cell r="P670">
            <v>0.1</v>
          </cell>
        </row>
        <row r="671">
          <cell r="A671" t="str">
            <v>SANDERSONGEOFF</v>
          </cell>
          <cell r="B671" t="str">
            <v>GEOFF</v>
          </cell>
          <cell r="C671" t="str">
            <v>SANDERSON</v>
          </cell>
          <cell r="D671" t="str">
            <v>PHI</v>
          </cell>
          <cell r="E671" t="str">
            <v>L</v>
          </cell>
          <cell r="F671">
            <v>58</v>
          </cell>
          <cell r="G671">
            <v>9</v>
          </cell>
          <cell r="H671">
            <v>16</v>
          </cell>
          <cell r="I671">
            <v>46</v>
          </cell>
          <cell r="J671">
            <v>66</v>
          </cell>
          <cell r="K671">
            <v>21</v>
          </cell>
          <cell r="L671">
            <v>68</v>
          </cell>
          <cell r="M671">
            <v>95</v>
          </cell>
          <cell r="N671">
            <v>163</v>
          </cell>
          <cell r="O671">
            <v>41.7</v>
          </cell>
          <cell r="P671">
            <v>4.7</v>
          </cell>
        </row>
        <row r="672">
          <cell r="A672" t="str">
            <v>SANTALATOMMI</v>
          </cell>
          <cell r="B672" t="str">
            <v>TOMMI</v>
          </cell>
          <cell r="C672" t="str">
            <v>SANTALA</v>
          </cell>
          <cell r="D672" t="str">
            <v>VAN</v>
          </cell>
          <cell r="E672" t="str">
            <v>C</v>
          </cell>
          <cell r="F672">
            <v>30</v>
          </cell>
          <cell r="G672">
            <v>2</v>
          </cell>
          <cell r="H672">
            <v>23</v>
          </cell>
          <cell r="I672">
            <v>16</v>
          </cell>
          <cell r="J672">
            <v>4</v>
          </cell>
          <cell r="K672">
            <v>7</v>
          </cell>
          <cell r="L672">
            <v>79</v>
          </cell>
          <cell r="M672">
            <v>60</v>
          </cell>
          <cell r="N672">
            <v>139</v>
          </cell>
          <cell r="O672">
            <v>56.8</v>
          </cell>
          <cell r="P672">
            <v>8.1999999999999993</v>
          </cell>
        </row>
        <row r="673">
          <cell r="A673" t="str">
            <v>SAPRYKINOLEG</v>
          </cell>
          <cell r="B673" t="str">
            <v>OLEG</v>
          </cell>
          <cell r="C673" t="str">
            <v>SAPRYKIN</v>
          </cell>
          <cell r="D673" t="str">
            <v>OTT</v>
          </cell>
          <cell r="E673" t="str">
            <v>L</v>
          </cell>
          <cell r="F673">
            <v>71</v>
          </cell>
          <cell r="G673">
            <v>23</v>
          </cell>
          <cell r="H673">
            <v>45</v>
          </cell>
          <cell r="I673">
            <v>50</v>
          </cell>
          <cell r="J673">
            <v>20</v>
          </cell>
          <cell r="K673">
            <v>21</v>
          </cell>
          <cell r="L673">
            <v>4</v>
          </cell>
          <cell r="M673">
            <v>14</v>
          </cell>
          <cell r="N673">
            <v>18</v>
          </cell>
          <cell r="O673">
            <v>22.2</v>
          </cell>
          <cell r="P673">
            <v>0.4</v>
          </cell>
        </row>
        <row r="674">
          <cell r="A674" t="str">
            <v>SARICHCORY</v>
          </cell>
          <cell r="B674" t="str">
            <v>CORY</v>
          </cell>
          <cell r="C674" t="str">
            <v>SARICH</v>
          </cell>
          <cell r="D674" t="str">
            <v>TBL</v>
          </cell>
          <cell r="E674" t="str">
            <v>D</v>
          </cell>
          <cell r="F674">
            <v>82</v>
          </cell>
          <cell r="G674">
            <v>130</v>
          </cell>
          <cell r="H674">
            <v>105</v>
          </cell>
          <cell r="I674">
            <v>52</v>
          </cell>
          <cell r="J674">
            <v>57</v>
          </cell>
          <cell r="K674">
            <v>42</v>
          </cell>
          <cell r="L674">
            <v>0</v>
          </cell>
          <cell r="M674">
            <v>1</v>
          </cell>
          <cell r="N674">
            <v>1</v>
          </cell>
          <cell r="O674">
            <v>0</v>
          </cell>
          <cell r="P674">
            <v>0</v>
          </cell>
        </row>
        <row r="675">
          <cell r="A675" t="str">
            <v>SATANMIROSLAV</v>
          </cell>
          <cell r="B675" t="str">
            <v>MIROSLAV</v>
          </cell>
          <cell r="C675" t="str">
            <v>SATAN</v>
          </cell>
          <cell r="D675" t="str">
            <v>NYI</v>
          </cell>
          <cell r="E675" t="str">
            <v>R</v>
          </cell>
          <cell r="F675">
            <v>81</v>
          </cell>
          <cell r="G675">
            <v>30</v>
          </cell>
          <cell r="H675">
            <v>35</v>
          </cell>
          <cell r="I675">
            <v>76</v>
          </cell>
          <cell r="J675">
            <v>51</v>
          </cell>
          <cell r="K675">
            <v>50</v>
          </cell>
          <cell r="L675">
            <v>91</v>
          </cell>
          <cell r="M675">
            <v>73</v>
          </cell>
          <cell r="N675">
            <v>164</v>
          </cell>
          <cell r="O675">
            <v>55.5</v>
          </cell>
          <cell r="P675">
            <v>3.4</v>
          </cell>
        </row>
        <row r="676">
          <cell r="A676" t="str">
            <v>SAUERKURT</v>
          </cell>
          <cell r="B676" t="str">
            <v>KURT</v>
          </cell>
          <cell r="C676" t="str">
            <v>SAUER</v>
          </cell>
          <cell r="D676" t="str">
            <v>COL</v>
          </cell>
          <cell r="E676" t="str">
            <v>D</v>
          </cell>
          <cell r="F676">
            <v>48</v>
          </cell>
          <cell r="G676">
            <v>76</v>
          </cell>
          <cell r="H676">
            <v>52</v>
          </cell>
          <cell r="I676">
            <v>16</v>
          </cell>
          <cell r="J676">
            <v>17</v>
          </cell>
          <cell r="K676">
            <v>21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</row>
        <row r="677">
          <cell r="A677" t="str">
            <v>SAVARDMARC</v>
          </cell>
          <cell r="B677" t="str">
            <v>MARC</v>
          </cell>
          <cell r="C677" t="str">
            <v>SAVARD</v>
          </cell>
          <cell r="D677" t="str">
            <v>BOS</v>
          </cell>
          <cell r="E677" t="str">
            <v>C</v>
          </cell>
          <cell r="F677">
            <v>82</v>
          </cell>
          <cell r="G677">
            <v>31</v>
          </cell>
          <cell r="H677">
            <v>35</v>
          </cell>
          <cell r="I677">
            <v>72</v>
          </cell>
          <cell r="J677">
            <v>68</v>
          </cell>
          <cell r="K677">
            <v>48</v>
          </cell>
          <cell r="L677">
            <v>712</v>
          </cell>
          <cell r="M677">
            <v>708</v>
          </cell>
          <cell r="N677">
            <v>1420</v>
          </cell>
          <cell r="O677">
            <v>50.1</v>
          </cell>
          <cell r="P677">
            <v>27.8</v>
          </cell>
        </row>
        <row r="678">
          <cell r="A678" t="str">
            <v>SCATCHARDDAVE</v>
          </cell>
          <cell r="B678" t="str">
            <v>DAVE</v>
          </cell>
          <cell r="C678" t="str">
            <v>SCATCHARD</v>
          </cell>
          <cell r="D678" t="str">
            <v>PHO</v>
          </cell>
          <cell r="E678" t="str">
            <v>C</v>
          </cell>
          <cell r="F678">
            <v>46</v>
          </cell>
          <cell r="G678">
            <v>32</v>
          </cell>
          <cell r="H678">
            <v>51</v>
          </cell>
          <cell r="I678">
            <v>28</v>
          </cell>
          <cell r="J678">
            <v>19</v>
          </cell>
          <cell r="K678">
            <v>16</v>
          </cell>
          <cell r="L678">
            <v>202</v>
          </cell>
          <cell r="M678">
            <v>183</v>
          </cell>
          <cell r="N678">
            <v>385</v>
          </cell>
          <cell r="O678">
            <v>52.5</v>
          </cell>
          <cell r="P678">
            <v>14.8</v>
          </cell>
        </row>
        <row r="679">
          <cell r="A679" t="str">
            <v>SCHAEFERPETER</v>
          </cell>
          <cell r="B679" t="str">
            <v>PETER</v>
          </cell>
          <cell r="C679" t="str">
            <v>SCHAEFER</v>
          </cell>
          <cell r="D679" t="str">
            <v>OTT</v>
          </cell>
          <cell r="E679" t="str">
            <v>L</v>
          </cell>
          <cell r="F679">
            <v>77</v>
          </cell>
          <cell r="G679">
            <v>28</v>
          </cell>
          <cell r="H679">
            <v>43</v>
          </cell>
          <cell r="I679">
            <v>53</v>
          </cell>
          <cell r="J679">
            <v>48</v>
          </cell>
          <cell r="K679">
            <v>60</v>
          </cell>
          <cell r="L679">
            <v>2</v>
          </cell>
          <cell r="M679">
            <v>5</v>
          </cell>
          <cell r="N679">
            <v>7</v>
          </cell>
          <cell r="O679">
            <v>28.6</v>
          </cell>
          <cell r="P679">
            <v>0.1</v>
          </cell>
        </row>
        <row r="680">
          <cell r="A680" t="str">
            <v>SCHNEIDERMATHIEU</v>
          </cell>
          <cell r="B680" t="str">
            <v>MATHIEU</v>
          </cell>
          <cell r="C680" t="str">
            <v>SCHNEIDER</v>
          </cell>
          <cell r="D680" t="str">
            <v>DET</v>
          </cell>
          <cell r="E680" t="str">
            <v>D</v>
          </cell>
          <cell r="F680">
            <v>68</v>
          </cell>
          <cell r="G680">
            <v>82</v>
          </cell>
          <cell r="H680">
            <v>78</v>
          </cell>
          <cell r="I680">
            <v>101</v>
          </cell>
          <cell r="J680">
            <v>62</v>
          </cell>
          <cell r="K680">
            <v>18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</row>
        <row r="681">
          <cell r="A681" t="str">
            <v>SCHREMPROB</v>
          </cell>
          <cell r="B681" t="str">
            <v>ROB</v>
          </cell>
          <cell r="C681" t="str">
            <v>SCHREMP</v>
          </cell>
          <cell r="D681" t="str">
            <v>EDM</v>
          </cell>
          <cell r="E681" t="str">
            <v>C</v>
          </cell>
          <cell r="F681">
            <v>1</v>
          </cell>
          <cell r="G681">
            <v>0</v>
          </cell>
          <cell r="H681">
            <v>1</v>
          </cell>
          <cell r="I681">
            <v>1</v>
          </cell>
          <cell r="J681">
            <v>0</v>
          </cell>
          <cell r="K681">
            <v>0</v>
          </cell>
          <cell r="L681">
            <v>6</v>
          </cell>
          <cell r="M681">
            <v>6</v>
          </cell>
          <cell r="N681">
            <v>12</v>
          </cell>
          <cell r="O681">
            <v>50</v>
          </cell>
          <cell r="P681">
            <v>26</v>
          </cell>
        </row>
        <row r="682">
          <cell r="A682" t="str">
            <v>SCHUBERTCHRISTOPH</v>
          </cell>
          <cell r="B682" t="str">
            <v>CHRISTOPH</v>
          </cell>
          <cell r="C682" t="str">
            <v>SCHUBERT</v>
          </cell>
          <cell r="D682" t="str">
            <v>OTT</v>
          </cell>
          <cell r="E682" t="str">
            <v>D</v>
          </cell>
          <cell r="F682">
            <v>80</v>
          </cell>
          <cell r="G682">
            <v>45</v>
          </cell>
          <cell r="H682">
            <v>159</v>
          </cell>
          <cell r="I682">
            <v>37</v>
          </cell>
          <cell r="J682">
            <v>36</v>
          </cell>
          <cell r="K682">
            <v>19</v>
          </cell>
          <cell r="L682">
            <v>0</v>
          </cell>
          <cell r="M682">
            <v>1</v>
          </cell>
          <cell r="N682">
            <v>1</v>
          </cell>
          <cell r="O682">
            <v>0</v>
          </cell>
          <cell r="P682">
            <v>0</v>
          </cell>
        </row>
        <row r="683">
          <cell r="A683" t="str">
            <v>SCHULTZJEFF</v>
          </cell>
          <cell r="B683" t="str">
            <v>JEFF</v>
          </cell>
          <cell r="C683" t="str">
            <v>SCHULTZ</v>
          </cell>
          <cell r="D683" t="str">
            <v>WAS</v>
          </cell>
          <cell r="E683" t="str">
            <v>D</v>
          </cell>
          <cell r="F683">
            <v>38</v>
          </cell>
          <cell r="G683">
            <v>59</v>
          </cell>
          <cell r="H683">
            <v>27</v>
          </cell>
          <cell r="I683">
            <v>6</v>
          </cell>
          <cell r="J683">
            <v>35</v>
          </cell>
          <cell r="K683">
            <v>12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</row>
        <row r="684">
          <cell r="A684" t="str">
            <v>SCHULTZJESSE</v>
          </cell>
          <cell r="B684" t="str">
            <v>JESSE</v>
          </cell>
          <cell r="C684" t="str">
            <v>SCHULTZ</v>
          </cell>
          <cell r="D684" t="str">
            <v>VAN</v>
          </cell>
          <cell r="E684" t="str">
            <v>R</v>
          </cell>
          <cell r="F684">
            <v>2</v>
          </cell>
          <cell r="G684">
            <v>0</v>
          </cell>
          <cell r="H684">
            <v>1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</row>
        <row r="685">
          <cell r="A685" t="str">
            <v>SCHULTZNICK</v>
          </cell>
          <cell r="B685" t="str">
            <v>NICK</v>
          </cell>
          <cell r="C685" t="str">
            <v>SCHULTZ</v>
          </cell>
          <cell r="D685" t="str">
            <v>MIN</v>
          </cell>
          <cell r="E685" t="str">
            <v>D</v>
          </cell>
          <cell r="F685">
            <v>82</v>
          </cell>
          <cell r="G685">
            <v>141</v>
          </cell>
          <cell r="H685">
            <v>88</v>
          </cell>
          <cell r="I685">
            <v>29</v>
          </cell>
          <cell r="J685">
            <v>43</v>
          </cell>
          <cell r="K685">
            <v>27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</row>
        <row r="686">
          <cell r="A686" t="str">
            <v>SCUDERIROBERT</v>
          </cell>
          <cell r="B686" t="str">
            <v>ROBERT</v>
          </cell>
          <cell r="C686" t="str">
            <v>SCUDERI</v>
          </cell>
          <cell r="D686" t="str">
            <v>PIT</v>
          </cell>
          <cell r="E686" t="str">
            <v>D</v>
          </cell>
          <cell r="F686">
            <v>78</v>
          </cell>
          <cell r="G686">
            <v>109</v>
          </cell>
          <cell r="H686">
            <v>52</v>
          </cell>
          <cell r="I686">
            <v>11</v>
          </cell>
          <cell r="J686">
            <v>32</v>
          </cell>
          <cell r="K686">
            <v>32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</row>
        <row r="687">
          <cell r="A687" t="str">
            <v>SEABROOKBRENT</v>
          </cell>
          <cell r="B687" t="str">
            <v>BRENT</v>
          </cell>
          <cell r="C687" t="str">
            <v>SEABROOK</v>
          </cell>
          <cell r="D687" t="str">
            <v>CHI</v>
          </cell>
          <cell r="E687" t="str">
            <v>D</v>
          </cell>
          <cell r="F687">
            <v>81</v>
          </cell>
          <cell r="G687">
            <v>129</v>
          </cell>
          <cell r="H687">
            <v>146</v>
          </cell>
          <cell r="I687">
            <v>31</v>
          </cell>
          <cell r="J687">
            <v>36</v>
          </cell>
          <cell r="K687">
            <v>16</v>
          </cell>
          <cell r="L687">
            <v>1</v>
          </cell>
          <cell r="M687">
            <v>1</v>
          </cell>
          <cell r="N687">
            <v>2</v>
          </cell>
          <cell r="O687">
            <v>50</v>
          </cell>
          <cell r="P687">
            <v>0</v>
          </cell>
        </row>
        <row r="688">
          <cell r="A688" t="str">
            <v>SEDINDANIEL</v>
          </cell>
          <cell r="B688" t="str">
            <v>DANIEL</v>
          </cell>
          <cell r="C688" t="str">
            <v>SEDIN</v>
          </cell>
          <cell r="D688" t="str">
            <v>VAN</v>
          </cell>
          <cell r="E688" t="str">
            <v>L</v>
          </cell>
          <cell r="F688">
            <v>81</v>
          </cell>
          <cell r="G688">
            <v>19</v>
          </cell>
          <cell r="H688">
            <v>16</v>
          </cell>
          <cell r="I688">
            <v>90</v>
          </cell>
          <cell r="J688">
            <v>26</v>
          </cell>
          <cell r="K688">
            <v>26</v>
          </cell>
          <cell r="L688">
            <v>10</v>
          </cell>
          <cell r="M688">
            <v>34</v>
          </cell>
          <cell r="N688">
            <v>44</v>
          </cell>
          <cell r="O688">
            <v>22.7</v>
          </cell>
          <cell r="P688">
            <v>0.9</v>
          </cell>
        </row>
        <row r="689">
          <cell r="A689" t="str">
            <v>SEDINHENRIK</v>
          </cell>
          <cell r="B689" t="str">
            <v>HENRIK</v>
          </cell>
          <cell r="C689" t="str">
            <v>SEDIN</v>
          </cell>
          <cell r="D689" t="str">
            <v>VAN</v>
          </cell>
          <cell r="E689" t="str">
            <v>C</v>
          </cell>
          <cell r="F689">
            <v>82</v>
          </cell>
          <cell r="G689">
            <v>13</v>
          </cell>
          <cell r="H689">
            <v>15</v>
          </cell>
          <cell r="I689">
            <v>49</v>
          </cell>
          <cell r="J689">
            <v>52</v>
          </cell>
          <cell r="K689">
            <v>19</v>
          </cell>
          <cell r="L689">
            <v>641</v>
          </cell>
          <cell r="M689">
            <v>579</v>
          </cell>
          <cell r="N689">
            <v>1220</v>
          </cell>
          <cell r="O689">
            <v>52.5</v>
          </cell>
          <cell r="P689">
            <v>25.8</v>
          </cell>
        </row>
        <row r="690">
          <cell r="A690" t="str">
            <v>SEIDENBERGDENNIS</v>
          </cell>
          <cell r="B690" t="str">
            <v>DENNIS</v>
          </cell>
          <cell r="C690" t="str">
            <v>SEIDENBERG</v>
          </cell>
          <cell r="D690" t="str">
            <v>CAR</v>
          </cell>
          <cell r="E690" t="str">
            <v>D</v>
          </cell>
          <cell r="F690">
            <v>52</v>
          </cell>
          <cell r="G690">
            <v>57</v>
          </cell>
          <cell r="H690">
            <v>105</v>
          </cell>
          <cell r="I690">
            <v>38</v>
          </cell>
          <cell r="J690">
            <v>21</v>
          </cell>
          <cell r="K690">
            <v>8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</row>
        <row r="691">
          <cell r="A691" t="str">
            <v>SEJNAPETER</v>
          </cell>
          <cell r="B691" t="str">
            <v>PETER</v>
          </cell>
          <cell r="C691" t="str">
            <v>SEJNA</v>
          </cell>
          <cell r="D691" t="str">
            <v>STL</v>
          </cell>
          <cell r="E691" t="str">
            <v>L</v>
          </cell>
          <cell r="F691">
            <v>22</v>
          </cell>
          <cell r="G691">
            <v>6</v>
          </cell>
          <cell r="H691">
            <v>7</v>
          </cell>
          <cell r="I691">
            <v>13</v>
          </cell>
          <cell r="J691">
            <v>3</v>
          </cell>
          <cell r="K691">
            <v>2</v>
          </cell>
          <cell r="L691">
            <v>3</v>
          </cell>
          <cell r="M691">
            <v>1</v>
          </cell>
          <cell r="N691">
            <v>4</v>
          </cell>
          <cell r="O691">
            <v>75</v>
          </cell>
          <cell r="P691">
            <v>0.3</v>
          </cell>
        </row>
        <row r="692">
          <cell r="A692" t="str">
            <v>SEKERAANDREJ</v>
          </cell>
          <cell r="B692" t="str">
            <v>ANDREJ</v>
          </cell>
          <cell r="C692" t="str">
            <v>SEKERA</v>
          </cell>
          <cell r="D692" t="str">
            <v>BUF</v>
          </cell>
          <cell r="E692" t="str">
            <v>D</v>
          </cell>
          <cell r="F692">
            <v>2</v>
          </cell>
          <cell r="G692">
            <v>1</v>
          </cell>
          <cell r="H692">
            <v>0</v>
          </cell>
          <cell r="I692">
            <v>1</v>
          </cell>
          <cell r="J692">
            <v>1</v>
          </cell>
          <cell r="K692">
            <v>2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</row>
        <row r="693">
          <cell r="A693" t="str">
            <v>SELANNETEEMU</v>
          </cell>
          <cell r="B693" t="str">
            <v>TEEMU</v>
          </cell>
          <cell r="C693" t="str">
            <v>SELANNE</v>
          </cell>
          <cell r="D693" t="str">
            <v>ANA</v>
          </cell>
          <cell r="E693" t="str">
            <v>R</v>
          </cell>
          <cell r="F693">
            <v>82</v>
          </cell>
          <cell r="G693">
            <v>9</v>
          </cell>
          <cell r="H693">
            <v>10</v>
          </cell>
          <cell r="I693">
            <v>92</v>
          </cell>
          <cell r="J693">
            <v>85</v>
          </cell>
          <cell r="K693">
            <v>37</v>
          </cell>
          <cell r="L693">
            <v>178</v>
          </cell>
          <cell r="M693">
            <v>173</v>
          </cell>
          <cell r="N693">
            <v>351</v>
          </cell>
          <cell r="O693">
            <v>50.7</v>
          </cell>
          <cell r="P693">
            <v>7.5</v>
          </cell>
        </row>
        <row r="694">
          <cell r="A694" t="str">
            <v>SEMENOVALEXEI</v>
          </cell>
          <cell r="B694" t="str">
            <v>ALEXEI</v>
          </cell>
          <cell r="C694" t="str">
            <v>SEMENOV</v>
          </cell>
          <cell r="D694" t="str">
            <v>FLA</v>
          </cell>
          <cell r="E694" t="str">
            <v>D</v>
          </cell>
          <cell r="F694">
            <v>23</v>
          </cell>
          <cell r="G694">
            <v>16</v>
          </cell>
          <cell r="H694">
            <v>21</v>
          </cell>
          <cell r="I694">
            <v>18</v>
          </cell>
          <cell r="J694">
            <v>10</v>
          </cell>
          <cell r="K694">
            <v>3</v>
          </cell>
          <cell r="L694">
            <v>0</v>
          </cell>
          <cell r="M694">
            <v>1</v>
          </cell>
          <cell r="N694">
            <v>1</v>
          </cell>
          <cell r="O694">
            <v>0</v>
          </cell>
          <cell r="P694">
            <v>0</v>
          </cell>
        </row>
        <row r="695">
          <cell r="A695" t="str">
            <v>SEMINALEXANDER</v>
          </cell>
          <cell r="B695" t="str">
            <v>ALEXANDER</v>
          </cell>
          <cell r="C695" t="str">
            <v>SEMIN</v>
          </cell>
          <cell r="D695" t="str">
            <v>WAS</v>
          </cell>
          <cell r="E695" t="str">
            <v>L</v>
          </cell>
          <cell r="F695">
            <v>77</v>
          </cell>
          <cell r="G695">
            <v>17</v>
          </cell>
          <cell r="H695">
            <v>34</v>
          </cell>
          <cell r="I695">
            <v>136</v>
          </cell>
          <cell r="J695">
            <v>76</v>
          </cell>
          <cell r="K695">
            <v>63</v>
          </cell>
          <cell r="L695">
            <v>12</v>
          </cell>
          <cell r="M695">
            <v>32</v>
          </cell>
          <cell r="N695">
            <v>44</v>
          </cell>
          <cell r="O695">
            <v>27.3</v>
          </cell>
          <cell r="P695">
            <v>0.9</v>
          </cell>
        </row>
        <row r="696">
          <cell r="A696" t="str">
            <v>SHANAHANBRENDAN</v>
          </cell>
          <cell r="B696" t="str">
            <v>BRENDAN</v>
          </cell>
          <cell r="C696" t="str">
            <v>SHANAHAN</v>
          </cell>
          <cell r="D696" t="str">
            <v>NYR</v>
          </cell>
          <cell r="E696" t="str">
            <v>L</v>
          </cell>
          <cell r="F696">
            <v>67</v>
          </cell>
          <cell r="G696">
            <v>50</v>
          </cell>
          <cell r="H696">
            <v>66</v>
          </cell>
          <cell r="I696">
            <v>113</v>
          </cell>
          <cell r="J696">
            <v>37</v>
          </cell>
          <cell r="K696">
            <v>42</v>
          </cell>
          <cell r="L696">
            <v>135</v>
          </cell>
          <cell r="M696">
            <v>146</v>
          </cell>
          <cell r="N696">
            <v>281</v>
          </cell>
          <cell r="O696">
            <v>48</v>
          </cell>
          <cell r="P696">
            <v>7.3</v>
          </cell>
        </row>
        <row r="697">
          <cell r="A697" t="str">
            <v>SHANNONRYAN</v>
          </cell>
          <cell r="B697" t="str">
            <v>RYAN</v>
          </cell>
          <cell r="C697" t="str">
            <v>SHANNON</v>
          </cell>
          <cell r="D697" t="str">
            <v>ANA</v>
          </cell>
          <cell r="E697" t="str">
            <v>R</v>
          </cell>
          <cell r="F697">
            <v>53</v>
          </cell>
          <cell r="G697">
            <v>6</v>
          </cell>
          <cell r="H697">
            <v>18</v>
          </cell>
          <cell r="I697">
            <v>16</v>
          </cell>
          <cell r="J697">
            <v>13</v>
          </cell>
          <cell r="K697">
            <v>20</v>
          </cell>
          <cell r="L697">
            <v>13</v>
          </cell>
          <cell r="M697">
            <v>12</v>
          </cell>
          <cell r="N697">
            <v>25</v>
          </cell>
          <cell r="O697">
            <v>52</v>
          </cell>
          <cell r="P697">
            <v>0.8</v>
          </cell>
        </row>
        <row r="698">
          <cell r="A698" t="str">
            <v>SHARPPATRICK</v>
          </cell>
          <cell r="B698" t="str">
            <v>PATRICK</v>
          </cell>
          <cell r="C698" t="str">
            <v>SHARP</v>
          </cell>
          <cell r="D698" t="str">
            <v>CHI</v>
          </cell>
          <cell r="E698" t="str">
            <v>R</v>
          </cell>
          <cell r="F698">
            <v>80</v>
          </cell>
          <cell r="G698">
            <v>34</v>
          </cell>
          <cell r="H698">
            <v>49</v>
          </cell>
          <cell r="I698">
            <v>34</v>
          </cell>
          <cell r="J698">
            <v>21</v>
          </cell>
          <cell r="K698">
            <v>35</v>
          </cell>
          <cell r="L698">
            <v>469</v>
          </cell>
          <cell r="M698">
            <v>539</v>
          </cell>
          <cell r="N698">
            <v>1008</v>
          </cell>
          <cell r="O698">
            <v>46.5</v>
          </cell>
          <cell r="P698">
            <v>22.5</v>
          </cell>
        </row>
        <row r="699">
          <cell r="A699" t="str">
            <v>SHELLEYJODY</v>
          </cell>
          <cell r="B699" t="str">
            <v>JODY</v>
          </cell>
          <cell r="C699" t="str">
            <v>SHELLEY</v>
          </cell>
          <cell r="D699" t="str">
            <v>CBJ</v>
          </cell>
          <cell r="E699" t="str">
            <v>L</v>
          </cell>
          <cell r="F699">
            <v>72</v>
          </cell>
          <cell r="G699">
            <v>12</v>
          </cell>
          <cell r="H699">
            <v>72</v>
          </cell>
          <cell r="I699">
            <v>5</v>
          </cell>
          <cell r="J699">
            <v>9</v>
          </cell>
          <cell r="K699">
            <v>9</v>
          </cell>
          <cell r="L699">
            <v>0</v>
          </cell>
          <cell r="M699">
            <v>2</v>
          </cell>
          <cell r="N699">
            <v>2</v>
          </cell>
          <cell r="O699">
            <v>0</v>
          </cell>
          <cell r="P699">
            <v>0</v>
          </cell>
        </row>
        <row r="700">
          <cell r="A700" t="str">
            <v>SIGALETJONATHAN</v>
          </cell>
          <cell r="B700" t="str">
            <v>JONATHAN</v>
          </cell>
          <cell r="C700" t="str">
            <v>SIGALET</v>
          </cell>
          <cell r="D700" t="str">
            <v>BOS</v>
          </cell>
          <cell r="E700" t="str">
            <v>D</v>
          </cell>
          <cell r="F700">
            <v>1</v>
          </cell>
          <cell r="G700">
            <v>1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</row>
        <row r="701">
          <cell r="A701" t="str">
            <v>SILLINGERMICHAEL</v>
          </cell>
          <cell r="B701" t="str">
            <v>MICHAEL</v>
          </cell>
          <cell r="C701" t="str">
            <v>SILLINGER</v>
          </cell>
          <cell r="D701" t="str">
            <v>NYI</v>
          </cell>
          <cell r="E701" t="str">
            <v>C</v>
          </cell>
          <cell r="F701">
            <v>82</v>
          </cell>
          <cell r="G701">
            <v>48</v>
          </cell>
          <cell r="H701">
            <v>48</v>
          </cell>
          <cell r="I701">
            <v>74</v>
          </cell>
          <cell r="J701">
            <v>52</v>
          </cell>
          <cell r="K701">
            <v>50</v>
          </cell>
          <cell r="L701">
            <v>1004</v>
          </cell>
          <cell r="M701">
            <v>704</v>
          </cell>
          <cell r="N701">
            <v>1708</v>
          </cell>
          <cell r="O701">
            <v>58.8</v>
          </cell>
          <cell r="P701">
            <v>35.1</v>
          </cell>
        </row>
        <row r="702">
          <cell r="A702" t="str">
            <v>SIMJONATHAN</v>
          </cell>
          <cell r="B702" t="str">
            <v>JONATHAN</v>
          </cell>
          <cell r="C702" t="str">
            <v>SIM</v>
          </cell>
          <cell r="D702" t="str">
            <v>ATL</v>
          </cell>
          <cell r="E702" t="str">
            <v>L</v>
          </cell>
          <cell r="F702">
            <v>77</v>
          </cell>
          <cell r="G702">
            <v>11</v>
          </cell>
          <cell r="H702">
            <v>78</v>
          </cell>
          <cell r="I702">
            <v>58</v>
          </cell>
          <cell r="J702">
            <v>20</v>
          </cell>
          <cell r="K702">
            <v>24</v>
          </cell>
          <cell r="L702">
            <v>2</v>
          </cell>
          <cell r="M702">
            <v>7</v>
          </cell>
          <cell r="N702">
            <v>9</v>
          </cell>
          <cell r="O702">
            <v>22.2</v>
          </cell>
          <cell r="P702">
            <v>0.1</v>
          </cell>
        </row>
        <row r="703">
          <cell r="A703" t="str">
            <v>SIMONCHRIS</v>
          </cell>
          <cell r="B703" t="str">
            <v>CHRIS</v>
          </cell>
          <cell r="C703" t="str">
            <v>SIMON</v>
          </cell>
          <cell r="D703" t="str">
            <v>NYI</v>
          </cell>
          <cell r="E703" t="str">
            <v>L</v>
          </cell>
          <cell r="F703">
            <v>67</v>
          </cell>
          <cell r="G703">
            <v>11</v>
          </cell>
          <cell r="H703">
            <v>98</v>
          </cell>
          <cell r="I703">
            <v>30</v>
          </cell>
          <cell r="J703">
            <v>40</v>
          </cell>
          <cell r="K703">
            <v>24</v>
          </cell>
          <cell r="L703">
            <v>21</v>
          </cell>
          <cell r="M703">
            <v>23</v>
          </cell>
          <cell r="N703">
            <v>44</v>
          </cell>
          <cell r="O703">
            <v>47.7</v>
          </cell>
          <cell r="P703">
            <v>1.1000000000000001</v>
          </cell>
        </row>
        <row r="704">
          <cell r="A704" t="str">
            <v>SJOSTROMFREDRIK</v>
          </cell>
          <cell r="B704" t="str">
            <v>FREDRIK</v>
          </cell>
          <cell r="C704" t="str">
            <v>SJOSTROM</v>
          </cell>
          <cell r="D704" t="str">
            <v>PHO</v>
          </cell>
          <cell r="E704" t="str">
            <v>R</v>
          </cell>
          <cell r="F704">
            <v>78</v>
          </cell>
          <cell r="G704">
            <v>68</v>
          </cell>
          <cell r="H704">
            <v>94</v>
          </cell>
          <cell r="I704">
            <v>37</v>
          </cell>
          <cell r="J704">
            <v>24</v>
          </cell>
          <cell r="K704">
            <v>18</v>
          </cell>
          <cell r="L704">
            <v>2</v>
          </cell>
          <cell r="M704">
            <v>13</v>
          </cell>
          <cell r="N704">
            <v>15</v>
          </cell>
          <cell r="O704">
            <v>13.3</v>
          </cell>
          <cell r="P704">
            <v>0.3</v>
          </cell>
        </row>
        <row r="705">
          <cell r="A705" t="str">
            <v>SKOULAMARTIN</v>
          </cell>
          <cell r="B705" t="str">
            <v>MARTIN</v>
          </cell>
          <cell r="C705" t="str">
            <v>SKOULA</v>
          </cell>
          <cell r="D705" t="str">
            <v>MIN</v>
          </cell>
          <cell r="E705" t="str">
            <v>D</v>
          </cell>
          <cell r="F705">
            <v>81</v>
          </cell>
          <cell r="G705">
            <v>81</v>
          </cell>
          <cell r="H705">
            <v>73</v>
          </cell>
          <cell r="I705">
            <v>26</v>
          </cell>
          <cell r="J705">
            <v>37</v>
          </cell>
          <cell r="K705">
            <v>18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</row>
        <row r="706">
          <cell r="A706" t="str">
            <v>SKRASTINSKARLIS</v>
          </cell>
          <cell r="B706" t="str">
            <v>KARLIS</v>
          </cell>
          <cell r="C706" t="str">
            <v>SKRASTINS</v>
          </cell>
          <cell r="D706" t="str">
            <v>COL</v>
          </cell>
          <cell r="E706" t="str">
            <v>D</v>
          </cell>
          <cell r="F706">
            <v>68</v>
          </cell>
          <cell r="G706">
            <v>190</v>
          </cell>
          <cell r="H706">
            <v>37</v>
          </cell>
          <cell r="I706">
            <v>43</v>
          </cell>
          <cell r="J706">
            <v>22</v>
          </cell>
          <cell r="K706">
            <v>39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</row>
        <row r="707">
          <cell r="A707" t="str">
            <v>SLATERJIM</v>
          </cell>
          <cell r="B707" t="str">
            <v>JIM</v>
          </cell>
          <cell r="C707" t="str">
            <v>SLATER</v>
          </cell>
          <cell r="D707" t="str">
            <v>ATL</v>
          </cell>
          <cell r="E707" t="str">
            <v>C</v>
          </cell>
          <cell r="F707">
            <v>74</v>
          </cell>
          <cell r="G707">
            <v>25</v>
          </cell>
          <cell r="H707">
            <v>107</v>
          </cell>
          <cell r="I707">
            <v>42</v>
          </cell>
          <cell r="J707">
            <v>10</v>
          </cell>
          <cell r="K707">
            <v>14</v>
          </cell>
          <cell r="L707">
            <v>203</v>
          </cell>
          <cell r="M707">
            <v>170</v>
          </cell>
          <cell r="N707">
            <v>373</v>
          </cell>
          <cell r="O707">
            <v>54.4</v>
          </cell>
          <cell r="P707">
            <v>8.1999999999999993</v>
          </cell>
        </row>
        <row r="708">
          <cell r="A708" t="str">
            <v>SMIDLADISLAV</v>
          </cell>
          <cell r="B708" t="str">
            <v>LADISLAV</v>
          </cell>
          <cell r="C708" t="str">
            <v>SMID</v>
          </cell>
          <cell r="D708" t="str">
            <v>EDM</v>
          </cell>
          <cell r="E708" t="str">
            <v>D</v>
          </cell>
          <cell r="F708">
            <v>77</v>
          </cell>
          <cell r="G708">
            <v>107</v>
          </cell>
          <cell r="H708">
            <v>52</v>
          </cell>
          <cell r="I708">
            <v>28</v>
          </cell>
          <cell r="J708">
            <v>65</v>
          </cell>
          <cell r="K708">
            <v>46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</row>
        <row r="709">
          <cell r="A709" t="str">
            <v>SMITHJASON</v>
          </cell>
          <cell r="B709" t="str">
            <v>JASON</v>
          </cell>
          <cell r="C709" t="str">
            <v>SMITH</v>
          </cell>
          <cell r="D709" t="str">
            <v>EDM</v>
          </cell>
          <cell r="E709" t="str">
            <v>D</v>
          </cell>
          <cell r="F709">
            <v>82</v>
          </cell>
          <cell r="G709">
            <v>228</v>
          </cell>
          <cell r="H709">
            <v>151</v>
          </cell>
          <cell r="I709">
            <v>46</v>
          </cell>
          <cell r="J709">
            <v>109</v>
          </cell>
          <cell r="K709">
            <v>37</v>
          </cell>
          <cell r="L709">
            <v>0</v>
          </cell>
          <cell r="M709">
            <v>1</v>
          </cell>
          <cell r="N709">
            <v>1</v>
          </cell>
          <cell r="O709">
            <v>0</v>
          </cell>
          <cell r="P709">
            <v>0</v>
          </cell>
        </row>
        <row r="710">
          <cell r="A710" t="str">
            <v>SMITHMARK</v>
          </cell>
          <cell r="B710" t="str">
            <v>MARK</v>
          </cell>
          <cell r="C710" t="str">
            <v>SMITH</v>
          </cell>
          <cell r="D710" t="str">
            <v>SJS</v>
          </cell>
          <cell r="E710" t="str">
            <v>C</v>
          </cell>
          <cell r="F710">
            <v>41</v>
          </cell>
          <cell r="G710">
            <v>12</v>
          </cell>
          <cell r="H710">
            <v>39</v>
          </cell>
          <cell r="I710">
            <v>12</v>
          </cell>
          <cell r="J710">
            <v>19</v>
          </cell>
          <cell r="K710">
            <v>15</v>
          </cell>
          <cell r="L710">
            <v>47</v>
          </cell>
          <cell r="M710">
            <v>32</v>
          </cell>
          <cell r="N710">
            <v>79</v>
          </cell>
          <cell r="O710">
            <v>59.5</v>
          </cell>
          <cell r="P710">
            <v>3.5</v>
          </cell>
        </row>
        <row r="711">
          <cell r="A711" t="str">
            <v>SMITHNATHAN</v>
          </cell>
          <cell r="B711" t="str">
            <v>NATHAN</v>
          </cell>
          <cell r="C711" t="str">
            <v>SMITH</v>
          </cell>
          <cell r="D711" t="str">
            <v>VAN</v>
          </cell>
          <cell r="E711" t="str">
            <v>C</v>
          </cell>
          <cell r="F711">
            <v>1</v>
          </cell>
          <cell r="G711">
            <v>0</v>
          </cell>
          <cell r="H711">
            <v>1</v>
          </cell>
          <cell r="I711">
            <v>0</v>
          </cell>
          <cell r="J711">
            <v>0</v>
          </cell>
          <cell r="K711">
            <v>0</v>
          </cell>
          <cell r="L711">
            <v>6</v>
          </cell>
          <cell r="M711">
            <v>3</v>
          </cell>
          <cell r="N711">
            <v>9</v>
          </cell>
          <cell r="O711">
            <v>66.7</v>
          </cell>
          <cell r="P711">
            <v>15.7</v>
          </cell>
        </row>
        <row r="712">
          <cell r="A712" t="str">
            <v>SMITHSONJERRED</v>
          </cell>
          <cell r="B712" t="str">
            <v>JERRED</v>
          </cell>
          <cell r="C712" t="str">
            <v>SMITHSON</v>
          </cell>
          <cell r="D712" t="str">
            <v>NAS</v>
          </cell>
          <cell r="E712" t="str">
            <v>C</v>
          </cell>
          <cell r="F712">
            <v>64</v>
          </cell>
          <cell r="G712">
            <v>43</v>
          </cell>
          <cell r="H712">
            <v>72</v>
          </cell>
          <cell r="I712">
            <v>14</v>
          </cell>
          <cell r="J712">
            <v>15</v>
          </cell>
          <cell r="K712">
            <v>19</v>
          </cell>
          <cell r="L712">
            <v>237</v>
          </cell>
          <cell r="M712">
            <v>183</v>
          </cell>
          <cell r="N712">
            <v>420</v>
          </cell>
          <cell r="O712">
            <v>56.4</v>
          </cell>
          <cell r="P712">
            <v>11.1</v>
          </cell>
        </row>
        <row r="713">
          <cell r="A713" t="str">
            <v>SMITHWYATT</v>
          </cell>
          <cell r="B713" t="str">
            <v>WYATT</v>
          </cell>
          <cell r="C713" t="str">
            <v>SMITH</v>
          </cell>
          <cell r="D713" t="str">
            <v>MIN</v>
          </cell>
          <cell r="E713" t="str">
            <v>C</v>
          </cell>
          <cell r="F713">
            <v>61</v>
          </cell>
          <cell r="G713">
            <v>21</v>
          </cell>
          <cell r="H713">
            <v>25</v>
          </cell>
          <cell r="I713">
            <v>25</v>
          </cell>
          <cell r="J713">
            <v>8</v>
          </cell>
          <cell r="K713">
            <v>15</v>
          </cell>
          <cell r="L713">
            <v>221</v>
          </cell>
          <cell r="M713">
            <v>287</v>
          </cell>
          <cell r="N713">
            <v>508</v>
          </cell>
          <cell r="O713">
            <v>43.5</v>
          </cell>
          <cell r="P713">
            <v>14.9</v>
          </cell>
        </row>
        <row r="714">
          <cell r="A714" t="str">
            <v>SMOLINSKIBRYAN</v>
          </cell>
          <cell r="B714" t="str">
            <v>BRYAN</v>
          </cell>
          <cell r="C714" t="str">
            <v>SMOLINSKI</v>
          </cell>
          <cell r="D714" t="str">
            <v>VAN</v>
          </cell>
          <cell r="E714" t="str">
            <v>C</v>
          </cell>
          <cell r="F714">
            <v>82</v>
          </cell>
          <cell r="G714">
            <v>63</v>
          </cell>
          <cell r="H714">
            <v>65</v>
          </cell>
          <cell r="I714">
            <v>54</v>
          </cell>
          <cell r="J714">
            <v>23</v>
          </cell>
          <cell r="K714">
            <v>37</v>
          </cell>
          <cell r="L714">
            <v>611</v>
          </cell>
          <cell r="M714">
            <v>601</v>
          </cell>
          <cell r="N714">
            <v>1212</v>
          </cell>
          <cell r="O714">
            <v>50.4</v>
          </cell>
          <cell r="P714">
            <v>26.3</v>
          </cell>
        </row>
        <row r="715">
          <cell r="A715" t="str">
            <v>SMYTHRYAN</v>
          </cell>
          <cell r="B715" t="str">
            <v>RYAN</v>
          </cell>
          <cell r="C715" t="str">
            <v>SMYTH</v>
          </cell>
          <cell r="D715" t="str">
            <v>NYI</v>
          </cell>
          <cell r="E715" t="str">
            <v>L</v>
          </cell>
          <cell r="F715">
            <v>71</v>
          </cell>
          <cell r="G715">
            <v>48</v>
          </cell>
          <cell r="H715">
            <v>32</v>
          </cell>
          <cell r="I715">
            <v>68</v>
          </cell>
          <cell r="J715">
            <v>75</v>
          </cell>
          <cell r="K715">
            <v>78</v>
          </cell>
          <cell r="L715">
            <v>32</v>
          </cell>
          <cell r="M715">
            <v>40</v>
          </cell>
          <cell r="N715">
            <v>72</v>
          </cell>
          <cell r="O715">
            <v>44.4</v>
          </cell>
          <cell r="P715">
            <v>1.7</v>
          </cell>
        </row>
        <row r="716">
          <cell r="A716" t="str">
            <v>SOPELBRENT</v>
          </cell>
          <cell r="B716" t="str">
            <v>BRENT</v>
          </cell>
          <cell r="C716" t="str">
            <v>SOPEL</v>
          </cell>
          <cell r="D716" t="str">
            <v>VAN</v>
          </cell>
          <cell r="E716" t="str">
            <v>D</v>
          </cell>
          <cell r="F716">
            <v>64</v>
          </cell>
          <cell r="G716">
            <v>105</v>
          </cell>
          <cell r="H716">
            <v>41</v>
          </cell>
          <cell r="I716">
            <v>55</v>
          </cell>
          <cell r="J716">
            <v>44</v>
          </cell>
          <cell r="K716">
            <v>19</v>
          </cell>
          <cell r="L716">
            <v>1</v>
          </cell>
          <cell r="M716">
            <v>2</v>
          </cell>
          <cell r="N716">
            <v>3</v>
          </cell>
          <cell r="O716">
            <v>33.299999999999997</v>
          </cell>
          <cell r="P716">
            <v>0</v>
          </cell>
        </row>
        <row r="717">
          <cell r="A717" t="str">
            <v>SOURAYSHELDON</v>
          </cell>
          <cell r="B717" t="str">
            <v>SHELDON</v>
          </cell>
          <cell r="C717" t="str">
            <v>SOURAY</v>
          </cell>
          <cell r="D717" t="str">
            <v>MTL</v>
          </cell>
          <cell r="E717" t="str">
            <v>D</v>
          </cell>
          <cell r="F717">
            <v>81</v>
          </cell>
          <cell r="G717">
            <v>149</v>
          </cell>
          <cell r="H717">
            <v>101</v>
          </cell>
          <cell r="I717">
            <v>120</v>
          </cell>
          <cell r="J717">
            <v>85</v>
          </cell>
          <cell r="K717">
            <v>62</v>
          </cell>
          <cell r="L717">
            <v>2</v>
          </cell>
          <cell r="M717">
            <v>0</v>
          </cell>
          <cell r="N717">
            <v>2</v>
          </cell>
          <cell r="O717">
            <v>100</v>
          </cell>
          <cell r="P717">
            <v>0</v>
          </cell>
        </row>
        <row r="718">
          <cell r="A718" t="str">
            <v>SPACEKJAROSLAV</v>
          </cell>
          <cell r="B718" t="str">
            <v>JAROSLAV</v>
          </cell>
          <cell r="C718" t="str">
            <v>SPACEK</v>
          </cell>
          <cell r="D718" t="str">
            <v>BUF</v>
          </cell>
          <cell r="E718" t="str">
            <v>D</v>
          </cell>
          <cell r="F718">
            <v>65</v>
          </cell>
          <cell r="G718">
            <v>103</v>
          </cell>
          <cell r="H718">
            <v>83</v>
          </cell>
          <cell r="I718">
            <v>38</v>
          </cell>
          <cell r="J718">
            <v>50</v>
          </cell>
          <cell r="K718">
            <v>20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</row>
        <row r="719">
          <cell r="A719" t="str">
            <v>SPEZZAJASON</v>
          </cell>
          <cell r="B719" t="str">
            <v>JASON</v>
          </cell>
          <cell r="C719" t="str">
            <v>SPEZZA</v>
          </cell>
          <cell r="D719" t="str">
            <v>OTT</v>
          </cell>
          <cell r="E719" t="str">
            <v>C</v>
          </cell>
          <cell r="F719">
            <v>67</v>
          </cell>
          <cell r="G719">
            <v>14</v>
          </cell>
          <cell r="H719">
            <v>18</v>
          </cell>
          <cell r="I719">
            <v>42</v>
          </cell>
          <cell r="J719">
            <v>63</v>
          </cell>
          <cell r="K719">
            <v>45</v>
          </cell>
          <cell r="L719">
            <v>668</v>
          </cell>
          <cell r="M719">
            <v>593</v>
          </cell>
          <cell r="N719">
            <v>1261</v>
          </cell>
          <cell r="O719">
            <v>53</v>
          </cell>
          <cell r="P719">
            <v>30.6</v>
          </cell>
        </row>
        <row r="720">
          <cell r="A720" t="str">
            <v>SPRUKTSJANIS</v>
          </cell>
          <cell r="B720" t="str">
            <v>JANIS</v>
          </cell>
          <cell r="C720" t="str">
            <v>SPRUKTS</v>
          </cell>
          <cell r="D720" t="str">
            <v>FLA</v>
          </cell>
          <cell r="E720" t="str">
            <v>C</v>
          </cell>
          <cell r="F720">
            <v>13</v>
          </cell>
          <cell r="G720">
            <v>6</v>
          </cell>
          <cell r="H720">
            <v>6</v>
          </cell>
          <cell r="I720">
            <v>2</v>
          </cell>
          <cell r="J720">
            <v>2</v>
          </cell>
          <cell r="K720">
            <v>3</v>
          </cell>
          <cell r="L720">
            <v>27</v>
          </cell>
          <cell r="M720">
            <v>34</v>
          </cell>
          <cell r="N720">
            <v>61</v>
          </cell>
          <cell r="O720">
            <v>44.3</v>
          </cell>
          <cell r="P720">
            <v>7.8</v>
          </cell>
        </row>
        <row r="721">
          <cell r="A721" t="str">
            <v>STAALERIC</v>
          </cell>
          <cell r="B721" t="str">
            <v>ERIC</v>
          </cell>
          <cell r="C721" t="str">
            <v>STAAL</v>
          </cell>
          <cell r="D721" t="str">
            <v>CAR</v>
          </cell>
          <cell r="E721" t="str">
            <v>C</v>
          </cell>
          <cell r="F721">
            <v>82</v>
          </cell>
          <cell r="G721">
            <v>29</v>
          </cell>
          <cell r="H721">
            <v>77</v>
          </cell>
          <cell r="I721">
            <v>110</v>
          </cell>
          <cell r="J721">
            <v>63</v>
          </cell>
          <cell r="K721">
            <v>47</v>
          </cell>
          <cell r="L721">
            <v>559</v>
          </cell>
          <cell r="M721">
            <v>679</v>
          </cell>
          <cell r="N721">
            <v>1238</v>
          </cell>
          <cell r="O721">
            <v>45.2</v>
          </cell>
          <cell r="P721">
            <v>24.9</v>
          </cell>
        </row>
        <row r="722">
          <cell r="A722" t="str">
            <v>STAALJORDAN</v>
          </cell>
          <cell r="B722" t="str">
            <v>JORDAN</v>
          </cell>
          <cell r="C722" t="str">
            <v>STAAL</v>
          </cell>
          <cell r="D722" t="str">
            <v>PIT</v>
          </cell>
          <cell r="E722" t="str">
            <v>C</v>
          </cell>
          <cell r="F722">
            <v>81</v>
          </cell>
          <cell r="G722">
            <v>42</v>
          </cell>
          <cell r="H722">
            <v>33</v>
          </cell>
          <cell r="I722">
            <v>48</v>
          </cell>
          <cell r="J722">
            <v>27</v>
          </cell>
          <cell r="K722">
            <v>37</v>
          </cell>
          <cell r="L722">
            <v>142</v>
          </cell>
          <cell r="M722">
            <v>241</v>
          </cell>
          <cell r="N722">
            <v>383</v>
          </cell>
          <cell r="O722">
            <v>37.1</v>
          </cell>
          <cell r="P722">
            <v>8</v>
          </cell>
        </row>
        <row r="723">
          <cell r="A723" t="str">
            <v>STAFFORDDREW</v>
          </cell>
          <cell r="B723" t="str">
            <v>DREW</v>
          </cell>
          <cell r="C723" t="str">
            <v>STAFFORD</v>
          </cell>
          <cell r="D723" t="str">
            <v>BUF</v>
          </cell>
          <cell r="E723" t="str">
            <v>R</v>
          </cell>
          <cell r="F723">
            <v>41</v>
          </cell>
          <cell r="G723">
            <v>15</v>
          </cell>
          <cell r="H723">
            <v>37</v>
          </cell>
          <cell r="I723">
            <v>23</v>
          </cell>
          <cell r="J723">
            <v>21</v>
          </cell>
          <cell r="K723">
            <v>8</v>
          </cell>
          <cell r="L723">
            <v>6</v>
          </cell>
          <cell r="M723">
            <v>7</v>
          </cell>
          <cell r="N723">
            <v>13</v>
          </cell>
          <cell r="O723">
            <v>46.2</v>
          </cell>
          <cell r="P723">
            <v>0.5</v>
          </cell>
        </row>
        <row r="724">
          <cell r="A724" t="str">
            <v>STAIOSSTEVE</v>
          </cell>
          <cell r="B724" t="str">
            <v>STEVE</v>
          </cell>
          <cell r="C724" t="str">
            <v>STAIOS</v>
          </cell>
          <cell r="D724" t="str">
            <v>EDM</v>
          </cell>
          <cell r="E724" t="str">
            <v>D</v>
          </cell>
          <cell r="F724">
            <v>58</v>
          </cell>
          <cell r="G724">
            <v>140</v>
          </cell>
          <cell r="H724">
            <v>59</v>
          </cell>
          <cell r="I724">
            <v>49</v>
          </cell>
          <cell r="J724">
            <v>64</v>
          </cell>
          <cell r="K724">
            <v>35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</row>
        <row r="725">
          <cell r="A725" t="str">
            <v>STAJANMATTHEW</v>
          </cell>
          <cell r="B725" t="str">
            <v>MATTHEW</v>
          </cell>
          <cell r="C725" t="str">
            <v>STAJAN</v>
          </cell>
          <cell r="D725" t="str">
            <v>TOR</v>
          </cell>
          <cell r="E725" t="str">
            <v>C</v>
          </cell>
          <cell r="F725">
            <v>82</v>
          </cell>
          <cell r="G725">
            <v>46</v>
          </cell>
          <cell r="H725">
            <v>86</v>
          </cell>
          <cell r="I725">
            <v>55</v>
          </cell>
          <cell r="J725">
            <v>54</v>
          </cell>
          <cell r="K725">
            <v>57</v>
          </cell>
          <cell r="L725">
            <v>454</v>
          </cell>
          <cell r="M725">
            <v>531</v>
          </cell>
          <cell r="N725">
            <v>985</v>
          </cell>
          <cell r="O725">
            <v>46.1</v>
          </cell>
          <cell r="P725">
            <v>19</v>
          </cell>
        </row>
        <row r="726">
          <cell r="A726" t="str">
            <v>STASTNYPAUL</v>
          </cell>
          <cell r="B726" t="str">
            <v>PAUL</v>
          </cell>
          <cell r="C726" t="str">
            <v>STASTNY</v>
          </cell>
          <cell r="D726" t="str">
            <v>COL</v>
          </cell>
          <cell r="E726" t="str">
            <v>C</v>
          </cell>
          <cell r="F726">
            <v>82</v>
          </cell>
          <cell r="G726">
            <v>49</v>
          </cell>
          <cell r="H726">
            <v>29</v>
          </cell>
          <cell r="I726">
            <v>51</v>
          </cell>
          <cell r="J726">
            <v>46</v>
          </cell>
          <cell r="K726">
            <v>62</v>
          </cell>
          <cell r="L726">
            <v>594</v>
          </cell>
          <cell r="M726">
            <v>632</v>
          </cell>
          <cell r="N726">
            <v>1226</v>
          </cell>
          <cell r="O726">
            <v>48.4</v>
          </cell>
          <cell r="P726">
            <v>25.5</v>
          </cell>
        </row>
        <row r="727">
          <cell r="A727" t="str">
            <v>STASTNYYAN</v>
          </cell>
          <cell r="B727" t="str">
            <v>YAN</v>
          </cell>
          <cell r="C727" t="str">
            <v>STASTNY</v>
          </cell>
          <cell r="D727" t="str">
            <v>BOS</v>
          </cell>
          <cell r="E727" t="str">
            <v>C</v>
          </cell>
          <cell r="F727">
            <v>21</v>
          </cell>
          <cell r="G727">
            <v>7</v>
          </cell>
          <cell r="H727">
            <v>11</v>
          </cell>
          <cell r="I727">
            <v>4</v>
          </cell>
          <cell r="J727">
            <v>4</v>
          </cell>
          <cell r="K727">
            <v>6</v>
          </cell>
          <cell r="L727">
            <v>23</v>
          </cell>
          <cell r="M727">
            <v>28</v>
          </cell>
          <cell r="N727">
            <v>51</v>
          </cell>
          <cell r="O727">
            <v>45.1</v>
          </cell>
          <cell r="P727">
            <v>3.9</v>
          </cell>
        </row>
        <row r="728">
          <cell r="A728" t="str">
            <v>STECKELDAVID</v>
          </cell>
          <cell r="B728" t="str">
            <v>DAVID</v>
          </cell>
          <cell r="C728" t="str">
            <v>STECKEL</v>
          </cell>
          <cell r="D728" t="str">
            <v>WAS</v>
          </cell>
          <cell r="E728" t="str">
            <v>L</v>
          </cell>
          <cell r="F728">
            <v>5</v>
          </cell>
          <cell r="G728">
            <v>11</v>
          </cell>
          <cell r="H728">
            <v>2</v>
          </cell>
          <cell r="I728">
            <v>0</v>
          </cell>
          <cell r="J728">
            <v>3</v>
          </cell>
          <cell r="K728">
            <v>7</v>
          </cell>
          <cell r="L728">
            <v>28</v>
          </cell>
          <cell r="M728">
            <v>15</v>
          </cell>
          <cell r="N728">
            <v>43</v>
          </cell>
          <cell r="O728">
            <v>65.099999999999994</v>
          </cell>
          <cell r="P728">
            <v>14.7</v>
          </cell>
        </row>
        <row r="729">
          <cell r="A729" t="str">
            <v>STEENALEXANDER</v>
          </cell>
          <cell r="B729" t="str">
            <v>ALEXANDER</v>
          </cell>
          <cell r="C729" t="str">
            <v>STEEN</v>
          </cell>
          <cell r="D729" t="str">
            <v>TOR</v>
          </cell>
          <cell r="E729" t="str">
            <v>C</v>
          </cell>
          <cell r="F729">
            <v>82</v>
          </cell>
          <cell r="G729">
            <v>31</v>
          </cell>
          <cell r="H729">
            <v>73</v>
          </cell>
          <cell r="I729">
            <v>59</v>
          </cell>
          <cell r="J729">
            <v>44</v>
          </cell>
          <cell r="K729">
            <v>25</v>
          </cell>
          <cell r="L729">
            <v>15</v>
          </cell>
          <cell r="M729">
            <v>29</v>
          </cell>
          <cell r="N729">
            <v>44</v>
          </cell>
          <cell r="O729">
            <v>34.1</v>
          </cell>
          <cell r="P729">
            <v>0.8</v>
          </cell>
        </row>
        <row r="730">
          <cell r="A730" t="str">
            <v>STEFANPATRIK</v>
          </cell>
          <cell r="B730" t="str">
            <v>PATRIK</v>
          </cell>
          <cell r="C730" t="str">
            <v>STEFAN</v>
          </cell>
          <cell r="D730" t="str">
            <v>DAL</v>
          </cell>
          <cell r="E730" t="str">
            <v>C</v>
          </cell>
          <cell r="F730">
            <v>41</v>
          </cell>
          <cell r="G730">
            <v>16</v>
          </cell>
          <cell r="H730">
            <v>19</v>
          </cell>
          <cell r="I730">
            <v>12</v>
          </cell>
          <cell r="J730">
            <v>15</v>
          </cell>
          <cell r="K730">
            <v>25</v>
          </cell>
          <cell r="L730">
            <v>105</v>
          </cell>
          <cell r="M730">
            <v>113</v>
          </cell>
          <cell r="N730">
            <v>218</v>
          </cell>
          <cell r="O730">
            <v>48.2</v>
          </cell>
          <cell r="P730">
            <v>9.6999999999999993</v>
          </cell>
        </row>
        <row r="731">
          <cell r="A731" t="str">
            <v>STEMPNIAKLEE</v>
          </cell>
          <cell r="B731" t="str">
            <v>LEE</v>
          </cell>
          <cell r="C731" t="str">
            <v>STEMPNIAK</v>
          </cell>
          <cell r="D731" t="str">
            <v>STL</v>
          </cell>
          <cell r="E731" t="str">
            <v>R</v>
          </cell>
          <cell r="F731">
            <v>82</v>
          </cell>
          <cell r="G731">
            <v>19</v>
          </cell>
          <cell r="H731">
            <v>64</v>
          </cell>
          <cell r="I731">
            <v>69</v>
          </cell>
          <cell r="J731">
            <v>42</v>
          </cell>
          <cell r="K731">
            <v>34</v>
          </cell>
          <cell r="L731">
            <v>1</v>
          </cell>
          <cell r="M731">
            <v>6</v>
          </cell>
          <cell r="N731">
            <v>7</v>
          </cell>
          <cell r="O731">
            <v>14.3</v>
          </cell>
          <cell r="P731">
            <v>0.1</v>
          </cell>
        </row>
        <row r="732">
          <cell r="A732" t="str">
            <v>STEPHENSONSHAY</v>
          </cell>
          <cell r="B732" t="str">
            <v>SHAY</v>
          </cell>
          <cell r="C732" t="str">
            <v>STEPHENSON</v>
          </cell>
          <cell r="D732" t="str">
            <v>LAK</v>
          </cell>
          <cell r="E732" t="str">
            <v>L</v>
          </cell>
          <cell r="F732">
            <v>2</v>
          </cell>
          <cell r="G732">
            <v>0</v>
          </cell>
          <cell r="H732">
            <v>3</v>
          </cell>
          <cell r="I732">
            <v>0</v>
          </cell>
          <cell r="J732">
            <v>0</v>
          </cell>
          <cell r="K732">
            <v>0</v>
          </cell>
          <cell r="L732">
            <v>3</v>
          </cell>
          <cell r="M732">
            <v>9</v>
          </cell>
          <cell r="N732">
            <v>12</v>
          </cell>
          <cell r="O732">
            <v>25</v>
          </cell>
          <cell r="P732">
            <v>10.5</v>
          </cell>
        </row>
        <row r="733">
          <cell r="A733" t="str">
            <v>STEWARTANTHONY</v>
          </cell>
          <cell r="B733" t="str">
            <v>ANTHONY</v>
          </cell>
          <cell r="C733" t="str">
            <v>STEWART</v>
          </cell>
          <cell r="D733" t="str">
            <v>FLA</v>
          </cell>
          <cell r="E733" t="str">
            <v>C</v>
          </cell>
          <cell r="F733">
            <v>10</v>
          </cell>
          <cell r="G733">
            <v>2</v>
          </cell>
          <cell r="H733">
            <v>8</v>
          </cell>
          <cell r="I733">
            <v>9</v>
          </cell>
          <cell r="J733">
            <v>1</v>
          </cell>
          <cell r="K733">
            <v>4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</row>
        <row r="734">
          <cell r="A734" t="str">
            <v>STEWARTKARL</v>
          </cell>
          <cell r="B734" t="str">
            <v>KARL</v>
          </cell>
          <cell r="C734" t="str">
            <v>STEWART</v>
          </cell>
          <cell r="D734" t="str">
            <v>TBL</v>
          </cell>
          <cell r="E734" t="str">
            <v>L</v>
          </cell>
          <cell r="F734">
            <v>47</v>
          </cell>
          <cell r="G734">
            <v>13</v>
          </cell>
          <cell r="H734">
            <v>97</v>
          </cell>
          <cell r="I734">
            <v>12</v>
          </cell>
          <cell r="J734">
            <v>8</v>
          </cell>
          <cell r="K734">
            <v>7</v>
          </cell>
          <cell r="L734">
            <v>2</v>
          </cell>
          <cell r="M734">
            <v>1</v>
          </cell>
          <cell r="N734">
            <v>3</v>
          </cell>
          <cell r="O734">
            <v>66.7</v>
          </cell>
          <cell r="P734">
            <v>0.1</v>
          </cell>
        </row>
        <row r="735">
          <cell r="A735" t="str">
            <v>STILLMANCORY</v>
          </cell>
          <cell r="B735" t="str">
            <v>CORY</v>
          </cell>
          <cell r="C735" t="str">
            <v>STILLMAN</v>
          </cell>
          <cell r="D735" t="str">
            <v>CAR</v>
          </cell>
          <cell r="E735" t="str">
            <v>L</v>
          </cell>
          <cell r="F735">
            <v>43</v>
          </cell>
          <cell r="G735">
            <v>10</v>
          </cell>
          <cell r="H735">
            <v>32</v>
          </cell>
          <cell r="I735">
            <v>43</v>
          </cell>
          <cell r="J735">
            <v>27</v>
          </cell>
          <cell r="K735">
            <v>21</v>
          </cell>
          <cell r="L735">
            <v>2</v>
          </cell>
          <cell r="M735">
            <v>5</v>
          </cell>
          <cell r="N735">
            <v>7</v>
          </cell>
          <cell r="O735">
            <v>28.6</v>
          </cell>
          <cell r="P735">
            <v>0.2</v>
          </cell>
        </row>
        <row r="736">
          <cell r="A736" t="str">
            <v>ST-LOUISMARTIN</v>
          </cell>
          <cell r="B736" t="str">
            <v>MARTIN</v>
          </cell>
          <cell r="C736" t="str">
            <v>ST-LOUIS</v>
          </cell>
          <cell r="D736" t="str">
            <v>TBL</v>
          </cell>
          <cell r="E736" t="str">
            <v>R</v>
          </cell>
          <cell r="F736">
            <v>82</v>
          </cell>
          <cell r="G736">
            <v>44</v>
          </cell>
          <cell r="H736">
            <v>44</v>
          </cell>
          <cell r="I736">
            <v>82</v>
          </cell>
          <cell r="J736">
            <v>92</v>
          </cell>
          <cell r="K736">
            <v>83</v>
          </cell>
          <cell r="L736">
            <v>7</v>
          </cell>
          <cell r="M736">
            <v>13</v>
          </cell>
          <cell r="N736">
            <v>20</v>
          </cell>
          <cell r="O736">
            <v>35</v>
          </cell>
          <cell r="P736">
            <v>0.4</v>
          </cell>
        </row>
        <row r="737">
          <cell r="A737" t="str">
            <v>STOLLJARRET</v>
          </cell>
          <cell r="B737" t="str">
            <v>JARRET</v>
          </cell>
          <cell r="C737" t="str">
            <v>STOLL</v>
          </cell>
          <cell r="D737" t="str">
            <v>EDM</v>
          </cell>
          <cell r="E737" t="str">
            <v>C</v>
          </cell>
          <cell r="F737">
            <v>51</v>
          </cell>
          <cell r="G737">
            <v>31</v>
          </cell>
          <cell r="H737">
            <v>89</v>
          </cell>
          <cell r="I737">
            <v>57</v>
          </cell>
          <cell r="J737">
            <v>49</v>
          </cell>
          <cell r="K737">
            <v>31</v>
          </cell>
          <cell r="L737">
            <v>501</v>
          </cell>
          <cell r="M737">
            <v>400</v>
          </cell>
          <cell r="N737">
            <v>901</v>
          </cell>
          <cell r="O737">
            <v>55.6</v>
          </cell>
          <cell r="P737">
            <v>31.2</v>
          </cell>
        </row>
        <row r="738">
          <cell r="A738" t="str">
            <v>STORTINIZACHERY</v>
          </cell>
          <cell r="B738" t="str">
            <v>ZACHERY</v>
          </cell>
          <cell r="C738" t="str">
            <v>STORTINI</v>
          </cell>
          <cell r="D738" t="str">
            <v>EDM</v>
          </cell>
          <cell r="E738" t="str">
            <v>R</v>
          </cell>
          <cell r="F738">
            <v>29</v>
          </cell>
          <cell r="G738">
            <v>10</v>
          </cell>
          <cell r="H738">
            <v>45</v>
          </cell>
          <cell r="I738">
            <v>6</v>
          </cell>
          <cell r="J738">
            <v>5</v>
          </cell>
          <cell r="K738">
            <v>3</v>
          </cell>
          <cell r="L738">
            <v>3</v>
          </cell>
          <cell r="M738">
            <v>0</v>
          </cell>
          <cell r="N738">
            <v>3</v>
          </cell>
          <cell r="O738">
            <v>100</v>
          </cell>
          <cell r="P738">
            <v>0.1</v>
          </cell>
        </row>
        <row r="739">
          <cell r="A739" t="str">
            <v>ST-PIERREMARTIN</v>
          </cell>
          <cell r="B739" t="str">
            <v>MARTIN</v>
          </cell>
          <cell r="C739" t="str">
            <v>ST-PIERRE</v>
          </cell>
          <cell r="D739" t="str">
            <v>CHI</v>
          </cell>
          <cell r="E739" t="str">
            <v>C</v>
          </cell>
          <cell r="F739">
            <v>14</v>
          </cell>
          <cell r="G739">
            <v>1</v>
          </cell>
          <cell r="H739">
            <v>16</v>
          </cell>
          <cell r="I739">
            <v>4</v>
          </cell>
          <cell r="J739">
            <v>3</v>
          </cell>
          <cell r="K739">
            <v>2</v>
          </cell>
          <cell r="L739">
            <v>62</v>
          </cell>
          <cell r="M739">
            <v>67</v>
          </cell>
          <cell r="N739">
            <v>129</v>
          </cell>
          <cell r="O739">
            <v>48.1</v>
          </cell>
          <cell r="P739">
            <v>16.5</v>
          </cell>
        </row>
        <row r="740">
          <cell r="A740" t="str">
            <v>STRAKAMARTIN</v>
          </cell>
          <cell r="B740" t="str">
            <v>MARTIN</v>
          </cell>
          <cell r="C740" t="str">
            <v>STRAKA</v>
          </cell>
          <cell r="D740" t="str">
            <v>NYR</v>
          </cell>
          <cell r="E740" t="str">
            <v>C</v>
          </cell>
          <cell r="F740">
            <v>77</v>
          </cell>
          <cell r="G740">
            <v>42</v>
          </cell>
          <cell r="H740">
            <v>39</v>
          </cell>
          <cell r="I740">
            <v>62</v>
          </cell>
          <cell r="J740">
            <v>40</v>
          </cell>
          <cell r="K740">
            <v>45</v>
          </cell>
          <cell r="L740">
            <v>86</v>
          </cell>
          <cell r="M740">
            <v>127</v>
          </cell>
          <cell r="N740">
            <v>213</v>
          </cell>
          <cell r="O740">
            <v>40.4</v>
          </cell>
          <cell r="P740">
            <v>4.9000000000000004</v>
          </cell>
        </row>
        <row r="741">
          <cell r="A741" t="str">
            <v>STREITMARK</v>
          </cell>
          <cell r="B741" t="str">
            <v>MARK</v>
          </cell>
          <cell r="C741" t="str">
            <v>STREIT</v>
          </cell>
          <cell r="D741" t="str">
            <v>MTL</v>
          </cell>
          <cell r="E741" t="str">
            <v>D</v>
          </cell>
          <cell r="F741">
            <v>76</v>
          </cell>
          <cell r="G741">
            <v>50</v>
          </cell>
          <cell r="H741">
            <v>45</v>
          </cell>
          <cell r="I741">
            <v>31</v>
          </cell>
          <cell r="J741">
            <v>23</v>
          </cell>
          <cell r="K741">
            <v>29</v>
          </cell>
          <cell r="L741">
            <v>4</v>
          </cell>
          <cell r="M741">
            <v>8</v>
          </cell>
          <cell r="N741">
            <v>12</v>
          </cell>
          <cell r="O741">
            <v>33.299999999999997</v>
          </cell>
          <cell r="P741">
            <v>0.2</v>
          </cell>
        </row>
        <row r="742">
          <cell r="A742" t="str">
            <v>STRUDWICKJASON</v>
          </cell>
          <cell r="B742" t="str">
            <v>JASON</v>
          </cell>
          <cell r="C742" t="str">
            <v>STRUDWICK</v>
          </cell>
          <cell r="D742" t="str">
            <v>NYR</v>
          </cell>
          <cell r="E742" t="str">
            <v>D</v>
          </cell>
          <cell r="F742">
            <v>8</v>
          </cell>
          <cell r="G742">
            <v>6</v>
          </cell>
          <cell r="H742">
            <v>5</v>
          </cell>
          <cell r="I742">
            <v>2</v>
          </cell>
          <cell r="J742">
            <v>0</v>
          </cell>
          <cell r="K742">
            <v>3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</row>
        <row r="743">
          <cell r="A743" t="str">
            <v>STUARTBRAD</v>
          </cell>
          <cell r="B743" t="str">
            <v>BRAD</v>
          </cell>
          <cell r="C743" t="str">
            <v>STUART</v>
          </cell>
          <cell r="D743" t="str">
            <v>CGY</v>
          </cell>
          <cell r="E743" t="str">
            <v>D</v>
          </cell>
          <cell r="F743">
            <v>75</v>
          </cell>
          <cell r="G743">
            <v>141</v>
          </cell>
          <cell r="H743">
            <v>165</v>
          </cell>
          <cell r="I743">
            <v>57</v>
          </cell>
          <cell r="J743">
            <v>60</v>
          </cell>
          <cell r="K743">
            <v>26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</row>
        <row r="744">
          <cell r="A744" t="str">
            <v>STUARTMARK</v>
          </cell>
          <cell r="B744" t="str">
            <v>MARK</v>
          </cell>
          <cell r="C744" t="str">
            <v>STUART</v>
          </cell>
          <cell r="D744" t="str">
            <v>BOS</v>
          </cell>
          <cell r="E744" t="str">
            <v>D</v>
          </cell>
          <cell r="F744">
            <v>15</v>
          </cell>
          <cell r="G744">
            <v>16</v>
          </cell>
          <cell r="H744">
            <v>22</v>
          </cell>
          <cell r="I744">
            <v>1</v>
          </cell>
          <cell r="J744">
            <v>3</v>
          </cell>
          <cell r="K744">
            <v>1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</row>
        <row r="745">
          <cell r="A745" t="str">
            <v>STUMPELJOZEF</v>
          </cell>
          <cell r="B745" t="str">
            <v>JOZEF</v>
          </cell>
          <cell r="C745" t="str">
            <v>STUMPEL</v>
          </cell>
          <cell r="D745" t="str">
            <v>FLA</v>
          </cell>
          <cell r="E745" t="str">
            <v>C</v>
          </cell>
          <cell r="F745">
            <v>73</v>
          </cell>
          <cell r="G745">
            <v>35</v>
          </cell>
          <cell r="H745">
            <v>58</v>
          </cell>
          <cell r="I745">
            <v>48</v>
          </cell>
          <cell r="J745">
            <v>42</v>
          </cell>
          <cell r="K745">
            <v>37</v>
          </cell>
          <cell r="L745">
            <v>498</v>
          </cell>
          <cell r="M745">
            <v>488</v>
          </cell>
          <cell r="N745">
            <v>986</v>
          </cell>
          <cell r="O745">
            <v>50.5</v>
          </cell>
          <cell r="P745">
            <v>22.2</v>
          </cell>
        </row>
        <row r="746">
          <cell r="A746" t="str">
            <v>STURMMARCO</v>
          </cell>
          <cell r="B746" t="str">
            <v>MARCO</v>
          </cell>
          <cell r="C746" t="str">
            <v>STURM</v>
          </cell>
          <cell r="D746" t="str">
            <v>BOS</v>
          </cell>
          <cell r="E746" t="str">
            <v>L</v>
          </cell>
          <cell r="F746">
            <v>76</v>
          </cell>
          <cell r="G746">
            <v>22</v>
          </cell>
          <cell r="H746">
            <v>44</v>
          </cell>
          <cell r="I746">
            <v>59</v>
          </cell>
          <cell r="J746">
            <v>14</v>
          </cell>
          <cell r="K746">
            <v>37</v>
          </cell>
          <cell r="L746">
            <v>8</v>
          </cell>
          <cell r="M746">
            <v>5</v>
          </cell>
          <cell r="N746">
            <v>13</v>
          </cell>
          <cell r="O746">
            <v>61.5</v>
          </cell>
          <cell r="P746">
            <v>0.2</v>
          </cell>
        </row>
        <row r="747">
          <cell r="A747" t="str">
            <v>SUGLOBOVALEKSANDER</v>
          </cell>
          <cell r="B747" t="str">
            <v>ALEKSANDER</v>
          </cell>
          <cell r="C747" t="str">
            <v>SUGLOBOV</v>
          </cell>
          <cell r="D747" t="str">
            <v>TOR</v>
          </cell>
          <cell r="E747" t="str">
            <v>R</v>
          </cell>
          <cell r="F747">
            <v>14</v>
          </cell>
          <cell r="G747">
            <v>1</v>
          </cell>
          <cell r="H747">
            <v>12</v>
          </cell>
          <cell r="I747">
            <v>11</v>
          </cell>
          <cell r="J747">
            <v>3</v>
          </cell>
          <cell r="K747">
            <v>1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</row>
        <row r="748">
          <cell r="A748" t="str">
            <v>SULLIVANSTEVE</v>
          </cell>
          <cell r="B748" t="str">
            <v>STEVE</v>
          </cell>
          <cell r="C748" t="str">
            <v>SULLIVAN</v>
          </cell>
          <cell r="D748" t="str">
            <v>NAS</v>
          </cell>
          <cell r="E748" t="str">
            <v>L</v>
          </cell>
          <cell r="F748">
            <v>57</v>
          </cell>
          <cell r="G748">
            <v>13</v>
          </cell>
          <cell r="H748">
            <v>36</v>
          </cell>
          <cell r="I748">
            <v>49</v>
          </cell>
          <cell r="J748">
            <v>40</v>
          </cell>
          <cell r="K748">
            <v>27</v>
          </cell>
          <cell r="L748">
            <v>15</v>
          </cell>
          <cell r="M748">
            <v>24</v>
          </cell>
          <cell r="N748">
            <v>39</v>
          </cell>
          <cell r="O748">
            <v>38.5</v>
          </cell>
          <cell r="P748">
            <v>1.1000000000000001</v>
          </cell>
        </row>
        <row r="749">
          <cell r="A749" t="str">
            <v>SUNDINMATS</v>
          </cell>
          <cell r="B749" t="str">
            <v>MATS</v>
          </cell>
          <cell r="C749" t="str">
            <v>SUNDIN</v>
          </cell>
          <cell r="D749" t="str">
            <v>TOR</v>
          </cell>
          <cell r="E749" t="str">
            <v>C</v>
          </cell>
          <cell r="F749">
            <v>75</v>
          </cell>
          <cell r="G749">
            <v>41</v>
          </cell>
          <cell r="H749">
            <v>70</v>
          </cell>
          <cell r="I749">
            <v>129</v>
          </cell>
          <cell r="J749">
            <v>55</v>
          </cell>
          <cell r="K749">
            <v>34</v>
          </cell>
          <cell r="L749">
            <v>988</v>
          </cell>
          <cell r="M749">
            <v>802</v>
          </cell>
          <cell r="N749">
            <v>1790</v>
          </cell>
          <cell r="O749">
            <v>55.2</v>
          </cell>
          <cell r="P749">
            <v>37.5</v>
          </cell>
        </row>
        <row r="750">
          <cell r="A750" t="str">
            <v>SUTERRYAN</v>
          </cell>
          <cell r="B750" t="str">
            <v>RYAN</v>
          </cell>
          <cell r="C750" t="str">
            <v>SUTER</v>
          </cell>
          <cell r="D750" t="str">
            <v>NAS</v>
          </cell>
          <cell r="E750" t="str">
            <v>D</v>
          </cell>
          <cell r="F750">
            <v>82</v>
          </cell>
          <cell r="G750">
            <v>69</v>
          </cell>
          <cell r="H750">
            <v>45</v>
          </cell>
          <cell r="I750">
            <v>43</v>
          </cell>
          <cell r="J750">
            <v>41</v>
          </cell>
          <cell r="K750">
            <v>42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</row>
        <row r="751">
          <cell r="A751" t="str">
            <v>SUTHERBYBRIAN</v>
          </cell>
          <cell r="B751" t="str">
            <v>BRIAN</v>
          </cell>
          <cell r="C751" t="str">
            <v>SUTHERBY</v>
          </cell>
          <cell r="D751" t="str">
            <v>WAS</v>
          </cell>
          <cell r="E751" t="str">
            <v>C</v>
          </cell>
          <cell r="F751">
            <v>69</v>
          </cell>
          <cell r="G751">
            <v>46</v>
          </cell>
          <cell r="H751">
            <v>60</v>
          </cell>
          <cell r="I751">
            <v>35</v>
          </cell>
          <cell r="J751">
            <v>16</v>
          </cell>
          <cell r="K751">
            <v>27</v>
          </cell>
          <cell r="L751">
            <v>382</v>
          </cell>
          <cell r="M751">
            <v>380</v>
          </cell>
          <cell r="N751">
            <v>762</v>
          </cell>
          <cell r="O751">
            <v>50.1</v>
          </cell>
          <cell r="P751">
            <v>17.600000000000001</v>
          </cell>
        </row>
        <row r="752">
          <cell r="A752" t="str">
            <v>SUTTONANDY</v>
          </cell>
          <cell r="B752" t="str">
            <v>ANDY</v>
          </cell>
          <cell r="C752" t="str">
            <v>SUTTON</v>
          </cell>
          <cell r="D752" t="str">
            <v>ATL</v>
          </cell>
          <cell r="E752" t="str">
            <v>D</v>
          </cell>
          <cell r="F752">
            <v>55</v>
          </cell>
          <cell r="G752">
            <v>162</v>
          </cell>
          <cell r="H752">
            <v>61</v>
          </cell>
          <cell r="I752">
            <v>28</v>
          </cell>
          <cell r="J752">
            <v>43</v>
          </cell>
          <cell r="K752">
            <v>34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</row>
        <row r="753">
          <cell r="A753" t="str">
            <v>SVATOSMAREK</v>
          </cell>
          <cell r="B753" t="str">
            <v>MAREK</v>
          </cell>
          <cell r="C753" t="str">
            <v>SVATOS</v>
          </cell>
          <cell r="D753" t="str">
            <v>COL</v>
          </cell>
          <cell r="E753" t="str">
            <v>R</v>
          </cell>
          <cell r="F753">
            <v>66</v>
          </cell>
          <cell r="G753">
            <v>4</v>
          </cell>
          <cell r="H753">
            <v>31</v>
          </cell>
          <cell r="I753">
            <v>43</v>
          </cell>
          <cell r="J753">
            <v>30</v>
          </cell>
          <cell r="K753">
            <v>37</v>
          </cell>
          <cell r="L753">
            <v>1</v>
          </cell>
          <cell r="M753">
            <v>0</v>
          </cell>
          <cell r="N753">
            <v>1</v>
          </cell>
          <cell r="O753">
            <v>100</v>
          </cell>
          <cell r="P753">
            <v>0</v>
          </cell>
        </row>
        <row r="754">
          <cell r="A754" t="str">
            <v>SVITOVALEXANDER</v>
          </cell>
          <cell r="B754" t="str">
            <v>ALEXANDER</v>
          </cell>
          <cell r="C754" t="str">
            <v>SVITOV</v>
          </cell>
          <cell r="D754" t="str">
            <v>CBJ</v>
          </cell>
          <cell r="E754" t="str">
            <v>C</v>
          </cell>
          <cell r="F754">
            <v>76</v>
          </cell>
          <cell r="G754">
            <v>33</v>
          </cell>
          <cell r="H754">
            <v>140</v>
          </cell>
          <cell r="I754">
            <v>33</v>
          </cell>
          <cell r="J754">
            <v>16</v>
          </cell>
          <cell r="K754">
            <v>26</v>
          </cell>
          <cell r="L754">
            <v>472</v>
          </cell>
          <cell r="M754">
            <v>456</v>
          </cell>
          <cell r="N754">
            <v>928</v>
          </cell>
          <cell r="O754">
            <v>50.9</v>
          </cell>
          <cell r="P754">
            <v>21.5</v>
          </cell>
        </row>
        <row r="755">
          <cell r="A755" t="str">
            <v>SYDORDARRYL</v>
          </cell>
          <cell r="B755" t="str">
            <v>DARRYL</v>
          </cell>
          <cell r="C755" t="str">
            <v>SYDOR</v>
          </cell>
          <cell r="D755" t="str">
            <v>DAL</v>
          </cell>
          <cell r="E755" t="str">
            <v>D</v>
          </cell>
          <cell r="F755">
            <v>74</v>
          </cell>
          <cell r="G755">
            <v>136</v>
          </cell>
          <cell r="H755">
            <v>56</v>
          </cell>
          <cell r="I755">
            <v>56</v>
          </cell>
          <cell r="J755">
            <v>32</v>
          </cell>
          <cell r="K755">
            <v>25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</row>
        <row r="756">
          <cell r="A756" t="str">
            <v>SYKORAPETR</v>
          </cell>
          <cell r="B756" t="str">
            <v>PETR</v>
          </cell>
          <cell r="C756" t="str">
            <v>SYKORA</v>
          </cell>
          <cell r="D756" t="str">
            <v>EDM</v>
          </cell>
          <cell r="E756" t="str">
            <v>R</v>
          </cell>
          <cell r="F756">
            <v>82</v>
          </cell>
          <cell r="G756">
            <v>28</v>
          </cell>
          <cell r="H756">
            <v>7</v>
          </cell>
          <cell r="I756">
            <v>97</v>
          </cell>
          <cell r="J756">
            <v>78</v>
          </cell>
          <cell r="K756">
            <v>24</v>
          </cell>
          <cell r="L756">
            <v>222</v>
          </cell>
          <cell r="M756">
            <v>240</v>
          </cell>
          <cell r="N756">
            <v>462</v>
          </cell>
          <cell r="O756">
            <v>48</v>
          </cell>
          <cell r="P756">
            <v>9.9</v>
          </cell>
        </row>
        <row r="757">
          <cell r="A757" t="str">
            <v>SYVRETDANNY</v>
          </cell>
          <cell r="B757" t="str">
            <v>DANNY</v>
          </cell>
          <cell r="C757" t="str">
            <v>SYVRET</v>
          </cell>
          <cell r="D757" t="str">
            <v>EDM</v>
          </cell>
          <cell r="E757" t="str">
            <v>D</v>
          </cell>
          <cell r="F757">
            <v>16</v>
          </cell>
          <cell r="G757">
            <v>25</v>
          </cell>
          <cell r="H757">
            <v>1</v>
          </cell>
          <cell r="I757">
            <v>11</v>
          </cell>
          <cell r="J757">
            <v>8</v>
          </cell>
          <cell r="K757">
            <v>8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</row>
        <row r="758">
          <cell r="A758" t="str">
            <v>TAFFEJEFF</v>
          </cell>
          <cell r="B758" t="str">
            <v>JEFF</v>
          </cell>
          <cell r="C758" t="str">
            <v>TAFFE</v>
          </cell>
          <cell r="D758" t="str">
            <v>PHO</v>
          </cell>
          <cell r="E758" t="str">
            <v>L</v>
          </cell>
          <cell r="F758">
            <v>17</v>
          </cell>
          <cell r="G758">
            <v>4</v>
          </cell>
          <cell r="H758">
            <v>15</v>
          </cell>
          <cell r="I758">
            <v>15</v>
          </cell>
          <cell r="J758">
            <v>8</v>
          </cell>
          <cell r="K758">
            <v>8</v>
          </cell>
          <cell r="L758">
            <v>25</v>
          </cell>
          <cell r="M758">
            <v>39</v>
          </cell>
          <cell r="N758">
            <v>64</v>
          </cell>
          <cell r="O758">
            <v>39.1</v>
          </cell>
          <cell r="P758">
            <v>6.6</v>
          </cell>
        </row>
        <row r="759">
          <cell r="A759" t="str">
            <v>TALBOTMAXIME</v>
          </cell>
          <cell r="B759" t="str">
            <v>MAXIME</v>
          </cell>
          <cell r="C759" t="str">
            <v>TALBOT</v>
          </cell>
          <cell r="D759" t="str">
            <v>PIT</v>
          </cell>
          <cell r="E759" t="str">
            <v>C</v>
          </cell>
          <cell r="F759">
            <v>75</v>
          </cell>
          <cell r="G759">
            <v>51</v>
          </cell>
          <cell r="H759">
            <v>114</v>
          </cell>
          <cell r="I759">
            <v>31</v>
          </cell>
          <cell r="J759">
            <v>22</v>
          </cell>
          <cell r="K759">
            <v>22</v>
          </cell>
          <cell r="L759">
            <v>401</v>
          </cell>
          <cell r="M759">
            <v>502</v>
          </cell>
          <cell r="N759">
            <v>903</v>
          </cell>
          <cell r="O759">
            <v>44.4</v>
          </cell>
          <cell r="P759">
            <v>20.6</v>
          </cell>
        </row>
        <row r="760">
          <cell r="A760" t="str">
            <v>TALLACKSONBARRY</v>
          </cell>
          <cell r="B760" t="str">
            <v>BARRY</v>
          </cell>
          <cell r="C760" t="str">
            <v>TALLACKSON</v>
          </cell>
          <cell r="D760" t="str">
            <v>NJD</v>
          </cell>
          <cell r="E760" t="str">
            <v>R</v>
          </cell>
          <cell r="F760">
            <v>3</v>
          </cell>
          <cell r="G760">
            <v>2</v>
          </cell>
          <cell r="H760">
            <v>5</v>
          </cell>
          <cell r="I760">
            <v>1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</row>
        <row r="761">
          <cell r="A761" t="str">
            <v>TALLINDERHENRIK</v>
          </cell>
          <cell r="B761" t="str">
            <v>HENRIK</v>
          </cell>
          <cell r="C761" t="str">
            <v>TALLINDER</v>
          </cell>
          <cell r="D761" t="str">
            <v>BUF</v>
          </cell>
          <cell r="E761" t="str">
            <v>D</v>
          </cell>
          <cell r="F761">
            <v>47</v>
          </cell>
          <cell r="G761">
            <v>66</v>
          </cell>
          <cell r="H761">
            <v>26</v>
          </cell>
          <cell r="I761">
            <v>18</v>
          </cell>
          <cell r="J761">
            <v>45</v>
          </cell>
          <cell r="K761">
            <v>15</v>
          </cell>
          <cell r="L761">
            <v>0</v>
          </cell>
          <cell r="M761">
            <v>1</v>
          </cell>
          <cell r="N761">
            <v>1</v>
          </cell>
          <cell r="O761">
            <v>0</v>
          </cell>
          <cell r="P761">
            <v>0</v>
          </cell>
        </row>
        <row r="762">
          <cell r="A762" t="str">
            <v>TAMBELLINIJEFF</v>
          </cell>
          <cell r="B762" t="str">
            <v>JEFF</v>
          </cell>
          <cell r="C762" t="str">
            <v>TAMBELLINI</v>
          </cell>
          <cell r="D762" t="str">
            <v>NYI</v>
          </cell>
          <cell r="E762" t="str">
            <v>L</v>
          </cell>
          <cell r="F762">
            <v>23</v>
          </cell>
          <cell r="G762">
            <v>2</v>
          </cell>
          <cell r="H762">
            <v>18</v>
          </cell>
          <cell r="I762">
            <v>11</v>
          </cell>
          <cell r="J762">
            <v>4</v>
          </cell>
          <cell r="K762">
            <v>4</v>
          </cell>
          <cell r="L762">
            <v>0</v>
          </cell>
          <cell r="M762">
            <v>1</v>
          </cell>
          <cell r="N762">
            <v>1</v>
          </cell>
          <cell r="O762">
            <v>0</v>
          </cell>
          <cell r="P762">
            <v>0</v>
          </cell>
        </row>
        <row r="763">
          <cell r="A763" t="str">
            <v>TANABEDAVID</v>
          </cell>
          <cell r="B763" t="str">
            <v>DAVID</v>
          </cell>
          <cell r="C763" t="str">
            <v>TANABE</v>
          </cell>
          <cell r="D763" t="str">
            <v>CAR</v>
          </cell>
          <cell r="E763" t="str">
            <v>D</v>
          </cell>
          <cell r="F763">
            <v>60</v>
          </cell>
          <cell r="G763">
            <v>42</v>
          </cell>
          <cell r="H763">
            <v>60</v>
          </cell>
          <cell r="I763">
            <v>32</v>
          </cell>
          <cell r="J763">
            <v>22</v>
          </cell>
          <cell r="K763">
            <v>13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</row>
        <row r="764">
          <cell r="A764" t="str">
            <v>TANGUAYALEX</v>
          </cell>
          <cell r="B764" t="str">
            <v>ALEX</v>
          </cell>
          <cell r="C764" t="str">
            <v>TANGUAY</v>
          </cell>
          <cell r="D764" t="str">
            <v>CGY</v>
          </cell>
          <cell r="E764" t="str">
            <v>L</v>
          </cell>
          <cell r="F764">
            <v>81</v>
          </cell>
          <cell r="G764">
            <v>23</v>
          </cell>
          <cell r="H764">
            <v>45</v>
          </cell>
          <cell r="I764">
            <v>37</v>
          </cell>
          <cell r="J764">
            <v>69</v>
          </cell>
          <cell r="K764">
            <v>35</v>
          </cell>
          <cell r="L764">
            <v>6</v>
          </cell>
          <cell r="M764">
            <v>18</v>
          </cell>
          <cell r="N764">
            <v>24</v>
          </cell>
          <cell r="O764">
            <v>25</v>
          </cell>
          <cell r="P764">
            <v>0.5</v>
          </cell>
        </row>
        <row r="765">
          <cell r="A765" t="str">
            <v>TARNASKYNICK</v>
          </cell>
          <cell r="B765" t="str">
            <v>NICK</v>
          </cell>
          <cell r="C765" t="str">
            <v>TARNASKY</v>
          </cell>
          <cell r="D765" t="str">
            <v>TBL</v>
          </cell>
          <cell r="E765" t="str">
            <v>C</v>
          </cell>
          <cell r="F765">
            <v>77</v>
          </cell>
          <cell r="G765">
            <v>13</v>
          </cell>
          <cell r="H765">
            <v>78</v>
          </cell>
          <cell r="I765">
            <v>18</v>
          </cell>
          <cell r="J765">
            <v>6</v>
          </cell>
          <cell r="K765">
            <v>19</v>
          </cell>
          <cell r="L765">
            <v>4</v>
          </cell>
          <cell r="M765">
            <v>9</v>
          </cell>
          <cell r="N765">
            <v>13</v>
          </cell>
          <cell r="O765">
            <v>30.8</v>
          </cell>
          <cell r="P765">
            <v>0.3</v>
          </cell>
        </row>
        <row r="766">
          <cell r="A766" t="str">
            <v>TAYLORTIMOTHY</v>
          </cell>
          <cell r="B766" t="str">
            <v>TIMOTHY</v>
          </cell>
          <cell r="C766" t="str">
            <v>TAYLOR</v>
          </cell>
          <cell r="D766" t="str">
            <v>TBL</v>
          </cell>
          <cell r="E766" t="str">
            <v>C</v>
          </cell>
          <cell r="F766">
            <v>71</v>
          </cell>
          <cell r="G766">
            <v>22</v>
          </cell>
          <cell r="H766">
            <v>39</v>
          </cell>
          <cell r="I766">
            <v>16</v>
          </cell>
          <cell r="J766">
            <v>11</v>
          </cell>
          <cell r="K766">
            <v>16</v>
          </cell>
          <cell r="L766">
            <v>225</v>
          </cell>
          <cell r="M766">
            <v>175</v>
          </cell>
          <cell r="N766">
            <v>400</v>
          </cell>
          <cell r="O766">
            <v>56.2</v>
          </cell>
          <cell r="P766">
            <v>9.8000000000000007</v>
          </cell>
        </row>
        <row r="767">
          <cell r="A767" t="str">
            <v>TENKRATPETR</v>
          </cell>
          <cell r="B767" t="str">
            <v>PETR</v>
          </cell>
          <cell r="C767" t="str">
            <v>TENKRAT</v>
          </cell>
          <cell r="D767" t="str">
            <v>BOS</v>
          </cell>
          <cell r="E767" t="str">
            <v>R</v>
          </cell>
          <cell r="F767">
            <v>64</v>
          </cell>
          <cell r="G767">
            <v>16</v>
          </cell>
          <cell r="H767">
            <v>55</v>
          </cell>
          <cell r="I767">
            <v>36</v>
          </cell>
          <cell r="J767">
            <v>23</v>
          </cell>
          <cell r="K767">
            <v>24</v>
          </cell>
          <cell r="L767">
            <v>5</v>
          </cell>
          <cell r="M767">
            <v>10</v>
          </cell>
          <cell r="N767">
            <v>15</v>
          </cell>
          <cell r="O767">
            <v>33.299999999999997</v>
          </cell>
          <cell r="P767">
            <v>0.3</v>
          </cell>
        </row>
        <row r="768">
          <cell r="A768" t="str">
            <v>THOMASWILLIAM</v>
          </cell>
          <cell r="B768" t="str">
            <v>WILLIAM</v>
          </cell>
          <cell r="C768" t="str">
            <v>THOMAS</v>
          </cell>
          <cell r="D768" t="str">
            <v>PHO</v>
          </cell>
          <cell r="E768" t="str">
            <v>R</v>
          </cell>
          <cell r="F768">
            <v>24</v>
          </cell>
          <cell r="G768">
            <v>10</v>
          </cell>
          <cell r="H768">
            <v>6</v>
          </cell>
          <cell r="I768">
            <v>13</v>
          </cell>
          <cell r="J768">
            <v>4</v>
          </cell>
          <cell r="K768">
            <v>10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</row>
        <row r="769">
          <cell r="A769" t="str">
            <v>THOMPSONNATE</v>
          </cell>
          <cell r="B769" t="str">
            <v>NATE</v>
          </cell>
          <cell r="C769" t="str">
            <v>THOMPSON</v>
          </cell>
          <cell r="D769" t="str">
            <v>BOS</v>
          </cell>
          <cell r="E769" t="str">
            <v>C</v>
          </cell>
          <cell r="F769">
            <v>4</v>
          </cell>
          <cell r="G769">
            <v>2</v>
          </cell>
          <cell r="H769">
            <v>3</v>
          </cell>
          <cell r="I769">
            <v>1</v>
          </cell>
          <cell r="J769">
            <v>0</v>
          </cell>
          <cell r="K769">
            <v>2</v>
          </cell>
          <cell r="L769">
            <v>4</v>
          </cell>
          <cell r="M769">
            <v>6</v>
          </cell>
          <cell r="N769">
            <v>10</v>
          </cell>
          <cell r="O769">
            <v>40</v>
          </cell>
          <cell r="P769">
            <v>4</v>
          </cell>
        </row>
        <row r="770">
          <cell r="A770" t="str">
            <v>THORBURNCHRIS</v>
          </cell>
          <cell r="B770" t="str">
            <v>CHRIS</v>
          </cell>
          <cell r="C770" t="str">
            <v>THORBURN</v>
          </cell>
          <cell r="D770" t="str">
            <v>PIT</v>
          </cell>
          <cell r="E770" t="str">
            <v>C</v>
          </cell>
          <cell r="F770">
            <v>39</v>
          </cell>
          <cell r="G770">
            <v>9</v>
          </cell>
          <cell r="H770">
            <v>49</v>
          </cell>
          <cell r="I770">
            <v>17</v>
          </cell>
          <cell r="J770">
            <v>9</v>
          </cell>
          <cell r="K770">
            <v>7</v>
          </cell>
          <cell r="L770">
            <v>2</v>
          </cell>
          <cell r="M770">
            <v>6</v>
          </cell>
          <cell r="N770">
            <v>8</v>
          </cell>
          <cell r="O770">
            <v>25</v>
          </cell>
          <cell r="P770">
            <v>0.3</v>
          </cell>
        </row>
        <row r="771">
          <cell r="A771" t="str">
            <v>THORESENPATRICK</v>
          </cell>
          <cell r="B771" t="str">
            <v>PATRICK</v>
          </cell>
          <cell r="C771" t="str">
            <v>THORESEN</v>
          </cell>
          <cell r="D771" t="str">
            <v>EDM</v>
          </cell>
          <cell r="E771" t="str">
            <v>L</v>
          </cell>
          <cell r="F771">
            <v>68</v>
          </cell>
          <cell r="G771">
            <v>21</v>
          </cell>
          <cell r="H771">
            <v>40</v>
          </cell>
          <cell r="I771">
            <v>31</v>
          </cell>
          <cell r="J771">
            <v>45</v>
          </cell>
          <cell r="K771">
            <v>25</v>
          </cell>
          <cell r="L771">
            <v>42</v>
          </cell>
          <cell r="M771">
            <v>40</v>
          </cell>
          <cell r="N771">
            <v>82</v>
          </cell>
          <cell r="O771">
            <v>51.2</v>
          </cell>
          <cell r="P771">
            <v>2.1</v>
          </cell>
        </row>
        <row r="772">
          <cell r="A772" t="str">
            <v>THORNTONJOE</v>
          </cell>
          <cell r="B772" t="str">
            <v>JOE</v>
          </cell>
          <cell r="C772" t="str">
            <v>THORNTON</v>
          </cell>
          <cell r="D772" t="str">
            <v>SJS</v>
          </cell>
          <cell r="E772" t="str">
            <v>C</v>
          </cell>
          <cell r="F772">
            <v>82</v>
          </cell>
          <cell r="G772">
            <v>15</v>
          </cell>
          <cell r="H772">
            <v>64</v>
          </cell>
          <cell r="I772">
            <v>62</v>
          </cell>
          <cell r="J772">
            <v>102</v>
          </cell>
          <cell r="K772">
            <v>51</v>
          </cell>
          <cell r="L772">
            <v>778</v>
          </cell>
          <cell r="M772">
            <v>744</v>
          </cell>
          <cell r="N772">
            <v>1522</v>
          </cell>
          <cell r="O772">
            <v>51.1</v>
          </cell>
          <cell r="P772">
            <v>33.9</v>
          </cell>
        </row>
        <row r="773">
          <cell r="A773" t="str">
            <v>THORNTONSCOTT</v>
          </cell>
          <cell r="B773" t="str">
            <v>SCOTT</v>
          </cell>
          <cell r="C773" t="str">
            <v>THORNTON</v>
          </cell>
          <cell r="D773" t="str">
            <v>LAK</v>
          </cell>
          <cell r="E773" t="str">
            <v>L</v>
          </cell>
          <cell r="F773">
            <v>58</v>
          </cell>
          <cell r="G773">
            <v>32</v>
          </cell>
          <cell r="H773">
            <v>49</v>
          </cell>
          <cell r="I773">
            <v>16</v>
          </cell>
          <cell r="J773">
            <v>17</v>
          </cell>
          <cell r="K773">
            <v>10</v>
          </cell>
          <cell r="L773">
            <v>84</v>
          </cell>
          <cell r="M773">
            <v>61</v>
          </cell>
          <cell r="N773">
            <v>145</v>
          </cell>
          <cell r="O773">
            <v>57.9</v>
          </cell>
          <cell r="P773">
            <v>4.3</v>
          </cell>
        </row>
        <row r="774">
          <cell r="A774" t="str">
            <v>THORNTONSHAWN</v>
          </cell>
          <cell r="B774" t="str">
            <v>SHAWN</v>
          </cell>
          <cell r="C774" t="str">
            <v>THORNTON</v>
          </cell>
          <cell r="D774" t="str">
            <v>ANA</v>
          </cell>
          <cell r="E774" t="str">
            <v>L</v>
          </cell>
          <cell r="F774">
            <v>48</v>
          </cell>
          <cell r="G774">
            <v>6</v>
          </cell>
          <cell r="H774">
            <v>49</v>
          </cell>
          <cell r="I774">
            <v>29</v>
          </cell>
          <cell r="J774">
            <v>4</v>
          </cell>
          <cell r="K774">
            <v>16</v>
          </cell>
          <cell r="L774">
            <v>2</v>
          </cell>
          <cell r="M774">
            <v>6</v>
          </cell>
          <cell r="N774">
            <v>8</v>
          </cell>
          <cell r="O774">
            <v>25</v>
          </cell>
          <cell r="P774">
            <v>0.2</v>
          </cell>
        </row>
        <row r="775">
          <cell r="A775" t="str">
            <v>TIMONENJUSSI</v>
          </cell>
          <cell r="B775" t="str">
            <v>JUSSI</v>
          </cell>
          <cell r="C775" t="str">
            <v>TIMONEN</v>
          </cell>
          <cell r="D775" t="str">
            <v>PHI</v>
          </cell>
          <cell r="E775" t="str">
            <v>D</v>
          </cell>
          <cell r="F775">
            <v>14</v>
          </cell>
          <cell r="G775">
            <v>23</v>
          </cell>
          <cell r="H775">
            <v>2</v>
          </cell>
          <cell r="I775">
            <v>1</v>
          </cell>
          <cell r="J775">
            <v>8</v>
          </cell>
          <cell r="K775">
            <v>2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</row>
        <row r="776">
          <cell r="A776" t="str">
            <v>TIMONENKIMMO</v>
          </cell>
          <cell r="B776" t="str">
            <v>KIMMO</v>
          </cell>
          <cell r="C776" t="str">
            <v>TIMONEN</v>
          </cell>
          <cell r="D776" t="str">
            <v>NAS</v>
          </cell>
          <cell r="E776" t="str">
            <v>D</v>
          </cell>
          <cell r="F776">
            <v>80</v>
          </cell>
          <cell r="G776">
            <v>115</v>
          </cell>
          <cell r="H776">
            <v>54</v>
          </cell>
          <cell r="I776">
            <v>65</v>
          </cell>
          <cell r="J776">
            <v>36</v>
          </cell>
          <cell r="K776">
            <v>20</v>
          </cell>
          <cell r="L776">
            <v>0</v>
          </cell>
          <cell r="M776">
            <v>1</v>
          </cell>
          <cell r="N776">
            <v>1</v>
          </cell>
          <cell r="O776">
            <v>0</v>
          </cell>
          <cell r="P776">
            <v>0</v>
          </cell>
        </row>
        <row r="777">
          <cell r="A777" t="str">
            <v>TJARNQVISTDANIEL</v>
          </cell>
          <cell r="B777" t="str">
            <v>DANIEL</v>
          </cell>
          <cell r="C777" t="str">
            <v>TJARNQVIST</v>
          </cell>
          <cell r="D777" t="str">
            <v>EDM</v>
          </cell>
          <cell r="E777" t="str">
            <v>D</v>
          </cell>
          <cell r="F777">
            <v>37</v>
          </cell>
          <cell r="G777">
            <v>43</v>
          </cell>
          <cell r="H777">
            <v>13</v>
          </cell>
          <cell r="I777">
            <v>18</v>
          </cell>
          <cell r="J777">
            <v>37</v>
          </cell>
          <cell r="K777">
            <v>25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</row>
        <row r="778">
          <cell r="A778" t="str">
            <v>TJARNQVISTMATHIAS</v>
          </cell>
          <cell r="B778" t="str">
            <v>MATHIAS</v>
          </cell>
          <cell r="C778" t="str">
            <v>TJARNQVIST</v>
          </cell>
          <cell r="D778" t="str">
            <v>PHO</v>
          </cell>
          <cell r="E778" t="str">
            <v>L</v>
          </cell>
          <cell r="F778">
            <v>44</v>
          </cell>
          <cell r="G778">
            <v>28</v>
          </cell>
          <cell r="H778">
            <v>64</v>
          </cell>
          <cell r="I778">
            <v>22</v>
          </cell>
          <cell r="J778">
            <v>17</v>
          </cell>
          <cell r="K778">
            <v>11</v>
          </cell>
          <cell r="L778">
            <v>9</v>
          </cell>
          <cell r="M778">
            <v>9</v>
          </cell>
          <cell r="N778">
            <v>18</v>
          </cell>
          <cell r="O778">
            <v>50</v>
          </cell>
          <cell r="P778">
            <v>0.7</v>
          </cell>
        </row>
        <row r="779">
          <cell r="A779" t="str">
            <v>TKACHUKKEITH</v>
          </cell>
          <cell r="B779" t="str">
            <v>KEITH</v>
          </cell>
          <cell r="C779" t="str">
            <v>TKACHUK</v>
          </cell>
          <cell r="D779" t="str">
            <v>ATL</v>
          </cell>
          <cell r="E779" t="str">
            <v>L</v>
          </cell>
          <cell r="F779">
            <v>79</v>
          </cell>
          <cell r="G779">
            <v>21</v>
          </cell>
          <cell r="H779">
            <v>69</v>
          </cell>
          <cell r="I779">
            <v>91</v>
          </cell>
          <cell r="J779">
            <v>58</v>
          </cell>
          <cell r="K779">
            <v>36</v>
          </cell>
          <cell r="L779">
            <v>519</v>
          </cell>
          <cell r="M779">
            <v>507</v>
          </cell>
          <cell r="N779">
            <v>1026</v>
          </cell>
          <cell r="O779">
            <v>50.6</v>
          </cell>
          <cell r="P779">
            <v>21.6</v>
          </cell>
        </row>
        <row r="780">
          <cell r="A780" t="str">
            <v>TOLLEFSENOLE-KRISTIAN</v>
          </cell>
          <cell r="B780" t="str">
            <v>OLE-KRISTIAN</v>
          </cell>
          <cell r="C780" t="str">
            <v>TOLLEFSEN</v>
          </cell>
          <cell r="D780" t="str">
            <v>CBJ</v>
          </cell>
          <cell r="E780" t="str">
            <v>D</v>
          </cell>
          <cell r="F780">
            <v>70</v>
          </cell>
          <cell r="G780">
            <v>66</v>
          </cell>
          <cell r="H780">
            <v>154</v>
          </cell>
          <cell r="I780">
            <v>15</v>
          </cell>
          <cell r="J780">
            <v>18</v>
          </cell>
          <cell r="K780">
            <v>9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</row>
        <row r="781">
          <cell r="A781" t="str">
            <v>TOOTOOJORDIN</v>
          </cell>
          <cell r="B781" t="str">
            <v>JORDIN</v>
          </cell>
          <cell r="C781" t="str">
            <v>TOOTOO</v>
          </cell>
          <cell r="D781" t="str">
            <v>NAS</v>
          </cell>
          <cell r="E781" t="str">
            <v>R</v>
          </cell>
          <cell r="F781">
            <v>65</v>
          </cell>
          <cell r="G781">
            <v>9</v>
          </cell>
          <cell r="H781">
            <v>89</v>
          </cell>
          <cell r="I781">
            <v>38</v>
          </cell>
          <cell r="J781">
            <v>11</v>
          </cell>
          <cell r="K781">
            <v>18</v>
          </cell>
          <cell r="L781">
            <v>4</v>
          </cell>
          <cell r="M781">
            <v>8</v>
          </cell>
          <cell r="N781">
            <v>12</v>
          </cell>
          <cell r="O781">
            <v>33.299999999999997</v>
          </cell>
          <cell r="P781">
            <v>0.3</v>
          </cell>
        </row>
        <row r="782">
          <cell r="A782" t="str">
            <v>TORRESRAFFI</v>
          </cell>
          <cell r="B782" t="str">
            <v>RAFFI</v>
          </cell>
          <cell r="C782" t="str">
            <v>TORRES</v>
          </cell>
          <cell r="D782" t="str">
            <v>EDM</v>
          </cell>
          <cell r="E782" t="str">
            <v>L</v>
          </cell>
          <cell r="F782">
            <v>82</v>
          </cell>
          <cell r="G782">
            <v>25</v>
          </cell>
          <cell r="H782">
            <v>114</v>
          </cell>
          <cell r="I782">
            <v>63</v>
          </cell>
          <cell r="J782">
            <v>81</v>
          </cell>
          <cell r="K782">
            <v>39</v>
          </cell>
          <cell r="L782">
            <v>22</v>
          </cell>
          <cell r="M782">
            <v>28</v>
          </cell>
          <cell r="N782">
            <v>50</v>
          </cell>
          <cell r="O782">
            <v>44</v>
          </cell>
          <cell r="P782">
            <v>1</v>
          </cell>
        </row>
        <row r="783">
          <cell r="A783" t="str">
            <v>TREMBLAYYANNICK</v>
          </cell>
          <cell r="B783" t="str">
            <v>YANNICK</v>
          </cell>
          <cell r="C783" t="str">
            <v>TREMBLAY</v>
          </cell>
          <cell r="D783" t="str">
            <v>VAN</v>
          </cell>
          <cell r="E783" t="str">
            <v>D</v>
          </cell>
          <cell r="F783">
            <v>12</v>
          </cell>
          <cell r="G783">
            <v>6</v>
          </cell>
          <cell r="H783">
            <v>4</v>
          </cell>
          <cell r="I783">
            <v>9</v>
          </cell>
          <cell r="J783">
            <v>1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</row>
        <row r="784">
          <cell r="A784" t="str">
            <v>TUCKERDARCY</v>
          </cell>
          <cell r="B784" t="str">
            <v>DARCY</v>
          </cell>
          <cell r="C784" t="str">
            <v>TUCKER</v>
          </cell>
          <cell r="D784" t="str">
            <v>TOR</v>
          </cell>
          <cell r="E784" t="str">
            <v>R</v>
          </cell>
          <cell r="F784">
            <v>56</v>
          </cell>
          <cell r="G784">
            <v>36</v>
          </cell>
          <cell r="H784">
            <v>87</v>
          </cell>
          <cell r="I784">
            <v>65</v>
          </cell>
          <cell r="J784">
            <v>33</v>
          </cell>
          <cell r="K784">
            <v>17</v>
          </cell>
          <cell r="L784">
            <v>6</v>
          </cell>
          <cell r="M784">
            <v>9</v>
          </cell>
          <cell r="N784">
            <v>15</v>
          </cell>
          <cell r="O784">
            <v>40</v>
          </cell>
          <cell r="P784">
            <v>0.4</v>
          </cell>
        </row>
        <row r="785">
          <cell r="A785" t="str">
            <v>TUKONENLAURI</v>
          </cell>
          <cell r="B785" t="str">
            <v>LAURI</v>
          </cell>
          <cell r="C785" t="str">
            <v>TUKONEN</v>
          </cell>
          <cell r="D785" t="str">
            <v>LAK</v>
          </cell>
          <cell r="E785" t="str">
            <v>R</v>
          </cell>
          <cell r="F785">
            <v>4</v>
          </cell>
          <cell r="G785">
            <v>0</v>
          </cell>
          <cell r="H785">
            <v>1</v>
          </cell>
          <cell r="I785">
            <v>0</v>
          </cell>
          <cell r="J785">
            <v>2</v>
          </cell>
          <cell r="K785">
            <v>1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</row>
        <row r="786">
          <cell r="A786" t="str">
            <v>TURGEONPIERRE</v>
          </cell>
          <cell r="B786" t="str">
            <v>PIERRE</v>
          </cell>
          <cell r="C786" t="str">
            <v>TURGEON</v>
          </cell>
          <cell r="D786" t="str">
            <v>COL</v>
          </cell>
          <cell r="E786" t="str">
            <v>C</v>
          </cell>
          <cell r="F786">
            <v>17</v>
          </cell>
          <cell r="G786">
            <v>5</v>
          </cell>
          <cell r="H786">
            <v>5</v>
          </cell>
          <cell r="I786">
            <v>7</v>
          </cell>
          <cell r="J786">
            <v>8</v>
          </cell>
          <cell r="K786">
            <v>4</v>
          </cell>
          <cell r="L786">
            <v>20</v>
          </cell>
          <cell r="M786">
            <v>34</v>
          </cell>
          <cell r="N786">
            <v>54</v>
          </cell>
          <cell r="O786">
            <v>37</v>
          </cell>
          <cell r="P786">
            <v>5.2</v>
          </cell>
        </row>
        <row r="787">
          <cell r="A787" t="str">
            <v>TVERDOVSKYOLEG</v>
          </cell>
          <cell r="B787" t="str">
            <v>OLEG</v>
          </cell>
          <cell r="C787" t="str">
            <v>TVERDOVSKY</v>
          </cell>
          <cell r="D787" t="str">
            <v>LAK</v>
          </cell>
          <cell r="E787" t="str">
            <v>D</v>
          </cell>
          <cell r="F787">
            <v>26</v>
          </cell>
          <cell r="G787">
            <v>17</v>
          </cell>
          <cell r="H787">
            <v>9</v>
          </cell>
          <cell r="I787">
            <v>10</v>
          </cell>
          <cell r="J787">
            <v>17</v>
          </cell>
          <cell r="K787">
            <v>2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</row>
        <row r="788">
          <cell r="A788" t="str">
            <v>TYUTINFEDOR</v>
          </cell>
          <cell r="B788" t="str">
            <v>FEDOR</v>
          </cell>
          <cell r="C788" t="str">
            <v>TYUTIN</v>
          </cell>
          <cell r="D788" t="str">
            <v>NYR</v>
          </cell>
          <cell r="E788" t="str">
            <v>D</v>
          </cell>
          <cell r="F788">
            <v>66</v>
          </cell>
          <cell r="G788">
            <v>102</v>
          </cell>
          <cell r="H788">
            <v>149</v>
          </cell>
          <cell r="I788">
            <v>35</v>
          </cell>
          <cell r="J788">
            <v>44</v>
          </cell>
          <cell r="K788">
            <v>20</v>
          </cell>
          <cell r="L788">
            <v>0</v>
          </cell>
          <cell r="M788">
            <v>1</v>
          </cell>
          <cell r="N788">
            <v>1</v>
          </cell>
          <cell r="O788">
            <v>0</v>
          </cell>
          <cell r="P788">
            <v>0</v>
          </cell>
        </row>
        <row r="789">
          <cell r="A789" t="str">
            <v>UMBERGERR.J.</v>
          </cell>
          <cell r="B789" t="str">
            <v>R.J.</v>
          </cell>
          <cell r="C789" t="str">
            <v>UMBERGER</v>
          </cell>
          <cell r="D789" t="str">
            <v>PHI</v>
          </cell>
          <cell r="E789" t="str">
            <v>C</v>
          </cell>
          <cell r="F789">
            <v>81</v>
          </cell>
          <cell r="G789">
            <v>65</v>
          </cell>
          <cell r="H789">
            <v>69</v>
          </cell>
          <cell r="I789">
            <v>66</v>
          </cell>
          <cell r="J789">
            <v>38</v>
          </cell>
          <cell r="K789">
            <v>36</v>
          </cell>
          <cell r="L789">
            <v>238</v>
          </cell>
          <cell r="M789">
            <v>297</v>
          </cell>
          <cell r="N789">
            <v>535</v>
          </cell>
          <cell r="O789">
            <v>44.5</v>
          </cell>
          <cell r="P789">
            <v>11.2</v>
          </cell>
        </row>
        <row r="790">
          <cell r="A790" t="str">
            <v>UPSHALLSCOTTIE</v>
          </cell>
          <cell r="B790" t="str">
            <v>SCOTTIE</v>
          </cell>
          <cell r="C790" t="str">
            <v>UPSHALL</v>
          </cell>
          <cell r="D790" t="str">
            <v>PHI</v>
          </cell>
          <cell r="E790" t="str">
            <v>R</v>
          </cell>
          <cell r="F790">
            <v>32</v>
          </cell>
          <cell r="G790">
            <v>9</v>
          </cell>
          <cell r="H790">
            <v>24</v>
          </cell>
          <cell r="I790">
            <v>20</v>
          </cell>
          <cell r="J790">
            <v>22</v>
          </cell>
          <cell r="K790">
            <v>14</v>
          </cell>
          <cell r="L790">
            <v>8</v>
          </cell>
          <cell r="M790">
            <v>10</v>
          </cell>
          <cell r="N790">
            <v>18</v>
          </cell>
          <cell r="O790">
            <v>44.4</v>
          </cell>
          <cell r="P790">
            <v>0.9</v>
          </cell>
        </row>
        <row r="791">
          <cell r="A791" t="str">
            <v>VAANANENOSSI</v>
          </cell>
          <cell r="B791" t="str">
            <v>OSSI</v>
          </cell>
          <cell r="C791" t="str">
            <v>VAANANEN</v>
          </cell>
          <cell r="D791" t="str">
            <v>COL</v>
          </cell>
          <cell r="E791" t="str">
            <v>D</v>
          </cell>
          <cell r="F791">
            <v>74</v>
          </cell>
          <cell r="G791">
            <v>72</v>
          </cell>
          <cell r="H791">
            <v>88</v>
          </cell>
          <cell r="I791">
            <v>20</v>
          </cell>
          <cell r="J791">
            <v>28</v>
          </cell>
          <cell r="K791">
            <v>10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</row>
        <row r="792">
          <cell r="A792" t="str">
            <v>VANDERMEERJAMES</v>
          </cell>
          <cell r="B792" t="str">
            <v>JAMES</v>
          </cell>
          <cell r="C792" t="str">
            <v>VANDERMEER</v>
          </cell>
          <cell r="D792" t="str">
            <v>CHI</v>
          </cell>
          <cell r="E792" t="str">
            <v>D</v>
          </cell>
          <cell r="F792">
            <v>46</v>
          </cell>
          <cell r="G792">
            <v>43</v>
          </cell>
          <cell r="H792">
            <v>53</v>
          </cell>
          <cell r="I792">
            <v>15</v>
          </cell>
          <cell r="J792">
            <v>21</v>
          </cell>
          <cell r="K792">
            <v>9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</row>
        <row r="793">
          <cell r="A793" t="str">
            <v>VANEKTHOMAS</v>
          </cell>
          <cell r="B793" t="str">
            <v>THOMAS</v>
          </cell>
          <cell r="C793" t="str">
            <v>VANEK</v>
          </cell>
          <cell r="D793" t="str">
            <v>BUF</v>
          </cell>
          <cell r="E793" t="str">
            <v>L</v>
          </cell>
          <cell r="F793">
            <v>82</v>
          </cell>
          <cell r="G793">
            <v>36</v>
          </cell>
          <cell r="H793">
            <v>30</v>
          </cell>
          <cell r="I793">
            <v>81</v>
          </cell>
          <cell r="J793">
            <v>95</v>
          </cell>
          <cell r="K793">
            <v>45</v>
          </cell>
          <cell r="L793">
            <v>11</v>
          </cell>
          <cell r="M793">
            <v>28</v>
          </cell>
          <cell r="N793">
            <v>39</v>
          </cell>
          <cell r="O793">
            <v>28.2</v>
          </cell>
          <cell r="P793">
            <v>0.7</v>
          </cell>
        </row>
        <row r="794">
          <cell r="A794" t="str">
            <v>VASICEKJOSEF</v>
          </cell>
          <cell r="B794" t="str">
            <v>JOSEF</v>
          </cell>
          <cell r="C794" t="str">
            <v>VASICEK</v>
          </cell>
          <cell r="D794" t="str">
            <v>CAR</v>
          </cell>
          <cell r="E794" t="str">
            <v>C</v>
          </cell>
          <cell r="F794">
            <v>63</v>
          </cell>
          <cell r="G794">
            <v>27</v>
          </cell>
          <cell r="H794">
            <v>45</v>
          </cell>
          <cell r="I794">
            <v>41</v>
          </cell>
          <cell r="J794">
            <v>22</v>
          </cell>
          <cell r="K794">
            <v>20</v>
          </cell>
          <cell r="L794">
            <v>303</v>
          </cell>
          <cell r="M794">
            <v>296</v>
          </cell>
          <cell r="N794">
            <v>599</v>
          </cell>
          <cell r="O794">
            <v>50.6</v>
          </cell>
          <cell r="P794">
            <v>15.9</v>
          </cell>
        </row>
        <row r="795">
          <cell r="A795" t="str">
            <v>VEILLEUXSTEPHANE</v>
          </cell>
          <cell r="B795" t="str">
            <v>STEPHANE</v>
          </cell>
          <cell r="C795" t="str">
            <v>VEILLEUX</v>
          </cell>
          <cell r="D795" t="str">
            <v>MIN</v>
          </cell>
          <cell r="E795" t="str">
            <v>L</v>
          </cell>
          <cell r="F795">
            <v>75</v>
          </cell>
          <cell r="G795">
            <v>31</v>
          </cell>
          <cell r="H795">
            <v>89</v>
          </cell>
          <cell r="I795">
            <v>27</v>
          </cell>
          <cell r="J795">
            <v>24</v>
          </cell>
          <cell r="K795">
            <v>22</v>
          </cell>
          <cell r="L795">
            <v>7</v>
          </cell>
          <cell r="M795">
            <v>25</v>
          </cell>
          <cell r="N795">
            <v>32</v>
          </cell>
          <cell r="O795">
            <v>21.9</v>
          </cell>
          <cell r="P795">
            <v>0.7</v>
          </cell>
        </row>
        <row r="796">
          <cell r="A796" t="str">
            <v>VERMETTEANTOINE</v>
          </cell>
          <cell r="B796" t="str">
            <v>ANTOINE</v>
          </cell>
          <cell r="C796" t="str">
            <v>VERMETTE</v>
          </cell>
          <cell r="D796" t="str">
            <v>OTT</v>
          </cell>
          <cell r="E796" t="str">
            <v>C</v>
          </cell>
          <cell r="F796">
            <v>77</v>
          </cell>
          <cell r="G796">
            <v>29</v>
          </cell>
          <cell r="H796">
            <v>43</v>
          </cell>
          <cell r="I796">
            <v>43</v>
          </cell>
          <cell r="J796">
            <v>53</v>
          </cell>
          <cell r="K796">
            <v>40</v>
          </cell>
          <cell r="L796">
            <v>442</v>
          </cell>
          <cell r="M796">
            <v>392</v>
          </cell>
          <cell r="N796">
            <v>834</v>
          </cell>
          <cell r="O796">
            <v>53</v>
          </cell>
          <cell r="P796">
            <v>17.7</v>
          </cell>
        </row>
        <row r="797">
          <cell r="A797" t="str">
            <v>VIGIERJEAN-PIERRE</v>
          </cell>
          <cell r="B797" t="str">
            <v>JEAN-PIERRE</v>
          </cell>
          <cell r="C797" t="str">
            <v>VIGIER</v>
          </cell>
          <cell r="D797" t="str">
            <v>ATL</v>
          </cell>
          <cell r="E797" t="str">
            <v>R</v>
          </cell>
          <cell r="F797">
            <v>72</v>
          </cell>
          <cell r="G797">
            <v>45</v>
          </cell>
          <cell r="H797">
            <v>84</v>
          </cell>
          <cell r="I797">
            <v>39</v>
          </cell>
          <cell r="J797">
            <v>13</v>
          </cell>
          <cell r="K797">
            <v>32</v>
          </cell>
          <cell r="L797">
            <v>10</v>
          </cell>
          <cell r="M797">
            <v>22</v>
          </cell>
          <cell r="N797">
            <v>32</v>
          </cell>
          <cell r="O797">
            <v>31.2</v>
          </cell>
          <cell r="P797">
            <v>0.7</v>
          </cell>
        </row>
        <row r="798">
          <cell r="A798" t="str">
            <v>VISHNEVSKIVITALY</v>
          </cell>
          <cell r="B798" t="str">
            <v>VITALY</v>
          </cell>
          <cell r="C798" t="str">
            <v>VISHNEVSKI</v>
          </cell>
          <cell r="D798" t="str">
            <v>NAS</v>
          </cell>
          <cell r="E798" t="str">
            <v>D</v>
          </cell>
          <cell r="F798">
            <v>67</v>
          </cell>
          <cell r="G798">
            <v>101</v>
          </cell>
          <cell r="H798">
            <v>155</v>
          </cell>
          <cell r="I798">
            <v>26</v>
          </cell>
          <cell r="J798">
            <v>33</v>
          </cell>
          <cell r="K798">
            <v>30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</row>
        <row r="799">
          <cell r="A799" t="str">
            <v>VISNOVSKYLUBOMIR</v>
          </cell>
          <cell r="B799" t="str">
            <v>LUBOMIR</v>
          </cell>
          <cell r="C799" t="str">
            <v>VISNOVSKY</v>
          </cell>
          <cell r="D799" t="str">
            <v>LAK</v>
          </cell>
          <cell r="E799" t="str">
            <v>D</v>
          </cell>
          <cell r="F799">
            <v>69</v>
          </cell>
          <cell r="G799">
            <v>107</v>
          </cell>
          <cell r="H799">
            <v>47</v>
          </cell>
          <cell r="I799">
            <v>87</v>
          </cell>
          <cell r="J799">
            <v>73</v>
          </cell>
          <cell r="K799">
            <v>37</v>
          </cell>
          <cell r="L799">
            <v>2</v>
          </cell>
          <cell r="M799">
            <v>4</v>
          </cell>
          <cell r="N799">
            <v>6</v>
          </cell>
          <cell r="O799">
            <v>33.299999999999997</v>
          </cell>
          <cell r="P799">
            <v>0.1</v>
          </cell>
        </row>
        <row r="800">
          <cell r="A800" t="str">
            <v>VLASICMARC-EDOUARD</v>
          </cell>
          <cell r="B800" t="str">
            <v>MARC-EDOUARD</v>
          </cell>
          <cell r="C800" t="str">
            <v>VLASIC</v>
          </cell>
          <cell r="D800" t="str">
            <v>SJS</v>
          </cell>
          <cell r="E800" t="str">
            <v>D</v>
          </cell>
          <cell r="F800">
            <v>81</v>
          </cell>
          <cell r="G800">
            <v>134</v>
          </cell>
          <cell r="H800">
            <v>26</v>
          </cell>
          <cell r="I800">
            <v>33</v>
          </cell>
          <cell r="J800">
            <v>49</v>
          </cell>
          <cell r="K800">
            <v>21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</row>
        <row r="801">
          <cell r="A801" t="str">
            <v>VOLCHENKOVANTON</v>
          </cell>
          <cell r="B801" t="str">
            <v>ANTON</v>
          </cell>
          <cell r="C801" t="str">
            <v>VOLCHENKOV</v>
          </cell>
          <cell r="D801" t="str">
            <v>OTT</v>
          </cell>
          <cell r="E801" t="str">
            <v>D</v>
          </cell>
          <cell r="F801">
            <v>78</v>
          </cell>
          <cell r="G801">
            <v>273</v>
          </cell>
          <cell r="H801">
            <v>205</v>
          </cell>
          <cell r="I801">
            <v>36</v>
          </cell>
          <cell r="J801">
            <v>44</v>
          </cell>
          <cell r="K801">
            <v>32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</row>
        <row r="802">
          <cell r="A802" t="str">
            <v>VRBATARADIM</v>
          </cell>
          <cell r="B802" t="str">
            <v>RADIM</v>
          </cell>
          <cell r="C802" t="str">
            <v>VRBATA</v>
          </cell>
          <cell r="D802" t="str">
            <v>CHI</v>
          </cell>
          <cell r="E802" t="str">
            <v>R</v>
          </cell>
          <cell r="F802">
            <v>77</v>
          </cell>
          <cell r="G802">
            <v>12</v>
          </cell>
          <cell r="H802">
            <v>14</v>
          </cell>
          <cell r="I802">
            <v>47</v>
          </cell>
          <cell r="J802">
            <v>23</v>
          </cell>
          <cell r="K802">
            <v>19</v>
          </cell>
          <cell r="L802">
            <v>4</v>
          </cell>
          <cell r="M802">
            <v>8</v>
          </cell>
          <cell r="N802">
            <v>12</v>
          </cell>
          <cell r="O802">
            <v>33.299999999999997</v>
          </cell>
          <cell r="P802">
            <v>0.2</v>
          </cell>
        </row>
        <row r="803">
          <cell r="A803" t="str">
            <v>VYBORNYDAVID</v>
          </cell>
          <cell r="B803" t="str">
            <v>DAVID</v>
          </cell>
          <cell r="C803" t="str">
            <v>VYBORNY</v>
          </cell>
          <cell r="D803" t="str">
            <v>CBJ</v>
          </cell>
          <cell r="E803" t="str">
            <v>R</v>
          </cell>
          <cell r="F803">
            <v>82</v>
          </cell>
          <cell r="G803">
            <v>27</v>
          </cell>
          <cell r="H803">
            <v>53</v>
          </cell>
          <cell r="I803">
            <v>41</v>
          </cell>
          <cell r="J803">
            <v>27</v>
          </cell>
          <cell r="K803">
            <v>47</v>
          </cell>
          <cell r="L803">
            <v>102</v>
          </cell>
          <cell r="M803">
            <v>167</v>
          </cell>
          <cell r="N803">
            <v>269</v>
          </cell>
          <cell r="O803">
            <v>37.9</v>
          </cell>
          <cell r="P803">
            <v>5.8</v>
          </cell>
        </row>
        <row r="804">
          <cell r="A804" t="str">
            <v>WALKERMATT</v>
          </cell>
          <cell r="B804" t="str">
            <v>MATT</v>
          </cell>
          <cell r="C804" t="str">
            <v>WALKER</v>
          </cell>
          <cell r="D804" t="str">
            <v>STL</v>
          </cell>
          <cell r="E804" t="str">
            <v>D</v>
          </cell>
          <cell r="F804">
            <v>48</v>
          </cell>
          <cell r="G804">
            <v>67</v>
          </cell>
          <cell r="H804">
            <v>51</v>
          </cell>
          <cell r="I804">
            <v>25</v>
          </cell>
          <cell r="J804">
            <v>42</v>
          </cell>
          <cell r="K804">
            <v>11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</row>
        <row r="805">
          <cell r="A805" t="str">
            <v>WALKERSCOTT</v>
          </cell>
          <cell r="B805" t="str">
            <v>SCOTT</v>
          </cell>
          <cell r="C805" t="str">
            <v>WALKER</v>
          </cell>
          <cell r="D805" t="str">
            <v>CAR</v>
          </cell>
          <cell r="E805" t="str">
            <v>R</v>
          </cell>
          <cell r="F805">
            <v>81</v>
          </cell>
          <cell r="G805">
            <v>41</v>
          </cell>
          <cell r="H805">
            <v>82</v>
          </cell>
          <cell r="I805">
            <v>73</v>
          </cell>
          <cell r="J805">
            <v>34</v>
          </cell>
          <cell r="K805">
            <v>37</v>
          </cell>
          <cell r="L805">
            <v>40</v>
          </cell>
          <cell r="M805">
            <v>55</v>
          </cell>
          <cell r="N805">
            <v>95</v>
          </cell>
          <cell r="O805">
            <v>42.1</v>
          </cell>
          <cell r="P805">
            <v>1.9</v>
          </cell>
        </row>
        <row r="806">
          <cell r="A806" t="str">
            <v>WALLINNICLAS</v>
          </cell>
          <cell r="B806" t="str">
            <v>NICLAS</v>
          </cell>
          <cell r="C806" t="str">
            <v>WALLIN</v>
          </cell>
          <cell r="D806" t="str">
            <v>CAR</v>
          </cell>
          <cell r="E806" t="str">
            <v>D</v>
          </cell>
          <cell r="F806">
            <v>67</v>
          </cell>
          <cell r="G806">
            <v>84</v>
          </cell>
          <cell r="H806">
            <v>143</v>
          </cell>
          <cell r="I806">
            <v>36</v>
          </cell>
          <cell r="J806">
            <v>34</v>
          </cell>
          <cell r="K806">
            <v>22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</row>
        <row r="807">
          <cell r="A807" t="str">
            <v>WALSERDERRICK</v>
          </cell>
          <cell r="B807" t="str">
            <v>DERRICK</v>
          </cell>
          <cell r="C807" t="str">
            <v>WALSER</v>
          </cell>
          <cell r="D807" t="str">
            <v>CBJ</v>
          </cell>
          <cell r="E807" t="str">
            <v>D</v>
          </cell>
          <cell r="F807">
            <v>9</v>
          </cell>
          <cell r="G807">
            <v>6</v>
          </cell>
          <cell r="H807">
            <v>0</v>
          </cell>
          <cell r="I807">
            <v>3</v>
          </cell>
          <cell r="J807">
            <v>1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</row>
        <row r="808">
          <cell r="A808" t="str">
            <v>WALTERBEN</v>
          </cell>
          <cell r="B808" t="str">
            <v>BEN</v>
          </cell>
          <cell r="C808" t="str">
            <v>WALTER</v>
          </cell>
          <cell r="D808" t="str">
            <v>BOS</v>
          </cell>
          <cell r="E808" t="str">
            <v>C</v>
          </cell>
          <cell r="F808">
            <v>4</v>
          </cell>
          <cell r="G808">
            <v>0</v>
          </cell>
          <cell r="H808">
            <v>1</v>
          </cell>
          <cell r="I808">
            <v>0</v>
          </cell>
          <cell r="J808">
            <v>0</v>
          </cell>
          <cell r="K808">
            <v>1</v>
          </cell>
          <cell r="L808">
            <v>10</v>
          </cell>
          <cell r="M808">
            <v>14</v>
          </cell>
          <cell r="N808">
            <v>24</v>
          </cell>
          <cell r="O808">
            <v>41.7</v>
          </cell>
          <cell r="P808">
            <v>8.9</v>
          </cell>
        </row>
        <row r="809">
          <cell r="A809" t="str">
            <v>WALZWES</v>
          </cell>
          <cell r="B809" t="str">
            <v>WES</v>
          </cell>
          <cell r="C809" t="str">
            <v>WALZ</v>
          </cell>
          <cell r="D809" t="str">
            <v>MIN</v>
          </cell>
          <cell r="E809" t="str">
            <v>C</v>
          </cell>
          <cell r="F809">
            <v>62</v>
          </cell>
          <cell r="G809">
            <v>76</v>
          </cell>
          <cell r="H809">
            <v>13</v>
          </cell>
          <cell r="I809">
            <v>29</v>
          </cell>
          <cell r="J809">
            <v>34</v>
          </cell>
          <cell r="K809">
            <v>35</v>
          </cell>
          <cell r="L809">
            <v>371</v>
          </cell>
          <cell r="M809">
            <v>415</v>
          </cell>
          <cell r="N809">
            <v>786</v>
          </cell>
          <cell r="O809">
            <v>47.2</v>
          </cell>
          <cell r="P809">
            <v>22.1</v>
          </cell>
        </row>
        <row r="810">
          <cell r="A810" t="str">
            <v>WANVIGKYLE</v>
          </cell>
          <cell r="B810" t="str">
            <v>KYLE</v>
          </cell>
          <cell r="C810" t="str">
            <v>WANVIG</v>
          </cell>
          <cell r="D810" t="str">
            <v>TBL</v>
          </cell>
          <cell r="E810" t="str">
            <v>R</v>
          </cell>
          <cell r="F810">
            <v>4</v>
          </cell>
          <cell r="G810">
            <v>0</v>
          </cell>
          <cell r="H810">
            <v>8</v>
          </cell>
          <cell r="I810">
            <v>0</v>
          </cell>
          <cell r="J810">
            <v>1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</row>
        <row r="811">
          <cell r="A811" t="str">
            <v>WARDAARON</v>
          </cell>
          <cell r="B811" t="str">
            <v>AARON</v>
          </cell>
          <cell r="C811" t="str">
            <v>WARD</v>
          </cell>
          <cell r="D811" t="str">
            <v>BOS</v>
          </cell>
          <cell r="E811" t="str">
            <v>D</v>
          </cell>
          <cell r="F811">
            <v>80</v>
          </cell>
          <cell r="G811">
            <v>188</v>
          </cell>
          <cell r="H811">
            <v>200</v>
          </cell>
          <cell r="I811">
            <v>41</v>
          </cell>
          <cell r="J811">
            <v>36</v>
          </cell>
          <cell r="K811">
            <v>18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</row>
        <row r="812">
          <cell r="A812" t="str">
            <v>WARDJASON</v>
          </cell>
          <cell r="B812" t="str">
            <v>JASON</v>
          </cell>
          <cell r="C812" t="str">
            <v>WARD</v>
          </cell>
          <cell r="D812" t="str">
            <v>TBL</v>
          </cell>
          <cell r="E812" t="str">
            <v>R</v>
          </cell>
          <cell r="F812">
            <v>70</v>
          </cell>
          <cell r="G812">
            <v>55</v>
          </cell>
          <cell r="H812">
            <v>59</v>
          </cell>
          <cell r="I812">
            <v>23</v>
          </cell>
          <cell r="J812">
            <v>23</v>
          </cell>
          <cell r="K812">
            <v>41</v>
          </cell>
          <cell r="L812">
            <v>87</v>
          </cell>
          <cell r="M812">
            <v>127</v>
          </cell>
          <cell r="N812">
            <v>214</v>
          </cell>
          <cell r="O812">
            <v>40.6</v>
          </cell>
          <cell r="P812">
            <v>5.3</v>
          </cell>
        </row>
        <row r="813">
          <cell r="A813" t="str">
            <v>WARDJOEL</v>
          </cell>
          <cell r="B813" t="str">
            <v>JOEL</v>
          </cell>
          <cell r="C813" t="str">
            <v>WARD</v>
          </cell>
          <cell r="D813" t="str">
            <v>MIN</v>
          </cell>
          <cell r="E813" t="str">
            <v>R</v>
          </cell>
          <cell r="F813">
            <v>11</v>
          </cell>
          <cell r="G813">
            <v>3</v>
          </cell>
          <cell r="H813">
            <v>17</v>
          </cell>
          <cell r="I813">
            <v>4</v>
          </cell>
          <cell r="J813">
            <v>0</v>
          </cell>
          <cell r="K813">
            <v>2</v>
          </cell>
          <cell r="L813">
            <v>0</v>
          </cell>
          <cell r="M813">
            <v>1</v>
          </cell>
          <cell r="N813">
            <v>1</v>
          </cell>
          <cell r="O813">
            <v>0</v>
          </cell>
          <cell r="P813">
            <v>0.1</v>
          </cell>
        </row>
        <row r="814">
          <cell r="A814" t="str">
            <v>WARRENERRHETT</v>
          </cell>
          <cell r="B814" t="str">
            <v>RHETT</v>
          </cell>
          <cell r="C814" t="str">
            <v>WARRENER</v>
          </cell>
          <cell r="D814" t="str">
            <v>CGY</v>
          </cell>
          <cell r="E814" t="str">
            <v>D</v>
          </cell>
          <cell r="F814">
            <v>62</v>
          </cell>
          <cell r="G814">
            <v>81</v>
          </cell>
          <cell r="H814">
            <v>103</v>
          </cell>
          <cell r="I814">
            <v>23</v>
          </cell>
          <cell r="J814">
            <v>39</v>
          </cell>
          <cell r="K814">
            <v>13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</row>
        <row r="815">
          <cell r="A815" t="str">
            <v>WEAVERMIKE</v>
          </cell>
          <cell r="B815" t="str">
            <v>MIKE</v>
          </cell>
          <cell r="C815" t="str">
            <v>WEAVER</v>
          </cell>
          <cell r="D815" t="str">
            <v>LAK</v>
          </cell>
          <cell r="E815" t="str">
            <v>D</v>
          </cell>
          <cell r="F815">
            <v>39</v>
          </cell>
          <cell r="G815">
            <v>54</v>
          </cell>
          <cell r="H815">
            <v>41</v>
          </cell>
          <cell r="I815">
            <v>9</v>
          </cell>
          <cell r="J815">
            <v>21</v>
          </cell>
          <cell r="K815">
            <v>17</v>
          </cell>
          <cell r="L815">
            <v>2</v>
          </cell>
          <cell r="M815">
            <v>1</v>
          </cell>
          <cell r="N815">
            <v>3</v>
          </cell>
          <cell r="O815">
            <v>66.7</v>
          </cell>
          <cell r="P815">
            <v>0.1</v>
          </cell>
        </row>
        <row r="816">
          <cell r="A816" t="str">
            <v>WEBERSHEA</v>
          </cell>
          <cell r="B816" t="str">
            <v>SHEA</v>
          </cell>
          <cell r="C816" t="str">
            <v>WEBER</v>
          </cell>
          <cell r="D816" t="str">
            <v>NAS</v>
          </cell>
          <cell r="E816" t="str">
            <v>D</v>
          </cell>
          <cell r="F816">
            <v>79</v>
          </cell>
          <cell r="G816">
            <v>77</v>
          </cell>
          <cell r="H816">
            <v>165</v>
          </cell>
          <cell r="I816">
            <v>72</v>
          </cell>
          <cell r="J816">
            <v>39</v>
          </cell>
          <cell r="K816">
            <v>27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</row>
        <row r="817">
          <cell r="A817" t="str">
            <v>WEIGHTDOUG</v>
          </cell>
          <cell r="B817" t="str">
            <v>DOUG</v>
          </cell>
          <cell r="C817" t="str">
            <v>WEIGHT</v>
          </cell>
          <cell r="D817" t="str">
            <v>STL</v>
          </cell>
          <cell r="E817" t="str">
            <v>C</v>
          </cell>
          <cell r="F817">
            <v>82</v>
          </cell>
          <cell r="G817">
            <v>31</v>
          </cell>
          <cell r="H817">
            <v>55</v>
          </cell>
          <cell r="I817">
            <v>64</v>
          </cell>
          <cell r="J817">
            <v>43</v>
          </cell>
          <cell r="K817">
            <v>34</v>
          </cell>
          <cell r="L817">
            <v>489</v>
          </cell>
          <cell r="M817">
            <v>536</v>
          </cell>
          <cell r="N817">
            <v>1025</v>
          </cell>
          <cell r="O817">
            <v>47.7</v>
          </cell>
          <cell r="P817">
            <v>21.4</v>
          </cell>
        </row>
        <row r="818">
          <cell r="A818" t="str">
            <v>WEINHANDLMATTIAS</v>
          </cell>
          <cell r="B818" t="str">
            <v>MATTIAS</v>
          </cell>
          <cell r="C818" t="str">
            <v>WEINHANDL</v>
          </cell>
          <cell r="D818" t="str">
            <v>MIN</v>
          </cell>
          <cell r="E818" t="str">
            <v>R</v>
          </cell>
          <cell r="F818">
            <v>12</v>
          </cell>
          <cell r="G818">
            <v>2</v>
          </cell>
          <cell r="H818">
            <v>3</v>
          </cell>
          <cell r="I818">
            <v>0</v>
          </cell>
          <cell r="J818">
            <v>0</v>
          </cell>
          <cell r="K818">
            <v>4</v>
          </cell>
          <cell r="L818">
            <v>0</v>
          </cell>
          <cell r="M818">
            <v>1</v>
          </cell>
          <cell r="N818">
            <v>1</v>
          </cell>
          <cell r="O818">
            <v>0</v>
          </cell>
          <cell r="P818">
            <v>0.1</v>
          </cell>
        </row>
        <row r="819">
          <cell r="A819" t="str">
            <v>WEISSSTEPHEN</v>
          </cell>
          <cell r="B819" t="str">
            <v>STEPHEN</v>
          </cell>
          <cell r="C819" t="str">
            <v>WEISS</v>
          </cell>
          <cell r="D819" t="str">
            <v>FLA</v>
          </cell>
          <cell r="E819" t="str">
            <v>C</v>
          </cell>
          <cell r="F819">
            <v>74</v>
          </cell>
          <cell r="G819">
            <v>42</v>
          </cell>
          <cell r="H819">
            <v>44</v>
          </cell>
          <cell r="I819">
            <v>39</v>
          </cell>
          <cell r="J819">
            <v>39</v>
          </cell>
          <cell r="K819">
            <v>35</v>
          </cell>
          <cell r="L819">
            <v>543</v>
          </cell>
          <cell r="M819">
            <v>639</v>
          </cell>
          <cell r="N819">
            <v>1182</v>
          </cell>
          <cell r="O819">
            <v>45.9</v>
          </cell>
          <cell r="P819">
            <v>26.2</v>
          </cell>
        </row>
        <row r="820">
          <cell r="A820" t="str">
            <v>WELCHNOAH</v>
          </cell>
          <cell r="B820" t="str">
            <v>NOAH</v>
          </cell>
          <cell r="C820" t="str">
            <v>WELCH</v>
          </cell>
          <cell r="D820" t="str">
            <v>FLA</v>
          </cell>
          <cell r="E820" t="str">
            <v>D</v>
          </cell>
          <cell r="F820">
            <v>24</v>
          </cell>
          <cell r="G820">
            <v>33</v>
          </cell>
          <cell r="H820">
            <v>31</v>
          </cell>
          <cell r="I820">
            <v>9</v>
          </cell>
          <cell r="J820">
            <v>7</v>
          </cell>
          <cell r="K820">
            <v>4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</row>
        <row r="821">
          <cell r="A821" t="str">
            <v>WELLWOODKYLE</v>
          </cell>
          <cell r="B821" t="str">
            <v>KYLE</v>
          </cell>
          <cell r="C821" t="str">
            <v>WELLWOOD</v>
          </cell>
          <cell r="D821" t="str">
            <v>TOR</v>
          </cell>
          <cell r="E821" t="str">
            <v>C</v>
          </cell>
          <cell r="F821">
            <v>48</v>
          </cell>
          <cell r="G821">
            <v>7</v>
          </cell>
          <cell r="H821">
            <v>25</v>
          </cell>
          <cell r="I821">
            <v>39</v>
          </cell>
          <cell r="J821">
            <v>51</v>
          </cell>
          <cell r="K821">
            <v>22</v>
          </cell>
          <cell r="L821">
            <v>164</v>
          </cell>
          <cell r="M821">
            <v>127</v>
          </cell>
          <cell r="N821">
            <v>291</v>
          </cell>
          <cell r="O821">
            <v>56.4</v>
          </cell>
          <cell r="P821">
            <v>9.6999999999999993</v>
          </cell>
        </row>
        <row r="822">
          <cell r="A822" t="str">
            <v>WESLEYGLEN</v>
          </cell>
          <cell r="B822" t="str">
            <v>GLEN</v>
          </cell>
          <cell r="C822" t="str">
            <v>WESLEY</v>
          </cell>
          <cell r="D822" t="str">
            <v>CAR</v>
          </cell>
          <cell r="E822" t="str">
            <v>D</v>
          </cell>
          <cell r="F822">
            <v>68</v>
          </cell>
          <cell r="G822">
            <v>103</v>
          </cell>
          <cell r="H822">
            <v>86</v>
          </cell>
          <cell r="I822">
            <v>22</v>
          </cell>
          <cell r="J822">
            <v>33</v>
          </cell>
          <cell r="K822">
            <v>11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</row>
        <row r="823">
          <cell r="A823" t="str">
            <v>WESTCOTTDUVIE</v>
          </cell>
          <cell r="B823" t="str">
            <v>DUVIE</v>
          </cell>
          <cell r="C823" t="str">
            <v>WESTCOTT</v>
          </cell>
          <cell r="D823" t="str">
            <v>CBJ</v>
          </cell>
          <cell r="E823" t="str">
            <v>D</v>
          </cell>
          <cell r="F823">
            <v>23</v>
          </cell>
          <cell r="G823">
            <v>27</v>
          </cell>
          <cell r="H823">
            <v>23</v>
          </cell>
          <cell r="I823">
            <v>9</v>
          </cell>
          <cell r="J823">
            <v>9</v>
          </cell>
          <cell r="K823">
            <v>6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</row>
        <row r="824">
          <cell r="A824" t="str">
            <v>WESTRUMERIK</v>
          </cell>
          <cell r="B824" t="str">
            <v>ERIK</v>
          </cell>
          <cell r="C824" t="str">
            <v>WESTRUM</v>
          </cell>
          <cell r="D824" t="str">
            <v>TOR</v>
          </cell>
          <cell r="E824" t="str">
            <v>C</v>
          </cell>
          <cell r="F824">
            <v>2</v>
          </cell>
          <cell r="G824">
            <v>1</v>
          </cell>
          <cell r="H824">
            <v>2</v>
          </cell>
          <cell r="I824">
            <v>1</v>
          </cell>
          <cell r="J824">
            <v>0</v>
          </cell>
          <cell r="K824">
            <v>0</v>
          </cell>
          <cell r="L824">
            <v>2</v>
          </cell>
          <cell r="M824">
            <v>3</v>
          </cell>
          <cell r="N824">
            <v>5</v>
          </cell>
          <cell r="O824">
            <v>40</v>
          </cell>
          <cell r="P824">
            <v>3.7</v>
          </cell>
        </row>
        <row r="825">
          <cell r="A825" t="str">
            <v>WHITECOLIN</v>
          </cell>
          <cell r="B825" t="str">
            <v>COLIN</v>
          </cell>
          <cell r="C825" t="str">
            <v>WHITE</v>
          </cell>
          <cell r="D825" t="str">
            <v>NJD</v>
          </cell>
          <cell r="E825" t="str">
            <v>D</v>
          </cell>
          <cell r="F825">
            <v>69</v>
          </cell>
          <cell r="G825">
            <v>174</v>
          </cell>
          <cell r="H825">
            <v>168</v>
          </cell>
          <cell r="I825">
            <v>35</v>
          </cell>
          <cell r="J825">
            <v>44</v>
          </cell>
          <cell r="K825">
            <v>20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</row>
        <row r="826">
          <cell r="A826" t="str">
            <v>WHITEIAN</v>
          </cell>
          <cell r="B826" t="str">
            <v>IAN</v>
          </cell>
          <cell r="C826" t="str">
            <v>WHITE</v>
          </cell>
          <cell r="D826" t="str">
            <v>TOR</v>
          </cell>
          <cell r="E826" t="str">
            <v>D</v>
          </cell>
          <cell r="F826">
            <v>76</v>
          </cell>
          <cell r="G826">
            <v>79</v>
          </cell>
          <cell r="H826">
            <v>50</v>
          </cell>
          <cell r="I826">
            <v>65</v>
          </cell>
          <cell r="J826">
            <v>62</v>
          </cell>
          <cell r="K826">
            <v>27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</row>
        <row r="827">
          <cell r="A827" t="str">
            <v>WHITETODD</v>
          </cell>
          <cell r="B827" t="str">
            <v>TODD</v>
          </cell>
          <cell r="C827" t="str">
            <v>WHITE</v>
          </cell>
          <cell r="D827" t="str">
            <v>MIN</v>
          </cell>
          <cell r="E827" t="str">
            <v>C</v>
          </cell>
          <cell r="F827">
            <v>77</v>
          </cell>
          <cell r="G827">
            <v>40</v>
          </cell>
          <cell r="H827">
            <v>26</v>
          </cell>
          <cell r="I827">
            <v>59</v>
          </cell>
          <cell r="J827">
            <v>42</v>
          </cell>
          <cell r="K827">
            <v>43</v>
          </cell>
          <cell r="L827">
            <v>517</v>
          </cell>
          <cell r="M827">
            <v>534</v>
          </cell>
          <cell r="N827">
            <v>1051</v>
          </cell>
          <cell r="O827">
            <v>49.2</v>
          </cell>
          <cell r="P827">
            <v>24.2</v>
          </cell>
        </row>
        <row r="828">
          <cell r="A828" t="str">
            <v>WHITNEYRAY</v>
          </cell>
          <cell r="B828" t="str">
            <v>RAY</v>
          </cell>
          <cell r="C828" t="str">
            <v>WHITNEY</v>
          </cell>
          <cell r="D828" t="str">
            <v>CAR</v>
          </cell>
          <cell r="E828" t="str">
            <v>L</v>
          </cell>
          <cell r="F828">
            <v>81</v>
          </cell>
          <cell r="G828">
            <v>24</v>
          </cell>
          <cell r="H828">
            <v>17</v>
          </cell>
          <cell r="I828">
            <v>99</v>
          </cell>
          <cell r="J828">
            <v>56</v>
          </cell>
          <cell r="K828">
            <v>52</v>
          </cell>
          <cell r="L828">
            <v>2</v>
          </cell>
          <cell r="M828">
            <v>5</v>
          </cell>
          <cell r="N828">
            <v>7</v>
          </cell>
          <cell r="O828">
            <v>28.6</v>
          </cell>
          <cell r="P828">
            <v>0.1</v>
          </cell>
        </row>
        <row r="829">
          <cell r="A829" t="str">
            <v>WHITNEYRYAN</v>
          </cell>
          <cell r="B829" t="str">
            <v>RYAN</v>
          </cell>
          <cell r="C829" t="str">
            <v>WHITNEY</v>
          </cell>
          <cell r="D829" t="str">
            <v>PIT</v>
          </cell>
          <cell r="E829" t="str">
            <v>D</v>
          </cell>
          <cell r="F829">
            <v>81</v>
          </cell>
          <cell r="G829">
            <v>118</v>
          </cell>
          <cell r="H829">
            <v>38</v>
          </cell>
          <cell r="I829">
            <v>53</v>
          </cell>
          <cell r="J829">
            <v>58</v>
          </cell>
          <cell r="K829">
            <v>13</v>
          </cell>
          <cell r="L829">
            <v>1</v>
          </cell>
          <cell r="M829">
            <v>4</v>
          </cell>
          <cell r="N829">
            <v>5</v>
          </cell>
          <cell r="O829">
            <v>20</v>
          </cell>
          <cell r="P829">
            <v>0.1</v>
          </cell>
        </row>
        <row r="830">
          <cell r="A830" t="str">
            <v>WIDEMANDENNIS</v>
          </cell>
          <cell r="B830" t="str">
            <v>DENNIS</v>
          </cell>
          <cell r="C830" t="str">
            <v>WIDEMAN</v>
          </cell>
          <cell r="D830" t="str">
            <v>BOS</v>
          </cell>
          <cell r="E830" t="str">
            <v>D</v>
          </cell>
          <cell r="F830">
            <v>75</v>
          </cell>
          <cell r="G830">
            <v>94</v>
          </cell>
          <cell r="H830">
            <v>78</v>
          </cell>
          <cell r="I830">
            <v>77</v>
          </cell>
          <cell r="J830">
            <v>62</v>
          </cell>
          <cell r="K830">
            <v>20</v>
          </cell>
          <cell r="L830">
            <v>0</v>
          </cell>
          <cell r="M830">
            <v>1</v>
          </cell>
          <cell r="N830">
            <v>1</v>
          </cell>
          <cell r="O830">
            <v>0</v>
          </cell>
          <cell r="P830">
            <v>0</v>
          </cell>
        </row>
        <row r="831">
          <cell r="A831" t="str">
            <v>WILLIAMSJASON</v>
          </cell>
          <cell r="B831" t="str">
            <v>JASON</v>
          </cell>
          <cell r="C831" t="str">
            <v>WILLIAMS</v>
          </cell>
          <cell r="D831" t="str">
            <v>CHI</v>
          </cell>
          <cell r="E831" t="str">
            <v>C</v>
          </cell>
          <cell r="F831">
            <v>78</v>
          </cell>
          <cell r="G831">
            <v>22</v>
          </cell>
          <cell r="H831">
            <v>61</v>
          </cell>
          <cell r="I831">
            <v>69</v>
          </cell>
          <cell r="J831">
            <v>54</v>
          </cell>
          <cell r="K831">
            <v>30</v>
          </cell>
          <cell r="L831">
            <v>87</v>
          </cell>
          <cell r="M831">
            <v>117</v>
          </cell>
          <cell r="N831">
            <v>204</v>
          </cell>
          <cell r="O831">
            <v>42.6</v>
          </cell>
          <cell r="P831">
            <v>4.7</v>
          </cell>
        </row>
        <row r="832">
          <cell r="A832" t="str">
            <v>WILLIAMSJEREMY</v>
          </cell>
          <cell r="B832" t="str">
            <v>JEREMY</v>
          </cell>
          <cell r="C832" t="str">
            <v>WILLIAMS</v>
          </cell>
          <cell r="D832" t="str">
            <v>TOR</v>
          </cell>
          <cell r="E832" t="str">
            <v>R</v>
          </cell>
          <cell r="F832">
            <v>1</v>
          </cell>
          <cell r="G832">
            <v>1</v>
          </cell>
          <cell r="H832">
            <v>1</v>
          </cell>
          <cell r="I832">
            <v>1</v>
          </cell>
          <cell r="J832">
            <v>0</v>
          </cell>
          <cell r="K832">
            <v>0</v>
          </cell>
          <cell r="L832">
            <v>0</v>
          </cell>
          <cell r="M832">
            <v>1</v>
          </cell>
          <cell r="N832">
            <v>1</v>
          </cell>
          <cell r="O832">
            <v>0</v>
          </cell>
          <cell r="P832">
            <v>1.6</v>
          </cell>
        </row>
        <row r="833">
          <cell r="A833" t="str">
            <v>WILLIAMSJUSTIN</v>
          </cell>
          <cell r="B833" t="str">
            <v>JUSTIN</v>
          </cell>
          <cell r="C833" t="str">
            <v>WILLIAMS</v>
          </cell>
          <cell r="D833" t="str">
            <v>CAR</v>
          </cell>
          <cell r="E833" t="str">
            <v>R</v>
          </cell>
          <cell r="F833">
            <v>82</v>
          </cell>
          <cell r="G833">
            <v>49</v>
          </cell>
          <cell r="H833">
            <v>85</v>
          </cell>
          <cell r="I833">
            <v>97</v>
          </cell>
          <cell r="J833">
            <v>77</v>
          </cell>
          <cell r="K833">
            <v>44</v>
          </cell>
          <cell r="L833">
            <v>9</v>
          </cell>
          <cell r="M833">
            <v>15</v>
          </cell>
          <cell r="N833">
            <v>24</v>
          </cell>
          <cell r="O833">
            <v>37.5</v>
          </cell>
          <cell r="P833">
            <v>0.4</v>
          </cell>
        </row>
        <row r="834">
          <cell r="A834" t="str">
            <v>WILLSIEBRIAN</v>
          </cell>
          <cell r="B834" t="str">
            <v>BRIAN</v>
          </cell>
          <cell r="C834" t="str">
            <v>WILLSIE</v>
          </cell>
          <cell r="D834" t="str">
            <v>LAK</v>
          </cell>
          <cell r="E834" t="str">
            <v>R</v>
          </cell>
          <cell r="F834">
            <v>81</v>
          </cell>
          <cell r="G834">
            <v>37</v>
          </cell>
          <cell r="H834">
            <v>46</v>
          </cell>
          <cell r="I834">
            <v>60</v>
          </cell>
          <cell r="J834">
            <v>36</v>
          </cell>
          <cell r="K834">
            <v>20</v>
          </cell>
          <cell r="L834">
            <v>91</v>
          </cell>
          <cell r="M834">
            <v>110</v>
          </cell>
          <cell r="N834">
            <v>201</v>
          </cell>
          <cell r="O834">
            <v>45.3</v>
          </cell>
          <cell r="P834">
            <v>4.2</v>
          </cell>
        </row>
        <row r="835">
          <cell r="A835" t="str">
            <v>WINCHESTERBRAD</v>
          </cell>
          <cell r="B835" t="str">
            <v>BRAD</v>
          </cell>
          <cell r="C835" t="str">
            <v>WINCHESTER</v>
          </cell>
          <cell r="D835" t="str">
            <v>EDM</v>
          </cell>
          <cell r="E835" t="str">
            <v>L</v>
          </cell>
          <cell r="F835">
            <v>59</v>
          </cell>
          <cell r="G835">
            <v>10</v>
          </cell>
          <cell r="H835">
            <v>45</v>
          </cell>
          <cell r="I835">
            <v>24</v>
          </cell>
          <cell r="J835">
            <v>23</v>
          </cell>
          <cell r="K835">
            <v>11</v>
          </cell>
          <cell r="L835">
            <v>1</v>
          </cell>
          <cell r="M835">
            <v>2</v>
          </cell>
          <cell r="N835">
            <v>3</v>
          </cell>
          <cell r="O835">
            <v>33.299999999999997</v>
          </cell>
          <cell r="P835">
            <v>0</v>
          </cell>
        </row>
        <row r="836">
          <cell r="A836" t="str">
            <v>WISNIEWSKIJAMES</v>
          </cell>
          <cell r="B836" t="str">
            <v>JAMES</v>
          </cell>
          <cell r="C836" t="str">
            <v>WISNIEWSKI</v>
          </cell>
          <cell r="D836" t="str">
            <v>CHI</v>
          </cell>
          <cell r="E836" t="str">
            <v>D</v>
          </cell>
          <cell r="F836">
            <v>50</v>
          </cell>
          <cell r="G836">
            <v>53</v>
          </cell>
          <cell r="H836">
            <v>82</v>
          </cell>
          <cell r="I836">
            <v>31</v>
          </cell>
          <cell r="J836">
            <v>13</v>
          </cell>
          <cell r="K836">
            <v>6</v>
          </cell>
          <cell r="L836">
            <v>0</v>
          </cell>
          <cell r="M836">
            <v>1</v>
          </cell>
          <cell r="N836">
            <v>1</v>
          </cell>
          <cell r="O836">
            <v>0</v>
          </cell>
          <cell r="P836">
            <v>0</v>
          </cell>
        </row>
        <row r="837">
          <cell r="A837" t="str">
            <v>WITTBRENDAN</v>
          </cell>
          <cell r="B837" t="str">
            <v>BRENDAN</v>
          </cell>
          <cell r="C837" t="str">
            <v>WITT</v>
          </cell>
          <cell r="D837" t="str">
            <v>NYI</v>
          </cell>
          <cell r="E837" t="str">
            <v>D</v>
          </cell>
          <cell r="F837">
            <v>81</v>
          </cell>
          <cell r="G837">
            <v>207</v>
          </cell>
          <cell r="H837">
            <v>231</v>
          </cell>
          <cell r="I837">
            <v>47</v>
          </cell>
          <cell r="J837">
            <v>62</v>
          </cell>
          <cell r="K837">
            <v>20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</row>
        <row r="838">
          <cell r="A838" t="str">
            <v>WOLSKIWOJTEK</v>
          </cell>
          <cell r="B838" t="str">
            <v>WOJTEK</v>
          </cell>
          <cell r="C838" t="str">
            <v>WOLSKI</v>
          </cell>
          <cell r="D838" t="str">
            <v>COL</v>
          </cell>
          <cell r="E838" t="str">
            <v>L</v>
          </cell>
          <cell r="F838">
            <v>76</v>
          </cell>
          <cell r="G838">
            <v>19</v>
          </cell>
          <cell r="H838">
            <v>39</v>
          </cell>
          <cell r="I838">
            <v>34</v>
          </cell>
          <cell r="J838">
            <v>35</v>
          </cell>
          <cell r="K838">
            <v>38</v>
          </cell>
          <cell r="L838">
            <v>3</v>
          </cell>
          <cell r="M838">
            <v>0</v>
          </cell>
          <cell r="N838">
            <v>3</v>
          </cell>
          <cell r="O838">
            <v>100</v>
          </cell>
          <cell r="P838">
            <v>0</v>
          </cell>
        </row>
        <row r="839">
          <cell r="A839" t="str">
            <v>WOYWITKAJEFF</v>
          </cell>
          <cell r="B839" t="str">
            <v>JEFF</v>
          </cell>
          <cell r="C839" t="str">
            <v>WOYWITKA</v>
          </cell>
          <cell r="D839" t="str">
            <v>STL</v>
          </cell>
          <cell r="E839" t="str">
            <v>D</v>
          </cell>
          <cell r="F839">
            <v>34</v>
          </cell>
          <cell r="G839">
            <v>49</v>
          </cell>
          <cell r="H839">
            <v>14</v>
          </cell>
          <cell r="I839">
            <v>19</v>
          </cell>
          <cell r="J839">
            <v>23</v>
          </cell>
          <cell r="K839">
            <v>6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</row>
        <row r="840">
          <cell r="A840" t="str">
            <v>WOZNIEWSKIANDREW</v>
          </cell>
          <cell r="B840" t="str">
            <v>ANDREW</v>
          </cell>
          <cell r="C840" t="str">
            <v>WOZNIEWSKI</v>
          </cell>
          <cell r="D840" t="str">
            <v>TOR</v>
          </cell>
          <cell r="E840" t="str">
            <v>D</v>
          </cell>
          <cell r="F840">
            <v>15</v>
          </cell>
          <cell r="G840">
            <v>16</v>
          </cell>
          <cell r="H840">
            <v>16</v>
          </cell>
          <cell r="I840">
            <v>6</v>
          </cell>
          <cell r="J840">
            <v>10</v>
          </cell>
          <cell r="K840">
            <v>3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</row>
        <row r="841">
          <cell r="A841" t="str">
            <v>YANDLEKEITH</v>
          </cell>
          <cell r="B841" t="str">
            <v>KEITH</v>
          </cell>
          <cell r="C841" t="str">
            <v>YANDLE</v>
          </cell>
          <cell r="D841" t="str">
            <v>PHO</v>
          </cell>
          <cell r="E841" t="str">
            <v>D</v>
          </cell>
          <cell r="F841">
            <v>7</v>
          </cell>
          <cell r="G841">
            <v>2</v>
          </cell>
          <cell r="H841">
            <v>4</v>
          </cell>
          <cell r="I841">
            <v>5</v>
          </cell>
          <cell r="J841">
            <v>8</v>
          </cell>
          <cell r="K841">
            <v>3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</row>
        <row r="842">
          <cell r="A842" t="str">
            <v>YASHINALEXEI</v>
          </cell>
          <cell r="B842" t="str">
            <v>ALEXEI</v>
          </cell>
          <cell r="C842" t="str">
            <v>YASHIN</v>
          </cell>
          <cell r="D842" t="str">
            <v>NYI</v>
          </cell>
          <cell r="E842" t="str">
            <v>C</v>
          </cell>
          <cell r="F842">
            <v>58</v>
          </cell>
          <cell r="G842">
            <v>16</v>
          </cell>
          <cell r="H842">
            <v>29</v>
          </cell>
          <cell r="I842">
            <v>70</v>
          </cell>
          <cell r="J842">
            <v>29</v>
          </cell>
          <cell r="K842">
            <v>25</v>
          </cell>
          <cell r="L842">
            <v>242</v>
          </cell>
          <cell r="M842">
            <v>285</v>
          </cell>
          <cell r="N842">
            <v>527</v>
          </cell>
          <cell r="O842">
            <v>45.9</v>
          </cell>
          <cell r="P842">
            <v>15.4</v>
          </cell>
        </row>
        <row r="843">
          <cell r="A843" t="str">
            <v>YELLESTEPHANE</v>
          </cell>
          <cell r="B843" t="str">
            <v>STEPHANE</v>
          </cell>
          <cell r="C843" t="str">
            <v>YELLE</v>
          </cell>
          <cell r="D843" t="str">
            <v>CGY</v>
          </cell>
          <cell r="E843" t="str">
            <v>C</v>
          </cell>
          <cell r="F843">
            <v>56</v>
          </cell>
          <cell r="G843">
            <v>50</v>
          </cell>
          <cell r="H843">
            <v>69</v>
          </cell>
          <cell r="I843">
            <v>22</v>
          </cell>
          <cell r="J843">
            <v>21</v>
          </cell>
          <cell r="K843">
            <v>36</v>
          </cell>
          <cell r="L843">
            <v>407</v>
          </cell>
          <cell r="M843">
            <v>401</v>
          </cell>
          <cell r="N843">
            <v>808</v>
          </cell>
          <cell r="O843">
            <v>50.4</v>
          </cell>
          <cell r="P843">
            <v>25</v>
          </cell>
        </row>
        <row r="844">
          <cell r="A844" t="str">
            <v>YORKJASON</v>
          </cell>
          <cell r="B844" t="str">
            <v>JASON</v>
          </cell>
          <cell r="C844" t="str">
            <v>YORK</v>
          </cell>
          <cell r="D844" t="str">
            <v>BOS</v>
          </cell>
          <cell r="E844" t="str">
            <v>D</v>
          </cell>
          <cell r="F844">
            <v>49</v>
          </cell>
          <cell r="G844">
            <v>34</v>
          </cell>
          <cell r="H844">
            <v>28</v>
          </cell>
          <cell r="I844">
            <v>11</v>
          </cell>
          <cell r="J844">
            <v>11</v>
          </cell>
          <cell r="K844">
            <v>8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</row>
        <row r="845">
          <cell r="A845" t="str">
            <v>YORKMICHAEL</v>
          </cell>
          <cell r="B845" t="str">
            <v>MICHAEL</v>
          </cell>
          <cell r="C845" t="str">
            <v>YORK</v>
          </cell>
          <cell r="D845" t="str">
            <v>PHI</v>
          </cell>
          <cell r="E845" t="str">
            <v>L</v>
          </cell>
          <cell r="F845">
            <v>66</v>
          </cell>
          <cell r="G845">
            <v>24</v>
          </cell>
          <cell r="H845">
            <v>33</v>
          </cell>
          <cell r="I845">
            <v>22</v>
          </cell>
          <cell r="J845">
            <v>17</v>
          </cell>
          <cell r="K845">
            <v>24</v>
          </cell>
          <cell r="L845">
            <v>327</v>
          </cell>
          <cell r="M845">
            <v>377</v>
          </cell>
          <cell r="N845">
            <v>704</v>
          </cell>
          <cell r="O845">
            <v>46.4</v>
          </cell>
          <cell r="P845">
            <v>17.600000000000001</v>
          </cell>
        </row>
        <row r="846">
          <cell r="A846" t="str">
            <v>YOUNGBRYAN</v>
          </cell>
          <cell r="B846" t="str">
            <v>BRYAN</v>
          </cell>
          <cell r="C846" t="str">
            <v>YOUNG</v>
          </cell>
          <cell r="D846" t="str">
            <v>EDM</v>
          </cell>
          <cell r="E846" t="str">
            <v>D</v>
          </cell>
          <cell r="F846">
            <v>15</v>
          </cell>
          <cell r="G846">
            <v>11</v>
          </cell>
          <cell r="H846">
            <v>17</v>
          </cell>
          <cell r="I846">
            <v>6</v>
          </cell>
          <cell r="J846">
            <v>8</v>
          </cell>
          <cell r="K846">
            <v>1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</row>
        <row r="847">
          <cell r="A847" t="str">
            <v>ZAJACTRAVIS</v>
          </cell>
          <cell r="B847" t="str">
            <v>TRAVIS</v>
          </cell>
          <cell r="C847" t="str">
            <v>ZAJAC</v>
          </cell>
          <cell r="D847" t="str">
            <v>NJD</v>
          </cell>
          <cell r="E847" t="str">
            <v>C</v>
          </cell>
          <cell r="F847">
            <v>80</v>
          </cell>
          <cell r="G847">
            <v>31</v>
          </cell>
          <cell r="H847">
            <v>37</v>
          </cell>
          <cell r="I847">
            <v>41</v>
          </cell>
          <cell r="J847">
            <v>38</v>
          </cell>
          <cell r="K847">
            <v>48</v>
          </cell>
          <cell r="L847">
            <v>424</v>
          </cell>
          <cell r="M847">
            <v>480</v>
          </cell>
          <cell r="N847">
            <v>904</v>
          </cell>
          <cell r="O847">
            <v>46.9</v>
          </cell>
          <cell r="P847">
            <v>21.3</v>
          </cell>
        </row>
        <row r="848">
          <cell r="A848" t="str">
            <v>ZANONGREG</v>
          </cell>
          <cell r="B848" t="str">
            <v>GREG</v>
          </cell>
          <cell r="C848" t="str">
            <v>ZANON</v>
          </cell>
          <cell r="D848" t="str">
            <v>NAS</v>
          </cell>
          <cell r="E848" t="str">
            <v>D</v>
          </cell>
          <cell r="F848">
            <v>66</v>
          </cell>
          <cell r="G848">
            <v>189</v>
          </cell>
          <cell r="H848">
            <v>91</v>
          </cell>
          <cell r="I848">
            <v>21</v>
          </cell>
          <cell r="J848">
            <v>24</v>
          </cell>
          <cell r="K848">
            <v>24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</row>
        <row r="849">
          <cell r="A849" t="str">
            <v>ZEDNIKRICHARD</v>
          </cell>
          <cell r="B849" t="str">
            <v>RICHARD</v>
          </cell>
          <cell r="C849" t="str">
            <v>ZEDNIK</v>
          </cell>
          <cell r="D849" t="str">
            <v>NYI</v>
          </cell>
          <cell r="E849" t="str">
            <v>L</v>
          </cell>
          <cell r="F849">
            <v>42</v>
          </cell>
          <cell r="G849">
            <v>15</v>
          </cell>
          <cell r="H849">
            <v>36</v>
          </cell>
          <cell r="I849">
            <v>20</v>
          </cell>
          <cell r="J849">
            <v>14</v>
          </cell>
          <cell r="K849">
            <v>16</v>
          </cell>
          <cell r="L849">
            <v>1</v>
          </cell>
          <cell r="M849">
            <v>3</v>
          </cell>
          <cell r="N849">
            <v>4</v>
          </cell>
          <cell r="O849">
            <v>25</v>
          </cell>
          <cell r="P849">
            <v>0.1</v>
          </cell>
        </row>
        <row r="850">
          <cell r="A850" t="str">
            <v>ZEILERJOHN</v>
          </cell>
          <cell r="B850" t="str">
            <v>JOHN</v>
          </cell>
          <cell r="C850" t="str">
            <v>ZEILER</v>
          </cell>
          <cell r="D850" t="str">
            <v>LAK</v>
          </cell>
          <cell r="E850" t="str">
            <v>R</v>
          </cell>
          <cell r="F850">
            <v>23</v>
          </cell>
          <cell r="G850">
            <v>8</v>
          </cell>
          <cell r="H850">
            <v>46</v>
          </cell>
          <cell r="I850">
            <v>8</v>
          </cell>
          <cell r="J850">
            <v>6</v>
          </cell>
          <cell r="K850">
            <v>1</v>
          </cell>
          <cell r="L850">
            <v>9</v>
          </cell>
          <cell r="M850">
            <v>13</v>
          </cell>
          <cell r="N850">
            <v>22</v>
          </cell>
          <cell r="O850">
            <v>40.9</v>
          </cell>
          <cell r="P850">
            <v>1.6</v>
          </cell>
        </row>
        <row r="851">
          <cell r="A851" t="str">
            <v>ZETTERBERGHENRIK</v>
          </cell>
          <cell r="B851" t="str">
            <v>HENRIK</v>
          </cell>
          <cell r="C851" t="str">
            <v>ZETTERBERG</v>
          </cell>
          <cell r="D851" t="str">
            <v>DET</v>
          </cell>
          <cell r="E851" t="str">
            <v>L</v>
          </cell>
          <cell r="F851">
            <v>63</v>
          </cell>
          <cell r="G851">
            <v>25</v>
          </cell>
          <cell r="H851">
            <v>19</v>
          </cell>
          <cell r="I851">
            <v>86</v>
          </cell>
          <cell r="J851">
            <v>57</v>
          </cell>
          <cell r="K851">
            <v>49</v>
          </cell>
          <cell r="L851">
            <v>466</v>
          </cell>
          <cell r="M851">
            <v>422</v>
          </cell>
          <cell r="N851">
            <v>888</v>
          </cell>
          <cell r="O851">
            <v>52.5</v>
          </cell>
          <cell r="P851">
            <v>25.1</v>
          </cell>
        </row>
        <row r="852">
          <cell r="A852" t="str">
            <v>ZHERDEVNIKOLAI</v>
          </cell>
          <cell r="B852" t="str">
            <v>NIKOLAI</v>
          </cell>
          <cell r="C852" t="str">
            <v>ZHERDEV</v>
          </cell>
          <cell r="D852" t="str">
            <v>CBJ</v>
          </cell>
          <cell r="E852" t="str">
            <v>R</v>
          </cell>
          <cell r="F852">
            <v>71</v>
          </cell>
          <cell r="G852">
            <v>20</v>
          </cell>
          <cell r="H852">
            <v>20</v>
          </cell>
          <cell r="I852">
            <v>54</v>
          </cell>
          <cell r="J852">
            <v>43</v>
          </cell>
          <cell r="K852">
            <v>37</v>
          </cell>
          <cell r="L852">
            <v>4</v>
          </cell>
          <cell r="M852">
            <v>13</v>
          </cell>
          <cell r="N852">
            <v>17</v>
          </cell>
          <cell r="O852">
            <v>23.5</v>
          </cell>
          <cell r="P852">
            <v>0.4</v>
          </cell>
        </row>
        <row r="853">
          <cell r="A853" t="str">
            <v>ZHITNIKALEXEI</v>
          </cell>
          <cell r="B853" t="str">
            <v>ALEXEI</v>
          </cell>
          <cell r="C853" t="str">
            <v>ZHITNIK</v>
          </cell>
          <cell r="D853" t="str">
            <v>ATL</v>
          </cell>
          <cell r="E853" t="str">
            <v>D</v>
          </cell>
          <cell r="F853">
            <v>79</v>
          </cell>
          <cell r="G853">
            <v>127</v>
          </cell>
          <cell r="H853">
            <v>86</v>
          </cell>
          <cell r="I853">
            <v>68</v>
          </cell>
          <cell r="J853">
            <v>52</v>
          </cell>
          <cell r="K853">
            <v>37</v>
          </cell>
          <cell r="L853">
            <v>1</v>
          </cell>
          <cell r="M853">
            <v>1</v>
          </cell>
          <cell r="N853">
            <v>2</v>
          </cell>
          <cell r="O853">
            <v>50</v>
          </cell>
          <cell r="P853">
            <v>0</v>
          </cell>
        </row>
        <row r="854">
          <cell r="A854" t="str">
            <v>ZIDLICKYMAREK</v>
          </cell>
          <cell r="B854" t="str">
            <v>MAREK</v>
          </cell>
          <cell r="C854" t="str">
            <v>ZIDLICKY</v>
          </cell>
          <cell r="D854" t="str">
            <v>NAS</v>
          </cell>
          <cell r="E854" t="str">
            <v>D</v>
          </cell>
          <cell r="F854">
            <v>79</v>
          </cell>
          <cell r="G854">
            <v>82</v>
          </cell>
          <cell r="H854">
            <v>81</v>
          </cell>
          <cell r="I854">
            <v>48</v>
          </cell>
          <cell r="J854">
            <v>51</v>
          </cell>
          <cell r="K854">
            <v>21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</row>
        <row r="855">
          <cell r="A855" t="str">
            <v>ZIGOMANISMICHAEL</v>
          </cell>
          <cell r="B855" t="str">
            <v>MICHAEL</v>
          </cell>
          <cell r="C855" t="str">
            <v>ZIGOMANIS</v>
          </cell>
          <cell r="D855" t="str">
            <v>PHO</v>
          </cell>
          <cell r="E855" t="str">
            <v>C</v>
          </cell>
          <cell r="F855">
            <v>75</v>
          </cell>
          <cell r="G855">
            <v>36</v>
          </cell>
          <cell r="H855">
            <v>75</v>
          </cell>
          <cell r="I855">
            <v>33</v>
          </cell>
          <cell r="J855">
            <v>29</v>
          </cell>
          <cell r="K855">
            <v>25</v>
          </cell>
          <cell r="L855">
            <v>568</v>
          </cell>
          <cell r="M855">
            <v>442</v>
          </cell>
          <cell r="N855">
            <v>1010</v>
          </cell>
          <cell r="O855">
            <v>56.2</v>
          </cell>
          <cell r="P855">
            <v>24</v>
          </cell>
        </row>
        <row r="856">
          <cell r="A856" t="str">
            <v>ZUBOVSERGEI</v>
          </cell>
          <cell r="B856" t="str">
            <v>SERGEI</v>
          </cell>
          <cell r="C856" t="str">
            <v>ZUBOV</v>
          </cell>
          <cell r="D856" t="str">
            <v>DAL</v>
          </cell>
          <cell r="E856" t="str">
            <v>D</v>
          </cell>
          <cell r="F856">
            <v>78</v>
          </cell>
          <cell r="G856">
            <v>67</v>
          </cell>
          <cell r="H856">
            <v>39</v>
          </cell>
          <cell r="I856">
            <v>109</v>
          </cell>
          <cell r="J856">
            <v>92</v>
          </cell>
          <cell r="K856">
            <v>40</v>
          </cell>
          <cell r="L856">
            <v>1</v>
          </cell>
          <cell r="M856">
            <v>0</v>
          </cell>
          <cell r="N856">
            <v>1</v>
          </cell>
          <cell r="O856">
            <v>100</v>
          </cell>
          <cell r="P856">
            <v>0</v>
          </cell>
        </row>
        <row r="857">
          <cell r="A857" t="str">
            <v>ZUBRUSDAINIUS</v>
          </cell>
          <cell r="B857" t="str">
            <v>DAINIUS</v>
          </cell>
          <cell r="C857" t="str">
            <v>ZUBRUS</v>
          </cell>
          <cell r="D857" t="str">
            <v>BUF</v>
          </cell>
          <cell r="E857" t="str">
            <v>R</v>
          </cell>
          <cell r="F857">
            <v>79</v>
          </cell>
          <cell r="G857">
            <v>41</v>
          </cell>
          <cell r="H857">
            <v>113</v>
          </cell>
          <cell r="I857">
            <v>71</v>
          </cell>
          <cell r="J857">
            <v>53</v>
          </cell>
          <cell r="K857">
            <v>46</v>
          </cell>
          <cell r="L857">
            <v>572</v>
          </cell>
          <cell r="M857">
            <v>593</v>
          </cell>
          <cell r="N857">
            <v>1165</v>
          </cell>
          <cell r="O857">
            <v>49.1</v>
          </cell>
          <cell r="P857">
            <v>23.9</v>
          </cell>
        </row>
        <row r="858">
          <cell r="A858" t="str">
            <v>ZYUZINANDREI</v>
          </cell>
          <cell r="B858" t="str">
            <v>ANDREI</v>
          </cell>
          <cell r="C858" t="str">
            <v>ZYUZIN</v>
          </cell>
          <cell r="D858" t="str">
            <v>CGY</v>
          </cell>
          <cell r="E858" t="str">
            <v>D</v>
          </cell>
          <cell r="F858">
            <v>49</v>
          </cell>
          <cell r="G858">
            <v>63</v>
          </cell>
          <cell r="H858">
            <v>51</v>
          </cell>
          <cell r="I858">
            <v>18</v>
          </cell>
          <cell r="J858">
            <v>30</v>
          </cell>
          <cell r="K858">
            <v>11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</row>
        <row r="859">
          <cell r="A859" t="str">
            <v>KOZLOVVYACHESLAV</v>
          </cell>
          <cell r="B859" t="str">
            <v>Vyacheslav</v>
          </cell>
          <cell r="C859" t="str">
            <v>Kozlov</v>
          </cell>
          <cell r="D859" t="str">
            <v>ATL</v>
          </cell>
          <cell r="E859" t="str">
            <v>L</v>
          </cell>
          <cell r="F859">
            <v>81</v>
          </cell>
          <cell r="G859">
            <v>17</v>
          </cell>
          <cell r="H859">
            <v>32</v>
          </cell>
          <cell r="I859">
            <v>66</v>
          </cell>
          <cell r="J859">
            <v>97</v>
          </cell>
          <cell r="K859">
            <v>58</v>
          </cell>
          <cell r="L859">
            <v>153</v>
          </cell>
          <cell r="M859">
            <v>173</v>
          </cell>
          <cell r="N859">
            <v>326</v>
          </cell>
          <cell r="O859">
            <v>46.9</v>
          </cell>
          <cell r="P859">
            <v>6.5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8"/>
  <sheetViews>
    <sheetView topLeftCell="A58" workbookViewId="0">
      <selection activeCell="A96" sqref="A96"/>
    </sheetView>
  </sheetViews>
  <sheetFormatPr defaultRowHeight="12.75" x14ac:dyDescent="0.2"/>
  <cols>
    <col min="2" max="2" width="42.85546875" customWidth="1"/>
  </cols>
  <sheetData>
    <row r="1" spans="1:2" x14ac:dyDescent="0.2">
      <c r="A1" t="s">
        <v>4679</v>
      </c>
    </row>
    <row r="2" spans="1:2" x14ac:dyDescent="0.2">
      <c r="A2" t="s">
        <v>4680</v>
      </c>
      <c r="B2" t="s">
        <v>2950</v>
      </c>
    </row>
    <row r="3" spans="1:2" x14ac:dyDescent="0.2">
      <c r="A3" t="s">
        <v>1221</v>
      </c>
      <c r="B3" t="s">
        <v>2951</v>
      </c>
    </row>
    <row r="4" spans="1:2" x14ac:dyDescent="0.2">
      <c r="A4" t="s">
        <v>4681</v>
      </c>
      <c r="B4" t="s">
        <v>2952</v>
      </c>
    </row>
    <row r="5" spans="1:2" x14ac:dyDescent="0.2">
      <c r="A5" t="s">
        <v>4682</v>
      </c>
      <c r="B5" t="s">
        <v>2953</v>
      </c>
    </row>
    <row r="6" spans="1:2" x14ac:dyDescent="0.2">
      <c r="A6" t="s">
        <v>4683</v>
      </c>
      <c r="B6" t="s">
        <v>2954</v>
      </c>
    </row>
    <row r="7" spans="1:2" x14ac:dyDescent="0.2">
      <c r="A7" t="s">
        <v>4684</v>
      </c>
      <c r="B7" t="s">
        <v>2955</v>
      </c>
    </row>
    <row r="8" spans="1:2" x14ac:dyDescent="0.2">
      <c r="A8" t="s">
        <v>4685</v>
      </c>
      <c r="B8" t="s">
        <v>2956</v>
      </c>
    </row>
    <row r="9" spans="1:2" x14ac:dyDescent="0.2">
      <c r="A9" t="s">
        <v>4686</v>
      </c>
      <c r="B9" t="s">
        <v>2957</v>
      </c>
    </row>
    <row r="10" spans="1:2" x14ac:dyDescent="0.2">
      <c r="A10" t="s">
        <v>1222</v>
      </c>
      <c r="B10" t="s">
        <v>2958</v>
      </c>
    </row>
    <row r="11" spans="1:2" x14ac:dyDescent="0.2">
      <c r="A11" t="s">
        <v>1235</v>
      </c>
      <c r="B11" t="s">
        <v>2959</v>
      </c>
    </row>
    <row r="12" spans="1:2" x14ac:dyDescent="0.2">
      <c r="A12" t="s">
        <v>4688</v>
      </c>
      <c r="B12" t="s">
        <v>2960</v>
      </c>
    </row>
    <row r="13" spans="1:2" x14ac:dyDescent="0.2">
      <c r="A13" t="s">
        <v>4689</v>
      </c>
      <c r="B13" t="s">
        <v>2961</v>
      </c>
    </row>
    <row r="14" spans="1:2" x14ac:dyDescent="0.2">
      <c r="A14" t="s">
        <v>4690</v>
      </c>
      <c r="B14" t="s">
        <v>2962</v>
      </c>
    </row>
    <row r="15" spans="1:2" x14ac:dyDescent="0.2">
      <c r="A15" t="s">
        <v>4691</v>
      </c>
      <c r="B15" t="s">
        <v>2963</v>
      </c>
    </row>
    <row r="16" spans="1:2" x14ac:dyDescent="0.2">
      <c r="A16" t="s">
        <v>1233</v>
      </c>
      <c r="B16" t="s">
        <v>2964</v>
      </c>
    </row>
    <row r="17" spans="1:2" x14ac:dyDescent="0.2">
      <c r="A17" t="s">
        <v>1234</v>
      </c>
      <c r="B17" t="s">
        <v>2965</v>
      </c>
    </row>
    <row r="18" spans="1:2" x14ac:dyDescent="0.2">
      <c r="A18" t="s">
        <v>4692</v>
      </c>
      <c r="B18" t="s">
        <v>2966</v>
      </c>
    </row>
    <row r="19" spans="1:2" x14ac:dyDescent="0.2">
      <c r="A19" t="s">
        <v>4693</v>
      </c>
      <c r="B19" t="s">
        <v>2967</v>
      </c>
    </row>
    <row r="20" spans="1:2" x14ac:dyDescent="0.2">
      <c r="A20" t="s">
        <v>4694</v>
      </c>
      <c r="B20" t="s">
        <v>3929</v>
      </c>
    </row>
    <row r="21" spans="1:2" x14ac:dyDescent="0.2">
      <c r="A21" t="s">
        <v>4695</v>
      </c>
      <c r="B21" t="s">
        <v>2968</v>
      </c>
    </row>
    <row r="22" spans="1:2" x14ac:dyDescent="0.2">
      <c r="A22" t="s">
        <v>4696</v>
      </c>
      <c r="B22" t="s">
        <v>2969</v>
      </c>
    </row>
    <row r="23" spans="1:2" x14ac:dyDescent="0.2">
      <c r="A23" t="s">
        <v>4697</v>
      </c>
      <c r="B23" t="s">
        <v>2970</v>
      </c>
    </row>
    <row r="24" spans="1:2" x14ac:dyDescent="0.2">
      <c r="A24" t="s">
        <v>4698</v>
      </c>
      <c r="B24" t="s">
        <v>2971</v>
      </c>
    </row>
    <row r="25" spans="1:2" x14ac:dyDescent="0.2">
      <c r="A25" t="s">
        <v>4699</v>
      </c>
      <c r="B25" t="s">
        <v>2972</v>
      </c>
    </row>
    <row r="26" spans="1:2" x14ac:dyDescent="0.2">
      <c r="A26" t="s">
        <v>4700</v>
      </c>
      <c r="B26" t="s">
        <v>2973</v>
      </c>
    </row>
    <row r="27" spans="1:2" x14ac:dyDescent="0.2">
      <c r="A27" t="s">
        <v>6261</v>
      </c>
      <c r="B27" t="s">
        <v>2974</v>
      </c>
    </row>
    <row r="28" spans="1:2" x14ac:dyDescent="0.2">
      <c r="A28" t="s">
        <v>6260</v>
      </c>
      <c r="B28" t="s">
        <v>2975</v>
      </c>
    </row>
    <row r="29" spans="1:2" x14ac:dyDescent="0.2">
      <c r="A29" t="s">
        <v>6262</v>
      </c>
    </row>
    <row r="30" spans="1:2" x14ac:dyDescent="0.2">
      <c r="A30" t="s">
        <v>6263</v>
      </c>
    </row>
    <row r="31" spans="1:2" x14ac:dyDescent="0.2">
      <c r="A31" t="s">
        <v>6264</v>
      </c>
    </row>
    <row r="32" spans="1:2" x14ac:dyDescent="0.2">
      <c r="A32" t="s">
        <v>6265</v>
      </c>
    </row>
    <row r="33" spans="1:2" x14ac:dyDescent="0.2">
      <c r="A33" t="s">
        <v>6266</v>
      </c>
    </row>
    <row r="34" spans="1:2" x14ac:dyDescent="0.2">
      <c r="A34" t="s">
        <v>350</v>
      </c>
    </row>
    <row r="35" spans="1:2" x14ac:dyDescent="0.2">
      <c r="A35" t="s">
        <v>3933</v>
      </c>
      <c r="B35" t="s">
        <v>2976</v>
      </c>
    </row>
    <row r="36" spans="1:2" x14ac:dyDescent="0.2">
      <c r="A36" t="s">
        <v>2977</v>
      </c>
      <c r="B36" t="s">
        <v>2978</v>
      </c>
    </row>
    <row r="37" spans="1:2" x14ac:dyDescent="0.2">
      <c r="A37" t="s">
        <v>3934</v>
      </c>
    </row>
    <row r="38" spans="1:2" x14ac:dyDescent="0.2">
      <c r="A38" t="s">
        <v>3935</v>
      </c>
      <c r="B38" t="s">
        <v>2979</v>
      </c>
    </row>
    <row r="39" spans="1:2" x14ac:dyDescent="0.2">
      <c r="A39" t="s">
        <v>3936</v>
      </c>
      <c r="B39" t="s">
        <v>2980</v>
      </c>
    </row>
    <row r="40" spans="1:2" x14ac:dyDescent="0.2">
      <c r="A40" t="s">
        <v>4697</v>
      </c>
      <c r="B40" t="s">
        <v>2981</v>
      </c>
    </row>
    <row r="41" spans="1:2" x14ac:dyDescent="0.2">
      <c r="A41" t="s">
        <v>4698</v>
      </c>
      <c r="B41" t="s">
        <v>2982</v>
      </c>
    </row>
    <row r="42" spans="1:2" x14ac:dyDescent="0.2">
      <c r="A42" t="s">
        <v>3937</v>
      </c>
      <c r="B42" t="s">
        <v>2983</v>
      </c>
    </row>
    <row r="43" spans="1:2" x14ac:dyDescent="0.2">
      <c r="A43" t="s">
        <v>3916</v>
      </c>
      <c r="B43" t="s">
        <v>2984</v>
      </c>
    </row>
    <row r="44" spans="1:2" x14ac:dyDescent="0.2">
      <c r="A44" t="s">
        <v>3917</v>
      </c>
    </row>
    <row r="45" spans="1:2" x14ac:dyDescent="0.2">
      <c r="A45" t="s">
        <v>3918</v>
      </c>
    </row>
    <row r="46" spans="1:2" x14ac:dyDescent="0.2">
      <c r="A46" t="s">
        <v>2985</v>
      </c>
      <c r="B46" t="s">
        <v>2986</v>
      </c>
    </row>
    <row r="47" spans="1:2" x14ac:dyDescent="0.2">
      <c r="A47" t="s">
        <v>3920</v>
      </c>
      <c r="B47" t="s">
        <v>2987</v>
      </c>
    </row>
    <row r="48" spans="1:2" x14ac:dyDescent="0.2">
      <c r="A48" t="s">
        <v>3921</v>
      </c>
      <c r="B48" t="s">
        <v>2988</v>
      </c>
    </row>
    <row r="49" spans="1:2" x14ac:dyDescent="0.2">
      <c r="A49" t="s">
        <v>3922</v>
      </c>
      <c r="B49" t="s">
        <v>2989</v>
      </c>
    </row>
    <row r="50" spans="1:2" x14ac:dyDescent="0.2">
      <c r="A50" t="s">
        <v>3923</v>
      </c>
      <c r="B50" t="s">
        <v>2990</v>
      </c>
    </row>
    <row r="51" spans="1:2" x14ac:dyDescent="0.2">
      <c r="A51" t="s">
        <v>3924</v>
      </c>
      <c r="B51" t="s">
        <v>2991</v>
      </c>
    </row>
    <row r="52" spans="1:2" x14ac:dyDescent="0.2">
      <c r="A52" t="s">
        <v>3927</v>
      </c>
      <c r="B52" t="s">
        <v>2992</v>
      </c>
    </row>
    <row r="53" spans="1:2" x14ac:dyDescent="0.2">
      <c r="A53" t="s">
        <v>3926</v>
      </c>
      <c r="B53" t="s">
        <v>2993</v>
      </c>
    </row>
    <row r="54" spans="1:2" x14ac:dyDescent="0.2">
      <c r="A54" t="s">
        <v>3925</v>
      </c>
      <c r="B54" t="s">
        <v>2994</v>
      </c>
    </row>
    <row r="55" spans="1:2" x14ac:dyDescent="0.2">
      <c r="A55" t="s">
        <v>3928</v>
      </c>
      <c r="B55" t="s">
        <v>2995</v>
      </c>
    </row>
    <row r="56" spans="1:2" x14ac:dyDescent="0.2">
      <c r="A56" t="s">
        <v>3929</v>
      </c>
      <c r="B56" t="s">
        <v>2996</v>
      </c>
    </row>
    <row r="57" spans="1:2" x14ac:dyDescent="0.2">
      <c r="A57" t="s">
        <v>3930</v>
      </c>
      <c r="B57" t="s">
        <v>2997</v>
      </c>
    </row>
    <row r="58" spans="1:2" x14ac:dyDescent="0.2">
      <c r="A58" t="s">
        <v>3931</v>
      </c>
      <c r="B58" t="s">
        <v>2998</v>
      </c>
    </row>
    <row r="59" spans="1:2" x14ac:dyDescent="0.2">
      <c r="A59" t="s">
        <v>3932</v>
      </c>
      <c r="B59" t="s">
        <v>2999</v>
      </c>
    </row>
    <row r="60" spans="1:2" x14ac:dyDescent="0.2">
      <c r="A60" s="50" t="s">
        <v>7500</v>
      </c>
      <c r="B60" t="s">
        <v>7035</v>
      </c>
    </row>
    <row r="61" spans="1:2" x14ac:dyDescent="0.2">
      <c r="A61" s="50" t="s">
        <v>7501</v>
      </c>
      <c r="B61" t="s">
        <v>7036</v>
      </c>
    </row>
    <row r="62" spans="1:2" x14ac:dyDescent="0.2">
      <c r="A62" s="50" t="s">
        <v>7502</v>
      </c>
      <c r="B62" t="s">
        <v>7037</v>
      </c>
    </row>
    <row r="63" spans="1:2" x14ac:dyDescent="0.2">
      <c r="A63" s="50" t="s">
        <v>7503</v>
      </c>
      <c r="B63" t="s">
        <v>7038</v>
      </c>
    </row>
    <row r="64" spans="1:2" x14ac:dyDescent="0.2">
      <c r="A64" s="50" t="s">
        <v>7504</v>
      </c>
      <c r="B64" t="s">
        <v>7039</v>
      </c>
    </row>
    <row r="65" spans="1:16" x14ac:dyDescent="0.2">
      <c r="A65" s="50" t="s">
        <v>7505</v>
      </c>
      <c r="B65" t="s">
        <v>7040</v>
      </c>
    </row>
    <row r="66" spans="1:16" x14ac:dyDescent="0.2">
      <c r="A66" s="50" t="s">
        <v>7506</v>
      </c>
      <c r="B66" t="s">
        <v>7041</v>
      </c>
    </row>
    <row r="67" spans="1:16" x14ac:dyDescent="0.2">
      <c r="A67" s="50" t="s">
        <v>7507</v>
      </c>
      <c r="B67" t="s">
        <v>7042</v>
      </c>
      <c r="E67" s="10"/>
      <c r="F67" s="10"/>
      <c r="G67" s="10"/>
      <c r="H67" s="10"/>
      <c r="I67" s="10"/>
      <c r="J67" s="10"/>
      <c r="K67" s="51"/>
      <c r="L67" s="51"/>
      <c r="M67" s="51"/>
      <c r="N67" s="51"/>
      <c r="O67" s="51"/>
      <c r="P67" s="1"/>
    </row>
    <row r="68" spans="1:16" x14ac:dyDescent="0.2">
      <c r="A68" s="50" t="s">
        <v>7034</v>
      </c>
      <c r="B68" t="s">
        <v>7043</v>
      </c>
    </row>
    <row r="69" spans="1:16" x14ac:dyDescent="0.2">
      <c r="A69" s="50" t="s">
        <v>7044</v>
      </c>
      <c r="B69" t="s">
        <v>7057</v>
      </c>
    </row>
    <row r="70" spans="1:16" x14ac:dyDescent="0.2">
      <c r="A70" s="50" t="s">
        <v>7046</v>
      </c>
      <c r="B70" t="s">
        <v>7058</v>
      </c>
    </row>
    <row r="71" spans="1:16" x14ac:dyDescent="0.2">
      <c r="A71" s="50" t="s">
        <v>7045</v>
      </c>
      <c r="B71" t="s">
        <v>7059</v>
      </c>
    </row>
    <row r="72" spans="1:16" x14ac:dyDescent="0.2">
      <c r="A72" s="50" t="s">
        <v>7047</v>
      </c>
      <c r="B72" t="s">
        <v>7056</v>
      </c>
    </row>
    <row r="73" spans="1:16" x14ac:dyDescent="0.2">
      <c r="A73" s="50" t="s">
        <v>7048</v>
      </c>
      <c r="B73" t="s">
        <v>7060</v>
      </c>
    </row>
    <row r="74" spans="1:16" x14ac:dyDescent="0.2">
      <c r="A74" s="50" t="s">
        <v>7049</v>
      </c>
      <c r="B74" t="s">
        <v>7061</v>
      </c>
    </row>
    <row r="75" spans="1:16" x14ac:dyDescent="0.2">
      <c r="A75" s="50" t="s">
        <v>7050</v>
      </c>
      <c r="B75" t="s">
        <v>7062</v>
      </c>
    </row>
    <row r="76" spans="1:16" x14ac:dyDescent="0.2">
      <c r="A76" s="50" t="s">
        <v>7051</v>
      </c>
      <c r="B76" t="s">
        <v>7063</v>
      </c>
    </row>
    <row r="77" spans="1:16" x14ac:dyDescent="0.2">
      <c r="A77" s="50" t="s">
        <v>7054</v>
      </c>
      <c r="B77" t="s">
        <v>7064</v>
      </c>
    </row>
    <row r="78" spans="1:16" x14ac:dyDescent="0.2">
      <c r="A78" s="50" t="s">
        <v>7052</v>
      </c>
      <c r="B78" t="s">
        <v>7065</v>
      </c>
    </row>
    <row r="79" spans="1:16" x14ac:dyDescent="0.2">
      <c r="A79" s="50" t="s">
        <v>7053</v>
      </c>
      <c r="B79" t="s">
        <v>7066</v>
      </c>
    </row>
    <row r="80" spans="1:16" x14ac:dyDescent="0.2">
      <c r="A80" s="50" t="s">
        <v>7055</v>
      </c>
      <c r="B80" t="s">
        <v>7067</v>
      </c>
    </row>
    <row r="81" spans="1:5" x14ac:dyDescent="0.2">
      <c r="A81" s="63" t="s">
        <v>5344</v>
      </c>
      <c r="B81" t="s">
        <v>5386</v>
      </c>
      <c r="E81" s="64" t="s">
        <v>5385</v>
      </c>
    </row>
    <row r="82" spans="1:5" x14ac:dyDescent="0.2">
      <c r="A82" s="63" t="s">
        <v>5365</v>
      </c>
      <c r="B82" t="s">
        <v>5387</v>
      </c>
      <c r="E82" s="64"/>
    </row>
    <row r="83" spans="1:5" x14ac:dyDescent="0.2">
      <c r="A83" s="63" t="s">
        <v>5345</v>
      </c>
      <c r="B83" t="s">
        <v>5366</v>
      </c>
    </row>
    <row r="84" spans="1:5" x14ac:dyDescent="0.2">
      <c r="A84" s="63" t="s">
        <v>5346</v>
      </c>
      <c r="B84" t="s">
        <v>5367</v>
      </c>
    </row>
    <row r="85" spans="1:5" x14ac:dyDescent="0.2">
      <c r="A85" s="63" t="s">
        <v>5347</v>
      </c>
      <c r="B85" t="s">
        <v>5368</v>
      </c>
      <c r="C85" t="s">
        <v>5369</v>
      </c>
    </row>
    <row r="86" spans="1:5" x14ac:dyDescent="0.2">
      <c r="A86" s="63" t="s">
        <v>5348</v>
      </c>
      <c r="B86" t="s">
        <v>5370</v>
      </c>
    </row>
    <row r="87" spans="1:5" x14ac:dyDescent="0.2">
      <c r="A87" s="63" t="s">
        <v>5349</v>
      </c>
      <c r="B87" t="s">
        <v>5371</v>
      </c>
    </row>
    <row r="88" spans="1:5" x14ac:dyDescent="0.2">
      <c r="A88" s="63" t="s">
        <v>5350</v>
      </c>
      <c r="B88" t="s">
        <v>5372</v>
      </c>
      <c r="C88" s="64" t="s">
        <v>5373</v>
      </c>
    </row>
    <row r="89" spans="1:5" x14ac:dyDescent="0.2">
      <c r="A89" s="63" t="s">
        <v>5364</v>
      </c>
      <c r="B89" t="s">
        <v>5388</v>
      </c>
      <c r="C89" s="64"/>
    </row>
    <row r="90" spans="1:5" x14ac:dyDescent="0.2">
      <c r="A90" s="63" t="s">
        <v>5351</v>
      </c>
      <c r="B90" t="s">
        <v>5374</v>
      </c>
    </row>
    <row r="91" spans="1:5" x14ac:dyDescent="0.2">
      <c r="A91" s="63" t="s">
        <v>5352</v>
      </c>
      <c r="B91" t="s">
        <v>5375</v>
      </c>
    </row>
    <row r="92" spans="1:5" x14ac:dyDescent="0.2">
      <c r="A92" s="63" t="s">
        <v>5353</v>
      </c>
      <c r="B92" t="s">
        <v>5376</v>
      </c>
    </row>
    <row r="93" spans="1:5" x14ac:dyDescent="0.2">
      <c r="A93" s="63" t="s">
        <v>5354</v>
      </c>
      <c r="B93" t="s">
        <v>5377</v>
      </c>
      <c r="C93" t="s">
        <v>5378</v>
      </c>
    </row>
    <row r="94" spans="1:5" x14ac:dyDescent="0.2">
      <c r="A94" s="63" t="s">
        <v>5355</v>
      </c>
      <c r="B94" t="s">
        <v>5379</v>
      </c>
      <c r="C94" s="64" t="s">
        <v>5380</v>
      </c>
    </row>
    <row r="95" spans="1:5" x14ac:dyDescent="0.2">
      <c r="A95" s="63" t="s">
        <v>5363</v>
      </c>
      <c r="B95" t="s">
        <v>5389</v>
      </c>
      <c r="C95" s="64"/>
    </row>
    <row r="96" spans="1:5" x14ac:dyDescent="0.2">
      <c r="A96" s="63" t="s">
        <v>5356</v>
      </c>
      <c r="B96" t="s">
        <v>5381</v>
      </c>
      <c r="C96" s="64"/>
    </row>
    <row r="97" spans="1:3" x14ac:dyDescent="0.2">
      <c r="A97" s="63" t="s">
        <v>5357</v>
      </c>
      <c r="B97" t="s">
        <v>5382</v>
      </c>
      <c r="C97" s="64"/>
    </row>
    <row r="98" spans="1:3" x14ac:dyDescent="0.2">
      <c r="A98" s="63" t="s">
        <v>5358</v>
      </c>
      <c r="B98" t="s">
        <v>5383</v>
      </c>
      <c r="C98" s="64" t="s">
        <v>5384</v>
      </c>
    </row>
  </sheetData>
  <phoneticPr fontId="3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1030"/>
  <sheetViews>
    <sheetView tabSelected="1" topLeftCell="A51" workbookViewId="0">
      <selection activeCell="D218" sqref="D218"/>
    </sheetView>
  </sheetViews>
  <sheetFormatPr defaultRowHeight="12.75" x14ac:dyDescent="0.2"/>
  <cols>
    <col min="1" max="2" width="6" customWidth="1"/>
    <col min="3" max="3" width="4.140625" hidden="1" customWidth="1"/>
    <col min="4" max="4" width="20" customWidth="1"/>
    <col min="5" max="5" width="5" customWidth="1"/>
    <col min="6" max="6" width="1.28515625" hidden="1" customWidth="1"/>
    <col min="7" max="7" width="4.85546875" customWidth="1"/>
    <col min="8" max="10" width="5.28515625" customWidth="1"/>
    <col min="11" max="11" width="5.7109375" customWidth="1"/>
    <col min="12" max="12" width="6.140625" customWidth="1"/>
    <col min="13" max="13" width="5.140625" style="4" hidden="1" customWidth="1"/>
    <col min="14" max="14" width="7" style="4" customWidth="1"/>
    <col min="15" max="15" width="8.5703125" style="4" customWidth="1"/>
    <col min="16" max="21" width="5.28515625" customWidth="1"/>
    <col min="22" max="22" width="6.7109375" customWidth="1"/>
    <col min="23" max="23" width="8.140625" customWidth="1"/>
    <col min="24" max="24" width="7.42578125" customWidth="1"/>
    <col min="25" max="26" width="5.42578125" customWidth="1"/>
    <col min="27" max="28" width="5.7109375" customWidth="1"/>
    <col min="29" max="29" width="8.7109375" customWidth="1"/>
    <col min="30" max="30" width="0.85546875" style="6" hidden="1" customWidth="1"/>
    <col min="31" max="31" width="9.140625" style="11"/>
    <col min="32" max="32" width="4.7109375" style="27" customWidth="1"/>
    <col min="33" max="33" width="10.5703125" customWidth="1"/>
    <col min="34" max="39" width="3.28515625" hidden="1" customWidth="1"/>
    <col min="40" max="42" width="5.5703125" style="18" customWidth="1"/>
    <col min="43" max="43" width="5.5703125" style="18" hidden="1" customWidth="1"/>
    <col min="44" max="44" width="5.5703125" style="18" customWidth="1"/>
    <col min="45" max="45" width="5.5703125" style="18" hidden="1" customWidth="1"/>
    <col min="46" max="47" width="5.5703125" style="18" customWidth="1"/>
    <col min="48" max="56" width="4.85546875" customWidth="1"/>
    <col min="57" max="57" width="11.42578125" customWidth="1"/>
    <col min="58" max="58" width="15.42578125" customWidth="1"/>
    <col min="59" max="64" width="4.85546875" customWidth="1"/>
    <col min="65" max="65" width="10.42578125" style="4" hidden="1" customWidth="1"/>
    <col min="66" max="66" width="0" style="4" hidden="1" customWidth="1"/>
    <col min="67" max="67" width="8.28515625" style="4" hidden="1" customWidth="1"/>
    <col min="68" max="68" width="7.85546875" style="4" hidden="1" customWidth="1"/>
    <col min="69" max="72" width="7.85546875" style="4" customWidth="1"/>
    <col min="73" max="73" width="7.140625" customWidth="1"/>
    <col min="74" max="76" width="4.85546875" customWidth="1"/>
    <col min="77" max="79" width="7.140625" style="18" customWidth="1"/>
    <col min="80" max="87" width="6.28515625" customWidth="1"/>
    <col min="88" max="88" width="6" style="11" customWidth="1"/>
    <col min="89" max="93" width="6.7109375" style="11" customWidth="1"/>
    <col min="94" max="98" width="6.140625" style="52" customWidth="1"/>
    <col min="99" max="99" width="6.140625" customWidth="1"/>
    <col min="100" max="100" width="5.5703125" customWidth="1"/>
    <col min="101" max="101" width="7" style="18" customWidth="1"/>
    <col min="102" max="102" width="8.28515625" style="18" customWidth="1"/>
    <col min="103" max="114" width="7" style="18" customWidth="1"/>
    <col min="115" max="115" width="7.28515625" style="18" customWidth="1"/>
    <col min="116" max="118" width="7.28515625" style="18" hidden="1" customWidth="1"/>
    <col min="119" max="119" width="8.7109375" style="18" customWidth="1"/>
    <col min="120" max="121" width="8" style="18" customWidth="1"/>
    <col min="122" max="122" width="9.28515625" style="18" customWidth="1"/>
  </cols>
  <sheetData>
    <row r="1" spans="1:122" s="1" customFormat="1" x14ac:dyDescent="0.2">
      <c r="A1" s="1" t="s">
        <v>4679</v>
      </c>
      <c r="B1" s="1" t="s">
        <v>2097</v>
      </c>
      <c r="C1" s="1" t="s">
        <v>4680</v>
      </c>
      <c r="D1" s="1" t="s">
        <v>4680</v>
      </c>
      <c r="E1" s="1" t="s">
        <v>1221</v>
      </c>
      <c r="F1" s="1" t="s">
        <v>4680</v>
      </c>
      <c r="G1" s="1" t="s">
        <v>4681</v>
      </c>
      <c r="H1" s="1" t="s">
        <v>4682</v>
      </c>
      <c r="I1" s="1" t="s">
        <v>4683</v>
      </c>
      <c r="J1" s="1" t="s">
        <v>4684</v>
      </c>
      <c r="K1" s="2" t="s">
        <v>4685</v>
      </c>
      <c r="L1" s="1" t="s">
        <v>4686</v>
      </c>
      <c r="M1" s="3" t="s">
        <v>4687</v>
      </c>
      <c r="N1" s="3" t="s">
        <v>1222</v>
      </c>
      <c r="O1" s="3" t="s">
        <v>1235</v>
      </c>
      <c r="P1" s="1" t="s">
        <v>4688</v>
      </c>
      <c r="Q1" s="1" t="s">
        <v>4689</v>
      </c>
      <c r="R1" s="1" t="s">
        <v>4690</v>
      </c>
      <c r="S1" s="1" t="s">
        <v>4691</v>
      </c>
      <c r="T1" s="1" t="s">
        <v>1233</v>
      </c>
      <c r="U1" s="1" t="s">
        <v>1234</v>
      </c>
      <c r="V1" s="1" t="s">
        <v>4692</v>
      </c>
      <c r="W1" s="1" t="s">
        <v>4693</v>
      </c>
      <c r="X1" s="1" t="s">
        <v>4694</v>
      </c>
      <c r="Y1" s="1" t="s">
        <v>4695</v>
      </c>
      <c r="Z1" s="1" t="s">
        <v>4696</v>
      </c>
      <c r="AA1" s="1" t="s">
        <v>4697</v>
      </c>
      <c r="AB1" s="1" t="s">
        <v>4698</v>
      </c>
      <c r="AC1" s="1" t="s">
        <v>4699</v>
      </c>
      <c r="AD1" s="3" t="s">
        <v>4700</v>
      </c>
      <c r="AE1" s="10" t="s">
        <v>4700</v>
      </c>
      <c r="AF1" s="26" t="s">
        <v>6261</v>
      </c>
      <c r="AG1" s="1" t="s">
        <v>6260</v>
      </c>
      <c r="AH1" s="1" t="s">
        <v>6262</v>
      </c>
      <c r="AI1" s="1" t="s">
        <v>6263</v>
      </c>
      <c r="AJ1" s="1" t="s">
        <v>6264</v>
      </c>
      <c r="AK1" s="1" t="s">
        <v>6265</v>
      </c>
      <c r="AL1" s="1" t="s">
        <v>6266</v>
      </c>
      <c r="AM1" s="1" t="s">
        <v>350</v>
      </c>
      <c r="AN1" s="17" t="s">
        <v>6262</v>
      </c>
      <c r="AO1" s="17" t="s">
        <v>6263</v>
      </c>
      <c r="AP1" s="17" t="s">
        <v>6264</v>
      </c>
      <c r="AQ1" s="17" t="s">
        <v>6265</v>
      </c>
      <c r="AR1" s="17" t="s">
        <v>1178</v>
      </c>
      <c r="AS1" s="17" t="s">
        <v>6266</v>
      </c>
      <c r="AT1" s="17" t="s">
        <v>1179</v>
      </c>
      <c r="AU1" s="17" t="s">
        <v>350</v>
      </c>
      <c r="AV1" s="1" t="s">
        <v>413</v>
      </c>
      <c r="AW1" s="1" t="s">
        <v>3933</v>
      </c>
      <c r="AX1" s="1" t="s">
        <v>3934</v>
      </c>
      <c r="AY1" s="1" t="s">
        <v>3935</v>
      </c>
      <c r="AZ1" s="1" t="s">
        <v>3936</v>
      </c>
      <c r="BA1" s="1" t="s">
        <v>4697</v>
      </c>
      <c r="BB1" s="1" t="s">
        <v>4698</v>
      </c>
      <c r="BC1" s="1" t="s">
        <v>3937</v>
      </c>
      <c r="BD1" s="1" t="s">
        <v>3916</v>
      </c>
      <c r="BE1" s="1" t="s">
        <v>3917</v>
      </c>
      <c r="BF1" s="1" t="s">
        <v>3918</v>
      </c>
      <c r="BG1" s="1" t="s">
        <v>3919</v>
      </c>
      <c r="BH1" s="1" t="s">
        <v>3920</v>
      </c>
      <c r="BI1" s="1" t="s">
        <v>3921</v>
      </c>
      <c r="BJ1" s="1" t="s">
        <v>3922</v>
      </c>
      <c r="BK1" s="1" t="s">
        <v>3923</v>
      </c>
      <c r="BL1" s="1" t="s">
        <v>3924</v>
      </c>
      <c r="BM1" s="3" t="s">
        <v>3927</v>
      </c>
      <c r="BN1" s="3" t="s">
        <v>3926</v>
      </c>
      <c r="BO1" s="3" t="s">
        <v>3925</v>
      </c>
      <c r="BP1" s="3" t="s">
        <v>3928</v>
      </c>
      <c r="BQ1" s="3" t="s">
        <v>146</v>
      </c>
      <c r="BR1" s="3" t="s">
        <v>143</v>
      </c>
      <c r="BS1" s="3" t="s">
        <v>144</v>
      </c>
      <c r="BT1" s="3" t="s">
        <v>145</v>
      </c>
      <c r="BU1" s="1" t="s">
        <v>3929</v>
      </c>
      <c r="BV1" s="1" t="s">
        <v>3930</v>
      </c>
      <c r="BW1" s="1" t="s">
        <v>3931</v>
      </c>
      <c r="BX1" s="1" t="s">
        <v>3932</v>
      </c>
      <c r="BY1" s="17" t="s">
        <v>149</v>
      </c>
      <c r="BZ1" s="17" t="s">
        <v>150</v>
      </c>
      <c r="CA1" s="17" t="s">
        <v>151</v>
      </c>
      <c r="CB1" s="1" t="s">
        <v>7500</v>
      </c>
      <c r="CC1" s="1" t="s">
        <v>7501</v>
      </c>
      <c r="CD1" s="1" t="s">
        <v>7502</v>
      </c>
      <c r="CE1" s="1" t="s">
        <v>7503</v>
      </c>
      <c r="CF1" s="1" t="s">
        <v>7504</v>
      </c>
      <c r="CG1" s="1" t="s">
        <v>7505</v>
      </c>
      <c r="CH1" s="1" t="s">
        <v>7506</v>
      </c>
      <c r="CI1" s="1" t="s">
        <v>7507</v>
      </c>
      <c r="CJ1" s="10" t="s">
        <v>7044</v>
      </c>
      <c r="CK1" s="10" t="s">
        <v>7046</v>
      </c>
      <c r="CL1" s="10" t="s">
        <v>7045</v>
      </c>
      <c r="CM1" s="10" t="s">
        <v>7047</v>
      </c>
      <c r="CN1" s="10" t="s">
        <v>7048</v>
      </c>
      <c r="CO1" s="10" t="s">
        <v>7049</v>
      </c>
      <c r="CP1" s="51" t="s">
        <v>7050</v>
      </c>
      <c r="CQ1" s="51" t="s">
        <v>7051</v>
      </c>
      <c r="CR1" s="51" t="s">
        <v>7054</v>
      </c>
      <c r="CS1" s="51" t="s">
        <v>7052</v>
      </c>
      <c r="CT1" s="51" t="s">
        <v>7053</v>
      </c>
      <c r="CU1" s="1" t="s">
        <v>7055</v>
      </c>
      <c r="CV1" s="1" t="s">
        <v>7034</v>
      </c>
      <c r="CW1" s="57" t="s">
        <v>5344</v>
      </c>
      <c r="CX1" s="57" t="s">
        <v>5365</v>
      </c>
      <c r="CY1" s="57" t="s">
        <v>5345</v>
      </c>
      <c r="CZ1" s="57" t="s">
        <v>5346</v>
      </c>
      <c r="DA1" s="57" t="s">
        <v>5347</v>
      </c>
      <c r="DB1" s="57" t="s">
        <v>5348</v>
      </c>
      <c r="DC1" s="57" t="s">
        <v>5349</v>
      </c>
      <c r="DD1" s="57" t="s">
        <v>5350</v>
      </c>
      <c r="DE1" s="57" t="s">
        <v>5364</v>
      </c>
      <c r="DF1" s="57" t="s">
        <v>5351</v>
      </c>
      <c r="DG1" s="57" t="s">
        <v>5352</v>
      </c>
      <c r="DH1" s="57" t="s">
        <v>5353</v>
      </c>
      <c r="DI1" s="57" t="s">
        <v>5354</v>
      </c>
      <c r="DJ1" s="57" t="s">
        <v>5355</v>
      </c>
      <c r="DK1" s="57" t="s">
        <v>5363</v>
      </c>
      <c r="DL1" s="57" t="s">
        <v>5356</v>
      </c>
      <c r="DM1" s="57" t="s">
        <v>5357</v>
      </c>
      <c r="DN1" s="57" t="s">
        <v>5358</v>
      </c>
      <c r="DO1" s="57" t="s">
        <v>5359</v>
      </c>
      <c r="DP1" s="57" t="s">
        <v>5360</v>
      </c>
      <c r="DQ1" s="57" t="s">
        <v>5361</v>
      </c>
      <c r="DR1" s="57" t="s">
        <v>5362</v>
      </c>
    </row>
    <row r="2" spans="1:122" x14ac:dyDescent="0.2">
      <c r="A2" t="s">
        <v>4649</v>
      </c>
      <c r="B2" t="s">
        <v>4649</v>
      </c>
      <c r="C2" t="str">
        <f>CONCATENATE(RIGHT(D2,LEN(D2)-SEARCH(" ",D2)), ", ", LEFT(D2, SEARCH(" ", D2)))</f>
        <v xml:space="preserve">Rome, Aaron </v>
      </c>
      <c r="D2" t="str">
        <f>LEFT(F2, SEARCH(",", F2) - 1)</f>
        <v>Aaron Rome</v>
      </c>
      <c r="E2" t="str">
        <f>LEFT(RIGHT(F2, LEN(F2)-SEARCH(",", F2)-1), 2)</f>
        <v xml:space="preserve">D </v>
      </c>
      <c r="F2" t="s">
        <v>360</v>
      </c>
      <c r="G2">
        <v>1</v>
      </c>
      <c r="H2">
        <v>0</v>
      </c>
      <c r="I2">
        <v>0</v>
      </c>
      <c r="J2">
        <f>H2+I2</f>
        <v>0</v>
      </c>
      <c r="K2">
        <v>-1</v>
      </c>
      <c r="L2">
        <v>0</v>
      </c>
      <c r="M2" s="5" t="s">
        <v>5451</v>
      </c>
      <c r="N2" s="7">
        <f>LEFT(M2, LEN(M2)-3)+RIGHT(M2,2)/60</f>
        <v>14.516666666666667</v>
      </c>
      <c r="O2" s="7">
        <f>G2*N2</f>
        <v>14.516666666666667</v>
      </c>
      <c r="P2">
        <v>0</v>
      </c>
      <c r="Q2">
        <v>0</v>
      </c>
      <c r="R2">
        <v>0</v>
      </c>
      <c r="S2">
        <v>0</v>
      </c>
      <c r="T2">
        <f t="shared" ref="T2:U5" si="0">H2-P2-R2</f>
        <v>0</v>
      </c>
      <c r="U2">
        <f t="shared" si="0"/>
        <v>0</v>
      </c>
      <c r="V2">
        <v>1</v>
      </c>
      <c r="W2" s="9">
        <f>IF(V2=0,0,H2/V2)</f>
        <v>0</v>
      </c>
      <c r="X2">
        <v>18</v>
      </c>
      <c r="Y2">
        <v>0</v>
      </c>
      <c r="Z2">
        <v>0</v>
      </c>
      <c r="AA2">
        <v>0</v>
      </c>
      <c r="AB2">
        <v>0</v>
      </c>
      <c r="AC2" s="9">
        <f>IF(AA2+AB2=0,0,AA2/(AA2+AB2))</f>
        <v>0</v>
      </c>
      <c r="AD2" s="5" t="s">
        <v>361</v>
      </c>
      <c r="AH2" s="13" t="s">
        <v>6310</v>
      </c>
      <c r="AI2" s="13" t="s">
        <v>6310</v>
      </c>
      <c r="AJ2" s="14">
        <v>-1.1000000000000001</v>
      </c>
      <c r="AK2" s="13" t="s">
        <v>6351</v>
      </c>
      <c r="AL2" s="13" t="s">
        <v>6331</v>
      </c>
      <c r="AM2" s="13" t="s">
        <v>6352</v>
      </c>
      <c r="AN2" s="18">
        <f t="shared" ref="AN2:AQ5" si="1">AH2+0</f>
        <v>0.3</v>
      </c>
      <c r="AO2" s="18">
        <f t="shared" si="1"/>
        <v>0.3</v>
      </c>
      <c r="AP2" s="18">
        <f t="shared" si="1"/>
        <v>-1.1000000000000001</v>
      </c>
      <c r="AQ2" s="18">
        <f t="shared" si="1"/>
        <v>-0.1</v>
      </c>
      <c r="AR2" s="18">
        <f>AQ2/(BR2+2*(BS2+BT2))*2000</f>
        <v>-13.086150490730645</v>
      </c>
      <c r="AS2" s="18">
        <f>AL2+0</f>
        <v>-0.2</v>
      </c>
      <c r="AT2" s="18">
        <f>AS2/(BR2+2*(BS2+BT2))*2000</f>
        <v>-26.172300981461291</v>
      </c>
      <c r="AU2" s="18">
        <f>AM2+0</f>
        <v>-0.3</v>
      </c>
      <c r="AV2" s="66">
        <v>1</v>
      </c>
      <c r="AW2" s="66">
        <v>3</v>
      </c>
      <c r="AX2" s="66">
        <v>0</v>
      </c>
      <c r="AY2" s="66">
        <v>0</v>
      </c>
      <c r="AZ2" s="66">
        <v>0</v>
      </c>
      <c r="BA2" s="66">
        <v>0</v>
      </c>
      <c r="BB2" s="66">
        <v>0</v>
      </c>
      <c r="BC2" s="66">
        <v>0</v>
      </c>
      <c r="BD2">
        <v>34</v>
      </c>
      <c r="BE2" t="s">
        <v>156</v>
      </c>
      <c r="BF2" t="s">
        <v>5224</v>
      </c>
      <c r="BG2" t="s">
        <v>682</v>
      </c>
      <c r="BH2" t="s">
        <v>7457</v>
      </c>
      <c r="BI2">
        <v>73</v>
      </c>
      <c r="BJ2">
        <v>204</v>
      </c>
      <c r="BK2" t="s">
        <v>1259</v>
      </c>
      <c r="BL2" t="s">
        <v>638</v>
      </c>
      <c r="BM2" s="4" t="s">
        <v>6191</v>
      </c>
      <c r="BN2" s="4" t="s">
        <v>7264</v>
      </c>
      <c r="BO2" s="4" t="s">
        <v>2251</v>
      </c>
      <c r="BP2" s="4" t="s">
        <v>1516</v>
      </c>
      <c r="BQ2" s="7">
        <f t="shared" ref="BQ2:BT3" si="2">LEFT(TRIM(BM2),LEN(TRIM(BM2))-3)+RIGHT(TRIM(BM2),2)/60</f>
        <v>14.516666666666667</v>
      </c>
      <c r="BR2" s="7">
        <f t="shared" si="2"/>
        <v>13.75</v>
      </c>
      <c r="BS2" s="7">
        <f t="shared" si="2"/>
        <v>0.76666666666666672</v>
      </c>
      <c r="BT2" s="7">
        <f t="shared" si="2"/>
        <v>0</v>
      </c>
      <c r="BU2">
        <v>18</v>
      </c>
      <c r="BV2">
        <v>0</v>
      </c>
      <c r="BW2">
        <v>0</v>
      </c>
      <c r="BX2">
        <v>0</v>
      </c>
      <c r="BY2" s="18">
        <f>BR2/G2</f>
        <v>13.75</v>
      </c>
      <c r="BZ2" s="18">
        <f>BS2/G2</f>
        <v>0.76666666666666672</v>
      </c>
      <c r="CA2" s="18">
        <f>BT2/G2</f>
        <v>0</v>
      </c>
      <c r="CB2" s="6">
        <v>0</v>
      </c>
      <c r="CC2" s="6">
        <v>0</v>
      </c>
      <c r="CD2" s="6">
        <v>0</v>
      </c>
      <c r="CE2" s="6">
        <v>0</v>
      </c>
      <c r="CF2" s="6">
        <v>1</v>
      </c>
      <c r="CG2" s="6">
        <v>0</v>
      </c>
      <c r="CH2" s="6">
        <v>0</v>
      </c>
      <c r="CI2" s="6">
        <v>1</v>
      </c>
      <c r="CJ2" s="11">
        <f>IF(BR2=0,0,CB2/BR2*60)</f>
        <v>0</v>
      </c>
      <c r="CK2" s="11">
        <f>IF(BT2=0,0,CC2/BT2*60)</f>
        <v>0</v>
      </c>
      <c r="CL2" s="11">
        <f>IF(BS2=0,0,CD2/BS2*60)</f>
        <v>0</v>
      </c>
      <c r="CM2" s="11">
        <f>IF(BR2=0,0,CF2/BR2*60)</f>
        <v>4.3636363636363633</v>
      </c>
      <c r="CN2" s="11">
        <f>IF(BT2=0,0,CG2/BT2*60)</f>
        <v>0</v>
      </c>
      <c r="CO2" s="11">
        <f>IF(BS2=0,0,CH2/BS2*60)</f>
        <v>0</v>
      </c>
      <c r="CP2" s="52">
        <f t="shared" ref="CP2:CP65" si="3">IF(CB2=0,0,T2/CB2)</f>
        <v>0</v>
      </c>
      <c r="CQ2" s="52">
        <f t="shared" ref="CQ2:CQ65" si="4">IF(CB2=0,0,U2/CB2)</f>
        <v>0</v>
      </c>
      <c r="CR2" s="52">
        <f t="shared" ref="CR2:CR65" si="5">CP2+CQ2</f>
        <v>0</v>
      </c>
      <c r="CS2" s="52">
        <f t="shared" ref="CS2:CS65" si="6">IF(CC2=0,0,P2/CC2)</f>
        <v>0</v>
      </c>
      <c r="CT2" s="52">
        <f t="shared" ref="CT2:CT65" si="7">IF(CC2=0,0,Q2/CC2)</f>
        <v>0</v>
      </c>
      <c r="CU2" s="52">
        <f t="shared" ref="CU2:CU65" si="8">CS2+CT2</f>
        <v>0</v>
      </c>
      <c r="CV2">
        <v>0</v>
      </c>
      <c r="CW2" s="60">
        <f>DD2+DJ2+DN2</f>
        <v>7.8445338516399371E-2</v>
      </c>
      <c r="CX2" s="60">
        <f>CW2/DR2*2000</f>
        <v>10.807624135439637</v>
      </c>
      <c r="CY2" s="60">
        <v>-0.11375711580068042</v>
      </c>
      <c r="CZ2" s="60">
        <v>0</v>
      </c>
      <c r="DA2" s="60">
        <v>3.7395276251412367E-5</v>
      </c>
      <c r="DB2" s="60">
        <v>-1.8054948015234014E-3</v>
      </c>
      <c r="DC2" s="60">
        <v>0</v>
      </c>
      <c r="DD2" s="60">
        <f>SUM(CY2:DC2)</f>
        <v>-0.11552521532595242</v>
      </c>
      <c r="DE2" s="60">
        <f>DD2/DR2*2000</f>
        <v>-15.916217955355098</v>
      </c>
      <c r="DF2" s="60">
        <v>-5.7562983123665784E-2</v>
      </c>
      <c r="DG2" s="60">
        <v>0</v>
      </c>
      <c r="DH2" s="60">
        <v>9.0001883292770105E-2</v>
      </c>
      <c r="DI2" s="60">
        <v>0.16153165367324748</v>
      </c>
      <c r="DJ2" s="60">
        <f>SUM(DF2:DI2)</f>
        <v>0.19397055384235179</v>
      </c>
      <c r="DK2" s="60">
        <f>DJ2/DR2*2000</f>
        <v>26.723842090794733</v>
      </c>
      <c r="DL2" s="60"/>
      <c r="DM2" s="60"/>
      <c r="DN2" s="60">
        <f>SUM(DL2:DM2)</f>
        <v>0</v>
      </c>
      <c r="DO2" s="58">
        <v>13.75</v>
      </c>
      <c r="DP2" s="58">
        <v>0</v>
      </c>
      <c r="DQ2" s="58">
        <v>0.76666666666666683</v>
      </c>
      <c r="DR2" s="58">
        <v>14.516666666666667</v>
      </c>
    </row>
    <row r="3" spans="1:122" x14ac:dyDescent="0.2">
      <c r="A3" t="s">
        <v>4649</v>
      </c>
      <c r="B3" t="s">
        <v>4649</v>
      </c>
      <c r="C3" t="str">
        <f>CONCATENATE(RIGHT(D3,LEN(D3)-SEARCH(" ",D3)), ", ", LEFT(D3, SEARCH(" ", D3)))</f>
        <v xml:space="preserve">McDonald, Andy </v>
      </c>
      <c r="D3" t="str">
        <f>LEFT(F3, SEARCH(",", F3) - 1)</f>
        <v>Andy McDonald</v>
      </c>
      <c r="E3" t="str">
        <f>LEFT(RIGHT(F3, LEN(F3)-SEARCH(",", F3)-1), 2)</f>
        <v xml:space="preserve">C </v>
      </c>
      <c r="F3" t="s">
        <v>1237</v>
      </c>
      <c r="G3">
        <v>82</v>
      </c>
      <c r="H3">
        <v>27</v>
      </c>
      <c r="I3">
        <v>51</v>
      </c>
      <c r="J3">
        <f>H3+I3</f>
        <v>78</v>
      </c>
      <c r="K3">
        <v>16</v>
      </c>
      <c r="L3">
        <v>46</v>
      </c>
      <c r="M3" s="5" t="s">
        <v>5452</v>
      </c>
      <c r="N3" s="7">
        <f>LEFT(M3, LEN(M3)-3)+RIGHT(M3,2)/60</f>
        <v>17.583333333333332</v>
      </c>
      <c r="O3" s="7">
        <f>G3*N3</f>
        <v>1441.8333333333333</v>
      </c>
      <c r="P3">
        <v>8</v>
      </c>
      <c r="Q3">
        <v>25</v>
      </c>
      <c r="R3">
        <v>0</v>
      </c>
      <c r="S3">
        <v>0</v>
      </c>
      <c r="T3">
        <f t="shared" si="0"/>
        <v>19</v>
      </c>
      <c r="U3">
        <f t="shared" si="0"/>
        <v>26</v>
      </c>
      <c r="V3">
        <v>252</v>
      </c>
      <c r="W3" s="9">
        <f>IF(V3=0,0,H3/V3)</f>
        <v>0.10714285714285714</v>
      </c>
      <c r="X3">
        <v>1815</v>
      </c>
      <c r="Y3">
        <v>3</v>
      </c>
      <c r="Z3">
        <v>0</v>
      </c>
      <c r="AA3">
        <v>503</v>
      </c>
      <c r="AB3">
        <v>405</v>
      </c>
      <c r="AC3" s="9">
        <f>IF(AA3+AB3=0,0,AA3/(AA3+AB3))</f>
        <v>0.55396475770925113</v>
      </c>
      <c r="AD3" s="5" t="s">
        <v>4701</v>
      </c>
      <c r="AE3" s="11">
        <f>LEFT(AD3, LEN(AD3)-3)+RIGHT(AD3,2)/60</f>
        <v>18.483333333333334</v>
      </c>
      <c r="AF3" s="27">
        <v>79</v>
      </c>
      <c r="AG3" s="12">
        <v>4972952</v>
      </c>
      <c r="AH3" s="13" t="s">
        <v>6358</v>
      </c>
      <c r="AI3" s="13" t="s">
        <v>4418</v>
      </c>
      <c r="AJ3" s="14">
        <v>9.5</v>
      </c>
      <c r="AK3" s="13" t="s">
        <v>6433</v>
      </c>
      <c r="AL3" s="13" t="s">
        <v>6399</v>
      </c>
      <c r="AM3" s="13" t="s">
        <v>6410</v>
      </c>
      <c r="AN3" s="18">
        <f t="shared" si="1"/>
        <v>35.9</v>
      </c>
      <c r="AO3" s="18">
        <f t="shared" si="1"/>
        <v>27.1</v>
      </c>
      <c r="AP3" s="18">
        <f t="shared" si="1"/>
        <v>9.5</v>
      </c>
      <c r="AQ3" s="18">
        <f t="shared" si="1"/>
        <v>10.9</v>
      </c>
      <c r="AR3" s="18">
        <f>AQ3/(BR3+2*(BS3+BT3))*2000</f>
        <v>12.08023938823008</v>
      </c>
      <c r="AS3" s="18">
        <f>AL3+0</f>
        <v>4.0999999999999996</v>
      </c>
      <c r="AT3" s="18">
        <f>AS3/(BR3+2*(BS3+BT3))*2000</f>
        <v>4.5439432561232405</v>
      </c>
      <c r="AU3" s="18">
        <f>AM3+0</f>
        <v>15</v>
      </c>
      <c r="AV3" s="66">
        <v>12</v>
      </c>
      <c r="AW3" s="66">
        <v>44</v>
      </c>
      <c r="AX3" s="66">
        <v>80</v>
      </c>
      <c r="AY3" s="66">
        <v>53</v>
      </c>
      <c r="AZ3" s="66">
        <v>29</v>
      </c>
      <c r="BA3" s="66">
        <v>503</v>
      </c>
      <c r="BB3" s="66">
        <v>405</v>
      </c>
      <c r="BC3" s="66">
        <v>19.399999999999999</v>
      </c>
      <c r="BD3">
        <v>19</v>
      </c>
      <c r="BE3" t="s">
        <v>694</v>
      </c>
      <c r="BF3" t="s">
        <v>695</v>
      </c>
      <c r="BG3" t="s">
        <v>7484</v>
      </c>
      <c r="BH3" t="s">
        <v>7457</v>
      </c>
      <c r="BI3">
        <v>71</v>
      </c>
      <c r="BJ3">
        <v>185</v>
      </c>
      <c r="BK3" t="s">
        <v>1259</v>
      </c>
      <c r="BL3" t="s">
        <v>7128</v>
      </c>
      <c r="BM3" s="4" t="s">
        <v>2091</v>
      </c>
      <c r="BN3" s="4" t="s">
        <v>2092</v>
      </c>
      <c r="BO3" s="4" t="s">
        <v>7375</v>
      </c>
      <c r="BP3" s="4" t="s">
        <v>7376</v>
      </c>
      <c r="BQ3" s="7">
        <f t="shared" si="2"/>
        <v>1442.4333333333334</v>
      </c>
      <c r="BR3" s="7">
        <f t="shared" si="2"/>
        <v>1080.2666666666667</v>
      </c>
      <c r="BS3" s="7">
        <f t="shared" si="2"/>
        <v>6.8833333333333329</v>
      </c>
      <c r="BT3" s="7">
        <f t="shared" si="2"/>
        <v>355.28333333333336</v>
      </c>
      <c r="BU3" s="12">
        <v>1815</v>
      </c>
      <c r="BV3">
        <v>10</v>
      </c>
      <c r="BW3">
        <v>1</v>
      </c>
      <c r="BX3">
        <v>0</v>
      </c>
      <c r="BY3" s="18">
        <f>BR3/G3</f>
        <v>13.173983739837398</v>
      </c>
      <c r="BZ3" s="18">
        <f>BS3/G3</f>
        <v>8.3943089430894305E-2</v>
      </c>
      <c r="CA3" s="18">
        <f>BT3/G3</f>
        <v>4.3327235772357726</v>
      </c>
      <c r="CB3" s="6">
        <v>61</v>
      </c>
      <c r="CC3" s="6">
        <v>51</v>
      </c>
      <c r="CD3" s="6">
        <v>0</v>
      </c>
      <c r="CE3" s="6">
        <v>112</v>
      </c>
      <c r="CF3" s="6">
        <v>40</v>
      </c>
      <c r="CG3" s="6">
        <v>3</v>
      </c>
      <c r="CH3" s="6">
        <v>1</v>
      </c>
      <c r="CI3" s="6">
        <v>44</v>
      </c>
      <c r="CJ3" s="11">
        <f>IF(BR3=0,0,CB3/BR3*60)</f>
        <v>3.388052332757344</v>
      </c>
      <c r="CK3" s="11">
        <f>IF(BT3=0,0,CC3/BT3*60)</f>
        <v>8.6128442088473989</v>
      </c>
      <c r="CL3" s="11">
        <f>IF(BS3=0,0,CD3/BS3*60)</f>
        <v>0</v>
      </c>
      <c r="CM3" s="11">
        <f>IF(BR3=0,0,CF3/BR3*60)</f>
        <v>2.221673660824488</v>
      </c>
      <c r="CN3" s="11">
        <f>IF(BT3=0,0,CG3/BT3*60)</f>
        <v>0.50663789463808229</v>
      </c>
      <c r="CO3" s="11">
        <f>IF(BS3=0,0,CH3/BS3*60)</f>
        <v>8.7167070217917679</v>
      </c>
      <c r="CP3" s="52">
        <f t="shared" si="3"/>
        <v>0.31147540983606559</v>
      </c>
      <c r="CQ3" s="52">
        <f t="shared" si="4"/>
        <v>0.42622950819672129</v>
      </c>
      <c r="CR3" s="52">
        <f t="shared" si="5"/>
        <v>0.73770491803278682</v>
      </c>
      <c r="CS3" s="52">
        <f t="shared" si="6"/>
        <v>0.15686274509803921</v>
      </c>
      <c r="CT3" s="52">
        <f t="shared" si="7"/>
        <v>0.49019607843137253</v>
      </c>
      <c r="CU3" s="52">
        <f t="shared" si="8"/>
        <v>0.64705882352941169</v>
      </c>
      <c r="CV3">
        <v>0</v>
      </c>
      <c r="CW3" s="60">
        <f>DD3+DJ3+DN3</f>
        <v>68.059999728634821</v>
      </c>
      <c r="CX3" s="60">
        <f>CW3/DR3*2000</f>
        <v>94.368312428490967</v>
      </c>
      <c r="CY3" s="60">
        <v>37.066681180139675</v>
      </c>
      <c r="CZ3" s="60">
        <v>17.189346021343543</v>
      </c>
      <c r="DA3" s="60">
        <v>3.7157423403613487E-3</v>
      </c>
      <c r="DB3" s="60">
        <v>-8.6504725996782994E-2</v>
      </c>
      <c r="DC3" s="60">
        <v>-1.4184657557155924</v>
      </c>
      <c r="DD3" s="60">
        <f>SUM(CY3:DC3)</f>
        <v>52.754772462111205</v>
      </c>
      <c r="DE3" s="60">
        <f>DD3/DR3*2000</f>
        <v>73.1469125719657</v>
      </c>
      <c r="DF3" s="60">
        <v>9.3649664113598128</v>
      </c>
      <c r="DG3" s="60">
        <v>0.36322482132776795</v>
      </c>
      <c r="DH3" s="60">
        <v>8.3955415526845045E-2</v>
      </c>
      <c r="DI3" s="60">
        <v>5.4930806183091949</v>
      </c>
      <c r="DJ3" s="60">
        <f>SUM(DF3:DI3)</f>
        <v>15.30522726652362</v>
      </c>
      <c r="DK3" s="60">
        <f>DJ3/DR3*2000</f>
        <v>21.221399856525249</v>
      </c>
      <c r="DL3" s="60"/>
      <c r="DM3" s="60"/>
      <c r="DN3" s="60">
        <f>SUM(DL3:DM3)</f>
        <v>0</v>
      </c>
      <c r="DO3" s="59">
        <v>1080.2666666666667</v>
      </c>
      <c r="DP3" s="59">
        <v>355.28333333333336</v>
      </c>
      <c r="DQ3" s="59">
        <v>6.8833333333333329</v>
      </c>
      <c r="DR3" s="58">
        <v>1442.4333333333334</v>
      </c>
    </row>
    <row r="4" spans="1:122" x14ac:dyDescent="0.2">
      <c r="A4" s="31" t="s">
        <v>4649</v>
      </c>
      <c r="B4" s="31" t="s">
        <v>4649</v>
      </c>
      <c r="C4" s="31" t="str">
        <f>CONCATENATE(RIGHT(D4,LEN(D4)-SEARCH(" ",D4)), ", ", LEFT(D4, SEARCH(" ", D4)))</f>
        <v xml:space="preserve">May, Brad </v>
      </c>
      <c r="D4" s="31" t="str">
        <f>LEFT(F4, SEARCH(",", F4) - 1)</f>
        <v>Brad May</v>
      </c>
      <c r="E4" s="31" t="str">
        <f>LEFT(RIGHT(F4, LEN(F4)-SEARCH(",", F4)-1), 2)</f>
        <v>LW</v>
      </c>
      <c r="F4" s="31" t="s">
        <v>352</v>
      </c>
      <c r="G4" s="31">
        <v>14</v>
      </c>
      <c r="H4" s="31">
        <v>0</v>
      </c>
      <c r="I4" s="31">
        <v>1</v>
      </c>
      <c r="J4" s="31">
        <f>H4+I4</f>
        <v>1</v>
      </c>
      <c r="K4" s="31">
        <v>-1</v>
      </c>
      <c r="L4" s="31">
        <v>13</v>
      </c>
      <c r="M4" s="32" t="s">
        <v>5454</v>
      </c>
      <c r="N4" s="33">
        <f>LEFT(M4, LEN(M4)-3)+RIGHT(M4,2)/60</f>
        <v>8.65</v>
      </c>
      <c r="O4" s="33">
        <f>G4*N4</f>
        <v>121.10000000000001</v>
      </c>
      <c r="P4" s="31">
        <v>0</v>
      </c>
      <c r="Q4" s="31">
        <v>0</v>
      </c>
      <c r="R4" s="31">
        <v>0</v>
      </c>
      <c r="S4" s="31">
        <v>0</v>
      </c>
      <c r="T4" s="31">
        <f t="shared" si="0"/>
        <v>0</v>
      </c>
      <c r="U4" s="31">
        <f t="shared" si="0"/>
        <v>1</v>
      </c>
      <c r="V4" s="31">
        <v>11</v>
      </c>
      <c r="W4" s="34">
        <f>IF(V4=0,0,H4/V4)</f>
        <v>0</v>
      </c>
      <c r="X4" s="31">
        <v>173</v>
      </c>
      <c r="Y4" s="31">
        <v>0</v>
      </c>
      <c r="Z4" s="31">
        <v>0</v>
      </c>
      <c r="AA4" s="31">
        <v>0</v>
      </c>
      <c r="AB4" s="31">
        <v>0</v>
      </c>
      <c r="AC4" s="34">
        <f>IF(AA4+AB4=0,0,AA4/(AA4+AB4))</f>
        <v>0</v>
      </c>
      <c r="AD4" s="32" t="s">
        <v>4703</v>
      </c>
      <c r="AE4" s="35">
        <f>LEFT(AD4, LEN(AD4)-3)+RIGHT(AD4,2)/60</f>
        <v>121.16666666666667</v>
      </c>
      <c r="AF4" s="36"/>
      <c r="AG4" s="31"/>
      <c r="AH4" s="38" t="s">
        <v>6302</v>
      </c>
      <c r="AI4" s="38" t="s">
        <v>6322</v>
      </c>
      <c r="AJ4" s="39">
        <v>-1.4</v>
      </c>
      <c r="AK4" s="38" t="s">
        <v>6429</v>
      </c>
      <c r="AL4" s="38" t="s">
        <v>6351</v>
      </c>
      <c r="AM4" s="38" t="s">
        <v>6429</v>
      </c>
      <c r="AN4" s="40">
        <f t="shared" si="1"/>
        <v>2</v>
      </c>
      <c r="AO4" s="40">
        <f t="shared" si="1"/>
        <v>1.9</v>
      </c>
      <c r="AP4" s="40">
        <f t="shared" si="1"/>
        <v>-1.4</v>
      </c>
      <c r="AQ4" s="40">
        <f t="shared" si="1"/>
        <v>-0.7</v>
      </c>
      <c r="AR4" s="40"/>
      <c r="AS4" s="40">
        <f>AL4+0</f>
        <v>-0.1</v>
      </c>
      <c r="AT4" s="40"/>
      <c r="AU4" s="40">
        <f>AM4+0</f>
        <v>-0.7</v>
      </c>
      <c r="AV4" s="31">
        <v>29</v>
      </c>
      <c r="AW4" s="31">
        <v>6</v>
      </c>
      <c r="AX4" s="31">
        <v>10</v>
      </c>
      <c r="AY4" s="31">
        <v>9</v>
      </c>
      <c r="AZ4" s="31">
        <v>4</v>
      </c>
      <c r="BA4" s="31">
        <v>0</v>
      </c>
      <c r="BB4" s="31">
        <v>0</v>
      </c>
      <c r="BC4" s="31">
        <v>0</v>
      </c>
      <c r="BD4" s="31">
        <v>24</v>
      </c>
      <c r="BE4" s="31" t="s">
        <v>3956</v>
      </c>
      <c r="BF4" s="31" t="s">
        <v>629</v>
      </c>
      <c r="BG4" s="31" t="s">
        <v>7484</v>
      </c>
      <c r="BH4" s="31" t="s">
        <v>7457</v>
      </c>
      <c r="BI4" s="31">
        <v>73</v>
      </c>
      <c r="BJ4" s="31">
        <v>220</v>
      </c>
      <c r="BK4" s="31" t="s">
        <v>1259</v>
      </c>
      <c r="BL4" s="31" t="s">
        <v>7128</v>
      </c>
      <c r="BM4" s="41" t="s">
        <v>3705</v>
      </c>
      <c r="BN4" s="41" t="s">
        <v>3706</v>
      </c>
      <c r="BO4" s="41" t="s">
        <v>2654</v>
      </c>
      <c r="BP4" s="41" t="s">
        <v>3631</v>
      </c>
      <c r="BQ4" s="33"/>
      <c r="BR4" s="33"/>
      <c r="BS4" s="33"/>
      <c r="BT4" s="33"/>
      <c r="BU4" s="31">
        <v>349</v>
      </c>
      <c r="BV4" s="31">
        <v>0</v>
      </c>
      <c r="BW4" s="31">
        <v>0</v>
      </c>
      <c r="BX4" s="31">
        <v>0</v>
      </c>
      <c r="BY4" s="40"/>
      <c r="BZ4" s="40"/>
      <c r="CA4" s="40"/>
      <c r="CB4" s="55">
        <v>2</v>
      </c>
      <c r="CC4" s="55">
        <v>0</v>
      </c>
      <c r="CD4" s="55">
        <v>0</v>
      </c>
      <c r="CE4" s="55">
        <v>2</v>
      </c>
      <c r="CF4" s="55">
        <v>3</v>
      </c>
      <c r="CG4" s="55">
        <v>0</v>
      </c>
      <c r="CH4" s="55">
        <v>0</v>
      </c>
      <c r="CI4" s="55">
        <v>3</v>
      </c>
      <c r="CJ4" s="35"/>
      <c r="CK4" s="35"/>
      <c r="CL4" s="35"/>
      <c r="CM4" s="35"/>
      <c r="CN4" s="35"/>
      <c r="CO4" s="35"/>
      <c r="CP4" s="56">
        <f t="shared" si="3"/>
        <v>0</v>
      </c>
      <c r="CQ4" s="56">
        <f t="shared" si="4"/>
        <v>0.5</v>
      </c>
      <c r="CR4" s="56">
        <f t="shared" si="5"/>
        <v>0.5</v>
      </c>
      <c r="CS4" s="56">
        <f t="shared" si="6"/>
        <v>0</v>
      </c>
      <c r="CT4" s="56">
        <f t="shared" si="7"/>
        <v>0</v>
      </c>
      <c r="CU4" s="56">
        <f t="shared" si="8"/>
        <v>0</v>
      </c>
      <c r="CV4" s="31">
        <v>1</v>
      </c>
      <c r="CW4" s="61">
        <f>DD4+DJ4+DN4</f>
        <v>-1.3391485330428927</v>
      </c>
      <c r="CX4" s="61">
        <f>CW4/DR4*2000</f>
        <v>-22.104239885164667</v>
      </c>
      <c r="CY4" s="61">
        <v>-1.8853530882877203</v>
      </c>
      <c r="CZ4" s="61">
        <v>-3.0938205209774312E-2</v>
      </c>
      <c r="DA4" s="61">
        <v>3.1212819557723068E-4</v>
      </c>
      <c r="DB4" s="61">
        <v>-1.8850908812858282E-3</v>
      </c>
      <c r="DC4" s="61">
        <v>0</v>
      </c>
      <c r="DD4" s="61">
        <f>SUM(CY4:DC4)</f>
        <v>-1.9178642561832033</v>
      </c>
      <c r="DE4" s="61">
        <f>DD4/DR4*2000</f>
        <v>-31.656631463821785</v>
      </c>
      <c r="DF4" s="61">
        <v>1.5602239891833658</v>
      </c>
      <c r="DG4" s="61">
        <v>1.5497528149468792E-3</v>
      </c>
      <c r="DH4" s="61">
        <v>1.4757322470554798E-2</v>
      </c>
      <c r="DI4" s="61">
        <v>-0.99781534132855676</v>
      </c>
      <c r="DJ4" s="61">
        <f>SUM(DF4:DI4)</f>
        <v>0.57871572314031072</v>
      </c>
      <c r="DK4" s="61">
        <f>DJ4/DR4*2000</f>
        <v>9.5523915786571223</v>
      </c>
      <c r="DL4" s="61"/>
      <c r="DM4" s="61"/>
      <c r="DN4" s="61">
        <f>SUM(DL4:DM4)</f>
        <v>0</v>
      </c>
      <c r="DO4" s="62">
        <v>120.45</v>
      </c>
      <c r="DP4" s="62">
        <v>0.56666666666666665</v>
      </c>
      <c r="DQ4" s="62">
        <v>0.15</v>
      </c>
      <c r="DR4" s="62">
        <v>121.16666666666667</v>
      </c>
    </row>
    <row r="5" spans="1:122" x14ac:dyDescent="0.2">
      <c r="A5" s="31" t="s">
        <v>4656</v>
      </c>
      <c r="B5" s="31" t="s">
        <v>4649</v>
      </c>
      <c r="C5" s="31" t="str">
        <f>CONCATENATE(RIGHT(D5,LEN(D5)-SEARCH(" ",D5)), ", ", LEFT(D5, SEARCH(" ", D5)))</f>
        <v xml:space="preserve">May, Brad </v>
      </c>
      <c r="D5" s="31" t="str">
        <f>LEFT(F5, SEARCH(",", F5) - 1)</f>
        <v>Brad May</v>
      </c>
      <c r="E5" s="31" t="str">
        <f>LEFT(RIGHT(F5, LEN(F5)-SEARCH(",", F5)-1), 2)</f>
        <v>LW</v>
      </c>
      <c r="F5" s="31" t="s">
        <v>3315</v>
      </c>
      <c r="G5" s="31">
        <v>10</v>
      </c>
      <c r="H5" s="31">
        <v>0</v>
      </c>
      <c r="I5" s="31">
        <v>3</v>
      </c>
      <c r="J5" s="31">
        <f>H5+I5</f>
        <v>3</v>
      </c>
      <c r="K5" s="31">
        <v>0</v>
      </c>
      <c r="L5" s="31">
        <v>8</v>
      </c>
      <c r="M5" s="32" t="s">
        <v>5668</v>
      </c>
      <c r="N5" s="33">
        <f>LEFT(M5, LEN(M5)-3)+RIGHT(M5,2)/60</f>
        <v>11.466666666666667</v>
      </c>
      <c r="O5" s="33">
        <f>G5*N5</f>
        <v>114.66666666666667</v>
      </c>
      <c r="P5" s="31">
        <v>0</v>
      </c>
      <c r="Q5" s="31">
        <v>0</v>
      </c>
      <c r="R5" s="31">
        <v>0</v>
      </c>
      <c r="S5" s="31">
        <v>0</v>
      </c>
      <c r="T5" s="31">
        <f t="shared" si="0"/>
        <v>0</v>
      </c>
      <c r="U5" s="31">
        <f t="shared" si="0"/>
        <v>3</v>
      </c>
      <c r="V5" s="31">
        <v>11</v>
      </c>
      <c r="W5" s="34">
        <f>IF(V5=0,0,H5/V5)</f>
        <v>0</v>
      </c>
      <c r="X5" s="31">
        <v>176</v>
      </c>
      <c r="Y5" s="31">
        <v>0</v>
      </c>
      <c r="Z5" s="31">
        <v>0</v>
      </c>
      <c r="AA5" s="31">
        <v>0</v>
      </c>
      <c r="AB5" s="31">
        <v>0</v>
      </c>
      <c r="AC5" s="34">
        <f>IF(AA5+AB5=0,0,AA5/(AA5+AB5))</f>
        <v>0</v>
      </c>
      <c r="AD5" s="32" t="s">
        <v>4134</v>
      </c>
      <c r="AE5" s="35">
        <f>LEFT(AD5, LEN(AD5)-3)+RIGHT(AD5,2)/60</f>
        <v>38.233333333333334</v>
      </c>
      <c r="AF5" s="36"/>
      <c r="AG5" s="31"/>
      <c r="AH5" s="38" t="s">
        <v>6283</v>
      </c>
      <c r="AI5" s="38" t="s">
        <v>6336</v>
      </c>
      <c r="AJ5" s="39">
        <v>-0.2</v>
      </c>
      <c r="AK5" s="38" t="s">
        <v>6331</v>
      </c>
      <c r="AL5" s="38" t="s">
        <v>6348</v>
      </c>
      <c r="AM5" s="38" t="s">
        <v>6351</v>
      </c>
      <c r="AN5" s="40">
        <f t="shared" si="1"/>
        <v>2.4</v>
      </c>
      <c r="AO5" s="40">
        <f t="shared" si="1"/>
        <v>2.2999999999999998</v>
      </c>
      <c r="AP5" s="40">
        <f t="shared" si="1"/>
        <v>-0.2</v>
      </c>
      <c r="AQ5" s="40">
        <f t="shared" si="1"/>
        <v>-0.2</v>
      </c>
      <c r="AR5" s="40"/>
      <c r="AS5" s="40">
        <f>AL5+0</f>
        <v>0.2</v>
      </c>
      <c r="AT5" s="40"/>
      <c r="AU5" s="40">
        <f>AM5+0</f>
        <v>-0.1</v>
      </c>
      <c r="AV5" s="31"/>
      <c r="AW5" s="31"/>
      <c r="AX5" s="31"/>
      <c r="AY5" s="31"/>
      <c r="AZ5" s="31"/>
      <c r="BA5" s="31"/>
      <c r="BB5" s="31"/>
      <c r="BC5" s="31"/>
      <c r="BD5" s="31"/>
      <c r="BE5" s="31"/>
      <c r="BF5" s="31"/>
      <c r="BG5" s="31"/>
      <c r="BH5" s="31"/>
      <c r="BI5" s="31"/>
      <c r="BJ5" s="31"/>
      <c r="BK5" s="31"/>
      <c r="BL5" s="31"/>
      <c r="BM5" s="41"/>
      <c r="BN5" s="41"/>
      <c r="BO5" s="41"/>
      <c r="BP5" s="41"/>
      <c r="BQ5" s="33"/>
      <c r="BR5" s="33"/>
      <c r="BS5" s="33"/>
      <c r="BT5" s="33"/>
      <c r="BU5" s="31"/>
      <c r="BV5" s="31"/>
      <c r="BW5" s="31"/>
      <c r="BX5" s="31"/>
      <c r="BY5" s="40"/>
      <c r="BZ5" s="40"/>
      <c r="CA5" s="40"/>
      <c r="CB5" s="55">
        <v>5</v>
      </c>
      <c r="CC5" s="55">
        <v>0</v>
      </c>
      <c r="CD5" s="55">
        <v>0</v>
      </c>
      <c r="CE5" s="55">
        <v>5</v>
      </c>
      <c r="CF5" s="55">
        <v>5</v>
      </c>
      <c r="CG5" s="55">
        <v>0</v>
      </c>
      <c r="CH5" s="55">
        <v>0</v>
      </c>
      <c r="CI5" s="55">
        <v>5</v>
      </c>
      <c r="CJ5" s="35"/>
      <c r="CK5" s="35"/>
      <c r="CL5" s="35"/>
      <c r="CM5" s="35"/>
      <c r="CN5" s="35"/>
      <c r="CO5" s="35"/>
      <c r="CP5" s="56">
        <f t="shared" si="3"/>
        <v>0</v>
      </c>
      <c r="CQ5" s="56">
        <f t="shared" si="4"/>
        <v>0.6</v>
      </c>
      <c r="CR5" s="56">
        <f t="shared" si="5"/>
        <v>0.6</v>
      </c>
      <c r="CS5" s="56">
        <f t="shared" si="6"/>
        <v>0</v>
      </c>
      <c r="CT5" s="56">
        <f t="shared" si="7"/>
        <v>0</v>
      </c>
      <c r="CU5" s="56">
        <f t="shared" si="8"/>
        <v>0</v>
      </c>
      <c r="CV5" s="31">
        <v>1</v>
      </c>
      <c r="CW5" s="61">
        <f>DD5+DJ5+DN5</f>
        <v>-1.2068758226823555</v>
      </c>
      <c r="CX5" s="61">
        <f>CW5/DR5*2000</f>
        <v>-21.037928344259537</v>
      </c>
      <c r="CY5" s="61">
        <v>-0.57756548974906174</v>
      </c>
      <c r="CZ5" s="61">
        <v>-5.6752341860878235E-2</v>
      </c>
      <c r="DA5" s="61">
        <v>-4.1280804333503181E-2</v>
      </c>
      <c r="DB5" s="61">
        <v>-4.6097794904341802E-4</v>
      </c>
      <c r="DC5" s="61">
        <v>0</v>
      </c>
      <c r="DD5" s="61">
        <f>SUM(CY5:DC5)</f>
        <v>-0.67605961389248659</v>
      </c>
      <c r="DE5" s="61">
        <f>DD5/DR5*2000</f>
        <v>-11.784885773837651</v>
      </c>
      <c r="DF5" s="61">
        <v>0.82607126151251908</v>
      </c>
      <c r="DG5" s="61">
        <v>4.2061779473444401E-3</v>
      </c>
      <c r="DH5" s="61">
        <v>3.466986838990882E-3</v>
      </c>
      <c r="DI5" s="61">
        <v>-1.3645606350887234</v>
      </c>
      <c r="DJ5" s="61">
        <f>SUM(DF5:DI5)</f>
        <v>-0.5308162087898689</v>
      </c>
      <c r="DK5" s="61">
        <f>DJ5/DR5*2000</f>
        <v>-9.2530425704218864</v>
      </c>
      <c r="DL5" s="61"/>
      <c r="DM5" s="61"/>
      <c r="DN5" s="61">
        <f>SUM(DL5:DM5)</f>
        <v>0</v>
      </c>
      <c r="DO5" s="62">
        <v>113.56666666666666</v>
      </c>
      <c r="DP5" s="62">
        <v>1.1333333333333333</v>
      </c>
      <c r="DQ5" s="62">
        <v>3.3333333333333333E-2</v>
      </c>
      <c r="DR5" s="62">
        <v>114.73333333333333</v>
      </c>
    </row>
    <row r="6" spans="1:122" x14ac:dyDescent="0.2">
      <c r="A6" s="19" t="s">
        <v>4649</v>
      </c>
      <c r="B6" s="19" t="s">
        <v>4649</v>
      </c>
      <c r="C6" s="19" t="s">
        <v>2748</v>
      </c>
      <c r="D6" s="19" t="s">
        <v>2749</v>
      </c>
      <c r="E6" s="19" t="s">
        <v>2750</v>
      </c>
      <c r="F6" s="19" t="s">
        <v>352</v>
      </c>
      <c r="G6" s="19">
        <v>24</v>
      </c>
      <c r="H6" s="19">
        <v>0</v>
      </c>
      <c r="I6" s="19">
        <v>4</v>
      </c>
      <c r="J6" s="19">
        <v>4</v>
      </c>
      <c r="K6" s="19">
        <v>-1</v>
      </c>
      <c r="L6" s="19">
        <v>21</v>
      </c>
      <c r="M6" s="20"/>
      <c r="N6" s="21">
        <v>9.82</v>
      </c>
      <c r="O6" s="21">
        <v>235.77</v>
      </c>
      <c r="P6" s="19">
        <v>0</v>
      </c>
      <c r="Q6" s="19">
        <v>0</v>
      </c>
      <c r="R6" s="19">
        <v>0</v>
      </c>
      <c r="S6" s="19">
        <v>0</v>
      </c>
      <c r="T6" s="19">
        <v>0</v>
      </c>
      <c r="U6" s="19">
        <v>4</v>
      </c>
      <c r="V6" s="19">
        <v>22</v>
      </c>
      <c r="W6" s="22">
        <v>0</v>
      </c>
      <c r="X6" s="19">
        <v>349</v>
      </c>
      <c r="Y6" s="19">
        <v>0</v>
      </c>
      <c r="Z6" s="19">
        <v>0</v>
      </c>
      <c r="AA6" s="19">
        <v>0</v>
      </c>
      <c r="AB6" s="19">
        <v>0</v>
      </c>
      <c r="AC6" s="22">
        <v>0</v>
      </c>
      <c r="AD6" s="20"/>
      <c r="AE6" s="21">
        <v>86.61</v>
      </c>
      <c r="AF6" s="28">
        <v>0</v>
      </c>
      <c r="AG6" s="23">
        <v>0</v>
      </c>
      <c r="AH6" s="23"/>
      <c r="AI6" s="23"/>
      <c r="AJ6" s="23"/>
      <c r="AK6" s="23"/>
      <c r="AL6" s="23"/>
      <c r="AM6" s="23"/>
      <c r="AN6" s="24">
        <v>4.4000000000000004</v>
      </c>
      <c r="AO6" s="24">
        <v>4.2</v>
      </c>
      <c r="AP6" s="24">
        <v>-1.6</v>
      </c>
      <c r="AQ6" s="29">
        <v>-0.5</v>
      </c>
      <c r="AR6" s="24">
        <f t="shared" ref="AR6:AR11" si="9">AQ6/(BR6+2*(BS6+BT6))*2000</f>
        <v>-4.2055092170743666</v>
      </c>
      <c r="AS6" s="29">
        <v>0</v>
      </c>
      <c r="AT6" s="24">
        <f t="shared" ref="AT6:AT11" si="10">AS6/(BR6+2*(BS6+BT6))*2000</f>
        <v>0</v>
      </c>
      <c r="AU6" s="24">
        <v>-0.5</v>
      </c>
      <c r="AV6" s="67">
        <v>6</v>
      </c>
      <c r="AW6" s="67">
        <v>29</v>
      </c>
      <c r="AX6" s="67">
        <v>10</v>
      </c>
      <c r="AY6" s="67">
        <v>9</v>
      </c>
      <c r="AZ6" s="67">
        <v>4</v>
      </c>
      <c r="BA6" s="67">
        <v>0</v>
      </c>
      <c r="BB6" s="67">
        <v>0</v>
      </c>
      <c r="BC6" s="67">
        <v>0</v>
      </c>
      <c r="BD6" s="19">
        <v>24</v>
      </c>
      <c r="BE6" s="19" t="s">
        <v>3956</v>
      </c>
      <c r="BF6" s="19" t="s">
        <v>629</v>
      </c>
      <c r="BG6" s="19" t="s">
        <v>7484</v>
      </c>
      <c r="BH6" s="19" t="s">
        <v>7457</v>
      </c>
      <c r="BI6" s="19">
        <v>73</v>
      </c>
      <c r="BJ6" s="19">
        <v>220</v>
      </c>
      <c r="BK6" s="19" t="s">
        <v>1259</v>
      </c>
      <c r="BL6" s="19" t="s">
        <v>7128</v>
      </c>
      <c r="BM6" s="25" t="s">
        <v>3705</v>
      </c>
      <c r="BN6" s="25" t="s">
        <v>3706</v>
      </c>
      <c r="BO6" s="25" t="s">
        <v>2654</v>
      </c>
      <c r="BP6" s="25" t="s">
        <v>3631</v>
      </c>
      <c r="BQ6" s="21">
        <f t="shared" ref="BQ6:BT11" si="11">LEFT(TRIM(BM6),LEN(TRIM(BM6))-3)+RIGHT(TRIM(BM6),2)/60</f>
        <v>235.9</v>
      </c>
      <c r="BR6" s="21">
        <f t="shared" si="11"/>
        <v>234.01666666666668</v>
      </c>
      <c r="BS6" s="21">
        <f t="shared" si="11"/>
        <v>0.18333333333333332</v>
      </c>
      <c r="BT6" s="21">
        <f t="shared" si="11"/>
        <v>1.7</v>
      </c>
      <c r="BU6" s="19">
        <v>349</v>
      </c>
      <c r="BV6" s="19">
        <v>0</v>
      </c>
      <c r="BW6" s="19">
        <v>0</v>
      </c>
      <c r="BX6" s="19">
        <v>0</v>
      </c>
      <c r="BY6" s="24">
        <f t="shared" ref="BY6:BY11" si="12">BR6/G6</f>
        <v>9.750694444444445</v>
      </c>
      <c r="BZ6" s="24">
        <f t="shared" ref="BZ6:BZ11" si="13">BS6/G6</f>
        <v>7.6388888888888886E-3</v>
      </c>
      <c r="CA6" s="24">
        <f t="shared" ref="CA6:CA11" si="14">BT6/G6</f>
        <v>7.0833333333333331E-2</v>
      </c>
      <c r="CB6" s="19">
        <v>7</v>
      </c>
      <c r="CC6" s="19">
        <v>0</v>
      </c>
      <c r="CD6" s="19">
        <v>0</v>
      </c>
      <c r="CE6" s="19">
        <v>7</v>
      </c>
      <c r="CF6" s="19">
        <v>8</v>
      </c>
      <c r="CG6" s="19">
        <v>0</v>
      </c>
      <c r="CH6" s="19">
        <v>0</v>
      </c>
      <c r="CI6" s="19">
        <v>8</v>
      </c>
      <c r="CJ6" s="53">
        <f t="shared" ref="CJ6:CJ11" si="15">IF(BR6=0,0,CB6/BR6*60)</f>
        <v>1.7947439641051206</v>
      </c>
      <c r="CK6" s="53">
        <f t="shared" ref="CK6:CK11" si="16">IF(BT6=0,0,CC6/BT6*60)</f>
        <v>0</v>
      </c>
      <c r="CL6" s="53">
        <f t="shared" ref="CL6:CL11" si="17">IF(BS6=0,0,CD6/BS6*60)</f>
        <v>0</v>
      </c>
      <c r="CM6" s="53">
        <f t="shared" ref="CM6:CM11" si="18">IF(BR6=0,0,CF6/BR6*60)</f>
        <v>2.0511359589772806</v>
      </c>
      <c r="CN6" s="53">
        <f t="shared" ref="CN6:CN11" si="19">IF(BT6=0,0,CG6/BT6*60)</f>
        <v>0</v>
      </c>
      <c r="CO6" s="53">
        <f t="shared" ref="CO6:CO11" si="20">IF(BS6=0,0,CH6/BS6*60)</f>
        <v>0</v>
      </c>
      <c r="CP6" s="54">
        <f t="shared" si="3"/>
        <v>0</v>
      </c>
      <c r="CQ6" s="54">
        <f t="shared" si="4"/>
        <v>0.5714285714285714</v>
      </c>
      <c r="CR6" s="54">
        <f t="shared" si="5"/>
        <v>0.5714285714285714</v>
      </c>
      <c r="CS6" s="54">
        <f t="shared" si="6"/>
        <v>0</v>
      </c>
      <c r="CT6" s="54">
        <f t="shared" si="7"/>
        <v>0</v>
      </c>
      <c r="CU6" s="54">
        <f t="shared" si="8"/>
        <v>0</v>
      </c>
      <c r="CV6" s="19">
        <v>2</v>
      </c>
      <c r="CW6" s="65">
        <v>-2.5459999999999998</v>
      </c>
      <c r="CX6" s="65">
        <v>-21.585999999999999</v>
      </c>
      <c r="CY6" s="24">
        <v>-2.4630000000000001</v>
      </c>
      <c r="CZ6" s="24">
        <v>-8.7999999999999995E-2</v>
      </c>
      <c r="DA6" s="24">
        <v>-4.1000000000000002E-2</v>
      </c>
      <c r="DB6" s="24">
        <v>-2E-3</v>
      </c>
      <c r="DC6" s="24">
        <v>0</v>
      </c>
      <c r="DD6" s="65">
        <v>-2.5939999999999999</v>
      </c>
      <c r="DE6" s="65">
        <v>-21.992000000000001</v>
      </c>
      <c r="DF6" s="24">
        <v>2.3860000000000001</v>
      </c>
      <c r="DG6" s="24">
        <v>6.0000000000000001E-3</v>
      </c>
      <c r="DH6" s="24">
        <v>1.7999999999999999E-2</v>
      </c>
      <c r="DI6" s="24">
        <v>-2.3620000000000001</v>
      </c>
      <c r="DJ6" s="65">
        <v>4.8000000000000001E-2</v>
      </c>
      <c r="DK6" s="65">
        <v>0.40600000000000003</v>
      </c>
      <c r="DL6" s="24">
        <v>0</v>
      </c>
      <c r="DM6" s="24">
        <v>0</v>
      </c>
      <c r="DN6" s="65">
        <v>0</v>
      </c>
      <c r="DO6" s="24">
        <v>234.02</v>
      </c>
      <c r="DP6" s="24">
        <v>1.7</v>
      </c>
      <c r="DQ6" s="24">
        <v>0.18</v>
      </c>
      <c r="DR6" s="24">
        <v>235.9</v>
      </c>
    </row>
    <row r="7" spans="1:122" x14ac:dyDescent="0.2">
      <c r="A7" t="s">
        <v>4649</v>
      </c>
      <c r="B7" t="s">
        <v>4649</v>
      </c>
      <c r="C7" t="str">
        <f t="shared" ref="C7:C13" si="21">CONCATENATE(RIGHT(D7,LEN(D7)-SEARCH(" ",D7)), ", ", LEFT(D7, SEARCH(" ", D7)))</f>
        <v xml:space="preserve">Kunitz, Chris </v>
      </c>
      <c r="D7" t="str">
        <f t="shared" ref="D7:D13" si="22">LEFT(F7, SEARCH(",", F7) - 1)</f>
        <v>Chris Kunitz</v>
      </c>
      <c r="E7" t="str">
        <f t="shared" ref="E7:E13" si="23">LEFT(RIGHT(F7, LEN(F7)-SEARCH(",", F7)-1), 2)</f>
        <v>LW</v>
      </c>
      <c r="F7" t="s">
        <v>1239</v>
      </c>
      <c r="G7">
        <v>81</v>
      </c>
      <c r="H7">
        <v>25</v>
      </c>
      <c r="I7">
        <v>35</v>
      </c>
      <c r="J7">
        <f t="shared" ref="J7:J13" si="24">H7+I7</f>
        <v>60</v>
      </c>
      <c r="K7">
        <v>23</v>
      </c>
      <c r="L7">
        <v>81</v>
      </c>
      <c r="M7" s="5" t="s">
        <v>5455</v>
      </c>
      <c r="N7" s="7">
        <f t="shared" ref="N7:N13" si="25">LEFT(M7, LEN(M7)-3)+RIGHT(M7,2)/60</f>
        <v>17.05</v>
      </c>
      <c r="O7" s="7">
        <f t="shared" ref="O7:O13" si="26">G7*N7</f>
        <v>1381.05</v>
      </c>
      <c r="P7">
        <v>11</v>
      </c>
      <c r="Q7">
        <v>9</v>
      </c>
      <c r="R7">
        <v>0</v>
      </c>
      <c r="S7">
        <v>0</v>
      </c>
      <c r="T7">
        <f t="shared" ref="T7:U13" si="27">H7-P7-R7</f>
        <v>14</v>
      </c>
      <c r="U7">
        <f t="shared" si="27"/>
        <v>26</v>
      </c>
      <c r="V7">
        <v>180</v>
      </c>
      <c r="W7" s="9">
        <f t="shared" ref="W7:W13" si="28">IF(V7=0,0,H7/V7)</f>
        <v>0.1388888888888889</v>
      </c>
      <c r="X7">
        <v>1787</v>
      </c>
      <c r="Y7">
        <v>5</v>
      </c>
      <c r="Z7">
        <v>0</v>
      </c>
      <c r="AA7">
        <v>4</v>
      </c>
      <c r="AB7">
        <v>9</v>
      </c>
      <c r="AC7" s="9">
        <f t="shared" ref="AC7:AC13" si="29">IF(AA7+AB7=0,0,AA7/(AA7+AB7))</f>
        <v>0.30769230769230771</v>
      </c>
      <c r="AD7" s="5" t="s">
        <v>4704</v>
      </c>
      <c r="AE7" s="11">
        <f>LEFT(AD7, LEN(AD7)-3)+RIGHT(AD7,2)/60</f>
        <v>23.016666666666666</v>
      </c>
      <c r="AF7" s="27">
        <v>78</v>
      </c>
      <c r="AG7" s="12">
        <v>4043191</v>
      </c>
      <c r="AH7" s="13" t="s">
        <v>4421</v>
      </c>
      <c r="AI7" s="13" t="s">
        <v>6512</v>
      </c>
      <c r="AJ7" s="14">
        <v>17</v>
      </c>
      <c r="AK7" s="13" t="s">
        <v>6347</v>
      </c>
      <c r="AL7" s="13" t="s">
        <v>6373</v>
      </c>
      <c r="AM7" s="13" t="s">
        <v>6337</v>
      </c>
      <c r="AN7" s="18">
        <f t="shared" ref="AN7:AQ13" si="30">AH7+0</f>
        <v>34</v>
      </c>
      <c r="AO7" s="18">
        <f t="shared" si="30"/>
        <v>25.3</v>
      </c>
      <c r="AP7" s="18">
        <f t="shared" si="30"/>
        <v>17</v>
      </c>
      <c r="AQ7" s="18">
        <f t="shared" si="30"/>
        <v>5.8</v>
      </c>
      <c r="AR7" s="18">
        <f t="shared" si="9"/>
        <v>6.6865855181623424</v>
      </c>
      <c r="AS7" s="18">
        <f t="shared" ref="AS7:AS13" si="31">AL7+0</f>
        <v>5.2</v>
      </c>
      <c r="AT7" s="18">
        <f t="shared" si="10"/>
        <v>5.9948697749041697</v>
      </c>
      <c r="AU7" s="18">
        <f t="shared" ref="AU7:AU13" si="32">AM7+0</f>
        <v>11.1</v>
      </c>
      <c r="AV7" s="66">
        <v>15</v>
      </c>
      <c r="AW7" s="66">
        <v>159</v>
      </c>
      <c r="AX7" s="66">
        <v>79</v>
      </c>
      <c r="AY7" s="66">
        <v>47</v>
      </c>
      <c r="AZ7" s="66">
        <v>28</v>
      </c>
      <c r="BA7" s="66">
        <v>4</v>
      </c>
      <c r="BB7" s="66">
        <v>9</v>
      </c>
      <c r="BC7" s="66">
        <v>0.2</v>
      </c>
      <c r="BD7">
        <v>14</v>
      </c>
      <c r="BE7" t="s">
        <v>732</v>
      </c>
      <c r="BF7" t="s">
        <v>724</v>
      </c>
      <c r="BG7" t="s">
        <v>650</v>
      </c>
      <c r="BH7" t="s">
        <v>7457</v>
      </c>
      <c r="BI7">
        <v>71</v>
      </c>
      <c r="BJ7">
        <v>198</v>
      </c>
      <c r="BK7" t="s">
        <v>1259</v>
      </c>
      <c r="BL7" t="s">
        <v>7128</v>
      </c>
      <c r="BM7" s="4" t="s">
        <v>4856</v>
      </c>
      <c r="BN7" s="4" t="s">
        <v>4857</v>
      </c>
      <c r="BO7" s="4" t="s">
        <v>1425</v>
      </c>
      <c r="BP7" s="4" t="s">
        <v>1426</v>
      </c>
      <c r="BQ7" s="7">
        <f t="shared" si="11"/>
        <v>1381.15</v>
      </c>
      <c r="BR7" s="7">
        <f t="shared" si="11"/>
        <v>1027.4833333333333</v>
      </c>
      <c r="BS7" s="7">
        <f t="shared" si="11"/>
        <v>26.333333333333332</v>
      </c>
      <c r="BT7" s="7">
        <f t="shared" si="11"/>
        <v>327.33333333333331</v>
      </c>
      <c r="BU7" s="12">
        <v>1787</v>
      </c>
      <c r="BV7">
        <v>6</v>
      </c>
      <c r="BW7">
        <v>2</v>
      </c>
      <c r="BX7">
        <v>0</v>
      </c>
      <c r="BY7" s="18">
        <f t="shared" si="12"/>
        <v>12.684979423868313</v>
      </c>
      <c r="BZ7" s="18">
        <f t="shared" si="13"/>
        <v>0.32510288065843618</v>
      </c>
      <c r="CA7" s="18">
        <f t="shared" si="14"/>
        <v>4.0411522633744852</v>
      </c>
      <c r="CB7" s="6">
        <v>61</v>
      </c>
      <c r="CC7" s="6">
        <v>49</v>
      </c>
      <c r="CD7" s="6">
        <v>0</v>
      </c>
      <c r="CE7" s="6">
        <v>110</v>
      </c>
      <c r="CF7" s="6">
        <v>35</v>
      </c>
      <c r="CG7" s="6">
        <v>2</v>
      </c>
      <c r="CH7" s="6">
        <v>1</v>
      </c>
      <c r="CI7" s="6">
        <v>38</v>
      </c>
      <c r="CJ7" s="11">
        <f t="shared" si="15"/>
        <v>3.562101575045824</v>
      </c>
      <c r="CK7" s="11">
        <f t="shared" si="16"/>
        <v>8.9816700610997966</v>
      </c>
      <c r="CL7" s="11">
        <f t="shared" si="17"/>
        <v>0</v>
      </c>
      <c r="CM7" s="11">
        <f t="shared" si="18"/>
        <v>2.0438287725672759</v>
      </c>
      <c r="CN7" s="11">
        <f t="shared" si="19"/>
        <v>0.36659877800407337</v>
      </c>
      <c r="CO7" s="11">
        <f t="shared" si="20"/>
        <v>2.278481012658228</v>
      </c>
      <c r="CP7" s="52">
        <f t="shared" si="3"/>
        <v>0.22950819672131148</v>
      </c>
      <c r="CQ7" s="52">
        <f t="shared" si="4"/>
        <v>0.42622950819672129</v>
      </c>
      <c r="CR7" s="52">
        <f t="shared" si="5"/>
        <v>0.65573770491803274</v>
      </c>
      <c r="CS7" s="52">
        <f t="shared" si="6"/>
        <v>0.22448979591836735</v>
      </c>
      <c r="CT7" s="52">
        <f t="shared" si="7"/>
        <v>0.18367346938775511</v>
      </c>
      <c r="CU7" s="52">
        <f t="shared" si="8"/>
        <v>0.40816326530612246</v>
      </c>
      <c r="CV7">
        <v>0</v>
      </c>
      <c r="CW7" s="60">
        <f t="shared" ref="CW7:CW13" si="33">DD7+DJ7+DN7</f>
        <v>53.764514852379037</v>
      </c>
      <c r="CX7" s="60">
        <f t="shared" ref="CX7:CX13" si="34">CW7/DR7*2000</f>
        <v>77.854707819395472</v>
      </c>
      <c r="CY7" s="60">
        <v>27.727790514328515</v>
      </c>
      <c r="CZ7" s="60">
        <v>10.840951680059559</v>
      </c>
      <c r="DA7" s="60">
        <v>3.5578750260370738E-3</v>
      </c>
      <c r="DB7" s="60">
        <v>-0.33093817693684535</v>
      </c>
      <c r="DC7" s="60">
        <v>3.9722771876212954</v>
      </c>
      <c r="DD7" s="60">
        <f t="shared" ref="DD7:DD13" si="35">SUM(CY7:DC7)</f>
        <v>42.213639080098559</v>
      </c>
      <c r="DE7" s="60">
        <f t="shared" ref="DE7:DE13" si="36">DD7/DR7*2000</f>
        <v>61.128246866884197</v>
      </c>
      <c r="DF7" s="60">
        <v>10.117822938734207</v>
      </c>
      <c r="DG7" s="60">
        <v>0.48959374700503022</v>
      </c>
      <c r="DH7" s="60">
        <v>1.9974882292087839</v>
      </c>
      <c r="DI7" s="60">
        <v>-1.0540291426675445</v>
      </c>
      <c r="DJ7" s="60">
        <f t="shared" ref="DJ7:DJ13" si="37">SUM(DF7:DI7)</f>
        <v>11.550875772280476</v>
      </c>
      <c r="DK7" s="60">
        <f t="shared" ref="DK7:DK13" si="38">DJ7/DR7*2000</f>
        <v>16.726460952511278</v>
      </c>
      <c r="DL7" s="60"/>
      <c r="DM7" s="60"/>
      <c r="DN7" s="60">
        <f t="shared" ref="DN7:DN13" si="39">SUM(DL7:DM7)</f>
        <v>0</v>
      </c>
      <c r="DO7" s="59">
        <v>1027.4833333333333</v>
      </c>
      <c r="DP7" s="59">
        <v>327.33333333333331</v>
      </c>
      <c r="DQ7" s="59">
        <v>26.333333333333329</v>
      </c>
      <c r="DR7" s="58">
        <v>1381.15</v>
      </c>
    </row>
    <row r="8" spans="1:122" x14ac:dyDescent="0.2">
      <c r="A8" t="s">
        <v>4649</v>
      </c>
      <c r="B8" t="s">
        <v>4649</v>
      </c>
      <c r="C8" t="str">
        <f t="shared" si="21"/>
        <v xml:space="preserve">Pronger, Chris </v>
      </c>
      <c r="D8" t="str">
        <f t="shared" si="22"/>
        <v>Chris Pronger</v>
      </c>
      <c r="E8" t="str">
        <f t="shared" si="23"/>
        <v xml:space="preserve">D </v>
      </c>
      <c r="F8" t="s">
        <v>1240</v>
      </c>
      <c r="G8">
        <v>66</v>
      </c>
      <c r="H8">
        <v>13</v>
      </c>
      <c r="I8">
        <v>46</v>
      </c>
      <c r="J8">
        <f t="shared" si="24"/>
        <v>59</v>
      </c>
      <c r="K8">
        <v>27</v>
      </c>
      <c r="L8">
        <v>69</v>
      </c>
      <c r="M8" s="5" t="s">
        <v>5456</v>
      </c>
      <c r="N8" s="7">
        <f t="shared" si="25"/>
        <v>27.1</v>
      </c>
      <c r="O8" s="7">
        <f t="shared" si="26"/>
        <v>1788.6000000000001</v>
      </c>
      <c r="P8">
        <v>8</v>
      </c>
      <c r="Q8">
        <v>28</v>
      </c>
      <c r="R8">
        <v>0</v>
      </c>
      <c r="S8">
        <v>0</v>
      </c>
      <c r="T8">
        <f t="shared" si="27"/>
        <v>5</v>
      </c>
      <c r="U8">
        <f t="shared" si="27"/>
        <v>18</v>
      </c>
      <c r="V8">
        <v>166</v>
      </c>
      <c r="W8" s="9">
        <f t="shared" si="28"/>
        <v>7.8313253012048195E-2</v>
      </c>
      <c r="X8">
        <v>1836</v>
      </c>
      <c r="Y8">
        <v>2</v>
      </c>
      <c r="Z8">
        <v>0</v>
      </c>
      <c r="AA8">
        <v>1</v>
      </c>
      <c r="AB8">
        <v>3</v>
      </c>
      <c r="AC8" s="9">
        <f t="shared" si="29"/>
        <v>0.25</v>
      </c>
      <c r="AD8" s="5" t="s">
        <v>4705</v>
      </c>
      <c r="AE8" s="11">
        <f>LEFT(AD8, LEN(AD8)-3)+RIGHT(AD8,2)/60</f>
        <v>30.3</v>
      </c>
      <c r="AF8" s="27">
        <v>85</v>
      </c>
      <c r="AG8" s="12">
        <v>6050546</v>
      </c>
      <c r="AH8" s="13" t="s">
        <v>4410</v>
      </c>
      <c r="AI8" s="13" t="s">
        <v>4411</v>
      </c>
      <c r="AJ8" s="14">
        <v>20.7</v>
      </c>
      <c r="AK8" s="13" t="s">
        <v>6337</v>
      </c>
      <c r="AL8" s="13" t="s">
        <v>4412</v>
      </c>
      <c r="AM8" s="13" t="s">
        <v>4413</v>
      </c>
      <c r="AN8" s="18">
        <f t="shared" si="30"/>
        <v>39.799999999999997</v>
      </c>
      <c r="AO8" s="18">
        <f t="shared" si="30"/>
        <v>34.799999999999997</v>
      </c>
      <c r="AP8" s="18">
        <f t="shared" si="30"/>
        <v>20.7</v>
      </c>
      <c r="AQ8" s="18">
        <f t="shared" si="30"/>
        <v>11.1</v>
      </c>
      <c r="AR8" s="18">
        <f t="shared" si="9"/>
        <v>9.1715955959815751</v>
      </c>
      <c r="AS8" s="18">
        <f t="shared" si="31"/>
        <v>10.1</v>
      </c>
      <c r="AT8" s="18">
        <f t="shared" si="10"/>
        <v>8.3453257224697222</v>
      </c>
      <c r="AU8" s="18">
        <f t="shared" si="32"/>
        <v>21.3</v>
      </c>
      <c r="AV8" s="66">
        <v>104</v>
      </c>
      <c r="AW8" s="66">
        <v>77</v>
      </c>
      <c r="AX8" s="66">
        <v>75</v>
      </c>
      <c r="AY8" s="66">
        <v>41</v>
      </c>
      <c r="AZ8" s="66">
        <v>39</v>
      </c>
      <c r="BA8" s="66">
        <v>1</v>
      </c>
      <c r="BB8" s="66">
        <v>3</v>
      </c>
      <c r="BC8" s="66">
        <v>0.1</v>
      </c>
      <c r="BE8" t="s">
        <v>2876</v>
      </c>
      <c r="BF8" t="s">
        <v>2877</v>
      </c>
      <c r="BG8" t="s">
        <v>7484</v>
      </c>
      <c r="BH8" t="s">
        <v>7457</v>
      </c>
      <c r="BI8">
        <v>78</v>
      </c>
      <c r="BJ8">
        <v>220</v>
      </c>
      <c r="BK8" t="s">
        <v>1259</v>
      </c>
      <c r="BL8" t="s">
        <v>7128</v>
      </c>
      <c r="BM8" s="4" t="s">
        <v>1868</v>
      </c>
      <c r="BN8" s="4" t="s">
        <v>1869</v>
      </c>
      <c r="BO8" s="4" t="s">
        <v>2633</v>
      </c>
      <c r="BP8" s="4" t="s">
        <v>2634</v>
      </c>
      <c r="BQ8" s="7">
        <f t="shared" si="11"/>
        <v>1788.55</v>
      </c>
      <c r="BR8" s="7">
        <f t="shared" si="11"/>
        <v>1156.5833333333333</v>
      </c>
      <c r="BS8" s="7">
        <f t="shared" si="11"/>
        <v>249.3</v>
      </c>
      <c r="BT8" s="7">
        <f t="shared" si="11"/>
        <v>382.66666666666669</v>
      </c>
      <c r="BU8" s="12">
        <v>1836</v>
      </c>
      <c r="BV8">
        <v>0</v>
      </c>
      <c r="BW8">
        <v>0</v>
      </c>
      <c r="BX8">
        <v>0</v>
      </c>
      <c r="BY8" s="18">
        <f t="shared" si="12"/>
        <v>17.523989898989896</v>
      </c>
      <c r="BZ8" s="18">
        <f t="shared" si="13"/>
        <v>3.7772727272727273</v>
      </c>
      <c r="CA8" s="18">
        <f t="shared" si="14"/>
        <v>5.7979797979797985</v>
      </c>
      <c r="CB8" s="6">
        <v>54</v>
      </c>
      <c r="CC8" s="6">
        <v>57</v>
      </c>
      <c r="CD8" s="6">
        <v>1</v>
      </c>
      <c r="CE8" s="6">
        <v>112</v>
      </c>
      <c r="CF8" s="6">
        <v>31</v>
      </c>
      <c r="CG8" s="6">
        <v>0</v>
      </c>
      <c r="CH8" s="6">
        <v>24</v>
      </c>
      <c r="CI8" s="6">
        <v>55</v>
      </c>
      <c r="CJ8" s="11">
        <f t="shared" si="15"/>
        <v>2.8013545644498885</v>
      </c>
      <c r="CK8" s="11">
        <f t="shared" si="16"/>
        <v>8.937282229965156</v>
      </c>
      <c r="CL8" s="11">
        <f t="shared" si="17"/>
        <v>0.24067388688327312</v>
      </c>
      <c r="CM8" s="11">
        <f t="shared" si="18"/>
        <v>1.6081850277397507</v>
      </c>
      <c r="CN8" s="11">
        <f t="shared" si="19"/>
        <v>0</v>
      </c>
      <c r="CO8" s="11">
        <f t="shared" si="20"/>
        <v>5.7761732851985554</v>
      </c>
      <c r="CP8" s="52">
        <f t="shared" si="3"/>
        <v>9.2592592592592587E-2</v>
      </c>
      <c r="CQ8" s="52">
        <f t="shared" si="4"/>
        <v>0.33333333333333331</v>
      </c>
      <c r="CR8" s="52">
        <f t="shared" si="5"/>
        <v>0.42592592592592593</v>
      </c>
      <c r="CS8" s="52">
        <f t="shared" si="6"/>
        <v>0.14035087719298245</v>
      </c>
      <c r="CT8" s="52">
        <f t="shared" si="7"/>
        <v>0.49122807017543857</v>
      </c>
      <c r="CU8" s="52">
        <f t="shared" si="8"/>
        <v>0.63157894736842102</v>
      </c>
      <c r="CV8">
        <v>0</v>
      </c>
      <c r="CW8" s="60">
        <f t="shared" si="33"/>
        <v>96.148614563446387</v>
      </c>
      <c r="CX8" s="60">
        <f t="shared" si="34"/>
        <v>107.51571335824705</v>
      </c>
      <c r="CY8" s="60">
        <v>15.590750668264199</v>
      </c>
      <c r="CZ8" s="60">
        <v>24.062526088897052</v>
      </c>
      <c r="DA8" s="60">
        <v>4.6073470497908315E-3</v>
      </c>
      <c r="DB8" s="60">
        <v>-0.58709980959102248</v>
      </c>
      <c r="DC8" s="60">
        <v>-0.48637533110387698</v>
      </c>
      <c r="DD8" s="60">
        <f t="shared" si="35"/>
        <v>38.58440896351614</v>
      </c>
      <c r="DE8" s="60">
        <f t="shared" si="36"/>
        <v>43.146022155954419</v>
      </c>
      <c r="DF8" s="60">
        <v>35.051509577631336</v>
      </c>
      <c r="DG8" s="60">
        <v>9.1024141309079258</v>
      </c>
      <c r="DH8" s="60">
        <v>12.277115330399301</v>
      </c>
      <c r="DI8" s="60">
        <v>1.1331665609916741</v>
      </c>
      <c r="DJ8" s="60">
        <f t="shared" si="37"/>
        <v>57.56420559993024</v>
      </c>
      <c r="DK8" s="60">
        <f t="shared" si="38"/>
        <v>64.369691202292628</v>
      </c>
      <c r="DL8" s="60"/>
      <c r="DM8" s="60"/>
      <c r="DN8" s="60">
        <f t="shared" si="39"/>
        <v>0</v>
      </c>
      <c r="DO8" s="59">
        <v>1156.5833333333333</v>
      </c>
      <c r="DP8" s="59">
        <v>382.66666666666669</v>
      </c>
      <c r="DQ8" s="59">
        <v>249.3</v>
      </c>
      <c r="DR8" s="58">
        <v>1788.55</v>
      </c>
    </row>
    <row r="9" spans="1:122" x14ac:dyDescent="0.2">
      <c r="A9" t="s">
        <v>4649</v>
      </c>
      <c r="B9" t="s">
        <v>4649</v>
      </c>
      <c r="C9" t="str">
        <f t="shared" si="21"/>
        <v xml:space="preserve">Perry, Corey </v>
      </c>
      <c r="D9" t="str">
        <f t="shared" si="22"/>
        <v>Corey Perry</v>
      </c>
      <c r="E9" t="str">
        <f t="shared" si="23"/>
        <v>RW</v>
      </c>
      <c r="F9" t="s">
        <v>1243</v>
      </c>
      <c r="G9">
        <v>82</v>
      </c>
      <c r="H9">
        <v>17</v>
      </c>
      <c r="I9">
        <v>27</v>
      </c>
      <c r="J9">
        <f t="shared" si="24"/>
        <v>44</v>
      </c>
      <c r="K9">
        <v>12</v>
      </c>
      <c r="L9">
        <v>55</v>
      </c>
      <c r="M9" s="5" t="s">
        <v>5457</v>
      </c>
      <c r="N9" s="7">
        <f t="shared" si="25"/>
        <v>12.466666666666667</v>
      </c>
      <c r="O9" s="7">
        <f t="shared" si="26"/>
        <v>1022.2666666666667</v>
      </c>
      <c r="P9">
        <v>4</v>
      </c>
      <c r="Q9">
        <v>16</v>
      </c>
      <c r="R9">
        <v>0</v>
      </c>
      <c r="S9">
        <v>0</v>
      </c>
      <c r="T9">
        <f t="shared" si="27"/>
        <v>13</v>
      </c>
      <c r="U9">
        <f t="shared" si="27"/>
        <v>11</v>
      </c>
      <c r="V9">
        <v>194</v>
      </c>
      <c r="W9" s="9">
        <f t="shared" si="28"/>
        <v>8.7628865979381437E-2</v>
      </c>
      <c r="X9">
        <v>1365</v>
      </c>
      <c r="Y9">
        <v>3</v>
      </c>
      <c r="Z9">
        <v>0</v>
      </c>
      <c r="AA9">
        <v>9</v>
      </c>
      <c r="AB9">
        <v>12</v>
      </c>
      <c r="AC9" s="9">
        <f t="shared" si="29"/>
        <v>0.42857142857142855</v>
      </c>
      <c r="AD9" s="5" t="s">
        <v>4706</v>
      </c>
      <c r="AE9" s="11">
        <f>LEFT(AD9, LEN(AD9)-3)+RIGHT(AD9,2)/60</f>
        <v>23.233333333333334</v>
      </c>
      <c r="AF9" s="27">
        <v>74</v>
      </c>
      <c r="AG9" s="12">
        <v>2528083</v>
      </c>
      <c r="AH9" s="13" t="s">
        <v>4422</v>
      </c>
      <c r="AI9" s="13" t="s">
        <v>6406</v>
      </c>
      <c r="AJ9" s="14">
        <v>8</v>
      </c>
      <c r="AK9" s="13" t="s">
        <v>6436</v>
      </c>
      <c r="AL9" s="13" t="s">
        <v>6324</v>
      </c>
      <c r="AM9" s="13" t="s">
        <v>6478</v>
      </c>
      <c r="AN9" s="18">
        <f t="shared" si="30"/>
        <v>23.2</v>
      </c>
      <c r="AO9" s="18">
        <f t="shared" si="30"/>
        <v>18.600000000000001</v>
      </c>
      <c r="AP9" s="18">
        <f t="shared" si="30"/>
        <v>8</v>
      </c>
      <c r="AQ9" s="18">
        <f t="shared" si="30"/>
        <v>4.9000000000000004</v>
      </c>
      <c r="AR9" s="18">
        <f t="shared" si="9"/>
        <v>7.8541374474053303</v>
      </c>
      <c r="AS9" s="18">
        <f t="shared" si="31"/>
        <v>3.1</v>
      </c>
      <c r="AT9" s="18">
        <f t="shared" si="10"/>
        <v>4.9689440993788825</v>
      </c>
      <c r="AU9" s="18">
        <f t="shared" si="32"/>
        <v>8.1</v>
      </c>
      <c r="AV9" s="66">
        <v>13</v>
      </c>
      <c r="AW9" s="66">
        <v>59</v>
      </c>
      <c r="AX9" s="66">
        <v>68</v>
      </c>
      <c r="AY9" s="66">
        <v>31</v>
      </c>
      <c r="AZ9" s="66">
        <v>32</v>
      </c>
      <c r="BA9" s="66">
        <v>9</v>
      </c>
      <c r="BB9" s="66">
        <v>12</v>
      </c>
      <c r="BC9" s="66">
        <v>0.4</v>
      </c>
      <c r="BD9">
        <v>10</v>
      </c>
      <c r="BE9" t="s">
        <v>1340</v>
      </c>
      <c r="BF9" t="s">
        <v>1261</v>
      </c>
      <c r="BG9" t="s">
        <v>7484</v>
      </c>
      <c r="BH9" t="s">
        <v>7457</v>
      </c>
      <c r="BI9">
        <v>75</v>
      </c>
      <c r="BJ9">
        <v>202</v>
      </c>
      <c r="BK9" t="s">
        <v>1258</v>
      </c>
      <c r="BL9" t="s">
        <v>7128</v>
      </c>
      <c r="BM9" s="4" t="s">
        <v>532</v>
      </c>
      <c r="BN9" s="4" t="s">
        <v>6858</v>
      </c>
      <c r="BO9" s="4" t="s">
        <v>6859</v>
      </c>
      <c r="BP9" s="4" t="s">
        <v>6860</v>
      </c>
      <c r="BQ9" s="7">
        <f t="shared" si="11"/>
        <v>1022.4</v>
      </c>
      <c r="BR9" s="7">
        <f t="shared" si="11"/>
        <v>797.05</v>
      </c>
      <c r="BS9" s="7">
        <f t="shared" si="11"/>
        <v>5.3833333333333337</v>
      </c>
      <c r="BT9" s="7">
        <f t="shared" si="11"/>
        <v>219.96666666666667</v>
      </c>
      <c r="BU9" s="12">
        <v>1365</v>
      </c>
      <c r="BV9">
        <v>0</v>
      </c>
      <c r="BW9">
        <v>0</v>
      </c>
      <c r="BX9">
        <v>0</v>
      </c>
      <c r="BY9" s="18">
        <f t="shared" si="12"/>
        <v>9.7201219512195109</v>
      </c>
      <c r="BZ9" s="18">
        <f t="shared" si="13"/>
        <v>6.5650406504065048E-2</v>
      </c>
      <c r="CA9" s="18">
        <f t="shared" si="14"/>
        <v>2.6825203252032521</v>
      </c>
      <c r="CB9" s="6">
        <v>37</v>
      </c>
      <c r="CC9" s="6">
        <v>27</v>
      </c>
      <c r="CD9" s="6">
        <v>0</v>
      </c>
      <c r="CE9" s="6">
        <v>64</v>
      </c>
      <c r="CF9" s="6">
        <v>21</v>
      </c>
      <c r="CG9" s="6">
        <v>3</v>
      </c>
      <c r="CH9" s="6">
        <v>2</v>
      </c>
      <c r="CI9" s="6">
        <v>26</v>
      </c>
      <c r="CJ9" s="11">
        <f t="shared" si="15"/>
        <v>2.7852706856533471</v>
      </c>
      <c r="CK9" s="11">
        <f t="shared" si="16"/>
        <v>7.3647522351871491</v>
      </c>
      <c r="CL9" s="11">
        <f t="shared" si="17"/>
        <v>0</v>
      </c>
      <c r="CM9" s="11">
        <f t="shared" si="18"/>
        <v>1.5808293080735212</v>
      </c>
      <c r="CN9" s="11">
        <f t="shared" si="19"/>
        <v>0.81830580390968333</v>
      </c>
      <c r="CO9" s="11">
        <f t="shared" si="20"/>
        <v>22.291021671826623</v>
      </c>
      <c r="CP9" s="52">
        <f t="shared" si="3"/>
        <v>0.35135135135135137</v>
      </c>
      <c r="CQ9" s="52">
        <f t="shared" si="4"/>
        <v>0.29729729729729731</v>
      </c>
      <c r="CR9" s="52">
        <f t="shared" si="5"/>
        <v>0.64864864864864868</v>
      </c>
      <c r="CS9" s="52">
        <f t="shared" si="6"/>
        <v>0.14814814814814814</v>
      </c>
      <c r="CT9" s="52">
        <f t="shared" si="7"/>
        <v>0.59259259259259256</v>
      </c>
      <c r="CU9" s="52">
        <f t="shared" si="8"/>
        <v>0.7407407407407407</v>
      </c>
      <c r="CV9">
        <v>0</v>
      </c>
      <c r="CW9" s="60">
        <f t="shared" si="33"/>
        <v>34.387092479104311</v>
      </c>
      <c r="CX9" s="60">
        <f t="shared" si="34"/>
        <v>67.267395303412187</v>
      </c>
      <c r="CY9" s="60">
        <v>17.570410784036543</v>
      </c>
      <c r="CZ9" s="60">
        <v>10.639032118164675</v>
      </c>
      <c r="DA9" s="60">
        <v>2.6337265515116418E-3</v>
      </c>
      <c r="DB9" s="60">
        <v>-6.7653817183924742E-2</v>
      </c>
      <c r="DC9" s="60">
        <v>0.52701260049901655</v>
      </c>
      <c r="DD9" s="60">
        <f t="shared" si="35"/>
        <v>28.671435412067822</v>
      </c>
      <c r="DE9" s="60">
        <f t="shared" si="36"/>
        <v>56.086532496220308</v>
      </c>
      <c r="DF9" s="60">
        <v>9.665763184738994</v>
      </c>
      <c r="DG9" s="60">
        <v>-6.8470346885177152E-3</v>
      </c>
      <c r="DH9" s="60">
        <v>-0.65685952480065013</v>
      </c>
      <c r="DI9" s="60">
        <v>-3.2863995582133421</v>
      </c>
      <c r="DJ9" s="60">
        <f t="shared" si="37"/>
        <v>5.715657067036485</v>
      </c>
      <c r="DK9" s="60">
        <f t="shared" si="38"/>
        <v>11.180862807191872</v>
      </c>
      <c r="DL9" s="60"/>
      <c r="DM9" s="60"/>
      <c r="DN9" s="60">
        <f t="shared" si="39"/>
        <v>0</v>
      </c>
      <c r="DO9" s="58">
        <v>797.05</v>
      </c>
      <c r="DP9" s="58">
        <v>219.96666666666667</v>
      </c>
      <c r="DQ9" s="58">
        <v>5.3833333333333337</v>
      </c>
      <c r="DR9" s="58">
        <v>1022.4</v>
      </c>
    </row>
    <row r="10" spans="1:122" x14ac:dyDescent="0.2">
      <c r="A10" t="s">
        <v>4666</v>
      </c>
      <c r="B10" t="s">
        <v>4649</v>
      </c>
      <c r="C10" t="str">
        <f t="shared" si="21"/>
        <v xml:space="preserve">LaCouture, Dan </v>
      </c>
      <c r="D10" t="str">
        <f t="shared" si="22"/>
        <v>Dan LaCouture</v>
      </c>
      <c r="E10" t="str">
        <f t="shared" si="23"/>
        <v>LW</v>
      </c>
      <c r="F10" t="s">
        <v>1147</v>
      </c>
      <c r="G10">
        <v>6</v>
      </c>
      <c r="H10">
        <v>0</v>
      </c>
      <c r="I10">
        <v>0</v>
      </c>
      <c r="J10">
        <f t="shared" si="24"/>
        <v>0</v>
      </c>
      <c r="K10">
        <v>0</v>
      </c>
      <c r="L10">
        <v>7</v>
      </c>
      <c r="M10" s="5" t="s">
        <v>5847</v>
      </c>
      <c r="N10" s="7">
        <f t="shared" si="25"/>
        <v>4.95</v>
      </c>
      <c r="O10" s="7">
        <f t="shared" si="26"/>
        <v>29.700000000000003</v>
      </c>
      <c r="P10">
        <v>0</v>
      </c>
      <c r="Q10">
        <v>0</v>
      </c>
      <c r="R10">
        <v>0</v>
      </c>
      <c r="S10">
        <v>0</v>
      </c>
      <c r="T10">
        <f t="shared" si="27"/>
        <v>0</v>
      </c>
      <c r="U10">
        <f t="shared" si="27"/>
        <v>0</v>
      </c>
      <c r="V10">
        <v>0</v>
      </c>
      <c r="W10" s="9">
        <f t="shared" si="28"/>
        <v>0</v>
      </c>
      <c r="X10">
        <v>55</v>
      </c>
      <c r="Y10">
        <v>0</v>
      </c>
      <c r="Z10">
        <v>0</v>
      </c>
      <c r="AA10">
        <v>0</v>
      </c>
      <c r="AB10">
        <v>0</v>
      </c>
      <c r="AC10" s="9">
        <f t="shared" si="29"/>
        <v>0</v>
      </c>
      <c r="AD10" s="5" t="s">
        <v>361</v>
      </c>
      <c r="AH10" s="13" t="s">
        <v>6344</v>
      </c>
      <c r="AI10" s="13" t="s">
        <v>6344</v>
      </c>
      <c r="AJ10" s="14">
        <v>0</v>
      </c>
      <c r="AK10" s="13" t="s">
        <v>6331</v>
      </c>
      <c r="AL10" s="13" t="s">
        <v>6350</v>
      </c>
      <c r="AM10" s="13" t="s">
        <v>6331</v>
      </c>
      <c r="AN10" s="18">
        <f t="shared" si="30"/>
        <v>0.5</v>
      </c>
      <c r="AO10" s="18">
        <f t="shared" si="30"/>
        <v>0.5</v>
      </c>
      <c r="AP10" s="18">
        <f t="shared" si="30"/>
        <v>0</v>
      </c>
      <c r="AQ10" s="18">
        <f t="shared" si="30"/>
        <v>-0.2</v>
      </c>
      <c r="AR10" s="18">
        <f t="shared" si="9"/>
        <v>-13.392857142857144</v>
      </c>
      <c r="AS10" s="18">
        <f t="shared" si="31"/>
        <v>0</v>
      </c>
      <c r="AT10" s="18">
        <f t="shared" si="10"/>
        <v>0</v>
      </c>
      <c r="AU10" s="18">
        <f t="shared" si="32"/>
        <v>-0.2</v>
      </c>
      <c r="AV10" s="66">
        <v>0</v>
      </c>
      <c r="AW10" s="66">
        <v>11</v>
      </c>
      <c r="AX10" s="66">
        <v>0</v>
      </c>
      <c r="AY10" s="66">
        <v>1</v>
      </c>
      <c r="AZ10" s="66">
        <v>0</v>
      </c>
      <c r="BA10" s="66">
        <v>0</v>
      </c>
      <c r="BB10" s="66">
        <v>0</v>
      </c>
      <c r="BC10" s="66">
        <v>0</v>
      </c>
      <c r="BD10">
        <v>22</v>
      </c>
      <c r="BE10" t="s">
        <v>756</v>
      </c>
      <c r="BF10" t="s">
        <v>757</v>
      </c>
      <c r="BG10" t="s">
        <v>758</v>
      </c>
      <c r="BH10" t="s">
        <v>180</v>
      </c>
      <c r="BI10">
        <v>74</v>
      </c>
      <c r="BJ10">
        <v>215</v>
      </c>
      <c r="BK10" t="s">
        <v>1257</v>
      </c>
      <c r="BL10" t="s">
        <v>7128</v>
      </c>
      <c r="BM10" s="4" t="s">
        <v>6148</v>
      </c>
      <c r="BN10" s="4" t="s">
        <v>6149</v>
      </c>
      <c r="BO10" s="4" t="s">
        <v>7217</v>
      </c>
      <c r="BP10" s="4" t="s">
        <v>6747</v>
      </c>
      <c r="BQ10" s="7">
        <f t="shared" si="11"/>
        <v>29.733333333333334</v>
      </c>
      <c r="BR10" s="7">
        <f t="shared" si="11"/>
        <v>29.6</v>
      </c>
      <c r="BS10" s="7">
        <f t="shared" si="11"/>
        <v>1.6666666666666666E-2</v>
      </c>
      <c r="BT10" s="7">
        <f t="shared" si="11"/>
        <v>0.11666666666666667</v>
      </c>
      <c r="BU10">
        <v>55</v>
      </c>
      <c r="BV10">
        <v>0</v>
      </c>
      <c r="BW10">
        <v>0</v>
      </c>
      <c r="BX10">
        <v>0</v>
      </c>
      <c r="BY10" s="18">
        <f t="shared" si="12"/>
        <v>4.9333333333333336</v>
      </c>
      <c r="BZ10" s="18">
        <f t="shared" si="13"/>
        <v>2.7777777777777779E-3</v>
      </c>
      <c r="CA10" s="18">
        <f t="shared" si="14"/>
        <v>1.9444444444444445E-2</v>
      </c>
      <c r="CB10" s="6">
        <v>0</v>
      </c>
      <c r="CC10" s="6">
        <v>0</v>
      </c>
      <c r="CD10" s="6">
        <v>0</v>
      </c>
      <c r="CE10" s="6">
        <v>0</v>
      </c>
      <c r="CF10" s="6">
        <v>0</v>
      </c>
      <c r="CG10" s="6">
        <v>0</v>
      </c>
      <c r="CH10" s="6">
        <v>0</v>
      </c>
      <c r="CI10" s="6">
        <v>0</v>
      </c>
      <c r="CJ10" s="11">
        <f t="shared" si="15"/>
        <v>0</v>
      </c>
      <c r="CK10" s="11">
        <f t="shared" si="16"/>
        <v>0</v>
      </c>
      <c r="CL10" s="11">
        <f t="shared" si="17"/>
        <v>0</v>
      </c>
      <c r="CM10" s="11">
        <f t="shared" si="18"/>
        <v>0</v>
      </c>
      <c r="CN10" s="11">
        <f t="shared" si="19"/>
        <v>0</v>
      </c>
      <c r="CO10" s="11">
        <f t="shared" si="20"/>
        <v>0</v>
      </c>
      <c r="CP10" s="52">
        <f t="shared" si="3"/>
        <v>0</v>
      </c>
      <c r="CQ10" s="52">
        <f t="shared" si="4"/>
        <v>0</v>
      </c>
      <c r="CR10" s="52">
        <f t="shared" si="5"/>
        <v>0</v>
      </c>
      <c r="CS10" s="52">
        <f t="shared" si="6"/>
        <v>0</v>
      </c>
      <c r="CT10" s="52">
        <f t="shared" si="7"/>
        <v>0</v>
      </c>
      <c r="CU10" s="52">
        <f t="shared" si="8"/>
        <v>0</v>
      </c>
      <c r="CV10">
        <v>0</v>
      </c>
      <c r="CW10" s="60">
        <f t="shared" si="33"/>
        <v>-0.41838333329487959</v>
      </c>
      <c r="CX10" s="60">
        <f t="shared" si="34"/>
        <v>-28.142376679027777</v>
      </c>
      <c r="CY10" s="60">
        <v>-0.73182413089117859</v>
      </c>
      <c r="CZ10" s="60">
        <v>-6.359467955063286E-3</v>
      </c>
      <c r="DA10" s="60">
        <v>-1.4969936632504264E-2</v>
      </c>
      <c r="DB10" s="60">
        <v>-3.2089101737767456E-4</v>
      </c>
      <c r="DC10" s="60">
        <v>0</v>
      </c>
      <c r="DD10" s="60">
        <f t="shared" si="35"/>
        <v>-0.75347442649612373</v>
      </c>
      <c r="DE10" s="60">
        <f t="shared" si="36"/>
        <v>-50.682136311398459</v>
      </c>
      <c r="DF10" s="60">
        <v>0.61425111039334612</v>
      </c>
      <c r="DG10" s="60">
        <v>4.3855286092075779E-4</v>
      </c>
      <c r="DH10" s="60">
        <v>1.6755104631764424E-3</v>
      </c>
      <c r="DI10" s="60">
        <v>-0.28127408051619923</v>
      </c>
      <c r="DJ10" s="60">
        <f t="shared" si="37"/>
        <v>0.33509109320124414</v>
      </c>
      <c r="DK10" s="60">
        <f t="shared" si="38"/>
        <v>22.539759632370679</v>
      </c>
      <c r="DL10" s="60"/>
      <c r="DM10" s="60"/>
      <c r="DN10" s="60">
        <f t="shared" si="39"/>
        <v>0</v>
      </c>
      <c r="DO10" s="58">
        <v>29.6</v>
      </c>
      <c r="DP10" s="58">
        <v>0.11666666666666667</v>
      </c>
      <c r="DQ10" s="58">
        <v>1.6666666666666666E-2</v>
      </c>
      <c r="DR10" s="58">
        <v>29.733333333333334</v>
      </c>
    </row>
    <row r="11" spans="1:122" x14ac:dyDescent="0.2">
      <c r="A11" t="s">
        <v>4649</v>
      </c>
      <c r="B11" t="s">
        <v>4649</v>
      </c>
      <c r="C11" t="str">
        <f t="shared" si="21"/>
        <v xml:space="preserve">Beauchemin, Francois </v>
      </c>
      <c r="D11" t="str">
        <f t="shared" si="22"/>
        <v>Francois Beauchemin</v>
      </c>
      <c r="E11" t="str">
        <f t="shared" si="23"/>
        <v xml:space="preserve">D </v>
      </c>
      <c r="F11" t="s">
        <v>1244</v>
      </c>
      <c r="G11">
        <v>71</v>
      </c>
      <c r="H11">
        <v>7</v>
      </c>
      <c r="I11">
        <v>21</v>
      </c>
      <c r="J11">
        <f t="shared" si="24"/>
        <v>28</v>
      </c>
      <c r="K11">
        <v>7</v>
      </c>
      <c r="L11">
        <v>49</v>
      </c>
      <c r="M11" s="5" t="s">
        <v>5460</v>
      </c>
      <c r="N11" s="7">
        <f t="shared" si="25"/>
        <v>25.466666666666665</v>
      </c>
      <c r="O11" s="7">
        <f t="shared" si="26"/>
        <v>1808.1333333333332</v>
      </c>
      <c r="P11">
        <v>2</v>
      </c>
      <c r="Q11">
        <v>11</v>
      </c>
      <c r="R11">
        <v>0</v>
      </c>
      <c r="S11">
        <v>0</v>
      </c>
      <c r="T11">
        <f t="shared" si="27"/>
        <v>5</v>
      </c>
      <c r="U11">
        <f t="shared" si="27"/>
        <v>10</v>
      </c>
      <c r="V11">
        <v>128</v>
      </c>
      <c r="W11" s="9">
        <f t="shared" si="28"/>
        <v>5.46875E-2</v>
      </c>
      <c r="X11">
        <v>1934</v>
      </c>
      <c r="Y11">
        <v>0</v>
      </c>
      <c r="Z11">
        <v>0</v>
      </c>
      <c r="AA11">
        <v>0</v>
      </c>
      <c r="AB11">
        <v>1</v>
      </c>
      <c r="AC11" s="9">
        <f t="shared" si="29"/>
        <v>0</v>
      </c>
      <c r="AD11" s="5" t="s">
        <v>4709</v>
      </c>
      <c r="AE11" s="11">
        <f>LEFT(AD11, LEN(AD11)-3)+RIGHT(AD11,2)/60</f>
        <v>64.583333333333329</v>
      </c>
      <c r="AF11" s="27">
        <v>69</v>
      </c>
      <c r="AG11" s="12">
        <v>3636021</v>
      </c>
      <c r="AH11" s="13" t="s">
        <v>6479</v>
      </c>
      <c r="AI11" s="13" t="s">
        <v>4423</v>
      </c>
      <c r="AJ11" s="14">
        <v>-2.6</v>
      </c>
      <c r="AK11" s="13" t="s">
        <v>6381</v>
      </c>
      <c r="AL11" s="13" t="s">
        <v>6270</v>
      </c>
      <c r="AM11" s="13" t="s">
        <v>4424</v>
      </c>
      <c r="AN11" s="18">
        <f t="shared" si="30"/>
        <v>31.3</v>
      </c>
      <c r="AO11" s="18">
        <f t="shared" si="30"/>
        <v>38.9</v>
      </c>
      <c r="AP11" s="18">
        <f t="shared" si="30"/>
        <v>-2.6</v>
      </c>
      <c r="AQ11" s="18">
        <f t="shared" si="30"/>
        <v>2.6</v>
      </c>
      <c r="AR11" s="18">
        <f t="shared" si="9"/>
        <v>2.2578100689645186</v>
      </c>
      <c r="AS11" s="18">
        <f t="shared" si="31"/>
        <v>4.2</v>
      </c>
      <c r="AT11" s="18">
        <f t="shared" si="10"/>
        <v>3.6472316498657613</v>
      </c>
      <c r="AU11" s="18">
        <f t="shared" si="32"/>
        <v>6.8</v>
      </c>
      <c r="AV11" s="66">
        <v>75</v>
      </c>
      <c r="AW11" s="66">
        <v>118</v>
      </c>
      <c r="AX11" s="66">
        <v>47</v>
      </c>
      <c r="AY11" s="66">
        <v>54</v>
      </c>
      <c r="AZ11" s="66">
        <v>27</v>
      </c>
      <c r="BA11" s="66">
        <v>0</v>
      </c>
      <c r="BB11" s="66">
        <v>1</v>
      </c>
      <c r="BC11" s="66">
        <v>0</v>
      </c>
      <c r="BD11">
        <v>23</v>
      </c>
      <c r="BE11" t="s">
        <v>3059</v>
      </c>
      <c r="BF11" t="s">
        <v>3060</v>
      </c>
      <c r="BG11" t="s">
        <v>7456</v>
      </c>
      <c r="BH11" t="s">
        <v>7457</v>
      </c>
      <c r="BI11">
        <v>72</v>
      </c>
      <c r="BJ11">
        <v>210</v>
      </c>
      <c r="BK11" t="s">
        <v>1259</v>
      </c>
      <c r="BL11" t="s">
        <v>7128</v>
      </c>
      <c r="BM11" s="4" t="s">
        <v>1858</v>
      </c>
      <c r="BN11" s="4" t="s">
        <v>1859</v>
      </c>
      <c r="BO11" s="4" t="s">
        <v>2619</v>
      </c>
      <c r="BP11" s="4" t="s">
        <v>2620</v>
      </c>
      <c r="BQ11" s="7">
        <f t="shared" si="11"/>
        <v>1808.5333333333333</v>
      </c>
      <c r="BR11" s="7">
        <f t="shared" si="11"/>
        <v>1313.95</v>
      </c>
      <c r="BS11" s="7">
        <f t="shared" si="11"/>
        <v>281.64999999999998</v>
      </c>
      <c r="BT11" s="7">
        <f t="shared" si="11"/>
        <v>212.93333333333334</v>
      </c>
      <c r="BU11" s="12">
        <v>1934</v>
      </c>
      <c r="BV11">
        <v>0</v>
      </c>
      <c r="BW11">
        <v>0</v>
      </c>
      <c r="BX11">
        <v>0</v>
      </c>
      <c r="BY11" s="18">
        <f t="shared" si="12"/>
        <v>18.506338028169015</v>
      </c>
      <c r="BZ11" s="18">
        <f t="shared" si="13"/>
        <v>3.9669014084507039</v>
      </c>
      <c r="CA11" s="18">
        <f t="shared" si="14"/>
        <v>2.9990610328638496</v>
      </c>
      <c r="CB11" s="6">
        <v>53</v>
      </c>
      <c r="CC11" s="6">
        <v>21</v>
      </c>
      <c r="CD11" s="6">
        <v>2</v>
      </c>
      <c r="CE11" s="6">
        <v>76</v>
      </c>
      <c r="CF11" s="6">
        <v>47</v>
      </c>
      <c r="CG11" s="6">
        <v>2</v>
      </c>
      <c r="CH11" s="6">
        <v>28</v>
      </c>
      <c r="CI11" s="6">
        <v>77</v>
      </c>
      <c r="CJ11" s="11">
        <f t="shared" si="15"/>
        <v>2.4201834164161498</v>
      </c>
      <c r="CK11" s="11">
        <f t="shared" si="16"/>
        <v>5.9173450219160921</v>
      </c>
      <c r="CL11" s="11">
        <f t="shared" si="17"/>
        <v>0.4260607136516954</v>
      </c>
      <c r="CM11" s="11">
        <f t="shared" si="18"/>
        <v>2.1462003881426233</v>
      </c>
      <c r="CN11" s="11">
        <f t="shared" si="19"/>
        <v>0.56355666875391353</v>
      </c>
      <c r="CO11" s="11">
        <f t="shared" si="20"/>
        <v>5.964849991123736</v>
      </c>
      <c r="CP11" s="52">
        <f t="shared" si="3"/>
        <v>9.4339622641509441E-2</v>
      </c>
      <c r="CQ11" s="52">
        <f t="shared" si="4"/>
        <v>0.18867924528301888</v>
      </c>
      <c r="CR11" s="52">
        <f t="shared" si="5"/>
        <v>0.28301886792452835</v>
      </c>
      <c r="CS11" s="52">
        <f t="shared" si="6"/>
        <v>9.5238095238095233E-2</v>
      </c>
      <c r="CT11" s="52">
        <f t="shared" si="7"/>
        <v>0.52380952380952384</v>
      </c>
      <c r="CU11" s="52">
        <f t="shared" si="8"/>
        <v>0.61904761904761907</v>
      </c>
      <c r="CV11">
        <v>0</v>
      </c>
      <c r="CW11" s="60">
        <f t="shared" si="33"/>
        <v>65.777284312284166</v>
      </c>
      <c r="CX11" s="60">
        <f t="shared" si="34"/>
        <v>72.741025116799065</v>
      </c>
      <c r="CY11" s="60">
        <v>7.7560626351029036</v>
      </c>
      <c r="CZ11" s="60">
        <v>4.7972027737579337</v>
      </c>
      <c r="DA11" s="60">
        <v>4.6588245885112031E-3</v>
      </c>
      <c r="DB11" s="60">
        <v>-0.66328384023791198</v>
      </c>
      <c r="DC11" s="60">
        <v>0</v>
      </c>
      <c r="DD11" s="60">
        <f t="shared" si="35"/>
        <v>11.894640393211436</v>
      </c>
      <c r="DE11" s="60">
        <f t="shared" si="36"/>
        <v>13.153907836786459</v>
      </c>
      <c r="DF11" s="60">
        <v>30.9714524318453</v>
      </c>
      <c r="DG11" s="60">
        <v>2.4471950279504653</v>
      </c>
      <c r="DH11" s="60">
        <v>13.243278619285944</v>
      </c>
      <c r="DI11" s="60">
        <v>7.2207178399910186</v>
      </c>
      <c r="DJ11" s="60">
        <f t="shared" si="37"/>
        <v>53.882643919072727</v>
      </c>
      <c r="DK11" s="60">
        <f t="shared" si="38"/>
        <v>59.587117280012599</v>
      </c>
      <c r="DL11" s="60"/>
      <c r="DM11" s="60"/>
      <c r="DN11" s="60">
        <f t="shared" si="39"/>
        <v>0</v>
      </c>
      <c r="DO11" s="58">
        <v>1313.95</v>
      </c>
      <c r="DP11" s="58">
        <v>212.93333333333334</v>
      </c>
      <c r="DQ11" s="58">
        <v>281.64999999999998</v>
      </c>
      <c r="DR11" s="58">
        <v>1808.5333333333333</v>
      </c>
    </row>
    <row r="12" spans="1:122" x14ac:dyDescent="0.2">
      <c r="A12" s="31" t="s">
        <v>4649</v>
      </c>
      <c r="B12" s="31" t="s">
        <v>4649</v>
      </c>
      <c r="C12" s="31" t="str">
        <f t="shared" si="21"/>
        <v xml:space="preserve">Parros, George </v>
      </c>
      <c r="D12" s="31" t="str">
        <f t="shared" si="22"/>
        <v>George Parros</v>
      </c>
      <c r="E12" s="31" t="str">
        <f t="shared" si="23"/>
        <v>RW</v>
      </c>
      <c r="F12" s="31" t="s">
        <v>354</v>
      </c>
      <c r="G12" s="31">
        <v>32</v>
      </c>
      <c r="H12" s="31">
        <v>1</v>
      </c>
      <c r="I12" s="31">
        <v>0</v>
      </c>
      <c r="J12" s="31">
        <f t="shared" si="24"/>
        <v>1</v>
      </c>
      <c r="K12" s="31">
        <v>-2</v>
      </c>
      <c r="L12" s="31">
        <v>102</v>
      </c>
      <c r="M12" s="32" t="s">
        <v>5461</v>
      </c>
      <c r="N12" s="33">
        <f t="shared" si="25"/>
        <v>5.15</v>
      </c>
      <c r="O12" s="33">
        <f t="shared" si="26"/>
        <v>164.8</v>
      </c>
      <c r="P12" s="31">
        <v>0</v>
      </c>
      <c r="Q12" s="31">
        <v>0</v>
      </c>
      <c r="R12" s="31">
        <v>0</v>
      </c>
      <c r="S12" s="31">
        <v>0</v>
      </c>
      <c r="T12" s="31">
        <f t="shared" si="27"/>
        <v>1</v>
      </c>
      <c r="U12" s="31">
        <f t="shared" si="27"/>
        <v>0</v>
      </c>
      <c r="V12" s="31">
        <v>18</v>
      </c>
      <c r="W12" s="34">
        <f t="shared" si="28"/>
        <v>5.5555555555555552E-2</v>
      </c>
      <c r="X12" s="31">
        <v>262</v>
      </c>
      <c r="Y12" s="31">
        <v>0</v>
      </c>
      <c r="Z12" s="31">
        <v>0</v>
      </c>
      <c r="AA12" s="31">
        <v>0</v>
      </c>
      <c r="AB12" s="31">
        <v>0</v>
      </c>
      <c r="AC12" s="34">
        <f t="shared" si="29"/>
        <v>0</v>
      </c>
      <c r="AD12" s="32" t="s">
        <v>4710</v>
      </c>
      <c r="AE12" s="35">
        <f>LEFT(AD12, LEN(AD12)-3)+RIGHT(AD12,2)/60</f>
        <v>164.65</v>
      </c>
      <c r="AF12" s="36">
        <v>35</v>
      </c>
      <c r="AG12" s="37">
        <v>165000</v>
      </c>
      <c r="AH12" s="38" t="s">
        <v>6360</v>
      </c>
      <c r="AI12" s="38" t="s">
        <v>6296</v>
      </c>
      <c r="AJ12" s="39">
        <v>-2.5</v>
      </c>
      <c r="AK12" s="38" t="s">
        <v>6434</v>
      </c>
      <c r="AL12" s="38" t="s">
        <v>6351</v>
      </c>
      <c r="AM12" s="38" t="s">
        <v>6435</v>
      </c>
      <c r="AN12" s="40">
        <f t="shared" si="30"/>
        <v>3.5</v>
      </c>
      <c r="AO12" s="40">
        <f t="shared" si="30"/>
        <v>3.4</v>
      </c>
      <c r="AP12" s="40">
        <f t="shared" si="30"/>
        <v>-2.5</v>
      </c>
      <c r="AQ12" s="40">
        <f t="shared" si="30"/>
        <v>-1.3</v>
      </c>
      <c r="AR12" s="40"/>
      <c r="AS12" s="40">
        <f t="shared" si="31"/>
        <v>-0.1</v>
      </c>
      <c r="AT12" s="40"/>
      <c r="AU12" s="40">
        <f t="shared" si="32"/>
        <v>-1.4</v>
      </c>
      <c r="AV12" s="31">
        <v>7</v>
      </c>
      <c r="AW12" s="31">
        <v>28</v>
      </c>
      <c r="AX12" s="31">
        <v>5</v>
      </c>
      <c r="AY12" s="31">
        <v>7</v>
      </c>
      <c r="AZ12" s="31">
        <v>1</v>
      </c>
      <c r="BA12" s="31">
        <v>0</v>
      </c>
      <c r="BB12" s="31">
        <v>0</v>
      </c>
      <c r="BC12" s="31">
        <v>0</v>
      </c>
      <c r="BD12" s="31">
        <v>16</v>
      </c>
      <c r="BE12" s="31" t="s">
        <v>3461</v>
      </c>
      <c r="BF12" s="31" t="s">
        <v>5113</v>
      </c>
      <c r="BG12" s="31" t="s">
        <v>1380</v>
      </c>
      <c r="BH12" s="31" t="s">
        <v>7471</v>
      </c>
      <c r="BI12" s="31">
        <v>77</v>
      </c>
      <c r="BJ12" s="31">
        <v>232</v>
      </c>
      <c r="BK12" s="31" t="s">
        <v>1258</v>
      </c>
      <c r="BL12" s="31" t="s">
        <v>7128</v>
      </c>
      <c r="BM12" s="41" t="s">
        <v>3777</v>
      </c>
      <c r="BN12" s="41" t="s">
        <v>3772</v>
      </c>
      <c r="BO12" s="41" t="s">
        <v>7361</v>
      </c>
      <c r="BP12" s="41" t="s">
        <v>2128</v>
      </c>
      <c r="BQ12" s="33"/>
      <c r="BR12" s="33"/>
      <c r="BS12" s="33"/>
      <c r="BT12" s="33"/>
      <c r="BU12" s="31">
        <v>274</v>
      </c>
      <c r="BV12" s="31">
        <v>0</v>
      </c>
      <c r="BW12" s="31">
        <v>0</v>
      </c>
      <c r="BX12" s="31">
        <v>0</v>
      </c>
      <c r="BY12" s="40"/>
      <c r="BZ12" s="40"/>
      <c r="CA12" s="40"/>
      <c r="CB12" s="55">
        <v>2</v>
      </c>
      <c r="CC12" s="55">
        <v>0</v>
      </c>
      <c r="CD12" s="55">
        <v>0</v>
      </c>
      <c r="CE12" s="55">
        <v>2</v>
      </c>
      <c r="CF12" s="55">
        <v>4</v>
      </c>
      <c r="CG12" s="55">
        <v>0</v>
      </c>
      <c r="CH12" s="55">
        <v>0</v>
      </c>
      <c r="CI12" s="55">
        <v>4</v>
      </c>
      <c r="CJ12" s="35"/>
      <c r="CK12" s="35"/>
      <c r="CL12" s="35"/>
      <c r="CM12" s="35"/>
      <c r="CN12" s="35"/>
      <c r="CO12" s="35"/>
      <c r="CP12" s="56">
        <f t="shared" si="3"/>
        <v>0.5</v>
      </c>
      <c r="CQ12" s="56">
        <f t="shared" si="4"/>
        <v>0</v>
      </c>
      <c r="CR12" s="56">
        <f t="shared" si="5"/>
        <v>0.5</v>
      </c>
      <c r="CS12" s="56">
        <f t="shared" si="6"/>
        <v>0</v>
      </c>
      <c r="CT12" s="56">
        <f t="shared" si="7"/>
        <v>0</v>
      </c>
      <c r="CU12" s="56">
        <f t="shared" si="8"/>
        <v>0</v>
      </c>
      <c r="CV12" s="31">
        <v>1</v>
      </c>
      <c r="CW12" s="61">
        <f t="shared" si="33"/>
        <v>-1.5975977390022917</v>
      </c>
      <c r="CX12" s="61">
        <f t="shared" si="34"/>
        <v>-19.405985290036945</v>
      </c>
      <c r="CY12" s="61">
        <v>-1.9689314822665531</v>
      </c>
      <c r="CZ12" s="61">
        <v>-8.462509072085328E-2</v>
      </c>
      <c r="DA12" s="61">
        <v>4.2414228942330972E-4</v>
      </c>
      <c r="DB12" s="61">
        <v>-1.2567272541905523E-3</v>
      </c>
      <c r="DC12" s="61">
        <v>0</v>
      </c>
      <c r="DD12" s="61">
        <f t="shared" si="35"/>
        <v>-2.0543891579521736</v>
      </c>
      <c r="DE12" s="61">
        <f t="shared" si="36"/>
        <v>-24.95462080719312</v>
      </c>
      <c r="DF12" s="61">
        <v>2.1297144269256889</v>
      </c>
      <c r="DG12" s="61">
        <v>4.2390297585311702E-3</v>
      </c>
      <c r="DH12" s="61">
        <v>9.8382149803698648E-3</v>
      </c>
      <c r="DI12" s="61">
        <v>-1.6870002527147081</v>
      </c>
      <c r="DJ12" s="61">
        <f t="shared" si="37"/>
        <v>0.45679141894988184</v>
      </c>
      <c r="DK12" s="61">
        <f t="shared" si="38"/>
        <v>5.5486355171561721</v>
      </c>
      <c r="DL12" s="61"/>
      <c r="DM12" s="61"/>
      <c r="DN12" s="61">
        <f t="shared" si="39"/>
        <v>0</v>
      </c>
      <c r="DO12" s="40">
        <v>163</v>
      </c>
      <c r="DP12" s="40">
        <v>1.55</v>
      </c>
      <c r="DQ12" s="40">
        <v>0.1</v>
      </c>
      <c r="DR12" s="62">
        <v>164.65</v>
      </c>
    </row>
    <row r="13" spans="1:122" x14ac:dyDescent="0.2">
      <c r="A13" s="31" t="s">
        <v>4656</v>
      </c>
      <c r="B13" s="31" t="s">
        <v>4649</v>
      </c>
      <c r="C13" s="31" t="str">
        <f t="shared" si="21"/>
        <v xml:space="preserve">Parros, George </v>
      </c>
      <c r="D13" s="31" t="str">
        <f t="shared" si="22"/>
        <v>George Parros</v>
      </c>
      <c r="E13" s="31" t="str">
        <f t="shared" si="23"/>
        <v>RW</v>
      </c>
      <c r="F13" s="31" t="s">
        <v>3319</v>
      </c>
      <c r="G13" s="31">
        <v>2</v>
      </c>
      <c r="H13" s="31">
        <v>0</v>
      </c>
      <c r="I13" s="31">
        <v>0</v>
      </c>
      <c r="J13" s="31">
        <f t="shared" si="24"/>
        <v>0</v>
      </c>
      <c r="K13" s="31">
        <v>-1</v>
      </c>
      <c r="L13" s="31">
        <v>0</v>
      </c>
      <c r="M13" s="32" t="s">
        <v>5661</v>
      </c>
      <c r="N13" s="33">
        <f t="shared" si="25"/>
        <v>3.55</v>
      </c>
      <c r="O13" s="33">
        <f t="shared" si="26"/>
        <v>7.1</v>
      </c>
      <c r="P13" s="31">
        <v>0</v>
      </c>
      <c r="Q13" s="31">
        <v>0</v>
      </c>
      <c r="R13" s="31">
        <v>0</v>
      </c>
      <c r="S13" s="31">
        <v>0</v>
      </c>
      <c r="T13" s="31">
        <f t="shared" si="27"/>
        <v>0</v>
      </c>
      <c r="U13" s="31">
        <f t="shared" si="27"/>
        <v>0</v>
      </c>
      <c r="V13" s="31">
        <v>1</v>
      </c>
      <c r="W13" s="34">
        <f t="shared" si="28"/>
        <v>0</v>
      </c>
      <c r="X13" s="31">
        <v>12</v>
      </c>
      <c r="Y13" s="31">
        <v>0</v>
      </c>
      <c r="Z13" s="31">
        <v>0</v>
      </c>
      <c r="AA13" s="31">
        <v>0</v>
      </c>
      <c r="AB13" s="31">
        <v>0</v>
      </c>
      <c r="AC13" s="34">
        <f t="shared" si="29"/>
        <v>0</v>
      </c>
      <c r="AD13" s="32" t="s">
        <v>361</v>
      </c>
      <c r="AE13" s="35"/>
      <c r="AF13" s="36"/>
      <c r="AG13" s="31"/>
      <c r="AH13" s="38" t="s">
        <v>6310</v>
      </c>
      <c r="AI13" s="38" t="s">
        <v>6310</v>
      </c>
      <c r="AJ13" s="39">
        <v>-1</v>
      </c>
      <c r="AK13" s="38" t="s">
        <v>6331</v>
      </c>
      <c r="AL13" s="38" t="s">
        <v>6351</v>
      </c>
      <c r="AM13" s="38" t="s">
        <v>6352</v>
      </c>
      <c r="AN13" s="40">
        <f t="shared" si="30"/>
        <v>0.3</v>
      </c>
      <c r="AO13" s="40">
        <f t="shared" si="30"/>
        <v>0.3</v>
      </c>
      <c r="AP13" s="40">
        <f t="shared" si="30"/>
        <v>-1</v>
      </c>
      <c r="AQ13" s="40">
        <f t="shared" si="30"/>
        <v>-0.2</v>
      </c>
      <c r="AR13" s="40"/>
      <c r="AS13" s="40">
        <f t="shared" si="31"/>
        <v>-0.1</v>
      </c>
      <c r="AT13" s="40"/>
      <c r="AU13" s="40">
        <f t="shared" si="32"/>
        <v>-0.3</v>
      </c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1"/>
      <c r="BM13" s="41"/>
      <c r="BN13" s="41"/>
      <c r="BO13" s="41"/>
      <c r="BP13" s="41"/>
      <c r="BQ13" s="33"/>
      <c r="BR13" s="33"/>
      <c r="BS13" s="33"/>
      <c r="BT13" s="33"/>
      <c r="BU13" s="31"/>
      <c r="BV13" s="31"/>
      <c r="BW13" s="31"/>
      <c r="BX13" s="31"/>
      <c r="BY13" s="40"/>
      <c r="BZ13" s="40"/>
      <c r="CA13" s="40"/>
      <c r="CB13" s="55">
        <v>0</v>
      </c>
      <c r="CC13" s="55">
        <v>0</v>
      </c>
      <c r="CD13" s="55">
        <v>0</v>
      </c>
      <c r="CE13" s="55">
        <v>0</v>
      </c>
      <c r="CF13" s="55">
        <v>1</v>
      </c>
      <c r="CG13" s="55">
        <v>0</v>
      </c>
      <c r="CH13" s="55">
        <v>0</v>
      </c>
      <c r="CI13" s="55">
        <v>1</v>
      </c>
      <c r="CJ13" s="35"/>
      <c r="CK13" s="35"/>
      <c r="CL13" s="35"/>
      <c r="CM13" s="35"/>
      <c r="CN13" s="35"/>
      <c r="CO13" s="35"/>
      <c r="CP13" s="56">
        <f t="shared" si="3"/>
        <v>0</v>
      </c>
      <c r="CQ13" s="56">
        <f t="shared" si="4"/>
        <v>0</v>
      </c>
      <c r="CR13" s="56">
        <f t="shared" si="5"/>
        <v>0</v>
      </c>
      <c r="CS13" s="56">
        <f t="shared" si="6"/>
        <v>0</v>
      </c>
      <c r="CT13" s="56">
        <f t="shared" si="7"/>
        <v>0</v>
      </c>
      <c r="CU13" s="56">
        <f t="shared" si="8"/>
        <v>0</v>
      </c>
      <c r="CV13" s="31">
        <v>1</v>
      </c>
      <c r="CW13" s="61">
        <f t="shared" si="33"/>
        <v>-0.26197799005517275</v>
      </c>
      <c r="CX13" s="61">
        <f t="shared" si="34"/>
        <v>-73.796616916950086</v>
      </c>
      <c r="CY13" s="61">
        <v>-0.16794873800527751</v>
      </c>
      <c r="CZ13" s="61">
        <v>0</v>
      </c>
      <c r="DA13" s="61">
        <v>-2.554564591236542E-3</v>
      </c>
      <c r="DB13" s="61">
        <v>0</v>
      </c>
      <c r="DC13" s="61">
        <v>0</v>
      </c>
      <c r="DD13" s="61">
        <f t="shared" si="35"/>
        <v>-0.17050330259651406</v>
      </c>
      <c r="DE13" s="61">
        <f t="shared" si="36"/>
        <v>-48.029099322961713</v>
      </c>
      <c r="DF13" s="61">
        <v>-0.17756352339325557</v>
      </c>
      <c r="DG13" s="61">
        <v>0</v>
      </c>
      <c r="DH13" s="61">
        <v>0</v>
      </c>
      <c r="DI13" s="61">
        <v>8.6088835934596847E-2</v>
      </c>
      <c r="DJ13" s="61">
        <f t="shared" si="37"/>
        <v>-9.1474687458658721E-2</v>
      </c>
      <c r="DK13" s="61">
        <f t="shared" si="38"/>
        <v>-25.767517593988373</v>
      </c>
      <c r="DL13" s="61"/>
      <c r="DM13" s="61"/>
      <c r="DN13" s="61">
        <f t="shared" si="39"/>
        <v>0</v>
      </c>
      <c r="DO13" s="62">
        <v>7.1</v>
      </c>
      <c r="DP13" s="62">
        <v>0</v>
      </c>
      <c r="DQ13" s="62">
        <v>0</v>
      </c>
      <c r="DR13" s="62">
        <v>7.1</v>
      </c>
    </row>
    <row r="14" spans="1:122" x14ac:dyDescent="0.2">
      <c r="A14" s="19" t="s">
        <v>4649</v>
      </c>
      <c r="B14" s="19" t="s">
        <v>4649</v>
      </c>
      <c r="C14" s="19" t="s">
        <v>24</v>
      </c>
      <c r="D14" s="19" t="s">
        <v>25</v>
      </c>
      <c r="E14" s="19" t="s">
        <v>2738</v>
      </c>
      <c r="F14" s="19" t="s">
        <v>354</v>
      </c>
      <c r="G14" s="19">
        <v>34</v>
      </c>
      <c r="H14" s="19">
        <v>1</v>
      </c>
      <c r="I14" s="19">
        <v>0</v>
      </c>
      <c r="J14" s="19">
        <v>1</v>
      </c>
      <c r="K14" s="19">
        <v>-3</v>
      </c>
      <c r="L14" s="19">
        <v>102</v>
      </c>
      <c r="M14" s="20"/>
      <c r="N14" s="21">
        <v>5.0599999999999996</v>
      </c>
      <c r="O14" s="21">
        <v>171.9</v>
      </c>
      <c r="P14" s="19">
        <v>0</v>
      </c>
      <c r="Q14" s="19">
        <v>0</v>
      </c>
      <c r="R14" s="19">
        <v>0</v>
      </c>
      <c r="S14" s="19">
        <v>0</v>
      </c>
      <c r="T14" s="19">
        <v>1</v>
      </c>
      <c r="U14" s="19">
        <v>0</v>
      </c>
      <c r="V14" s="19">
        <v>19</v>
      </c>
      <c r="W14" s="22">
        <v>5.2999999999999999E-2</v>
      </c>
      <c r="X14" s="19">
        <v>274</v>
      </c>
      <c r="Y14" s="19">
        <v>0</v>
      </c>
      <c r="Z14" s="19">
        <v>0</v>
      </c>
      <c r="AA14" s="19">
        <v>0</v>
      </c>
      <c r="AB14" s="19">
        <v>0</v>
      </c>
      <c r="AC14" s="22">
        <v>0</v>
      </c>
      <c r="AD14" s="20"/>
      <c r="AE14" s="21">
        <v>154.96</v>
      </c>
      <c r="AF14" s="28">
        <v>33</v>
      </c>
      <c r="AG14" s="23">
        <v>165000</v>
      </c>
      <c r="AH14" s="23"/>
      <c r="AI14" s="23"/>
      <c r="AJ14" s="23"/>
      <c r="AK14" s="23"/>
      <c r="AL14" s="23"/>
      <c r="AM14" s="23"/>
      <c r="AN14" s="24">
        <v>3.8</v>
      </c>
      <c r="AO14" s="24">
        <v>3.7</v>
      </c>
      <c r="AP14" s="24">
        <v>-3.5</v>
      </c>
      <c r="AQ14" s="29">
        <v>-1.2</v>
      </c>
      <c r="AR14" s="24">
        <f t="shared" ref="AR14:AR24" si="40">AQ14/(BR14+2*(BS14+BT14))*2000</f>
        <v>-13.840830449826989</v>
      </c>
      <c r="AS14" s="29">
        <v>-0.1</v>
      </c>
      <c r="AT14" s="24">
        <f t="shared" ref="AT14:AT24" si="41">AS14/(BR14+2*(BS14+BT14))*2000</f>
        <v>-1.1534025374855825</v>
      </c>
      <c r="AU14" s="24">
        <v>-1.3</v>
      </c>
      <c r="AV14" s="67">
        <v>7</v>
      </c>
      <c r="AW14" s="67">
        <v>28</v>
      </c>
      <c r="AX14" s="67">
        <v>5</v>
      </c>
      <c r="AY14" s="67">
        <v>7</v>
      </c>
      <c r="AZ14" s="67">
        <v>1</v>
      </c>
      <c r="BA14" s="67">
        <v>0</v>
      </c>
      <c r="BB14" s="67">
        <v>0</v>
      </c>
      <c r="BC14" s="67">
        <v>0</v>
      </c>
      <c r="BD14" s="19">
        <v>16</v>
      </c>
      <c r="BE14" s="19" t="s">
        <v>3461</v>
      </c>
      <c r="BF14" s="19" t="s">
        <v>5113</v>
      </c>
      <c r="BG14" s="19" t="s">
        <v>1380</v>
      </c>
      <c r="BH14" s="19" t="s">
        <v>7471</v>
      </c>
      <c r="BI14" s="19">
        <v>77</v>
      </c>
      <c r="BJ14" s="19">
        <v>232</v>
      </c>
      <c r="BK14" s="19" t="s">
        <v>1258</v>
      </c>
      <c r="BL14" s="19" t="s">
        <v>7128</v>
      </c>
      <c r="BM14" s="25" t="s">
        <v>3777</v>
      </c>
      <c r="BN14" s="25" t="s">
        <v>3772</v>
      </c>
      <c r="BO14" s="25" t="s">
        <v>7361</v>
      </c>
      <c r="BP14" s="25" t="s">
        <v>2128</v>
      </c>
      <c r="BQ14" s="21">
        <f t="shared" ref="BQ14:BQ24" si="42">LEFT(TRIM(BM14),LEN(TRIM(BM14))-3)+RIGHT(TRIM(BM14),2)/60</f>
        <v>171.75</v>
      </c>
      <c r="BR14" s="21">
        <f t="shared" ref="BR14:BR24" si="43">LEFT(TRIM(BN14),LEN(TRIM(BN14))-3)+RIGHT(TRIM(BN14),2)/60</f>
        <v>170.1</v>
      </c>
      <c r="BS14" s="21">
        <f t="shared" ref="BS14:BS24" si="44">LEFT(TRIM(BO14),LEN(TRIM(BO14))-3)+RIGHT(TRIM(BO14),2)/60</f>
        <v>0.1</v>
      </c>
      <c r="BT14" s="21">
        <f t="shared" ref="BT14:BT24" si="45">LEFT(TRIM(BP14),LEN(TRIM(BP14))-3)+RIGHT(TRIM(BP14),2)/60</f>
        <v>1.55</v>
      </c>
      <c r="BU14" s="19">
        <v>274</v>
      </c>
      <c r="BV14" s="19">
        <v>0</v>
      </c>
      <c r="BW14" s="19">
        <v>0</v>
      </c>
      <c r="BX14" s="19">
        <v>0</v>
      </c>
      <c r="BY14" s="24">
        <f t="shared" ref="BY14:BY24" si="46">BR14/G14</f>
        <v>5.0029411764705882</v>
      </c>
      <c r="BZ14" s="24">
        <f t="shared" ref="BZ14:BZ24" si="47">BS14/G14</f>
        <v>2.9411764705882353E-3</v>
      </c>
      <c r="CA14" s="24">
        <f t="shared" ref="CA14:CA24" si="48">BT14/G14</f>
        <v>4.5588235294117652E-2</v>
      </c>
      <c r="CB14" s="19">
        <v>2</v>
      </c>
      <c r="CC14" s="19">
        <v>0</v>
      </c>
      <c r="CD14" s="19">
        <v>0</v>
      </c>
      <c r="CE14" s="19">
        <v>2</v>
      </c>
      <c r="CF14" s="19">
        <v>5</v>
      </c>
      <c r="CG14" s="19">
        <v>0</v>
      </c>
      <c r="CH14" s="19">
        <v>0</v>
      </c>
      <c r="CI14" s="19">
        <v>5</v>
      </c>
      <c r="CJ14" s="53">
        <f t="shared" ref="CJ14:CJ24" si="49">IF(BR14=0,0,CB14/BR14*60)</f>
        <v>0.70546737213403887</v>
      </c>
      <c r="CK14" s="53">
        <f t="shared" ref="CK14:CK24" si="50">IF(BT14=0,0,CC14/BT14*60)</f>
        <v>0</v>
      </c>
      <c r="CL14" s="53">
        <f t="shared" ref="CL14:CL24" si="51">IF(BS14=0,0,CD14/BS14*60)</f>
        <v>0</v>
      </c>
      <c r="CM14" s="53">
        <f t="shared" ref="CM14:CM24" si="52">IF(BR14=0,0,CF14/BR14*60)</f>
        <v>1.7636684303350969</v>
      </c>
      <c r="CN14" s="53">
        <f t="shared" ref="CN14:CN24" si="53">IF(BT14=0,0,CG14/BT14*60)</f>
        <v>0</v>
      </c>
      <c r="CO14" s="53">
        <f t="shared" ref="CO14:CO24" si="54">IF(BS14=0,0,CH14/BS14*60)</f>
        <v>0</v>
      </c>
      <c r="CP14" s="54">
        <f t="shared" si="3"/>
        <v>0.5</v>
      </c>
      <c r="CQ14" s="54">
        <f t="shared" si="4"/>
        <v>0</v>
      </c>
      <c r="CR14" s="54">
        <f t="shared" si="5"/>
        <v>0.5</v>
      </c>
      <c r="CS14" s="54">
        <f t="shared" si="6"/>
        <v>0</v>
      </c>
      <c r="CT14" s="54">
        <f t="shared" si="7"/>
        <v>0</v>
      </c>
      <c r="CU14" s="54">
        <f t="shared" si="8"/>
        <v>0</v>
      </c>
      <c r="CV14" s="19">
        <v>2</v>
      </c>
      <c r="CW14" s="65">
        <v>-1.86</v>
      </c>
      <c r="CX14" s="65">
        <v>-21.654</v>
      </c>
      <c r="CY14" s="24">
        <v>-2.137</v>
      </c>
      <c r="CZ14" s="24">
        <v>-8.5000000000000006E-2</v>
      </c>
      <c r="DA14" s="24">
        <v>-2E-3</v>
      </c>
      <c r="DB14" s="24">
        <v>-1E-3</v>
      </c>
      <c r="DC14" s="24">
        <v>0</v>
      </c>
      <c r="DD14" s="65">
        <v>-2.2250000000000001</v>
      </c>
      <c r="DE14" s="65">
        <v>-25.908999999999999</v>
      </c>
      <c r="DF14" s="24">
        <v>1.952</v>
      </c>
      <c r="DG14" s="24">
        <v>4.0000000000000001E-3</v>
      </c>
      <c r="DH14" s="24">
        <v>0.01</v>
      </c>
      <c r="DI14" s="24">
        <v>-1.601</v>
      </c>
      <c r="DJ14" s="65">
        <v>0.36499999999999999</v>
      </c>
      <c r="DK14" s="65">
        <v>4.2539999999999996</v>
      </c>
      <c r="DL14" s="24">
        <v>0</v>
      </c>
      <c r="DM14" s="24">
        <v>0</v>
      </c>
      <c r="DN14" s="65">
        <v>0</v>
      </c>
      <c r="DO14" s="24">
        <v>170.1</v>
      </c>
      <c r="DP14" s="24">
        <v>1.55</v>
      </c>
      <c r="DQ14" s="24">
        <v>0.1</v>
      </c>
      <c r="DR14" s="24">
        <v>171.75</v>
      </c>
    </row>
    <row r="15" spans="1:122" x14ac:dyDescent="0.2">
      <c r="A15" t="s">
        <v>4649</v>
      </c>
      <c r="B15" t="s">
        <v>4649</v>
      </c>
      <c r="C15" t="str">
        <f t="shared" ref="C15:C26" si="55">CONCATENATE(RIGHT(D15,LEN(D15)-SEARCH(" ",D15)), ", ", LEFT(D15, SEARCH(" ", D15)))</f>
        <v xml:space="preserve">DiPenta, Joe </v>
      </c>
      <c r="D15" t="str">
        <f t="shared" ref="D15:D26" si="56">LEFT(F15, SEARCH(",", F15) - 1)</f>
        <v>Joe DiPenta</v>
      </c>
      <c r="E15" t="str">
        <f t="shared" ref="E15:E26" si="57">LEFT(RIGHT(F15, LEN(F15)-SEARCH(",", F15)-1), 2)</f>
        <v xml:space="preserve">D </v>
      </c>
      <c r="F15" t="s">
        <v>1254</v>
      </c>
      <c r="G15">
        <v>76</v>
      </c>
      <c r="H15">
        <v>2</v>
      </c>
      <c r="I15">
        <v>6</v>
      </c>
      <c r="J15">
        <f t="shared" ref="J15:J26" si="58">H15+I15</f>
        <v>8</v>
      </c>
      <c r="K15">
        <v>1</v>
      </c>
      <c r="L15">
        <v>48</v>
      </c>
      <c r="M15" s="5" t="s">
        <v>5463</v>
      </c>
      <c r="N15" s="7">
        <f t="shared" ref="N15:N26" si="59">LEFT(M15, LEN(M15)-3)+RIGHT(M15,2)/60</f>
        <v>12.15</v>
      </c>
      <c r="O15" s="7">
        <f t="shared" ref="O15:O26" si="60">G15*N15</f>
        <v>923.4</v>
      </c>
      <c r="P15">
        <v>0</v>
      </c>
      <c r="Q15">
        <v>0</v>
      </c>
      <c r="R15">
        <v>0</v>
      </c>
      <c r="S15">
        <v>0</v>
      </c>
      <c r="T15">
        <f t="shared" ref="T15:T26" si="61">H15-P15-R15</f>
        <v>2</v>
      </c>
      <c r="U15">
        <f t="shared" ref="U15:U26" si="62">I15-Q15-S15</f>
        <v>6</v>
      </c>
      <c r="V15">
        <v>33</v>
      </c>
      <c r="W15" s="9">
        <f t="shared" ref="W15:W26" si="63">IF(V15=0,0,H15/V15)</f>
        <v>6.0606060606060608E-2</v>
      </c>
      <c r="X15">
        <v>1278</v>
      </c>
      <c r="Y15">
        <v>1</v>
      </c>
      <c r="Z15">
        <v>0</v>
      </c>
      <c r="AA15">
        <v>0</v>
      </c>
      <c r="AB15">
        <v>1</v>
      </c>
      <c r="AC15" s="9">
        <f t="shared" ref="AC15:AC26" si="64">IF(AA15+AB15=0,0,AA15/(AA15+AB15))</f>
        <v>0</v>
      </c>
      <c r="AD15" s="5" t="s">
        <v>4711</v>
      </c>
      <c r="AE15" s="11">
        <f>LEFT(AD15, LEN(AD15)-3)+RIGHT(AD15,2)/60</f>
        <v>115.48333333333333</v>
      </c>
      <c r="AF15" s="27">
        <v>63</v>
      </c>
      <c r="AG15" s="12">
        <v>1816922</v>
      </c>
      <c r="AH15" s="13" t="s">
        <v>6365</v>
      </c>
      <c r="AI15" s="13" t="s">
        <v>6475</v>
      </c>
      <c r="AJ15" s="14">
        <v>-4.5</v>
      </c>
      <c r="AK15" s="13" t="s">
        <v>4373</v>
      </c>
      <c r="AL15" s="13" t="s">
        <v>6412</v>
      </c>
      <c r="AM15" s="13" t="s">
        <v>6310</v>
      </c>
      <c r="AN15" s="18">
        <f t="shared" ref="AN15:AN26" si="65">AH15+0</f>
        <v>17.3</v>
      </c>
      <c r="AO15" s="18">
        <f t="shared" ref="AO15:AO26" si="66">AI15+0</f>
        <v>22.2</v>
      </c>
      <c r="AP15" s="18">
        <f t="shared" ref="AP15:AP26" si="67">AJ15+0</f>
        <v>-4.5</v>
      </c>
      <c r="AQ15" s="18">
        <f t="shared" ref="AQ15:AQ26" si="68">AK15+0</f>
        <v>-1.2</v>
      </c>
      <c r="AR15" s="18">
        <f t="shared" si="40"/>
        <v>-2.3498694516971281</v>
      </c>
      <c r="AS15" s="18">
        <f t="shared" ref="AS15:AS26" si="69">AL15+0</f>
        <v>1.5</v>
      </c>
      <c r="AT15" s="18">
        <f t="shared" si="41"/>
        <v>2.9373368146214105</v>
      </c>
      <c r="AU15" s="18">
        <f t="shared" ref="AU15:AU26" si="70">AM15+0</f>
        <v>0.3</v>
      </c>
      <c r="AV15" s="66">
        <v>62</v>
      </c>
      <c r="AW15" s="66">
        <v>26</v>
      </c>
      <c r="AX15" s="66">
        <v>11</v>
      </c>
      <c r="AY15" s="66">
        <v>16</v>
      </c>
      <c r="AZ15" s="66">
        <v>16</v>
      </c>
      <c r="BA15" s="66">
        <v>0</v>
      </c>
      <c r="BB15" s="66">
        <v>1</v>
      </c>
      <c r="BC15" s="66">
        <v>0</v>
      </c>
      <c r="BD15">
        <v>33</v>
      </c>
      <c r="BE15" t="s">
        <v>5216</v>
      </c>
      <c r="BF15" t="s">
        <v>163</v>
      </c>
      <c r="BG15" t="s">
        <v>7484</v>
      </c>
      <c r="BH15" t="s">
        <v>7457</v>
      </c>
      <c r="BI15">
        <v>74</v>
      </c>
      <c r="BJ15">
        <v>200</v>
      </c>
      <c r="BK15" t="s">
        <v>1258</v>
      </c>
      <c r="BL15" t="s">
        <v>7128</v>
      </c>
      <c r="BM15" s="4" t="s">
        <v>7005</v>
      </c>
      <c r="BN15" s="4" t="s">
        <v>7006</v>
      </c>
      <c r="BO15" s="4" t="s">
        <v>7007</v>
      </c>
      <c r="BP15" s="4" t="s">
        <v>7163</v>
      </c>
      <c r="BQ15" s="7">
        <f t="shared" si="42"/>
        <v>923.93333333333328</v>
      </c>
      <c r="BR15" s="7">
        <f t="shared" si="43"/>
        <v>826.5333333333333</v>
      </c>
      <c r="BS15" s="7">
        <f t="shared" si="44"/>
        <v>95.15</v>
      </c>
      <c r="BT15" s="7">
        <f t="shared" si="45"/>
        <v>2.25</v>
      </c>
      <c r="BU15" s="12">
        <v>1278</v>
      </c>
      <c r="BV15">
        <v>0</v>
      </c>
      <c r="BW15">
        <v>0</v>
      </c>
      <c r="BX15">
        <v>0</v>
      </c>
      <c r="BY15" s="18">
        <f t="shared" si="46"/>
        <v>10.875438596491227</v>
      </c>
      <c r="BZ15" s="18">
        <f t="shared" si="47"/>
        <v>1.2519736842105265</v>
      </c>
      <c r="CA15" s="18">
        <f t="shared" si="48"/>
        <v>2.9605263157894735E-2</v>
      </c>
      <c r="CB15" s="6">
        <v>30</v>
      </c>
      <c r="CC15" s="6">
        <v>0</v>
      </c>
      <c r="CD15" s="6">
        <v>1</v>
      </c>
      <c r="CE15" s="6">
        <v>31</v>
      </c>
      <c r="CF15" s="6">
        <v>30</v>
      </c>
      <c r="CG15" s="6">
        <v>0</v>
      </c>
      <c r="CH15" s="6">
        <v>7</v>
      </c>
      <c r="CI15" s="6">
        <v>37</v>
      </c>
      <c r="CJ15" s="11">
        <f t="shared" si="49"/>
        <v>2.1777706081626067</v>
      </c>
      <c r="CK15" s="11">
        <f t="shared" si="50"/>
        <v>0</v>
      </c>
      <c r="CL15" s="11">
        <f t="shared" si="51"/>
        <v>0.63058328954282716</v>
      </c>
      <c r="CM15" s="11">
        <f t="shared" si="52"/>
        <v>2.1777706081626067</v>
      </c>
      <c r="CN15" s="11">
        <f t="shared" si="53"/>
        <v>0</v>
      </c>
      <c r="CO15" s="11">
        <f t="shared" si="54"/>
        <v>4.4140830267997897</v>
      </c>
      <c r="CP15" s="52">
        <f t="shared" si="3"/>
        <v>6.6666666666666666E-2</v>
      </c>
      <c r="CQ15" s="52">
        <f t="shared" si="4"/>
        <v>0.2</v>
      </c>
      <c r="CR15" s="52">
        <f t="shared" si="5"/>
        <v>0.26666666666666666</v>
      </c>
      <c r="CS15" s="52">
        <f t="shared" si="6"/>
        <v>0</v>
      </c>
      <c r="CT15" s="52">
        <f t="shared" si="7"/>
        <v>0</v>
      </c>
      <c r="CU15" s="52">
        <f t="shared" si="8"/>
        <v>0</v>
      </c>
      <c r="CV15">
        <v>0</v>
      </c>
      <c r="CW15" s="60">
        <f t="shared" ref="CW15:CW26" si="71">DD15+DJ15+DN15</f>
        <v>26.246895997061291</v>
      </c>
      <c r="CX15" s="60">
        <f t="shared" ref="CX15:CX26" si="72">CW15/DR15*2000</f>
        <v>56.815562444031947</v>
      </c>
      <c r="CY15" s="60">
        <v>1.9917016416525923</v>
      </c>
      <c r="CZ15" s="60">
        <v>-8.430925711851435E-2</v>
      </c>
      <c r="DA15" s="60">
        <v>2.3800740921622221E-3</v>
      </c>
      <c r="DB15" s="60">
        <v>-0.22407760482384992</v>
      </c>
      <c r="DC15" s="60">
        <v>0</v>
      </c>
      <c r="DD15" s="60">
        <f t="shared" ref="DD15:DD26" si="73">SUM(CY15:DC15)</f>
        <v>1.6856948538023901</v>
      </c>
      <c r="DE15" s="60">
        <f t="shared" ref="DE15:DE26" si="74">DD15/DR15*2000</f>
        <v>3.6489534319988244</v>
      </c>
      <c r="DF15" s="60">
        <v>19.155788948942217</v>
      </c>
      <c r="DG15" s="60">
        <v>5.3520292146017841E-2</v>
      </c>
      <c r="DH15" s="60">
        <v>6.2148478130235318</v>
      </c>
      <c r="DI15" s="60">
        <v>-0.86295591085286316</v>
      </c>
      <c r="DJ15" s="60">
        <f t="shared" ref="DJ15:DJ26" si="75">SUM(DF15:DI15)</f>
        <v>24.561201143258902</v>
      </c>
      <c r="DK15" s="60">
        <f t="shared" ref="DK15:DK26" si="76">DJ15/DR15*2000</f>
        <v>53.166609012033128</v>
      </c>
      <c r="DL15" s="60"/>
      <c r="DM15" s="60"/>
      <c r="DN15" s="60">
        <f t="shared" ref="DN15:DN26" si="77">SUM(DL15:DM15)</f>
        <v>0</v>
      </c>
      <c r="DO15" s="59">
        <v>826.5333333333333</v>
      </c>
      <c r="DP15" s="59">
        <v>2.25</v>
      </c>
      <c r="DQ15" s="59">
        <v>95.15</v>
      </c>
      <c r="DR15" s="58">
        <v>923.93333333333328</v>
      </c>
    </row>
    <row r="16" spans="1:122" x14ac:dyDescent="0.2">
      <c r="A16" t="s">
        <v>4649</v>
      </c>
      <c r="B16" t="s">
        <v>4649</v>
      </c>
      <c r="C16" t="str">
        <f t="shared" si="55"/>
        <v xml:space="preserve">Huskins, Kent </v>
      </c>
      <c r="D16" t="str">
        <f t="shared" si="56"/>
        <v>Kent Huskins</v>
      </c>
      <c r="E16" t="str">
        <f t="shared" si="57"/>
        <v xml:space="preserve">D </v>
      </c>
      <c r="F16" t="s">
        <v>1256</v>
      </c>
      <c r="G16">
        <v>33</v>
      </c>
      <c r="H16">
        <v>0</v>
      </c>
      <c r="I16">
        <v>3</v>
      </c>
      <c r="J16">
        <f t="shared" si="58"/>
        <v>3</v>
      </c>
      <c r="K16">
        <v>-3</v>
      </c>
      <c r="L16">
        <v>14</v>
      </c>
      <c r="M16" s="5" t="s">
        <v>5464</v>
      </c>
      <c r="N16" s="7">
        <f t="shared" si="59"/>
        <v>14.066666666666666</v>
      </c>
      <c r="O16" s="7">
        <f t="shared" si="60"/>
        <v>464.2</v>
      </c>
      <c r="P16">
        <v>0</v>
      </c>
      <c r="Q16">
        <v>1</v>
      </c>
      <c r="R16">
        <v>0</v>
      </c>
      <c r="S16">
        <v>0</v>
      </c>
      <c r="T16">
        <f t="shared" si="61"/>
        <v>0</v>
      </c>
      <c r="U16">
        <f t="shared" si="62"/>
        <v>2</v>
      </c>
      <c r="V16">
        <v>16</v>
      </c>
      <c r="W16" s="9">
        <f t="shared" si="63"/>
        <v>0</v>
      </c>
      <c r="X16">
        <v>624</v>
      </c>
      <c r="Y16">
        <v>0</v>
      </c>
      <c r="Z16">
        <v>0</v>
      </c>
      <c r="AA16">
        <v>0</v>
      </c>
      <c r="AB16">
        <v>0</v>
      </c>
      <c r="AC16" s="9">
        <f t="shared" si="64"/>
        <v>0</v>
      </c>
      <c r="AD16" s="5" t="s">
        <v>4712</v>
      </c>
      <c r="AE16" s="11">
        <f>LEFT(AD16, LEN(AD16)-3)+RIGHT(AD16,2)/60</f>
        <v>154.73333333333332</v>
      </c>
      <c r="AF16" s="27">
        <v>61</v>
      </c>
      <c r="AG16" s="12">
        <v>732327</v>
      </c>
      <c r="AH16" s="13" t="s">
        <v>4363</v>
      </c>
      <c r="AI16" s="13" t="s">
        <v>6470</v>
      </c>
      <c r="AJ16" s="14">
        <v>-5.2</v>
      </c>
      <c r="AK16" s="13" t="s">
        <v>6328</v>
      </c>
      <c r="AL16" s="13" t="s">
        <v>6331</v>
      </c>
      <c r="AM16" s="13" t="s">
        <v>4373</v>
      </c>
      <c r="AN16" s="18">
        <f t="shared" si="65"/>
        <v>8.5</v>
      </c>
      <c r="AO16" s="18">
        <f t="shared" si="66"/>
        <v>9.4</v>
      </c>
      <c r="AP16" s="18">
        <f t="shared" si="67"/>
        <v>-5.2</v>
      </c>
      <c r="AQ16" s="18">
        <f t="shared" si="68"/>
        <v>-1</v>
      </c>
      <c r="AR16" s="18">
        <f t="shared" si="40"/>
        <v>-3.8926914717617676</v>
      </c>
      <c r="AS16" s="18">
        <f t="shared" si="69"/>
        <v>-0.2</v>
      </c>
      <c r="AT16" s="18">
        <f t="shared" si="41"/>
        <v>-0.77853829435235355</v>
      </c>
      <c r="AU16" s="18">
        <f t="shared" si="70"/>
        <v>-1.2</v>
      </c>
      <c r="AV16" s="66">
        <v>33</v>
      </c>
      <c r="AW16" s="66">
        <v>29</v>
      </c>
      <c r="AX16" s="66">
        <v>12</v>
      </c>
      <c r="AY16" s="66">
        <v>7</v>
      </c>
      <c r="AZ16" s="66">
        <v>9</v>
      </c>
      <c r="BA16" s="66">
        <v>0</v>
      </c>
      <c r="BB16" s="66">
        <v>0</v>
      </c>
      <c r="BC16" s="66">
        <v>0</v>
      </c>
      <c r="BD16">
        <v>40</v>
      </c>
      <c r="BE16" t="s">
        <v>3968</v>
      </c>
      <c r="BF16" t="s">
        <v>3969</v>
      </c>
      <c r="BG16" t="s">
        <v>7484</v>
      </c>
      <c r="BH16" t="s">
        <v>7457</v>
      </c>
      <c r="BI16">
        <v>75</v>
      </c>
      <c r="BJ16">
        <v>217</v>
      </c>
      <c r="BK16" t="s">
        <v>1259</v>
      </c>
      <c r="BL16" t="s">
        <v>7128</v>
      </c>
      <c r="BM16" s="4" t="s">
        <v>3491</v>
      </c>
      <c r="BN16" s="4" t="s">
        <v>3492</v>
      </c>
      <c r="BO16" s="4" t="s">
        <v>3493</v>
      </c>
      <c r="BP16" s="4" t="s">
        <v>3494</v>
      </c>
      <c r="BQ16" s="7">
        <f t="shared" si="42"/>
        <v>464.2</v>
      </c>
      <c r="BR16" s="7">
        <f t="shared" si="43"/>
        <v>414.61666666666667</v>
      </c>
      <c r="BS16" s="7">
        <f t="shared" si="44"/>
        <v>35.85</v>
      </c>
      <c r="BT16" s="7">
        <f t="shared" si="45"/>
        <v>13.733333333333333</v>
      </c>
      <c r="BU16">
        <v>624</v>
      </c>
      <c r="BV16">
        <v>0</v>
      </c>
      <c r="BW16">
        <v>0</v>
      </c>
      <c r="BX16">
        <v>0</v>
      </c>
      <c r="BY16" s="18">
        <f t="shared" si="46"/>
        <v>12.564141414141414</v>
      </c>
      <c r="BZ16" s="18">
        <f t="shared" si="47"/>
        <v>1.0863636363636364</v>
      </c>
      <c r="CA16" s="18">
        <f t="shared" si="48"/>
        <v>0.41616161616161612</v>
      </c>
      <c r="CB16" s="6">
        <v>12</v>
      </c>
      <c r="CC16" s="6">
        <v>3</v>
      </c>
      <c r="CD16" s="6">
        <v>0</v>
      </c>
      <c r="CE16" s="6">
        <v>15</v>
      </c>
      <c r="CF16" s="6">
        <v>15</v>
      </c>
      <c r="CG16" s="6">
        <v>0</v>
      </c>
      <c r="CH16" s="6">
        <v>2</v>
      </c>
      <c r="CI16" s="6">
        <v>17</v>
      </c>
      <c r="CJ16" s="11">
        <f t="shared" si="49"/>
        <v>1.7365437954737308</v>
      </c>
      <c r="CK16" s="11">
        <f t="shared" si="50"/>
        <v>13.106796116504855</v>
      </c>
      <c r="CL16" s="11">
        <f t="shared" si="51"/>
        <v>0</v>
      </c>
      <c r="CM16" s="11">
        <f t="shared" si="52"/>
        <v>2.1706797443421637</v>
      </c>
      <c r="CN16" s="11">
        <f t="shared" si="53"/>
        <v>0</v>
      </c>
      <c r="CO16" s="11">
        <f t="shared" si="54"/>
        <v>3.3472803347280333</v>
      </c>
      <c r="CP16" s="52">
        <f t="shared" si="3"/>
        <v>0</v>
      </c>
      <c r="CQ16" s="52">
        <f t="shared" si="4"/>
        <v>0.16666666666666666</v>
      </c>
      <c r="CR16" s="52">
        <f t="shared" si="5"/>
        <v>0.16666666666666666</v>
      </c>
      <c r="CS16" s="52">
        <f t="shared" si="6"/>
        <v>0</v>
      </c>
      <c r="CT16" s="52">
        <f t="shared" si="7"/>
        <v>0.33333333333333331</v>
      </c>
      <c r="CU16" s="52">
        <f t="shared" si="8"/>
        <v>0.33333333333333331</v>
      </c>
      <c r="CV16">
        <v>0</v>
      </c>
      <c r="CW16" s="60">
        <f t="shared" si="71"/>
        <v>11.974661617455631</v>
      </c>
      <c r="CX16" s="60">
        <f t="shared" si="72"/>
        <v>51.592682539662349</v>
      </c>
      <c r="CY16" s="60">
        <v>-1.9785018246499204</v>
      </c>
      <c r="CZ16" s="60">
        <v>0.21126295048578767</v>
      </c>
      <c r="DA16" s="60">
        <v>1.1957901655044055E-3</v>
      </c>
      <c r="DB16" s="60">
        <v>-8.4426506914713817E-2</v>
      </c>
      <c r="DC16" s="60">
        <v>0</v>
      </c>
      <c r="DD16" s="60">
        <f t="shared" si="73"/>
        <v>-1.8504695909133422</v>
      </c>
      <c r="DE16" s="60">
        <f t="shared" si="74"/>
        <v>-7.972725510182431</v>
      </c>
      <c r="DF16" s="60">
        <v>9.6459846827415721</v>
      </c>
      <c r="DG16" s="60">
        <v>0.32667200539495339</v>
      </c>
      <c r="DH16" s="60">
        <v>2.7928038885110409</v>
      </c>
      <c r="DI16" s="60">
        <v>1.0596706317214066</v>
      </c>
      <c r="DJ16" s="60">
        <f t="shared" si="75"/>
        <v>13.825131208368973</v>
      </c>
      <c r="DK16" s="60">
        <f t="shared" si="76"/>
        <v>59.565408049844777</v>
      </c>
      <c r="DL16" s="60"/>
      <c r="DM16" s="60"/>
      <c r="DN16" s="60">
        <f t="shared" si="77"/>
        <v>0</v>
      </c>
      <c r="DO16" s="58">
        <v>414.61666666666667</v>
      </c>
      <c r="DP16" s="58">
        <v>13.733333333333333</v>
      </c>
      <c r="DQ16" s="58">
        <v>35.85</v>
      </c>
      <c r="DR16" s="58">
        <v>464.2</v>
      </c>
    </row>
    <row r="17" spans="1:122" x14ac:dyDescent="0.2">
      <c r="A17" t="s">
        <v>4659</v>
      </c>
      <c r="B17" t="s">
        <v>4649</v>
      </c>
      <c r="C17" t="str">
        <f t="shared" si="55"/>
        <v xml:space="preserve">Schneider, Mathieu </v>
      </c>
      <c r="D17" t="str">
        <f t="shared" si="56"/>
        <v>Mathieu Schneider</v>
      </c>
      <c r="E17" t="str">
        <f t="shared" si="57"/>
        <v xml:space="preserve">D </v>
      </c>
      <c r="F17" t="s">
        <v>3389</v>
      </c>
      <c r="G17">
        <v>68</v>
      </c>
      <c r="H17">
        <v>11</v>
      </c>
      <c r="I17">
        <v>41</v>
      </c>
      <c r="J17">
        <f t="shared" si="58"/>
        <v>52</v>
      </c>
      <c r="K17">
        <v>12</v>
      </c>
      <c r="L17">
        <v>66</v>
      </c>
      <c r="M17" s="5" t="s">
        <v>4156</v>
      </c>
      <c r="N17" s="7">
        <f t="shared" si="59"/>
        <v>23.583333333333332</v>
      </c>
      <c r="O17" s="7">
        <f t="shared" si="60"/>
        <v>1603.6666666666665</v>
      </c>
      <c r="P17">
        <v>2</v>
      </c>
      <c r="Q17">
        <v>29</v>
      </c>
      <c r="R17">
        <v>1</v>
      </c>
      <c r="S17">
        <v>0</v>
      </c>
      <c r="T17">
        <f t="shared" si="61"/>
        <v>8</v>
      </c>
      <c r="U17">
        <f t="shared" si="62"/>
        <v>12</v>
      </c>
      <c r="V17">
        <v>184</v>
      </c>
      <c r="W17" s="9">
        <f t="shared" si="63"/>
        <v>5.9782608695652176E-2</v>
      </c>
      <c r="X17">
        <v>1752</v>
      </c>
      <c r="Y17">
        <v>2</v>
      </c>
      <c r="Z17">
        <v>0</v>
      </c>
      <c r="AA17">
        <v>0</v>
      </c>
      <c r="AB17">
        <v>0</v>
      </c>
      <c r="AC17" s="9">
        <f t="shared" si="64"/>
        <v>0</v>
      </c>
      <c r="AD17" s="5" t="s">
        <v>4198</v>
      </c>
      <c r="AE17" s="11">
        <f>LEFT(AD17, LEN(AD17)-3)+RIGHT(AD17,2)/60</f>
        <v>30.816666666666666</v>
      </c>
      <c r="AF17" s="27">
        <v>73</v>
      </c>
      <c r="AG17" s="12">
        <v>5031980</v>
      </c>
      <c r="AH17" s="13" t="s">
        <v>6295</v>
      </c>
      <c r="AI17" s="13" t="s">
        <v>6507</v>
      </c>
      <c r="AJ17" s="14">
        <v>2.5</v>
      </c>
      <c r="AK17" s="13" t="s">
        <v>4386</v>
      </c>
      <c r="AL17" s="13" t="s">
        <v>6404</v>
      </c>
      <c r="AM17" s="13" t="s">
        <v>4387</v>
      </c>
      <c r="AN17" s="18">
        <f t="shared" si="65"/>
        <v>41.5</v>
      </c>
      <c r="AO17" s="18">
        <f t="shared" si="66"/>
        <v>30.6</v>
      </c>
      <c r="AP17" s="18">
        <f t="shared" si="67"/>
        <v>2.5</v>
      </c>
      <c r="AQ17" s="18">
        <f t="shared" si="68"/>
        <v>8.6</v>
      </c>
      <c r="AR17" s="18">
        <f t="shared" si="40"/>
        <v>8.2664487912721665</v>
      </c>
      <c r="AS17" s="18">
        <f t="shared" si="69"/>
        <v>5.3</v>
      </c>
      <c r="AT17" s="18">
        <f t="shared" si="41"/>
        <v>5.0944393713654046</v>
      </c>
      <c r="AU17" s="18">
        <f t="shared" si="70"/>
        <v>13.9</v>
      </c>
      <c r="AV17" s="66">
        <v>82</v>
      </c>
      <c r="AW17" s="66">
        <v>78</v>
      </c>
      <c r="AX17" s="66">
        <v>101</v>
      </c>
      <c r="AY17" s="66">
        <v>62</v>
      </c>
      <c r="AZ17" s="66">
        <v>18</v>
      </c>
      <c r="BA17" s="66">
        <v>0</v>
      </c>
      <c r="BB17" s="66">
        <v>0</v>
      </c>
      <c r="BC17" s="66">
        <v>0</v>
      </c>
      <c r="BD17">
        <v>23</v>
      </c>
      <c r="BE17" t="s">
        <v>177</v>
      </c>
      <c r="BF17" t="s">
        <v>178</v>
      </c>
      <c r="BG17" t="s">
        <v>179</v>
      </c>
      <c r="BH17" t="s">
        <v>180</v>
      </c>
      <c r="BI17">
        <v>71</v>
      </c>
      <c r="BJ17">
        <v>191</v>
      </c>
      <c r="BK17" t="s">
        <v>1257</v>
      </c>
      <c r="BL17" t="s">
        <v>7128</v>
      </c>
      <c r="BM17" s="4" t="s">
        <v>1970</v>
      </c>
      <c r="BN17" s="4" t="s">
        <v>1971</v>
      </c>
      <c r="BO17" s="4" t="s">
        <v>7185</v>
      </c>
      <c r="BP17" s="4" t="s">
        <v>7187</v>
      </c>
      <c r="BQ17" s="7">
        <f t="shared" si="42"/>
        <v>1603.1666666666667</v>
      </c>
      <c r="BR17" s="7">
        <f t="shared" si="43"/>
        <v>1125.6333333333334</v>
      </c>
      <c r="BS17" s="7">
        <f t="shared" si="44"/>
        <v>115.41666666666667</v>
      </c>
      <c r="BT17" s="7">
        <f t="shared" si="45"/>
        <v>362.11666666666667</v>
      </c>
      <c r="BU17" s="12">
        <v>1752</v>
      </c>
      <c r="BV17">
        <v>0</v>
      </c>
      <c r="BW17">
        <v>0</v>
      </c>
      <c r="BX17">
        <v>0</v>
      </c>
      <c r="BY17" s="18">
        <f t="shared" si="46"/>
        <v>16.553431372549021</v>
      </c>
      <c r="BZ17" s="18">
        <f t="shared" si="47"/>
        <v>1.6973039215686274</v>
      </c>
      <c r="CA17" s="18">
        <f t="shared" si="48"/>
        <v>5.3252450980392156</v>
      </c>
      <c r="CB17" s="6">
        <v>55</v>
      </c>
      <c r="CC17" s="6">
        <v>44</v>
      </c>
      <c r="CD17" s="6">
        <v>3</v>
      </c>
      <c r="CE17" s="6">
        <v>102</v>
      </c>
      <c r="CF17" s="6">
        <v>39</v>
      </c>
      <c r="CG17" s="6">
        <v>6</v>
      </c>
      <c r="CH17" s="6">
        <v>9</v>
      </c>
      <c r="CI17" s="6">
        <v>54</v>
      </c>
      <c r="CJ17" s="11">
        <f t="shared" si="49"/>
        <v>2.9316829044389823</v>
      </c>
      <c r="CK17" s="11">
        <f t="shared" si="50"/>
        <v>7.2904680811893039</v>
      </c>
      <c r="CL17" s="11">
        <f t="shared" si="51"/>
        <v>1.5595667870036101</v>
      </c>
      <c r="CM17" s="11">
        <f t="shared" si="52"/>
        <v>2.0788296958749148</v>
      </c>
      <c r="CN17" s="11">
        <f t="shared" si="53"/>
        <v>0.99415473834399593</v>
      </c>
      <c r="CO17" s="11">
        <f t="shared" si="54"/>
        <v>4.6787003610108302</v>
      </c>
      <c r="CP17" s="52">
        <f t="shared" si="3"/>
        <v>0.14545454545454545</v>
      </c>
      <c r="CQ17" s="52">
        <f t="shared" si="4"/>
        <v>0.21818181818181817</v>
      </c>
      <c r="CR17" s="52">
        <f t="shared" si="5"/>
        <v>0.36363636363636365</v>
      </c>
      <c r="CS17" s="52">
        <f t="shared" si="6"/>
        <v>4.5454545454545456E-2</v>
      </c>
      <c r="CT17" s="52">
        <f t="shared" si="7"/>
        <v>0.65909090909090906</v>
      </c>
      <c r="CU17" s="52">
        <f t="shared" si="8"/>
        <v>0.70454545454545447</v>
      </c>
      <c r="CV17">
        <v>0</v>
      </c>
      <c r="CW17" s="60">
        <f t="shared" si="71"/>
        <v>79.922149921389021</v>
      </c>
      <c r="CX17" s="60">
        <f t="shared" si="72"/>
        <v>99.705353888831283</v>
      </c>
      <c r="CY17" s="60">
        <v>18.394750828105295</v>
      </c>
      <c r="CZ17" s="60">
        <v>17.613555771220412</v>
      </c>
      <c r="DA17" s="60">
        <v>4.2567857714665607E-3</v>
      </c>
      <c r="DB17" s="60">
        <v>2.4625082500390145</v>
      </c>
      <c r="DC17" s="60">
        <v>0</v>
      </c>
      <c r="DD17" s="60">
        <f t="shared" si="73"/>
        <v>38.475071635136189</v>
      </c>
      <c r="DE17" s="60">
        <f t="shared" si="74"/>
        <v>47.998841836119574</v>
      </c>
      <c r="DF17" s="60">
        <v>31.995214263124854</v>
      </c>
      <c r="DG17" s="60">
        <v>3.7746111144112029</v>
      </c>
      <c r="DH17" s="60">
        <v>8.7832044050065985</v>
      </c>
      <c r="DI17" s="60">
        <v>-3.105951496289824</v>
      </c>
      <c r="DJ17" s="60">
        <f t="shared" si="75"/>
        <v>41.447078286252832</v>
      </c>
      <c r="DK17" s="60">
        <f t="shared" si="76"/>
        <v>51.706512052711709</v>
      </c>
      <c r="DL17" s="60"/>
      <c r="DM17" s="60"/>
      <c r="DN17" s="60">
        <f t="shared" si="77"/>
        <v>0</v>
      </c>
      <c r="DO17" s="58">
        <v>1125.6333333333334</v>
      </c>
      <c r="DP17" s="58">
        <v>362.11666666666667</v>
      </c>
      <c r="DQ17" s="58">
        <v>115.41666666666666</v>
      </c>
      <c r="DR17" s="58">
        <v>1603.166666666667</v>
      </c>
    </row>
    <row r="18" spans="1:122" x14ac:dyDescent="0.2">
      <c r="A18" t="s">
        <v>4655</v>
      </c>
      <c r="B18" t="s">
        <v>4649</v>
      </c>
      <c r="C18" t="str">
        <f t="shared" si="55"/>
        <v xml:space="preserve">Keith, Matt </v>
      </c>
      <c r="D18" t="str">
        <f t="shared" si="56"/>
        <v>Matt Keith</v>
      </c>
      <c r="E18" t="str">
        <f t="shared" si="57"/>
        <v>RW</v>
      </c>
      <c r="F18" t="s">
        <v>3286</v>
      </c>
      <c r="G18">
        <v>2</v>
      </c>
      <c r="H18">
        <v>0</v>
      </c>
      <c r="I18">
        <v>0</v>
      </c>
      <c r="J18">
        <f t="shared" si="58"/>
        <v>0</v>
      </c>
      <c r="K18">
        <v>-2</v>
      </c>
      <c r="L18">
        <v>4</v>
      </c>
      <c r="M18" s="5" t="s">
        <v>5654</v>
      </c>
      <c r="N18" s="7">
        <f t="shared" si="59"/>
        <v>9.5500000000000007</v>
      </c>
      <c r="O18" s="7">
        <f t="shared" si="60"/>
        <v>19.100000000000001</v>
      </c>
      <c r="P18">
        <v>0</v>
      </c>
      <c r="Q18">
        <v>0</v>
      </c>
      <c r="R18">
        <v>0</v>
      </c>
      <c r="S18">
        <v>0</v>
      </c>
      <c r="T18">
        <f t="shared" si="61"/>
        <v>0</v>
      </c>
      <c r="U18">
        <f t="shared" si="62"/>
        <v>0</v>
      </c>
      <c r="V18">
        <v>0</v>
      </c>
      <c r="W18" s="9">
        <f t="shared" si="63"/>
        <v>0</v>
      </c>
      <c r="X18">
        <v>26</v>
      </c>
      <c r="Y18">
        <v>0</v>
      </c>
      <c r="Z18">
        <v>0</v>
      </c>
      <c r="AA18">
        <v>0</v>
      </c>
      <c r="AB18">
        <v>0</v>
      </c>
      <c r="AC18" s="9">
        <f t="shared" si="64"/>
        <v>0</v>
      </c>
      <c r="AD18" s="5" t="s">
        <v>361</v>
      </c>
      <c r="AH18" s="13" t="s">
        <v>6344</v>
      </c>
      <c r="AI18" s="13" t="s">
        <v>6344</v>
      </c>
      <c r="AJ18" s="14">
        <v>-1.9</v>
      </c>
      <c r="AK18" s="13" t="s">
        <v>6352</v>
      </c>
      <c r="AL18" s="13" t="s">
        <v>6352</v>
      </c>
      <c r="AM18" s="13" t="s">
        <v>6274</v>
      </c>
      <c r="AN18" s="18">
        <f t="shared" si="65"/>
        <v>0.5</v>
      </c>
      <c r="AO18" s="18">
        <f t="shared" si="66"/>
        <v>0.5</v>
      </c>
      <c r="AP18" s="18">
        <f t="shared" si="67"/>
        <v>-1.9</v>
      </c>
      <c r="AQ18" s="18">
        <f t="shared" si="68"/>
        <v>-0.3</v>
      </c>
      <c r="AR18" s="18">
        <f t="shared" si="40"/>
        <v>-23.98401065956029</v>
      </c>
      <c r="AS18" s="18">
        <f t="shared" si="69"/>
        <v>-0.3</v>
      </c>
      <c r="AT18" s="18">
        <f t="shared" si="41"/>
        <v>-23.98401065956029</v>
      </c>
      <c r="AU18" s="18">
        <f t="shared" si="70"/>
        <v>-0.5</v>
      </c>
      <c r="AV18" s="66">
        <v>1</v>
      </c>
      <c r="AW18" s="66">
        <v>2</v>
      </c>
      <c r="AX18" s="66">
        <v>1</v>
      </c>
      <c r="AY18" s="66">
        <v>0</v>
      </c>
      <c r="AZ18" s="66">
        <v>0</v>
      </c>
      <c r="BA18" s="66">
        <v>0</v>
      </c>
      <c r="BB18" s="66">
        <v>0</v>
      </c>
      <c r="BC18" s="66">
        <v>0</v>
      </c>
      <c r="BD18">
        <v>12</v>
      </c>
      <c r="BE18" t="s">
        <v>772</v>
      </c>
      <c r="BF18" t="s">
        <v>7473</v>
      </c>
      <c r="BG18" t="s">
        <v>7474</v>
      </c>
      <c r="BH18" t="s">
        <v>7457</v>
      </c>
      <c r="BI18">
        <v>74</v>
      </c>
      <c r="BJ18">
        <v>200</v>
      </c>
      <c r="BK18" t="s">
        <v>1258</v>
      </c>
      <c r="BL18" t="s">
        <v>638</v>
      </c>
      <c r="BM18" s="4" t="s">
        <v>7267</v>
      </c>
      <c r="BN18" s="4" t="s">
        <v>6750</v>
      </c>
      <c r="BO18" s="4" t="s">
        <v>3658</v>
      </c>
      <c r="BP18" s="4" t="s">
        <v>2517</v>
      </c>
      <c r="BQ18" s="7">
        <f t="shared" si="42"/>
        <v>19.100000000000001</v>
      </c>
      <c r="BR18" s="7">
        <f t="shared" si="43"/>
        <v>13.183333333333334</v>
      </c>
      <c r="BS18" s="7">
        <f t="shared" si="44"/>
        <v>5.2</v>
      </c>
      <c r="BT18" s="7">
        <f t="shared" si="45"/>
        <v>0.71666666666666667</v>
      </c>
      <c r="BU18">
        <v>26</v>
      </c>
      <c r="BV18">
        <v>0</v>
      </c>
      <c r="BW18">
        <v>0</v>
      </c>
      <c r="BX18">
        <v>0</v>
      </c>
      <c r="BY18" s="18">
        <f t="shared" si="46"/>
        <v>6.5916666666666668</v>
      </c>
      <c r="BZ18" s="18">
        <f t="shared" si="47"/>
        <v>2.6</v>
      </c>
      <c r="CA18" s="18">
        <f t="shared" si="48"/>
        <v>0.35833333333333334</v>
      </c>
      <c r="CB18" s="6">
        <v>0</v>
      </c>
      <c r="CC18" s="6">
        <v>0</v>
      </c>
      <c r="CD18" s="6">
        <v>0</v>
      </c>
      <c r="CE18" s="6">
        <v>0</v>
      </c>
      <c r="CF18" s="6">
        <v>2</v>
      </c>
      <c r="CG18" s="6">
        <v>0</v>
      </c>
      <c r="CH18" s="6">
        <v>0</v>
      </c>
      <c r="CI18" s="6">
        <v>2</v>
      </c>
      <c r="CJ18" s="11">
        <f t="shared" si="49"/>
        <v>0</v>
      </c>
      <c r="CK18" s="11">
        <f t="shared" si="50"/>
        <v>0</v>
      </c>
      <c r="CL18" s="11">
        <f t="shared" si="51"/>
        <v>0</v>
      </c>
      <c r="CM18" s="11">
        <f t="shared" si="52"/>
        <v>9.1024020227560047</v>
      </c>
      <c r="CN18" s="11">
        <f t="shared" si="53"/>
        <v>0</v>
      </c>
      <c r="CO18" s="11">
        <f t="shared" si="54"/>
        <v>0</v>
      </c>
      <c r="CP18" s="52">
        <f t="shared" si="3"/>
        <v>0</v>
      </c>
      <c r="CQ18" s="52">
        <f t="shared" si="4"/>
        <v>0</v>
      </c>
      <c r="CR18" s="52">
        <f t="shared" si="5"/>
        <v>0</v>
      </c>
      <c r="CS18" s="52">
        <f t="shared" si="6"/>
        <v>0</v>
      </c>
      <c r="CT18" s="52">
        <f t="shared" si="7"/>
        <v>0</v>
      </c>
      <c r="CU18" s="52">
        <f t="shared" si="8"/>
        <v>0</v>
      </c>
      <c r="CV18">
        <v>0</v>
      </c>
      <c r="CW18" s="60">
        <f t="shared" si="71"/>
        <v>-1.3049046941019165</v>
      </c>
      <c r="CX18" s="60">
        <f t="shared" si="72"/>
        <v>-136.63923498449384</v>
      </c>
      <c r="CY18" s="60">
        <v>-0.32974477846434774</v>
      </c>
      <c r="CZ18" s="60">
        <v>-3.4803304320835171E-2</v>
      </c>
      <c r="DA18" s="60">
        <v>-9.966860166631895E-3</v>
      </c>
      <c r="DB18" s="60">
        <v>-5.855760590323103E-2</v>
      </c>
      <c r="DC18" s="60">
        <v>0</v>
      </c>
      <c r="DD18" s="60">
        <f t="shared" si="73"/>
        <v>-0.43307254885504587</v>
      </c>
      <c r="DE18" s="60">
        <f t="shared" si="74"/>
        <v>-45.347910874873911</v>
      </c>
      <c r="DF18" s="60">
        <v>-0.37316747929991922</v>
      </c>
      <c r="DG18" s="60">
        <v>2.5391884181427057E-3</v>
      </c>
      <c r="DH18" s="60">
        <v>0.50922196989033741</v>
      </c>
      <c r="DI18" s="60">
        <v>-1.0104258242554316</v>
      </c>
      <c r="DJ18" s="60">
        <f t="shared" si="75"/>
        <v>-0.87183214524687069</v>
      </c>
      <c r="DK18" s="60">
        <f t="shared" si="76"/>
        <v>-91.291324109619964</v>
      </c>
      <c r="DL18" s="60"/>
      <c r="DM18" s="60"/>
      <c r="DN18" s="60">
        <f t="shared" si="77"/>
        <v>0</v>
      </c>
      <c r="DO18" s="58">
        <v>13.183333333333334</v>
      </c>
      <c r="DP18" s="58">
        <v>0.71666666666666667</v>
      </c>
      <c r="DQ18" s="58">
        <v>5.2</v>
      </c>
      <c r="DR18" s="58">
        <v>19.100000000000001</v>
      </c>
    </row>
    <row r="19" spans="1:122" x14ac:dyDescent="0.2">
      <c r="A19" t="s">
        <v>4649</v>
      </c>
      <c r="B19" t="s">
        <v>4649</v>
      </c>
      <c r="C19" t="str">
        <f t="shared" si="55"/>
        <v xml:space="preserve">Niedermayer, Rob </v>
      </c>
      <c r="D19" t="str">
        <f t="shared" si="56"/>
        <v>Rob Niedermayer</v>
      </c>
      <c r="E19" t="str">
        <f t="shared" si="57"/>
        <v xml:space="preserve">C </v>
      </c>
      <c r="F19" t="s">
        <v>1249</v>
      </c>
      <c r="G19">
        <v>82</v>
      </c>
      <c r="H19">
        <v>5</v>
      </c>
      <c r="I19">
        <v>11</v>
      </c>
      <c r="J19">
        <f t="shared" si="58"/>
        <v>16</v>
      </c>
      <c r="K19">
        <v>-8</v>
      </c>
      <c r="L19">
        <v>77</v>
      </c>
      <c r="M19" s="5" t="s">
        <v>5467</v>
      </c>
      <c r="N19" s="7">
        <f t="shared" si="59"/>
        <v>16.649999999999999</v>
      </c>
      <c r="O19" s="7">
        <f t="shared" si="60"/>
        <v>1365.3</v>
      </c>
      <c r="P19">
        <v>0</v>
      </c>
      <c r="Q19">
        <v>0</v>
      </c>
      <c r="R19">
        <v>0</v>
      </c>
      <c r="S19">
        <v>0</v>
      </c>
      <c r="T19">
        <f t="shared" si="61"/>
        <v>5</v>
      </c>
      <c r="U19">
        <f t="shared" si="62"/>
        <v>11</v>
      </c>
      <c r="V19">
        <v>106</v>
      </c>
      <c r="W19" s="9">
        <f t="shared" si="63"/>
        <v>4.716981132075472E-2</v>
      </c>
      <c r="X19">
        <v>1914</v>
      </c>
      <c r="Y19">
        <v>0</v>
      </c>
      <c r="Z19">
        <v>0</v>
      </c>
      <c r="AA19">
        <v>31</v>
      </c>
      <c r="AB19">
        <v>45</v>
      </c>
      <c r="AC19" s="9">
        <f t="shared" si="64"/>
        <v>0.40789473684210525</v>
      </c>
      <c r="AD19" s="5" t="s">
        <v>4714</v>
      </c>
      <c r="AE19" s="11">
        <f t="shared" ref="AE19:AE26" si="78">LEFT(AD19, LEN(AD19)-3)+RIGHT(AD19,2)/60</f>
        <v>85.283333333333331</v>
      </c>
      <c r="AF19" s="27">
        <v>51</v>
      </c>
      <c r="AG19" s="12">
        <v>165000</v>
      </c>
      <c r="AH19" s="13" t="s">
        <v>4413</v>
      </c>
      <c r="AI19" s="13" t="s">
        <v>6464</v>
      </c>
      <c r="AJ19" s="14">
        <v>-15.8</v>
      </c>
      <c r="AK19" s="13" t="s">
        <v>4406</v>
      </c>
      <c r="AL19" s="13" t="s">
        <v>6425</v>
      </c>
      <c r="AM19" s="13" t="s">
        <v>4434</v>
      </c>
      <c r="AN19" s="18">
        <f t="shared" si="65"/>
        <v>21.3</v>
      </c>
      <c r="AO19" s="18">
        <f t="shared" si="66"/>
        <v>30.2</v>
      </c>
      <c r="AP19" s="18">
        <f t="shared" si="67"/>
        <v>-15.8</v>
      </c>
      <c r="AQ19" s="18">
        <f t="shared" si="68"/>
        <v>-4.7</v>
      </c>
      <c r="AR19" s="18">
        <f t="shared" si="40"/>
        <v>-5.573783452583311</v>
      </c>
      <c r="AS19" s="18">
        <f t="shared" si="69"/>
        <v>0.8</v>
      </c>
      <c r="AT19" s="18">
        <f t="shared" si="41"/>
        <v>0.94872909831205288</v>
      </c>
      <c r="AU19" s="18">
        <f t="shared" si="70"/>
        <v>-3.9</v>
      </c>
      <c r="AV19" s="66">
        <v>25</v>
      </c>
      <c r="AW19" s="66">
        <v>69</v>
      </c>
      <c r="AX19" s="66">
        <v>32</v>
      </c>
      <c r="AY19" s="66">
        <v>41</v>
      </c>
      <c r="AZ19" s="66">
        <v>19</v>
      </c>
      <c r="BA19" s="66">
        <v>31</v>
      </c>
      <c r="BB19" s="66">
        <v>45</v>
      </c>
      <c r="BC19" s="66">
        <v>1.6</v>
      </c>
      <c r="BD19">
        <v>44</v>
      </c>
      <c r="BE19" t="s">
        <v>4987</v>
      </c>
      <c r="BF19" t="s">
        <v>4988</v>
      </c>
      <c r="BG19" t="s">
        <v>7490</v>
      </c>
      <c r="BH19" t="s">
        <v>7457</v>
      </c>
      <c r="BI19">
        <v>74</v>
      </c>
      <c r="BJ19">
        <v>204</v>
      </c>
      <c r="BK19" t="s">
        <v>1259</v>
      </c>
      <c r="BL19" t="s">
        <v>7128</v>
      </c>
      <c r="BM19" s="4" t="s">
        <v>4871</v>
      </c>
      <c r="BN19" s="4" t="s">
        <v>4872</v>
      </c>
      <c r="BO19" s="4" t="s">
        <v>1449</v>
      </c>
      <c r="BP19" s="4" t="s">
        <v>594</v>
      </c>
      <c r="BQ19" s="7">
        <f t="shared" si="42"/>
        <v>1364.6333333333334</v>
      </c>
      <c r="BR19" s="7">
        <f t="shared" si="43"/>
        <v>1042.8</v>
      </c>
      <c r="BS19" s="7">
        <f t="shared" si="44"/>
        <v>306.16666666666669</v>
      </c>
      <c r="BT19" s="7">
        <f t="shared" si="45"/>
        <v>15.666666666666666</v>
      </c>
      <c r="BU19" s="12">
        <v>1914</v>
      </c>
      <c r="BV19">
        <v>2</v>
      </c>
      <c r="BW19">
        <v>0</v>
      </c>
      <c r="BX19">
        <v>0</v>
      </c>
      <c r="BY19" s="18">
        <f t="shared" si="46"/>
        <v>12.717073170731707</v>
      </c>
      <c r="BZ19" s="18">
        <f t="shared" si="47"/>
        <v>3.7337398373983741</v>
      </c>
      <c r="CA19" s="18">
        <f t="shared" si="48"/>
        <v>0.19105691056910568</v>
      </c>
      <c r="CB19" s="6">
        <v>27</v>
      </c>
      <c r="CC19" s="6">
        <v>0</v>
      </c>
      <c r="CD19" s="6">
        <v>0</v>
      </c>
      <c r="CE19" s="6">
        <v>27</v>
      </c>
      <c r="CF19" s="6">
        <v>41</v>
      </c>
      <c r="CG19" s="6">
        <v>0</v>
      </c>
      <c r="CH19" s="6">
        <v>27</v>
      </c>
      <c r="CI19" s="6">
        <v>68</v>
      </c>
      <c r="CJ19" s="11">
        <f t="shared" si="49"/>
        <v>1.5535097813578826</v>
      </c>
      <c r="CK19" s="11">
        <f t="shared" si="50"/>
        <v>0</v>
      </c>
      <c r="CL19" s="11">
        <f t="shared" si="51"/>
        <v>0</v>
      </c>
      <c r="CM19" s="11">
        <f t="shared" si="52"/>
        <v>2.3590333716915999</v>
      </c>
      <c r="CN19" s="11">
        <f t="shared" si="53"/>
        <v>0</v>
      </c>
      <c r="CO19" s="11">
        <f t="shared" si="54"/>
        <v>5.2912357103973866</v>
      </c>
      <c r="CP19" s="52">
        <f t="shared" si="3"/>
        <v>0.18518518518518517</v>
      </c>
      <c r="CQ19" s="52">
        <f t="shared" si="4"/>
        <v>0.40740740740740738</v>
      </c>
      <c r="CR19" s="52">
        <f t="shared" si="5"/>
        <v>0.59259259259259256</v>
      </c>
      <c r="CS19" s="52">
        <f t="shared" si="6"/>
        <v>0</v>
      </c>
      <c r="CT19" s="52">
        <f t="shared" si="7"/>
        <v>0</v>
      </c>
      <c r="CU19" s="52">
        <f t="shared" si="8"/>
        <v>0</v>
      </c>
      <c r="CV19">
        <v>0</v>
      </c>
      <c r="CW19" s="60">
        <f t="shared" si="71"/>
        <v>6.1371420864049</v>
      </c>
      <c r="CX19" s="60">
        <f t="shared" si="72"/>
        <v>8.9945656998044399</v>
      </c>
      <c r="CY19" s="60">
        <v>-5.3074205889734545</v>
      </c>
      <c r="CZ19" s="60">
        <v>-0.85535037932905467</v>
      </c>
      <c r="DA19" s="60">
        <v>3.5153277025409208E-3</v>
      </c>
      <c r="DB19" s="60">
        <v>-3.8476799432467415</v>
      </c>
      <c r="DC19" s="60">
        <v>-0.97275066220775397</v>
      </c>
      <c r="DD19" s="60">
        <f t="shared" si="73"/>
        <v>-10.979686246054463</v>
      </c>
      <c r="DE19" s="60">
        <f t="shared" si="74"/>
        <v>-16.091774952081579</v>
      </c>
      <c r="DF19" s="60">
        <v>8.9001413297130885</v>
      </c>
      <c r="DG19" s="60">
        <v>4.2846107236766663E-2</v>
      </c>
      <c r="DH19" s="60">
        <v>14.103808543106496</v>
      </c>
      <c r="DI19" s="60">
        <v>-5.9299676475969889</v>
      </c>
      <c r="DJ19" s="60">
        <f t="shared" si="75"/>
        <v>17.116828332459363</v>
      </c>
      <c r="DK19" s="60">
        <f t="shared" si="76"/>
        <v>25.086340651886019</v>
      </c>
      <c r="DL19" s="60"/>
      <c r="DM19" s="60"/>
      <c r="DN19" s="60">
        <f t="shared" si="77"/>
        <v>0</v>
      </c>
      <c r="DO19" s="58">
        <v>1042.8</v>
      </c>
      <c r="DP19" s="58">
        <v>15.666666666666668</v>
      </c>
      <c r="DQ19" s="58">
        <v>306.16666666666669</v>
      </c>
      <c r="DR19" s="58">
        <v>1364.6333333333334</v>
      </c>
    </row>
    <row r="20" spans="1:122" x14ac:dyDescent="0.2">
      <c r="A20" t="s">
        <v>4649</v>
      </c>
      <c r="B20" t="s">
        <v>4649</v>
      </c>
      <c r="C20" t="str">
        <f t="shared" si="55"/>
        <v xml:space="preserve">Getzlaf, Ryan </v>
      </c>
      <c r="D20" t="str">
        <f t="shared" si="56"/>
        <v>Ryan Getzlaf</v>
      </c>
      <c r="E20" t="str">
        <f t="shared" si="57"/>
        <v xml:space="preserve">C </v>
      </c>
      <c r="F20" t="s">
        <v>1241</v>
      </c>
      <c r="G20">
        <v>82</v>
      </c>
      <c r="H20">
        <v>25</v>
      </c>
      <c r="I20">
        <v>33</v>
      </c>
      <c r="J20">
        <f t="shared" si="58"/>
        <v>58</v>
      </c>
      <c r="K20">
        <v>17</v>
      </c>
      <c r="L20">
        <v>66</v>
      </c>
      <c r="M20" s="5" t="s">
        <v>5468</v>
      </c>
      <c r="N20" s="7">
        <f t="shared" si="59"/>
        <v>15.066666666666666</v>
      </c>
      <c r="O20" s="7">
        <f t="shared" si="60"/>
        <v>1235.4666666666667</v>
      </c>
      <c r="P20">
        <v>11</v>
      </c>
      <c r="Q20">
        <v>20</v>
      </c>
      <c r="R20">
        <v>1</v>
      </c>
      <c r="S20">
        <v>0</v>
      </c>
      <c r="T20">
        <f t="shared" si="61"/>
        <v>13</v>
      </c>
      <c r="U20">
        <f t="shared" si="62"/>
        <v>13</v>
      </c>
      <c r="V20">
        <v>203</v>
      </c>
      <c r="W20" s="9">
        <f t="shared" si="63"/>
        <v>0.12315270935960591</v>
      </c>
      <c r="X20">
        <v>1627</v>
      </c>
      <c r="Y20">
        <v>6</v>
      </c>
      <c r="Z20">
        <v>0</v>
      </c>
      <c r="AA20">
        <v>439</v>
      </c>
      <c r="AB20">
        <v>449</v>
      </c>
      <c r="AC20" s="9">
        <f t="shared" si="64"/>
        <v>0.49436936936936937</v>
      </c>
      <c r="AD20" s="5" t="s">
        <v>4715</v>
      </c>
      <c r="AE20" s="11">
        <f t="shared" si="78"/>
        <v>21.283333333333335</v>
      </c>
      <c r="AF20" s="27">
        <v>77</v>
      </c>
      <c r="AG20" s="12">
        <v>3938692</v>
      </c>
      <c r="AH20" s="13" t="s">
        <v>4419</v>
      </c>
      <c r="AI20" s="13" t="s">
        <v>4391</v>
      </c>
      <c r="AJ20" s="14">
        <v>13.1</v>
      </c>
      <c r="AK20" s="13" t="s">
        <v>6476</v>
      </c>
      <c r="AL20" s="13" t="s">
        <v>4366</v>
      </c>
      <c r="AM20" s="13" t="s">
        <v>4420</v>
      </c>
      <c r="AN20" s="18">
        <f t="shared" si="65"/>
        <v>27.6</v>
      </c>
      <c r="AO20" s="18">
        <f t="shared" si="66"/>
        <v>23.6</v>
      </c>
      <c r="AP20" s="18">
        <f t="shared" si="67"/>
        <v>13.1</v>
      </c>
      <c r="AQ20" s="18">
        <f t="shared" si="68"/>
        <v>8.4</v>
      </c>
      <c r="AR20" s="18">
        <f t="shared" si="40"/>
        <v>10.250986454053614</v>
      </c>
      <c r="AS20" s="18">
        <f t="shared" si="69"/>
        <v>4.8</v>
      </c>
      <c r="AT20" s="18">
        <f t="shared" si="41"/>
        <v>5.8577065451734933</v>
      </c>
      <c r="AU20" s="18">
        <f t="shared" si="70"/>
        <v>13.1</v>
      </c>
      <c r="AV20" s="66">
        <v>39</v>
      </c>
      <c r="AW20" s="66">
        <v>99</v>
      </c>
      <c r="AX20" s="66">
        <v>85</v>
      </c>
      <c r="AY20" s="66">
        <v>53</v>
      </c>
      <c r="AZ20" s="66">
        <v>49</v>
      </c>
      <c r="BA20" s="66">
        <v>439</v>
      </c>
      <c r="BB20" s="66">
        <v>449</v>
      </c>
      <c r="BC20" s="66">
        <v>18.899999999999999</v>
      </c>
      <c r="BE20" t="s">
        <v>733</v>
      </c>
      <c r="BF20" t="s">
        <v>724</v>
      </c>
      <c r="BG20" t="s">
        <v>650</v>
      </c>
      <c r="BH20" t="s">
        <v>7457</v>
      </c>
      <c r="BI20">
        <v>75</v>
      </c>
      <c r="BJ20">
        <v>211</v>
      </c>
      <c r="BK20" t="s">
        <v>1258</v>
      </c>
      <c r="BL20" t="s">
        <v>7128</v>
      </c>
      <c r="BM20" s="4" t="s">
        <v>425</v>
      </c>
      <c r="BN20" s="4" t="s">
        <v>6533</v>
      </c>
      <c r="BO20" s="4" t="s">
        <v>6534</v>
      </c>
      <c r="BP20" s="4" t="s">
        <v>6535</v>
      </c>
      <c r="BQ20" s="7">
        <f t="shared" si="42"/>
        <v>1234.8666666666666</v>
      </c>
      <c r="BR20" s="7">
        <f t="shared" si="43"/>
        <v>830.86666666666667</v>
      </c>
      <c r="BS20" s="7">
        <f t="shared" si="44"/>
        <v>122.53333333333333</v>
      </c>
      <c r="BT20" s="7">
        <f t="shared" si="45"/>
        <v>281.46666666666664</v>
      </c>
      <c r="BU20" s="12">
        <v>1627</v>
      </c>
      <c r="BV20">
        <v>12</v>
      </c>
      <c r="BW20">
        <v>5</v>
      </c>
      <c r="BX20">
        <v>2</v>
      </c>
      <c r="BY20" s="18">
        <f t="shared" si="46"/>
        <v>10.132520325203252</v>
      </c>
      <c r="BZ20" s="18">
        <f t="shared" si="47"/>
        <v>1.494308943089431</v>
      </c>
      <c r="CA20" s="18">
        <f t="shared" si="48"/>
        <v>3.4325203252032517</v>
      </c>
      <c r="CB20" s="6">
        <v>40</v>
      </c>
      <c r="CC20" s="6">
        <v>45</v>
      </c>
      <c r="CD20" s="6">
        <v>0</v>
      </c>
      <c r="CE20" s="6">
        <v>85</v>
      </c>
      <c r="CF20" s="6">
        <v>22</v>
      </c>
      <c r="CG20" s="6">
        <v>0</v>
      </c>
      <c r="CH20" s="6">
        <v>11</v>
      </c>
      <c r="CI20" s="6">
        <v>33</v>
      </c>
      <c r="CJ20" s="11">
        <f t="shared" si="49"/>
        <v>2.8885501083206289</v>
      </c>
      <c r="CK20" s="11">
        <f t="shared" si="50"/>
        <v>9.5926101373756527</v>
      </c>
      <c r="CL20" s="11">
        <f t="shared" si="51"/>
        <v>0</v>
      </c>
      <c r="CM20" s="11">
        <f t="shared" si="52"/>
        <v>1.588702559576346</v>
      </c>
      <c r="CN20" s="11">
        <f t="shared" si="53"/>
        <v>0</v>
      </c>
      <c r="CO20" s="11">
        <f t="shared" si="54"/>
        <v>5.3862894450489662</v>
      </c>
      <c r="CP20" s="52">
        <f t="shared" si="3"/>
        <v>0.32500000000000001</v>
      </c>
      <c r="CQ20" s="52">
        <f t="shared" si="4"/>
        <v>0.32500000000000001</v>
      </c>
      <c r="CR20" s="52">
        <f t="shared" si="5"/>
        <v>0.65</v>
      </c>
      <c r="CS20" s="52">
        <f t="shared" si="6"/>
        <v>0.24444444444444444</v>
      </c>
      <c r="CT20" s="52">
        <f t="shared" si="7"/>
        <v>0.44444444444444442</v>
      </c>
      <c r="CU20" s="52">
        <f t="shared" si="8"/>
        <v>0.68888888888888888</v>
      </c>
      <c r="CV20">
        <v>0</v>
      </c>
      <c r="CW20" s="60">
        <f t="shared" si="71"/>
        <v>67.579477843483346</v>
      </c>
      <c r="CX20" s="60">
        <f t="shared" si="72"/>
        <v>109.45226665791181</v>
      </c>
      <c r="CY20" s="60">
        <v>17.09834211638076</v>
      </c>
      <c r="CZ20" s="60">
        <v>23.870120701167462</v>
      </c>
      <c r="DA20" s="60">
        <v>3.181045703811303E-3</v>
      </c>
      <c r="DB20" s="60">
        <v>1.5450023250522715</v>
      </c>
      <c r="DC20" s="60">
        <v>11.389962513859736</v>
      </c>
      <c r="DD20" s="60">
        <f t="shared" si="73"/>
        <v>53.906608702164043</v>
      </c>
      <c r="DE20" s="60">
        <f t="shared" si="74"/>
        <v>87.307577663711129</v>
      </c>
      <c r="DF20" s="60">
        <v>10.055435109058067</v>
      </c>
      <c r="DG20" s="60">
        <v>0.76977133937714393</v>
      </c>
      <c r="DH20" s="60">
        <v>5.5294338841051216</v>
      </c>
      <c r="DI20" s="60">
        <v>-2.6817711912210349</v>
      </c>
      <c r="DJ20" s="60">
        <f t="shared" si="75"/>
        <v>13.672869141319296</v>
      </c>
      <c r="DK20" s="60">
        <f t="shared" si="76"/>
        <v>22.144688994200664</v>
      </c>
      <c r="DL20" s="60"/>
      <c r="DM20" s="60"/>
      <c r="DN20" s="60">
        <f t="shared" si="77"/>
        <v>0</v>
      </c>
      <c r="DO20" s="58">
        <v>830.86666666666679</v>
      </c>
      <c r="DP20" s="58">
        <v>281.46666666666664</v>
      </c>
      <c r="DQ20" s="58">
        <v>122.53333333333333</v>
      </c>
      <c r="DR20" s="58">
        <v>1234.8666666666668</v>
      </c>
    </row>
    <row r="21" spans="1:122" x14ac:dyDescent="0.2">
      <c r="A21" t="s">
        <v>4649</v>
      </c>
      <c r="B21" t="s">
        <v>4649</v>
      </c>
      <c r="C21" t="str">
        <f t="shared" si="55"/>
        <v xml:space="preserve">Pahlsson, Samuel </v>
      </c>
      <c r="D21" t="str">
        <f t="shared" si="56"/>
        <v>Samuel Pahlsson</v>
      </c>
      <c r="E21" t="str">
        <f t="shared" si="57"/>
        <v xml:space="preserve">C </v>
      </c>
      <c r="F21" t="s">
        <v>1245</v>
      </c>
      <c r="G21">
        <v>82</v>
      </c>
      <c r="H21">
        <v>8</v>
      </c>
      <c r="I21">
        <v>18</v>
      </c>
      <c r="J21">
        <f t="shared" si="58"/>
        <v>26</v>
      </c>
      <c r="K21">
        <v>-4</v>
      </c>
      <c r="L21">
        <v>42</v>
      </c>
      <c r="M21" s="5" t="s">
        <v>5470</v>
      </c>
      <c r="N21" s="7">
        <f t="shared" si="59"/>
        <v>17.366666666666667</v>
      </c>
      <c r="O21" s="7">
        <f t="shared" si="60"/>
        <v>1424.0666666666666</v>
      </c>
      <c r="P21">
        <v>0</v>
      </c>
      <c r="Q21">
        <v>0</v>
      </c>
      <c r="R21">
        <v>0</v>
      </c>
      <c r="S21">
        <v>0</v>
      </c>
      <c r="T21">
        <f t="shared" si="61"/>
        <v>8</v>
      </c>
      <c r="U21">
        <f t="shared" si="62"/>
        <v>18</v>
      </c>
      <c r="V21">
        <v>111</v>
      </c>
      <c r="W21" s="9">
        <f t="shared" si="63"/>
        <v>7.2072072072072071E-2</v>
      </c>
      <c r="X21">
        <v>1962</v>
      </c>
      <c r="Y21">
        <v>1</v>
      </c>
      <c r="Z21">
        <v>0</v>
      </c>
      <c r="AA21">
        <v>802</v>
      </c>
      <c r="AB21">
        <v>721</v>
      </c>
      <c r="AC21" s="9">
        <f t="shared" si="64"/>
        <v>0.52659225213394611</v>
      </c>
      <c r="AD21" s="5" t="s">
        <v>4717</v>
      </c>
      <c r="AE21" s="11">
        <f t="shared" si="78"/>
        <v>54.75</v>
      </c>
      <c r="AF21" s="27">
        <v>59</v>
      </c>
      <c r="AG21" s="12">
        <v>1171285</v>
      </c>
      <c r="AH21" s="13" t="s">
        <v>4430</v>
      </c>
      <c r="AI21" s="13" t="s">
        <v>6272</v>
      </c>
      <c r="AJ21" s="14">
        <v>-12.5</v>
      </c>
      <c r="AK21" s="13" t="s">
        <v>6434</v>
      </c>
      <c r="AL21" s="13" t="s">
        <v>6302</v>
      </c>
      <c r="AM21" s="13" t="s">
        <v>6319</v>
      </c>
      <c r="AN21" s="18">
        <f t="shared" si="65"/>
        <v>21.8</v>
      </c>
      <c r="AO21" s="18">
        <f t="shared" si="66"/>
        <v>34.700000000000003</v>
      </c>
      <c r="AP21" s="18">
        <f t="shared" si="67"/>
        <v>-12.5</v>
      </c>
      <c r="AQ21" s="18">
        <f t="shared" si="68"/>
        <v>-1.3</v>
      </c>
      <c r="AR21" s="18">
        <f t="shared" si="40"/>
        <v>-1.4411617981264899</v>
      </c>
      <c r="AS21" s="18">
        <f t="shared" si="69"/>
        <v>2</v>
      </c>
      <c r="AT21" s="18">
        <f t="shared" si="41"/>
        <v>2.2171719971176764</v>
      </c>
      <c r="AU21" s="18">
        <f t="shared" si="70"/>
        <v>0.7</v>
      </c>
      <c r="AV21" s="66">
        <v>28</v>
      </c>
      <c r="AW21" s="66">
        <v>181</v>
      </c>
      <c r="AX21" s="66">
        <v>64</v>
      </c>
      <c r="AY21" s="66">
        <v>23</v>
      </c>
      <c r="AZ21" s="66">
        <v>57</v>
      </c>
      <c r="BA21" s="66">
        <v>802</v>
      </c>
      <c r="BB21" s="66">
        <v>721</v>
      </c>
      <c r="BC21" s="66">
        <v>32.5</v>
      </c>
      <c r="BD21">
        <v>26</v>
      </c>
      <c r="BE21" t="s">
        <v>3024</v>
      </c>
      <c r="BF21" t="s">
        <v>7492</v>
      </c>
      <c r="BH21" t="s">
        <v>7493</v>
      </c>
      <c r="BI21">
        <v>72</v>
      </c>
      <c r="BJ21">
        <v>205</v>
      </c>
      <c r="BK21" t="s">
        <v>1259</v>
      </c>
      <c r="BL21" t="s">
        <v>7128</v>
      </c>
      <c r="BM21" s="4" t="s">
        <v>4829</v>
      </c>
      <c r="BN21" s="4" t="s">
        <v>4830</v>
      </c>
      <c r="BO21" s="4" t="s">
        <v>7418</v>
      </c>
      <c r="BP21" s="4" t="s">
        <v>7419</v>
      </c>
      <c r="BQ21" s="7">
        <f t="shared" si="42"/>
        <v>1423.6</v>
      </c>
      <c r="BR21" s="7">
        <f t="shared" si="43"/>
        <v>1043.0999999999999</v>
      </c>
      <c r="BS21" s="7">
        <f t="shared" si="44"/>
        <v>367.23333333333335</v>
      </c>
      <c r="BT21" s="7">
        <f t="shared" si="45"/>
        <v>13.266666666666667</v>
      </c>
      <c r="BU21" s="12">
        <v>1962</v>
      </c>
      <c r="BV21">
        <v>1</v>
      </c>
      <c r="BW21">
        <v>0</v>
      </c>
      <c r="BX21">
        <v>0</v>
      </c>
      <c r="BY21" s="18">
        <f t="shared" si="46"/>
        <v>12.720731707317071</v>
      </c>
      <c r="BZ21" s="18">
        <f t="shared" si="47"/>
        <v>4.4784552845528456</v>
      </c>
      <c r="CA21" s="18">
        <f t="shared" si="48"/>
        <v>0.16178861788617888</v>
      </c>
      <c r="CB21" s="6">
        <v>31</v>
      </c>
      <c r="CC21" s="6">
        <v>0</v>
      </c>
      <c r="CD21" s="6">
        <v>0</v>
      </c>
      <c r="CE21" s="6">
        <v>31</v>
      </c>
      <c r="CF21" s="6">
        <v>39</v>
      </c>
      <c r="CG21" s="6">
        <v>0</v>
      </c>
      <c r="CH21" s="6">
        <v>38</v>
      </c>
      <c r="CI21" s="6">
        <v>77</v>
      </c>
      <c r="CJ21" s="11">
        <f t="shared" si="49"/>
        <v>1.7831463905665808</v>
      </c>
      <c r="CK21" s="11">
        <f t="shared" si="50"/>
        <v>0</v>
      </c>
      <c r="CL21" s="11">
        <f t="shared" si="51"/>
        <v>0</v>
      </c>
      <c r="CM21" s="11">
        <f t="shared" si="52"/>
        <v>2.2433132010353756</v>
      </c>
      <c r="CN21" s="11">
        <f t="shared" si="53"/>
        <v>0</v>
      </c>
      <c r="CO21" s="11">
        <f t="shared" si="54"/>
        <v>6.208586729599709</v>
      </c>
      <c r="CP21" s="52">
        <f t="shared" si="3"/>
        <v>0.25806451612903225</v>
      </c>
      <c r="CQ21" s="52">
        <f t="shared" si="4"/>
        <v>0.58064516129032262</v>
      </c>
      <c r="CR21" s="52">
        <f t="shared" si="5"/>
        <v>0.83870967741935487</v>
      </c>
      <c r="CS21" s="52">
        <f t="shared" si="6"/>
        <v>0</v>
      </c>
      <c r="CT21" s="52">
        <f t="shared" si="7"/>
        <v>0</v>
      </c>
      <c r="CU21" s="52">
        <f t="shared" si="8"/>
        <v>0</v>
      </c>
      <c r="CV21">
        <v>0</v>
      </c>
      <c r="CW21" s="60">
        <f t="shared" si="71"/>
        <v>31.88760569165601</v>
      </c>
      <c r="CX21" s="60">
        <f t="shared" si="72"/>
        <v>44.798546911570682</v>
      </c>
      <c r="CY21" s="60">
        <v>8.1113585918697826</v>
      </c>
      <c r="CZ21" s="60">
        <v>-0.72431798079353982</v>
      </c>
      <c r="DA21" s="60">
        <v>3.6672272288067031E-3</v>
      </c>
      <c r="DB21" s="60">
        <v>-4.6151213864724383</v>
      </c>
      <c r="DC21" s="60">
        <v>-0.48637533110387698</v>
      </c>
      <c r="DD21" s="60">
        <f t="shared" si="73"/>
        <v>2.289211120728734</v>
      </c>
      <c r="DE21" s="60">
        <f t="shared" si="74"/>
        <v>3.2160875537071285</v>
      </c>
      <c r="DF21" s="60">
        <v>9.5195384366345319</v>
      </c>
      <c r="DG21" s="60">
        <v>3.6282448255815176E-2</v>
      </c>
      <c r="DH21" s="60">
        <v>13.586019619277602</v>
      </c>
      <c r="DI21" s="60">
        <v>6.4565540667593275</v>
      </c>
      <c r="DJ21" s="60">
        <f t="shared" si="75"/>
        <v>29.598394570927276</v>
      </c>
      <c r="DK21" s="60">
        <f t="shared" si="76"/>
        <v>41.582459357863556</v>
      </c>
      <c r="DL21" s="60"/>
      <c r="DM21" s="60"/>
      <c r="DN21" s="60">
        <f t="shared" si="77"/>
        <v>0</v>
      </c>
      <c r="DO21" s="58">
        <v>1043.0999999999999</v>
      </c>
      <c r="DP21" s="58">
        <v>13.266666666666667</v>
      </c>
      <c r="DQ21" s="58">
        <v>367.23333333333335</v>
      </c>
      <c r="DR21" s="58">
        <v>1423.6</v>
      </c>
    </row>
    <row r="22" spans="1:122" x14ac:dyDescent="0.2">
      <c r="A22" t="s">
        <v>4649</v>
      </c>
      <c r="B22" t="s">
        <v>4649</v>
      </c>
      <c r="C22" t="str">
        <f t="shared" si="55"/>
        <v xml:space="preserve">Niedermayer, Scott </v>
      </c>
      <c r="D22" t="str">
        <f t="shared" si="56"/>
        <v>Scott Niedermayer</v>
      </c>
      <c r="E22" t="str">
        <f t="shared" si="57"/>
        <v xml:space="preserve">D </v>
      </c>
      <c r="F22" t="s">
        <v>1238</v>
      </c>
      <c r="G22">
        <v>79</v>
      </c>
      <c r="H22">
        <v>15</v>
      </c>
      <c r="I22">
        <v>54</v>
      </c>
      <c r="J22">
        <f t="shared" si="58"/>
        <v>69</v>
      </c>
      <c r="K22">
        <v>6</v>
      </c>
      <c r="L22">
        <v>86</v>
      </c>
      <c r="M22" s="5" t="s">
        <v>5471</v>
      </c>
      <c r="N22" s="7">
        <f t="shared" si="59"/>
        <v>27.516666666666666</v>
      </c>
      <c r="O22" s="7">
        <f t="shared" si="60"/>
        <v>2173.8166666666666</v>
      </c>
      <c r="P22">
        <v>9</v>
      </c>
      <c r="Q22">
        <v>25</v>
      </c>
      <c r="R22">
        <v>0</v>
      </c>
      <c r="S22">
        <v>0</v>
      </c>
      <c r="T22">
        <f t="shared" si="61"/>
        <v>6</v>
      </c>
      <c r="U22">
        <f t="shared" si="62"/>
        <v>29</v>
      </c>
      <c r="V22">
        <v>172</v>
      </c>
      <c r="W22" s="9">
        <f t="shared" si="63"/>
        <v>8.7209302325581398E-2</v>
      </c>
      <c r="X22">
        <v>2163</v>
      </c>
      <c r="Y22">
        <v>3</v>
      </c>
      <c r="Z22">
        <v>0</v>
      </c>
      <c r="AA22">
        <v>1</v>
      </c>
      <c r="AB22">
        <v>0</v>
      </c>
      <c r="AC22" s="9">
        <f t="shared" si="64"/>
        <v>1</v>
      </c>
      <c r="AD22" s="5" t="s">
        <v>4718</v>
      </c>
      <c r="AE22" s="11">
        <f t="shared" si="78"/>
        <v>31.483333333333334</v>
      </c>
      <c r="AF22" s="27">
        <v>80</v>
      </c>
      <c r="AG22" s="12">
        <v>6760976</v>
      </c>
      <c r="AH22" s="13" t="s">
        <v>4414</v>
      </c>
      <c r="AI22" s="13" t="s">
        <v>4415</v>
      </c>
      <c r="AJ22" s="14">
        <v>-3.3</v>
      </c>
      <c r="AK22" s="13" t="s">
        <v>4416</v>
      </c>
      <c r="AL22" s="13" t="s">
        <v>6401</v>
      </c>
      <c r="AM22" s="13" t="s">
        <v>4417</v>
      </c>
      <c r="AN22" s="18">
        <f t="shared" si="65"/>
        <v>50.4</v>
      </c>
      <c r="AO22" s="18">
        <f t="shared" si="66"/>
        <v>46.8</v>
      </c>
      <c r="AP22" s="18">
        <f t="shared" si="67"/>
        <v>-3.3</v>
      </c>
      <c r="AQ22" s="18">
        <f t="shared" si="68"/>
        <v>12.1</v>
      </c>
      <c r="AR22" s="18">
        <f t="shared" si="40"/>
        <v>8.2064034815045073</v>
      </c>
      <c r="AS22" s="18">
        <f t="shared" si="69"/>
        <v>5.5</v>
      </c>
      <c r="AT22" s="18">
        <f t="shared" si="41"/>
        <v>3.7301834006838672</v>
      </c>
      <c r="AU22" s="18">
        <f t="shared" si="70"/>
        <v>17.600000000000001</v>
      </c>
      <c r="AV22" s="66">
        <v>69</v>
      </c>
      <c r="AW22" s="66">
        <v>82</v>
      </c>
      <c r="AX22" s="66">
        <v>56</v>
      </c>
      <c r="AY22" s="66">
        <v>75</v>
      </c>
      <c r="AZ22" s="66">
        <v>50</v>
      </c>
      <c r="BA22" s="66">
        <v>1</v>
      </c>
      <c r="BB22" s="66">
        <v>0</v>
      </c>
      <c r="BC22" s="66">
        <v>0</v>
      </c>
      <c r="BD22">
        <v>27</v>
      </c>
      <c r="BE22" t="s">
        <v>1386</v>
      </c>
      <c r="BF22" t="s">
        <v>7473</v>
      </c>
      <c r="BG22" t="s">
        <v>7474</v>
      </c>
      <c r="BH22" t="s">
        <v>7457</v>
      </c>
      <c r="BI22">
        <v>73</v>
      </c>
      <c r="BJ22">
        <v>200</v>
      </c>
      <c r="BK22" t="s">
        <v>1259</v>
      </c>
      <c r="BL22" t="s">
        <v>7128</v>
      </c>
      <c r="BM22" s="4" t="s">
        <v>1794</v>
      </c>
      <c r="BN22" s="4" t="s">
        <v>1795</v>
      </c>
      <c r="BO22" s="4" t="s">
        <v>553</v>
      </c>
      <c r="BP22" s="4" t="s">
        <v>554</v>
      </c>
      <c r="BQ22" s="7">
        <f t="shared" si="42"/>
        <v>2173.3666666666668</v>
      </c>
      <c r="BR22" s="7">
        <f t="shared" si="43"/>
        <v>1397.8166666666666</v>
      </c>
      <c r="BS22" s="7">
        <f t="shared" si="44"/>
        <v>314.38333333333333</v>
      </c>
      <c r="BT22" s="7">
        <f t="shared" si="45"/>
        <v>461.16666666666669</v>
      </c>
      <c r="BU22" s="12">
        <v>2163</v>
      </c>
      <c r="BV22">
        <v>0</v>
      </c>
      <c r="BW22">
        <v>0</v>
      </c>
      <c r="BX22">
        <v>0</v>
      </c>
      <c r="BY22" s="18">
        <f t="shared" si="46"/>
        <v>17.693881856540084</v>
      </c>
      <c r="BZ22" s="18">
        <f t="shared" si="47"/>
        <v>3.979535864978903</v>
      </c>
      <c r="CA22" s="18">
        <f t="shared" si="48"/>
        <v>5.8375527426160341</v>
      </c>
      <c r="CB22" s="6">
        <v>60</v>
      </c>
      <c r="CC22" s="6">
        <v>68</v>
      </c>
      <c r="CD22" s="6">
        <v>1</v>
      </c>
      <c r="CE22" s="6">
        <v>129</v>
      </c>
      <c r="CF22" s="6">
        <v>55</v>
      </c>
      <c r="CG22" s="6">
        <v>3</v>
      </c>
      <c r="CH22" s="6">
        <v>33</v>
      </c>
      <c r="CI22" s="6">
        <v>91</v>
      </c>
      <c r="CJ22" s="11">
        <f t="shared" si="49"/>
        <v>2.5754450392874606</v>
      </c>
      <c r="CK22" s="11">
        <f t="shared" si="50"/>
        <v>8.8471268521864825</v>
      </c>
      <c r="CL22" s="11">
        <f t="shared" si="51"/>
        <v>0.19084981180088004</v>
      </c>
      <c r="CM22" s="11">
        <f t="shared" si="52"/>
        <v>2.3608246193468387</v>
      </c>
      <c r="CN22" s="11">
        <f t="shared" si="53"/>
        <v>0.39031441994940369</v>
      </c>
      <c r="CO22" s="11">
        <f t="shared" si="54"/>
        <v>6.2980437894290411</v>
      </c>
      <c r="CP22" s="52">
        <f t="shared" si="3"/>
        <v>0.1</v>
      </c>
      <c r="CQ22" s="52">
        <f t="shared" si="4"/>
        <v>0.48333333333333334</v>
      </c>
      <c r="CR22" s="52">
        <f t="shared" si="5"/>
        <v>0.58333333333333337</v>
      </c>
      <c r="CS22" s="52">
        <f t="shared" si="6"/>
        <v>0.13235294117647059</v>
      </c>
      <c r="CT22" s="52">
        <f t="shared" si="7"/>
        <v>0.36764705882352944</v>
      </c>
      <c r="CU22" s="52">
        <f t="shared" si="8"/>
        <v>0.5</v>
      </c>
      <c r="CV22">
        <v>0</v>
      </c>
      <c r="CW22" s="60">
        <f t="shared" si="71"/>
        <v>100.81775156672606</v>
      </c>
      <c r="CX22" s="60">
        <f t="shared" si="72"/>
        <v>92.775649054517018</v>
      </c>
      <c r="CY22" s="60">
        <v>26.538750053168084</v>
      </c>
      <c r="CZ22" s="60">
        <v>23.335355682463078</v>
      </c>
      <c r="DA22" s="60">
        <v>5.5986438734060553E-3</v>
      </c>
      <c r="DB22" s="60">
        <v>-0.74037061828556339</v>
      </c>
      <c r="DC22" s="60">
        <v>0</v>
      </c>
      <c r="DD22" s="60">
        <f t="shared" si="73"/>
        <v>49.139333761219007</v>
      </c>
      <c r="DE22" s="60">
        <f t="shared" si="74"/>
        <v>45.219552241118095</v>
      </c>
      <c r="DF22" s="60">
        <v>29.192856633916655</v>
      </c>
      <c r="DG22" s="60">
        <v>7.0429673937333135</v>
      </c>
      <c r="DH22" s="60">
        <v>13.546561631435926</v>
      </c>
      <c r="DI22" s="60">
        <v>1.8960321464211618</v>
      </c>
      <c r="DJ22" s="60">
        <f t="shared" si="75"/>
        <v>51.67841780550706</v>
      </c>
      <c r="DK22" s="60">
        <f t="shared" si="76"/>
        <v>47.556096813398938</v>
      </c>
      <c r="DL22" s="60"/>
      <c r="DM22" s="60"/>
      <c r="DN22" s="60">
        <f t="shared" si="77"/>
        <v>0</v>
      </c>
      <c r="DO22" s="59">
        <v>1397.8166666666666</v>
      </c>
      <c r="DP22" s="59">
        <v>461.16666666666669</v>
      </c>
      <c r="DQ22" s="59">
        <v>314.38333333333333</v>
      </c>
      <c r="DR22" s="58">
        <v>2173.3666666666663</v>
      </c>
    </row>
    <row r="23" spans="1:122" x14ac:dyDescent="0.2">
      <c r="A23" t="s">
        <v>4649</v>
      </c>
      <c r="B23" t="s">
        <v>4649</v>
      </c>
      <c r="C23" t="str">
        <f t="shared" si="55"/>
        <v xml:space="preserve">O'Donnell, Sean </v>
      </c>
      <c r="D23" t="str">
        <f t="shared" si="56"/>
        <v>Sean O'Donnell</v>
      </c>
      <c r="E23" t="str">
        <f t="shared" si="57"/>
        <v xml:space="preserve">D </v>
      </c>
      <c r="F23" t="s">
        <v>1248</v>
      </c>
      <c r="G23">
        <v>79</v>
      </c>
      <c r="H23">
        <v>2</v>
      </c>
      <c r="I23">
        <v>15</v>
      </c>
      <c r="J23">
        <f t="shared" si="58"/>
        <v>17</v>
      </c>
      <c r="K23">
        <v>9</v>
      </c>
      <c r="L23">
        <v>92</v>
      </c>
      <c r="M23" s="5" t="s">
        <v>5472</v>
      </c>
      <c r="N23" s="7">
        <f t="shared" si="59"/>
        <v>19.916666666666668</v>
      </c>
      <c r="O23" s="7">
        <f t="shared" si="60"/>
        <v>1573.4166666666667</v>
      </c>
      <c r="P23">
        <v>0</v>
      </c>
      <c r="Q23">
        <v>0</v>
      </c>
      <c r="R23">
        <v>0</v>
      </c>
      <c r="S23">
        <v>1</v>
      </c>
      <c r="T23">
        <f t="shared" si="61"/>
        <v>2</v>
      </c>
      <c r="U23">
        <f t="shared" si="62"/>
        <v>14</v>
      </c>
      <c r="V23">
        <v>47</v>
      </c>
      <c r="W23" s="9">
        <f t="shared" si="63"/>
        <v>4.2553191489361701E-2</v>
      </c>
      <c r="X23">
        <v>1916</v>
      </c>
      <c r="Y23">
        <v>1</v>
      </c>
      <c r="Z23">
        <v>0</v>
      </c>
      <c r="AA23">
        <v>0</v>
      </c>
      <c r="AB23">
        <v>1</v>
      </c>
      <c r="AC23" s="9">
        <f t="shared" si="64"/>
        <v>0</v>
      </c>
      <c r="AD23" s="5" t="s">
        <v>4719</v>
      </c>
      <c r="AE23" s="11">
        <f t="shared" si="78"/>
        <v>92.566666666666663</v>
      </c>
      <c r="AF23" s="27">
        <v>66</v>
      </c>
      <c r="AG23" s="12">
        <v>2323999</v>
      </c>
      <c r="AH23" s="13" t="s">
        <v>6308</v>
      </c>
      <c r="AI23" s="13" t="s">
        <v>6272</v>
      </c>
      <c r="AJ23" s="14">
        <v>-0.4</v>
      </c>
      <c r="AK23" s="13" t="s">
        <v>6351</v>
      </c>
      <c r="AL23" s="13" t="s">
        <v>6399</v>
      </c>
      <c r="AM23" s="13" t="s">
        <v>6327</v>
      </c>
      <c r="AN23" s="18">
        <f t="shared" si="65"/>
        <v>24.6</v>
      </c>
      <c r="AO23" s="18">
        <f t="shared" si="66"/>
        <v>34.700000000000003</v>
      </c>
      <c r="AP23" s="18">
        <f t="shared" si="67"/>
        <v>-0.4</v>
      </c>
      <c r="AQ23" s="18">
        <f t="shared" si="68"/>
        <v>-0.1</v>
      </c>
      <c r="AR23" s="18">
        <f t="shared" si="40"/>
        <v>-0.10677866562260861</v>
      </c>
      <c r="AS23" s="18">
        <f t="shared" si="69"/>
        <v>4.0999999999999996</v>
      </c>
      <c r="AT23" s="18">
        <f t="shared" si="41"/>
        <v>4.377925290526953</v>
      </c>
      <c r="AU23" s="18">
        <f t="shared" si="70"/>
        <v>4</v>
      </c>
      <c r="AV23" s="66">
        <v>62</v>
      </c>
      <c r="AW23" s="66">
        <v>55</v>
      </c>
      <c r="AX23" s="66">
        <v>18</v>
      </c>
      <c r="AY23" s="66">
        <v>46</v>
      </c>
      <c r="AZ23" s="66">
        <v>28</v>
      </c>
      <c r="BA23" s="66">
        <v>0</v>
      </c>
      <c r="BB23" s="66">
        <v>1</v>
      </c>
      <c r="BC23" s="66">
        <v>0</v>
      </c>
      <c r="BD23">
        <v>21</v>
      </c>
      <c r="BE23" t="s">
        <v>5178</v>
      </c>
      <c r="BF23" t="s">
        <v>718</v>
      </c>
      <c r="BG23" t="s">
        <v>7484</v>
      </c>
      <c r="BH23" t="s">
        <v>7457</v>
      </c>
      <c r="BI23">
        <v>75</v>
      </c>
      <c r="BJ23">
        <v>231</v>
      </c>
      <c r="BK23" t="s">
        <v>1259</v>
      </c>
      <c r="BL23" t="s">
        <v>7128</v>
      </c>
      <c r="BM23" s="4" t="s">
        <v>1986</v>
      </c>
      <c r="BN23" s="4" t="s">
        <v>1987</v>
      </c>
      <c r="BO23" s="4" t="s">
        <v>7213</v>
      </c>
      <c r="BP23" s="4" t="s">
        <v>7214</v>
      </c>
      <c r="BQ23" s="7">
        <f t="shared" si="42"/>
        <v>1573.65</v>
      </c>
      <c r="BR23" s="7">
        <f t="shared" si="43"/>
        <v>1274.2666666666667</v>
      </c>
      <c r="BS23" s="7">
        <f t="shared" si="44"/>
        <v>288.53333333333336</v>
      </c>
      <c r="BT23" s="7">
        <f t="shared" si="45"/>
        <v>10.85</v>
      </c>
      <c r="BU23" s="12">
        <v>1916</v>
      </c>
      <c r="BV23">
        <v>0</v>
      </c>
      <c r="BW23">
        <v>0</v>
      </c>
      <c r="BX23">
        <v>0</v>
      </c>
      <c r="BY23" s="18">
        <f t="shared" si="46"/>
        <v>16.129957805907171</v>
      </c>
      <c r="BZ23" s="18">
        <f t="shared" si="47"/>
        <v>3.6523206751054857</v>
      </c>
      <c r="CA23" s="18">
        <f t="shared" si="48"/>
        <v>0.13734177215189872</v>
      </c>
      <c r="CB23" s="6">
        <v>52</v>
      </c>
      <c r="CC23" s="6">
        <v>2</v>
      </c>
      <c r="CD23" s="6">
        <v>1</v>
      </c>
      <c r="CE23" s="6">
        <v>55</v>
      </c>
      <c r="CF23" s="6">
        <v>45</v>
      </c>
      <c r="CG23" s="6">
        <v>0</v>
      </c>
      <c r="CH23" s="6">
        <v>20</v>
      </c>
      <c r="CI23" s="6">
        <v>65</v>
      </c>
      <c r="CJ23" s="11">
        <f t="shared" si="49"/>
        <v>2.4484670921837397</v>
      </c>
      <c r="CK23" s="11">
        <f t="shared" si="50"/>
        <v>11.059907834101383</v>
      </c>
      <c r="CL23" s="11">
        <f t="shared" si="51"/>
        <v>0.20794824399260625</v>
      </c>
      <c r="CM23" s="11">
        <f t="shared" si="52"/>
        <v>2.1188657528513128</v>
      </c>
      <c r="CN23" s="11">
        <f t="shared" si="53"/>
        <v>0</v>
      </c>
      <c r="CO23" s="11">
        <f t="shared" si="54"/>
        <v>4.1589648798521246</v>
      </c>
      <c r="CP23" s="52">
        <f t="shared" si="3"/>
        <v>3.8461538461538464E-2</v>
      </c>
      <c r="CQ23" s="52">
        <f t="shared" si="4"/>
        <v>0.26923076923076922</v>
      </c>
      <c r="CR23" s="52">
        <f t="shared" si="5"/>
        <v>0.30769230769230771</v>
      </c>
      <c r="CS23" s="52">
        <f t="shared" si="6"/>
        <v>0</v>
      </c>
      <c r="CT23" s="52">
        <f t="shared" si="7"/>
        <v>0</v>
      </c>
      <c r="CU23" s="52">
        <f t="shared" si="8"/>
        <v>0</v>
      </c>
      <c r="CV23">
        <v>0</v>
      </c>
      <c r="CW23" s="60">
        <f t="shared" si="71"/>
        <v>58.258484747579573</v>
      </c>
      <c r="CX23" s="60">
        <f t="shared" si="72"/>
        <v>74.042493245104779</v>
      </c>
      <c r="CY23" s="60">
        <v>5.5461109305219685</v>
      </c>
      <c r="CZ23" s="60">
        <v>-0.40655797321594689</v>
      </c>
      <c r="DA23" s="60">
        <v>4.0537595733434028E-3</v>
      </c>
      <c r="DB23" s="60">
        <v>0.4092984695602242</v>
      </c>
      <c r="DC23" s="60">
        <v>0</v>
      </c>
      <c r="DD23" s="60">
        <f t="shared" si="73"/>
        <v>5.5529051864395891</v>
      </c>
      <c r="DE23" s="60">
        <f t="shared" si="74"/>
        <v>7.0573573366880673</v>
      </c>
      <c r="DF23" s="60">
        <v>30.4720852839481</v>
      </c>
      <c r="DG23" s="60">
        <v>0.25808674212635274</v>
      </c>
      <c r="DH23" s="60">
        <v>19.714388753305002</v>
      </c>
      <c r="DI23" s="60">
        <v>2.2610187817605278</v>
      </c>
      <c r="DJ23" s="60">
        <f t="shared" si="75"/>
        <v>52.705579561139984</v>
      </c>
      <c r="DK23" s="60">
        <f t="shared" si="76"/>
        <v>66.985135908416723</v>
      </c>
      <c r="DL23" s="60"/>
      <c r="DM23" s="60"/>
      <c r="DN23" s="60">
        <f t="shared" si="77"/>
        <v>0</v>
      </c>
      <c r="DO23" s="59">
        <v>1274.2666666666667</v>
      </c>
      <c r="DP23" s="59">
        <v>10.85</v>
      </c>
      <c r="DQ23" s="59">
        <v>288.53333333333336</v>
      </c>
      <c r="DR23" s="58">
        <v>1573.65</v>
      </c>
    </row>
    <row r="24" spans="1:122" x14ac:dyDescent="0.2">
      <c r="A24" t="s">
        <v>4650</v>
      </c>
      <c r="B24" t="s">
        <v>4649</v>
      </c>
      <c r="C24" t="str">
        <f t="shared" si="55"/>
        <v xml:space="preserve">Hnidy, Shane </v>
      </c>
      <c r="D24" t="str">
        <f t="shared" si="56"/>
        <v>Shane Hnidy</v>
      </c>
      <c r="E24" t="str">
        <f t="shared" si="57"/>
        <v xml:space="preserve">D </v>
      </c>
      <c r="F24" t="s">
        <v>381</v>
      </c>
      <c r="G24">
        <v>72</v>
      </c>
      <c r="H24">
        <v>5</v>
      </c>
      <c r="I24">
        <v>7</v>
      </c>
      <c r="J24">
        <f t="shared" si="58"/>
        <v>12</v>
      </c>
      <c r="K24">
        <v>15</v>
      </c>
      <c r="L24">
        <v>63</v>
      </c>
      <c r="M24" s="5" t="s">
        <v>5502</v>
      </c>
      <c r="N24" s="7">
        <f t="shared" si="59"/>
        <v>15.633333333333333</v>
      </c>
      <c r="O24" s="7">
        <f t="shared" si="60"/>
        <v>1125.5999999999999</v>
      </c>
      <c r="P24">
        <v>0</v>
      </c>
      <c r="Q24">
        <v>0</v>
      </c>
      <c r="R24">
        <v>1</v>
      </c>
      <c r="S24">
        <v>0</v>
      </c>
      <c r="T24">
        <f t="shared" si="61"/>
        <v>4</v>
      </c>
      <c r="U24">
        <f t="shared" si="62"/>
        <v>7</v>
      </c>
      <c r="V24">
        <v>86</v>
      </c>
      <c r="W24" s="9">
        <f t="shared" si="63"/>
        <v>5.8139534883720929E-2</v>
      </c>
      <c r="X24">
        <v>1461</v>
      </c>
      <c r="Y24">
        <v>1</v>
      </c>
      <c r="Z24">
        <v>0</v>
      </c>
      <c r="AA24">
        <v>0</v>
      </c>
      <c r="AB24">
        <v>0</v>
      </c>
      <c r="AC24" s="9">
        <f t="shared" si="64"/>
        <v>0</v>
      </c>
      <c r="AD24" s="5" t="s">
        <v>4751</v>
      </c>
      <c r="AE24" s="11">
        <f t="shared" si="78"/>
        <v>93.816666666666663</v>
      </c>
      <c r="AF24" s="27">
        <v>64</v>
      </c>
      <c r="AG24" s="12">
        <v>2175606</v>
      </c>
      <c r="AH24" s="13" t="s">
        <v>4431</v>
      </c>
      <c r="AI24" s="13" t="s">
        <v>302</v>
      </c>
      <c r="AJ24" s="14">
        <v>11.4</v>
      </c>
      <c r="AK24" s="13" t="s">
        <v>6348</v>
      </c>
      <c r="AL24" s="13" t="s">
        <v>6436</v>
      </c>
      <c r="AM24" s="13" t="s">
        <v>4493</v>
      </c>
      <c r="AN24" s="18">
        <f t="shared" si="65"/>
        <v>20</v>
      </c>
      <c r="AO24" s="18">
        <f t="shared" si="66"/>
        <v>25.7</v>
      </c>
      <c r="AP24" s="18">
        <f t="shared" si="67"/>
        <v>11.4</v>
      </c>
      <c r="AQ24" s="18">
        <f t="shared" si="68"/>
        <v>0.2</v>
      </c>
      <c r="AR24" s="18">
        <f t="shared" si="40"/>
        <v>0.31564411126454922</v>
      </c>
      <c r="AS24" s="18">
        <f t="shared" si="69"/>
        <v>4.9000000000000004</v>
      </c>
      <c r="AT24" s="18">
        <f t="shared" si="41"/>
        <v>7.7332807259814569</v>
      </c>
      <c r="AU24" s="18">
        <f t="shared" si="70"/>
        <v>5.0999999999999996</v>
      </c>
      <c r="AV24" s="66">
        <v>104</v>
      </c>
      <c r="AW24" s="66">
        <v>73</v>
      </c>
      <c r="AX24" s="66">
        <v>27</v>
      </c>
      <c r="AY24" s="66">
        <v>45</v>
      </c>
      <c r="AZ24" s="66">
        <v>21</v>
      </c>
      <c r="BA24" s="66">
        <v>0</v>
      </c>
      <c r="BB24" s="66">
        <v>0</v>
      </c>
      <c r="BC24" s="66">
        <v>0</v>
      </c>
      <c r="BD24">
        <v>34</v>
      </c>
      <c r="BE24" t="s">
        <v>5001</v>
      </c>
      <c r="BF24" t="s">
        <v>5002</v>
      </c>
      <c r="BG24" t="s">
        <v>682</v>
      </c>
      <c r="BH24" t="s">
        <v>7457</v>
      </c>
      <c r="BI24">
        <v>74</v>
      </c>
      <c r="BJ24">
        <v>210</v>
      </c>
      <c r="BK24" t="s">
        <v>1258</v>
      </c>
      <c r="BL24" t="s">
        <v>7128</v>
      </c>
      <c r="BM24" s="4" t="s">
        <v>477</v>
      </c>
      <c r="BN24" s="4" t="s">
        <v>6689</v>
      </c>
      <c r="BO24" s="4" t="s">
        <v>6691</v>
      </c>
      <c r="BP24" s="4" t="s">
        <v>6692</v>
      </c>
      <c r="BQ24" s="7">
        <f t="shared" si="42"/>
        <v>1125.8166666666666</v>
      </c>
      <c r="BR24" s="7">
        <f t="shared" si="43"/>
        <v>984.38333333333333</v>
      </c>
      <c r="BS24" s="7">
        <f t="shared" si="44"/>
        <v>108.13333333333334</v>
      </c>
      <c r="BT24" s="7">
        <f t="shared" si="45"/>
        <v>33.299999999999997</v>
      </c>
      <c r="BU24" s="12">
        <v>1461</v>
      </c>
      <c r="BV24">
        <v>0</v>
      </c>
      <c r="BW24">
        <v>0</v>
      </c>
      <c r="BX24">
        <v>0</v>
      </c>
      <c r="BY24" s="18">
        <f t="shared" si="46"/>
        <v>13.671990740740741</v>
      </c>
      <c r="BZ24" s="18">
        <f t="shared" si="47"/>
        <v>1.501851851851852</v>
      </c>
      <c r="CA24" s="18">
        <f t="shared" si="48"/>
        <v>0.46249999999999997</v>
      </c>
      <c r="CB24" s="6">
        <v>44</v>
      </c>
      <c r="CC24" s="6">
        <v>0</v>
      </c>
      <c r="CD24" s="6">
        <v>3</v>
      </c>
      <c r="CE24" s="6">
        <v>47</v>
      </c>
      <c r="CF24" s="6">
        <v>35</v>
      </c>
      <c r="CG24" s="6">
        <v>0</v>
      </c>
      <c r="CH24" s="6">
        <v>11</v>
      </c>
      <c r="CI24" s="6">
        <v>46</v>
      </c>
      <c r="CJ24" s="11">
        <f t="shared" si="49"/>
        <v>2.6818820581413068</v>
      </c>
      <c r="CK24" s="11">
        <f t="shared" si="50"/>
        <v>0</v>
      </c>
      <c r="CL24" s="11">
        <f t="shared" si="51"/>
        <v>1.6646115906288532</v>
      </c>
      <c r="CM24" s="11">
        <f t="shared" si="52"/>
        <v>2.133315273521494</v>
      </c>
      <c r="CN24" s="11">
        <f t="shared" si="53"/>
        <v>0</v>
      </c>
      <c r="CO24" s="11">
        <f t="shared" si="54"/>
        <v>6.1035758323057943</v>
      </c>
      <c r="CP24" s="52">
        <f t="shared" si="3"/>
        <v>9.0909090909090912E-2</v>
      </c>
      <c r="CQ24" s="52">
        <f t="shared" si="4"/>
        <v>0.15909090909090909</v>
      </c>
      <c r="CR24" s="52">
        <f t="shared" si="5"/>
        <v>0.25</v>
      </c>
      <c r="CS24" s="52">
        <f t="shared" si="6"/>
        <v>0</v>
      </c>
      <c r="CT24" s="52">
        <f t="shared" si="7"/>
        <v>0</v>
      </c>
      <c r="CU24" s="52">
        <f t="shared" si="8"/>
        <v>0</v>
      </c>
      <c r="CV24">
        <v>0</v>
      </c>
      <c r="CW24" s="60">
        <f t="shared" si="71"/>
        <v>26.326184684559529</v>
      </c>
      <c r="CX24" s="60">
        <f t="shared" si="72"/>
        <v>46.768155889016022</v>
      </c>
      <c r="CY24" s="60">
        <v>6.1607845567537023</v>
      </c>
      <c r="CZ24" s="60">
        <v>-1.2275994925731397</v>
      </c>
      <c r="DA24" s="60">
        <v>0.16849586006250145</v>
      </c>
      <c r="DB24" s="60">
        <v>2.4577555346082152</v>
      </c>
      <c r="DC24" s="60">
        <v>0</v>
      </c>
      <c r="DD24" s="60">
        <f t="shared" si="73"/>
        <v>7.5594364588512795</v>
      </c>
      <c r="DE24" s="60">
        <f t="shared" si="74"/>
        <v>13.429249508684856</v>
      </c>
      <c r="DF24" s="60">
        <v>17.730946370029404</v>
      </c>
      <c r="DG24" s="60">
        <v>0.79172833173191925</v>
      </c>
      <c r="DH24" s="60">
        <v>3.8875094447376335</v>
      </c>
      <c r="DI24" s="60">
        <v>-3.6434359207907097</v>
      </c>
      <c r="DJ24" s="60">
        <f t="shared" si="75"/>
        <v>18.766748225708248</v>
      </c>
      <c r="DK24" s="60">
        <f t="shared" si="76"/>
        <v>33.33890638033116</v>
      </c>
      <c r="DL24" s="60"/>
      <c r="DM24" s="60"/>
      <c r="DN24" s="60">
        <f t="shared" si="77"/>
        <v>0</v>
      </c>
      <c r="DO24" s="58">
        <v>984.38333333333344</v>
      </c>
      <c r="DP24" s="58">
        <v>33.299999999999997</v>
      </c>
      <c r="DQ24" s="58">
        <v>108.13333333333333</v>
      </c>
      <c r="DR24" s="58">
        <v>1125.8166666666668</v>
      </c>
    </row>
    <row r="25" spans="1:122" x14ac:dyDescent="0.2">
      <c r="A25" s="31" t="s">
        <v>4661</v>
      </c>
      <c r="B25" s="31" t="s">
        <v>4649</v>
      </c>
      <c r="C25" s="31" t="str">
        <f t="shared" si="55"/>
        <v xml:space="preserve">Bertuzzi, Todd </v>
      </c>
      <c r="D25" s="31" t="str">
        <f t="shared" si="56"/>
        <v>Todd Bertuzzi</v>
      </c>
      <c r="E25" s="31" t="str">
        <f t="shared" si="57"/>
        <v>RW</v>
      </c>
      <c r="F25" s="31" t="s">
        <v>991</v>
      </c>
      <c r="G25" s="31">
        <v>7</v>
      </c>
      <c r="H25" s="31">
        <v>1</v>
      </c>
      <c r="I25" s="31">
        <v>6</v>
      </c>
      <c r="J25" s="31">
        <f t="shared" si="58"/>
        <v>7</v>
      </c>
      <c r="K25" s="31">
        <v>-4</v>
      </c>
      <c r="L25" s="31">
        <v>13</v>
      </c>
      <c r="M25" s="32" t="s">
        <v>4260</v>
      </c>
      <c r="N25" s="33">
        <f t="shared" si="59"/>
        <v>16.533333333333335</v>
      </c>
      <c r="O25" s="33">
        <f t="shared" si="60"/>
        <v>115.73333333333335</v>
      </c>
      <c r="P25" s="31">
        <v>1</v>
      </c>
      <c r="Q25" s="31">
        <v>3</v>
      </c>
      <c r="R25" s="31">
        <v>0</v>
      </c>
      <c r="S25" s="31">
        <v>0</v>
      </c>
      <c r="T25" s="31">
        <f t="shared" si="61"/>
        <v>0</v>
      </c>
      <c r="U25" s="31">
        <f t="shared" si="62"/>
        <v>3</v>
      </c>
      <c r="V25" s="31">
        <v>8</v>
      </c>
      <c r="W25" s="34">
        <f t="shared" si="63"/>
        <v>0.125</v>
      </c>
      <c r="X25" s="31">
        <v>144</v>
      </c>
      <c r="Y25" s="31">
        <v>0</v>
      </c>
      <c r="Z25" s="31">
        <v>0</v>
      </c>
      <c r="AA25" s="31">
        <v>0</v>
      </c>
      <c r="AB25" s="31">
        <v>0</v>
      </c>
      <c r="AC25" s="34">
        <f t="shared" si="64"/>
        <v>0</v>
      </c>
      <c r="AD25" s="32" t="s">
        <v>4260</v>
      </c>
      <c r="AE25" s="35">
        <f t="shared" si="78"/>
        <v>16.533333333333335</v>
      </c>
      <c r="AF25" s="36"/>
      <c r="AG25" s="31"/>
      <c r="AH25" s="38" t="s">
        <v>4364</v>
      </c>
      <c r="AI25" s="38" t="s">
        <v>6339</v>
      </c>
      <c r="AJ25" s="39">
        <v>-3.7</v>
      </c>
      <c r="AK25" s="38" t="s">
        <v>6315</v>
      </c>
      <c r="AL25" s="38" t="s">
        <v>6274</v>
      </c>
      <c r="AM25" s="38" t="s">
        <v>6349</v>
      </c>
      <c r="AN25" s="40">
        <f t="shared" si="65"/>
        <v>3.7</v>
      </c>
      <c r="AO25" s="40">
        <f t="shared" si="66"/>
        <v>2.2000000000000002</v>
      </c>
      <c r="AP25" s="40">
        <f t="shared" si="67"/>
        <v>-3.7</v>
      </c>
      <c r="AQ25" s="40">
        <f t="shared" si="68"/>
        <v>0.6</v>
      </c>
      <c r="AR25" s="40"/>
      <c r="AS25" s="40">
        <f t="shared" si="69"/>
        <v>-0.5</v>
      </c>
      <c r="AT25" s="40"/>
      <c r="AU25" s="40">
        <f t="shared" si="70"/>
        <v>0.1</v>
      </c>
      <c r="AV25" s="31"/>
      <c r="AW25" s="31"/>
      <c r="AX25" s="31"/>
      <c r="AY25" s="31"/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41"/>
      <c r="BN25" s="41"/>
      <c r="BO25" s="41"/>
      <c r="BP25" s="41"/>
      <c r="BQ25" s="33"/>
      <c r="BR25" s="33"/>
      <c r="BS25" s="33"/>
      <c r="BT25" s="33"/>
      <c r="BU25" s="37"/>
      <c r="BV25" s="31"/>
      <c r="BW25" s="31"/>
      <c r="BX25" s="31"/>
      <c r="BY25" s="40"/>
      <c r="BZ25" s="40"/>
      <c r="CA25" s="40"/>
      <c r="CB25" s="55">
        <v>3</v>
      </c>
      <c r="CC25" s="55">
        <v>6</v>
      </c>
      <c r="CD25" s="55">
        <v>0</v>
      </c>
      <c r="CE25" s="55">
        <v>9</v>
      </c>
      <c r="CF25" s="55">
        <v>6</v>
      </c>
      <c r="CG25" s="55">
        <v>1</v>
      </c>
      <c r="CH25" s="55">
        <v>0</v>
      </c>
      <c r="CI25" s="55">
        <v>7</v>
      </c>
      <c r="CJ25" s="35"/>
      <c r="CK25" s="35"/>
      <c r="CL25" s="35"/>
      <c r="CM25" s="35"/>
      <c r="CN25" s="35"/>
      <c r="CO25" s="35"/>
      <c r="CP25" s="56">
        <f t="shared" si="3"/>
        <v>0</v>
      </c>
      <c r="CQ25" s="56">
        <f t="shared" si="4"/>
        <v>1</v>
      </c>
      <c r="CR25" s="56">
        <f t="shared" si="5"/>
        <v>1</v>
      </c>
      <c r="CS25" s="56">
        <f t="shared" si="6"/>
        <v>0.16666666666666666</v>
      </c>
      <c r="CT25" s="56">
        <f t="shared" si="7"/>
        <v>0.5</v>
      </c>
      <c r="CU25" s="56">
        <f t="shared" si="8"/>
        <v>0.66666666666666663</v>
      </c>
      <c r="CV25" s="31">
        <v>1</v>
      </c>
      <c r="CW25" s="61">
        <f t="shared" si="71"/>
        <v>1.1034486174873488</v>
      </c>
      <c r="CX25" s="61">
        <f t="shared" si="72"/>
        <v>19.063321926069943</v>
      </c>
      <c r="CY25" s="61">
        <v>0.32684693354535777</v>
      </c>
      <c r="CZ25" s="61">
        <v>3.0077496640130139</v>
      </c>
      <c r="DA25" s="61">
        <v>-0.10890077068369981</v>
      </c>
      <c r="DB25" s="61">
        <v>-1.4996162897657505E-3</v>
      </c>
      <c r="DC25" s="61">
        <v>-0.56005759366244257</v>
      </c>
      <c r="DD25" s="61">
        <f t="shared" si="73"/>
        <v>2.6641386169224637</v>
      </c>
      <c r="DE25" s="61">
        <f t="shared" si="74"/>
        <v>46.026005475193728</v>
      </c>
      <c r="DF25" s="61">
        <v>-6.4827576962946276E-2</v>
      </c>
      <c r="DG25" s="61">
        <v>-8.5156738104680635E-2</v>
      </c>
      <c r="DH25" s="61">
        <v>1.5082977666682248E-2</v>
      </c>
      <c r="DI25" s="61">
        <v>-1.4257886620341702</v>
      </c>
      <c r="DJ25" s="61">
        <f t="shared" si="75"/>
        <v>-1.5606899994351149</v>
      </c>
      <c r="DK25" s="61">
        <f t="shared" si="76"/>
        <v>-26.962683549123778</v>
      </c>
      <c r="DL25" s="61"/>
      <c r="DM25" s="61"/>
      <c r="DN25" s="61">
        <f t="shared" si="77"/>
        <v>0</v>
      </c>
      <c r="DO25" s="62">
        <v>89.7</v>
      </c>
      <c r="DP25" s="62">
        <v>25.93333333333333</v>
      </c>
      <c r="DQ25" s="62">
        <v>0.13333333333333333</v>
      </c>
      <c r="DR25" s="62">
        <v>115.76666666666668</v>
      </c>
    </row>
    <row r="26" spans="1:122" x14ac:dyDescent="0.2">
      <c r="A26" s="31" t="s">
        <v>4659</v>
      </c>
      <c r="B26" s="31" t="s">
        <v>4649</v>
      </c>
      <c r="C26" s="31" t="str">
        <f t="shared" si="55"/>
        <v xml:space="preserve">Bertuzzi, Todd </v>
      </c>
      <c r="D26" s="31" t="str">
        <f t="shared" si="56"/>
        <v>Todd Bertuzzi</v>
      </c>
      <c r="E26" s="31" t="str">
        <f t="shared" si="57"/>
        <v>RW</v>
      </c>
      <c r="F26" s="31" t="s">
        <v>930</v>
      </c>
      <c r="G26" s="31">
        <v>8</v>
      </c>
      <c r="H26" s="31">
        <v>2</v>
      </c>
      <c r="I26" s="31">
        <v>2</v>
      </c>
      <c r="J26" s="31">
        <f t="shared" si="58"/>
        <v>4</v>
      </c>
      <c r="K26" s="31">
        <v>3</v>
      </c>
      <c r="L26" s="31">
        <v>6</v>
      </c>
      <c r="M26" s="32" t="s">
        <v>5596</v>
      </c>
      <c r="N26" s="33">
        <f t="shared" si="59"/>
        <v>15.533333333333333</v>
      </c>
      <c r="O26" s="33">
        <f t="shared" si="60"/>
        <v>124.26666666666667</v>
      </c>
      <c r="P26" s="31">
        <v>0</v>
      </c>
      <c r="Q26" s="31">
        <v>1</v>
      </c>
      <c r="R26" s="31">
        <v>0</v>
      </c>
      <c r="S26" s="31">
        <v>0</v>
      </c>
      <c r="T26" s="31">
        <f t="shared" si="61"/>
        <v>2</v>
      </c>
      <c r="U26" s="31">
        <f t="shared" si="62"/>
        <v>1</v>
      </c>
      <c r="V26" s="31">
        <v>15</v>
      </c>
      <c r="W26" s="34">
        <f t="shared" si="63"/>
        <v>0.13333333333333333</v>
      </c>
      <c r="X26" s="31">
        <v>167</v>
      </c>
      <c r="Y26" s="31">
        <v>0</v>
      </c>
      <c r="Z26" s="31">
        <v>0</v>
      </c>
      <c r="AA26" s="31">
        <v>1</v>
      </c>
      <c r="AB26" s="31">
        <v>1</v>
      </c>
      <c r="AC26" s="34">
        <f t="shared" si="64"/>
        <v>0.5</v>
      </c>
      <c r="AD26" s="32" t="s">
        <v>4204</v>
      </c>
      <c r="AE26" s="35">
        <f t="shared" si="78"/>
        <v>31.05</v>
      </c>
      <c r="AF26" s="36"/>
      <c r="AG26" s="31"/>
      <c r="AH26" s="38" t="s">
        <v>6381</v>
      </c>
      <c r="AI26" s="38" t="s">
        <v>6322</v>
      </c>
      <c r="AJ26" s="39">
        <v>2.5</v>
      </c>
      <c r="AK26" s="38" t="s">
        <v>6310</v>
      </c>
      <c r="AL26" s="38" t="s">
        <v>6315</v>
      </c>
      <c r="AM26" s="38" t="s">
        <v>6426</v>
      </c>
      <c r="AN26" s="40">
        <f t="shared" si="65"/>
        <v>2.6</v>
      </c>
      <c r="AO26" s="40">
        <f t="shared" si="66"/>
        <v>1.9</v>
      </c>
      <c r="AP26" s="40">
        <f t="shared" si="67"/>
        <v>2.5</v>
      </c>
      <c r="AQ26" s="40">
        <f t="shared" si="68"/>
        <v>0.3</v>
      </c>
      <c r="AR26" s="40"/>
      <c r="AS26" s="40">
        <f t="shared" si="69"/>
        <v>0.6</v>
      </c>
      <c r="AT26" s="40"/>
      <c r="AU26" s="40">
        <f t="shared" si="70"/>
        <v>0.9</v>
      </c>
      <c r="AV26" s="31">
        <v>19</v>
      </c>
      <c r="AW26" s="31">
        <v>2</v>
      </c>
      <c r="AX26" s="31">
        <v>5</v>
      </c>
      <c r="AY26" s="31">
        <v>19</v>
      </c>
      <c r="AZ26" s="31">
        <v>12</v>
      </c>
      <c r="BA26" s="31">
        <v>1</v>
      </c>
      <c r="BB26" s="31">
        <v>1</v>
      </c>
      <c r="BC26" s="31">
        <v>15</v>
      </c>
      <c r="BD26" s="31">
        <v>44</v>
      </c>
      <c r="BE26" s="31" t="s">
        <v>5118</v>
      </c>
      <c r="BF26" s="31" t="s">
        <v>693</v>
      </c>
      <c r="BG26" s="31" t="s">
        <v>7484</v>
      </c>
      <c r="BH26" s="31" t="s">
        <v>7457</v>
      </c>
      <c r="BI26" s="31">
        <v>75</v>
      </c>
      <c r="BJ26" s="31">
        <v>242</v>
      </c>
      <c r="BK26" s="31" t="s">
        <v>1259</v>
      </c>
      <c r="BL26" s="31" t="s">
        <v>7128</v>
      </c>
      <c r="BM26" s="41" t="s">
        <v>3701</v>
      </c>
      <c r="BN26" s="41" t="s">
        <v>3702</v>
      </c>
      <c r="BO26" s="41" t="s">
        <v>3703</v>
      </c>
      <c r="BP26" s="41" t="s">
        <v>3704</v>
      </c>
      <c r="BQ26" s="33"/>
      <c r="BR26" s="33"/>
      <c r="BS26" s="33"/>
      <c r="BT26" s="33"/>
      <c r="BU26" s="31">
        <v>311</v>
      </c>
      <c r="BV26" s="31">
        <v>4</v>
      </c>
      <c r="BW26" s="31">
        <v>0</v>
      </c>
      <c r="BX26" s="31">
        <v>0</v>
      </c>
      <c r="BY26" s="40"/>
      <c r="BZ26" s="40"/>
      <c r="CA26" s="40"/>
      <c r="CB26" s="55">
        <v>5</v>
      </c>
      <c r="CC26" s="55">
        <v>3</v>
      </c>
      <c r="CD26" s="55">
        <v>0</v>
      </c>
      <c r="CE26" s="55">
        <v>8</v>
      </c>
      <c r="CF26" s="55">
        <v>2</v>
      </c>
      <c r="CG26" s="55">
        <v>0</v>
      </c>
      <c r="CH26" s="55">
        <v>0</v>
      </c>
      <c r="CI26" s="55">
        <v>2</v>
      </c>
      <c r="CJ26" s="35"/>
      <c r="CK26" s="35"/>
      <c r="CL26" s="35"/>
      <c r="CM26" s="35"/>
      <c r="CN26" s="35"/>
      <c r="CO26" s="35"/>
      <c r="CP26" s="56">
        <f t="shared" si="3"/>
        <v>0.4</v>
      </c>
      <c r="CQ26" s="56">
        <f t="shared" si="4"/>
        <v>0.2</v>
      </c>
      <c r="CR26" s="56">
        <f t="shared" si="5"/>
        <v>0.60000000000000009</v>
      </c>
      <c r="CS26" s="56">
        <f t="shared" si="6"/>
        <v>0</v>
      </c>
      <c r="CT26" s="56">
        <f t="shared" si="7"/>
        <v>0.33333333333333331</v>
      </c>
      <c r="CU26" s="56">
        <f t="shared" si="8"/>
        <v>0.33333333333333331</v>
      </c>
      <c r="CV26" s="31">
        <v>1</v>
      </c>
      <c r="CW26" s="61">
        <f t="shared" si="71"/>
        <v>1.2403278798266435</v>
      </c>
      <c r="CX26" s="61">
        <f t="shared" si="72"/>
        <v>19.97307374922131</v>
      </c>
      <c r="CY26" s="61">
        <v>2.6145381568217241</v>
      </c>
      <c r="CZ26" s="61">
        <v>-0.81278434420730616</v>
      </c>
      <c r="DA26" s="61">
        <v>3.2978030532247434E-4</v>
      </c>
      <c r="DB26" s="61">
        <v>-4.2786652444242543E-3</v>
      </c>
      <c r="DC26" s="61">
        <v>-1.7509128330413186</v>
      </c>
      <c r="DD26" s="61">
        <f t="shared" si="73"/>
        <v>4.6892094633997461E-2</v>
      </c>
      <c r="DE26" s="61">
        <f t="shared" si="74"/>
        <v>0.75510619378417809</v>
      </c>
      <c r="DF26" s="61">
        <v>1.6252241453103353</v>
      </c>
      <c r="DG26" s="61">
        <v>0.10129241454406712</v>
      </c>
      <c r="DH26" s="61">
        <v>3.9075779472121944E-2</v>
      </c>
      <c r="DI26" s="61">
        <v>-0.57215655413387856</v>
      </c>
      <c r="DJ26" s="61">
        <f t="shared" si="75"/>
        <v>1.193435785192646</v>
      </c>
      <c r="DK26" s="61">
        <f t="shared" si="76"/>
        <v>19.217967555437134</v>
      </c>
      <c r="DL26" s="61"/>
      <c r="DM26" s="61"/>
      <c r="DN26" s="61">
        <f t="shared" si="77"/>
        <v>0</v>
      </c>
      <c r="DO26" s="40">
        <v>95.166666666666671</v>
      </c>
      <c r="DP26" s="40">
        <v>28.7</v>
      </c>
      <c r="DQ26" s="40">
        <v>0.33333333333333331</v>
      </c>
      <c r="DR26" s="62">
        <v>124.2</v>
      </c>
    </row>
    <row r="27" spans="1:122" x14ac:dyDescent="0.2">
      <c r="A27" s="19" t="s">
        <v>4659</v>
      </c>
      <c r="B27" s="19" t="s">
        <v>4649</v>
      </c>
      <c r="C27" s="19" t="s">
        <v>116</v>
      </c>
      <c r="D27" s="19" t="s">
        <v>117</v>
      </c>
      <c r="E27" s="19" t="s">
        <v>2738</v>
      </c>
      <c r="F27" s="19" t="s">
        <v>930</v>
      </c>
      <c r="G27" s="19">
        <v>15</v>
      </c>
      <c r="H27" s="19">
        <v>3</v>
      </c>
      <c r="I27" s="19">
        <v>8</v>
      </c>
      <c r="J27" s="19">
        <v>11</v>
      </c>
      <c r="K27" s="19">
        <v>-1</v>
      </c>
      <c r="L27" s="19">
        <v>19</v>
      </c>
      <c r="M27" s="20"/>
      <c r="N27" s="21">
        <v>16</v>
      </c>
      <c r="O27" s="21">
        <v>240</v>
      </c>
      <c r="P27" s="19">
        <v>1</v>
      </c>
      <c r="Q27" s="19">
        <v>4</v>
      </c>
      <c r="R27" s="19">
        <v>0</v>
      </c>
      <c r="S27" s="19">
        <v>0</v>
      </c>
      <c r="T27" s="19">
        <v>2</v>
      </c>
      <c r="U27" s="19">
        <v>4</v>
      </c>
      <c r="V27" s="19">
        <v>23</v>
      </c>
      <c r="W27" s="22">
        <v>0.13</v>
      </c>
      <c r="X27" s="19">
        <v>311</v>
      </c>
      <c r="Y27" s="19">
        <v>0</v>
      </c>
      <c r="Z27" s="19">
        <v>0</v>
      </c>
      <c r="AA27" s="19">
        <v>1</v>
      </c>
      <c r="AB27" s="19">
        <v>1</v>
      </c>
      <c r="AC27" s="22">
        <v>0.5</v>
      </c>
      <c r="AD27" s="20"/>
      <c r="AE27" s="21">
        <v>24.28</v>
      </c>
      <c r="AF27" s="28">
        <v>0</v>
      </c>
      <c r="AG27" s="23">
        <v>0</v>
      </c>
      <c r="AH27" s="23"/>
      <c r="AI27" s="23"/>
      <c r="AJ27" s="23"/>
      <c r="AK27" s="23"/>
      <c r="AL27" s="23"/>
      <c r="AM27" s="23"/>
      <c r="AN27" s="24">
        <v>6.3</v>
      </c>
      <c r="AO27" s="24">
        <v>4.0999999999999996</v>
      </c>
      <c r="AP27" s="24">
        <v>-1.2</v>
      </c>
      <c r="AQ27" s="29">
        <v>0.4</v>
      </c>
      <c r="AR27" s="24">
        <f>AQ27/(BR27+2*(BS27+BT27))*2000</f>
        <v>2.7112516945323093</v>
      </c>
      <c r="AS27" s="29">
        <v>0.1</v>
      </c>
      <c r="AT27" s="24">
        <f>AS27/(BR27+2*(BS27+BT27))*2000</f>
        <v>0.67781292363307732</v>
      </c>
      <c r="AU27" s="24">
        <v>0.5</v>
      </c>
      <c r="AV27" s="67">
        <v>2</v>
      </c>
      <c r="AW27" s="67">
        <v>19</v>
      </c>
      <c r="AX27" s="67">
        <v>5</v>
      </c>
      <c r="AY27" s="67">
        <v>19</v>
      </c>
      <c r="AZ27" s="67">
        <v>12</v>
      </c>
      <c r="BA27" s="67">
        <v>1</v>
      </c>
      <c r="BB27" s="67">
        <v>1</v>
      </c>
      <c r="BC27" s="67">
        <v>0.2</v>
      </c>
      <c r="BD27" s="19">
        <v>44</v>
      </c>
      <c r="BE27" s="19" t="s">
        <v>5118</v>
      </c>
      <c r="BF27" s="19" t="s">
        <v>693</v>
      </c>
      <c r="BG27" s="19" t="s">
        <v>7484</v>
      </c>
      <c r="BH27" s="19" t="s">
        <v>7457</v>
      </c>
      <c r="BI27" s="19">
        <v>75</v>
      </c>
      <c r="BJ27" s="19">
        <v>242</v>
      </c>
      <c r="BK27" s="19" t="s">
        <v>1259</v>
      </c>
      <c r="BL27" s="19" t="s">
        <v>7128</v>
      </c>
      <c r="BM27" s="25" t="s">
        <v>3701</v>
      </c>
      <c r="BN27" s="25" t="s">
        <v>3702</v>
      </c>
      <c r="BO27" s="25" t="s">
        <v>3703</v>
      </c>
      <c r="BP27" s="25" t="s">
        <v>3704</v>
      </c>
      <c r="BQ27" s="21">
        <f t="shared" ref="BQ27:BT30" si="79">LEFT(TRIM(BM27),LEN(TRIM(BM27))-3)+RIGHT(TRIM(BM27),2)/60</f>
        <v>239.96666666666667</v>
      </c>
      <c r="BR27" s="21">
        <f t="shared" si="79"/>
        <v>184.86666666666667</v>
      </c>
      <c r="BS27" s="21">
        <f t="shared" si="79"/>
        <v>0.46666666666666667</v>
      </c>
      <c r="BT27" s="21">
        <f t="shared" si="79"/>
        <v>54.633333333333333</v>
      </c>
      <c r="BU27" s="19">
        <v>311</v>
      </c>
      <c r="BV27" s="19">
        <v>4</v>
      </c>
      <c r="BW27" s="19">
        <v>0</v>
      </c>
      <c r="BX27" s="19">
        <v>0</v>
      </c>
      <c r="BY27" s="24">
        <f>BR27/G27</f>
        <v>12.324444444444445</v>
      </c>
      <c r="BZ27" s="24">
        <f>BS27/G27</f>
        <v>3.111111111111111E-2</v>
      </c>
      <c r="CA27" s="24">
        <f>BT27/G27</f>
        <v>3.6422222222222222</v>
      </c>
      <c r="CB27" s="19">
        <v>8</v>
      </c>
      <c r="CC27" s="19">
        <v>9</v>
      </c>
      <c r="CD27" s="19">
        <v>0</v>
      </c>
      <c r="CE27" s="19">
        <v>17</v>
      </c>
      <c r="CF27" s="19">
        <v>8</v>
      </c>
      <c r="CG27" s="19">
        <v>1</v>
      </c>
      <c r="CH27" s="19">
        <v>0</v>
      </c>
      <c r="CI27" s="19">
        <v>9</v>
      </c>
      <c r="CJ27" s="53">
        <f>IF(BR27=0,0,CB27/BR27*60)</f>
        <v>2.5964659213847816</v>
      </c>
      <c r="CK27" s="53">
        <f>IF(BT27=0,0,CC27/BT27*60)</f>
        <v>9.8840756558877363</v>
      </c>
      <c r="CL27" s="53">
        <f>IF(BS27=0,0,CD27/BS27*60)</f>
        <v>0</v>
      </c>
      <c r="CM27" s="53">
        <f>IF(BR27=0,0,CF27/BR27*60)</f>
        <v>2.5964659213847816</v>
      </c>
      <c r="CN27" s="53">
        <f>IF(BT27=0,0,CG27/BT27*60)</f>
        <v>1.0982306284319707</v>
      </c>
      <c r="CO27" s="53">
        <f>IF(BS27=0,0,CH27/BS27*60)</f>
        <v>0</v>
      </c>
      <c r="CP27" s="54">
        <f t="shared" si="3"/>
        <v>0.25</v>
      </c>
      <c r="CQ27" s="54">
        <f t="shared" si="4"/>
        <v>0.5</v>
      </c>
      <c r="CR27" s="54">
        <f t="shared" si="5"/>
        <v>0.75</v>
      </c>
      <c r="CS27" s="54">
        <f t="shared" si="6"/>
        <v>0.1111111111111111</v>
      </c>
      <c r="CT27" s="54">
        <f t="shared" si="7"/>
        <v>0.44444444444444442</v>
      </c>
      <c r="CU27" s="54">
        <f t="shared" si="8"/>
        <v>0.55555555555555558</v>
      </c>
      <c r="CV27" s="19">
        <v>2</v>
      </c>
      <c r="CW27" s="65">
        <v>2.3439999999999999</v>
      </c>
      <c r="CX27" s="65">
        <v>19.533999999999999</v>
      </c>
      <c r="CY27" s="24">
        <v>2.9409999999999998</v>
      </c>
      <c r="CZ27" s="24">
        <v>2.1949999999999998</v>
      </c>
      <c r="DA27" s="24">
        <v>-0.109</v>
      </c>
      <c r="DB27" s="24">
        <v>-6.0000000000000001E-3</v>
      </c>
      <c r="DC27" s="24">
        <v>-2.3109999999999999</v>
      </c>
      <c r="DD27" s="65">
        <v>2.7109999999999999</v>
      </c>
      <c r="DE27" s="65">
        <v>22.594999999999999</v>
      </c>
      <c r="DF27" s="24">
        <v>1.56</v>
      </c>
      <c r="DG27" s="24">
        <v>1.6E-2</v>
      </c>
      <c r="DH27" s="24">
        <v>5.3999999999999999E-2</v>
      </c>
      <c r="DI27" s="24">
        <v>-1.998</v>
      </c>
      <c r="DJ27" s="65">
        <v>-0.36699999999999999</v>
      </c>
      <c r="DK27" s="65">
        <v>-3.0609999999999999</v>
      </c>
      <c r="DL27" s="24">
        <v>0</v>
      </c>
      <c r="DM27" s="24">
        <v>0</v>
      </c>
      <c r="DN27" s="65">
        <v>0</v>
      </c>
      <c r="DO27" s="24">
        <v>184.87</v>
      </c>
      <c r="DP27" s="24">
        <v>54.63</v>
      </c>
      <c r="DQ27" s="24">
        <v>0.47</v>
      </c>
      <c r="DR27" s="24">
        <v>239.97</v>
      </c>
    </row>
    <row r="28" spans="1:122" s="30" customFormat="1" x14ac:dyDescent="0.2">
      <c r="A28" t="s">
        <v>4649</v>
      </c>
      <c r="B28" t="s">
        <v>4649</v>
      </c>
      <c r="C28" t="str">
        <f t="shared" ref="C28:C33" si="80">CONCATENATE(RIGHT(D28,LEN(D28)-SEARCH(" ",D28)), ", ", LEFT(D28, SEARCH(" ", D28)))</f>
        <v xml:space="preserve">Marchant, Todd </v>
      </c>
      <c r="D28" t="str">
        <f t="shared" ref="D28:D33" si="81">LEFT(F28, SEARCH(",", F28) - 1)</f>
        <v>Todd Marchant</v>
      </c>
      <c r="E28" t="str">
        <f t="shared" ref="E28:E33" si="82">LEFT(RIGHT(F28, LEN(F28)-SEARCH(",", F28)-1), 2)</f>
        <v xml:space="preserve">C </v>
      </c>
      <c r="F28" t="s">
        <v>1246</v>
      </c>
      <c r="G28">
        <v>56</v>
      </c>
      <c r="H28">
        <v>8</v>
      </c>
      <c r="I28">
        <v>15</v>
      </c>
      <c r="J28">
        <f t="shared" ref="J28:J33" si="83">H28+I28</f>
        <v>23</v>
      </c>
      <c r="K28">
        <v>7</v>
      </c>
      <c r="L28">
        <v>44</v>
      </c>
      <c r="M28" s="5" t="s">
        <v>5478</v>
      </c>
      <c r="N28" s="7">
        <f t="shared" ref="N28:N33" si="84">LEFT(M28, LEN(M28)-3)+RIGHT(M28,2)/60</f>
        <v>15.166666666666666</v>
      </c>
      <c r="O28" s="7">
        <f t="shared" ref="O28:O33" si="85">G28*N28</f>
        <v>849.33333333333326</v>
      </c>
      <c r="P28">
        <v>0</v>
      </c>
      <c r="Q28">
        <v>0</v>
      </c>
      <c r="R28">
        <v>3</v>
      </c>
      <c r="S28">
        <v>0</v>
      </c>
      <c r="T28">
        <f t="shared" ref="T28:U33" si="86">H28-P28-R28</f>
        <v>5</v>
      </c>
      <c r="U28">
        <f t="shared" si="86"/>
        <v>15</v>
      </c>
      <c r="V28">
        <v>115</v>
      </c>
      <c r="W28" s="9">
        <f t="shared" ref="W28:W33" si="87">IF(V28=0,0,H28/V28)</f>
        <v>6.9565217391304349E-2</v>
      </c>
      <c r="X28">
        <v>1226</v>
      </c>
      <c r="Y28">
        <v>2</v>
      </c>
      <c r="Z28">
        <v>0</v>
      </c>
      <c r="AA28">
        <v>351</v>
      </c>
      <c r="AB28">
        <v>296</v>
      </c>
      <c r="AC28" s="9">
        <f t="shared" ref="AC28:AC33" si="88">IF(AA28+AB28=0,0,AA28/(AA28+AB28))</f>
        <v>0.54250386398763528</v>
      </c>
      <c r="AD28" s="5" t="s">
        <v>4725</v>
      </c>
      <c r="AE28" s="11">
        <f t="shared" ref="AE28:AE33" si="89">LEFT(AD28, LEN(AD28)-3)+RIGHT(AD28,2)/60</f>
        <v>36.93333333333333</v>
      </c>
      <c r="AF28" s="27">
        <v>68</v>
      </c>
      <c r="AG28" s="12">
        <v>1219826</v>
      </c>
      <c r="AH28" s="13" t="s">
        <v>4427</v>
      </c>
      <c r="AI28" s="13" t="s">
        <v>4428</v>
      </c>
      <c r="AJ28" s="14">
        <v>1.4</v>
      </c>
      <c r="AK28" s="13" t="s">
        <v>6424</v>
      </c>
      <c r="AL28" s="13" t="s">
        <v>6336</v>
      </c>
      <c r="AM28" s="13" t="s">
        <v>6332</v>
      </c>
      <c r="AN28" s="18">
        <f t="shared" ref="AN28:AQ33" si="90">AH28+0</f>
        <v>16.2</v>
      </c>
      <c r="AO28" s="18">
        <f t="shared" si="90"/>
        <v>19.600000000000001</v>
      </c>
      <c r="AP28" s="18">
        <f t="shared" si="90"/>
        <v>1.4</v>
      </c>
      <c r="AQ28" s="18">
        <f t="shared" si="90"/>
        <v>0.4</v>
      </c>
      <c r="AR28" s="18">
        <f>AQ28/(BR28+2*(BS28+BT28))*2000</f>
        <v>0.76696919340406511</v>
      </c>
      <c r="AS28" s="18">
        <f t="shared" ref="AS28:AS33" si="91">AL28+0</f>
        <v>2.2999999999999998</v>
      </c>
      <c r="AT28" s="18">
        <f>AS28/(BR28+2*(BS28+BT28))*2000</f>
        <v>4.4100728620733731</v>
      </c>
      <c r="AU28" s="18">
        <f t="shared" ref="AU28:AU33" si="92">AM28+0</f>
        <v>2.7</v>
      </c>
      <c r="AV28" s="66">
        <v>35</v>
      </c>
      <c r="AW28" s="66">
        <v>77</v>
      </c>
      <c r="AX28" s="66">
        <v>29</v>
      </c>
      <c r="AY28" s="66">
        <v>24</v>
      </c>
      <c r="AZ28" s="66">
        <v>28</v>
      </c>
      <c r="BA28" s="66">
        <v>351</v>
      </c>
      <c r="BB28" s="66">
        <v>296</v>
      </c>
      <c r="BC28" s="66">
        <v>20.100000000000001</v>
      </c>
      <c r="BD28">
        <v>22</v>
      </c>
      <c r="BE28" t="s">
        <v>3031</v>
      </c>
      <c r="BF28" t="s">
        <v>3032</v>
      </c>
      <c r="BG28" t="s">
        <v>679</v>
      </c>
      <c r="BH28" t="s">
        <v>7471</v>
      </c>
      <c r="BI28">
        <v>70</v>
      </c>
      <c r="BJ28">
        <v>180</v>
      </c>
      <c r="BK28" t="s">
        <v>1259</v>
      </c>
      <c r="BL28" t="s">
        <v>7128</v>
      </c>
      <c r="BM28" s="4" t="s">
        <v>2197</v>
      </c>
      <c r="BN28" s="4" t="s">
        <v>2198</v>
      </c>
      <c r="BO28" s="4" t="s">
        <v>2199</v>
      </c>
      <c r="BP28" s="4" t="s">
        <v>2200</v>
      </c>
      <c r="BQ28" s="7">
        <f t="shared" si="79"/>
        <v>849.73333333333335</v>
      </c>
      <c r="BR28" s="7">
        <f t="shared" si="79"/>
        <v>656.4</v>
      </c>
      <c r="BS28" s="7">
        <f t="shared" si="79"/>
        <v>185.31666666666666</v>
      </c>
      <c r="BT28" s="7">
        <f t="shared" si="79"/>
        <v>8.0166666666666675</v>
      </c>
      <c r="BU28" s="12">
        <v>1226</v>
      </c>
      <c r="BV28">
        <v>0</v>
      </c>
      <c r="BW28">
        <v>0</v>
      </c>
      <c r="BX28">
        <v>0</v>
      </c>
      <c r="BY28" s="18">
        <f>BR28/G28</f>
        <v>11.721428571428572</v>
      </c>
      <c r="BZ28" s="18">
        <f>BS28/G28</f>
        <v>3.3092261904761906</v>
      </c>
      <c r="CA28" s="18">
        <f>BT28/G28</f>
        <v>0.14315476190476192</v>
      </c>
      <c r="CB28" s="6">
        <v>26</v>
      </c>
      <c r="CC28" s="6">
        <v>2</v>
      </c>
      <c r="CD28" s="6">
        <v>3</v>
      </c>
      <c r="CE28" s="6">
        <v>31</v>
      </c>
      <c r="CF28" s="6">
        <v>26</v>
      </c>
      <c r="CG28" s="6">
        <v>0</v>
      </c>
      <c r="CH28" s="6">
        <v>12</v>
      </c>
      <c r="CI28" s="6">
        <v>38</v>
      </c>
      <c r="CJ28" s="11">
        <f>IF(BR28=0,0,CB28/BR28*60)</f>
        <v>2.376599634369287</v>
      </c>
      <c r="CK28" s="11">
        <f>IF(BT28=0,0,CC28/BT28*60)</f>
        <v>14.968814968814968</v>
      </c>
      <c r="CL28" s="11">
        <f>IF(BS28=0,0,CD28/BS28*60)</f>
        <v>0.97131036963755735</v>
      </c>
      <c r="CM28" s="11">
        <f>IF(BR28=0,0,CF28/BR28*60)</f>
        <v>2.376599634369287</v>
      </c>
      <c r="CN28" s="11">
        <f>IF(BT28=0,0,CG28/BT28*60)</f>
        <v>0</v>
      </c>
      <c r="CO28" s="11">
        <f>IF(BS28=0,0,CH28/BS28*60)</f>
        <v>3.8852414785502294</v>
      </c>
      <c r="CP28" s="52">
        <f t="shared" si="3"/>
        <v>0.19230769230769232</v>
      </c>
      <c r="CQ28" s="52">
        <f t="shared" si="4"/>
        <v>0.57692307692307687</v>
      </c>
      <c r="CR28" s="52">
        <f t="shared" si="5"/>
        <v>0.76923076923076916</v>
      </c>
      <c r="CS28" s="52">
        <f t="shared" si="6"/>
        <v>0</v>
      </c>
      <c r="CT28" s="52">
        <f t="shared" si="7"/>
        <v>0</v>
      </c>
      <c r="CU28" s="52">
        <f t="shared" si="8"/>
        <v>0</v>
      </c>
      <c r="CV28">
        <v>0</v>
      </c>
      <c r="CW28" s="60">
        <f t="shared" ref="CW28:CW33" si="93">DD28+DJ28+DN28</f>
        <v>28.309103398800985</v>
      </c>
      <c r="CX28" s="60">
        <f t="shared" ref="CX28:CX33" si="94">CW28/DR28*2000</f>
        <v>66.630558760711551</v>
      </c>
      <c r="CY28" s="60">
        <v>8.5887196618308312</v>
      </c>
      <c r="CZ28" s="60">
        <v>-0.43768460899710143</v>
      </c>
      <c r="DA28" s="60">
        <v>2.1889331393823283E-3</v>
      </c>
      <c r="DB28" s="60">
        <v>6.9258113050038261</v>
      </c>
      <c r="DC28" s="60">
        <v>0</v>
      </c>
      <c r="DD28" s="60">
        <f t="shared" ref="DD28:DD33" si="95">SUM(CY28:DC28)</f>
        <v>15.07903529097694</v>
      </c>
      <c r="DE28" s="60">
        <f t="shared" ref="DE28:DE33" si="96">DD28/DR28*2000</f>
        <v>35.491217537212314</v>
      </c>
      <c r="DF28" s="60">
        <v>5.543352619186833</v>
      </c>
      <c r="DG28" s="60">
        <v>2.1924444234983794E-2</v>
      </c>
      <c r="DH28" s="60">
        <v>11.112951473658716</v>
      </c>
      <c r="DI28" s="60">
        <v>-3.4481604292564882</v>
      </c>
      <c r="DJ28" s="60">
        <f t="shared" ref="DJ28:DJ33" si="97">SUM(DF28:DI28)</f>
        <v>13.230068107824048</v>
      </c>
      <c r="DK28" s="60">
        <f t="shared" ref="DK28:DK33" si="98">DJ28/DR28*2000</f>
        <v>31.139341223499247</v>
      </c>
      <c r="DL28" s="60"/>
      <c r="DM28" s="60"/>
      <c r="DN28" s="60">
        <f t="shared" ref="DN28:DN33" si="99">SUM(DL28:DM28)</f>
        <v>0</v>
      </c>
      <c r="DO28" s="58">
        <v>656.4</v>
      </c>
      <c r="DP28" s="58">
        <v>8.0166666666666675</v>
      </c>
      <c r="DQ28" s="58">
        <v>185.31666666666666</v>
      </c>
      <c r="DR28" s="58">
        <v>849.73333333333335</v>
      </c>
    </row>
    <row r="29" spans="1:122" x14ac:dyDescent="0.2">
      <c r="A29" t="s">
        <v>4649</v>
      </c>
      <c r="B29" t="s">
        <v>4649</v>
      </c>
      <c r="C29" t="str">
        <f t="shared" si="80"/>
        <v xml:space="preserve">Moen, Travis </v>
      </c>
      <c r="D29" t="str">
        <f t="shared" si="81"/>
        <v>Travis Moen</v>
      </c>
      <c r="E29" t="str">
        <f t="shared" si="82"/>
        <v>LW</v>
      </c>
      <c r="F29" t="s">
        <v>1247</v>
      </c>
      <c r="G29">
        <v>82</v>
      </c>
      <c r="H29">
        <v>11</v>
      </c>
      <c r="I29">
        <v>10</v>
      </c>
      <c r="J29">
        <f t="shared" si="83"/>
        <v>21</v>
      </c>
      <c r="K29">
        <v>-4</v>
      </c>
      <c r="L29">
        <v>101</v>
      </c>
      <c r="M29" s="5" t="s">
        <v>5480</v>
      </c>
      <c r="N29" s="7">
        <f t="shared" si="84"/>
        <v>14.8</v>
      </c>
      <c r="O29" s="7">
        <f t="shared" si="85"/>
        <v>1213.6000000000001</v>
      </c>
      <c r="P29">
        <v>0</v>
      </c>
      <c r="Q29">
        <v>0</v>
      </c>
      <c r="R29">
        <v>0</v>
      </c>
      <c r="S29">
        <v>1</v>
      </c>
      <c r="T29">
        <f t="shared" si="86"/>
        <v>11</v>
      </c>
      <c r="U29">
        <f t="shared" si="86"/>
        <v>9</v>
      </c>
      <c r="V29">
        <v>124</v>
      </c>
      <c r="W29" s="9">
        <f t="shared" si="87"/>
        <v>8.8709677419354843E-2</v>
      </c>
      <c r="X29">
        <v>1718</v>
      </c>
      <c r="Y29">
        <v>0</v>
      </c>
      <c r="Z29">
        <v>0</v>
      </c>
      <c r="AA29">
        <v>3</v>
      </c>
      <c r="AB29">
        <v>7</v>
      </c>
      <c r="AC29" s="9">
        <f t="shared" si="88"/>
        <v>0.3</v>
      </c>
      <c r="AD29" s="5" t="s">
        <v>4727</v>
      </c>
      <c r="AE29" s="11">
        <f t="shared" si="89"/>
        <v>57.8</v>
      </c>
      <c r="AF29" s="27">
        <v>52</v>
      </c>
      <c r="AG29" s="12">
        <v>611687</v>
      </c>
      <c r="AH29" s="13" t="s">
        <v>4431</v>
      </c>
      <c r="AI29" s="13" t="s">
        <v>6308</v>
      </c>
      <c r="AJ29" s="14">
        <v>-10.8</v>
      </c>
      <c r="AK29" s="13" t="s">
        <v>6420</v>
      </c>
      <c r="AL29" s="13" t="s">
        <v>6425</v>
      </c>
      <c r="AM29" s="13" t="s">
        <v>6385</v>
      </c>
      <c r="AN29" s="18">
        <f t="shared" si="90"/>
        <v>20</v>
      </c>
      <c r="AO29" s="18">
        <f t="shared" si="90"/>
        <v>24.6</v>
      </c>
      <c r="AP29" s="18">
        <f t="shared" si="90"/>
        <v>-10.8</v>
      </c>
      <c r="AQ29" s="18">
        <f t="shared" si="90"/>
        <v>-1.6</v>
      </c>
      <c r="AR29" s="18">
        <f>AQ29/(BR29+2*(BS29+BT29))*2000</f>
        <v>-2.2033003603314132</v>
      </c>
      <c r="AS29" s="18">
        <f t="shared" si="91"/>
        <v>0.8</v>
      </c>
      <c r="AT29" s="18">
        <f>AS29/(BR29+2*(BS29+BT29))*2000</f>
        <v>1.1016501801657066</v>
      </c>
      <c r="AU29" s="18">
        <f t="shared" si="92"/>
        <v>-0.8</v>
      </c>
      <c r="AV29" s="66">
        <v>41</v>
      </c>
      <c r="AW29" s="66">
        <v>128</v>
      </c>
      <c r="AX29" s="66">
        <v>38</v>
      </c>
      <c r="AY29" s="66">
        <v>23</v>
      </c>
      <c r="AZ29" s="66">
        <v>20</v>
      </c>
      <c r="BA29" s="66">
        <v>3</v>
      </c>
      <c r="BB29" s="66">
        <v>7</v>
      </c>
      <c r="BC29" s="66">
        <v>0.2</v>
      </c>
      <c r="BD29">
        <v>32</v>
      </c>
      <c r="BE29" t="s">
        <v>218</v>
      </c>
      <c r="BF29" t="s">
        <v>219</v>
      </c>
      <c r="BG29" t="s">
        <v>650</v>
      </c>
      <c r="BH29" t="s">
        <v>7457</v>
      </c>
      <c r="BI29">
        <v>74</v>
      </c>
      <c r="BJ29">
        <v>216</v>
      </c>
      <c r="BK29" t="s">
        <v>1259</v>
      </c>
      <c r="BL29" t="s">
        <v>7128</v>
      </c>
      <c r="BM29" s="4" t="s">
        <v>437</v>
      </c>
      <c r="BN29" s="4" t="s">
        <v>6569</v>
      </c>
      <c r="BO29" s="4" t="s">
        <v>6570</v>
      </c>
      <c r="BP29" s="4" t="s">
        <v>6571</v>
      </c>
      <c r="BQ29" s="7">
        <f t="shared" si="79"/>
        <v>1213.8833333333334</v>
      </c>
      <c r="BR29" s="7">
        <f t="shared" si="79"/>
        <v>975.4</v>
      </c>
      <c r="BS29" s="7">
        <f t="shared" si="79"/>
        <v>224.61666666666667</v>
      </c>
      <c r="BT29" s="7">
        <f t="shared" si="79"/>
        <v>13.866666666666667</v>
      </c>
      <c r="BU29" s="12">
        <v>1718</v>
      </c>
      <c r="BV29">
        <v>0</v>
      </c>
      <c r="BW29">
        <v>0</v>
      </c>
      <c r="BX29">
        <v>0</v>
      </c>
      <c r="BY29" s="18">
        <f>BR29/G29</f>
        <v>11.895121951219512</v>
      </c>
      <c r="BZ29" s="18">
        <f>BS29/G29</f>
        <v>2.7392276422764228</v>
      </c>
      <c r="CA29" s="18">
        <f>BT29/G29</f>
        <v>0.16910569105691056</v>
      </c>
      <c r="CB29" s="6">
        <v>28</v>
      </c>
      <c r="CC29" s="6">
        <v>0</v>
      </c>
      <c r="CD29" s="6">
        <v>3</v>
      </c>
      <c r="CE29" s="6">
        <v>31</v>
      </c>
      <c r="CF29" s="6">
        <v>37</v>
      </c>
      <c r="CG29" s="6">
        <v>0</v>
      </c>
      <c r="CH29" s="6">
        <v>15</v>
      </c>
      <c r="CI29" s="6">
        <v>52</v>
      </c>
      <c r="CJ29" s="11">
        <f>IF(BR29=0,0,CB29/BR29*60)</f>
        <v>1.7223703096165677</v>
      </c>
      <c r="CK29" s="11">
        <f>IF(BT29=0,0,CC29/BT29*60)</f>
        <v>0</v>
      </c>
      <c r="CL29" s="11">
        <f>IF(BS29=0,0,CD29/BS29*60)</f>
        <v>0.80136528901090742</v>
      </c>
      <c r="CM29" s="11">
        <f>IF(BR29=0,0,CF29/BR29*60)</f>
        <v>2.2759893377076073</v>
      </c>
      <c r="CN29" s="11">
        <f>IF(BT29=0,0,CG29/BT29*60)</f>
        <v>0</v>
      </c>
      <c r="CO29" s="11">
        <f>IF(BS29=0,0,CH29/BS29*60)</f>
        <v>4.0068264450545374</v>
      </c>
      <c r="CP29" s="52">
        <f t="shared" si="3"/>
        <v>0.39285714285714285</v>
      </c>
      <c r="CQ29" s="52">
        <f t="shared" si="4"/>
        <v>0.32142857142857145</v>
      </c>
      <c r="CR29" s="52">
        <f t="shared" si="5"/>
        <v>0.7142857142857143</v>
      </c>
      <c r="CS29" s="52">
        <f t="shared" si="6"/>
        <v>0</v>
      </c>
      <c r="CT29" s="52">
        <f t="shared" si="7"/>
        <v>0</v>
      </c>
      <c r="CU29" s="52">
        <f t="shared" si="8"/>
        <v>0</v>
      </c>
      <c r="CV29">
        <v>0</v>
      </c>
      <c r="CW29" s="60">
        <f t="shared" si="93"/>
        <v>26.383053051097956</v>
      </c>
      <c r="CX29" s="60">
        <f t="shared" si="94"/>
        <v>43.468844701327079</v>
      </c>
      <c r="CY29" s="60">
        <v>6.8773028022499156</v>
      </c>
      <c r="CZ29" s="60">
        <v>-0.75707608042741847</v>
      </c>
      <c r="DA29" s="60">
        <v>3.1269921414685611E-3</v>
      </c>
      <c r="DB29" s="60">
        <v>-1.7340263543294883</v>
      </c>
      <c r="DC29" s="60">
        <v>0</v>
      </c>
      <c r="DD29" s="60">
        <f t="shared" si="95"/>
        <v>4.3893273596344775</v>
      </c>
      <c r="DE29" s="60">
        <f t="shared" si="96"/>
        <v>7.2318768024952611</v>
      </c>
      <c r="DF29" s="60">
        <v>8.7388219275885959</v>
      </c>
      <c r="DG29" s="60">
        <v>3.7923363001053048E-2</v>
      </c>
      <c r="DH29" s="60">
        <v>13.199644814078237</v>
      </c>
      <c r="DI29" s="60">
        <v>1.7335586795591679E-2</v>
      </c>
      <c r="DJ29" s="60">
        <f t="shared" si="97"/>
        <v>21.993725691463478</v>
      </c>
      <c r="DK29" s="60">
        <f t="shared" si="98"/>
        <v>36.236967898831814</v>
      </c>
      <c r="DL29" s="60"/>
      <c r="DM29" s="60"/>
      <c r="DN29" s="60">
        <f t="shared" si="99"/>
        <v>0</v>
      </c>
      <c r="DO29" s="58">
        <v>975.4</v>
      </c>
      <c r="DP29" s="58">
        <v>13.866666666666667</v>
      </c>
      <c r="DQ29" s="58">
        <v>224.61666666666667</v>
      </c>
      <c r="DR29" s="58">
        <v>1213.8833333333332</v>
      </c>
    </row>
    <row r="30" spans="1:122" x14ac:dyDescent="0.2">
      <c r="A30" t="s">
        <v>4678</v>
      </c>
      <c r="B30" t="s">
        <v>4650</v>
      </c>
      <c r="C30" t="str">
        <f t="shared" si="80"/>
        <v xml:space="preserve">Giroux, Alexandre </v>
      </c>
      <c r="D30" t="str">
        <f t="shared" si="81"/>
        <v>Alexandre Giroux</v>
      </c>
      <c r="E30" t="str">
        <f t="shared" si="82"/>
        <v xml:space="preserve">C </v>
      </c>
      <c r="F30" t="s">
        <v>4642</v>
      </c>
      <c r="G30">
        <v>9</v>
      </c>
      <c r="H30">
        <v>2</v>
      </c>
      <c r="I30">
        <v>2</v>
      </c>
      <c r="J30">
        <f t="shared" si="83"/>
        <v>4</v>
      </c>
      <c r="K30">
        <v>-4</v>
      </c>
      <c r="L30">
        <v>2</v>
      </c>
      <c r="M30" s="5" t="s">
        <v>1212</v>
      </c>
      <c r="N30" s="7">
        <f t="shared" si="84"/>
        <v>10.183333333333334</v>
      </c>
      <c r="O30" s="7">
        <f t="shared" si="85"/>
        <v>91.65</v>
      </c>
      <c r="P30">
        <v>0</v>
      </c>
      <c r="Q30">
        <v>1</v>
      </c>
      <c r="R30">
        <v>0</v>
      </c>
      <c r="S30">
        <v>0</v>
      </c>
      <c r="T30">
        <f t="shared" si="86"/>
        <v>2</v>
      </c>
      <c r="U30">
        <f t="shared" si="86"/>
        <v>1</v>
      </c>
      <c r="V30">
        <v>11</v>
      </c>
      <c r="W30" s="9">
        <f t="shared" si="87"/>
        <v>0.18181818181818182</v>
      </c>
      <c r="X30">
        <v>131</v>
      </c>
      <c r="Y30">
        <v>0</v>
      </c>
      <c r="Z30">
        <v>0</v>
      </c>
      <c r="AA30">
        <v>1</v>
      </c>
      <c r="AB30">
        <v>1</v>
      </c>
      <c r="AC30" s="9">
        <f t="shared" si="88"/>
        <v>0.5</v>
      </c>
      <c r="AD30" s="5" t="s">
        <v>5428</v>
      </c>
      <c r="AE30" s="11">
        <f t="shared" si="89"/>
        <v>22.916666666666668</v>
      </c>
      <c r="AH30" s="13" t="s">
        <v>6485</v>
      </c>
      <c r="AI30" s="13" t="s">
        <v>6381</v>
      </c>
      <c r="AJ30" s="14">
        <v>-3.1</v>
      </c>
      <c r="AK30" s="13" t="s">
        <v>6348</v>
      </c>
      <c r="AL30" s="13" t="s">
        <v>6353</v>
      </c>
      <c r="AM30" s="13" t="s">
        <v>6331</v>
      </c>
      <c r="AN30" s="18">
        <f t="shared" si="90"/>
        <v>2.9</v>
      </c>
      <c r="AO30" s="18">
        <f t="shared" si="90"/>
        <v>2.6</v>
      </c>
      <c r="AP30" s="18">
        <f t="shared" si="90"/>
        <v>-3.1</v>
      </c>
      <c r="AQ30" s="18">
        <f t="shared" si="90"/>
        <v>0.2</v>
      </c>
      <c r="AR30" s="18">
        <f>AQ30/(BR30+2*(BS30+BT30))*2000</f>
        <v>3.6838066001534924</v>
      </c>
      <c r="AS30" s="18">
        <f t="shared" si="91"/>
        <v>-0.4</v>
      </c>
      <c r="AT30" s="18">
        <f>AS30/(BR30+2*(BS30+BT30))*2000</f>
        <v>-7.3676132003069847</v>
      </c>
      <c r="AU30" s="18">
        <f t="shared" si="92"/>
        <v>-0.2</v>
      </c>
      <c r="AV30" s="66">
        <v>3</v>
      </c>
      <c r="AW30" s="66">
        <v>4</v>
      </c>
      <c r="AX30" s="66">
        <v>4</v>
      </c>
      <c r="AY30" s="66">
        <v>0</v>
      </c>
      <c r="AZ30" s="66">
        <v>4</v>
      </c>
      <c r="BA30" s="66">
        <v>1</v>
      </c>
      <c r="BB30" s="66">
        <v>1</v>
      </c>
      <c r="BC30" s="66">
        <v>0.3</v>
      </c>
      <c r="BE30" t="s">
        <v>154</v>
      </c>
      <c r="BF30" t="s">
        <v>687</v>
      </c>
      <c r="BG30" t="s">
        <v>7456</v>
      </c>
      <c r="BH30" t="s">
        <v>7457</v>
      </c>
      <c r="BI30">
        <v>75</v>
      </c>
      <c r="BJ30">
        <v>201</v>
      </c>
      <c r="BK30" t="s">
        <v>1259</v>
      </c>
      <c r="BL30" t="s">
        <v>638</v>
      </c>
      <c r="BM30" s="4" t="s">
        <v>6014</v>
      </c>
      <c r="BN30" s="4" t="s">
        <v>6015</v>
      </c>
      <c r="BO30" s="4" t="s">
        <v>7388</v>
      </c>
      <c r="BP30" s="4" t="s">
        <v>6016</v>
      </c>
      <c r="BQ30" s="7">
        <f t="shared" si="79"/>
        <v>91.7</v>
      </c>
      <c r="BR30" s="7">
        <f t="shared" si="79"/>
        <v>74.816666666666663</v>
      </c>
      <c r="BS30" s="7">
        <f t="shared" si="79"/>
        <v>0.05</v>
      </c>
      <c r="BT30" s="7">
        <f t="shared" si="79"/>
        <v>16.833333333333332</v>
      </c>
      <c r="BU30">
        <v>131</v>
      </c>
      <c r="BV30">
        <v>0</v>
      </c>
      <c r="BW30">
        <v>0</v>
      </c>
      <c r="BX30">
        <v>0</v>
      </c>
      <c r="BY30" s="18">
        <f>BR30/G30</f>
        <v>8.3129629629629633</v>
      </c>
      <c r="BZ30" s="18">
        <f>BS30/G30</f>
        <v>5.5555555555555558E-3</v>
      </c>
      <c r="CA30" s="18">
        <f>BT30/G30</f>
        <v>1.8703703703703702</v>
      </c>
      <c r="CB30" s="6">
        <v>4</v>
      </c>
      <c r="CC30" s="6">
        <v>1</v>
      </c>
      <c r="CD30" s="6">
        <v>0</v>
      </c>
      <c r="CE30" s="6">
        <v>5</v>
      </c>
      <c r="CF30" s="6">
        <v>7</v>
      </c>
      <c r="CG30" s="6">
        <v>1</v>
      </c>
      <c r="CH30" s="6">
        <v>0</v>
      </c>
      <c r="CI30" s="6">
        <v>8</v>
      </c>
      <c r="CJ30" s="11">
        <f>IF(BR30=0,0,CB30/BR30*60)</f>
        <v>3.2078413900646026</v>
      </c>
      <c r="CK30" s="11">
        <f>IF(BT30=0,0,CC30/BT30*60)</f>
        <v>3.5643564356435644</v>
      </c>
      <c r="CL30" s="11">
        <f>IF(BS30=0,0,CD30/BS30*60)</f>
        <v>0</v>
      </c>
      <c r="CM30" s="11">
        <f>IF(BR30=0,0,CF30/BR30*60)</f>
        <v>5.6137224326130548</v>
      </c>
      <c r="CN30" s="11">
        <f>IF(BT30=0,0,CG30/BT30*60)</f>
        <v>3.5643564356435644</v>
      </c>
      <c r="CO30" s="11">
        <f>IF(BS30=0,0,CH30/BS30*60)</f>
        <v>0</v>
      </c>
      <c r="CP30" s="52">
        <f t="shared" si="3"/>
        <v>0.5</v>
      </c>
      <c r="CQ30" s="52">
        <f t="shared" si="4"/>
        <v>0.25</v>
      </c>
      <c r="CR30" s="52">
        <f t="shared" si="5"/>
        <v>0.75</v>
      </c>
      <c r="CS30" s="52">
        <f t="shared" si="6"/>
        <v>0</v>
      </c>
      <c r="CT30" s="52">
        <f t="shared" si="7"/>
        <v>1</v>
      </c>
      <c r="CU30" s="52">
        <f t="shared" si="8"/>
        <v>1</v>
      </c>
      <c r="CV30">
        <v>0</v>
      </c>
      <c r="CW30" s="60">
        <f t="shared" si="93"/>
        <v>2.995087796428086</v>
      </c>
      <c r="CX30" s="60">
        <f t="shared" si="94"/>
        <v>65.323616061681264</v>
      </c>
      <c r="CY30" s="60">
        <v>3.4774643488354688</v>
      </c>
      <c r="CZ30" s="60">
        <v>-0.12658860026080651</v>
      </c>
      <c r="DA30" s="60">
        <v>1.4053160445634271E-2</v>
      </c>
      <c r="DB30" s="60">
        <v>-6.1705679808262478E-4</v>
      </c>
      <c r="DC30" s="60">
        <v>0</v>
      </c>
      <c r="DD30" s="60">
        <f t="shared" si="95"/>
        <v>3.364311852222214</v>
      </c>
      <c r="DE30" s="60">
        <f t="shared" si="96"/>
        <v>73.376485326547737</v>
      </c>
      <c r="DF30" s="60">
        <v>-0.63027194984331847</v>
      </c>
      <c r="DG30" s="60">
        <v>-0.17164592671549389</v>
      </c>
      <c r="DH30" s="60">
        <v>5.2856126809743935E-3</v>
      </c>
      <c r="DI30" s="60">
        <v>0.42740820808371022</v>
      </c>
      <c r="DJ30" s="60">
        <f t="shared" si="97"/>
        <v>-0.36922405579412781</v>
      </c>
      <c r="DK30" s="60">
        <f t="shared" si="98"/>
        <v>-8.052869264866473</v>
      </c>
      <c r="DL30" s="60"/>
      <c r="DM30" s="60"/>
      <c r="DN30" s="60">
        <f t="shared" si="99"/>
        <v>0</v>
      </c>
      <c r="DO30" s="58">
        <v>74.816666666666663</v>
      </c>
      <c r="DP30" s="58">
        <v>16.833333333333332</v>
      </c>
      <c r="DQ30" s="58">
        <v>0.05</v>
      </c>
      <c r="DR30" s="58">
        <v>91.7</v>
      </c>
    </row>
    <row r="31" spans="1:122" x14ac:dyDescent="0.2">
      <c r="A31" s="31" t="s">
        <v>4667</v>
      </c>
      <c r="B31" s="31" t="s">
        <v>4650</v>
      </c>
      <c r="C31" s="31" t="str">
        <f t="shared" si="80"/>
        <v xml:space="preserve">Zhitnik, Alexei </v>
      </c>
      <c r="D31" s="31" t="str">
        <f t="shared" si="81"/>
        <v>Alexei Zhitnik</v>
      </c>
      <c r="E31" s="31" t="str">
        <f t="shared" si="82"/>
        <v xml:space="preserve">D </v>
      </c>
      <c r="F31" s="31" t="s">
        <v>1172</v>
      </c>
      <c r="G31" s="31">
        <v>30</v>
      </c>
      <c r="H31" s="31">
        <v>2</v>
      </c>
      <c r="I31" s="31">
        <v>9</v>
      </c>
      <c r="J31" s="31">
        <f t="shared" si="83"/>
        <v>11</v>
      </c>
      <c r="K31" s="31">
        <v>13</v>
      </c>
      <c r="L31" s="31">
        <v>40</v>
      </c>
      <c r="M31" s="32" t="s">
        <v>5859</v>
      </c>
      <c r="N31" s="33">
        <f t="shared" si="84"/>
        <v>21.616666666666667</v>
      </c>
      <c r="O31" s="33">
        <f t="shared" si="85"/>
        <v>648.5</v>
      </c>
      <c r="P31" s="31">
        <v>0</v>
      </c>
      <c r="Q31" s="31">
        <v>0</v>
      </c>
      <c r="R31" s="31">
        <v>0</v>
      </c>
      <c r="S31" s="31">
        <v>0</v>
      </c>
      <c r="T31" s="31">
        <f t="shared" si="86"/>
        <v>2</v>
      </c>
      <c r="U31" s="31">
        <f t="shared" si="86"/>
        <v>9</v>
      </c>
      <c r="V31" s="31">
        <v>49</v>
      </c>
      <c r="W31" s="34">
        <f t="shared" si="87"/>
        <v>4.0816326530612242E-2</v>
      </c>
      <c r="X31" s="31">
        <v>795</v>
      </c>
      <c r="Y31" s="31">
        <v>1</v>
      </c>
      <c r="Z31" s="31">
        <v>0</v>
      </c>
      <c r="AA31" s="31">
        <v>1</v>
      </c>
      <c r="AB31" s="31">
        <v>0</v>
      </c>
      <c r="AC31" s="34">
        <f t="shared" si="88"/>
        <v>1</v>
      </c>
      <c r="AD31" s="32" t="s">
        <v>1657</v>
      </c>
      <c r="AE31" s="35">
        <f t="shared" si="89"/>
        <v>58.966666666666669</v>
      </c>
      <c r="AF31" s="36">
        <v>59</v>
      </c>
      <c r="AG31" s="37">
        <v>1057759</v>
      </c>
      <c r="AH31" s="38" t="s">
        <v>296</v>
      </c>
      <c r="AI31" s="38" t="s">
        <v>297</v>
      </c>
      <c r="AJ31" s="39">
        <v>9.4</v>
      </c>
      <c r="AK31" s="38" t="s">
        <v>6422</v>
      </c>
      <c r="AL31" s="38" t="s">
        <v>6416</v>
      </c>
      <c r="AM31" s="38" t="s">
        <v>6270</v>
      </c>
      <c r="AN31" s="40">
        <f t="shared" si="90"/>
        <v>12.3</v>
      </c>
      <c r="AO31" s="40">
        <f t="shared" si="90"/>
        <v>14.5</v>
      </c>
      <c r="AP31" s="40">
        <f t="shared" si="90"/>
        <v>9.4</v>
      </c>
      <c r="AQ31" s="40">
        <f t="shared" si="90"/>
        <v>1</v>
      </c>
      <c r="AR31" s="40"/>
      <c r="AS31" s="40">
        <f t="shared" si="91"/>
        <v>3.2</v>
      </c>
      <c r="AT31" s="40"/>
      <c r="AU31" s="40">
        <f t="shared" si="92"/>
        <v>4.2</v>
      </c>
      <c r="AV31" s="31"/>
      <c r="AW31" s="31"/>
      <c r="AX31" s="31"/>
      <c r="AY31" s="31"/>
      <c r="AZ31" s="31"/>
      <c r="BA31" s="31"/>
      <c r="BB31" s="31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41"/>
      <c r="BN31" s="41"/>
      <c r="BO31" s="41"/>
      <c r="BP31" s="41"/>
      <c r="BQ31" s="33"/>
      <c r="BR31" s="33"/>
      <c r="BS31" s="33"/>
      <c r="BT31" s="33"/>
      <c r="BU31" s="37"/>
      <c r="BV31" s="31"/>
      <c r="BW31" s="31"/>
      <c r="BX31" s="31"/>
      <c r="BY31" s="40"/>
      <c r="BZ31" s="40"/>
      <c r="CA31" s="40"/>
      <c r="CB31" s="55">
        <v>30</v>
      </c>
      <c r="CC31" s="55">
        <v>4</v>
      </c>
      <c r="CD31" s="55">
        <v>0</v>
      </c>
      <c r="CE31" s="55">
        <v>34</v>
      </c>
      <c r="CF31" s="55">
        <v>16</v>
      </c>
      <c r="CG31" s="55">
        <v>2</v>
      </c>
      <c r="CH31" s="55">
        <v>9</v>
      </c>
      <c r="CI31" s="55">
        <v>27</v>
      </c>
      <c r="CJ31" s="35"/>
      <c r="CK31" s="35"/>
      <c r="CL31" s="35"/>
      <c r="CM31" s="35"/>
      <c r="CN31" s="35"/>
      <c r="CO31" s="35"/>
      <c r="CP31" s="56">
        <f t="shared" si="3"/>
        <v>6.6666666666666666E-2</v>
      </c>
      <c r="CQ31" s="56">
        <f t="shared" si="4"/>
        <v>0.3</v>
      </c>
      <c r="CR31" s="56">
        <f t="shared" si="5"/>
        <v>0.36666666666666664</v>
      </c>
      <c r="CS31" s="56">
        <f t="shared" si="6"/>
        <v>0</v>
      </c>
      <c r="CT31" s="56">
        <f t="shared" si="7"/>
        <v>0</v>
      </c>
      <c r="CU31" s="56">
        <f t="shared" si="8"/>
        <v>0</v>
      </c>
      <c r="CV31" s="31">
        <v>1</v>
      </c>
      <c r="CW31" s="61">
        <f t="shared" si="93"/>
        <v>12.126658050494465</v>
      </c>
      <c r="CX31" s="61">
        <f t="shared" si="94"/>
        <v>37.38756913980103</v>
      </c>
      <c r="CY31" s="61">
        <v>7.3682813791187547</v>
      </c>
      <c r="CZ31" s="61">
        <v>-2.9225572582691388</v>
      </c>
      <c r="DA31" s="61">
        <v>-0.47987622461562296</v>
      </c>
      <c r="DB31" s="61">
        <v>-0.22825649789489227</v>
      </c>
      <c r="DC31" s="61">
        <v>0</v>
      </c>
      <c r="DD31" s="61">
        <f t="shared" si="95"/>
        <v>3.7375913983391005</v>
      </c>
      <c r="DE31" s="61">
        <f t="shared" si="96"/>
        <v>11.523327881421613</v>
      </c>
      <c r="DF31" s="61">
        <v>7.5760448175842763</v>
      </c>
      <c r="DG31" s="61">
        <v>0.12171078045229473</v>
      </c>
      <c r="DH31" s="61">
        <v>4.5804868634688525</v>
      </c>
      <c r="DI31" s="61">
        <v>-3.889175809350061</v>
      </c>
      <c r="DJ31" s="61">
        <f t="shared" si="97"/>
        <v>8.3890666521553641</v>
      </c>
      <c r="DK31" s="61">
        <f t="shared" si="98"/>
        <v>25.864241258379415</v>
      </c>
      <c r="DL31" s="61"/>
      <c r="DM31" s="61"/>
      <c r="DN31" s="61">
        <f t="shared" si="99"/>
        <v>0</v>
      </c>
      <c r="DO31" s="62">
        <v>453.2166666666667</v>
      </c>
      <c r="DP31" s="62">
        <v>85.13333333333334</v>
      </c>
      <c r="DQ31" s="62">
        <v>110.35</v>
      </c>
      <c r="DR31" s="62">
        <v>648.70000000000005</v>
      </c>
    </row>
    <row r="32" spans="1:122" x14ac:dyDescent="0.2">
      <c r="A32" s="31" t="s">
        <v>4670</v>
      </c>
      <c r="B32" s="31" t="s">
        <v>4650</v>
      </c>
      <c r="C32" s="31" t="str">
        <f t="shared" si="80"/>
        <v xml:space="preserve">Zhitnik, Alexei </v>
      </c>
      <c r="D32" s="31" t="str">
        <f t="shared" si="81"/>
        <v>Alexei Zhitnik</v>
      </c>
      <c r="E32" s="31" t="str">
        <f t="shared" si="82"/>
        <v xml:space="preserve">D </v>
      </c>
      <c r="F32" s="31" t="s">
        <v>7605</v>
      </c>
      <c r="G32" s="31">
        <v>31</v>
      </c>
      <c r="H32" s="31">
        <v>3</v>
      </c>
      <c r="I32" s="31">
        <v>10</v>
      </c>
      <c r="J32" s="31">
        <f t="shared" si="83"/>
        <v>13</v>
      </c>
      <c r="K32" s="31">
        <v>-16</v>
      </c>
      <c r="L32" s="31">
        <v>38</v>
      </c>
      <c r="M32" s="32" t="s">
        <v>1672</v>
      </c>
      <c r="N32" s="33">
        <f t="shared" si="84"/>
        <v>25.5</v>
      </c>
      <c r="O32" s="33">
        <f t="shared" si="85"/>
        <v>790.5</v>
      </c>
      <c r="P32" s="31">
        <v>1</v>
      </c>
      <c r="Q32" s="31">
        <v>5</v>
      </c>
      <c r="R32" s="31">
        <v>0</v>
      </c>
      <c r="S32" s="31">
        <v>1</v>
      </c>
      <c r="T32" s="31">
        <f t="shared" si="86"/>
        <v>2</v>
      </c>
      <c r="U32" s="31">
        <f t="shared" si="86"/>
        <v>4</v>
      </c>
      <c r="V32" s="31">
        <v>61</v>
      </c>
      <c r="W32" s="34">
        <f t="shared" si="87"/>
        <v>4.9180327868852458E-2</v>
      </c>
      <c r="X32" s="31">
        <v>877</v>
      </c>
      <c r="Y32" s="31">
        <v>0</v>
      </c>
      <c r="Z32" s="31">
        <v>0</v>
      </c>
      <c r="AA32" s="31">
        <v>0</v>
      </c>
      <c r="AB32" s="31">
        <v>1</v>
      </c>
      <c r="AC32" s="34">
        <f t="shared" si="88"/>
        <v>0</v>
      </c>
      <c r="AD32" s="32" t="s">
        <v>1730</v>
      </c>
      <c r="AE32" s="35">
        <f t="shared" si="89"/>
        <v>60.8</v>
      </c>
      <c r="AF32" s="36">
        <v>20</v>
      </c>
      <c r="AG32" s="37">
        <v>263311</v>
      </c>
      <c r="AH32" s="42" t="s">
        <v>4483</v>
      </c>
      <c r="AI32" s="42" t="s">
        <v>4394</v>
      </c>
      <c r="AJ32" s="43">
        <v>-3.9</v>
      </c>
      <c r="AK32" s="42" t="s">
        <v>6351</v>
      </c>
      <c r="AL32" s="42" t="s">
        <v>6351</v>
      </c>
      <c r="AM32" s="42" t="s">
        <v>6331</v>
      </c>
      <c r="AN32" s="40">
        <f t="shared" si="90"/>
        <v>20.3</v>
      </c>
      <c r="AO32" s="40">
        <f t="shared" si="90"/>
        <v>17.100000000000001</v>
      </c>
      <c r="AP32" s="40">
        <f t="shared" si="90"/>
        <v>-3.9</v>
      </c>
      <c r="AQ32" s="40">
        <f t="shared" si="90"/>
        <v>-0.1</v>
      </c>
      <c r="AR32" s="40"/>
      <c r="AS32" s="40">
        <f t="shared" si="91"/>
        <v>-0.1</v>
      </c>
      <c r="AT32" s="40"/>
      <c r="AU32" s="40">
        <f t="shared" si="92"/>
        <v>-0.2</v>
      </c>
      <c r="AV32" s="31"/>
      <c r="AW32" s="31"/>
      <c r="AX32" s="31"/>
      <c r="AY32" s="31"/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41"/>
      <c r="BN32" s="41"/>
      <c r="BO32" s="41"/>
      <c r="BP32" s="41"/>
      <c r="BQ32" s="33"/>
      <c r="BR32" s="33"/>
      <c r="BS32" s="33"/>
      <c r="BT32" s="33"/>
      <c r="BU32" s="37"/>
      <c r="BV32" s="31"/>
      <c r="BW32" s="31"/>
      <c r="BX32" s="31"/>
      <c r="BY32" s="40"/>
      <c r="BZ32" s="40"/>
      <c r="CA32" s="40"/>
      <c r="CB32" s="55">
        <v>21</v>
      </c>
      <c r="CC32" s="55">
        <v>16</v>
      </c>
      <c r="CD32" s="55">
        <v>2</v>
      </c>
      <c r="CE32" s="55">
        <v>39</v>
      </c>
      <c r="CF32" s="55">
        <v>33</v>
      </c>
      <c r="CG32" s="55">
        <v>3</v>
      </c>
      <c r="CH32" s="55">
        <v>11</v>
      </c>
      <c r="CI32" s="55">
        <v>47</v>
      </c>
      <c r="CJ32" s="35"/>
      <c r="CK32" s="35"/>
      <c r="CL32" s="35"/>
      <c r="CM32" s="35"/>
      <c r="CN32" s="35"/>
      <c r="CO32" s="35"/>
      <c r="CP32" s="56">
        <f t="shared" si="3"/>
        <v>9.5238095238095233E-2</v>
      </c>
      <c r="CQ32" s="56">
        <f t="shared" si="4"/>
        <v>0.19047619047619047</v>
      </c>
      <c r="CR32" s="56">
        <f t="shared" si="5"/>
        <v>0.2857142857142857</v>
      </c>
      <c r="CS32" s="56">
        <f t="shared" si="6"/>
        <v>6.25E-2</v>
      </c>
      <c r="CT32" s="56">
        <f t="shared" si="7"/>
        <v>0.3125</v>
      </c>
      <c r="CU32" s="56">
        <f t="shared" si="8"/>
        <v>0.375</v>
      </c>
      <c r="CV32" s="31">
        <v>1</v>
      </c>
      <c r="CW32" s="61">
        <f t="shared" si="93"/>
        <v>7.8239620209651646</v>
      </c>
      <c r="CX32" s="61">
        <f t="shared" si="94"/>
        <v>19.793718350427334</v>
      </c>
      <c r="CY32" s="61">
        <v>3.0821554463054031</v>
      </c>
      <c r="CZ32" s="61">
        <v>1.5195026577875292</v>
      </c>
      <c r="DA32" s="61">
        <v>-0.26686227923822331</v>
      </c>
      <c r="DB32" s="61">
        <v>0.8382099652088556</v>
      </c>
      <c r="DC32" s="61">
        <v>0</v>
      </c>
      <c r="DD32" s="61">
        <f t="shared" si="95"/>
        <v>5.1730057900635646</v>
      </c>
      <c r="DE32" s="61">
        <f t="shared" si="96"/>
        <v>13.087105913765265</v>
      </c>
      <c r="DF32" s="61">
        <v>1.0037067537621327</v>
      </c>
      <c r="DG32" s="61">
        <v>-1.0204363505664817</v>
      </c>
      <c r="DH32" s="61">
        <v>6.2061042132933064</v>
      </c>
      <c r="DI32" s="61">
        <v>-3.5384183855873577</v>
      </c>
      <c r="DJ32" s="61">
        <f t="shared" si="97"/>
        <v>2.6509562309015999</v>
      </c>
      <c r="DK32" s="61">
        <f t="shared" si="98"/>
        <v>6.7066124366620707</v>
      </c>
      <c r="DL32" s="61"/>
      <c r="DM32" s="61"/>
      <c r="DN32" s="61">
        <f t="shared" si="99"/>
        <v>0</v>
      </c>
      <c r="DO32" s="62">
        <v>548.75</v>
      </c>
      <c r="DP32" s="62">
        <v>130.83333333333334</v>
      </c>
      <c r="DQ32" s="62">
        <v>110.96666666666667</v>
      </c>
      <c r="DR32" s="62">
        <v>790.55</v>
      </c>
    </row>
    <row r="33" spans="1:122" x14ac:dyDescent="0.2">
      <c r="A33" s="31" t="s">
        <v>4650</v>
      </c>
      <c r="B33" s="31" t="s">
        <v>4650</v>
      </c>
      <c r="C33" s="31" t="str">
        <f t="shared" si="80"/>
        <v xml:space="preserve">Zhitnik, Alexei </v>
      </c>
      <c r="D33" s="31" t="str">
        <f t="shared" si="81"/>
        <v>Alexei Zhitnik</v>
      </c>
      <c r="E33" s="31" t="str">
        <f t="shared" si="82"/>
        <v xml:space="preserve">D </v>
      </c>
      <c r="F33" s="31" t="s">
        <v>377</v>
      </c>
      <c r="G33" s="31">
        <v>18</v>
      </c>
      <c r="H33" s="31">
        <v>2</v>
      </c>
      <c r="I33" s="31">
        <v>12</v>
      </c>
      <c r="J33" s="31">
        <f t="shared" si="83"/>
        <v>14</v>
      </c>
      <c r="K33" s="31">
        <v>4</v>
      </c>
      <c r="L33" s="31">
        <v>14</v>
      </c>
      <c r="M33" s="32" t="s">
        <v>1707</v>
      </c>
      <c r="N33" s="33">
        <f t="shared" si="84"/>
        <v>25.816666666666666</v>
      </c>
      <c r="O33" s="33">
        <f t="shared" si="85"/>
        <v>464.7</v>
      </c>
      <c r="P33" s="31">
        <v>2</v>
      </c>
      <c r="Q33" s="31">
        <v>6</v>
      </c>
      <c r="R33" s="31">
        <v>0</v>
      </c>
      <c r="S33" s="31">
        <v>0</v>
      </c>
      <c r="T33" s="31">
        <f t="shared" si="86"/>
        <v>0</v>
      </c>
      <c r="U33" s="31">
        <f t="shared" si="86"/>
        <v>6</v>
      </c>
      <c r="V33" s="31">
        <v>22</v>
      </c>
      <c r="W33" s="34">
        <f t="shared" si="87"/>
        <v>9.0909090909090912E-2</v>
      </c>
      <c r="X33" s="31">
        <v>519</v>
      </c>
      <c r="Y33" s="31">
        <v>1</v>
      </c>
      <c r="Z33" s="31">
        <v>0</v>
      </c>
      <c r="AA33" s="31">
        <v>0</v>
      </c>
      <c r="AB33" s="31">
        <v>0</v>
      </c>
      <c r="AC33" s="34">
        <f t="shared" si="88"/>
        <v>0</v>
      </c>
      <c r="AD33" s="32" t="s">
        <v>4728</v>
      </c>
      <c r="AE33" s="35">
        <f t="shared" si="89"/>
        <v>33.200000000000003</v>
      </c>
      <c r="AF33" s="36"/>
      <c r="AG33" s="31"/>
      <c r="AH33" s="38" t="s">
        <v>6393</v>
      </c>
      <c r="AI33" s="38" t="s">
        <v>4386</v>
      </c>
      <c r="AJ33" s="39">
        <v>4.5</v>
      </c>
      <c r="AK33" s="38" t="s">
        <v>6336</v>
      </c>
      <c r="AL33" s="38" t="s">
        <v>6395</v>
      </c>
      <c r="AM33" s="38" t="s">
        <v>6399</v>
      </c>
      <c r="AN33" s="40">
        <f t="shared" si="90"/>
        <v>11.7</v>
      </c>
      <c r="AO33" s="40">
        <f t="shared" si="90"/>
        <v>8.6</v>
      </c>
      <c r="AP33" s="40">
        <f t="shared" si="90"/>
        <v>4.5</v>
      </c>
      <c r="AQ33" s="40">
        <f t="shared" si="90"/>
        <v>2.2999999999999998</v>
      </c>
      <c r="AR33" s="40"/>
      <c r="AS33" s="40">
        <f t="shared" si="91"/>
        <v>1.8</v>
      </c>
      <c r="AT33" s="40"/>
      <c r="AU33" s="40">
        <f t="shared" si="92"/>
        <v>4.0999999999999996</v>
      </c>
      <c r="AV33" s="31">
        <v>127</v>
      </c>
      <c r="AW33" s="31">
        <v>86</v>
      </c>
      <c r="AX33" s="31">
        <v>68</v>
      </c>
      <c r="AY33" s="31">
        <v>52</v>
      </c>
      <c r="AZ33" s="31">
        <v>37</v>
      </c>
      <c r="BA33" s="31">
        <v>1</v>
      </c>
      <c r="BB33" s="31">
        <v>1</v>
      </c>
      <c r="BC33" s="31">
        <v>0</v>
      </c>
      <c r="BD33" s="31">
        <v>77</v>
      </c>
      <c r="BE33" s="31" t="s">
        <v>3048</v>
      </c>
      <c r="BF33" s="31" t="s">
        <v>1279</v>
      </c>
      <c r="BG33" s="31"/>
      <c r="BH33" s="31" t="s">
        <v>1280</v>
      </c>
      <c r="BI33" s="31">
        <v>71</v>
      </c>
      <c r="BJ33" s="31">
        <v>214</v>
      </c>
      <c r="BK33" s="31" t="s">
        <v>1259</v>
      </c>
      <c r="BL33" s="31" t="s">
        <v>7128</v>
      </c>
      <c r="BM33" s="41" t="s">
        <v>1834</v>
      </c>
      <c r="BN33" s="41" t="s">
        <v>1835</v>
      </c>
      <c r="BO33" s="41" t="s">
        <v>608</v>
      </c>
      <c r="BP33" s="41" t="s">
        <v>609</v>
      </c>
      <c r="BQ33" s="33"/>
      <c r="BR33" s="33"/>
      <c r="BS33" s="33"/>
      <c r="BT33" s="33"/>
      <c r="BU33" s="37">
        <v>2191</v>
      </c>
      <c r="BV33" s="31">
        <v>0</v>
      </c>
      <c r="BW33" s="31">
        <v>0</v>
      </c>
      <c r="BX33" s="31">
        <v>0</v>
      </c>
      <c r="BY33" s="40"/>
      <c r="BZ33" s="40"/>
      <c r="CA33" s="40"/>
      <c r="CB33" s="55">
        <v>16</v>
      </c>
      <c r="CC33" s="55">
        <v>13</v>
      </c>
      <c r="CD33" s="55">
        <v>0</v>
      </c>
      <c r="CE33" s="55">
        <v>29</v>
      </c>
      <c r="CF33" s="55">
        <v>12</v>
      </c>
      <c r="CG33" s="55">
        <v>0</v>
      </c>
      <c r="CH33" s="55">
        <v>6</v>
      </c>
      <c r="CI33" s="55">
        <v>18</v>
      </c>
      <c r="CJ33" s="35"/>
      <c r="CK33" s="35"/>
      <c r="CL33" s="35"/>
      <c r="CM33" s="35"/>
      <c r="CN33" s="35"/>
      <c r="CO33" s="35"/>
      <c r="CP33" s="56">
        <f t="shared" si="3"/>
        <v>0</v>
      </c>
      <c r="CQ33" s="56">
        <f t="shared" si="4"/>
        <v>0.375</v>
      </c>
      <c r="CR33" s="56">
        <f t="shared" si="5"/>
        <v>0.375</v>
      </c>
      <c r="CS33" s="56">
        <f t="shared" si="6"/>
        <v>0.15384615384615385</v>
      </c>
      <c r="CT33" s="56">
        <f t="shared" si="7"/>
        <v>0.46153846153846156</v>
      </c>
      <c r="CU33" s="56">
        <f t="shared" si="8"/>
        <v>0.61538461538461542</v>
      </c>
      <c r="CV33" s="31">
        <v>1</v>
      </c>
      <c r="CW33" s="61">
        <f t="shared" si="93"/>
        <v>19.048297843641855</v>
      </c>
      <c r="CX33" s="61">
        <f t="shared" si="94"/>
        <v>81.957538230083287</v>
      </c>
      <c r="CY33" s="61">
        <v>2.7570802355380644</v>
      </c>
      <c r="CZ33" s="61">
        <v>6.0836341921910444</v>
      </c>
      <c r="DA33" s="61">
        <v>6.9569490845803272E-2</v>
      </c>
      <c r="DB33" s="61">
        <v>-0.16177946320074166</v>
      </c>
      <c r="DC33" s="61">
        <v>0</v>
      </c>
      <c r="DD33" s="61">
        <f t="shared" si="95"/>
        <v>8.7485044553741709</v>
      </c>
      <c r="DE33" s="61">
        <f t="shared" si="96"/>
        <v>37.641467717637163</v>
      </c>
      <c r="DF33" s="61">
        <v>4.576003063418038</v>
      </c>
      <c r="DG33" s="61">
        <v>2.4314539757292577</v>
      </c>
      <c r="DH33" s="61">
        <v>2.5032482710487622</v>
      </c>
      <c r="DI33" s="61">
        <v>0.78908807807162284</v>
      </c>
      <c r="DJ33" s="61">
        <f t="shared" si="97"/>
        <v>10.299793388267682</v>
      </c>
      <c r="DK33" s="61">
        <f t="shared" si="98"/>
        <v>44.316070512446103</v>
      </c>
      <c r="DL33" s="61"/>
      <c r="DM33" s="61"/>
      <c r="DN33" s="61">
        <f t="shared" si="99"/>
        <v>0</v>
      </c>
      <c r="DO33" s="62">
        <v>299.3</v>
      </c>
      <c r="DP33" s="62">
        <v>102.26666666666667</v>
      </c>
      <c r="DQ33" s="62">
        <v>63.266666666666666</v>
      </c>
      <c r="DR33" s="62">
        <v>464.83333333333331</v>
      </c>
    </row>
    <row r="34" spans="1:122" x14ac:dyDescent="0.2">
      <c r="A34" s="19" t="s">
        <v>4650</v>
      </c>
      <c r="B34" s="19" t="s">
        <v>4650</v>
      </c>
      <c r="C34" s="19" t="s">
        <v>2735</v>
      </c>
      <c r="D34" s="19" t="s">
        <v>2733</v>
      </c>
      <c r="E34" s="19" t="s">
        <v>2734</v>
      </c>
      <c r="F34" s="19" t="s">
        <v>1172</v>
      </c>
      <c r="G34" s="19">
        <v>79</v>
      </c>
      <c r="H34" s="19">
        <v>7</v>
      </c>
      <c r="I34" s="19">
        <v>31</v>
      </c>
      <c r="J34" s="19">
        <v>38</v>
      </c>
      <c r="K34" s="19">
        <v>1</v>
      </c>
      <c r="L34" s="19">
        <v>92</v>
      </c>
      <c r="M34" s="20"/>
      <c r="N34" s="21">
        <v>24.1</v>
      </c>
      <c r="O34" s="21">
        <v>1903.7</v>
      </c>
      <c r="P34" s="19">
        <v>3</v>
      </c>
      <c r="Q34" s="19">
        <v>11</v>
      </c>
      <c r="R34" s="19">
        <v>0</v>
      </c>
      <c r="S34" s="19">
        <v>1</v>
      </c>
      <c r="T34" s="19">
        <v>4</v>
      </c>
      <c r="U34" s="19">
        <v>19</v>
      </c>
      <c r="V34" s="19">
        <v>132</v>
      </c>
      <c r="W34" s="22">
        <v>5.2999999999999999E-2</v>
      </c>
      <c r="X34" s="19">
        <v>2191</v>
      </c>
      <c r="Y34" s="19">
        <v>2</v>
      </c>
      <c r="Z34" s="19">
        <v>0</v>
      </c>
      <c r="AA34" s="19">
        <v>1</v>
      </c>
      <c r="AB34" s="19">
        <v>1</v>
      </c>
      <c r="AC34" s="22">
        <v>0.5</v>
      </c>
      <c r="AD34" s="20"/>
      <c r="AE34" s="21">
        <v>53.82</v>
      </c>
      <c r="AF34" s="28">
        <v>30</v>
      </c>
      <c r="AG34" s="19">
        <v>1321070</v>
      </c>
      <c r="AH34" s="23"/>
      <c r="AI34" s="23"/>
      <c r="AJ34" s="23"/>
      <c r="AK34" s="23"/>
      <c r="AL34" s="23"/>
      <c r="AM34" s="23"/>
      <c r="AN34" s="24">
        <v>44.3</v>
      </c>
      <c r="AO34" s="24">
        <v>40.200000000000003</v>
      </c>
      <c r="AP34" s="24">
        <v>10</v>
      </c>
      <c r="AQ34" s="29">
        <v>0.9</v>
      </c>
      <c r="AR34" s="24">
        <f t="shared" ref="AR34:AR42" si="100">AQ34/(BR34+2*(BS34+BT34))*2000</f>
        <v>0.71801826957597048</v>
      </c>
      <c r="AS34" s="29">
        <v>1.6</v>
      </c>
      <c r="AT34" s="24">
        <f t="shared" ref="AT34:AT42" si="101">AS34/(BR34+2*(BS34+BT34))*2000</f>
        <v>1.2764769236906142</v>
      </c>
      <c r="AU34" s="24">
        <v>2.5</v>
      </c>
      <c r="AV34" s="67">
        <v>127</v>
      </c>
      <c r="AW34" s="67">
        <v>86</v>
      </c>
      <c r="AX34" s="67">
        <v>68</v>
      </c>
      <c r="AY34" s="67">
        <v>52</v>
      </c>
      <c r="AZ34" s="67">
        <v>37</v>
      </c>
      <c r="BA34" s="67">
        <v>1</v>
      </c>
      <c r="BB34" s="67">
        <v>1</v>
      </c>
      <c r="BC34" s="67">
        <v>0</v>
      </c>
      <c r="BD34" s="19">
        <v>77</v>
      </c>
      <c r="BE34" s="19" t="s">
        <v>3048</v>
      </c>
      <c r="BF34" s="19" t="s">
        <v>1279</v>
      </c>
      <c r="BG34" s="19">
        <v>0</v>
      </c>
      <c r="BH34" s="19" t="s">
        <v>1280</v>
      </c>
      <c r="BI34" s="19">
        <v>71</v>
      </c>
      <c r="BJ34" s="19">
        <v>214</v>
      </c>
      <c r="BK34" s="19" t="s">
        <v>1259</v>
      </c>
      <c r="BL34" s="19" t="s">
        <v>7128</v>
      </c>
      <c r="BM34" s="25" t="s">
        <v>1834</v>
      </c>
      <c r="BN34" s="25" t="s">
        <v>1835</v>
      </c>
      <c r="BO34" s="25" t="s">
        <v>608</v>
      </c>
      <c r="BP34" s="25" t="s">
        <v>609</v>
      </c>
      <c r="BQ34" s="21">
        <f t="shared" ref="BQ34:BQ42" si="102">LEFT(TRIM(BM34),LEN(TRIM(BM34))-3)+RIGHT(TRIM(BM34),2)/60</f>
        <v>1904.0833333333333</v>
      </c>
      <c r="BR34" s="21">
        <f t="shared" ref="BR34:BR42" si="103">LEFT(TRIM(BN34),LEN(TRIM(BN34))-3)+RIGHT(TRIM(BN34),2)/60</f>
        <v>1301.2666666666667</v>
      </c>
      <c r="BS34" s="21">
        <f t="shared" ref="BS34:BS42" si="104">LEFT(TRIM(BO34),LEN(TRIM(BO34))-3)+RIGHT(TRIM(BO34),2)/60</f>
        <v>284.58333333333331</v>
      </c>
      <c r="BT34" s="21">
        <f t="shared" ref="BT34:BT42" si="105">LEFT(TRIM(BP34),LEN(TRIM(BP34))-3)+RIGHT(TRIM(BP34),2)/60</f>
        <v>318.23333333333335</v>
      </c>
      <c r="BU34" s="19">
        <v>2191</v>
      </c>
      <c r="BV34" s="19">
        <v>0</v>
      </c>
      <c r="BW34" s="19">
        <v>0</v>
      </c>
      <c r="BX34" s="19">
        <v>0</v>
      </c>
      <c r="BY34" s="24">
        <f t="shared" ref="BY34:BY42" si="106">BR34/G34</f>
        <v>16.471729957805906</v>
      </c>
      <c r="BZ34" s="24">
        <f t="shared" ref="BZ34:BZ42" si="107">BS34/G34</f>
        <v>3.602320675105485</v>
      </c>
      <c r="CA34" s="24">
        <f t="shared" ref="CA34:CA42" si="108">BT34/G34</f>
        <v>4.0282700421940927</v>
      </c>
      <c r="CB34" s="19">
        <v>67</v>
      </c>
      <c r="CC34" s="19">
        <v>33</v>
      </c>
      <c r="CD34" s="19">
        <v>2</v>
      </c>
      <c r="CE34" s="19">
        <v>102</v>
      </c>
      <c r="CF34" s="19">
        <v>61</v>
      </c>
      <c r="CG34" s="19">
        <v>5</v>
      </c>
      <c r="CH34" s="19">
        <v>26</v>
      </c>
      <c r="CI34" s="19">
        <v>92</v>
      </c>
      <c r="CJ34" s="53">
        <f t="shared" ref="CJ34:CJ42" si="109">IF(BR34=0,0,CB34/BR34*60)</f>
        <v>3.089297607459399</v>
      </c>
      <c r="CK34" s="53">
        <f t="shared" ref="CK34:CK42" si="110">IF(BT34=0,0,CC34/BT34*60)</f>
        <v>6.2218497957473549</v>
      </c>
      <c r="CL34" s="53">
        <f t="shared" ref="CL34:CL42" si="111">IF(BS34=0,0,CD34/BS34*60)</f>
        <v>0.42166910688140558</v>
      </c>
      <c r="CM34" s="53">
        <f t="shared" ref="CM34:CM42" si="112">IF(BR34=0,0,CF34/BR34*60)</f>
        <v>2.8126440903734826</v>
      </c>
      <c r="CN34" s="53">
        <f t="shared" ref="CN34:CN42" si="113">IF(BT34=0,0,CG34/BT34*60)</f>
        <v>0.94270451450717485</v>
      </c>
      <c r="CO34" s="53">
        <f t="shared" ref="CO34:CO42" si="114">IF(BS34=0,0,CH34/BS34*60)</f>
        <v>5.4816983894582734</v>
      </c>
      <c r="CP34" s="54">
        <f t="shared" si="3"/>
        <v>5.9701492537313432E-2</v>
      </c>
      <c r="CQ34" s="54">
        <f t="shared" si="4"/>
        <v>0.28358208955223879</v>
      </c>
      <c r="CR34" s="54">
        <f t="shared" si="5"/>
        <v>0.34328358208955223</v>
      </c>
      <c r="CS34" s="54">
        <f t="shared" si="6"/>
        <v>9.0909090909090912E-2</v>
      </c>
      <c r="CT34" s="54">
        <f t="shared" si="7"/>
        <v>0.33333333333333331</v>
      </c>
      <c r="CU34" s="54">
        <f t="shared" si="8"/>
        <v>0.4242424242424242</v>
      </c>
      <c r="CV34" s="19">
        <v>2</v>
      </c>
      <c r="CW34" s="65">
        <v>38.999000000000002</v>
      </c>
      <c r="CX34" s="65">
        <v>40.963000000000001</v>
      </c>
      <c r="CY34" s="24">
        <v>13.208</v>
      </c>
      <c r="CZ34" s="24">
        <v>4.681</v>
      </c>
      <c r="DA34" s="24">
        <v>-0.67700000000000005</v>
      </c>
      <c r="DB34" s="24">
        <v>0.44800000000000001</v>
      </c>
      <c r="DC34" s="24">
        <v>0</v>
      </c>
      <c r="DD34" s="65">
        <v>17.658999999999999</v>
      </c>
      <c r="DE34" s="65">
        <v>18.548999999999999</v>
      </c>
      <c r="DF34" s="24">
        <v>13.156000000000001</v>
      </c>
      <c r="DG34" s="24">
        <v>1.5329999999999999</v>
      </c>
      <c r="DH34" s="24">
        <v>13.29</v>
      </c>
      <c r="DI34" s="24">
        <v>-6.6390000000000002</v>
      </c>
      <c r="DJ34" s="65">
        <v>21.34</v>
      </c>
      <c r="DK34" s="65">
        <v>22.414999999999999</v>
      </c>
      <c r="DL34" s="24">
        <v>0</v>
      </c>
      <c r="DM34" s="24">
        <v>0</v>
      </c>
      <c r="DN34" s="24">
        <v>0</v>
      </c>
      <c r="DO34" s="24">
        <v>1301.2670000000001</v>
      </c>
      <c r="DP34" s="24">
        <v>318.233</v>
      </c>
      <c r="DQ34" s="24">
        <v>284.58300000000003</v>
      </c>
      <c r="DR34" s="24">
        <v>1904.0830000000001</v>
      </c>
    </row>
    <row r="35" spans="1:122" x14ac:dyDescent="0.2">
      <c r="A35" t="s">
        <v>4650</v>
      </c>
      <c r="B35" t="s">
        <v>4650</v>
      </c>
      <c r="C35" t="str">
        <f t="shared" ref="C35:C44" si="115">CONCATENATE(RIGHT(D35,LEN(D35)-SEARCH(" ",D35)), ", ", LEFT(D35, SEARCH(" ", D35)))</f>
        <v xml:space="preserve">Holik, Bobby </v>
      </c>
      <c r="D35" t="str">
        <f t="shared" ref="D35:D44" si="116">LEFT(F35, SEARCH(",", F35) - 1)</f>
        <v>Bobby Holik</v>
      </c>
      <c r="E35" t="str">
        <f t="shared" ref="E35:E44" si="117">LEFT(RIGHT(F35, LEN(F35)-SEARCH(",", F35)-1), 2)</f>
        <v xml:space="preserve">C </v>
      </c>
      <c r="F35" t="s">
        <v>366</v>
      </c>
      <c r="G35">
        <v>82</v>
      </c>
      <c r="H35">
        <v>11</v>
      </c>
      <c r="I35">
        <v>18</v>
      </c>
      <c r="J35">
        <f t="shared" ref="J35:J44" si="118">H35+I35</f>
        <v>29</v>
      </c>
      <c r="K35">
        <v>-3</v>
      </c>
      <c r="L35">
        <v>86</v>
      </c>
      <c r="M35" s="5" t="s">
        <v>5482</v>
      </c>
      <c r="N35" s="7">
        <f t="shared" ref="N35:N44" si="119">LEFT(M35, LEN(M35)-3)+RIGHT(M35,2)/60</f>
        <v>15.933333333333334</v>
      </c>
      <c r="O35" s="7">
        <f t="shared" ref="O35:O44" si="120">G35*N35</f>
        <v>1306.5333333333333</v>
      </c>
      <c r="P35">
        <v>2</v>
      </c>
      <c r="Q35">
        <v>2</v>
      </c>
      <c r="R35">
        <v>1</v>
      </c>
      <c r="S35">
        <v>0</v>
      </c>
      <c r="T35">
        <f t="shared" ref="T35:T44" si="121">H35-P35-R35</f>
        <v>8</v>
      </c>
      <c r="U35">
        <f t="shared" ref="U35:U44" si="122">I35-Q35-S35</f>
        <v>16</v>
      </c>
      <c r="V35">
        <v>190</v>
      </c>
      <c r="W35" s="9">
        <f t="shared" ref="W35:W44" si="123">IF(V35=0,0,H35/V35)</f>
        <v>5.7894736842105263E-2</v>
      </c>
      <c r="X35">
        <v>1895</v>
      </c>
      <c r="Y35">
        <v>1</v>
      </c>
      <c r="Z35">
        <v>0</v>
      </c>
      <c r="AA35">
        <v>820</v>
      </c>
      <c r="AB35">
        <v>607</v>
      </c>
      <c r="AC35" s="9">
        <f t="shared" ref="AC35:AC44" si="124">IF(AA35+AB35=0,0,AA35/(AA35+AB35))</f>
        <v>0.57463209530483528</v>
      </c>
      <c r="AD35" s="5" t="s">
        <v>4730</v>
      </c>
      <c r="AE35" s="11">
        <f>LEFT(AD35, LEN(AD35)-3)+RIGHT(AD35,2)/60</f>
        <v>45.05</v>
      </c>
      <c r="AF35" s="27">
        <v>44</v>
      </c>
      <c r="AG35" s="12">
        <v>1153992</v>
      </c>
      <c r="AH35" s="13" t="s">
        <v>6281</v>
      </c>
      <c r="AI35" s="13" t="s">
        <v>4439</v>
      </c>
      <c r="AJ35" s="14">
        <v>-7</v>
      </c>
      <c r="AK35" s="13" t="s">
        <v>6274</v>
      </c>
      <c r="AL35" s="13" t="s">
        <v>6348</v>
      </c>
      <c r="AM35" s="13" t="s">
        <v>6353</v>
      </c>
      <c r="AN35" s="18">
        <f t="shared" ref="AN35:AN44" si="125">AH35+0</f>
        <v>24.7</v>
      </c>
      <c r="AO35" s="18">
        <f t="shared" ref="AO35:AO44" si="126">AI35+0</f>
        <v>28.7</v>
      </c>
      <c r="AP35" s="18">
        <f t="shared" ref="AP35:AP44" si="127">AJ35+0</f>
        <v>-7</v>
      </c>
      <c r="AQ35" s="18">
        <f t="shared" ref="AQ35:AQ44" si="128">AK35+0</f>
        <v>-0.5</v>
      </c>
      <c r="AR35" s="18">
        <f t="shared" si="100"/>
        <v>-0.61987953674335949</v>
      </c>
      <c r="AS35" s="18">
        <f t="shared" ref="AS35:AS44" si="129">AL35+0</f>
        <v>0.2</v>
      </c>
      <c r="AT35" s="18">
        <f t="shared" si="101"/>
        <v>0.24795181469734381</v>
      </c>
      <c r="AU35" s="18">
        <f t="shared" ref="AU35:AU44" si="130">AM35+0</f>
        <v>-0.4</v>
      </c>
      <c r="AV35" s="66">
        <v>47</v>
      </c>
      <c r="AW35" s="66">
        <v>153</v>
      </c>
      <c r="AX35" s="66">
        <v>62</v>
      </c>
      <c r="AY35" s="66">
        <v>50</v>
      </c>
      <c r="AZ35" s="66">
        <v>80</v>
      </c>
      <c r="BA35" s="66">
        <v>820</v>
      </c>
      <c r="BB35" s="66">
        <v>607</v>
      </c>
      <c r="BC35" s="66">
        <v>28.3</v>
      </c>
      <c r="BD35">
        <v>16</v>
      </c>
      <c r="BE35" t="s">
        <v>191</v>
      </c>
      <c r="BF35" t="s">
        <v>1353</v>
      </c>
      <c r="BH35" t="s">
        <v>627</v>
      </c>
      <c r="BI35">
        <v>76</v>
      </c>
      <c r="BJ35">
        <v>230</v>
      </c>
      <c r="BK35" t="s">
        <v>1258</v>
      </c>
      <c r="BL35" t="s">
        <v>7128</v>
      </c>
      <c r="BM35" s="4" t="s">
        <v>4918</v>
      </c>
      <c r="BN35" s="4" t="s">
        <v>4919</v>
      </c>
      <c r="BO35" s="4" t="s">
        <v>1532</v>
      </c>
      <c r="BP35" s="4" t="s">
        <v>1533</v>
      </c>
      <c r="BQ35" s="7">
        <f t="shared" si="102"/>
        <v>1306.8833333333334</v>
      </c>
      <c r="BR35" s="7">
        <f t="shared" si="103"/>
        <v>1000.55</v>
      </c>
      <c r="BS35" s="7">
        <f t="shared" si="104"/>
        <v>198.58333333333334</v>
      </c>
      <c r="BT35" s="7">
        <f t="shared" si="105"/>
        <v>107.75</v>
      </c>
      <c r="BU35" s="12">
        <v>1895</v>
      </c>
      <c r="BV35">
        <v>0</v>
      </c>
      <c r="BW35">
        <v>0</v>
      </c>
      <c r="BX35">
        <v>0</v>
      </c>
      <c r="BY35" s="18">
        <f t="shared" si="106"/>
        <v>12.201829268292682</v>
      </c>
      <c r="BZ35" s="18">
        <f t="shared" si="107"/>
        <v>2.4217479674796749</v>
      </c>
      <c r="CA35" s="18">
        <f t="shared" si="108"/>
        <v>1.3140243902439024</v>
      </c>
      <c r="CB35" s="6">
        <v>35</v>
      </c>
      <c r="CC35" s="6">
        <v>9</v>
      </c>
      <c r="CD35" s="6">
        <v>2</v>
      </c>
      <c r="CE35" s="6">
        <v>46</v>
      </c>
      <c r="CF35" s="6">
        <v>39</v>
      </c>
      <c r="CG35" s="6">
        <v>1</v>
      </c>
      <c r="CH35" s="6">
        <v>29</v>
      </c>
      <c r="CI35" s="6">
        <v>69</v>
      </c>
      <c r="CJ35" s="11">
        <f t="shared" si="109"/>
        <v>2.0988456349008047</v>
      </c>
      <c r="CK35" s="11">
        <f t="shared" si="110"/>
        <v>5.0116009280742455</v>
      </c>
      <c r="CL35" s="11">
        <f t="shared" si="111"/>
        <v>0.60428031892572387</v>
      </c>
      <c r="CM35" s="11">
        <f t="shared" si="112"/>
        <v>2.3387137074608964</v>
      </c>
      <c r="CN35" s="11">
        <f t="shared" si="113"/>
        <v>0.55684454756380508</v>
      </c>
      <c r="CO35" s="11">
        <f t="shared" si="114"/>
        <v>8.7620646244229956</v>
      </c>
      <c r="CP35" s="52">
        <f t="shared" si="3"/>
        <v>0.22857142857142856</v>
      </c>
      <c r="CQ35" s="52">
        <f t="shared" si="4"/>
        <v>0.45714285714285713</v>
      </c>
      <c r="CR35" s="52">
        <f t="shared" si="5"/>
        <v>0.68571428571428572</v>
      </c>
      <c r="CS35" s="52">
        <f t="shared" si="6"/>
        <v>0.22222222222222221</v>
      </c>
      <c r="CT35" s="52">
        <f t="shared" si="7"/>
        <v>0.22222222222222221</v>
      </c>
      <c r="CU35" s="52">
        <f t="shared" si="8"/>
        <v>0.44444444444444442</v>
      </c>
      <c r="CV35">
        <v>0</v>
      </c>
      <c r="CW35" s="60">
        <f t="shared" ref="CW35:CW44" si="131">DD35+DJ35+DN35</f>
        <v>7.916752490317573</v>
      </c>
      <c r="CX35" s="60">
        <f t="shared" ref="CX35:CX44" si="132">CW35/DR35*2000</f>
        <v>12.115469358883207</v>
      </c>
      <c r="CY35" s="60">
        <v>7.2398931841638294</v>
      </c>
      <c r="CZ35" s="60">
        <v>0.22094190341695558</v>
      </c>
      <c r="DA35" s="60">
        <v>0.19559528453538802</v>
      </c>
      <c r="DB35" s="60">
        <v>2.4430254116894635E-2</v>
      </c>
      <c r="DC35" s="60">
        <v>0</v>
      </c>
      <c r="DD35" s="60">
        <f t="shared" ref="DD35:DD44" si="133">SUM(CY35:DC35)</f>
        <v>7.6808606262330672</v>
      </c>
      <c r="DE35" s="60">
        <f t="shared" ref="DE35:DE44" si="134">DD35/DR35*2000</f>
        <v>11.754470242790967</v>
      </c>
      <c r="DF35" s="60">
        <v>6.5181246952778285</v>
      </c>
      <c r="DG35" s="60">
        <v>0.13866048903455749</v>
      </c>
      <c r="DH35" s="60">
        <v>2.1133878008412998</v>
      </c>
      <c r="DI35" s="60">
        <v>-8.5342811210691796</v>
      </c>
      <c r="DJ35" s="60">
        <f t="shared" ref="DJ35:DJ44" si="135">SUM(DF35:DI35)</f>
        <v>0.2358918640845058</v>
      </c>
      <c r="DK35" s="60">
        <f t="shared" ref="DK35:DK44" si="136">DJ35/DR35*2000</f>
        <v>0.3609991160922385</v>
      </c>
      <c r="DL35" s="60"/>
      <c r="DM35" s="60"/>
      <c r="DN35" s="60">
        <f t="shared" ref="DN35:DN44" si="137">SUM(DL35:DM35)</f>
        <v>0</v>
      </c>
      <c r="DO35" s="58">
        <v>1000.55</v>
      </c>
      <c r="DP35" s="58">
        <v>107.75</v>
      </c>
      <c r="DQ35" s="58">
        <v>198.58333333333331</v>
      </c>
      <c r="DR35" s="58">
        <v>1306.8833333333332</v>
      </c>
    </row>
    <row r="36" spans="1:122" x14ac:dyDescent="0.2">
      <c r="A36" t="s">
        <v>4650</v>
      </c>
      <c r="B36" t="s">
        <v>4650</v>
      </c>
      <c r="C36" t="str">
        <f t="shared" si="115"/>
        <v xml:space="preserve">Larsen, Brad </v>
      </c>
      <c r="D36" t="str">
        <f t="shared" si="116"/>
        <v>Brad Larsen</v>
      </c>
      <c r="E36" t="str">
        <f t="shared" si="117"/>
        <v>LW</v>
      </c>
      <c r="F36" t="s">
        <v>378</v>
      </c>
      <c r="G36">
        <v>72</v>
      </c>
      <c r="H36">
        <v>7</v>
      </c>
      <c r="I36">
        <v>6</v>
      </c>
      <c r="J36">
        <f t="shared" si="118"/>
        <v>13</v>
      </c>
      <c r="K36">
        <v>-11</v>
      </c>
      <c r="L36">
        <v>39</v>
      </c>
      <c r="M36" s="5" t="s">
        <v>5483</v>
      </c>
      <c r="N36" s="7">
        <f t="shared" si="119"/>
        <v>12.366666666666667</v>
      </c>
      <c r="O36" s="7">
        <f t="shared" si="120"/>
        <v>890.40000000000009</v>
      </c>
      <c r="P36">
        <v>0</v>
      </c>
      <c r="Q36">
        <v>0</v>
      </c>
      <c r="R36">
        <v>2</v>
      </c>
      <c r="S36">
        <v>1</v>
      </c>
      <c r="T36">
        <f t="shared" si="121"/>
        <v>5</v>
      </c>
      <c r="U36">
        <f t="shared" si="122"/>
        <v>5</v>
      </c>
      <c r="V36">
        <v>61</v>
      </c>
      <c r="W36" s="9">
        <f t="shared" si="123"/>
        <v>0.11475409836065574</v>
      </c>
      <c r="X36">
        <v>1417</v>
      </c>
      <c r="Y36">
        <v>0</v>
      </c>
      <c r="Z36">
        <v>0</v>
      </c>
      <c r="AA36">
        <v>32</v>
      </c>
      <c r="AB36">
        <v>50</v>
      </c>
      <c r="AC36" s="9">
        <f t="shared" si="124"/>
        <v>0.3902439024390244</v>
      </c>
      <c r="AD36" s="5" t="s">
        <v>4731</v>
      </c>
      <c r="AE36" s="11">
        <f>LEFT(AD36, LEN(AD36)-3)+RIGHT(AD36,2)/60</f>
        <v>68.516666666666666</v>
      </c>
      <c r="AF36" s="27">
        <v>41</v>
      </c>
      <c r="AG36" s="12">
        <v>207755</v>
      </c>
      <c r="AH36" s="13" t="s">
        <v>297</v>
      </c>
      <c r="AI36" s="13" t="s">
        <v>6304</v>
      </c>
      <c r="AJ36" s="14">
        <v>-15.8</v>
      </c>
      <c r="AK36" s="13" t="s">
        <v>4432</v>
      </c>
      <c r="AL36" s="13" t="s">
        <v>6438</v>
      </c>
      <c r="AM36" s="13" t="s">
        <v>4454</v>
      </c>
      <c r="AN36" s="18">
        <f t="shared" si="125"/>
        <v>14.5</v>
      </c>
      <c r="AO36" s="18">
        <f t="shared" si="126"/>
        <v>21.7</v>
      </c>
      <c r="AP36" s="18">
        <f t="shared" si="127"/>
        <v>-15.8</v>
      </c>
      <c r="AQ36" s="18">
        <f t="shared" si="128"/>
        <v>-1.5</v>
      </c>
      <c r="AR36" s="18">
        <f t="shared" si="100"/>
        <v>-2.6606752202447819</v>
      </c>
      <c r="AS36" s="18">
        <f t="shared" si="129"/>
        <v>-1.9</v>
      </c>
      <c r="AT36" s="18">
        <f t="shared" si="101"/>
        <v>-3.3701886123100575</v>
      </c>
      <c r="AU36" s="18">
        <f t="shared" si="130"/>
        <v>-3.4</v>
      </c>
      <c r="AV36" s="66">
        <v>36</v>
      </c>
      <c r="AW36" s="66">
        <v>69</v>
      </c>
      <c r="AX36" s="66">
        <v>18</v>
      </c>
      <c r="AY36" s="66">
        <v>16</v>
      </c>
      <c r="AZ36" s="66">
        <v>31</v>
      </c>
      <c r="BA36" s="66">
        <v>32</v>
      </c>
      <c r="BB36" s="66">
        <v>50</v>
      </c>
      <c r="BC36" s="66">
        <v>1.8</v>
      </c>
      <c r="BD36">
        <v>29</v>
      </c>
      <c r="BE36" t="s">
        <v>3091</v>
      </c>
      <c r="BF36" t="s">
        <v>3092</v>
      </c>
      <c r="BG36" t="s">
        <v>7490</v>
      </c>
      <c r="BH36" t="s">
        <v>7457</v>
      </c>
      <c r="BI36">
        <v>72</v>
      </c>
      <c r="BJ36">
        <v>210</v>
      </c>
      <c r="BK36" t="s">
        <v>1259</v>
      </c>
      <c r="BL36" t="s">
        <v>7128</v>
      </c>
      <c r="BM36" s="4" t="s">
        <v>2130</v>
      </c>
      <c r="BN36" s="4" t="s">
        <v>2131</v>
      </c>
      <c r="BO36" s="4" t="s">
        <v>2132</v>
      </c>
      <c r="BP36" s="4" t="s">
        <v>2133</v>
      </c>
      <c r="BQ36" s="7">
        <f t="shared" si="102"/>
        <v>890.7166666666667</v>
      </c>
      <c r="BR36" s="7">
        <f t="shared" si="103"/>
        <v>653.9</v>
      </c>
      <c r="BS36" s="7">
        <f t="shared" si="104"/>
        <v>227.63333333333333</v>
      </c>
      <c r="BT36" s="7">
        <f t="shared" si="105"/>
        <v>9.1833333333333336</v>
      </c>
      <c r="BU36" s="12">
        <v>1417</v>
      </c>
      <c r="BV36">
        <v>0</v>
      </c>
      <c r="BW36">
        <v>0</v>
      </c>
      <c r="BX36">
        <v>0</v>
      </c>
      <c r="BY36" s="18">
        <f t="shared" si="106"/>
        <v>9.0819444444444439</v>
      </c>
      <c r="BZ36" s="18">
        <f t="shared" si="107"/>
        <v>3.1615740740740739</v>
      </c>
      <c r="CA36" s="18">
        <f t="shared" si="108"/>
        <v>0.1275462962962963</v>
      </c>
      <c r="CB36" s="6">
        <v>15</v>
      </c>
      <c r="CC36" s="6">
        <v>0</v>
      </c>
      <c r="CD36" s="6">
        <v>3</v>
      </c>
      <c r="CE36" s="6">
        <v>18</v>
      </c>
      <c r="CF36" s="6">
        <v>28</v>
      </c>
      <c r="CG36" s="6">
        <v>0</v>
      </c>
      <c r="CH36" s="6">
        <v>31</v>
      </c>
      <c r="CI36" s="6">
        <v>59</v>
      </c>
      <c r="CJ36" s="11">
        <f t="shared" si="109"/>
        <v>1.3763572411683744</v>
      </c>
      <c r="CK36" s="11">
        <f t="shared" si="110"/>
        <v>0</v>
      </c>
      <c r="CL36" s="11">
        <f t="shared" si="111"/>
        <v>0.79074535071020646</v>
      </c>
      <c r="CM36" s="11">
        <f t="shared" si="112"/>
        <v>2.5692001835142988</v>
      </c>
      <c r="CN36" s="11">
        <f t="shared" si="113"/>
        <v>0</v>
      </c>
      <c r="CO36" s="11">
        <f t="shared" si="114"/>
        <v>8.1710352906721333</v>
      </c>
      <c r="CP36" s="52">
        <f t="shared" si="3"/>
        <v>0.33333333333333331</v>
      </c>
      <c r="CQ36" s="52">
        <f t="shared" si="4"/>
        <v>0.33333333333333331</v>
      </c>
      <c r="CR36" s="52">
        <f t="shared" si="5"/>
        <v>0.66666666666666663</v>
      </c>
      <c r="CS36" s="52">
        <f t="shared" si="6"/>
        <v>0</v>
      </c>
      <c r="CT36" s="52">
        <f t="shared" si="7"/>
        <v>0</v>
      </c>
      <c r="CU36" s="52">
        <f t="shared" si="8"/>
        <v>0</v>
      </c>
      <c r="CV36">
        <v>0</v>
      </c>
      <c r="CW36" s="60">
        <f t="shared" si="131"/>
        <v>9.7795910481297277</v>
      </c>
      <c r="CX36" s="60">
        <f t="shared" si="132"/>
        <v>21.958926815028487</v>
      </c>
      <c r="CY36" s="60">
        <v>-6.7896765233686568E-2</v>
      </c>
      <c r="CZ36" s="60">
        <v>-0.49327319927821756</v>
      </c>
      <c r="DA36" s="60">
        <v>0.13330951234393201</v>
      </c>
      <c r="DB36" s="60">
        <v>3.515800285968167</v>
      </c>
      <c r="DC36" s="60">
        <v>0</v>
      </c>
      <c r="DD36" s="60">
        <f t="shared" si="133"/>
        <v>3.0879398338001947</v>
      </c>
      <c r="DE36" s="60">
        <f t="shared" si="134"/>
        <v>6.9336073958427367</v>
      </c>
      <c r="DF36" s="60">
        <v>3.3995831628108983</v>
      </c>
      <c r="DG36" s="60">
        <v>2.5103317050085588E-2</v>
      </c>
      <c r="DH36" s="60">
        <v>3.4087028847688008</v>
      </c>
      <c r="DI36" s="60">
        <v>-0.14173815030025064</v>
      </c>
      <c r="DJ36" s="60">
        <f t="shared" si="135"/>
        <v>6.6916512143295339</v>
      </c>
      <c r="DK36" s="60">
        <f t="shared" si="136"/>
        <v>15.025319419185752</v>
      </c>
      <c r="DL36" s="60"/>
      <c r="DM36" s="60"/>
      <c r="DN36" s="60">
        <f t="shared" si="137"/>
        <v>0</v>
      </c>
      <c r="DO36" s="58">
        <v>653.9</v>
      </c>
      <c r="DP36" s="58">
        <v>9.1833333333333336</v>
      </c>
      <c r="DQ36" s="58">
        <v>227.63333333333333</v>
      </c>
      <c r="DR36" s="58">
        <v>890.71666666666658</v>
      </c>
    </row>
    <row r="37" spans="1:122" x14ac:dyDescent="0.2">
      <c r="A37" t="s">
        <v>4672</v>
      </c>
      <c r="B37" s="30" t="s">
        <v>4650</v>
      </c>
      <c r="C37" t="str">
        <f t="shared" si="115"/>
        <v xml:space="preserve">Thorburn, Chris </v>
      </c>
      <c r="D37" t="str">
        <f t="shared" si="116"/>
        <v>Chris Thorburn</v>
      </c>
      <c r="E37" t="str">
        <f t="shared" si="117"/>
        <v xml:space="preserve">C </v>
      </c>
      <c r="F37" t="s">
        <v>2845</v>
      </c>
      <c r="G37">
        <v>39</v>
      </c>
      <c r="H37">
        <v>3</v>
      </c>
      <c r="I37">
        <v>2</v>
      </c>
      <c r="J37">
        <f t="shared" si="118"/>
        <v>5</v>
      </c>
      <c r="K37">
        <v>1</v>
      </c>
      <c r="L37">
        <v>69</v>
      </c>
      <c r="M37" s="5" t="s">
        <v>5947</v>
      </c>
      <c r="N37" s="7">
        <f t="shared" si="119"/>
        <v>7.9</v>
      </c>
      <c r="O37" s="7">
        <f t="shared" si="120"/>
        <v>308.10000000000002</v>
      </c>
      <c r="P37">
        <v>0</v>
      </c>
      <c r="Q37">
        <v>0</v>
      </c>
      <c r="R37">
        <v>0</v>
      </c>
      <c r="S37">
        <v>0</v>
      </c>
      <c r="T37">
        <f t="shared" si="121"/>
        <v>3</v>
      </c>
      <c r="U37">
        <f t="shared" si="122"/>
        <v>2</v>
      </c>
      <c r="V37">
        <v>40</v>
      </c>
      <c r="W37" s="9">
        <f t="shared" si="123"/>
        <v>7.4999999999999997E-2</v>
      </c>
      <c r="X37">
        <v>446</v>
      </c>
      <c r="Y37">
        <v>1</v>
      </c>
      <c r="Z37">
        <v>0</v>
      </c>
      <c r="AA37">
        <v>2</v>
      </c>
      <c r="AB37">
        <v>6</v>
      </c>
      <c r="AC37" s="9">
        <f t="shared" si="124"/>
        <v>0.25</v>
      </c>
      <c r="AD37" s="5" t="s">
        <v>827</v>
      </c>
      <c r="AE37" s="11">
        <f>LEFT(AD37, LEN(AD37)-3)+RIGHT(AD37,2)/60</f>
        <v>61.583333333333336</v>
      </c>
      <c r="AF37" s="27">
        <v>41</v>
      </c>
      <c r="AG37" s="12">
        <v>165000</v>
      </c>
      <c r="AH37" s="13" t="s">
        <v>6347</v>
      </c>
      <c r="AI37" s="13" t="s">
        <v>6401</v>
      </c>
      <c r="AJ37" s="14">
        <v>0.9</v>
      </c>
      <c r="AK37" s="13" t="s">
        <v>6385</v>
      </c>
      <c r="AL37" s="13" t="s">
        <v>6344</v>
      </c>
      <c r="AM37" s="13" t="s">
        <v>6352</v>
      </c>
      <c r="AN37" s="18">
        <f t="shared" si="125"/>
        <v>5.8</v>
      </c>
      <c r="AO37" s="18">
        <f t="shared" si="126"/>
        <v>5.5</v>
      </c>
      <c r="AP37" s="18">
        <f t="shared" si="127"/>
        <v>0.9</v>
      </c>
      <c r="AQ37" s="18">
        <f t="shared" si="128"/>
        <v>-0.8</v>
      </c>
      <c r="AR37" s="18">
        <f t="shared" si="100"/>
        <v>-4.9620096138936276</v>
      </c>
      <c r="AS37" s="18">
        <f t="shared" si="129"/>
        <v>0.5</v>
      </c>
      <c r="AT37" s="18">
        <f t="shared" si="101"/>
        <v>3.1012560086835168</v>
      </c>
      <c r="AU37" s="18">
        <f t="shared" si="130"/>
        <v>-0.3</v>
      </c>
      <c r="AV37" s="66">
        <v>9</v>
      </c>
      <c r="AW37" s="66">
        <v>49</v>
      </c>
      <c r="AX37" s="66">
        <v>17</v>
      </c>
      <c r="AY37" s="66">
        <v>9</v>
      </c>
      <c r="AZ37" s="66">
        <v>7</v>
      </c>
      <c r="BA37" s="66">
        <v>2</v>
      </c>
      <c r="BB37" s="66">
        <v>6</v>
      </c>
      <c r="BC37" s="66">
        <v>0.3</v>
      </c>
      <c r="BD37">
        <v>22</v>
      </c>
      <c r="BE37" t="s">
        <v>5157</v>
      </c>
      <c r="BF37" t="s">
        <v>5158</v>
      </c>
      <c r="BG37" t="s">
        <v>710</v>
      </c>
      <c r="BH37" t="s">
        <v>7443</v>
      </c>
      <c r="BI37">
        <v>75</v>
      </c>
      <c r="BJ37">
        <v>210</v>
      </c>
      <c r="BK37" t="s">
        <v>1260</v>
      </c>
      <c r="BL37" t="s">
        <v>5159</v>
      </c>
      <c r="BM37" s="4" t="s">
        <v>3606</v>
      </c>
      <c r="BN37" s="4" t="s">
        <v>3607</v>
      </c>
      <c r="BO37" s="4" t="s">
        <v>6972</v>
      </c>
      <c r="BP37" s="4" t="s">
        <v>7172</v>
      </c>
      <c r="BQ37" s="7">
        <f t="shared" si="102"/>
        <v>307.96666666666664</v>
      </c>
      <c r="BR37" s="7">
        <f t="shared" si="103"/>
        <v>293.48333333333335</v>
      </c>
      <c r="BS37" s="7">
        <f t="shared" si="104"/>
        <v>0.66666666666666663</v>
      </c>
      <c r="BT37" s="7">
        <f t="shared" si="105"/>
        <v>13.816666666666666</v>
      </c>
      <c r="BU37">
        <v>446</v>
      </c>
      <c r="BV37">
        <v>0</v>
      </c>
      <c r="BW37">
        <v>0</v>
      </c>
      <c r="BX37">
        <v>0</v>
      </c>
      <c r="BY37" s="18">
        <f t="shared" si="106"/>
        <v>7.525213675213676</v>
      </c>
      <c r="BZ37" s="18">
        <f t="shared" si="107"/>
        <v>1.7094017094017092E-2</v>
      </c>
      <c r="CA37" s="18">
        <f t="shared" si="108"/>
        <v>0.35427350427350429</v>
      </c>
      <c r="CB37" s="6">
        <v>8</v>
      </c>
      <c r="CC37" s="6">
        <v>1</v>
      </c>
      <c r="CD37" s="6">
        <v>0</v>
      </c>
      <c r="CE37" s="6">
        <v>9</v>
      </c>
      <c r="CF37" s="6">
        <v>7</v>
      </c>
      <c r="CG37" s="6">
        <v>0</v>
      </c>
      <c r="CH37" s="6">
        <v>0</v>
      </c>
      <c r="CI37" s="6">
        <v>7</v>
      </c>
      <c r="CJ37" s="11">
        <f t="shared" si="109"/>
        <v>1.6355272871826907</v>
      </c>
      <c r="CK37" s="11">
        <f t="shared" si="110"/>
        <v>4.3425814234016888</v>
      </c>
      <c r="CL37" s="11">
        <f t="shared" si="111"/>
        <v>0</v>
      </c>
      <c r="CM37" s="11">
        <f t="shared" si="112"/>
        <v>1.4310863762848542</v>
      </c>
      <c r="CN37" s="11">
        <f t="shared" si="113"/>
        <v>0</v>
      </c>
      <c r="CO37" s="11">
        <f t="shared" si="114"/>
        <v>0</v>
      </c>
      <c r="CP37" s="52">
        <f t="shared" si="3"/>
        <v>0.375</v>
      </c>
      <c r="CQ37" s="52">
        <f t="shared" si="4"/>
        <v>0.25</v>
      </c>
      <c r="CR37" s="52">
        <f t="shared" si="5"/>
        <v>0.625</v>
      </c>
      <c r="CS37" s="52">
        <f t="shared" si="6"/>
        <v>0</v>
      </c>
      <c r="CT37" s="52">
        <f t="shared" si="7"/>
        <v>0</v>
      </c>
      <c r="CU37" s="52">
        <f t="shared" si="8"/>
        <v>0</v>
      </c>
      <c r="CV37">
        <v>0</v>
      </c>
      <c r="CW37" s="60">
        <f t="shared" si="131"/>
        <v>-2.2270729802351896E-2</v>
      </c>
      <c r="CX37" s="60">
        <f t="shared" si="132"/>
        <v>-0.14463078126865608</v>
      </c>
      <c r="CY37" s="60">
        <v>0.54403226856400699</v>
      </c>
      <c r="CZ37" s="60">
        <v>-0.73603763341863926</v>
      </c>
      <c r="DA37" s="60">
        <v>0.30722081050144529</v>
      </c>
      <c r="DB37" s="60">
        <v>-8.0759845969779545E-3</v>
      </c>
      <c r="DC37" s="60">
        <v>0</v>
      </c>
      <c r="DD37" s="60">
        <f t="shared" si="133"/>
        <v>0.10713946104983507</v>
      </c>
      <c r="DE37" s="60">
        <f t="shared" si="134"/>
        <v>0.69578608756251803</v>
      </c>
      <c r="DF37" s="60">
        <v>3.8909201309061832</v>
      </c>
      <c r="DG37" s="60">
        <v>3.3430267062692386E-2</v>
      </c>
      <c r="DH37" s="60">
        <v>6.4409588056649147E-2</v>
      </c>
      <c r="DI37" s="60">
        <v>-4.1181701768777117</v>
      </c>
      <c r="DJ37" s="60">
        <f t="shared" si="135"/>
        <v>-0.12941019085218697</v>
      </c>
      <c r="DK37" s="60">
        <f t="shared" si="136"/>
        <v>-0.84041686883117406</v>
      </c>
      <c r="DL37" s="60"/>
      <c r="DM37" s="60"/>
      <c r="DN37" s="60">
        <f t="shared" si="137"/>
        <v>0</v>
      </c>
      <c r="DO37" s="59">
        <v>293.48333333333335</v>
      </c>
      <c r="DP37" s="59">
        <v>13.816666666666666</v>
      </c>
      <c r="DQ37" s="59">
        <v>0.66666666666666663</v>
      </c>
      <c r="DR37" s="58">
        <v>307.9666666666667</v>
      </c>
    </row>
    <row r="38" spans="1:122" x14ac:dyDescent="0.2">
      <c r="A38" t="s">
        <v>4650</v>
      </c>
      <c r="B38" t="s">
        <v>4650</v>
      </c>
      <c r="C38" t="str">
        <f t="shared" si="115"/>
        <v xml:space="preserve">Haydar, Darren </v>
      </c>
      <c r="D38" t="str">
        <f t="shared" si="116"/>
        <v>Darren Haydar</v>
      </c>
      <c r="E38" t="str">
        <f t="shared" si="117"/>
        <v>RW</v>
      </c>
      <c r="F38" t="s">
        <v>391</v>
      </c>
      <c r="G38">
        <v>4</v>
      </c>
      <c r="H38">
        <v>0</v>
      </c>
      <c r="I38">
        <v>0</v>
      </c>
      <c r="J38">
        <f t="shared" si="118"/>
        <v>0</v>
      </c>
      <c r="K38">
        <v>0</v>
      </c>
      <c r="L38">
        <v>0</v>
      </c>
      <c r="M38" s="5" t="s">
        <v>5485</v>
      </c>
      <c r="N38" s="7">
        <f t="shared" si="119"/>
        <v>8.0166666666666675</v>
      </c>
      <c r="O38" s="7">
        <f t="shared" si="120"/>
        <v>32.06666666666667</v>
      </c>
      <c r="P38">
        <v>0</v>
      </c>
      <c r="Q38">
        <v>0</v>
      </c>
      <c r="R38">
        <v>0</v>
      </c>
      <c r="S38">
        <v>0</v>
      </c>
      <c r="T38">
        <f t="shared" si="121"/>
        <v>0</v>
      </c>
      <c r="U38">
        <f t="shared" si="122"/>
        <v>0</v>
      </c>
      <c r="V38">
        <v>4</v>
      </c>
      <c r="W38" s="9">
        <f t="shared" si="123"/>
        <v>0</v>
      </c>
      <c r="X38">
        <v>42</v>
      </c>
      <c r="Y38">
        <v>0</v>
      </c>
      <c r="Z38">
        <v>0</v>
      </c>
      <c r="AA38">
        <v>2</v>
      </c>
      <c r="AB38">
        <v>1</v>
      </c>
      <c r="AC38" s="9">
        <f t="shared" si="124"/>
        <v>0.66666666666666663</v>
      </c>
      <c r="AD38" s="5" t="s">
        <v>361</v>
      </c>
      <c r="AH38" s="13" t="s">
        <v>6319</v>
      </c>
      <c r="AI38" s="13" t="s">
        <v>6315</v>
      </c>
      <c r="AJ38" s="14">
        <v>-0.1</v>
      </c>
      <c r="AK38" s="13" t="s">
        <v>6352</v>
      </c>
      <c r="AL38" s="13" t="s">
        <v>6350</v>
      </c>
      <c r="AM38" s="13" t="s">
        <v>6352</v>
      </c>
      <c r="AN38" s="18">
        <f t="shared" si="125"/>
        <v>0.7</v>
      </c>
      <c r="AO38" s="18">
        <f t="shared" si="126"/>
        <v>0.6</v>
      </c>
      <c r="AP38" s="18">
        <f t="shared" si="127"/>
        <v>-0.1</v>
      </c>
      <c r="AQ38" s="18">
        <f t="shared" si="128"/>
        <v>-0.3</v>
      </c>
      <c r="AR38" s="18">
        <f t="shared" si="100"/>
        <v>-15.490533562822717</v>
      </c>
      <c r="AS38" s="18">
        <f t="shared" si="129"/>
        <v>0</v>
      </c>
      <c r="AT38" s="18">
        <f t="shared" si="101"/>
        <v>0</v>
      </c>
      <c r="AU38" s="18">
        <f t="shared" si="130"/>
        <v>-0.3</v>
      </c>
      <c r="AV38" s="66">
        <v>1</v>
      </c>
      <c r="AW38" s="66">
        <v>1</v>
      </c>
      <c r="AX38" s="66">
        <v>2</v>
      </c>
      <c r="AY38" s="66">
        <v>1</v>
      </c>
      <c r="AZ38" s="66">
        <v>0</v>
      </c>
      <c r="BA38" s="66">
        <v>2</v>
      </c>
      <c r="BB38" s="66">
        <v>1</v>
      </c>
      <c r="BC38" s="66">
        <v>1.3</v>
      </c>
      <c r="BE38" t="s">
        <v>751</v>
      </c>
      <c r="BF38" t="s">
        <v>629</v>
      </c>
      <c r="BG38" t="s">
        <v>7484</v>
      </c>
      <c r="BH38" t="s">
        <v>7457</v>
      </c>
      <c r="BI38">
        <v>69</v>
      </c>
      <c r="BJ38">
        <v>170</v>
      </c>
      <c r="BK38" t="s">
        <v>1258</v>
      </c>
      <c r="BL38" t="s">
        <v>7128</v>
      </c>
      <c r="BM38" s="4" t="s">
        <v>6124</v>
      </c>
      <c r="BN38" s="4" t="s">
        <v>6138</v>
      </c>
      <c r="BO38" s="4" t="s">
        <v>1516</v>
      </c>
      <c r="BP38" s="4" t="s">
        <v>6139</v>
      </c>
      <c r="BQ38" s="7">
        <f t="shared" si="102"/>
        <v>32.083333333333336</v>
      </c>
      <c r="BR38" s="7">
        <f t="shared" si="103"/>
        <v>25.433333333333334</v>
      </c>
      <c r="BS38" s="7">
        <f t="shared" si="104"/>
        <v>0</v>
      </c>
      <c r="BT38" s="7">
        <f t="shared" si="105"/>
        <v>6.65</v>
      </c>
      <c r="BU38">
        <v>42</v>
      </c>
      <c r="BV38">
        <v>0</v>
      </c>
      <c r="BW38">
        <v>0</v>
      </c>
      <c r="BX38">
        <v>0</v>
      </c>
      <c r="BY38" s="18">
        <f t="shared" si="106"/>
        <v>6.3583333333333334</v>
      </c>
      <c r="BZ38" s="18">
        <f t="shared" si="107"/>
        <v>0</v>
      </c>
      <c r="CA38" s="18">
        <f t="shared" si="108"/>
        <v>1.6625000000000001</v>
      </c>
      <c r="CB38" s="6">
        <v>1</v>
      </c>
      <c r="CC38" s="6">
        <v>0</v>
      </c>
      <c r="CD38" s="6">
        <v>0</v>
      </c>
      <c r="CE38" s="6">
        <v>1</v>
      </c>
      <c r="CF38" s="6">
        <v>1</v>
      </c>
      <c r="CG38" s="6">
        <v>0</v>
      </c>
      <c r="CH38" s="6">
        <v>0</v>
      </c>
      <c r="CI38" s="6">
        <v>1</v>
      </c>
      <c r="CJ38" s="11">
        <f t="shared" si="109"/>
        <v>2.3591087811271296</v>
      </c>
      <c r="CK38" s="11">
        <f t="shared" si="110"/>
        <v>0</v>
      </c>
      <c r="CL38" s="11">
        <f t="shared" si="111"/>
        <v>0</v>
      </c>
      <c r="CM38" s="11">
        <f t="shared" si="112"/>
        <v>2.3591087811271296</v>
      </c>
      <c r="CN38" s="11">
        <f t="shared" si="113"/>
        <v>0</v>
      </c>
      <c r="CO38" s="11">
        <f t="shared" si="114"/>
        <v>0</v>
      </c>
      <c r="CP38" s="52">
        <f t="shared" si="3"/>
        <v>0</v>
      </c>
      <c r="CQ38" s="52">
        <f t="shared" si="4"/>
        <v>0</v>
      </c>
      <c r="CR38" s="52">
        <f t="shared" si="5"/>
        <v>0</v>
      </c>
      <c r="CS38" s="52">
        <f t="shared" si="6"/>
        <v>0</v>
      </c>
      <c r="CT38" s="52">
        <f t="shared" si="7"/>
        <v>0</v>
      </c>
      <c r="CU38" s="52">
        <f t="shared" si="8"/>
        <v>0</v>
      </c>
      <c r="CV38">
        <v>0</v>
      </c>
      <c r="CW38" s="60">
        <f t="shared" si="131"/>
        <v>-0.55939631310147797</v>
      </c>
      <c r="CX38" s="60">
        <f t="shared" si="132"/>
        <v>-34.871458479053167</v>
      </c>
      <c r="CY38" s="60">
        <v>-0.66599517803828356</v>
      </c>
      <c r="CZ38" s="60">
        <v>-0.35719783396008858</v>
      </c>
      <c r="DA38" s="60">
        <v>4.8017665786364763E-3</v>
      </c>
      <c r="DB38" s="60">
        <v>0</v>
      </c>
      <c r="DC38" s="60">
        <v>0</v>
      </c>
      <c r="DD38" s="60">
        <f t="shared" si="133"/>
        <v>-1.0183912454197357</v>
      </c>
      <c r="DE38" s="60">
        <f t="shared" si="134"/>
        <v>-63.48412958460689</v>
      </c>
      <c r="DF38" s="60">
        <v>0.16356878083295887</v>
      </c>
      <c r="DG38" s="60">
        <v>1.8178264070751633E-2</v>
      </c>
      <c r="DH38" s="60">
        <v>0</v>
      </c>
      <c r="DI38" s="60">
        <v>0.27724788741454726</v>
      </c>
      <c r="DJ38" s="60">
        <f t="shared" si="135"/>
        <v>0.45899493231825772</v>
      </c>
      <c r="DK38" s="60">
        <f t="shared" si="136"/>
        <v>28.612671105553726</v>
      </c>
      <c r="DL38" s="60"/>
      <c r="DM38" s="60"/>
      <c r="DN38" s="60">
        <f t="shared" si="137"/>
        <v>0</v>
      </c>
      <c r="DO38" s="58">
        <v>25.433333333333334</v>
      </c>
      <c r="DP38" s="58">
        <v>6.65</v>
      </c>
      <c r="DQ38" s="58">
        <v>0</v>
      </c>
      <c r="DR38" s="58">
        <v>32.083333333333336</v>
      </c>
    </row>
    <row r="39" spans="1:122" x14ac:dyDescent="0.2">
      <c r="A39" t="s">
        <v>4650</v>
      </c>
      <c r="B39" t="s">
        <v>4650</v>
      </c>
      <c r="C39" t="str">
        <f t="shared" si="115"/>
        <v xml:space="preserve">Boulton, Eric </v>
      </c>
      <c r="D39" t="str">
        <f t="shared" si="116"/>
        <v>Eric Boulton</v>
      </c>
      <c r="E39" t="str">
        <f t="shared" si="117"/>
        <v>LW</v>
      </c>
      <c r="F39" t="s">
        <v>384</v>
      </c>
      <c r="G39">
        <v>45</v>
      </c>
      <c r="H39">
        <v>3</v>
      </c>
      <c r="I39">
        <v>4</v>
      </c>
      <c r="J39">
        <f t="shared" si="118"/>
        <v>7</v>
      </c>
      <c r="K39">
        <v>2</v>
      </c>
      <c r="L39">
        <v>49</v>
      </c>
      <c r="M39" s="5" t="s">
        <v>5488</v>
      </c>
      <c r="N39" s="7">
        <f t="shared" si="119"/>
        <v>6.2666666666666666</v>
      </c>
      <c r="O39" s="7">
        <f t="shared" si="120"/>
        <v>282</v>
      </c>
      <c r="P39">
        <v>0</v>
      </c>
      <c r="Q39">
        <v>0</v>
      </c>
      <c r="R39">
        <v>0</v>
      </c>
      <c r="S39">
        <v>0</v>
      </c>
      <c r="T39">
        <f t="shared" si="121"/>
        <v>3</v>
      </c>
      <c r="U39">
        <f t="shared" si="122"/>
        <v>4</v>
      </c>
      <c r="V39">
        <v>42</v>
      </c>
      <c r="W39" s="9">
        <f t="shared" si="123"/>
        <v>7.1428571428571425E-2</v>
      </c>
      <c r="X39">
        <v>432</v>
      </c>
      <c r="Y39">
        <v>0</v>
      </c>
      <c r="Z39">
        <v>0</v>
      </c>
      <c r="AA39">
        <v>1</v>
      </c>
      <c r="AB39">
        <v>1</v>
      </c>
      <c r="AC39" s="9">
        <f t="shared" si="124"/>
        <v>0.5</v>
      </c>
      <c r="AD39" s="5" t="s">
        <v>4735</v>
      </c>
      <c r="AE39" s="11">
        <f t="shared" ref="AE39:AE44" si="138">LEFT(AD39, LEN(AD39)-3)+RIGHT(AD39,2)/60</f>
        <v>40.299999999999997</v>
      </c>
      <c r="AF39" s="27">
        <v>49</v>
      </c>
      <c r="AG39" s="12">
        <v>165000</v>
      </c>
      <c r="AH39" s="13" t="s">
        <v>6494</v>
      </c>
      <c r="AI39" s="13" t="s">
        <v>6495</v>
      </c>
      <c r="AJ39" s="14">
        <v>1.4</v>
      </c>
      <c r="AK39" s="13" t="s">
        <v>6340</v>
      </c>
      <c r="AL39" s="13" t="s">
        <v>6319</v>
      </c>
      <c r="AM39" s="13" t="s">
        <v>6349</v>
      </c>
      <c r="AN39" s="18">
        <f t="shared" si="125"/>
        <v>7.1</v>
      </c>
      <c r="AO39" s="18">
        <f t="shared" si="126"/>
        <v>6.7</v>
      </c>
      <c r="AP39" s="18">
        <f t="shared" si="127"/>
        <v>1.4</v>
      </c>
      <c r="AQ39" s="18">
        <f t="shared" si="128"/>
        <v>-0.6</v>
      </c>
      <c r="AR39" s="18">
        <f t="shared" si="100"/>
        <v>-4.2208934224410832</v>
      </c>
      <c r="AS39" s="18">
        <f t="shared" si="129"/>
        <v>0.7</v>
      </c>
      <c r="AT39" s="18">
        <f t="shared" si="101"/>
        <v>4.9243756595145962</v>
      </c>
      <c r="AU39" s="18">
        <f t="shared" si="130"/>
        <v>0.1</v>
      </c>
      <c r="AV39" s="66">
        <v>1</v>
      </c>
      <c r="AW39" s="66">
        <v>30</v>
      </c>
      <c r="AX39" s="66">
        <v>18</v>
      </c>
      <c r="AY39" s="66">
        <v>6</v>
      </c>
      <c r="AZ39" s="66">
        <v>17</v>
      </c>
      <c r="BA39" s="66">
        <v>1</v>
      </c>
      <c r="BB39" s="66">
        <v>1</v>
      </c>
      <c r="BC39" s="66">
        <v>0</v>
      </c>
      <c r="BE39" t="s">
        <v>5143</v>
      </c>
      <c r="BF39" t="s">
        <v>689</v>
      </c>
      <c r="BG39" t="s">
        <v>7487</v>
      </c>
      <c r="BH39" t="s">
        <v>7457</v>
      </c>
      <c r="BI39">
        <v>73</v>
      </c>
      <c r="BJ39">
        <v>220</v>
      </c>
      <c r="BK39" t="s">
        <v>1259</v>
      </c>
      <c r="BL39" t="s">
        <v>7128</v>
      </c>
      <c r="BM39" s="4" t="s">
        <v>3646</v>
      </c>
      <c r="BN39" s="4" t="s">
        <v>3647</v>
      </c>
      <c r="BO39" s="4" t="s">
        <v>2123</v>
      </c>
      <c r="BP39" s="4" t="s">
        <v>7288</v>
      </c>
      <c r="BQ39" s="7">
        <f t="shared" si="102"/>
        <v>282.18333333333334</v>
      </c>
      <c r="BR39" s="7">
        <f t="shared" si="103"/>
        <v>280.06666666666666</v>
      </c>
      <c r="BS39" s="7">
        <f t="shared" si="104"/>
        <v>0.38333333333333336</v>
      </c>
      <c r="BT39" s="7">
        <f t="shared" si="105"/>
        <v>1.7333333333333334</v>
      </c>
      <c r="BU39">
        <v>432</v>
      </c>
      <c r="BV39">
        <v>0</v>
      </c>
      <c r="BW39">
        <v>0</v>
      </c>
      <c r="BX39">
        <v>0</v>
      </c>
      <c r="BY39" s="18">
        <f t="shared" si="106"/>
        <v>6.2237037037037037</v>
      </c>
      <c r="BZ39" s="18">
        <f t="shared" si="107"/>
        <v>8.518518518518519E-3</v>
      </c>
      <c r="CA39" s="18">
        <f t="shared" si="108"/>
        <v>3.8518518518518521E-2</v>
      </c>
      <c r="CB39" s="6">
        <v>11</v>
      </c>
      <c r="CC39" s="6">
        <v>0</v>
      </c>
      <c r="CD39" s="6">
        <v>0</v>
      </c>
      <c r="CE39" s="6">
        <v>11</v>
      </c>
      <c r="CF39" s="6">
        <v>8</v>
      </c>
      <c r="CG39" s="6">
        <v>0</v>
      </c>
      <c r="CH39" s="6">
        <v>0</v>
      </c>
      <c r="CI39" s="6">
        <v>8</v>
      </c>
      <c r="CJ39" s="11">
        <f t="shared" si="109"/>
        <v>2.3565817662461321</v>
      </c>
      <c r="CK39" s="11">
        <f t="shared" si="110"/>
        <v>0</v>
      </c>
      <c r="CL39" s="11">
        <f t="shared" si="111"/>
        <v>0</v>
      </c>
      <c r="CM39" s="11">
        <f t="shared" si="112"/>
        <v>1.713877648179005</v>
      </c>
      <c r="CN39" s="11">
        <f t="shared" si="113"/>
        <v>0</v>
      </c>
      <c r="CO39" s="11">
        <f t="shared" si="114"/>
        <v>0</v>
      </c>
      <c r="CP39" s="52">
        <f t="shared" si="3"/>
        <v>0.27272727272727271</v>
      </c>
      <c r="CQ39" s="52">
        <f t="shared" si="4"/>
        <v>0.36363636363636365</v>
      </c>
      <c r="CR39" s="52">
        <f t="shared" si="5"/>
        <v>0.63636363636363635</v>
      </c>
      <c r="CS39" s="52">
        <f t="shared" si="6"/>
        <v>0</v>
      </c>
      <c r="CT39" s="52">
        <f t="shared" si="7"/>
        <v>0</v>
      </c>
      <c r="CU39" s="52">
        <f t="shared" si="8"/>
        <v>0</v>
      </c>
      <c r="CV39">
        <v>0</v>
      </c>
      <c r="CW39" s="60">
        <f t="shared" si="131"/>
        <v>3.229260927915214</v>
      </c>
      <c r="CX39" s="60">
        <f t="shared" si="132"/>
        <v>22.887680075000041</v>
      </c>
      <c r="CY39" s="60">
        <v>4.052759743827381</v>
      </c>
      <c r="CZ39" s="60">
        <v>-9.3104197322930363E-2</v>
      </c>
      <c r="DA39" s="60">
        <v>4.223309607423073E-2</v>
      </c>
      <c r="DB39" s="60">
        <v>-5.2308997258373379E-3</v>
      </c>
      <c r="DC39" s="60">
        <v>0</v>
      </c>
      <c r="DD39" s="60">
        <f t="shared" si="133"/>
        <v>3.9966577428528436</v>
      </c>
      <c r="DE39" s="60">
        <f t="shared" si="134"/>
        <v>28.326674687988966</v>
      </c>
      <c r="DF39" s="60">
        <v>2.2939931804306681</v>
      </c>
      <c r="DG39" s="60">
        <v>4.7381941437548121E-3</v>
      </c>
      <c r="DH39" s="60">
        <v>2.8699304642772101E-2</v>
      </c>
      <c r="DI39" s="60">
        <v>-3.0948274941548246</v>
      </c>
      <c r="DJ39" s="60">
        <f t="shared" si="135"/>
        <v>-0.76739681493762957</v>
      </c>
      <c r="DK39" s="60">
        <f t="shared" si="136"/>
        <v>-5.4389946129889291</v>
      </c>
      <c r="DL39" s="60"/>
      <c r="DM39" s="60"/>
      <c r="DN39" s="60">
        <f t="shared" si="137"/>
        <v>0</v>
      </c>
      <c r="DO39" s="58">
        <v>280.06666666666666</v>
      </c>
      <c r="DP39" s="58">
        <v>1.7333333333333334</v>
      </c>
      <c r="DQ39" s="58">
        <v>0.38333333333333341</v>
      </c>
      <c r="DR39" s="58">
        <v>282.18333333333334</v>
      </c>
    </row>
    <row r="40" spans="1:122" x14ac:dyDescent="0.2">
      <c r="A40" t="s">
        <v>4675</v>
      </c>
      <c r="B40" t="s">
        <v>4650</v>
      </c>
      <c r="C40" t="str">
        <f t="shared" si="115"/>
        <v xml:space="preserve">Perrin, Eric </v>
      </c>
      <c r="D40" t="str">
        <f t="shared" si="116"/>
        <v>Eric Perrin</v>
      </c>
      <c r="E40" t="str">
        <f t="shared" si="117"/>
        <v xml:space="preserve">C </v>
      </c>
      <c r="F40" t="s">
        <v>4534</v>
      </c>
      <c r="G40">
        <v>82</v>
      </c>
      <c r="H40">
        <v>13</v>
      </c>
      <c r="I40">
        <v>23</v>
      </c>
      <c r="J40">
        <f t="shared" si="118"/>
        <v>36</v>
      </c>
      <c r="K40">
        <v>-7</v>
      </c>
      <c r="L40">
        <v>30</v>
      </c>
      <c r="M40" s="8" t="s">
        <v>1224</v>
      </c>
      <c r="N40" s="7">
        <f t="shared" si="119"/>
        <v>17</v>
      </c>
      <c r="O40" s="7">
        <f t="shared" si="120"/>
        <v>1394</v>
      </c>
      <c r="P40">
        <v>2</v>
      </c>
      <c r="Q40">
        <v>5</v>
      </c>
      <c r="R40">
        <v>1</v>
      </c>
      <c r="S40">
        <v>2</v>
      </c>
      <c r="T40">
        <f t="shared" si="121"/>
        <v>10</v>
      </c>
      <c r="U40">
        <f t="shared" si="122"/>
        <v>16</v>
      </c>
      <c r="V40">
        <v>151</v>
      </c>
      <c r="W40" s="9">
        <f t="shared" si="123"/>
        <v>8.6092715231788075E-2</v>
      </c>
      <c r="X40">
        <v>1817</v>
      </c>
      <c r="Y40">
        <v>0</v>
      </c>
      <c r="Z40">
        <v>0</v>
      </c>
      <c r="AA40">
        <v>207</v>
      </c>
      <c r="AB40">
        <v>200</v>
      </c>
      <c r="AC40" s="9">
        <f t="shared" si="124"/>
        <v>0.50859950859950864</v>
      </c>
      <c r="AD40" s="5" t="s">
        <v>900</v>
      </c>
      <c r="AE40" s="11">
        <f t="shared" si="138"/>
        <v>38.733333333333334</v>
      </c>
      <c r="AF40" s="27">
        <v>44</v>
      </c>
      <c r="AG40" s="12">
        <v>1427110</v>
      </c>
      <c r="AH40" s="13" t="s">
        <v>293</v>
      </c>
      <c r="AI40" s="13" t="s">
        <v>6461</v>
      </c>
      <c r="AJ40" s="14">
        <v>-2.8</v>
      </c>
      <c r="AK40" s="13" t="s">
        <v>6489</v>
      </c>
      <c r="AL40" s="13" t="s">
        <v>6469</v>
      </c>
      <c r="AM40" s="13" t="s">
        <v>6360</v>
      </c>
      <c r="AN40" s="18">
        <f t="shared" si="125"/>
        <v>25.6</v>
      </c>
      <c r="AO40" s="18">
        <f t="shared" si="126"/>
        <v>27.9</v>
      </c>
      <c r="AP40" s="18">
        <f t="shared" si="127"/>
        <v>-2.8</v>
      </c>
      <c r="AQ40" s="18">
        <f t="shared" si="128"/>
        <v>1.4</v>
      </c>
      <c r="AR40" s="18">
        <f t="shared" si="100"/>
        <v>1.665278934221482</v>
      </c>
      <c r="AS40" s="18">
        <f t="shared" si="129"/>
        <v>2.1</v>
      </c>
      <c r="AT40" s="18">
        <f t="shared" si="101"/>
        <v>2.4979184013322233</v>
      </c>
      <c r="AU40" s="18">
        <f t="shared" si="130"/>
        <v>3.5</v>
      </c>
      <c r="AV40" s="66">
        <v>27</v>
      </c>
      <c r="AW40" s="66">
        <v>64</v>
      </c>
      <c r="AX40" s="66">
        <v>79</v>
      </c>
      <c r="AY40" s="66">
        <v>28</v>
      </c>
      <c r="AZ40" s="66">
        <v>60</v>
      </c>
      <c r="BA40" s="66">
        <v>207</v>
      </c>
      <c r="BB40" s="66">
        <v>200</v>
      </c>
      <c r="BC40" s="66">
        <v>8.6</v>
      </c>
      <c r="BD40">
        <v>9</v>
      </c>
      <c r="BE40" t="s">
        <v>2889</v>
      </c>
      <c r="BF40" t="s">
        <v>7455</v>
      </c>
      <c r="BG40" t="s">
        <v>7456</v>
      </c>
      <c r="BH40" t="s">
        <v>7457</v>
      </c>
      <c r="BI40">
        <v>69</v>
      </c>
      <c r="BJ40">
        <v>176</v>
      </c>
      <c r="BK40" t="s">
        <v>1259</v>
      </c>
      <c r="BL40" t="s">
        <v>7128</v>
      </c>
      <c r="BM40" s="4" t="s">
        <v>4849</v>
      </c>
      <c r="BN40" s="4" t="s">
        <v>4850</v>
      </c>
      <c r="BO40" s="4" t="s">
        <v>1414</v>
      </c>
      <c r="BP40" s="4" t="s">
        <v>1416</v>
      </c>
      <c r="BQ40" s="7">
        <f t="shared" si="102"/>
        <v>1394.4</v>
      </c>
      <c r="BR40" s="7">
        <f t="shared" si="103"/>
        <v>1107.4000000000001</v>
      </c>
      <c r="BS40" s="7">
        <f t="shared" si="104"/>
        <v>153.73333333333332</v>
      </c>
      <c r="BT40" s="7">
        <f t="shared" si="105"/>
        <v>133.26666666666668</v>
      </c>
      <c r="BU40" s="12">
        <v>1817</v>
      </c>
      <c r="BV40">
        <v>4</v>
      </c>
      <c r="BW40">
        <v>0</v>
      </c>
      <c r="BX40">
        <v>0</v>
      </c>
      <c r="BY40" s="18">
        <f t="shared" si="106"/>
        <v>13.504878048780489</v>
      </c>
      <c r="BZ40" s="18">
        <f t="shared" si="107"/>
        <v>1.8747967479674794</v>
      </c>
      <c r="CA40" s="18">
        <f t="shared" si="108"/>
        <v>1.6252032520325206</v>
      </c>
      <c r="CB40" s="6">
        <v>40</v>
      </c>
      <c r="CC40" s="6">
        <v>13</v>
      </c>
      <c r="CD40" s="6">
        <v>3</v>
      </c>
      <c r="CE40" s="6">
        <v>56</v>
      </c>
      <c r="CF40" s="6">
        <v>48</v>
      </c>
      <c r="CG40" s="6">
        <v>3</v>
      </c>
      <c r="CH40" s="6">
        <v>21</v>
      </c>
      <c r="CI40" s="6">
        <v>72</v>
      </c>
      <c r="CJ40" s="11">
        <f t="shared" si="109"/>
        <v>2.167238576846668</v>
      </c>
      <c r="CK40" s="11">
        <f t="shared" si="110"/>
        <v>5.8529264632316149</v>
      </c>
      <c r="CL40" s="11">
        <f t="shared" si="111"/>
        <v>1.170858629661752</v>
      </c>
      <c r="CM40" s="11">
        <f t="shared" si="112"/>
        <v>2.6006862922160012</v>
      </c>
      <c r="CN40" s="11">
        <f t="shared" si="113"/>
        <v>1.3506753376688343</v>
      </c>
      <c r="CO40" s="11">
        <f t="shared" si="114"/>
        <v>8.1960104076322651</v>
      </c>
      <c r="CP40" s="52">
        <f t="shared" si="3"/>
        <v>0.25</v>
      </c>
      <c r="CQ40" s="52">
        <f t="shared" si="4"/>
        <v>0.4</v>
      </c>
      <c r="CR40" s="52">
        <f t="shared" si="5"/>
        <v>0.65</v>
      </c>
      <c r="CS40" s="52">
        <f t="shared" si="6"/>
        <v>0.15384615384615385</v>
      </c>
      <c r="CT40" s="52">
        <f t="shared" si="7"/>
        <v>0.38461538461538464</v>
      </c>
      <c r="CU40" s="52">
        <f t="shared" si="8"/>
        <v>0.53846153846153855</v>
      </c>
      <c r="CV40">
        <v>0</v>
      </c>
      <c r="CW40" s="60">
        <f t="shared" si="131"/>
        <v>36.268986856559231</v>
      </c>
      <c r="CX40" s="60">
        <f t="shared" si="132"/>
        <v>52.020922054732111</v>
      </c>
      <c r="CY40" s="60">
        <v>11.354696061091532</v>
      </c>
      <c r="CZ40" s="60">
        <v>2.5437258406424443</v>
      </c>
      <c r="DA40" s="60">
        <v>-0.52981806014284416</v>
      </c>
      <c r="DB40" s="60">
        <v>2.1143729649530671</v>
      </c>
      <c r="DC40" s="60">
        <v>-2.0638068977848341</v>
      </c>
      <c r="DD40" s="60">
        <f t="shared" si="133"/>
        <v>13.419169908759367</v>
      </c>
      <c r="DE40" s="60">
        <f t="shared" si="134"/>
        <v>19.247231653412744</v>
      </c>
      <c r="DF40" s="60">
        <v>9.9112825010148651</v>
      </c>
      <c r="DG40" s="60">
        <v>-0.15197966139111899</v>
      </c>
      <c r="DH40" s="60">
        <v>4.2928980928629583</v>
      </c>
      <c r="DI40" s="60">
        <v>8.7976160153131566</v>
      </c>
      <c r="DJ40" s="60">
        <f t="shared" si="135"/>
        <v>22.849816947799862</v>
      </c>
      <c r="DK40" s="60">
        <f t="shared" si="136"/>
        <v>32.773690401319364</v>
      </c>
      <c r="DL40" s="60"/>
      <c r="DM40" s="60"/>
      <c r="DN40" s="60">
        <f t="shared" si="137"/>
        <v>0</v>
      </c>
      <c r="DO40" s="58">
        <v>1107.4000000000001</v>
      </c>
      <c r="DP40" s="58">
        <v>133.26666666666668</v>
      </c>
      <c r="DQ40" s="58">
        <v>153.73333333333332</v>
      </c>
      <c r="DR40" s="58">
        <v>1394.4</v>
      </c>
    </row>
    <row r="41" spans="1:122" s="30" customFormat="1" x14ac:dyDescent="0.2">
      <c r="A41" t="s">
        <v>4650</v>
      </c>
      <c r="B41" t="s">
        <v>4650</v>
      </c>
      <c r="C41" t="str">
        <f t="shared" si="115"/>
        <v xml:space="preserve">Exelby, Garnet </v>
      </c>
      <c r="D41" t="str">
        <f t="shared" si="116"/>
        <v>Garnet Exelby</v>
      </c>
      <c r="E41" t="str">
        <f t="shared" si="117"/>
        <v xml:space="preserve">D </v>
      </c>
      <c r="F41" t="s">
        <v>383</v>
      </c>
      <c r="G41">
        <v>58</v>
      </c>
      <c r="H41">
        <v>2</v>
      </c>
      <c r="I41">
        <v>8</v>
      </c>
      <c r="J41">
        <f t="shared" si="118"/>
        <v>10</v>
      </c>
      <c r="K41">
        <v>2</v>
      </c>
      <c r="L41">
        <v>56</v>
      </c>
      <c r="M41" s="8" t="s">
        <v>1232</v>
      </c>
      <c r="N41" s="7">
        <f t="shared" si="119"/>
        <v>18</v>
      </c>
      <c r="O41" s="7">
        <f t="shared" si="120"/>
        <v>1044</v>
      </c>
      <c r="P41">
        <v>0</v>
      </c>
      <c r="Q41">
        <v>0</v>
      </c>
      <c r="R41">
        <v>1</v>
      </c>
      <c r="S41">
        <v>0</v>
      </c>
      <c r="T41">
        <f t="shared" si="121"/>
        <v>1</v>
      </c>
      <c r="U41">
        <f t="shared" si="122"/>
        <v>8</v>
      </c>
      <c r="V41">
        <v>57</v>
      </c>
      <c r="W41" s="9">
        <f t="shared" si="123"/>
        <v>3.5087719298245612E-2</v>
      </c>
      <c r="X41">
        <v>1445</v>
      </c>
      <c r="Y41">
        <v>0</v>
      </c>
      <c r="Z41">
        <v>0</v>
      </c>
      <c r="AA41">
        <v>0</v>
      </c>
      <c r="AB41">
        <v>0</v>
      </c>
      <c r="AC41" s="9">
        <f t="shared" si="124"/>
        <v>0</v>
      </c>
      <c r="AD41" s="5" t="s">
        <v>4736</v>
      </c>
      <c r="AE41" s="11">
        <f t="shared" si="138"/>
        <v>104.38333333333334</v>
      </c>
      <c r="AF41" s="27">
        <v>50</v>
      </c>
      <c r="AG41" s="12">
        <v>1064730</v>
      </c>
      <c r="AH41" s="13" t="s">
        <v>297</v>
      </c>
      <c r="AI41" s="13" t="s">
        <v>6448</v>
      </c>
      <c r="AJ41" s="14">
        <v>-0.6</v>
      </c>
      <c r="AK41" s="13" t="s">
        <v>6310</v>
      </c>
      <c r="AL41" s="13" t="s">
        <v>6345</v>
      </c>
      <c r="AM41" s="13" t="s">
        <v>6412</v>
      </c>
      <c r="AN41" s="18">
        <f t="shared" si="125"/>
        <v>14.5</v>
      </c>
      <c r="AO41" s="18">
        <f t="shared" si="126"/>
        <v>18.899999999999999</v>
      </c>
      <c r="AP41" s="18">
        <f t="shared" si="127"/>
        <v>-0.6</v>
      </c>
      <c r="AQ41" s="18">
        <f t="shared" si="128"/>
        <v>0.3</v>
      </c>
      <c r="AR41" s="18">
        <f t="shared" si="100"/>
        <v>0.50974894864279341</v>
      </c>
      <c r="AS41" s="18">
        <f t="shared" si="129"/>
        <v>1.2</v>
      </c>
      <c r="AT41" s="18">
        <f t="shared" si="101"/>
        <v>2.0389957945711736</v>
      </c>
      <c r="AU41" s="18">
        <f t="shared" si="130"/>
        <v>1.5</v>
      </c>
      <c r="AV41" s="66">
        <v>95</v>
      </c>
      <c r="AW41" s="66">
        <v>146</v>
      </c>
      <c r="AX41" s="66">
        <v>10</v>
      </c>
      <c r="AY41" s="66">
        <v>47</v>
      </c>
      <c r="AZ41" s="66">
        <v>27</v>
      </c>
      <c r="BA41" s="66">
        <v>0</v>
      </c>
      <c r="BB41" s="66">
        <v>0</v>
      </c>
      <c r="BC41" s="66">
        <v>0</v>
      </c>
      <c r="BD41"/>
      <c r="BE41" t="s">
        <v>5208</v>
      </c>
      <c r="BF41" t="s">
        <v>5209</v>
      </c>
      <c r="BG41" t="s">
        <v>682</v>
      </c>
      <c r="BH41" t="s">
        <v>7457</v>
      </c>
      <c r="BI41">
        <v>73</v>
      </c>
      <c r="BJ41">
        <v>215</v>
      </c>
      <c r="BK41" t="s">
        <v>1259</v>
      </c>
      <c r="BL41" t="s">
        <v>7128</v>
      </c>
      <c r="BM41" s="4" t="s">
        <v>523</v>
      </c>
      <c r="BN41" s="4" t="s">
        <v>6831</v>
      </c>
      <c r="BO41" s="4" t="s">
        <v>6832</v>
      </c>
      <c r="BP41" s="4" t="s">
        <v>6833</v>
      </c>
      <c r="BQ41" s="7">
        <f t="shared" si="102"/>
        <v>1043.9000000000001</v>
      </c>
      <c r="BR41" s="7">
        <f t="shared" si="103"/>
        <v>910.75</v>
      </c>
      <c r="BS41" s="7">
        <f t="shared" si="104"/>
        <v>129.11666666666667</v>
      </c>
      <c r="BT41" s="7">
        <f t="shared" si="105"/>
        <v>4.0333333333333332</v>
      </c>
      <c r="BU41" s="12">
        <v>1445</v>
      </c>
      <c r="BV41">
        <v>0</v>
      </c>
      <c r="BW41">
        <v>0</v>
      </c>
      <c r="BX41">
        <v>0</v>
      </c>
      <c r="BY41" s="18">
        <f t="shared" si="106"/>
        <v>15.702586206896552</v>
      </c>
      <c r="BZ41" s="18">
        <f t="shared" si="107"/>
        <v>2.2261494252873564</v>
      </c>
      <c r="CA41" s="18">
        <f t="shared" si="108"/>
        <v>6.9540229885057467E-2</v>
      </c>
      <c r="CB41" s="6">
        <v>28</v>
      </c>
      <c r="CC41" s="6">
        <v>1</v>
      </c>
      <c r="CD41" s="6">
        <v>2</v>
      </c>
      <c r="CE41" s="6">
        <v>31</v>
      </c>
      <c r="CF41" s="6">
        <v>27</v>
      </c>
      <c r="CG41" s="6">
        <v>0</v>
      </c>
      <c r="CH41" s="6">
        <v>10</v>
      </c>
      <c r="CI41" s="6">
        <v>37</v>
      </c>
      <c r="CJ41" s="11">
        <f t="shared" si="109"/>
        <v>1.8446335437825969</v>
      </c>
      <c r="CK41" s="11">
        <f t="shared" si="110"/>
        <v>14.87603305785124</v>
      </c>
      <c r="CL41" s="11">
        <f t="shared" si="111"/>
        <v>0.92939202271847166</v>
      </c>
      <c r="CM41" s="11">
        <f t="shared" si="112"/>
        <v>1.7787537743617898</v>
      </c>
      <c r="CN41" s="11">
        <f t="shared" si="113"/>
        <v>0</v>
      </c>
      <c r="CO41" s="11">
        <f t="shared" si="114"/>
        <v>4.6469601135923577</v>
      </c>
      <c r="CP41" s="52">
        <f t="shared" si="3"/>
        <v>3.5714285714285712E-2</v>
      </c>
      <c r="CQ41" s="52">
        <f t="shared" si="4"/>
        <v>0.2857142857142857</v>
      </c>
      <c r="CR41" s="52">
        <f t="shared" si="5"/>
        <v>0.3214285714285714</v>
      </c>
      <c r="CS41" s="52">
        <f t="shared" si="6"/>
        <v>0</v>
      </c>
      <c r="CT41" s="52">
        <f t="shared" si="7"/>
        <v>0</v>
      </c>
      <c r="CU41" s="52">
        <f t="shared" si="8"/>
        <v>0</v>
      </c>
      <c r="CV41">
        <v>0</v>
      </c>
      <c r="CW41" s="60">
        <f t="shared" si="131"/>
        <v>28.585146371521645</v>
      </c>
      <c r="CX41" s="60">
        <f t="shared" si="132"/>
        <v>54.766062595117617</v>
      </c>
      <c r="CY41" s="60">
        <v>2.3413720966814227</v>
      </c>
      <c r="CZ41" s="60">
        <v>-0.14868822682817812</v>
      </c>
      <c r="DA41" s="60">
        <v>0.15623576513574911</v>
      </c>
      <c r="DB41" s="60">
        <v>2.4040989634359984</v>
      </c>
      <c r="DC41" s="60">
        <v>0</v>
      </c>
      <c r="DD41" s="60">
        <f t="shared" si="133"/>
        <v>4.7530185984249922</v>
      </c>
      <c r="DE41" s="60">
        <f t="shared" si="134"/>
        <v>9.1062718621036343</v>
      </c>
      <c r="DF41" s="60">
        <v>19.034047145228865</v>
      </c>
      <c r="DG41" s="60">
        <v>9.5895023162724954E-2</v>
      </c>
      <c r="DH41" s="60">
        <v>6.2868474541246728</v>
      </c>
      <c r="DI41" s="60">
        <v>-1.5846618494196074</v>
      </c>
      <c r="DJ41" s="60">
        <f t="shared" si="135"/>
        <v>23.832127773096655</v>
      </c>
      <c r="DK41" s="60">
        <f t="shared" si="136"/>
        <v>45.659790733013992</v>
      </c>
      <c r="DL41" s="60"/>
      <c r="DM41" s="60"/>
      <c r="DN41" s="60">
        <f t="shared" si="137"/>
        <v>0</v>
      </c>
      <c r="DO41" s="58">
        <v>910.75</v>
      </c>
      <c r="DP41" s="58">
        <v>4.0333333333333332</v>
      </c>
      <c r="DQ41" s="58">
        <v>129.11666666666667</v>
      </c>
      <c r="DR41" s="58">
        <v>1043.9000000000001</v>
      </c>
    </row>
    <row r="42" spans="1:122" x14ac:dyDescent="0.2">
      <c r="A42" t="s">
        <v>4650</v>
      </c>
      <c r="B42" t="s">
        <v>4650</v>
      </c>
      <c r="C42" t="str">
        <f t="shared" si="115"/>
        <v xml:space="preserve">Kovalchuk, Ilya </v>
      </c>
      <c r="D42" t="str">
        <f t="shared" si="116"/>
        <v>Ilya Kovalchuk</v>
      </c>
      <c r="E42" t="str">
        <f t="shared" si="117"/>
        <v>LW</v>
      </c>
      <c r="F42" t="s">
        <v>364</v>
      </c>
      <c r="G42">
        <v>82</v>
      </c>
      <c r="H42">
        <v>42</v>
      </c>
      <c r="I42">
        <v>34</v>
      </c>
      <c r="J42">
        <f t="shared" si="118"/>
        <v>76</v>
      </c>
      <c r="K42">
        <v>-2</v>
      </c>
      <c r="L42">
        <v>66</v>
      </c>
      <c r="M42" s="5" t="s">
        <v>5491</v>
      </c>
      <c r="N42" s="7">
        <f t="shared" si="119"/>
        <v>21.533333333333335</v>
      </c>
      <c r="O42" s="7">
        <f t="shared" si="120"/>
        <v>1765.7333333333336</v>
      </c>
      <c r="P42">
        <v>18</v>
      </c>
      <c r="Q42">
        <v>14</v>
      </c>
      <c r="R42">
        <v>0</v>
      </c>
      <c r="S42">
        <v>0</v>
      </c>
      <c r="T42">
        <f t="shared" si="121"/>
        <v>24</v>
      </c>
      <c r="U42">
        <f t="shared" si="122"/>
        <v>20</v>
      </c>
      <c r="V42">
        <v>336</v>
      </c>
      <c r="W42" s="9">
        <f t="shared" si="123"/>
        <v>0.125</v>
      </c>
      <c r="X42">
        <v>1873</v>
      </c>
      <c r="Y42">
        <v>7</v>
      </c>
      <c r="Z42">
        <v>0</v>
      </c>
      <c r="AA42">
        <v>26</v>
      </c>
      <c r="AB42">
        <v>40</v>
      </c>
      <c r="AC42" s="9">
        <f t="shared" si="124"/>
        <v>0.39393939393939392</v>
      </c>
      <c r="AD42" s="5" t="s">
        <v>4739</v>
      </c>
      <c r="AE42" s="11">
        <f t="shared" si="138"/>
        <v>23.216666666666665</v>
      </c>
      <c r="AF42" s="27">
        <v>48</v>
      </c>
      <c r="AG42" s="12">
        <v>4289000</v>
      </c>
      <c r="AH42" s="13" t="s">
        <v>4512</v>
      </c>
      <c r="AI42" s="13" t="s">
        <v>6452</v>
      </c>
      <c r="AJ42" s="14">
        <v>3.2</v>
      </c>
      <c r="AK42" s="13" t="s">
        <v>6393</v>
      </c>
      <c r="AL42" s="13" t="s">
        <v>6339</v>
      </c>
      <c r="AM42" s="13" t="s">
        <v>6384</v>
      </c>
      <c r="AN42" s="18">
        <f t="shared" si="125"/>
        <v>41.9</v>
      </c>
      <c r="AO42" s="18">
        <f t="shared" si="126"/>
        <v>28.1</v>
      </c>
      <c r="AP42" s="18">
        <f t="shared" si="127"/>
        <v>3.2</v>
      </c>
      <c r="AQ42" s="18">
        <f t="shared" si="128"/>
        <v>11.7</v>
      </c>
      <c r="AR42" s="18">
        <f t="shared" si="100"/>
        <v>10.11323364162849</v>
      </c>
      <c r="AS42" s="18">
        <f t="shared" si="129"/>
        <v>2.2000000000000002</v>
      </c>
      <c r="AT42" s="18">
        <f t="shared" si="101"/>
        <v>1.9016336762036481</v>
      </c>
      <c r="AU42" s="18">
        <f t="shared" si="130"/>
        <v>13.8</v>
      </c>
      <c r="AV42" s="66">
        <v>17</v>
      </c>
      <c r="AW42" s="66">
        <v>72</v>
      </c>
      <c r="AX42" s="66">
        <v>139</v>
      </c>
      <c r="AY42" s="66">
        <v>102</v>
      </c>
      <c r="AZ42" s="66">
        <v>60</v>
      </c>
      <c r="BA42" s="66">
        <v>26</v>
      </c>
      <c r="BB42" s="66">
        <v>40</v>
      </c>
      <c r="BC42" s="66">
        <v>1.3</v>
      </c>
      <c r="BD42">
        <v>17</v>
      </c>
      <c r="BE42" t="s">
        <v>7464</v>
      </c>
      <c r="BF42" t="s">
        <v>7465</v>
      </c>
      <c r="BH42" t="s">
        <v>7453</v>
      </c>
      <c r="BI42">
        <v>73</v>
      </c>
      <c r="BJ42">
        <v>225</v>
      </c>
      <c r="BK42" t="s">
        <v>1258</v>
      </c>
      <c r="BL42" t="s">
        <v>7128</v>
      </c>
      <c r="BM42" s="4" t="s">
        <v>1878</v>
      </c>
      <c r="BN42" s="4" t="s">
        <v>1879</v>
      </c>
      <c r="BO42" s="4" t="s">
        <v>2649</v>
      </c>
      <c r="BP42" s="4" t="s">
        <v>2651</v>
      </c>
      <c r="BQ42" s="7">
        <f t="shared" si="102"/>
        <v>1765.3333333333333</v>
      </c>
      <c r="BR42" s="7">
        <f t="shared" si="103"/>
        <v>1216.8666666666666</v>
      </c>
      <c r="BS42" s="7">
        <f t="shared" si="104"/>
        <v>6.05</v>
      </c>
      <c r="BT42" s="7">
        <f t="shared" si="105"/>
        <v>542.41666666666663</v>
      </c>
      <c r="BU42" s="12">
        <v>1873</v>
      </c>
      <c r="BV42">
        <v>4</v>
      </c>
      <c r="BW42">
        <v>1</v>
      </c>
      <c r="BX42">
        <v>0</v>
      </c>
      <c r="BY42" s="18">
        <f t="shared" si="106"/>
        <v>14.839837398373982</v>
      </c>
      <c r="BZ42" s="18">
        <f t="shared" si="107"/>
        <v>7.3780487804878045E-2</v>
      </c>
      <c r="CA42" s="18">
        <f t="shared" si="108"/>
        <v>6.6148373983739832</v>
      </c>
      <c r="CB42" s="6">
        <v>56</v>
      </c>
      <c r="CC42" s="6">
        <v>56</v>
      </c>
      <c r="CD42" s="6">
        <v>0</v>
      </c>
      <c r="CE42" s="6">
        <v>112</v>
      </c>
      <c r="CF42" s="6">
        <v>50</v>
      </c>
      <c r="CG42" s="6">
        <v>7</v>
      </c>
      <c r="CH42" s="6">
        <v>1</v>
      </c>
      <c r="CI42" s="6">
        <v>58</v>
      </c>
      <c r="CJ42" s="11">
        <f t="shared" si="109"/>
        <v>2.7611899413794996</v>
      </c>
      <c r="CK42" s="11">
        <f t="shared" si="110"/>
        <v>6.1944999231832849</v>
      </c>
      <c r="CL42" s="11">
        <f t="shared" si="111"/>
        <v>0</v>
      </c>
      <c r="CM42" s="11">
        <f t="shared" si="112"/>
        <v>2.4653481619459816</v>
      </c>
      <c r="CN42" s="11">
        <f t="shared" si="113"/>
        <v>0.77431249039791061</v>
      </c>
      <c r="CO42" s="11">
        <f t="shared" si="114"/>
        <v>9.9173553719008272</v>
      </c>
      <c r="CP42" s="52">
        <f t="shared" si="3"/>
        <v>0.42857142857142855</v>
      </c>
      <c r="CQ42" s="52">
        <f t="shared" si="4"/>
        <v>0.35714285714285715</v>
      </c>
      <c r="CR42" s="52">
        <f t="shared" si="5"/>
        <v>0.7857142857142857</v>
      </c>
      <c r="CS42" s="52">
        <f t="shared" si="6"/>
        <v>0.32142857142857145</v>
      </c>
      <c r="CT42" s="52">
        <f t="shared" si="7"/>
        <v>0.25</v>
      </c>
      <c r="CU42" s="52">
        <f t="shared" si="8"/>
        <v>0.5714285714285714</v>
      </c>
      <c r="CV42">
        <v>0</v>
      </c>
      <c r="CW42" s="60">
        <f t="shared" si="131"/>
        <v>74.65850480366278</v>
      </c>
      <c r="CX42" s="60">
        <f t="shared" si="132"/>
        <v>84.58289819146087</v>
      </c>
      <c r="CY42" s="60">
        <v>43.847495667018343</v>
      </c>
      <c r="CZ42" s="60">
        <v>21.097184313597538</v>
      </c>
      <c r="DA42" s="60">
        <v>0.2642094109138573</v>
      </c>
      <c r="DB42" s="60">
        <v>-8.2557243499084929E-2</v>
      </c>
      <c r="DC42" s="60">
        <v>2.0357079195243668</v>
      </c>
      <c r="DD42" s="60">
        <f t="shared" si="133"/>
        <v>67.16204006755504</v>
      </c>
      <c r="DE42" s="60">
        <f t="shared" si="134"/>
        <v>76.089924547834272</v>
      </c>
      <c r="DF42" s="60">
        <v>7.0532448999322161</v>
      </c>
      <c r="DG42" s="60">
        <v>0.39156142740417504</v>
      </c>
      <c r="DH42" s="60">
        <v>1.3153350187679602E-2</v>
      </c>
      <c r="DI42" s="60">
        <v>3.8505058583665389E-2</v>
      </c>
      <c r="DJ42" s="60">
        <f t="shared" si="135"/>
        <v>7.496464736107737</v>
      </c>
      <c r="DK42" s="60">
        <f t="shared" si="136"/>
        <v>8.492973643626593</v>
      </c>
      <c r="DL42" s="60"/>
      <c r="DM42" s="60"/>
      <c r="DN42" s="60">
        <f t="shared" si="137"/>
        <v>0</v>
      </c>
      <c r="DO42" s="59">
        <v>1216.8666666666666</v>
      </c>
      <c r="DP42" s="59">
        <v>542.41666666666663</v>
      </c>
      <c r="DQ42" s="59">
        <v>6.05</v>
      </c>
      <c r="DR42" s="58">
        <v>1765.333333333333</v>
      </c>
    </row>
    <row r="43" spans="1:122" x14ac:dyDescent="0.2">
      <c r="A43" s="31" t="s">
        <v>4650</v>
      </c>
      <c r="B43" s="31" t="s">
        <v>4650</v>
      </c>
      <c r="C43" s="31" t="str">
        <f t="shared" si="115"/>
        <v xml:space="preserve">Krog, Jason </v>
      </c>
      <c r="D43" s="31" t="str">
        <f t="shared" si="116"/>
        <v>Jason Krog</v>
      </c>
      <c r="E43" s="31" t="str">
        <f t="shared" si="117"/>
        <v xml:space="preserve">C </v>
      </c>
      <c r="F43" s="31" t="s">
        <v>386</v>
      </c>
      <c r="G43" s="31">
        <v>14</v>
      </c>
      <c r="H43" s="31">
        <v>1</v>
      </c>
      <c r="I43" s="31">
        <v>3</v>
      </c>
      <c r="J43" s="31">
        <f t="shared" si="118"/>
        <v>4</v>
      </c>
      <c r="K43" s="31">
        <v>3</v>
      </c>
      <c r="L43" s="31">
        <v>6</v>
      </c>
      <c r="M43" s="32" t="s">
        <v>5492</v>
      </c>
      <c r="N43" s="33">
        <f t="shared" si="119"/>
        <v>13.966666666666667</v>
      </c>
      <c r="O43" s="33">
        <f t="shared" si="120"/>
        <v>195.53333333333333</v>
      </c>
      <c r="P43" s="31">
        <v>0</v>
      </c>
      <c r="Q43" s="31">
        <v>0</v>
      </c>
      <c r="R43" s="31">
        <v>0</v>
      </c>
      <c r="S43" s="31">
        <v>0</v>
      </c>
      <c r="T43" s="31">
        <f t="shared" si="121"/>
        <v>1</v>
      </c>
      <c r="U43" s="31">
        <f t="shared" si="122"/>
        <v>3</v>
      </c>
      <c r="V43" s="31">
        <v>14</v>
      </c>
      <c r="W43" s="34">
        <f t="shared" si="123"/>
        <v>7.1428571428571425E-2</v>
      </c>
      <c r="X43" s="31">
        <v>257</v>
      </c>
      <c r="Y43" s="31">
        <v>0</v>
      </c>
      <c r="Z43" s="31">
        <v>0</v>
      </c>
      <c r="AA43" s="31">
        <v>91</v>
      </c>
      <c r="AB43" s="31">
        <v>74</v>
      </c>
      <c r="AC43" s="34">
        <f t="shared" si="124"/>
        <v>0.55151515151515151</v>
      </c>
      <c r="AD43" s="32" t="s">
        <v>4741</v>
      </c>
      <c r="AE43" s="35">
        <f t="shared" si="138"/>
        <v>48.85</v>
      </c>
      <c r="AF43" s="36"/>
      <c r="AG43" s="31"/>
      <c r="AH43" s="38" t="s">
        <v>6416</v>
      </c>
      <c r="AI43" s="38" t="s">
        <v>6381</v>
      </c>
      <c r="AJ43" s="39">
        <v>3</v>
      </c>
      <c r="AK43" s="38" t="s">
        <v>6351</v>
      </c>
      <c r="AL43" s="38" t="s">
        <v>6319</v>
      </c>
      <c r="AM43" s="38" t="s">
        <v>6315</v>
      </c>
      <c r="AN43" s="40">
        <f t="shared" si="125"/>
        <v>3.2</v>
      </c>
      <c r="AO43" s="40">
        <f t="shared" si="126"/>
        <v>2.6</v>
      </c>
      <c r="AP43" s="40">
        <f t="shared" si="127"/>
        <v>3</v>
      </c>
      <c r="AQ43" s="40">
        <f t="shared" si="128"/>
        <v>-0.1</v>
      </c>
      <c r="AR43" s="40"/>
      <c r="AS43" s="40">
        <f t="shared" si="129"/>
        <v>0.7</v>
      </c>
      <c r="AT43" s="40"/>
      <c r="AU43" s="40">
        <f t="shared" si="130"/>
        <v>0.6</v>
      </c>
      <c r="AV43" s="31"/>
      <c r="AW43" s="31"/>
      <c r="AX43" s="31"/>
      <c r="AY43" s="31"/>
      <c r="AZ43" s="31"/>
      <c r="BA43" s="31"/>
      <c r="BB43" s="31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41"/>
      <c r="BN43" s="41"/>
      <c r="BO43" s="41"/>
      <c r="BP43" s="41"/>
      <c r="BQ43" s="33"/>
      <c r="BR43" s="33"/>
      <c r="BS43" s="33"/>
      <c r="BT43" s="33"/>
      <c r="BU43" s="37"/>
      <c r="BV43" s="31"/>
      <c r="BW43" s="31"/>
      <c r="BX43" s="31"/>
      <c r="BY43" s="40"/>
      <c r="BZ43" s="40"/>
      <c r="CA43" s="40"/>
      <c r="CB43" s="55">
        <v>6</v>
      </c>
      <c r="CC43" s="55">
        <v>2</v>
      </c>
      <c r="CD43" s="55">
        <v>0</v>
      </c>
      <c r="CE43" s="55">
        <v>8</v>
      </c>
      <c r="CF43" s="55">
        <v>2</v>
      </c>
      <c r="CG43" s="55">
        <v>1</v>
      </c>
      <c r="CH43" s="55">
        <v>0</v>
      </c>
      <c r="CI43" s="55">
        <v>3</v>
      </c>
      <c r="CJ43" s="35"/>
      <c r="CK43" s="35"/>
      <c r="CL43" s="35"/>
      <c r="CM43" s="35"/>
      <c r="CN43" s="35"/>
      <c r="CO43" s="35"/>
      <c r="CP43" s="56">
        <f t="shared" si="3"/>
        <v>0.16666666666666666</v>
      </c>
      <c r="CQ43" s="56">
        <f t="shared" si="4"/>
        <v>0.5</v>
      </c>
      <c r="CR43" s="56">
        <f t="shared" si="5"/>
        <v>0.66666666666666663</v>
      </c>
      <c r="CS43" s="56">
        <f t="shared" si="6"/>
        <v>0</v>
      </c>
      <c r="CT43" s="56">
        <f t="shared" si="7"/>
        <v>0</v>
      </c>
      <c r="CU43" s="56">
        <f t="shared" si="8"/>
        <v>0</v>
      </c>
      <c r="CV43" s="31">
        <v>1</v>
      </c>
      <c r="CW43" s="61">
        <f t="shared" si="131"/>
        <v>0.89508649409120578</v>
      </c>
      <c r="CX43" s="61">
        <f t="shared" si="132"/>
        <v>9.160018701257437</v>
      </c>
      <c r="CY43" s="61">
        <v>0.34816329308327565</v>
      </c>
      <c r="CZ43" s="61">
        <v>-1.8361221991281744</v>
      </c>
      <c r="DA43" s="61">
        <v>2.9249618130437045E-2</v>
      </c>
      <c r="DB43" s="61">
        <v>-3.1840259200749013E-3</v>
      </c>
      <c r="DC43" s="61">
        <v>0</v>
      </c>
      <c r="DD43" s="61">
        <f t="shared" si="133"/>
        <v>-1.4618933138345365</v>
      </c>
      <c r="DE43" s="61">
        <f t="shared" si="134"/>
        <v>-14.960531951231825</v>
      </c>
      <c r="DF43" s="61">
        <v>2.0964425378030702</v>
      </c>
      <c r="DG43" s="61">
        <v>-6.2439404720574646E-2</v>
      </c>
      <c r="DH43" s="61">
        <v>1.7469141956469973E-2</v>
      </c>
      <c r="DI43" s="61">
        <v>0.30550753288677712</v>
      </c>
      <c r="DJ43" s="61">
        <f t="shared" si="135"/>
        <v>2.3569798079257422</v>
      </c>
      <c r="DK43" s="61">
        <f t="shared" si="136"/>
        <v>24.120550652489261</v>
      </c>
      <c r="DL43" s="61"/>
      <c r="DM43" s="61"/>
      <c r="DN43" s="61">
        <f t="shared" si="137"/>
        <v>0</v>
      </c>
      <c r="DO43" s="62">
        <v>161.01666666666668</v>
      </c>
      <c r="DP43" s="62">
        <v>34.18333333333333</v>
      </c>
      <c r="DQ43" s="62">
        <v>0.23333333333333334</v>
      </c>
      <c r="DR43" s="62">
        <v>195.43333333333334</v>
      </c>
    </row>
    <row r="44" spans="1:122" x14ac:dyDescent="0.2">
      <c r="A44" s="31" t="s">
        <v>4668</v>
      </c>
      <c r="B44" s="31" t="s">
        <v>4650</v>
      </c>
      <c r="C44" s="31" t="str">
        <f t="shared" si="115"/>
        <v xml:space="preserve">Krog, Jason </v>
      </c>
      <c r="D44" s="31" t="str">
        <f t="shared" si="116"/>
        <v>Jason Krog</v>
      </c>
      <c r="E44" s="31" t="str">
        <f t="shared" si="117"/>
        <v xml:space="preserve">C </v>
      </c>
      <c r="F44" s="31" t="s">
        <v>7557</v>
      </c>
      <c r="G44" s="31">
        <v>9</v>
      </c>
      <c r="H44" s="31">
        <v>2</v>
      </c>
      <c r="I44" s="31">
        <v>0</v>
      </c>
      <c r="J44" s="31">
        <f t="shared" si="118"/>
        <v>2</v>
      </c>
      <c r="K44" s="31">
        <v>2</v>
      </c>
      <c r="L44" s="31">
        <v>4</v>
      </c>
      <c r="M44" s="32" t="s">
        <v>5890</v>
      </c>
      <c r="N44" s="33">
        <f t="shared" si="119"/>
        <v>9.9666666666666668</v>
      </c>
      <c r="O44" s="33">
        <f t="shared" si="120"/>
        <v>89.7</v>
      </c>
      <c r="P44" s="31">
        <v>0</v>
      </c>
      <c r="Q44" s="31">
        <v>0</v>
      </c>
      <c r="R44" s="31">
        <v>0</v>
      </c>
      <c r="S44" s="31">
        <v>0</v>
      </c>
      <c r="T44" s="31">
        <f t="shared" si="121"/>
        <v>2</v>
      </c>
      <c r="U44" s="31">
        <f t="shared" si="122"/>
        <v>0</v>
      </c>
      <c r="V44" s="31">
        <v>8</v>
      </c>
      <c r="W44" s="34">
        <f t="shared" si="123"/>
        <v>0.25</v>
      </c>
      <c r="X44" s="31">
        <v>130</v>
      </c>
      <c r="Y44" s="31">
        <v>1</v>
      </c>
      <c r="Z44" s="31">
        <v>0</v>
      </c>
      <c r="AA44" s="31">
        <v>37</v>
      </c>
      <c r="AB44" s="31">
        <v>29</v>
      </c>
      <c r="AC44" s="34">
        <f t="shared" si="124"/>
        <v>0.56060606060606055</v>
      </c>
      <c r="AD44" s="32" t="s">
        <v>1692</v>
      </c>
      <c r="AE44" s="35">
        <f t="shared" si="138"/>
        <v>44.81666666666667</v>
      </c>
      <c r="AF44" s="36"/>
      <c r="AG44" s="31"/>
      <c r="AH44" s="38" t="s">
        <v>6412</v>
      </c>
      <c r="AI44" s="38" t="s">
        <v>6489</v>
      </c>
      <c r="AJ44" s="39">
        <v>1.9</v>
      </c>
      <c r="AK44" s="38" t="s">
        <v>6348</v>
      </c>
      <c r="AL44" s="38" t="s">
        <v>6424</v>
      </c>
      <c r="AM44" s="38" t="s">
        <v>6319</v>
      </c>
      <c r="AN44" s="40">
        <f t="shared" si="125"/>
        <v>1.5</v>
      </c>
      <c r="AO44" s="40">
        <f t="shared" si="126"/>
        <v>1.4</v>
      </c>
      <c r="AP44" s="40">
        <f t="shared" si="127"/>
        <v>1.9</v>
      </c>
      <c r="AQ44" s="40">
        <f t="shared" si="128"/>
        <v>0.2</v>
      </c>
      <c r="AR44" s="40"/>
      <c r="AS44" s="40">
        <f t="shared" si="129"/>
        <v>0.4</v>
      </c>
      <c r="AT44" s="40"/>
      <c r="AU44" s="40">
        <f t="shared" si="130"/>
        <v>0.7</v>
      </c>
      <c r="AV44" s="31">
        <v>15</v>
      </c>
      <c r="AW44" s="31">
        <v>12</v>
      </c>
      <c r="AX44" s="31">
        <v>3</v>
      </c>
      <c r="AY44" s="31">
        <v>6</v>
      </c>
      <c r="AZ44" s="31">
        <v>4</v>
      </c>
      <c r="BA44" s="31">
        <v>128</v>
      </c>
      <c r="BB44" s="31">
        <v>103</v>
      </c>
      <c r="BC44" s="31">
        <v>17.3</v>
      </c>
      <c r="BD44" s="31">
        <v>10</v>
      </c>
      <c r="BE44" s="31" t="s">
        <v>5149</v>
      </c>
      <c r="BF44" s="31" t="s">
        <v>5150</v>
      </c>
      <c r="BG44" s="31" t="s">
        <v>7490</v>
      </c>
      <c r="BH44" s="31" t="s">
        <v>7457</v>
      </c>
      <c r="BI44" s="31">
        <v>71</v>
      </c>
      <c r="BJ44" s="31">
        <v>191</v>
      </c>
      <c r="BK44" s="31" t="s">
        <v>1258</v>
      </c>
      <c r="BL44" s="31" t="s">
        <v>7128</v>
      </c>
      <c r="BM44" s="41" t="s">
        <v>3640</v>
      </c>
      <c r="BN44" s="41" t="s">
        <v>1495</v>
      </c>
      <c r="BO44" s="41" t="s">
        <v>6932</v>
      </c>
      <c r="BP44" s="41" t="s">
        <v>3641</v>
      </c>
      <c r="BQ44" s="33"/>
      <c r="BR44" s="33"/>
      <c r="BS44" s="33"/>
      <c r="BT44" s="33"/>
      <c r="BU44" s="31">
        <v>387</v>
      </c>
      <c r="BV44" s="31">
        <v>0</v>
      </c>
      <c r="BW44" s="31">
        <v>0</v>
      </c>
      <c r="BX44" s="31">
        <v>0</v>
      </c>
      <c r="BY44" s="40"/>
      <c r="BZ44" s="40"/>
      <c r="CA44" s="40"/>
      <c r="CB44" s="55">
        <v>3</v>
      </c>
      <c r="CC44" s="55">
        <v>0</v>
      </c>
      <c r="CD44" s="55">
        <v>0</v>
      </c>
      <c r="CE44" s="55">
        <v>3</v>
      </c>
      <c r="CF44" s="55">
        <v>1</v>
      </c>
      <c r="CG44" s="55">
        <v>0</v>
      </c>
      <c r="CH44" s="55">
        <v>0</v>
      </c>
      <c r="CI44" s="55">
        <v>1</v>
      </c>
      <c r="CJ44" s="35"/>
      <c r="CK44" s="35"/>
      <c r="CL44" s="35"/>
      <c r="CM44" s="35"/>
      <c r="CN44" s="35"/>
      <c r="CO44" s="35"/>
      <c r="CP44" s="56">
        <f t="shared" si="3"/>
        <v>0.66666666666666663</v>
      </c>
      <c r="CQ44" s="56">
        <f t="shared" si="4"/>
        <v>0</v>
      </c>
      <c r="CR44" s="56">
        <f t="shared" si="5"/>
        <v>0.66666666666666663</v>
      </c>
      <c r="CS44" s="56">
        <f t="shared" si="6"/>
        <v>0</v>
      </c>
      <c r="CT44" s="56">
        <f t="shared" si="7"/>
        <v>0</v>
      </c>
      <c r="CU44" s="56">
        <f t="shared" si="8"/>
        <v>0</v>
      </c>
      <c r="CV44" s="31">
        <v>1</v>
      </c>
      <c r="CW44" s="61">
        <f t="shared" si="131"/>
        <v>3.0335301854368244</v>
      </c>
      <c r="CX44" s="61">
        <f t="shared" si="132"/>
        <v>67.67496230756997</v>
      </c>
      <c r="CY44" s="61">
        <v>1.7997535231782529</v>
      </c>
      <c r="CZ44" s="61">
        <v>-4.9571578453377139E-2</v>
      </c>
      <c r="DA44" s="61">
        <v>1.0232704381782941E-2</v>
      </c>
      <c r="DB44" s="61">
        <v>-2.0738614606639681E-3</v>
      </c>
      <c r="DC44" s="61">
        <v>0</v>
      </c>
      <c r="DD44" s="61">
        <f t="shared" si="133"/>
        <v>1.7583407876459947</v>
      </c>
      <c r="DE44" s="61">
        <f t="shared" si="134"/>
        <v>39.226788346815269</v>
      </c>
      <c r="DF44" s="61">
        <v>1.4866588702268919</v>
      </c>
      <c r="DG44" s="61">
        <v>3.6139480835430224E-3</v>
      </c>
      <c r="DH44" s="61">
        <v>1.7070099293722569E-2</v>
      </c>
      <c r="DI44" s="61">
        <v>-0.2321535198133278</v>
      </c>
      <c r="DJ44" s="61">
        <f t="shared" si="135"/>
        <v>1.2751893977908297</v>
      </c>
      <c r="DK44" s="61">
        <f t="shared" si="136"/>
        <v>28.448173960754705</v>
      </c>
      <c r="DL44" s="61"/>
      <c r="DM44" s="61"/>
      <c r="DN44" s="61">
        <f t="shared" si="137"/>
        <v>0</v>
      </c>
      <c r="DO44" s="62">
        <v>88.4</v>
      </c>
      <c r="DP44" s="62">
        <v>1.0666666666666667</v>
      </c>
      <c r="DQ44" s="62">
        <v>0.18333333333333332</v>
      </c>
      <c r="DR44" s="62">
        <v>89.65</v>
      </c>
    </row>
    <row r="45" spans="1:122" s="30" customFormat="1" x14ac:dyDescent="0.2">
      <c r="A45" s="19" t="s">
        <v>4668</v>
      </c>
      <c r="B45" s="19" t="s">
        <v>4650</v>
      </c>
      <c r="C45" s="19" t="s">
        <v>34</v>
      </c>
      <c r="D45" s="19" t="s">
        <v>35</v>
      </c>
      <c r="E45" s="19" t="s">
        <v>2747</v>
      </c>
      <c r="F45" s="19" t="s">
        <v>386</v>
      </c>
      <c r="G45" s="19">
        <v>23</v>
      </c>
      <c r="H45" s="19">
        <v>3</v>
      </c>
      <c r="I45" s="19">
        <v>3</v>
      </c>
      <c r="J45" s="19">
        <v>6</v>
      </c>
      <c r="K45" s="19">
        <v>5</v>
      </c>
      <c r="L45" s="19">
        <v>10</v>
      </c>
      <c r="M45" s="20"/>
      <c r="N45" s="21">
        <v>12.4</v>
      </c>
      <c r="O45" s="21">
        <v>285.23</v>
      </c>
      <c r="P45" s="19">
        <v>0</v>
      </c>
      <c r="Q45" s="19">
        <v>0</v>
      </c>
      <c r="R45" s="19">
        <v>0</v>
      </c>
      <c r="S45" s="19">
        <v>0</v>
      </c>
      <c r="T45" s="19">
        <v>3</v>
      </c>
      <c r="U45" s="19">
        <v>3</v>
      </c>
      <c r="V45" s="19">
        <v>22</v>
      </c>
      <c r="W45" s="22">
        <v>0.13600000000000001</v>
      </c>
      <c r="X45" s="19">
        <v>387</v>
      </c>
      <c r="Y45" s="19">
        <v>1</v>
      </c>
      <c r="Z45" s="19">
        <v>0</v>
      </c>
      <c r="AA45" s="19">
        <v>128</v>
      </c>
      <c r="AB45" s="19">
        <v>103</v>
      </c>
      <c r="AC45" s="22">
        <v>0.55400000000000005</v>
      </c>
      <c r="AD45" s="20"/>
      <c r="AE45" s="21">
        <v>47.27</v>
      </c>
      <c r="AF45" s="28">
        <v>0</v>
      </c>
      <c r="AG45" s="23">
        <v>0</v>
      </c>
      <c r="AH45" s="23"/>
      <c r="AI45" s="23"/>
      <c r="AJ45" s="23"/>
      <c r="AK45" s="23"/>
      <c r="AL45" s="23"/>
      <c r="AM45" s="23"/>
      <c r="AN45" s="24">
        <v>4.7</v>
      </c>
      <c r="AO45" s="24">
        <v>4</v>
      </c>
      <c r="AP45" s="24">
        <v>4.9000000000000004</v>
      </c>
      <c r="AQ45" s="29">
        <v>0</v>
      </c>
      <c r="AR45" s="24">
        <f t="shared" ref="AR45:AR51" si="139">AQ45/(BR45+2*(BS45+BT45))*2000</f>
        <v>0</v>
      </c>
      <c r="AS45" s="29">
        <v>0.6</v>
      </c>
      <c r="AT45" s="24">
        <f t="shared" ref="AT45:AT51" si="140">AS45/(BR45+2*(BS45+BT45))*2000</f>
        <v>3.7412314886983631</v>
      </c>
      <c r="AU45" s="24">
        <v>0.6</v>
      </c>
      <c r="AV45" s="67">
        <v>12</v>
      </c>
      <c r="AW45" s="67">
        <v>15</v>
      </c>
      <c r="AX45" s="67">
        <v>3</v>
      </c>
      <c r="AY45" s="67">
        <v>6</v>
      </c>
      <c r="AZ45" s="67">
        <v>4</v>
      </c>
      <c r="BA45" s="67">
        <v>128</v>
      </c>
      <c r="BB45" s="67">
        <v>103</v>
      </c>
      <c r="BC45" s="67">
        <v>17.3</v>
      </c>
      <c r="BD45" s="19">
        <v>10</v>
      </c>
      <c r="BE45" s="19" t="s">
        <v>5149</v>
      </c>
      <c r="BF45" s="19" t="s">
        <v>5150</v>
      </c>
      <c r="BG45" s="19" t="s">
        <v>7490</v>
      </c>
      <c r="BH45" s="19" t="s">
        <v>7457</v>
      </c>
      <c r="BI45" s="19">
        <v>71</v>
      </c>
      <c r="BJ45" s="19">
        <v>191</v>
      </c>
      <c r="BK45" s="19" t="s">
        <v>1258</v>
      </c>
      <c r="BL45" s="19" t="s">
        <v>7128</v>
      </c>
      <c r="BM45" s="25" t="s">
        <v>3640</v>
      </c>
      <c r="BN45" s="25" t="s">
        <v>1495</v>
      </c>
      <c r="BO45" s="25" t="s">
        <v>6932</v>
      </c>
      <c r="BP45" s="25" t="s">
        <v>3641</v>
      </c>
      <c r="BQ45" s="21">
        <f t="shared" ref="BQ45:BT51" si="141">LEFT(TRIM(BM45),LEN(TRIM(BM45))-3)+RIGHT(TRIM(BM45),2)/60</f>
        <v>285.08333333333331</v>
      </c>
      <c r="BR45" s="21">
        <f t="shared" si="141"/>
        <v>249.41666666666666</v>
      </c>
      <c r="BS45" s="21">
        <f t="shared" si="141"/>
        <v>0.41666666666666669</v>
      </c>
      <c r="BT45" s="21">
        <f t="shared" si="141"/>
        <v>35.25</v>
      </c>
      <c r="BU45" s="19">
        <v>387</v>
      </c>
      <c r="BV45" s="19">
        <v>0</v>
      </c>
      <c r="BW45" s="19">
        <v>0</v>
      </c>
      <c r="BX45" s="19">
        <v>0</v>
      </c>
      <c r="BY45" s="24">
        <f t="shared" ref="BY45:BY51" si="142">BR45/G45</f>
        <v>10.844202898550725</v>
      </c>
      <c r="BZ45" s="24">
        <f t="shared" ref="BZ45:BZ51" si="143">BS45/G45</f>
        <v>1.8115942028985508E-2</v>
      </c>
      <c r="CA45" s="24">
        <f t="shared" ref="CA45:CA51" si="144">BT45/G45</f>
        <v>1.5326086956521738</v>
      </c>
      <c r="CB45" s="19">
        <v>9</v>
      </c>
      <c r="CC45" s="19">
        <v>2</v>
      </c>
      <c r="CD45" s="19">
        <v>0</v>
      </c>
      <c r="CE45" s="19">
        <v>11</v>
      </c>
      <c r="CF45" s="19">
        <v>3</v>
      </c>
      <c r="CG45" s="19">
        <v>1</v>
      </c>
      <c r="CH45" s="19">
        <v>0</v>
      </c>
      <c r="CI45" s="19">
        <v>4</v>
      </c>
      <c r="CJ45" s="53">
        <f t="shared" ref="CJ45:CJ51" si="145">IF(BR45=0,0,CB45/BR45*60)</f>
        <v>2.1650517875041766</v>
      </c>
      <c r="CK45" s="53">
        <f t="shared" ref="CK45:CK51" si="146">IF(BT45=0,0,CC45/BT45*60)</f>
        <v>3.4042553191489362</v>
      </c>
      <c r="CL45" s="53">
        <f t="shared" ref="CL45:CL51" si="147">IF(BS45=0,0,CD45/BS45*60)</f>
        <v>0</v>
      </c>
      <c r="CM45" s="53">
        <f t="shared" ref="CM45:CM51" si="148">IF(BR45=0,0,CF45/BR45*60)</f>
        <v>0.7216839291680589</v>
      </c>
      <c r="CN45" s="53">
        <f t="shared" ref="CN45:CN51" si="149">IF(BT45=0,0,CG45/BT45*60)</f>
        <v>1.7021276595744681</v>
      </c>
      <c r="CO45" s="53">
        <f t="shared" ref="CO45:CO51" si="150">IF(BS45=0,0,CH45/BS45*60)</f>
        <v>0</v>
      </c>
      <c r="CP45" s="54">
        <f t="shared" si="3"/>
        <v>0.33333333333333331</v>
      </c>
      <c r="CQ45" s="54">
        <f t="shared" si="4"/>
        <v>0.33333333333333331</v>
      </c>
      <c r="CR45" s="54">
        <f t="shared" si="5"/>
        <v>0.66666666666666663</v>
      </c>
      <c r="CS45" s="54">
        <f t="shared" si="6"/>
        <v>0</v>
      </c>
      <c r="CT45" s="54">
        <f t="shared" si="7"/>
        <v>0</v>
      </c>
      <c r="CU45" s="54">
        <f t="shared" si="8"/>
        <v>0</v>
      </c>
      <c r="CV45" s="19">
        <v>2</v>
      </c>
      <c r="CW45" s="65">
        <v>3.9289999999999998</v>
      </c>
      <c r="CX45" s="65">
        <v>27.561</v>
      </c>
      <c r="CY45" s="24">
        <v>2.1480000000000001</v>
      </c>
      <c r="CZ45" s="24">
        <v>-1.8859999999999999</v>
      </c>
      <c r="DA45" s="24">
        <v>3.9E-2</v>
      </c>
      <c r="DB45" s="24">
        <v>-5.0000000000000001E-3</v>
      </c>
      <c r="DC45" s="24">
        <v>0</v>
      </c>
      <c r="DD45" s="65">
        <v>0.29599999999999999</v>
      </c>
      <c r="DE45" s="65">
        <v>2.08</v>
      </c>
      <c r="DF45" s="24">
        <v>3.5830000000000002</v>
      </c>
      <c r="DG45" s="24">
        <v>-5.8999999999999997E-2</v>
      </c>
      <c r="DH45" s="24">
        <v>3.5000000000000003E-2</v>
      </c>
      <c r="DI45" s="24">
        <v>7.2999999999999995E-2</v>
      </c>
      <c r="DJ45" s="65">
        <v>3.6320000000000001</v>
      </c>
      <c r="DK45" s="65">
        <v>25.481000000000002</v>
      </c>
      <c r="DL45" s="24">
        <v>0</v>
      </c>
      <c r="DM45" s="24">
        <v>0</v>
      </c>
      <c r="DN45" s="65">
        <v>0</v>
      </c>
      <c r="DO45" s="24">
        <v>249.42</v>
      </c>
      <c r="DP45" s="24">
        <v>35.25</v>
      </c>
      <c r="DQ45" s="24">
        <v>0.42</v>
      </c>
      <c r="DR45" s="24">
        <v>285.08</v>
      </c>
    </row>
    <row r="46" spans="1:122" x14ac:dyDescent="0.2">
      <c r="A46" t="s">
        <v>4677</v>
      </c>
      <c r="B46" t="s">
        <v>4650</v>
      </c>
      <c r="C46" t="str">
        <f t="shared" ref="C46:C54" si="151">CONCATENATE(RIGHT(D46,LEN(D46)-SEARCH(" ",D46)), ", ", LEFT(D46, SEARCH(" ", D46)))</f>
        <v xml:space="preserve">Schultz, Jesse </v>
      </c>
      <c r="D46" t="str">
        <f t="shared" ref="D46:D54" si="152">LEFT(F46, SEARCH(",", F46) - 1)</f>
        <v>Jesse Schultz</v>
      </c>
      <c r="E46" t="str">
        <f t="shared" ref="E46:E54" si="153">LEFT(RIGHT(F46, LEN(F46)-SEARCH(",", F46)-1), 2)</f>
        <v>RW</v>
      </c>
      <c r="F46" t="s">
        <v>4613</v>
      </c>
      <c r="G46">
        <v>2</v>
      </c>
      <c r="H46">
        <v>0</v>
      </c>
      <c r="I46">
        <v>0</v>
      </c>
      <c r="J46">
        <f t="shared" ref="J46:J54" si="154">H46+I46</f>
        <v>0</v>
      </c>
      <c r="K46">
        <v>0</v>
      </c>
      <c r="L46">
        <v>0</v>
      </c>
      <c r="M46" s="5" t="s">
        <v>5572</v>
      </c>
      <c r="N46" s="7">
        <f t="shared" ref="N46:N54" si="155">LEFT(M46, LEN(M46)-3)+RIGHT(M46,2)/60</f>
        <v>10.15</v>
      </c>
      <c r="O46" s="7">
        <f t="shared" ref="O46:O54" si="156">G46*N46</f>
        <v>20.3</v>
      </c>
      <c r="P46">
        <v>0</v>
      </c>
      <c r="Q46">
        <v>0</v>
      </c>
      <c r="R46">
        <v>0</v>
      </c>
      <c r="S46">
        <v>0</v>
      </c>
      <c r="T46">
        <f t="shared" ref="T46:T54" si="157">H46-P46-R46</f>
        <v>0</v>
      </c>
      <c r="U46">
        <f t="shared" ref="U46:U54" si="158">I46-Q46-S46</f>
        <v>0</v>
      </c>
      <c r="V46">
        <v>6</v>
      </c>
      <c r="W46" s="9">
        <f t="shared" ref="W46:W54" si="159">IF(V46=0,0,H46/V46)</f>
        <v>0</v>
      </c>
      <c r="X46">
        <v>27</v>
      </c>
      <c r="Y46">
        <v>0</v>
      </c>
      <c r="Z46">
        <v>0</v>
      </c>
      <c r="AA46">
        <v>0</v>
      </c>
      <c r="AB46">
        <v>0</v>
      </c>
      <c r="AC46" s="9">
        <f t="shared" ref="AC46:AC54" si="160">IF(AA46+AB46=0,0,AA46/(AA46+AB46))</f>
        <v>0</v>
      </c>
      <c r="AD46" s="5" t="s">
        <v>361</v>
      </c>
      <c r="AH46" s="13" t="s">
        <v>6348</v>
      </c>
      <c r="AI46" s="13" t="s">
        <v>6349</v>
      </c>
      <c r="AJ46" s="14">
        <v>0</v>
      </c>
      <c r="AK46" s="13" t="s">
        <v>6351</v>
      </c>
      <c r="AL46" s="13" t="s">
        <v>6350</v>
      </c>
      <c r="AM46" s="13" t="s">
        <v>6351</v>
      </c>
      <c r="AN46" s="18">
        <f t="shared" ref="AN46:AN54" si="161">AH46+0</f>
        <v>0.2</v>
      </c>
      <c r="AO46" s="18">
        <f t="shared" ref="AO46:AO54" si="162">AI46+0</f>
        <v>0.1</v>
      </c>
      <c r="AP46" s="18">
        <f t="shared" ref="AP46:AP54" si="163">AJ46+0</f>
        <v>0</v>
      </c>
      <c r="AQ46" s="18">
        <f t="shared" ref="AQ46:AQ54" si="164">AK46+0</f>
        <v>-0.1</v>
      </c>
      <c r="AR46" s="18">
        <f t="shared" si="139"/>
        <v>-7.9365079365079358</v>
      </c>
      <c r="AS46" s="18">
        <f t="shared" ref="AS46:AS54" si="165">AL46+0</f>
        <v>0</v>
      </c>
      <c r="AT46" s="18">
        <f t="shared" si="140"/>
        <v>0</v>
      </c>
      <c r="AU46" s="18">
        <f t="shared" ref="AU46:AU54" si="166">AM46+0</f>
        <v>-0.1</v>
      </c>
      <c r="AV46" s="66">
        <v>0</v>
      </c>
      <c r="AW46" s="66">
        <v>1</v>
      </c>
      <c r="AX46" s="66">
        <v>0</v>
      </c>
      <c r="AY46" s="66">
        <v>0</v>
      </c>
      <c r="AZ46" s="66">
        <v>0</v>
      </c>
      <c r="BA46" s="66">
        <v>0</v>
      </c>
      <c r="BB46" s="66">
        <v>0</v>
      </c>
      <c r="BC46" s="66">
        <v>0</v>
      </c>
      <c r="BD46">
        <v>20</v>
      </c>
      <c r="BE46" t="s">
        <v>680</v>
      </c>
      <c r="BF46" t="s">
        <v>5191</v>
      </c>
      <c r="BG46" t="s">
        <v>650</v>
      </c>
      <c r="BH46" t="s">
        <v>7457</v>
      </c>
      <c r="BI46">
        <v>72</v>
      </c>
      <c r="BJ46">
        <v>190</v>
      </c>
      <c r="BK46" t="s">
        <v>1258</v>
      </c>
      <c r="BL46" t="s">
        <v>638</v>
      </c>
      <c r="BM46" s="4" t="s">
        <v>6843</v>
      </c>
      <c r="BN46" s="4" t="s">
        <v>1610</v>
      </c>
      <c r="BO46" s="4" t="s">
        <v>1516</v>
      </c>
      <c r="BP46" s="4" t="s">
        <v>6182</v>
      </c>
      <c r="BQ46" s="7">
        <f t="shared" si="141"/>
        <v>20.283333333333335</v>
      </c>
      <c r="BR46" s="7">
        <f t="shared" si="141"/>
        <v>15.366666666666667</v>
      </c>
      <c r="BS46" s="7">
        <f t="shared" si="141"/>
        <v>0</v>
      </c>
      <c r="BT46" s="7">
        <f t="shared" si="141"/>
        <v>4.916666666666667</v>
      </c>
      <c r="BU46">
        <v>27</v>
      </c>
      <c r="BV46">
        <v>0</v>
      </c>
      <c r="BW46">
        <v>0</v>
      </c>
      <c r="BX46">
        <v>0</v>
      </c>
      <c r="BY46" s="18">
        <f t="shared" si="142"/>
        <v>7.6833333333333336</v>
      </c>
      <c r="BZ46" s="18">
        <f t="shared" si="143"/>
        <v>0</v>
      </c>
      <c r="CA46" s="18">
        <f t="shared" si="144"/>
        <v>2.4583333333333335</v>
      </c>
      <c r="CB46" s="6">
        <v>0</v>
      </c>
      <c r="CC46" s="6">
        <v>0</v>
      </c>
      <c r="CD46" s="6">
        <v>0</v>
      </c>
      <c r="CE46" s="6">
        <v>0</v>
      </c>
      <c r="CF46" s="6">
        <v>0</v>
      </c>
      <c r="CG46" s="6">
        <v>0</v>
      </c>
      <c r="CH46" s="6">
        <v>0</v>
      </c>
      <c r="CI46" s="6">
        <v>0</v>
      </c>
      <c r="CJ46" s="11">
        <f t="shared" si="145"/>
        <v>0</v>
      </c>
      <c r="CK46" s="11">
        <f t="shared" si="146"/>
        <v>0</v>
      </c>
      <c r="CL46" s="11">
        <f t="shared" si="147"/>
        <v>0</v>
      </c>
      <c r="CM46" s="11">
        <f t="shared" si="148"/>
        <v>0</v>
      </c>
      <c r="CN46" s="11">
        <f t="shared" si="149"/>
        <v>0</v>
      </c>
      <c r="CO46" s="11">
        <f t="shared" si="150"/>
        <v>0</v>
      </c>
      <c r="CP46" s="52">
        <f t="shared" si="3"/>
        <v>0</v>
      </c>
      <c r="CQ46" s="52">
        <f t="shared" si="4"/>
        <v>0</v>
      </c>
      <c r="CR46" s="52">
        <f t="shared" si="5"/>
        <v>0</v>
      </c>
      <c r="CS46" s="52">
        <f t="shared" si="6"/>
        <v>0</v>
      </c>
      <c r="CT46" s="52">
        <f t="shared" si="7"/>
        <v>0</v>
      </c>
      <c r="CU46" s="52">
        <f t="shared" si="8"/>
        <v>0</v>
      </c>
      <c r="CV46">
        <v>0</v>
      </c>
      <c r="CW46" s="60">
        <f t="shared" ref="CW46:CW54" si="167">DD46+DJ46+DN46</f>
        <v>-0.14625582463141173</v>
      </c>
      <c r="CX46" s="60">
        <f t="shared" ref="CX46:CX54" si="168">CW46/DR46*2000</f>
        <v>-14.421280982554977</v>
      </c>
      <c r="CY46" s="60">
        <v>-0.41904673728647945</v>
      </c>
      <c r="CZ46" s="60">
        <v>-0.27376628936050323</v>
      </c>
      <c r="DA46" s="60">
        <v>3.0918160507156177E-3</v>
      </c>
      <c r="DB46" s="60">
        <v>0</v>
      </c>
      <c r="DC46" s="60">
        <v>0</v>
      </c>
      <c r="DD46" s="60">
        <f t="shared" ref="DD46:DD54" si="169">SUM(CY46:DC46)</f>
        <v>-0.68972121059626712</v>
      </c>
      <c r="DE46" s="60">
        <f t="shared" ref="DE46:DE54" si="170">DD46/DR46*2000</f>
        <v>-68.008664972516058</v>
      </c>
      <c r="DF46" s="60">
        <v>0.3133023903505337</v>
      </c>
      <c r="DG46" s="60">
        <v>1.2649267333224327E-2</v>
      </c>
      <c r="DH46" s="60">
        <v>0</v>
      </c>
      <c r="DI46" s="60">
        <v>0.21751372828109736</v>
      </c>
      <c r="DJ46" s="60">
        <f t="shared" ref="DJ46:DJ54" si="171">SUM(DF46:DI46)</f>
        <v>0.54346538596485539</v>
      </c>
      <c r="DK46" s="60">
        <f t="shared" ref="DK46:DK54" si="172">DJ46/DR46*2000</f>
        <v>53.58738398996109</v>
      </c>
      <c r="DL46" s="60"/>
      <c r="DM46" s="60"/>
      <c r="DN46" s="60">
        <f t="shared" ref="DN46:DN54" si="173">SUM(DL46:DM46)</f>
        <v>0</v>
      </c>
      <c r="DO46" s="58">
        <v>15.366666666666667</v>
      </c>
      <c r="DP46" s="58">
        <v>4.916666666666667</v>
      </c>
      <c r="DQ46" s="58">
        <v>0</v>
      </c>
      <c r="DR46" s="58">
        <v>20.283333333333335</v>
      </c>
    </row>
    <row r="47" spans="1:122" x14ac:dyDescent="0.2">
      <c r="A47" t="s">
        <v>4650</v>
      </c>
      <c r="B47" t="s">
        <v>4650</v>
      </c>
      <c r="C47" t="str">
        <f t="shared" si="151"/>
        <v xml:space="preserve">Slater, Jim </v>
      </c>
      <c r="D47" t="str">
        <f t="shared" si="152"/>
        <v>Jim Slater</v>
      </c>
      <c r="E47" t="str">
        <f t="shared" si="153"/>
        <v xml:space="preserve">C </v>
      </c>
      <c r="F47" t="s">
        <v>372</v>
      </c>
      <c r="G47">
        <v>74</v>
      </c>
      <c r="H47">
        <v>5</v>
      </c>
      <c r="I47">
        <v>14</v>
      </c>
      <c r="J47">
        <f t="shared" si="154"/>
        <v>19</v>
      </c>
      <c r="K47">
        <v>8</v>
      </c>
      <c r="L47">
        <v>62</v>
      </c>
      <c r="M47" s="5" t="s">
        <v>5493</v>
      </c>
      <c r="N47" s="7">
        <f t="shared" si="155"/>
        <v>10.233333333333333</v>
      </c>
      <c r="O47" s="7">
        <f t="shared" si="156"/>
        <v>757.26666666666665</v>
      </c>
      <c r="P47">
        <v>0</v>
      </c>
      <c r="Q47">
        <v>1</v>
      </c>
      <c r="R47">
        <v>0</v>
      </c>
      <c r="S47">
        <v>0</v>
      </c>
      <c r="T47">
        <f t="shared" si="157"/>
        <v>5</v>
      </c>
      <c r="U47">
        <f t="shared" si="158"/>
        <v>13</v>
      </c>
      <c r="V47">
        <v>90</v>
      </c>
      <c r="W47" s="9">
        <f t="shared" si="159"/>
        <v>5.5555555555555552E-2</v>
      </c>
      <c r="X47">
        <v>1125</v>
      </c>
      <c r="Y47">
        <v>2</v>
      </c>
      <c r="Z47">
        <v>0</v>
      </c>
      <c r="AA47">
        <v>203</v>
      </c>
      <c r="AB47">
        <v>170</v>
      </c>
      <c r="AC47" s="9">
        <f t="shared" si="160"/>
        <v>0.5442359249329759</v>
      </c>
      <c r="AD47" s="5" t="s">
        <v>4742</v>
      </c>
      <c r="AE47" s="11">
        <f t="shared" ref="AE47:AE54" si="174">LEFT(AD47, LEN(AD47)-3)+RIGHT(AD47,2)/60</f>
        <v>39.81666666666667</v>
      </c>
      <c r="AF47" s="27">
        <v>57</v>
      </c>
      <c r="AG47" s="12">
        <v>361813</v>
      </c>
      <c r="AH47" s="13" t="s">
        <v>4400</v>
      </c>
      <c r="AI47" s="13" t="s">
        <v>4452</v>
      </c>
      <c r="AJ47" s="14">
        <v>6.2</v>
      </c>
      <c r="AK47" s="13" t="s">
        <v>6274</v>
      </c>
      <c r="AL47" s="13" t="s">
        <v>6469</v>
      </c>
      <c r="AM47" s="13" t="s">
        <v>6341</v>
      </c>
      <c r="AN47" s="18">
        <f t="shared" si="161"/>
        <v>15.7</v>
      </c>
      <c r="AO47" s="18">
        <f t="shared" si="162"/>
        <v>15.8</v>
      </c>
      <c r="AP47" s="18">
        <f t="shared" si="163"/>
        <v>6.2</v>
      </c>
      <c r="AQ47" s="18">
        <f t="shared" si="164"/>
        <v>-0.5</v>
      </c>
      <c r="AR47" s="18">
        <f t="shared" si="139"/>
        <v>-1.2323111996549527</v>
      </c>
      <c r="AS47" s="18">
        <f t="shared" si="165"/>
        <v>2.1</v>
      </c>
      <c r="AT47" s="18">
        <f t="shared" si="140"/>
        <v>5.1757070385508026</v>
      </c>
      <c r="AU47" s="18">
        <f t="shared" si="166"/>
        <v>1.6</v>
      </c>
      <c r="AV47" s="66">
        <v>25</v>
      </c>
      <c r="AW47" s="66">
        <v>107</v>
      </c>
      <c r="AX47" s="66">
        <v>42</v>
      </c>
      <c r="AY47" s="66">
        <v>10</v>
      </c>
      <c r="AZ47" s="66">
        <v>14</v>
      </c>
      <c r="BA47" s="66">
        <v>203</v>
      </c>
      <c r="BB47" s="66">
        <v>170</v>
      </c>
      <c r="BC47" s="66">
        <v>8.1999999999999993</v>
      </c>
      <c r="BD47">
        <v>23</v>
      </c>
      <c r="BE47" t="s">
        <v>4973</v>
      </c>
      <c r="BF47" t="s">
        <v>4974</v>
      </c>
      <c r="BG47" t="s">
        <v>653</v>
      </c>
      <c r="BH47" t="s">
        <v>7471</v>
      </c>
      <c r="BI47">
        <v>72</v>
      </c>
      <c r="BJ47">
        <v>190</v>
      </c>
      <c r="BK47" t="s">
        <v>1259</v>
      </c>
      <c r="BL47" t="s">
        <v>7128</v>
      </c>
      <c r="BM47" s="4" t="s">
        <v>2351</v>
      </c>
      <c r="BN47" s="4" t="s">
        <v>2352</v>
      </c>
      <c r="BO47" s="4" t="s">
        <v>2353</v>
      </c>
      <c r="BP47" s="4" t="s">
        <v>548</v>
      </c>
      <c r="BQ47" s="7">
        <f t="shared" si="141"/>
        <v>756.81666666666672</v>
      </c>
      <c r="BR47" s="7">
        <f t="shared" si="141"/>
        <v>702.15</v>
      </c>
      <c r="BS47" s="7">
        <f t="shared" si="141"/>
        <v>38.6</v>
      </c>
      <c r="BT47" s="7">
        <f t="shared" si="141"/>
        <v>16.066666666666666</v>
      </c>
      <c r="BU47" s="12">
        <v>1125</v>
      </c>
      <c r="BV47">
        <v>0</v>
      </c>
      <c r="BW47">
        <v>0</v>
      </c>
      <c r="BX47">
        <v>0</v>
      </c>
      <c r="BY47" s="18">
        <f t="shared" si="142"/>
        <v>9.4885135135135137</v>
      </c>
      <c r="BZ47" s="18">
        <f t="shared" si="143"/>
        <v>0.52162162162162162</v>
      </c>
      <c r="CA47" s="18">
        <f t="shared" si="144"/>
        <v>0.21711711711711712</v>
      </c>
      <c r="CB47" s="6">
        <v>29</v>
      </c>
      <c r="CC47" s="6">
        <v>1</v>
      </c>
      <c r="CD47" s="6">
        <v>1</v>
      </c>
      <c r="CE47" s="6">
        <v>31</v>
      </c>
      <c r="CF47" s="6">
        <v>21</v>
      </c>
      <c r="CG47" s="6">
        <v>0</v>
      </c>
      <c r="CH47" s="6">
        <v>4</v>
      </c>
      <c r="CI47" s="6">
        <v>25</v>
      </c>
      <c r="CJ47" s="11">
        <f t="shared" si="145"/>
        <v>2.4781029694509722</v>
      </c>
      <c r="CK47" s="11">
        <f t="shared" si="146"/>
        <v>3.7344398340248963</v>
      </c>
      <c r="CL47" s="11">
        <f t="shared" si="147"/>
        <v>1.5544041450777202</v>
      </c>
      <c r="CM47" s="11">
        <f t="shared" si="148"/>
        <v>1.794488357188635</v>
      </c>
      <c r="CN47" s="11">
        <f t="shared" si="149"/>
        <v>0</v>
      </c>
      <c r="CO47" s="11">
        <f t="shared" si="150"/>
        <v>6.2176165803108807</v>
      </c>
      <c r="CP47" s="52">
        <f t="shared" si="3"/>
        <v>0.17241379310344829</v>
      </c>
      <c r="CQ47" s="52">
        <f t="shared" si="4"/>
        <v>0.44827586206896552</v>
      </c>
      <c r="CR47" s="52">
        <f t="shared" si="5"/>
        <v>0.62068965517241381</v>
      </c>
      <c r="CS47" s="52">
        <f t="shared" si="6"/>
        <v>0</v>
      </c>
      <c r="CT47" s="52">
        <f t="shared" si="7"/>
        <v>1</v>
      </c>
      <c r="CU47" s="52">
        <f t="shared" si="8"/>
        <v>1</v>
      </c>
      <c r="CV47">
        <v>0</v>
      </c>
      <c r="CW47" s="60">
        <f t="shared" si="167"/>
        <v>6.2363062166385168</v>
      </c>
      <c r="CX47" s="60">
        <f t="shared" si="168"/>
        <v>16.480361734383536</v>
      </c>
      <c r="CY47" s="60">
        <v>5.5897377954005902</v>
      </c>
      <c r="CZ47" s="60">
        <v>-9.3992612985505264E-2</v>
      </c>
      <c r="DA47" s="60">
        <v>0.11326930834769025</v>
      </c>
      <c r="DB47" s="60">
        <v>-0.52672885934953362</v>
      </c>
      <c r="DC47" s="60">
        <v>0</v>
      </c>
      <c r="DD47" s="60">
        <f t="shared" si="169"/>
        <v>5.0822856314132423</v>
      </c>
      <c r="DE47" s="60">
        <f t="shared" si="170"/>
        <v>13.430691619934134</v>
      </c>
      <c r="DF47" s="60">
        <v>5.8893200599721833</v>
      </c>
      <c r="DG47" s="60">
        <v>4.3919414947881139E-2</v>
      </c>
      <c r="DH47" s="60">
        <v>1.1307090186357223</v>
      </c>
      <c r="DI47" s="60">
        <v>-5.9099279083305118</v>
      </c>
      <c r="DJ47" s="60">
        <f t="shared" si="171"/>
        <v>1.1540205852252745</v>
      </c>
      <c r="DK47" s="60">
        <f t="shared" si="172"/>
        <v>3.0496701144494027</v>
      </c>
      <c r="DL47" s="60"/>
      <c r="DM47" s="60"/>
      <c r="DN47" s="60">
        <f t="shared" si="173"/>
        <v>0</v>
      </c>
      <c r="DO47" s="59">
        <v>702.15</v>
      </c>
      <c r="DP47" s="59">
        <v>16.066666666666666</v>
      </c>
      <c r="DQ47" s="59">
        <v>38.6</v>
      </c>
      <c r="DR47" s="58">
        <v>756.81666666666672</v>
      </c>
    </row>
    <row r="48" spans="1:122" x14ac:dyDescent="0.2">
      <c r="A48" t="s">
        <v>4656</v>
      </c>
      <c r="B48" t="s">
        <v>4650</v>
      </c>
      <c r="C48" t="str">
        <f t="shared" si="151"/>
        <v xml:space="preserve">Klee, Ken </v>
      </c>
      <c r="D48" t="str">
        <f t="shared" si="152"/>
        <v>Ken Klee</v>
      </c>
      <c r="E48" t="str">
        <f t="shared" si="153"/>
        <v xml:space="preserve">D </v>
      </c>
      <c r="F48" t="s">
        <v>3304</v>
      </c>
      <c r="G48">
        <v>81</v>
      </c>
      <c r="H48">
        <v>3</v>
      </c>
      <c r="I48">
        <v>16</v>
      </c>
      <c r="J48">
        <f t="shared" si="154"/>
        <v>19</v>
      </c>
      <c r="K48">
        <v>18</v>
      </c>
      <c r="L48">
        <v>68</v>
      </c>
      <c r="M48" s="5" t="s">
        <v>5675</v>
      </c>
      <c r="N48" s="7">
        <f t="shared" si="155"/>
        <v>20.633333333333333</v>
      </c>
      <c r="O48" s="7">
        <f t="shared" si="156"/>
        <v>1671.3</v>
      </c>
      <c r="P48">
        <v>0</v>
      </c>
      <c r="Q48">
        <v>0</v>
      </c>
      <c r="R48">
        <v>0</v>
      </c>
      <c r="S48">
        <v>1</v>
      </c>
      <c r="T48">
        <f t="shared" si="157"/>
        <v>3</v>
      </c>
      <c r="U48">
        <f t="shared" si="158"/>
        <v>15</v>
      </c>
      <c r="V48">
        <v>90</v>
      </c>
      <c r="W48" s="9">
        <f t="shared" si="159"/>
        <v>3.3333333333333333E-2</v>
      </c>
      <c r="X48">
        <v>2575</v>
      </c>
      <c r="Y48">
        <v>0</v>
      </c>
      <c r="Z48">
        <v>0</v>
      </c>
      <c r="AA48">
        <v>0</v>
      </c>
      <c r="AB48">
        <v>0</v>
      </c>
      <c r="AC48" s="9">
        <f t="shared" si="160"/>
        <v>0</v>
      </c>
      <c r="AD48" s="5" t="s">
        <v>4144</v>
      </c>
      <c r="AE48" s="11">
        <f t="shared" si="174"/>
        <v>87.95</v>
      </c>
      <c r="AF48" s="27">
        <v>66</v>
      </c>
      <c r="AG48" s="12">
        <v>2777081</v>
      </c>
      <c r="AH48" s="13" t="s">
        <v>6484</v>
      </c>
      <c r="AI48" s="13" t="s">
        <v>4513</v>
      </c>
      <c r="AJ48" s="14">
        <v>13</v>
      </c>
      <c r="AK48" s="13" t="s">
        <v>6331</v>
      </c>
      <c r="AL48" s="13" t="s">
        <v>6312</v>
      </c>
      <c r="AM48" s="13" t="s">
        <v>6486</v>
      </c>
      <c r="AN48" s="18">
        <f t="shared" si="161"/>
        <v>29.1</v>
      </c>
      <c r="AO48" s="18">
        <f t="shared" si="162"/>
        <v>39.1</v>
      </c>
      <c r="AP48" s="18">
        <f t="shared" si="163"/>
        <v>13</v>
      </c>
      <c r="AQ48" s="18">
        <f t="shared" si="164"/>
        <v>-0.2</v>
      </c>
      <c r="AR48" s="18">
        <f t="shared" si="139"/>
        <v>-0.19843730621356817</v>
      </c>
      <c r="AS48" s="18">
        <f t="shared" si="165"/>
        <v>6.6</v>
      </c>
      <c r="AT48" s="18">
        <f t="shared" si="140"/>
        <v>6.5484311050477491</v>
      </c>
      <c r="AU48" s="18">
        <f t="shared" si="166"/>
        <v>6.5</v>
      </c>
      <c r="AV48" s="66">
        <v>155</v>
      </c>
      <c r="AW48" s="66">
        <v>107</v>
      </c>
      <c r="AX48" s="66">
        <v>29</v>
      </c>
      <c r="AY48" s="66">
        <v>33</v>
      </c>
      <c r="AZ48" s="66">
        <v>24</v>
      </c>
      <c r="BA48" s="66">
        <v>0</v>
      </c>
      <c r="BB48" s="66">
        <v>0</v>
      </c>
      <c r="BC48" s="66">
        <v>0</v>
      </c>
      <c r="BE48" t="s">
        <v>5096</v>
      </c>
      <c r="BF48" t="s">
        <v>5097</v>
      </c>
      <c r="BG48" t="s">
        <v>273</v>
      </c>
      <c r="BH48" t="s">
        <v>7471</v>
      </c>
      <c r="BI48">
        <v>72</v>
      </c>
      <c r="BJ48">
        <v>214</v>
      </c>
      <c r="BK48" t="s">
        <v>1258</v>
      </c>
      <c r="BL48" t="s">
        <v>7128</v>
      </c>
      <c r="BM48" s="4" t="s">
        <v>1916</v>
      </c>
      <c r="BN48" s="4" t="s">
        <v>1917</v>
      </c>
      <c r="BO48" s="4" t="s">
        <v>2702</v>
      </c>
      <c r="BP48" s="4" t="s">
        <v>2703</v>
      </c>
      <c r="BQ48" s="7">
        <f t="shared" si="141"/>
        <v>1671.2333333333333</v>
      </c>
      <c r="BR48" s="7">
        <f t="shared" si="141"/>
        <v>1326.7166666666667</v>
      </c>
      <c r="BS48" s="7">
        <f t="shared" si="141"/>
        <v>242.5</v>
      </c>
      <c r="BT48" s="7">
        <f t="shared" si="141"/>
        <v>102.01666666666667</v>
      </c>
      <c r="BU48" s="12">
        <v>2575</v>
      </c>
      <c r="BV48">
        <v>0</v>
      </c>
      <c r="BW48">
        <v>0</v>
      </c>
      <c r="BX48">
        <v>0</v>
      </c>
      <c r="BY48" s="18">
        <f t="shared" si="142"/>
        <v>16.379218106995886</v>
      </c>
      <c r="BZ48" s="18">
        <f t="shared" si="143"/>
        <v>2.9938271604938271</v>
      </c>
      <c r="CA48" s="18">
        <f t="shared" si="144"/>
        <v>1.2594650205761317</v>
      </c>
      <c r="CB48" s="6">
        <v>72</v>
      </c>
      <c r="CC48" s="6">
        <v>5</v>
      </c>
      <c r="CD48" s="6">
        <v>4</v>
      </c>
      <c r="CE48" s="6">
        <v>81</v>
      </c>
      <c r="CF48" s="6">
        <v>60</v>
      </c>
      <c r="CG48" s="6">
        <v>0</v>
      </c>
      <c r="CH48" s="6">
        <v>29</v>
      </c>
      <c r="CI48" s="6">
        <v>89</v>
      </c>
      <c r="CJ48" s="11">
        <f t="shared" si="145"/>
        <v>3.2561586874866526</v>
      </c>
      <c r="CK48" s="11">
        <f t="shared" si="146"/>
        <v>2.9406959647116482</v>
      </c>
      <c r="CL48" s="11">
        <f t="shared" si="147"/>
        <v>0.98969072164948457</v>
      </c>
      <c r="CM48" s="11">
        <f t="shared" si="148"/>
        <v>2.7134655729055437</v>
      </c>
      <c r="CN48" s="11">
        <f t="shared" si="149"/>
        <v>0</v>
      </c>
      <c r="CO48" s="11">
        <f t="shared" si="150"/>
        <v>7.1752577319587632</v>
      </c>
      <c r="CP48" s="52">
        <f t="shared" si="3"/>
        <v>4.1666666666666664E-2</v>
      </c>
      <c r="CQ48" s="52">
        <f t="shared" si="4"/>
        <v>0.20833333333333334</v>
      </c>
      <c r="CR48" s="52">
        <f t="shared" si="5"/>
        <v>0.25</v>
      </c>
      <c r="CS48" s="52">
        <f t="shared" si="6"/>
        <v>0</v>
      </c>
      <c r="CT48" s="52">
        <f t="shared" si="7"/>
        <v>0</v>
      </c>
      <c r="CU48" s="52">
        <f t="shared" si="8"/>
        <v>0</v>
      </c>
      <c r="CV48">
        <v>0</v>
      </c>
      <c r="CW48" s="60">
        <f t="shared" si="167"/>
        <v>36.470377147323163</v>
      </c>
      <c r="CX48" s="60">
        <f t="shared" si="168"/>
        <v>43.644865644920714</v>
      </c>
      <c r="CY48" s="60">
        <v>9.0700951487606005</v>
      </c>
      <c r="CZ48" s="60">
        <v>-3.5060858770528083</v>
      </c>
      <c r="DA48" s="60">
        <v>-0.6013061263419085</v>
      </c>
      <c r="DB48" s="60">
        <v>0.42597587031750039</v>
      </c>
      <c r="DC48" s="60">
        <v>0</v>
      </c>
      <c r="DD48" s="60">
        <f t="shared" si="169"/>
        <v>5.3886790156833841</v>
      </c>
      <c r="DE48" s="60">
        <f t="shared" si="170"/>
        <v>6.4487452568163839</v>
      </c>
      <c r="DF48" s="60">
        <v>22.34207637955058</v>
      </c>
      <c r="DG48" s="60">
        <v>3.293080133788628</v>
      </c>
      <c r="DH48" s="60">
        <v>8.6061760573322665</v>
      </c>
      <c r="DI48" s="60">
        <v>-3.1596344390316977</v>
      </c>
      <c r="DJ48" s="60">
        <f t="shared" si="171"/>
        <v>31.081698131639776</v>
      </c>
      <c r="DK48" s="60">
        <f t="shared" si="172"/>
        <v>37.196120388104326</v>
      </c>
      <c r="DL48" s="60"/>
      <c r="DM48" s="60"/>
      <c r="DN48" s="60">
        <f t="shared" si="173"/>
        <v>0</v>
      </c>
      <c r="DO48" s="59">
        <v>1326.7166666666667</v>
      </c>
      <c r="DP48" s="59">
        <v>102.01666666666665</v>
      </c>
      <c r="DQ48" s="59">
        <v>242.5</v>
      </c>
      <c r="DR48" s="58">
        <v>1671.2333333333333</v>
      </c>
    </row>
    <row r="49" spans="1:122" s="30" customFormat="1" x14ac:dyDescent="0.2">
      <c r="A49" t="s">
        <v>4650</v>
      </c>
      <c r="B49" t="s">
        <v>4650</v>
      </c>
      <c r="C49" t="str">
        <f t="shared" si="151"/>
        <v xml:space="preserve">Hossa, Marian </v>
      </c>
      <c r="D49" t="str">
        <f t="shared" si="152"/>
        <v>Marian Hossa</v>
      </c>
      <c r="E49" t="str">
        <f t="shared" si="153"/>
        <v>RW</v>
      </c>
      <c r="F49" t="s">
        <v>362</v>
      </c>
      <c r="G49">
        <v>82</v>
      </c>
      <c r="H49">
        <v>43</v>
      </c>
      <c r="I49">
        <v>57</v>
      </c>
      <c r="J49">
        <f t="shared" si="154"/>
        <v>100</v>
      </c>
      <c r="K49">
        <v>18</v>
      </c>
      <c r="L49">
        <v>49</v>
      </c>
      <c r="M49" s="5" t="s">
        <v>5496</v>
      </c>
      <c r="N49" s="7">
        <f t="shared" si="155"/>
        <v>21.683333333333334</v>
      </c>
      <c r="O49" s="7">
        <f t="shared" si="156"/>
        <v>1778.0333333333333</v>
      </c>
      <c r="P49">
        <v>17</v>
      </c>
      <c r="Q49">
        <v>27</v>
      </c>
      <c r="R49">
        <v>3</v>
      </c>
      <c r="S49">
        <v>1</v>
      </c>
      <c r="T49">
        <f t="shared" si="157"/>
        <v>23</v>
      </c>
      <c r="U49">
        <f t="shared" si="158"/>
        <v>29</v>
      </c>
      <c r="V49">
        <v>340</v>
      </c>
      <c r="W49" s="9">
        <f t="shared" si="159"/>
        <v>0.12647058823529411</v>
      </c>
      <c r="X49">
        <v>2198</v>
      </c>
      <c r="Y49">
        <v>5</v>
      </c>
      <c r="Z49">
        <v>0</v>
      </c>
      <c r="AA49">
        <v>4</v>
      </c>
      <c r="AB49">
        <v>14</v>
      </c>
      <c r="AC49" s="9">
        <f t="shared" si="160"/>
        <v>0.22222222222222221</v>
      </c>
      <c r="AD49" s="5" t="s">
        <v>4745</v>
      </c>
      <c r="AE49" s="11">
        <f t="shared" si="174"/>
        <v>17.766666666666666</v>
      </c>
      <c r="AF49" s="27">
        <v>70</v>
      </c>
      <c r="AG49" s="12">
        <v>5846072</v>
      </c>
      <c r="AH49" s="13" t="s">
        <v>300</v>
      </c>
      <c r="AI49" s="13" t="s">
        <v>6391</v>
      </c>
      <c r="AJ49" s="14">
        <v>21.1</v>
      </c>
      <c r="AK49" s="13" t="s">
        <v>6370</v>
      </c>
      <c r="AL49" s="13" t="s">
        <v>6404</v>
      </c>
      <c r="AM49" s="13" t="s">
        <v>4390</v>
      </c>
      <c r="AN49" s="18">
        <f t="shared" si="161"/>
        <v>43.6</v>
      </c>
      <c r="AO49" s="18">
        <f t="shared" si="162"/>
        <v>34.1</v>
      </c>
      <c r="AP49" s="18">
        <f t="shared" si="163"/>
        <v>21.1</v>
      </c>
      <c r="AQ49" s="18">
        <f t="shared" si="164"/>
        <v>18.8</v>
      </c>
      <c r="AR49" s="18">
        <f t="shared" si="139"/>
        <v>15.760022913508489</v>
      </c>
      <c r="AS49" s="18">
        <f t="shared" si="165"/>
        <v>5.3</v>
      </c>
      <c r="AT49" s="18">
        <f t="shared" si="140"/>
        <v>4.4429851830635636</v>
      </c>
      <c r="AU49" s="18">
        <f t="shared" si="166"/>
        <v>24.1</v>
      </c>
      <c r="AV49" s="66">
        <v>28</v>
      </c>
      <c r="AW49" s="66">
        <v>90</v>
      </c>
      <c r="AX49" s="66">
        <v>80</v>
      </c>
      <c r="AY49" s="66">
        <v>71</v>
      </c>
      <c r="AZ49" s="66">
        <v>94</v>
      </c>
      <c r="BA49" s="66">
        <v>4</v>
      </c>
      <c r="BB49" s="66">
        <v>14</v>
      </c>
      <c r="BC49" s="66">
        <v>0.3</v>
      </c>
      <c r="BD49">
        <v>18</v>
      </c>
      <c r="BE49" t="s">
        <v>7458</v>
      </c>
      <c r="BF49" t="s">
        <v>7459</v>
      </c>
      <c r="BG49"/>
      <c r="BH49" t="s">
        <v>7460</v>
      </c>
      <c r="BI49">
        <v>73</v>
      </c>
      <c r="BJ49">
        <v>210</v>
      </c>
      <c r="BK49" t="s">
        <v>1259</v>
      </c>
      <c r="BL49" t="s">
        <v>7128</v>
      </c>
      <c r="BM49" s="4" t="s">
        <v>1872</v>
      </c>
      <c r="BN49" s="4" t="s">
        <v>1873</v>
      </c>
      <c r="BO49" s="4" t="s">
        <v>2639</v>
      </c>
      <c r="BP49" s="4" t="s">
        <v>2641</v>
      </c>
      <c r="BQ49" s="7">
        <f t="shared" si="141"/>
        <v>1777.9833333333333</v>
      </c>
      <c r="BR49" s="7">
        <f t="shared" si="141"/>
        <v>1170.1833333333334</v>
      </c>
      <c r="BS49" s="7">
        <f t="shared" si="141"/>
        <v>173.76666666666668</v>
      </c>
      <c r="BT49" s="7">
        <f t="shared" si="141"/>
        <v>434.03333333333336</v>
      </c>
      <c r="BU49" s="12">
        <v>2198</v>
      </c>
      <c r="BV49">
        <v>10</v>
      </c>
      <c r="BW49">
        <v>5</v>
      </c>
      <c r="BX49">
        <v>1</v>
      </c>
      <c r="BY49" s="18">
        <f t="shared" si="142"/>
        <v>14.270528455284554</v>
      </c>
      <c r="BZ49" s="18">
        <f t="shared" si="143"/>
        <v>2.1191056910569106</v>
      </c>
      <c r="CA49" s="18">
        <f t="shared" si="144"/>
        <v>5.2930894308943088</v>
      </c>
      <c r="CB49" s="6">
        <v>65</v>
      </c>
      <c r="CC49" s="6">
        <v>55</v>
      </c>
      <c r="CD49" s="6">
        <v>4</v>
      </c>
      <c r="CE49" s="6">
        <v>124</v>
      </c>
      <c r="CF49" s="6">
        <v>48</v>
      </c>
      <c r="CG49" s="6">
        <v>3</v>
      </c>
      <c r="CH49" s="6">
        <v>18</v>
      </c>
      <c r="CI49" s="6">
        <v>69</v>
      </c>
      <c r="CJ49" s="11">
        <f t="shared" si="145"/>
        <v>3.3328110979761001</v>
      </c>
      <c r="CK49" s="11">
        <f t="shared" si="146"/>
        <v>7.6031026802856925</v>
      </c>
      <c r="CL49" s="11">
        <f t="shared" si="147"/>
        <v>1.3811624784193361</v>
      </c>
      <c r="CM49" s="11">
        <f t="shared" si="148"/>
        <v>2.4611528108131204</v>
      </c>
      <c r="CN49" s="11">
        <f t="shared" si="149"/>
        <v>0.41471469165194685</v>
      </c>
      <c r="CO49" s="11">
        <f t="shared" si="150"/>
        <v>6.2152311528870126</v>
      </c>
      <c r="CP49" s="52">
        <f t="shared" si="3"/>
        <v>0.35384615384615387</v>
      </c>
      <c r="CQ49" s="52">
        <f t="shared" si="4"/>
        <v>0.44615384615384618</v>
      </c>
      <c r="CR49" s="52">
        <f t="shared" si="5"/>
        <v>0.8</v>
      </c>
      <c r="CS49" s="52">
        <f t="shared" si="6"/>
        <v>0.30909090909090908</v>
      </c>
      <c r="CT49" s="52">
        <f t="shared" si="7"/>
        <v>0.49090909090909091</v>
      </c>
      <c r="CU49" s="52">
        <f t="shared" si="8"/>
        <v>0.8</v>
      </c>
      <c r="CV49">
        <v>0</v>
      </c>
      <c r="CW49" s="60">
        <f t="shared" si="167"/>
        <v>131.70597581121345</v>
      </c>
      <c r="CX49" s="60">
        <f t="shared" si="168"/>
        <v>148.15209270189646</v>
      </c>
      <c r="CY49" s="60">
        <v>50.502560905116781</v>
      </c>
      <c r="CZ49" s="60">
        <v>36.795517397439532</v>
      </c>
      <c r="DA49" s="60">
        <v>0.26610267887914829</v>
      </c>
      <c r="DB49" s="60">
        <v>6.9851191551832397</v>
      </c>
      <c r="DC49" s="60">
        <v>16.780846066873508</v>
      </c>
      <c r="DD49" s="60">
        <f t="shared" si="169"/>
        <v>111.33014620349222</v>
      </c>
      <c r="DE49" s="60">
        <f t="shared" si="170"/>
        <v>125.23193453649797</v>
      </c>
      <c r="DF49" s="60">
        <v>7.038261804913402</v>
      </c>
      <c r="DG49" s="60">
        <v>0.71881585627230959</v>
      </c>
      <c r="DH49" s="60">
        <v>5.0931817672768851</v>
      </c>
      <c r="DI49" s="60">
        <v>7.525570179258624</v>
      </c>
      <c r="DJ49" s="60">
        <f t="shared" si="171"/>
        <v>20.375829607721222</v>
      </c>
      <c r="DK49" s="60">
        <f t="shared" si="172"/>
        <v>22.920158165398501</v>
      </c>
      <c r="DL49" s="60"/>
      <c r="DM49" s="60"/>
      <c r="DN49" s="60">
        <f t="shared" si="173"/>
        <v>0</v>
      </c>
      <c r="DO49" s="58">
        <v>1170.1833333333334</v>
      </c>
      <c r="DP49" s="58">
        <v>434.0333333333333</v>
      </c>
      <c r="DQ49" s="58">
        <v>173.76666666666668</v>
      </c>
      <c r="DR49" s="58">
        <v>1777.9833333333333</v>
      </c>
    </row>
    <row r="50" spans="1:122" x14ac:dyDescent="0.2">
      <c r="A50" t="s">
        <v>4650</v>
      </c>
      <c r="B50" t="s">
        <v>4650</v>
      </c>
      <c r="C50" t="str">
        <f t="shared" si="151"/>
        <v xml:space="preserve">Popovic, Mark </v>
      </c>
      <c r="D50" t="str">
        <f t="shared" si="152"/>
        <v>Mark Popovic</v>
      </c>
      <c r="E50" t="str">
        <f t="shared" si="153"/>
        <v xml:space="preserve">D </v>
      </c>
      <c r="F50" t="s">
        <v>389</v>
      </c>
      <c r="G50">
        <v>3</v>
      </c>
      <c r="H50">
        <v>0</v>
      </c>
      <c r="I50">
        <v>1</v>
      </c>
      <c r="J50">
        <f t="shared" si="154"/>
        <v>1</v>
      </c>
      <c r="K50">
        <v>1</v>
      </c>
      <c r="L50">
        <v>0</v>
      </c>
      <c r="M50" s="5" t="s">
        <v>5497</v>
      </c>
      <c r="N50" s="7">
        <f t="shared" si="155"/>
        <v>10.25</v>
      </c>
      <c r="O50" s="7">
        <f t="shared" si="156"/>
        <v>30.75</v>
      </c>
      <c r="P50">
        <v>0</v>
      </c>
      <c r="Q50">
        <v>0</v>
      </c>
      <c r="R50">
        <v>0</v>
      </c>
      <c r="S50">
        <v>0</v>
      </c>
      <c r="T50">
        <f t="shared" si="157"/>
        <v>0</v>
      </c>
      <c r="U50">
        <f t="shared" si="158"/>
        <v>1</v>
      </c>
      <c r="V50">
        <v>1</v>
      </c>
      <c r="W50" s="9">
        <f t="shared" si="159"/>
        <v>0</v>
      </c>
      <c r="X50">
        <v>46</v>
      </c>
      <c r="Y50">
        <v>0</v>
      </c>
      <c r="Z50">
        <v>0</v>
      </c>
      <c r="AA50">
        <v>0</v>
      </c>
      <c r="AB50">
        <v>0</v>
      </c>
      <c r="AC50" s="9">
        <f t="shared" si="160"/>
        <v>0</v>
      </c>
      <c r="AD50" s="5" t="s">
        <v>4746</v>
      </c>
      <c r="AE50" s="11">
        <f t="shared" si="174"/>
        <v>30.733333333333334</v>
      </c>
      <c r="AH50" s="13" t="s">
        <v>6424</v>
      </c>
      <c r="AI50" s="13" t="s">
        <v>6344</v>
      </c>
      <c r="AJ50" s="14">
        <v>1</v>
      </c>
      <c r="AK50" s="13" t="s">
        <v>6348</v>
      </c>
      <c r="AL50" s="13" t="s">
        <v>6310</v>
      </c>
      <c r="AM50" s="13" t="s">
        <v>6344</v>
      </c>
      <c r="AN50" s="18">
        <f t="shared" si="161"/>
        <v>0.4</v>
      </c>
      <c r="AO50" s="18">
        <f t="shared" si="162"/>
        <v>0.5</v>
      </c>
      <c r="AP50" s="18">
        <f t="shared" si="163"/>
        <v>1</v>
      </c>
      <c r="AQ50" s="18">
        <f t="shared" si="164"/>
        <v>0.2</v>
      </c>
      <c r="AR50" s="18">
        <f t="shared" si="139"/>
        <v>12.861736334405144</v>
      </c>
      <c r="AS50" s="18">
        <f t="shared" si="165"/>
        <v>0.3</v>
      </c>
      <c r="AT50" s="18">
        <f t="shared" si="140"/>
        <v>19.292604501607716</v>
      </c>
      <c r="AU50" s="18">
        <f t="shared" si="166"/>
        <v>0.5</v>
      </c>
      <c r="AV50" s="66">
        <v>1</v>
      </c>
      <c r="AW50" s="66">
        <v>3</v>
      </c>
      <c r="AX50" s="66">
        <v>1</v>
      </c>
      <c r="AY50" s="66">
        <v>0</v>
      </c>
      <c r="AZ50" s="66">
        <v>0</v>
      </c>
      <c r="BA50" s="66">
        <v>0</v>
      </c>
      <c r="BB50" s="66">
        <v>0</v>
      </c>
      <c r="BC50" s="66">
        <v>0</v>
      </c>
      <c r="BD50">
        <v>6</v>
      </c>
      <c r="BE50" t="s">
        <v>4029</v>
      </c>
      <c r="BF50" t="s">
        <v>4030</v>
      </c>
      <c r="BG50" t="s">
        <v>7484</v>
      </c>
      <c r="BH50" t="s">
        <v>7457</v>
      </c>
      <c r="BI50">
        <v>73</v>
      </c>
      <c r="BJ50">
        <v>210</v>
      </c>
      <c r="BK50" t="s">
        <v>1259</v>
      </c>
      <c r="BL50" t="s">
        <v>638</v>
      </c>
      <c r="BM50" s="4" t="s">
        <v>6143</v>
      </c>
      <c r="BN50" s="4" t="s">
        <v>6144</v>
      </c>
      <c r="BO50" s="4" t="s">
        <v>1516</v>
      </c>
      <c r="BP50" s="4" t="s">
        <v>2706</v>
      </c>
      <c r="BQ50" s="7">
        <f t="shared" si="141"/>
        <v>30.733333333333334</v>
      </c>
      <c r="BR50" s="7">
        <f t="shared" si="141"/>
        <v>30.366666666666667</v>
      </c>
      <c r="BS50" s="7">
        <f t="shared" si="141"/>
        <v>0</v>
      </c>
      <c r="BT50" s="7">
        <f t="shared" si="141"/>
        <v>0.36666666666666664</v>
      </c>
      <c r="BU50">
        <v>46</v>
      </c>
      <c r="BV50">
        <v>0</v>
      </c>
      <c r="BW50">
        <v>0</v>
      </c>
      <c r="BX50">
        <v>0</v>
      </c>
      <c r="BY50" s="18">
        <f t="shared" si="142"/>
        <v>10.122222222222222</v>
      </c>
      <c r="BZ50" s="18">
        <f t="shared" si="143"/>
        <v>0</v>
      </c>
      <c r="CA50" s="18">
        <f t="shared" si="144"/>
        <v>0.12222222222222222</v>
      </c>
      <c r="CB50" s="6">
        <v>1</v>
      </c>
      <c r="CC50" s="6">
        <v>0</v>
      </c>
      <c r="CD50" s="6">
        <v>0</v>
      </c>
      <c r="CE50" s="6">
        <v>1</v>
      </c>
      <c r="CF50" s="6">
        <v>0</v>
      </c>
      <c r="CG50" s="6">
        <v>0</v>
      </c>
      <c r="CH50" s="6">
        <v>0</v>
      </c>
      <c r="CI50" s="6">
        <v>0</v>
      </c>
      <c r="CJ50" s="11">
        <f t="shared" si="145"/>
        <v>1.9758507135016465</v>
      </c>
      <c r="CK50" s="11">
        <f t="shared" si="146"/>
        <v>0</v>
      </c>
      <c r="CL50" s="11">
        <f t="shared" si="147"/>
        <v>0</v>
      </c>
      <c r="CM50" s="11">
        <f t="shared" si="148"/>
        <v>0</v>
      </c>
      <c r="CN50" s="11">
        <f t="shared" si="149"/>
        <v>0</v>
      </c>
      <c r="CO50" s="11">
        <f t="shared" si="150"/>
        <v>0</v>
      </c>
      <c r="CP50" s="52">
        <f t="shared" si="3"/>
        <v>0</v>
      </c>
      <c r="CQ50" s="52">
        <f t="shared" si="4"/>
        <v>1</v>
      </c>
      <c r="CR50" s="52">
        <f t="shared" si="5"/>
        <v>1</v>
      </c>
      <c r="CS50" s="52">
        <f t="shared" si="6"/>
        <v>0</v>
      </c>
      <c r="CT50" s="52">
        <f t="shared" si="7"/>
        <v>0</v>
      </c>
      <c r="CU50" s="52">
        <f t="shared" si="8"/>
        <v>0</v>
      </c>
      <c r="CV50">
        <v>0</v>
      </c>
      <c r="CW50" s="60">
        <f t="shared" si="167"/>
        <v>1.9628082664119004</v>
      </c>
      <c r="CX50" s="60">
        <f t="shared" si="168"/>
        <v>127.73155746715187</v>
      </c>
      <c r="CY50" s="60">
        <v>0.50258029620789102</v>
      </c>
      <c r="CZ50" s="60">
        <v>-1.3517111529834373E-2</v>
      </c>
      <c r="DA50" s="60">
        <v>4.5997182187042397E-3</v>
      </c>
      <c r="DB50" s="60">
        <v>0</v>
      </c>
      <c r="DC50" s="60">
        <v>0</v>
      </c>
      <c r="DD50" s="60">
        <f t="shared" si="169"/>
        <v>0.4936629028967609</v>
      </c>
      <c r="DE50" s="60">
        <f t="shared" si="170"/>
        <v>32.125568518227389</v>
      </c>
      <c r="DF50" s="60">
        <v>1.1948457617250605</v>
      </c>
      <c r="DG50" s="60">
        <v>8.7177293784295434E-3</v>
      </c>
      <c r="DH50" s="60">
        <v>0</v>
      </c>
      <c r="DI50" s="60">
        <v>0.26558187241164943</v>
      </c>
      <c r="DJ50" s="60">
        <f t="shared" si="171"/>
        <v>1.4691453635151395</v>
      </c>
      <c r="DK50" s="60">
        <f t="shared" si="172"/>
        <v>95.605988948924477</v>
      </c>
      <c r="DL50" s="60"/>
      <c r="DM50" s="60"/>
      <c r="DN50" s="60">
        <f t="shared" si="173"/>
        <v>0</v>
      </c>
      <c r="DO50" s="58">
        <v>30.366666666666667</v>
      </c>
      <c r="DP50" s="58">
        <v>0.36666666666666664</v>
      </c>
      <c r="DQ50" s="58">
        <v>0</v>
      </c>
      <c r="DR50" s="58">
        <v>30.733333333333334</v>
      </c>
    </row>
    <row r="51" spans="1:122" x14ac:dyDescent="0.2">
      <c r="A51" t="s">
        <v>4650</v>
      </c>
      <c r="B51" t="s">
        <v>4650</v>
      </c>
      <c r="C51" t="str">
        <f t="shared" si="151"/>
        <v xml:space="preserve">Havelid, Niclas </v>
      </c>
      <c r="D51" t="str">
        <f t="shared" si="152"/>
        <v>Niclas Havelid</v>
      </c>
      <c r="E51" t="str">
        <f t="shared" si="153"/>
        <v xml:space="preserve">D </v>
      </c>
      <c r="F51" t="s">
        <v>370</v>
      </c>
      <c r="G51">
        <v>77</v>
      </c>
      <c r="H51">
        <v>3</v>
      </c>
      <c r="I51">
        <v>18</v>
      </c>
      <c r="J51">
        <f t="shared" si="154"/>
        <v>21</v>
      </c>
      <c r="K51">
        <v>-2</v>
      </c>
      <c r="L51">
        <v>52</v>
      </c>
      <c r="M51" s="5" t="s">
        <v>5498</v>
      </c>
      <c r="N51" s="7">
        <f t="shared" si="155"/>
        <v>25.266666666666666</v>
      </c>
      <c r="O51" s="7">
        <f t="shared" si="156"/>
        <v>1945.5333333333333</v>
      </c>
      <c r="P51">
        <v>1</v>
      </c>
      <c r="Q51">
        <v>7</v>
      </c>
      <c r="R51">
        <v>0</v>
      </c>
      <c r="S51">
        <v>1</v>
      </c>
      <c r="T51">
        <f t="shared" si="157"/>
        <v>2</v>
      </c>
      <c r="U51">
        <f t="shared" si="158"/>
        <v>10</v>
      </c>
      <c r="V51">
        <v>82</v>
      </c>
      <c r="W51" s="9">
        <f t="shared" si="159"/>
        <v>3.6585365853658534E-2</v>
      </c>
      <c r="X51">
        <v>2257</v>
      </c>
      <c r="Y51">
        <v>1</v>
      </c>
      <c r="Z51">
        <v>0</v>
      </c>
      <c r="AA51">
        <v>0</v>
      </c>
      <c r="AB51">
        <v>1</v>
      </c>
      <c r="AC51" s="9">
        <f t="shared" si="160"/>
        <v>0</v>
      </c>
      <c r="AD51" s="5" t="s">
        <v>4747</v>
      </c>
      <c r="AE51" s="11">
        <f t="shared" si="174"/>
        <v>92.65</v>
      </c>
      <c r="AF51" s="27">
        <v>49</v>
      </c>
      <c r="AG51" s="12">
        <v>1929278</v>
      </c>
      <c r="AH51" s="13" t="s">
        <v>4379</v>
      </c>
      <c r="AI51" s="13" t="s">
        <v>305</v>
      </c>
      <c r="AJ51" s="14">
        <v>-7.9</v>
      </c>
      <c r="AK51" s="13" t="s">
        <v>6435</v>
      </c>
      <c r="AL51" s="13" t="s">
        <v>6315</v>
      </c>
      <c r="AM51" s="13" t="s">
        <v>6385</v>
      </c>
      <c r="AN51" s="18">
        <f t="shared" si="161"/>
        <v>38.700000000000003</v>
      </c>
      <c r="AO51" s="18">
        <f t="shared" si="162"/>
        <v>45.9</v>
      </c>
      <c r="AP51" s="18">
        <f t="shared" si="163"/>
        <v>-7.9</v>
      </c>
      <c r="AQ51" s="18">
        <f t="shared" si="164"/>
        <v>-1.4</v>
      </c>
      <c r="AR51" s="18">
        <f t="shared" si="139"/>
        <v>-1.0915966550359641</v>
      </c>
      <c r="AS51" s="18">
        <f t="shared" si="165"/>
        <v>0.6</v>
      </c>
      <c r="AT51" s="18">
        <f t="shared" si="140"/>
        <v>0.46782713787255603</v>
      </c>
      <c r="AU51" s="18">
        <f t="shared" si="166"/>
        <v>-0.8</v>
      </c>
      <c r="AV51" s="66">
        <v>225</v>
      </c>
      <c r="AW51" s="66">
        <v>43</v>
      </c>
      <c r="AX51" s="66">
        <v>22</v>
      </c>
      <c r="AY51" s="66">
        <v>84</v>
      </c>
      <c r="AZ51" s="66">
        <v>34</v>
      </c>
      <c r="BA51" s="66">
        <v>0</v>
      </c>
      <c r="BB51" s="66">
        <v>1</v>
      </c>
      <c r="BC51" s="66">
        <v>0</v>
      </c>
      <c r="BD51">
        <v>28</v>
      </c>
      <c r="BE51" t="s">
        <v>5094</v>
      </c>
      <c r="BF51" t="s">
        <v>716</v>
      </c>
      <c r="BH51" t="s">
        <v>7493</v>
      </c>
      <c r="BI51">
        <v>72</v>
      </c>
      <c r="BJ51">
        <v>200</v>
      </c>
      <c r="BK51" t="s">
        <v>1259</v>
      </c>
      <c r="BL51" t="s">
        <v>7128</v>
      </c>
      <c r="BM51" s="4" t="s">
        <v>1816</v>
      </c>
      <c r="BN51" s="4" t="s">
        <v>1817</v>
      </c>
      <c r="BO51" s="4" t="s">
        <v>582</v>
      </c>
      <c r="BP51" s="4" t="s">
        <v>584</v>
      </c>
      <c r="BQ51" s="7">
        <f t="shared" si="141"/>
        <v>1945.7</v>
      </c>
      <c r="BR51" s="7">
        <f t="shared" si="141"/>
        <v>1326.35</v>
      </c>
      <c r="BS51" s="7">
        <f t="shared" si="141"/>
        <v>350.73333333333335</v>
      </c>
      <c r="BT51" s="7">
        <f t="shared" si="141"/>
        <v>268.61666666666667</v>
      </c>
      <c r="BU51" s="12">
        <v>2257</v>
      </c>
      <c r="BV51">
        <v>0</v>
      </c>
      <c r="BW51">
        <v>0</v>
      </c>
      <c r="BX51">
        <v>0</v>
      </c>
      <c r="BY51" s="18">
        <f t="shared" si="142"/>
        <v>17.225324675324675</v>
      </c>
      <c r="BZ51" s="18">
        <f t="shared" si="143"/>
        <v>4.5549783549783553</v>
      </c>
      <c r="CA51" s="18">
        <f t="shared" si="144"/>
        <v>3.4885281385281388</v>
      </c>
      <c r="CB51" s="6">
        <v>57</v>
      </c>
      <c r="CC51" s="6">
        <v>22</v>
      </c>
      <c r="CD51" s="6">
        <v>5</v>
      </c>
      <c r="CE51" s="6">
        <v>84</v>
      </c>
      <c r="CF51" s="6">
        <v>64</v>
      </c>
      <c r="CG51" s="6">
        <v>1</v>
      </c>
      <c r="CH51" s="6">
        <v>51</v>
      </c>
      <c r="CI51" s="6">
        <v>116</v>
      </c>
      <c r="CJ51" s="11">
        <f t="shared" si="145"/>
        <v>2.5785049195159648</v>
      </c>
      <c r="CK51" s="11">
        <f t="shared" si="146"/>
        <v>4.9140658931562946</v>
      </c>
      <c r="CL51" s="11">
        <f t="shared" si="147"/>
        <v>0.85535069378445161</v>
      </c>
      <c r="CM51" s="11">
        <f t="shared" si="148"/>
        <v>2.8951634184038908</v>
      </c>
      <c r="CN51" s="11">
        <f t="shared" si="149"/>
        <v>0.22336663150710429</v>
      </c>
      <c r="CO51" s="11">
        <f t="shared" si="150"/>
        <v>8.7245770766014061</v>
      </c>
      <c r="CP51" s="52">
        <f t="shared" si="3"/>
        <v>3.5087719298245612E-2</v>
      </c>
      <c r="CQ51" s="52">
        <f t="shared" si="4"/>
        <v>0.17543859649122806</v>
      </c>
      <c r="CR51" s="52">
        <f t="shared" si="5"/>
        <v>0.21052631578947367</v>
      </c>
      <c r="CS51" s="52">
        <f t="shared" si="6"/>
        <v>4.5454545454545456E-2</v>
      </c>
      <c r="CT51" s="52">
        <f t="shared" si="7"/>
        <v>0.31818181818181818</v>
      </c>
      <c r="CU51" s="52">
        <f t="shared" si="8"/>
        <v>0.36363636363636365</v>
      </c>
      <c r="CV51">
        <v>0</v>
      </c>
      <c r="CW51" s="60">
        <f t="shared" si="167"/>
        <v>29.121141110710624</v>
      </c>
      <c r="CX51" s="60">
        <f t="shared" si="168"/>
        <v>29.933845002529292</v>
      </c>
      <c r="CY51" s="60">
        <v>1.3369797277924671</v>
      </c>
      <c r="CZ51" s="60">
        <v>-0.93836197625775131</v>
      </c>
      <c r="DA51" s="60">
        <v>0.29120406957048278</v>
      </c>
      <c r="DB51" s="60">
        <v>-0.12785002515404606</v>
      </c>
      <c r="DC51" s="60">
        <v>0</v>
      </c>
      <c r="DD51" s="60">
        <f t="shared" si="169"/>
        <v>0.56197179595115243</v>
      </c>
      <c r="DE51" s="60">
        <f t="shared" si="170"/>
        <v>0.57765513280685865</v>
      </c>
      <c r="DF51" s="60">
        <v>13.78486278290351</v>
      </c>
      <c r="DG51" s="60">
        <v>5.3804824055466733</v>
      </c>
      <c r="DH51" s="60">
        <v>4.5689161236715599</v>
      </c>
      <c r="DI51" s="60">
        <v>4.8249080026377298</v>
      </c>
      <c r="DJ51" s="60">
        <f t="shared" si="171"/>
        <v>28.559169314759473</v>
      </c>
      <c r="DK51" s="60">
        <f t="shared" si="172"/>
        <v>29.356189869722439</v>
      </c>
      <c r="DL51" s="60"/>
      <c r="DM51" s="60"/>
      <c r="DN51" s="60">
        <f t="shared" si="173"/>
        <v>0</v>
      </c>
      <c r="DO51" s="58">
        <v>1326.35</v>
      </c>
      <c r="DP51" s="58">
        <v>268.61666666666667</v>
      </c>
      <c r="DQ51" s="58">
        <v>350.73333333333335</v>
      </c>
      <c r="DR51" s="58">
        <v>1945.7</v>
      </c>
    </row>
    <row r="52" spans="1:122" x14ac:dyDescent="0.2">
      <c r="A52" s="31" t="s">
        <v>4663</v>
      </c>
      <c r="B52" s="31" t="s">
        <v>4650</v>
      </c>
      <c r="C52" s="31" t="str">
        <f t="shared" si="151"/>
        <v xml:space="preserve">Dupuis, Pascal </v>
      </c>
      <c r="D52" s="31" t="str">
        <f t="shared" si="152"/>
        <v>Pascal Dupuis</v>
      </c>
      <c r="E52" s="31" t="str">
        <f t="shared" si="153"/>
        <v>LW</v>
      </c>
      <c r="F52" s="31" t="s">
        <v>1056</v>
      </c>
      <c r="G52" s="31">
        <v>48</v>
      </c>
      <c r="H52" s="31">
        <v>10</v>
      </c>
      <c r="I52" s="31">
        <v>3</v>
      </c>
      <c r="J52" s="31">
        <f t="shared" si="154"/>
        <v>13</v>
      </c>
      <c r="K52" s="31">
        <v>-7</v>
      </c>
      <c r="L52" s="31">
        <v>38</v>
      </c>
      <c r="M52" s="32" t="s">
        <v>5810</v>
      </c>
      <c r="N52" s="33">
        <f t="shared" si="155"/>
        <v>15.116666666666667</v>
      </c>
      <c r="O52" s="33">
        <f t="shared" si="156"/>
        <v>725.6</v>
      </c>
      <c r="P52" s="31">
        <v>2</v>
      </c>
      <c r="Q52" s="31">
        <v>0</v>
      </c>
      <c r="R52" s="31">
        <v>2</v>
      </c>
      <c r="S52" s="31">
        <v>1</v>
      </c>
      <c r="T52" s="31">
        <f t="shared" si="157"/>
        <v>6</v>
      </c>
      <c r="U52" s="31">
        <f t="shared" si="158"/>
        <v>2</v>
      </c>
      <c r="V52" s="31">
        <v>106</v>
      </c>
      <c r="W52" s="34">
        <f t="shared" si="159"/>
        <v>9.4339622641509441E-2</v>
      </c>
      <c r="X52" s="31">
        <v>1150</v>
      </c>
      <c r="Y52" s="31">
        <v>0</v>
      </c>
      <c r="Z52" s="31">
        <v>0</v>
      </c>
      <c r="AA52" s="31">
        <v>30</v>
      </c>
      <c r="AB52" s="31">
        <v>80</v>
      </c>
      <c r="AC52" s="34">
        <f t="shared" si="160"/>
        <v>0.27272727272727271</v>
      </c>
      <c r="AD52" s="32" t="s">
        <v>4305</v>
      </c>
      <c r="AE52" s="35">
        <f t="shared" si="174"/>
        <v>55.81666666666667</v>
      </c>
      <c r="AF52" s="36">
        <v>58</v>
      </c>
      <c r="AG52" s="37">
        <v>587123</v>
      </c>
      <c r="AH52" s="38" t="s">
        <v>6505</v>
      </c>
      <c r="AI52" s="38" t="s">
        <v>6365</v>
      </c>
      <c r="AJ52" s="39">
        <v>-11.8</v>
      </c>
      <c r="AK52" s="38" t="s">
        <v>6349</v>
      </c>
      <c r="AL52" s="38" t="s">
        <v>6348</v>
      </c>
      <c r="AM52" s="38" t="s">
        <v>6310</v>
      </c>
      <c r="AN52" s="40">
        <f t="shared" si="161"/>
        <v>11.9</v>
      </c>
      <c r="AO52" s="40">
        <f t="shared" si="162"/>
        <v>17.3</v>
      </c>
      <c r="AP52" s="40">
        <f t="shared" si="163"/>
        <v>-11.8</v>
      </c>
      <c r="AQ52" s="40">
        <f t="shared" si="164"/>
        <v>0.1</v>
      </c>
      <c r="AR52" s="40"/>
      <c r="AS52" s="40">
        <f t="shared" si="165"/>
        <v>0.2</v>
      </c>
      <c r="AT52" s="40"/>
      <c r="AU52" s="40">
        <f t="shared" si="166"/>
        <v>0.3</v>
      </c>
      <c r="AV52" s="31"/>
      <c r="AW52" s="31"/>
      <c r="AX52" s="31"/>
      <c r="AY52" s="31"/>
      <c r="AZ52" s="31"/>
      <c r="BA52" s="31"/>
      <c r="BB52" s="31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41"/>
      <c r="BN52" s="41"/>
      <c r="BO52" s="41"/>
      <c r="BP52" s="41"/>
      <c r="BQ52" s="33"/>
      <c r="BR52" s="33"/>
      <c r="BS52" s="33"/>
      <c r="BT52" s="33"/>
      <c r="BU52" s="37"/>
      <c r="BV52" s="31"/>
      <c r="BW52" s="31"/>
      <c r="BX52" s="31"/>
      <c r="BY52" s="40"/>
      <c r="BZ52" s="40"/>
      <c r="CA52" s="40"/>
      <c r="CB52" s="55">
        <v>11</v>
      </c>
      <c r="CC52" s="55">
        <v>2</v>
      </c>
      <c r="CD52" s="55">
        <v>3</v>
      </c>
      <c r="CE52" s="55">
        <v>16</v>
      </c>
      <c r="CF52" s="55">
        <v>20</v>
      </c>
      <c r="CG52" s="55">
        <v>1</v>
      </c>
      <c r="CH52" s="55">
        <v>16</v>
      </c>
      <c r="CI52" s="55">
        <v>37</v>
      </c>
      <c r="CJ52" s="35"/>
      <c r="CK52" s="35"/>
      <c r="CL52" s="35"/>
      <c r="CM52" s="35"/>
      <c r="CN52" s="35"/>
      <c r="CO52" s="35"/>
      <c r="CP52" s="56">
        <f t="shared" si="3"/>
        <v>0.54545454545454541</v>
      </c>
      <c r="CQ52" s="56">
        <f t="shared" si="4"/>
        <v>0.18181818181818182</v>
      </c>
      <c r="CR52" s="56">
        <f t="shared" si="5"/>
        <v>0.72727272727272729</v>
      </c>
      <c r="CS52" s="56">
        <f t="shared" si="6"/>
        <v>1</v>
      </c>
      <c r="CT52" s="56">
        <f t="shared" si="7"/>
        <v>0</v>
      </c>
      <c r="CU52" s="56">
        <f t="shared" si="8"/>
        <v>1</v>
      </c>
      <c r="CV52" s="31">
        <v>1</v>
      </c>
      <c r="CW52" s="61">
        <f t="shared" si="167"/>
        <v>9.7329379087203343</v>
      </c>
      <c r="CX52" s="61">
        <f t="shared" si="168"/>
        <v>26.82604963586844</v>
      </c>
      <c r="CY52" s="61">
        <v>0.25746793551964248</v>
      </c>
      <c r="CZ52" s="61">
        <v>1.7549059719820488</v>
      </c>
      <c r="DA52" s="61">
        <v>-0.18745055432888796</v>
      </c>
      <c r="DB52" s="61">
        <v>4.1758844568253481</v>
      </c>
      <c r="DC52" s="61">
        <v>-0.57262884841687789</v>
      </c>
      <c r="DD52" s="61">
        <f t="shared" si="169"/>
        <v>5.4281789615812732</v>
      </c>
      <c r="DE52" s="61">
        <f t="shared" si="170"/>
        <v>14.96121722150197</v>
      </c>
      <c r="DF52" s="61">
        <v>4.7207168485106044</v>
      </c>
      <c r="DG52" s="61">
        <v>-4.8010374356433495E-2</v>
      </c>
      <c r="DH52" s="61">
        <v>2.7961199466499189</v>
      </c>
      <c r="DI52" s="61">
        <v>-3.1640674736650283</v>
      </c>
      <c r="DJ52" s="61">
        <f t="shared" si="171"/>
        <v>4.3047589471390619</v>
      </c>
      <c r="DK52" s="61">
        <f t="shared" si="172"/>
        <v>11.864832414366472</v>
      </c>
      <c r="DL52" s="61"/>
      <c r="DM52" s="61"/>
      <c r="DN52" s="61">
        <f t="shared" si="173"/>
        <v>0</v>
      </c>
      <c r="DO52" s="62">
        <v>560.11666666666667</v>
      </c>
      <c r="DP52" s="62">
        <v>37.883333333333333</v>
      </c>
      <c r="DQ52" s="62">
        <v>127.63333333333333</v>
      </c>
      <c r="DR52" s="62">
        <v>725.63333333333333</v>
      </c>
    </row>
    <row r="53" spans="1:122" s="30" customFormat="1" x14ac:dyDescent="0.2">
      <c r="A53" s="31" t="s">
        <v>4650</v>
      </c>
      <c r="B53" s="31" t="s">
        <v>4650</v>
      </c>
      <c r="C53" s="31" t="str">
        <f t="shared" si="151"/>
        <v xml:space="preserve">Dupuis, Pascal </v>
      </c>
      <c r="D53" s="31" t="str">
        <f t="shared" si="152"/>
        <v>Pascal Dupuis</v>
      </c>
      <c r="E53" s="31" t="str">
        <f t="shared" si="153"/>
        <v>LW</v>
      </c>
      <c r="F53" s="31" t="s">
        <v>385</v>
      </c>
      <c r="G53" s="31">
        <v>17</v>
      </c>
      <c r="H53" s="31">
        <v>3</v>
      </c>
      <c r="I53" s="31">
        <v>2</v>
      </c>
      <c r="J53" s="31">
        <f t="shared" si="154"/>
        <v>5</v>
      </c>
      <c r="K53" s="31">
        <v>-6</v>
      </c>
      <c r="L53" s="31">
        <v>4</v>
      </c>
      <c r="M53" s="32" t="s">
        <v>5500</v>
      </c>
      <c r="N53" s="33">
        <f t="shared" si="155"/>
        <v>16.733333333333334</v>
      </c>
      <c r="O53" s="33">
        <f t="shared" si="156"/>
        <v>284.4666666666667</v>
      </c>
      <c r="P53" s="31">
        <v>0</v>
      </c>
      <c r="Q53" s="31">
        <v>1</v>
      </c>
      <c r="R53" s="31">
        <v>0</v>
      </c>
      <c r="S53" s="31">
        <v>0</v>
      </c>
      <c r="T53" s="31">
        <f t="shared" si="157"/>
        <v>3</v>
      </c>
      <c r="U53" s="31">
        <f t="shared" si="158"/>
        <v>1</v>
      </c>
      <c r="V53" s="31">
        <v>40</v>
      </c>
      <c r="W53" s="34">
        <f t="shared" si="159"/>
        <v>7.4999999999999997E-2</v>
      </c>
      <c r="X53" s="31">
        <v>417</v>
      </c>
      <c r="Y53" s="31">
        <v>1</v>
      </c>
      <c r="Z53" s="31">
        <v>0</v>
      </c>
      <c r="AA53" s="31">
        <v>10</v>
      </c>
      <c r="AB53" s="31">
        <v>9</v>
      </c>
      <c r="AC53" s="34">
        <f t="shared" si="160"/>
        <v>0.52631578947368418</v>
      </c>
      <c r="AD53" s="32" t="s">
        <v>4749</v>
      </c>
      <c r="AE53" s="35">
        <f t="shared" si="174"/>
        <v>56.866666666666667</v>
      </c>
      <c r="AF53" s="36"/>
      <c r="AG53" s="31"/>
      <c r="AH53" s="38" t="s">
        <v>4366</v>
      </c>
      <c r="AI53" s="38" t="s">
        <v>6373</v>
      </c>
      <c r="AJ53" s="39">
        <v>-6.7</v>
      </c>
      <c r="AK53" s="38" t="s">
        <v>6331</v>
      </c>
      <c r="AL53" s="38" t="s">
        <v>6385</v>
      </c>
      <c r="AM53" s="38" t="s">
        <v>6328</v>
      </c>
      <c r="AN53" s="40">
        <f t="shared" si="161"/>
        <v>4.8</v>
      </c>
      <c r="AO53" s="40">
        <f t="shared" si="162"/>
        <v>5.2</v>
      </c>
      <c r="AP53" s="40">
        <f t="shared" si="163"/>
        <v>-6.7</v>
      </c>
      <c r="AQ53" s="40">
        <f t="shared" si="164"/>
        <v>-0.2</v>
      </c>
      <c r="AR53" s="40"/>
      <c r="AS53" s="40">
        <f t="shared" si="165"/>
        <v>-0.8</v>
      </c>
      <c r="AT53" s="40"/>
      <c r="AU53" s="40">
        <f t="shared" si="166"/>
        <v>-1</v>
      </c>
      <c r="AV53" s="31">
        <v>52</v>
      </c>
      <c r="AW53" s="31">
        <v>27</v>
      </c>
      <c r="AX53" s="31">
        <v>67</v>
      </c>
      <c r="AY53" s="31">
        <v>25</v>
      </c>
      <c r="AZ53" s="31">
        <v>45</v>
      </c>
      <c r="BA53" s="31">
        <v>41</v>
      </c>
      <c r="BB53" s="31">
        <v>90</v>
      </c>
      <c r="BC53" s="31">
        <v>3.2</v>
      </c>
      <c r="BD53" s="31">
        <v>9</v>
      </c>
      <c r="BE53" s="31" t="s">
        <v>2868</v>
      </c>
      <c r="BF53" s="31" t="s">
        <v>7455</v>
      </c>
      <c r="BG53" s="31" t="s">
        <v>7456</v>
      </c>
      <c r="BH53" s="31" t="s">
        <v>7457</v>
      </c>
      <c r="BI53" s="31">
        <v>72</v>
      </c>
      <c r="BJ53" s="31">
        <v>200</v>
      </c>
      <c r="BK53" s="31" t="s">
        <v>1259</v>
      </c>
      <c r="BL53" s="31" t="s">
        <v>7128</v>
      </c>
      <c r="BM53" s="41" t="s">
        <v>487</v>
      </c>
      <c r="BN53" s="41" t="s">
        <v>6719</v>
      </c>
      <c r="BO53" s="41" t="s">
        <v>6720</v>
      </c>
      <c r="BP53" s="41" t="s">
        <v>6721</v>
      </c>
      <c r="BQ53" s="33"/>
      <c r="BR53" s="33"/>
      <c r="BS53" s="33"/>
      <c r="BT53" s="33"/>
      <c r="BU53" s="37">
        <v>1688</v>
      </c>
      <c r="BV53" s="31">
        <v>1</v>
      </c>
      <c r="BW53" s="31">
        <v>0</v>
      </c>
      <c r="BX53" s="31">
        <v>0</v>
      </c>
      <c r="BY53" s="40"/>
      <c r="BZ53" s="40"/>
      <c r="CA53" s="40"/>
      <c r="CB53" s="55">
        <v>6</v>
      </c>
      <c r="CC53" s="55">
        <v>1</v>
      </c>
      <c r="CD53" s="55">
        <v>0</v>
      </c>
      <c r="CE53" s="55">
        <v>7</v>
      </c>
      <c r="CF53" s="55">
        <v>12</v>
      </c>
      <c r="CG53" s="55">
        <v>0</v>
      </c>
      <c r="CH53" s="55">
        <v>3</v>
      </c>
      <c r="CI53" s="55">
        <v>15</v>
      </c>
      <c r="CJ53" s="35"/>
      <c r="CK53" s="35"/>
      <c r="CL53" s="35"/>
      <c r="CM53" s="35"/>
      <c r="CN53" s="35"/>
      <c r="CO53" s="35"/>
      <c r="CP53" s="56">
        <f t="shared" si="3"/>
        <v>0.5</v>
      </c>
      <c r="CQ53" s="56">
        <f t="shared" si="4"/>
        <v>0.16666666666666666</v>
      </c>
      <c r="CR53" s="56">
        <f t="shared" si="5"/>
        <v>0.66666666666666663</v>
      </c>
      <c r="CS53" s="56">
        <f t="shared" si="6"/>
        <v>0</v>
      </c>
      <c r="CT53" s="56">
        <f t="shared" si="7"/>
        <v>1</v>
      </c>
      <c r="CU53" s="56">
        <f t="shared" si="8"/>
        <v>1</v>
      </c>
      <c r="CV53" s="31">
        <v>1</v>
      </c>
      <c r="CW53" s="61">
        <f t="shared" si="167"/>
        <v>5.9272054713170057</v>
      </c>
      <c r="CX53" s="61">
        <f t="shared" si="168"/>
        <v>41.68950568888345</v>
      </c>
      <c r="CY53" s="61">
        <v>1.8534955725012157</v>
      </c>
      <c r="CZ53" s="61">
        <v>0.31423348296888165</v>
      </c>
      <c r="DA53" s="61">
        <v>4.2557371219800987E-2</v>
      </c>
      <c r="DB53" s="61">
        <v>-0.60018888593411879</v>
      </c>
      <c r="DC53" s="61">
        <v>0</v>
      </c>
      <c r="DD53" s="61">
        <f t="shared" si="169"/>
        <v>1.6100975407557798</v>
      </c>
      <c r="DE53" s="61">
        <f t="shared" si="170"/>
        <v>11.324758507162157</v>
      </c>
      <c r="DF53" s="61">
        <v>0.78543041084114162</v>
      </c>
      <c r="DG53" s="61">
        <v>2.3144256009879276E-2</v>
      </c>
      <c r="DH53" s="61">
        <v>1.973543624315071</v>
      </c>
      <c r="DI53" s="61">
        <v>1.5349896393951339</v>
      </c>
      <c r="DJ53" s="61">
        <f t="shared" si="171"/>
        <v>4.3171079305612254</v>
      </c>
      <c r="DK53" s="61">
        <f t="shared" si="172"/>
        <v>30.364747181721295</v>
      </c>
      <c r="DL53" s="61"/>
      <c r="DM53" s="61"/>
      <c r="DN53" s="61">
        <f t="shared" si="173"/>
        <v>0</v>
      </c>
      <c r="DO53" s="62">
        <v>231.9</v>
      </c>
      <c r="DP53" s="62">
        <v>8.4666666666666668</v>
      </c>
      <c r="DQ53" s="62">
        <v>43.983333333333334</v>
      </c>
      <c r="DR53" s="62">
        <v>284.35000000000002</v>
      </c>
    </row>
    <row r="54" spans="1:122" x14ac:dyDescent="0.2">
      <c r="A54" s="31" t="s">
        <v>4668</v>
      </c>
      <c r="B54" s="31" t="s">
        <v>4650</v>
      </c>
      <c r="C54" s="31" t="str">
        <f t="shared" si="151"/>
        <v xml:space="preserve">Dupuis, Pascal </v>
      </c>
      <c r="D54" s="31" t="str">
        <f t="shared" si="152"/>
        <v>Pascal Dupuis</v>
      </c>
      <c r="E54" s="31" t="str">
        <f t="shared" si="153"/>
        <v>LW</v>
      </c>
      <c r="F54" s="31" t="s">
        <v>7558</v>
      </c>
      <c r="G54" s="31">
        <v>6</v>
      </c>
      <c r="H54" s="31">
        <v>1</v>
      </c>
      <c r="I54" s="31">
        <v>0</v>
      </c>
      <c r="J54" s="31">
        <f t="shared" si="154"/>
        <v>1</v>
      </c>
      <c r="K54" s="31">
        <v>-4</v>
      </c>
      <c r="L54" s="31">
        <v>0</v>
      </c>
      <c r="M54" s="32" t="s">
        <v>5765</v>
      </c>
      <c r="N54" s="33">
        <f t="shared" si="155"/>
        <v>15.5</v>
      </c>
      <c r="O54" s="33">
        <f t="shared" si="156"/>
        <v>93</v>
      </c>
      <c r="P54" s="31">
        <v>0</v>
      </c>
      <c r="Q54" s="31">
        <v>0</v>
      </c>
      <c r="R54" s="31">
        <v>0</v>
      </c>
      <c r="S54" s="31">
        <v>0</v>
      </c>
      <c r="T54" s="31">
        <f t="shared" si="157"/>
        <v>1</v>
      </c>
      <c r="U54" s="31">
        <f t="shared" si="158"/>
        <v>0</v>
      </c>
      <c r="V54" s="31">
        <v>10</v>
      </c>
      <c r="W54" s="34">
        <f t="shared" si="159"/>
        <v>0.1</v>
      </c>
      <c r="X54" s="31">
        <v>121</v>
      </c>
      <c r="Y54" s="31">
        <v>0</v>
      </c>
      <c r="Z54" s="31">
        <v>0</v>
      </c>
      <c r="AA54" s="31">
        <v>1</v>
      </c>
      <c r="AB54" s="31">
        <v>1</v>
      </c>
      <c r="AC54" s="34">
        <f t="shared" si="160"/>
        <v>0.5</v>
      </c>
      <c r="AD54" s="32" t="s">
        <v>1702</v>
      </c>
      <c r="AE54" s="35">
        <f t="shared" si="174"/>
        <v>92.95</v>
      </c>
      <c r="AF54" s="36"/>
      <c r="AG54" s="31"/>
      <c r="AH54" s="38" t="s">
        <v>6341</v>
      </c>
      <c r="AI54" s="38" t="s">
        <v>6341</v>
      </c>
      <c r="AJ54" s="39">
        <v>-4.2</v>
      </c>
      <c r="AK54" s="38" t="s">
        <v>6352</v>
      </c>
      <c r="AL54" s="38" t="s">
        <v>6340</v>
      </c>
      <c r="AM54" s="38" t="s">
        <v>6354</v>
      </c>
      <c r="AN54" s="40">
        <f t="shared" si="161"/>
        <v>1.6</v>
      </c>
      <c r="AO54" s="40">
        <f t="shared" si="162"/>
        <v>1.6</v>
      </c>
      <c r="AP54" s="40">
        <f t="shared" si="163"/>
        <v>-4.2</v>
      </c>
      <c r="AQ54" s="40">
        <f t="shared" si="164"/>
        <v>-0.3</v>
      </c>
      <c r="AR54" s="40"/>
      <c r="AS54" s="40">
        <f t="shared" si="165"/>
        <v>-0.6</v>
      </c>
      <c r="AT54" s="40"/>
      <c r="AU54" s="40">
        <f t="shared" si="166"/>
        <v>-0.9</v>
      </c>
      <c r="AV54" s="31"/>
      <c r="AW54" s="31"/>
      <c r="AX54" s="31"/>
      <c r="AY54" s="31"/>
      <c r="AZ54" s="31"/>
      <c r="BA54" s="31"/>
      <c r="BB54" s="31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41"/>
      <c r="BN54" s="41"/>
      <c r="BO54" s="41"/>
      <c r="BP54" s="41"/>
      <c r="BQ54" s="33"/>
      <c r="BR54" s="33"/>
      <c r="BS54" s="33"/>
      <c r="BT54" s="33"/>
      <c r="BU54" s="31"/>
      <c r="BV54" s="31"/>
      <c r="BW54" s="31"/>
      <c r="BX54" s="31"/>
      <c r="BY54" s="40"/>
      <c r="BZ54" s="40"/>
      <c r="CA54" s="40"/>
      <c r="CB54" s="55">
        <v>1</v>
      </c>
      <c r="CC54" s="55">
        <v>0</v>
      </c>
      <c r="CD54" s="55">
        <v>0</v>
      </c>
      <c r="CE54" s="55">
        <v>1</v>
      </c>
      <c r="CF54" s="55">
        <v>5</v>
      </c>
      <c r="CG54" s="55">
        <v>0</v>
      </c>
      <c r="CH54" s="55">
        <v>0</v>
      </c>
      <c r="CI54" s="55">
        <v>5</v>
      </c>
      <c r="CJ54" s="35"/>
      <c r="CK54" s="35"/>
      <c r="CL54" s="35"/>
      <c r="CM54" s="35"/>
      <c r="CN54" s="35"/>
      <c r="CO54" s="35"/>
      <c r="CP54" s="56">
        <f t="shared" si="3"/>
        <v>1</v>
      </c>
      <c r="CQ54" s="56">
        <f t="shared" si="4"/>
        <v>0</v>
      </c>
      <c r="CR54" s="56">
        <f t="shared" si="5"/>
        <v>1</v>
      </c>
      <c r="CS54" s="56">
        <f t="shared" si="6"/>
        <v>0</v>
      </c>
      <c r="CT54" s="56">
        <f t="shared" si="7"/>
        <v>0</v>
      </c>
      <c r="CU54" s="56">
        <f t="shared" si="8"/>
        <v>0</v>
      </c>
      <c r="CV54" s="31">
        <v>1</v>
      </c>
      <c r="CW54" s="61">
        <f t="shared" si="167"/>
        <v>1.7339287156449483</v>
      </c>
      <c r="CX54" s="61">
        <f t="shared" si="168"/>
        <v>37.308848104248483</v>
      </c>
      <c r="CY54" s="61">
        <v>0.1045894747392636</v>
      </c>
      <c r="CZ54" s="61">
        <v>-0.21145376434018681</v>
      </c>
      <c r="DA54" s="61">
        <v>1.0609368346756545E-2</v>
      </c>
      <c r="DB54" s="61">
        <v>-9.9733882971930823E-2</v>
      </c>
      <c r="DC54" s="61">
        <v>0</v>
      </c>
      <c r="DD54" s="61">
        <f t="shared" si="169"/>
        <v>-0.19598880422609749</v>
      </c>
      <c r="DE54" s="61">
        <f t="shared" si="170"/>
        <v>-4.2170802415513178</v>
      </c>
      <c r="DF54" s="61">
        <v>8.2756643881796502E-2</v>
      </c>
      <c r="DG54" s="61">
        <v>1.5415747293863209E-2</v>
      </c>
      <c r="DH54" s="61">
        <v>0.82091659330720357</v>
      </c>
      <c r="DI54" s="61">
        <v>1.0108285353881825</v>
      </c>
      <c r="DJ54" s="61">
        <f t="shared" si="171"/>
        <v>1.9299175198710459</v>
      </c>
      <c r="DK54" s="61">
        <f t="shared" si="172"/>
        <v>41.525928345799805</v>
      </c>
      <c r="DL54" s="61"/>
      <c r="DM54" s="61"/>
      <c r="DN54" s="61">
        <f t="shared" si="173"/>
        <v>0</v>
      </c>
      <c r="DO54" s="40">
        <v>79.583333333333329</v>
      </c>
      <c r="DP54" s="40">
        <v>4.55</v>
      </c>
      <c r="DQ54" s="40">
        <v>8.8166666666666664</v>
      </c>
      <c r="DR54" s="62">
        <v>92.95</v>
      </c>
    </row>
    <row r="55" spans="1:122" x14ac:dyDescent="0.2">
      <c r="A55" s="19" t="s">
        <v>4650</v>
      </c>
      <c r="B55" s="19" t="s">
        <v>4650</v>
      </c>
      <c r="C55" s="19" t="s">
        <v>90</v>
      </c>
      <c r="D55" s="19" t="s">
        <v>91</v>
      </c>
      <c r="E55" s="19" t="s">
        <v>2750</v>
      </c>
      <c r="F55" s="19" t="s">
        <v>1056</v>
      </c>
      <c r="G55" s="19">
        <v>71</v>
      </c>
      <c r="H55" s="19">
        <v>14</v>
      </c>
      <c r="I55" s="19">
        <v>5</v>
      </c>
      <c r="J55" s="19">
        <v>19</v>
      </c>
      <c r="K55" s="19">
        <v>-17</v>
      </c>
      <c r="L55" s="19">
        <v>42</v>
      </c>
      <c r="M55" s="20"/>
      <c r="N55" s="21">
        <v>15.54</v>
      </c>
      <c r="O55" s="21">
        <v>1103.07</v>
      </c>
      <c r="P55" s="19">
        <v>2</v>
      </c>
      <c r="Q55" s="19">
        <v>1</v>
      </c>
      <c r="R55" s="19">
        <v>2</v>
      </c>
      <c r="S55" s="19">
        <v>1</v>
      </c>
      <c r="T55" s="19">
        <v>10</v>
      </c>
      <c r="U55" s="19">
        <v>3</v>
      </c>
      <c r="V55" s="19">
        <v>156</v>
      </c>
      <c r="W55" s="22">
        <v>0.09</v>
      </c>
      <c r="X55" s="19">
        <v>1688</v>
      </c>
      <c r="Y55" s="19">
        <v>1</v>
      </c>
      <c r="Z55" s="19">
        <v>0</v>
      </c>
      <c r="AA55" s="19">
        <v>41</v>
      </c>
      <c r="AB55" s="19">
        <v>90</v>
      </c>
      <c r="AC55" s="22">
        <v>0.313</v>
      </c>
      <c r="AD55" s="20"/>
      <c r="AE55" s="21">
        <v>59.21</v>
      </c>
      <c r="AF55" s="28">
        <v>39</v>
      </c>
      <c r="AG55" s="19">
        <v>587123</v>
      </c>
      <c r="AH55" s="23"/>
      <c r="AI55" s="23"/>
      <c r="AJ55" s="23"/>
      <c r="AK55" s="23"/>
      <c r="AL55" s="23"/>
      <c r="AM55" s="23"/>
      <c r="AN55" s="24">
        <v>18.3</v>
      </c>
      <c r="AO55" s="24">
        <v>24.1</v>
      </c>
      <c r="AP55" s="24">
        <v>-22.7</v>
      </c>
      <c r="AQ55" s="29">
        <v>0</v>
      </c>
      <c r="AR55" s="24">
        <f>AQ55/(BR55+2*(BS55+BT55))*2000</f>
        <v>0</v>
      </c>
      <c r="AS55" s="29">
        <v>-0.1</v>
      </c>
      <c r="AT55" s="24">
        <f>AS55/(BR55+2*(BS55+BT55))*2000</f>
        <v>-0.14989507344858602</v>
      </c>
      <c r="AU55" s="24">
        <v>-0.1</v>
      </c>
      <c r="AV55" s="67">
        <v>27</v>
      </c>
      <c r="AW55" s="67">
        <v>52</v>
      </c>
      <c r="AX55" s="67">
        <v>67</v>
      </c>
      <c r="AY55" s="67">
        <v>25</v>
      </c>
      <c r="AZ55" s="67">
        <v>45</v>
      </c>
      <c r="BA55" s="67">
        <v>41</v>
      </c>
      <c r="BB55" s="67">
        <v>90</v>
      </c>
      <c r="BC55" s="67">
        <v>3.2</v>
      </c>
      <c r="BD55" s="19">
        <v>9</v>
      </c>
      <c r="BE55" s="19" t="s">
        <v>2868</v>
      </c>
      <c r="BF55" s="19" t="s">
        <v>7455</v>
      </c>
      <c r="BG55" s="19" t="s">
        <v>7456</v>
      </c>
      <c r="BH55" s="19" t="s">
        <v>7457</v>
      </c>
      <c r="BI55" s="19">
        <v>72</v>
      </c>
      <c r="BJ55" s="19">
        <v>200</v>
      </c>
      <c r="BK55" s="19" t="s">
        <v>1259</v>
      </c>
      <c r="BL55" s="19" t="s">
        <v>7128</v>
      </c>
      <c r="BM55" s="25" t="s">
        <v>487</v>
      </c>
      <c r="BN55" s="25" t="s">
        <v>6719</v>
      </c>
      <c r="BO55" s="25" t="s">
        <v>6720</v>
      </c>
      <c r="BP55" s="25" t="s">
        <v>6721</v>
      </c>
      <c r="BQ55" s="21">
        <f t="shared" ref="BQ55:BT59" si="175">LEFT(TRIM(BM55),LEN(TRIM(BM55))-3)+RIGHT(TRIM(BM55),2)/60</f>
        <v>1102.9333333333334</v>
      </c>
      <c r="BR55" s="21">
        <f t="shared" si="175"/>
        <v>871.6</v>
      </c>
      <c r="BS55" s="21">
        <f t="shared" si="175"/>
        <v>180.43333333333334</v>
      </c>
      <c r="BT55" s="21">
        <f t="shared" si="175"/>
        <v>50.9</v>
      </c>
      <c r="BU55" s="19">
        <v>1688</v>
      </c>
      <c r="BV55" s="19">
        <v>1</v>
      </c>
      <c r="BW55" s="19">
        <v>0</v>
      </c>
      <c r="BX55" s="19">
        <v>0</v>
      </c>
      <c r="BY55" s="24">
        <f>BR55/G55</f>
        <v>12.27605633802817</v>
      </c>
      <c r="BZ55" s="24">
        <f>BS55/G55</f>
        <v>2.5413145539906106</v>
      </c>
      <c r="CA55" s="24">
        <f>BT55/G55</f>
        <v>0.71690140845070416</v>
      </c>
      <c r="CB55" s="19">
        <v>18</v>
      </c>
      <c r="CC55" s="19">
        <v>3</v>
      </c>
      <c r="CD55" s="19">
        <v>3</v>
      </c>
      <c r="CE55" s="19">
        <v>24</v>
      </c>
      <c r="CF55" s="19">
        <v>37</v>
      </c>
      <c r="CG55" s="19">
        <v>1</v>
      </c>
      <c r="CH55" s="19">
        <v>19</v>
      </c>
      <c r="CI55" s="19">
        <v>57</v>
      </c>
      <c r="CJ55" s="53">
        <f>IF(BR55=0,0,CB55/BR55*60)</f>
        <v>1.2391005048187242</v>
      </c>
      <c r="CK55" s="53">
        <f>IF(BT55=0,0,CC55/BT55*60)</f>
        <v>3.5363457760314345</v>
      </c>
      <c r="CL55" s="53">
        <f>IF(BS55=0,0,CD55/BS55*60)</f>
        <v>0.9975983742841309</v>
      </c>
      <c r="CM55" s="53">
        <f>IF(BR55=0,0,CF55/BR55*60)</f>
        <v>2.5470399265718218</v>
      </c>
      <c r="CN55" s="53">
        <f>IF(BT55=0,0,CG55/BT55*60)</f>
        <v>1.1787819253438114</v>
      </c>
      <c r="CO55" s="53">
        <f>IF(BS55=0,0,CH55/BS55*60)</f>
        <v>6.3181230371328283</v>
      </c>
      <c r="CP55" s="54">
        <f t="shared" si="3"/>
        <v>0.55555555555555558</v>
      </c>
      <c r="CQ55" s="54">
        <f t="shared" si="4"/>
        <v>0.16666666666666666</v>
      </c>
      <c r="CR55" s="54">
        <f t="shared" si="5"/>
        <v>0.72222222222222221</v>
      </c>
      <c r="CS55" s="54">
        <f t="shared" si="6"/>
        <v>0.66666666666666663</v>
      </c>
      <c r="CT55" s="54">
        <f t="shared" si="7"/>
        <v>0.33333333333333331</v>
      </c>
      <c r="CU55" s="54">
        <f t="shared" si="8"/>
        <v>1</v>
      </c>
      <c r="CV55" s="19">
        <v>2</v>
      </c>
      <c r="CW55" s="65">
        <v>17.393999999999998</v>
      </c>
      <c r="CX55" s="65">
        <v>31.541</v>
      </c>
      <c r="CY55" s="24">
        <v>2.2160000000000002</v>
      </c>
      <c r="CZ55" s="24">
        <v>1.8580000000000001</v>
      </c>
      <c r="DA55" s="24">
        <v>-0.13400000000000001</v>
      </c>
      <c r="DB55" s="24">
        <v>3.476</v>
      </c>
      <c r="DC55" s="24">
        <v>-0.57299999999999995</v>
      </c>
      <c r="DD55" s="65">
        <v>6.8419999999999996</v>
      </c>
      <c r="DE55" s="65">
        <v>12.407</v>
      </c>
      <c r="DF55" s="24">
        <v>5.5890000000000004</v>
      </c>
      <c r="DG55" s="24">
        <v>-8.9999999999999993E-3</v>
      </c>
      <c r="DH55" s="24">
        <v>5.5910000000000002</v>
      </c>
      <c r="DI55" s="24">
        <v>-0.61799999999999999</v>
      </c>
      <c r="DJ55" s="65">
        <v>10.552</v>
      </c>
      <c r="DK55" s="65">
        <v>19.134</v>
      </c>
      <c r="DL55" s="24">
        <v>0</v>
      </c>
      <c r="DM55" s="24">
        <v>0</v>
      </c>
      <c r="DN55" s="24">
        <v>0</v>
      </c>
      <c r="DO55" s="24">
        <v>871.6</v>
      </c>
      <c r="DP55" s="24">
        <v>50.9</v>
      </c>
      <c r="DQ55" s="24">
        <v>180.43299999999999</v>
      </c>
      <c r="DR55" s="24">
        <v>1102.933</v>
      </c>
    </row>
    <row r="56" spans="1:122" x14ac:dyDescent="0.2">
      <c r="A56" t="s">
        <v>4650</v>
      </c>
      <c r="B56" t="s">
        <v>4650</v>
      </c>
      <c r="C56" t="str">
        <f t="shared" ref="C56:C61" si="176">CONCATENATE(RIGHT(D56,LEN(D56)-SEARCH(" ",D56)), ", ", LEFT(D56, SEARCH(" ", D56)))</f>
        <v xml:space="preserve">Kozlov, Slava </v>
      </c>
      <c r="D56" t="str">
        <f t="shared" ref="D56:D61" si="177">LEFT(F56, SEARCH(",", F56) - 1)</f>
        <v>Slava Kozlov</v>
      </c>
      <c r="E56" t="str">
        <f t="shared" ref="E56:E61" si="178">LEFT(RIGHT(F56, LEN(F56)-SEARCH(",", F56)-1), 2)</f>
        <v>LW</v>
      </c>
      <c r="F56" t="s">
        <v>363</v>
      </c>
      <c r="G56">
        <v>81</v>
      </c>
      <c r="H56">
        <v>28</v>
      </c>
      <c r="I56">
        <v>52</v>
      </c>
      <c r="J56">
        <f t="shared" ref="J56:J61" si="179">H56+I56</f>
        <v>80</v>
      </c>
      <c r="K56">
        <v>9</v>
      </c>
      <c r="L56">
        <v>36</v>
      </c>
      <c r="M56" s="5" t="s">
        <v>5503</v>
      </c>
      <c r="N56" s="7">
        <f t="shared" ref="N56:N61" si="180">LEFT(M56, LEN(M56)-3)+RIGHT(M56,2)/60</f>
        <v>20.483333333333334</v>
      </c>
      <c r="O56" s="7">
        <f t="shared" ref="O56:O61" si="181">G56*N56</f>
        <v>1659.15</v>
      </c>
      <c r="P56">
        <v>8</v>
      </c>
      <c r="Q56">
        <v>29</v>
      </c>
      <c r="R56">
        <v>0</v>
      </c>
      <c r="S56">
        <v>2</v>
      </c>
      <c r="T56">
        <f t="shared" ref="T56:U61" si="182">H56-P56-R56</f>
        <v>20</v>
      </c>
      <c r="U56">
        <f t="shared" si="182"/>
        <v>21</v>
      </c>
      <c r="V56">
        <v>190</v>
      </c>
      <c r="W56" s="9">
        <f t="shared" ref="W56:W65" si="183">IF(V56=0,0,H56/V56)</f>
        <v>0.14736842105263157</v>
      </c>
      <c r="X56">
        <v>2030</v>
      </c>
      <c r="Y56">
        <v>8</v>
      </c>
      <c r="Z56">
        <v>0</v>
      </c>
      <c r="AA56">
        <v>153</v>
      </c>
      <c r="AB56">
        <v>173</v>
      </c>
      <c r="AC56" s="9">
        <f t="shared" ref="AC56:AC65" si="184">IF(AA56+AB56=0,0,AA56/(AA56+AB56))</f>
        <v>0.46932515337423314</v>
      </c>
      <c r="AD56" s="5" t="s">
        <v>4752</v>
      </c>
      <c r="AE56" s="11">
        <f t="shared" ref="AE56:AE61" si="185">LEFT(AD56, LEN(AD56)-3)+RIGHT(AD56,2)/60</f>
        <v>20.733333333333334</v>
      </c>
      <c r="AF56" s="27">
        <v>62</v>
      </c>
      <c r="AG56" s="12">
        <v>4628202</v>
      </c>
      <c r="AH56" s="13" t="s">
        <v>301</v>
      </c>
      <c r="AI56" s="13" t="s">
        <v>6388</v>
      </c>
      <c r="AJ56" s="14">
        <v>12.7</v>
      </c>
      <c r="AK56" s="13" t="s">
        <v>6496</v>
      </c>
      <c r="AL56" s="13" t="s">
        <v>6431</v>
      </c>
      <c r="AM56" s="13" t="s">
        <v>4371</v>
      </c>
      <c r="AN56" s="18">
        <f t="shared" ref="AN56:AQ61" si="186">AH56+0</f>
        <v>40.5</v>
      </c>
      <c r="AO56" s="18">
        <f t="shared" si="186"/>
        <v>29.9</v>
      </c>
      <c r="AP56" s="18">
        <f t="shared" si="186"/>
        <v>12.7</v>
      </c>
      <c r="AQ56" s="18">
        <f t="shared" si="186"/>
        <v>11.4</v>
      </c>
      <c r="AR56" s="18">
        <f>AQ56/(BR56+2*(BS56+BT56))*2000</f>
        <v>10.37928392045584</v>
      </c>
      <c r="AS56" s="18">
        <f t="shared" ref="AS56:AS61" si="187">AL56+0</f>
        <v>3.8</v>
      </c>
      <c r="AT56" s="18">
        <f>AS56/(BR56+2*(BS56+BT56))*2000</f>
        <v>3.4597613068186126</v>
      </c>
      <c r="AU56" s="18">
        <f t="shared" ref="AU56:AU61" si="188">AM56+0</f>
        <v>15.1</v>
      </c>
      <c r="AV56" s="66">
        <v>17</v>
      </c>
      <c r="AW56" s="66">
        <v>32</v>
      </c>
      <c r="AX56" s="66">
        <v>66</v>
      </c>
      <c r="AY56" s="66">
        <v>97</v>
      </c>
      <c r="AZ56" s="66">
        <v>58</v>
      </c>
      <c r="BA56" s="66">
        <v>153</v>
      </c>
      <c r="BB56" s="66">
        <v>173</v>
      </c>
      <c r="BC56" s="66">
        <v>6.5</v>
      </c>
      <c r="BD56">
        <v>13</v>
      </c>
      <c r="BE56" t="s">
        <v>684</v>
      </c>
      <c r="BF56" t="s">
        <v>685</v>
      </c>
      <c r="BH56" t="s">
        <v>7453</v>
      </c>
      <c r="BI56">
        <v>70</v>
      </c>
      <c r="BJ56">
        <v>190</v>
      </c>
      <c r="BK56" t="s">
        <v>1259</v>
      </c>
      <c r="BL56" t="s">
        <v>7128</v>
      </c>
      <c r="BM56" s="4" t="s">
        <v>1928</v>
      </c>
      <c r="BN56" s="4" t="s">
        <v>1929</v>
      </c>
      <c r="BO56" s="4" t="s">
        <v>7130</v>
      </c>
      <c r="BP56" s="4" t="s">
        <v>7132</v>
      </c>
      <c r="BQ56" s="7">
        <f t="shared" si="175"/>
        <v>1659.7666666666667</v>
      </c>
      <c r="BR56" s="7">
        <f t="shared" si="175"/>
        <v>1122.8499999999999</v>
      </c>
      <c r="BS56" s="7">
        <f t="shared" si="175"/>
        <v>121.36666666666666</v>
      </c>
      <c r="BT56" s="7">
        <f t="shared" si="175"/>
        <v>415.55</v>
      </c>
      <c r="BU56" s="12">
        <v>2030</v>
      </c>
      <c r="BV56">
        <v>11</v>
      </c>
      <c r="BW56">
        <v>7</v>
      </c>
      <c r="BX56">
        <v>5</v>
      </c>
      <c r="BY56" s="18">
        <f>BR56/G56</f>
        <v>13.862345679012344</v>
      </c>
      <c r="BZ56" s="18">
        <f>BS56/G56</f>
        <v>1.4983539094650205</v>
      </c>
      <c r="CA56" s="18">
        <f>BT56/G56</f>
        <v>5.1302469135802466</v>
      </c>
      <c r="CB56" s="6">
        <v>57</v>
      </c>
      <c r="CC56" s="6">
        <v>52</v>
      </c>
      <c r="CD56" s="6">
        <v>4</v>
      </c>
      <c r="CE56" s="6">
        <v>113</v>
      </c>
      <c r="CF56" s="6">
        <v>44</v>
      </c>
      <c r="CG56" s="6">
        <v>6</v>
      </c>
      <c r="CH56" s="6">
        <v>10</v>
      </c>
      <c r="CI56" s="6">
        <v>60</v>
      </c>
      <c r="CJ56" s="11">
        <f>IF(BR56=0,0,CB56/BR56*60)</f>
        <v>3.0458209021685887</v>
      </c>
      <c r="CK56" s="11">
        <f>IF(BT56=0,0,CC56/BT56*60)</f>
        <v>7.5081217663337734</v>
      </c>
      <c r="CL56" s="11">
        <f>IF(BS56=0,0,CD56/BS56*60)</f>
        <v>1.9774787146388355</v>
      </c>
      <c r="CM56" s="11">
        <f>IF(BR56=0,0,CF56/BR56*60)</f>
        <v>2.3511599946564545</v>
      </c>
      <c r="CN56" s="11">
        <f>IF(BT56=0,0,CG56/BT56*60)</f>
        <v>0.86632174226928171</v>
      </c>
      <c r="CO56" s="11">
        <f>IF(BS56=0,0,CH56/BS56*60)</f>
        <v>4.9436967865970889</v>
      </c>
      <c r="CP56" s="52">
        <f t="shared" si="3"/>
        <v>0.35087719298245612</v>
      </c>
      <c r="CQ56" s="52">
        <f t="shared" si="4"/>
        <v>0.36842105263157893</v>
      </c>
      <c r="CR56" s="52">
        <f t="shared" si="5"/>
        <v>0.7192982456140351</v>
      </c>
      <c r="CS56" s="52">
        <f t="shared" si="6"/>
        <v>0.15384615384615385</v>
      </c>
      <c r="CT56" s="52">
        <f t="shared" si="7"/>
        <v>0.55769230769230771</v>
      </c>
      <c r="CU56" s="52">
        <f t="shared" si="8"/>
        <v>0.71153846153846156</v>
      </c>
      <c r="CV56">
        <v>0</v>
      </c>
      <c r="CW56" s="60">
        <f t="shared" ref="CW56:CW61" si="189">DD56+DJ56+DN56</f>
        <v>76.433048810051076</v>
      </c>
      <c r="CX56" s="60">
        <f t="shared" ref="CX56:CX61" si="190">CW56/DR56*2000</f>
        <v>92.100956532104206</v>
      </c>
      <c r="CY56" s="60">
        <v>36.510406819154333</v>
      </c>
      <c r="CZ56" s="60">
        <v>21.707951912778178</v>
      </c>
      <c r="DA56" s="60">
        <v>0.24840972805199582</v>
      </c>
      <c r="DB56" s="60">
        <v>0.26638085467716083</v>
      </c>
      <c r="DC56" s="60">
        <v>0</v>
      </c>
      <c r="DD56" s="60">
        <f t="shared" ref="DD56:DD61" si="191">SUM(CY56:DC56)</f>
        <v>58.733149314661667</v>
      </c>
      <c r="DE56" s="60">
        <f t="shared" ref="DE56:DE61" si="192">DD56/DR56*2000</f>
        <v>70.772778480503291</v>
      </c>
      <c r="DF56" s="60">
        <v>6.7678790707465124</v>
      </c>
      <c r="DG56" s="60">
        <v>0.20064412411109098</v>
      </c>
      <c r="DH56" s="60">
        <v>4.6884839608073907</v>
      </c>
      <c r="DI56" s="60">
        <v>6.0428923397244114</v>
      </c>
      <c r="DJ56" s="60">
        <f t="shared" ref="DJ56:DJ61" si="193">SUM(DF56:DI56)</f>
        <v>17.699899495389406</v>
      </c>
      <c r="DK56" s="60">
        <f t="shared" ref="DK56:DK61" si="194">DJ56/DR56*2000</f>
        <v>21.328178051600915</v>
      </c>
      <c r="DL56" s="60"/>
      <c r="DM56" s="60"/>
      <c r="DN56" s="60">
        <f t="shared" ref="DN56:DN61" si="195">SUM(DL56:DM56)</f>
        <v>0</v>
      </c>
      <c r="DO56" s="58">
        <v>1122.8499999999999</v>
      </c>
      <c r="DP56" s="58">
        <v>415.55</v>
      </c>
      <c r="DQ56" s="58">
        <v>121.36666666666667</v>
      </c>
      <c r="DR56" s="58">
        <v>1659.7666666666667</v>
      </c>
    </row>
    <row r="57" spans="1:122" x14ac:dyDescent="0.2">
      <c r="A57" t="s">
        <v>4650</v>
      </c>
      <c r="B57" t="s">
        <v>4650</v>
      </c>
      <c r="C57" t="str">
        <f t="shared" si="176"/>
        <v xml:space="preserve">McCarthy, Steve </v>
      </c>
      <c r="D57" t="str">
        <f t="shared" si="177"/>
        <v>Steve McCarthy</v>
      </c>
      <c r="E57" t="str">
        <f t="shared" si="178"/>
        <v xml:space="preserve">D </v>
      </c>
      <c r="F57" t="s">
        <v>373</v>
      </c>
      <c r="G57">
        <v>46</v>
      </c>
      <c r="H57">
        <v>4</v>
      </c>
      <c r="I57">
        <v>12</v>
      </c>
      <c r="J57">
        <f t="shared" si="179"/>
        <v>16</v>
      </c>
      <c r="K57">
        <v>4</v>
      </c>
      <c r="L57">
        <v>24</v>
      </c>
      <c r="M57" s="5" t="s">
        <v>5504</v>
      </c>
      <c r="N57" s="7">
        <f t="shared" si="180"/>
        <v>15.283333333333333</v>
      </c>
      <c r="O57" s="7">
        <f t="shared" si="181"/>
        <v>703.0333333333333</v>
      </c>
      <c r="P57">
        <v>3</v>
      </c>
      <c r="Q57">
        <v>8</v>
      </c>
      <c r="R57">
        <v>0</v>
      </c>
      <c r="S57">
        <v>0</v>
      </c>
      <c r="T57">
        <f t="shared" si="182"/>
        <v>1</v>
      </c>
      <c r="U57">
        <f t="shared" si="182"/>
        <v>4</v>
      </c>
      <c r="V57">
        <v>51</v>
      </c>
      <c r="W57" s="9">
        <f t="shared" si="183"/>
        <v>7.8431372549019607E-2</v>
      </c>
      <c r="X57">
        <v>837</v>
      </c>
      <c r="Y57">
        <v>0</v>
      </c>
      <c r="Z57">
        <v>0</v>
      </c>
      <c r="AA57">
        <v>0</v>
      </c>
      <c r="AB57">
        <v>0</v>
      </c>
      <c r="AC57" s="9">
        <f t="shared" si="184"/>
        <v>0</v>
      </c>
      <c r="AD57" s="5" t="s">
        <v>4753</v>
      </c>
      <c r="AE57" s="11">
        <f t="shared" si="185"/>
        <v>43.95</v>
      </c>
      <c r="AF57" s="27">
        <v>57</v>
      </c>
      <c r="AG57" s="12">
        <v>1837431</v>
      </c>
      <c r="AH57" s="13" t="s">
        <v>4392</v>
      </c>
      <c r="AI57" s="13" t="s">
        <v>6515</v>
      </c>
      <c r="AJ57" s="14">
        <v>6.6</v>
      </c>
      <c r="AK57" s="13" t="s">
        <v>6345</v>
      </c>
      <c r="AL57" s="13" t="s">
        <v>4365</v>
      </c>
      <c r="AM57" s="13" t="s">
        <v>6399</v>
      </c>
      <c r="AN57" s="18">
        <f t="shared" si="186"/>
        <v>20.7</v>
      </c>
      <c r="AO57" s="18">
        <f t="shared" si="186"/>
        <v>12</v>
      </c>
      <c r="AP57" s="18">
        <f t="shared" si="186"/>
        <v>6.6</v>
      </c>
      <c r="AQ57" s="18">
        <f t="shared" si="186"/>
        <v>1.2</v>
      </c>
      <c r="AR57" s="18">
        <f>AQ57/(BR57+2*(BS57+BT57))*2000</f>
        <v>2.5859282404913264</v>
      </c>
      <c r="AS57" s="18">
        <f t="shared" si="187"/>
        <v>2.8</v>
      </c>
      <c r="AT57" s="18">
        <f>AS57/(BR57+2*(BS57+BT57))*2000</f>
        <v>6.0338325611464283</v>
      </c>
      <c r="AU57" s="18">
        <f t="shared" si="188"/>
        <v>4.0999999999999996</v>
      </c>
      <c r="AV57" s="66">
        <v>50</v>
      </c>
      <c r="AW57" s="66">
        <v>48</v>
      </c>
      <c r="AX57" s="66">
        <v>22</v>
      </c>
      <c r="AY57" s="66">
        <v>15</v>
      </c>
      <c r="AZ57" s="66">
        <v>8</v>
      </c>
      <c r="BA57" s="66">
        <v>0</v>
      </c>
      <c r="BB57" s="66">
        <v>0</v>
      </c>
      <c r="BC57" s="66">
        <v>0</v>
      </c>
      <c r="BE57" t="s">
        <v>5037</v>
      </c>
      <c r="BF57" t="s">
        <v>1360</v>
      </c>
      <c r="BG57" t="s">
        <v>7490</v>
      </c>
      <c r="BH57" t="s">
        <v>7457</v>
      </c>
      <c r="BI57">
        <v>73</v>
      </c>
      <c r="BJ57">
        <v>205</v>
      </c>
      <c r="BK57" t="s">
        <v>1259</v>
      </c>
      <c r="BL57" t="s">
        <v>7128</v>
      </c>
      <c r="BM57" s="4" t="s">
        <v>2437</v>
      </c>
      <c r="BN57" s="4" t="s">
        <v>2438</v>
      </c>
      <c r="BO57" s="4" t="s">
        <v>578</v>
      </c>
      <c r="BP57" s="4" t="s">
        <v>2439</v>
      </c>
      <c r="BQ57" s="7">
        <f t="shared" si="175"/>
        <v>703.33333333333337</v>
      </c>
      <c r="BR57" s="7">
        <f t="shared" si="175"/>
        <v>478.56666666666666</v>
      </c>
      <c r="BS57" s="7">
        <f t="shared" si="175"/>
        <v>2.2000000000000002</v>
      </c>
      <c r="BT57" s="7">
        <f t="shared" si="175"/>
        <v>222.56666666666666</v>
      </c>
      <c r="BU57">
        <v>837</v>
      </c>
      <c r="BV57">
        <v>0</v>
      </c>
      <c r="BW57">
        <v>0</v>
      </c>
      <c r="BX57">
        <v>0</v>
      </c>
      <c r="BY57" s="18">
        <f>BR57/G57</f>
        <v>10.403623188405797</v>
      </c>
      <c r="BZ57" s="18">
        <f>BS57/G57</f>
        <v>4.7826086956521741E-2</v>
      </c>
      <c r="CA57" s="18">
        <f>BT57/G57</f>
        <v>4.8384057971014496</v>
      </c>
      <c r="CB57" s="6">
        <v>21</v>
      </c>
      <c r="CC57" s="6">
        <v>24</v>
      </c>
      <c r="CD57" s="6">
        <v>0</v>
      </c>
      <c r="CE57" s="6">
        <v>45</v>
      </c>
      <c r="CF57" s="6">
        <v>12</v>
      </c>
      <c r="CG57" s="6">
        <v>3</v>
      </c>
      <c r="CH57" s="6">
        <v>0</v>
      </c>
      <c r="CI57" s="6">
        <v>15</v>
      </c>
      <c r="CJ57" s="11">
        <f>IF(BR57=0,0,CB57/BR57*60)</f>
        <v>2.6328620185275473</v>
      </c>
      <c r="CK57" s="11">
        <f>IF(BT57=0,0,CC57/BT57*60)</f>
        <v>6.4699715441066354</v>
      </c>
      <c r="CL57" s="11">
        <f>IF(BS57=0,0,CD57/BS57*60)</f>
        <v>0</v>
      </c>
      <c r="CM57" s="11">
        <f>IF(BR57=0,0,CF57/BR57*60)</f>
        <v>1.5044925820157415</v>
      </c>
      <c r="CN57" s="11">
        <f>IF(BT57=0,0,CG57/BT57*60)</f>
        <v>0.80874644301332943</v>
      </c>
      <c r="CO57" s="11">
        <f>IF(BS57=0,0,CH57/BS57*60)</f>
        <v>0</v>
      </c>
      <c r="CP57" s="52">
        <f t="shared" si="3"/>
        <v>4.7619047619047616E-2</v>
      </c>
      <c r="CQ57" s="52">
        <f t="shared" si="4"/>
        <v>0.19047619047619047</v>
      </c>
      <c r="CR57" s="52">
        <f t="shared" si="5"/>
        <v>0.23809523809523808</v>
      </c>
      <c r="CS57" s="52">
        <f t="shared" si="6"/>
        <v>0.125</v>
      </c>
      <c r="CT57" s="52">
        <f t="shared" si="7"/>
        <v>0.33333333333333331</v>
      </c>
      <c r="CU57" s="52">
        <f t="shared" si="8"/>
        <v>0.45833333333333331</v>
      </c>
      <c r="CV57">
        <v>0</v>
      </c>
      <c r="CW57" s="60">
        <f t="shared" si="189"/>
        <v>20.292846516731551</v>
      </c>
      <c r="CX57" s="60">
        <f t="shared" si="190"/>
        <v>57.704776824829061</v>
      </c>
      <c r="CY57" s="60">
        <v>1.1346908962680893</v>
      </c>
      <c r="CZ57" s="60">
        <v>5.6143679254505283</v>
      </c>
      <c r="DA57" s="60">
        <v>0.10526470110049831</v>
      </c>
      <c r="DB57" s="60">
        <v>-5.6256293842196796E-3</v>
      </c>
      <c r="DC57" s="60">
        <v>0</v>
      </c>
      <c r="DD57" s="60">
        <f t="shared" si="191"/>
        <v>6.8486978934348963</v>
      </c>
      <c r="DE57" s="60">
        <f t="shared" si="192"/>
        <v>19.474970313085013</v>
      </c>
      <c r="DF57" s="60">
        <v>10.429552594261207</v>
      </c>
      <c r="DG57" s="60">
        <v>2.2735210776900754</v>
      </c>
      <c r="DH57" s="60">
        <v>0.19653783922581233</v>
      </c>
      <c r="DI57" s="60">
        <v>0.54453711211956002</v>
      </c>
      <c r="DJ57" s="60">
        <f t="shared" si="193"/>
        <v>13.444148623296654</v>
      </c>
      <c r="DK57" s="60">
        <f t="shared" si="194"/>
        <v>38.229806511744044</v>
      </c>
      <c r="DL57" s="60"/>
      <c r="DM57" s="60"/>
      <c r="DN57" s="60">
        <f t="shared" si="195"/>
        <v>0</v>
      </c>
      <c r="DO57" s="58">
        <v>478.56666666666661</v>
      </c>
      <c r="DP57" s="58">
        <v>222.56666666666666</v>
      </c>
      <c r="DQ57" s="58">
        <v>2.2000000000000002</v>
      </c>
      <c r="DR57" s="58">
        <v>703.33333333333326</v>
      </c>
    </row>
    <row r="58" spans="1:122" x14ac:dyDescent="0.2">
      <c r="A58" t="s">
        <v>4650</v>
      </c>
      <c r="B58" t="s">
        <v>4650</v>
      </c>
      <c r="C58" t="str">
        <f t="shared" si="176"/>
        <v xml:space="preserve">Rucchin, Steve </v>
      </c>
      <c r="D58" t="str">
        <f t="shared" si="177"/>
        <v>Steve Rucchin</v>
      </c>
      <c r="E58" t="str">
        <f t="shared" si="178"/>
        <v xml:space="preserve">C </v>
      </c>
      <c r="F58" t="s">
        <v>371</v>
      </c>
      <c r="G58">
        <v>47</v>
      </c>
      <c r="H58">
        <v>5</v>
      </c>
      <c r="I58">
        <v>16</v>
      </c>
      <c r="J58">
        <f t="shared" si="179"/>
        <v>21</v>
      </c>
      <c r="K58">
        <v>-4</v>
      </c>
      <c r="L58">
        <v>14</v>
      </c>
      <c r="M58" s="5" t="s">
        <v>5505</v>
      </c>
      <c r="N58" s="7">
        <f t="shared" si="180"/>
        <v>18.333333333333332</v>
      </c>
      <c r="O58" s="7">
        <f t="shared" si="181"/>
        <v>861.66666666666663</v>
      </c>
      <c r="P58">
        <v>1</v>
      </c>
      <c r="Q58">
        <v>3</v>
      </c>
      <c r="R58">
        <v>0</v>
      </c>
      <c r="S58">
        <v>1</v>
      </c>
      <c r="T58">
        <f t="shared" si="182"/>
        <v>4</v>
      </c>
      <c r="U58">
        <f t="shared" si="182"/>
        <v>12</v>
      </c>
      <c r="V58">
        <v>56</v>
      </c>
      <c r="W58" s="9">
        <f t="shared" si="183"/>
        <v>8.9285714285714288E-2</v>
      </c>
      <c r="X58">
        <v>1217</v>
      </c>
      <c r="Y58">
        <v>1</v>
      </c>
      <c r="Z58">
        <v>0</v>
      </c>
      <c r="AA58">
        <v>446</v>
      </c>
      <c r="AB58">
        <v>418</v>
      </c>
      <c r="AC58" s="9">
        <f t="shared" si="184"/>
        <v>0.51620370370370372</v>
      </c>
      <c r="AD58" s="5" t="s">
        <v>4754</v>
      </c>
      <c r="AE58" s="11">
        <f t="shared" si="185"/>
        <v>41.033333333333331</v>
      </c>
      <c r="AF58" s="27">
        <v>51</v>
      </c>
      <c r="AG58" s="12">
        <v>861680</v>
      </c>
      <c r="AH58" s="13" t="s">
        <v>6514</v>
      </c>
      <c r="AI58" s="13" t="s">
        <v>4417</v>
      </c>
      <c r="AJ58" s="14">
        <v>-6.1</v>
      </c>
      <c r="AK58" s="13" t="s">
        <v>6349</v>
      </c>
      <c r="AL58" s="13" t="s">
        <v>6331</v>
      </c>
      <c r="AM58" s="13" t="s">
        <v>6351</v>
      </c>
      <c r="AN58" s="18">
        <f t="shared" si="186"/>
        <v>15.9</v>
      </c>
      <c r="AO58" s="18">
        <f t="shared" si="186"/>
        <v>17.600000000000001</v>
      </c>
      <c r="AP58" s="18">
        <f t="shared" si="186"/>
        <v>-6.1</v>
      </c>
      <c r="AQ58" s="18">
        <f t="shared" si="186"/>
        <v>0.1</v>
      </c>
      <c r="AR58" s="18">
        <f>AQ58/(BR58+2*(BS58+BT58))*2000</f>
        <v>0.18271236505930538</v>
      </c>
      <c r="AS58" s="18">
        <f t="shared" si="187"/>
        <v>-0.2</v>
      </c>
      <c r="AT58" s="18">
        <f>AS58/(BR58+2*(BS58+BT58))*2000</f>
        <v>-0.36542473011861076</v>
      </c>
      <c r="AU58" s="18">
        <f t="shared" si="188"/>
        <v>-0.1</v>
      </c>
      <c r="AV58" s="66">
        <v>35</v>
      </c>
      <c r="AW58" s="66">
        <v>20</v>
      </c>
      <c r="AX58" s="66">
        <v>32</v>
      </c>
      <c r="AY58" s="66">
        <v>26</v>
      </c>
      <c r="AZ58" s="66">
        <v>51</v>
      </c>
      <c r="BA58" s="66">
        <v>446</v>
      </c>
      <c r="BB58" s="66">
        <v>418</v>
      </c>
      <c r="BC58" s="66">
        <v>29.7</v>
      </c>
      <c r="BE58" t="s">
        <v>4970</v>
      </c>
      <c r="BF58" t="s">
        <v>661</v>
      </c>
      <c r="BG58" t="s">
        <v>7484</v>
      </c>
      <c r="BH58" t="s">
        <v>7457</v>
      </c>
      <c r="BI58">
        <v>74</v>
      </c>
      <c r="BJ58">
        <v>215</v>
      </c>
      <c r="BK58" t="s">
        <v>1259</v>
      </c>
      <c r="BL58" t="s">
        <v>7128</v>
      </c>
      <c r="BM58" s="4" t="s">
        <v>2180</v>
      </c>
      <c r="BN58" s="4" t="s">
        <v>2181</v>
      </c>
      <c r="BO58" s="4" t="s">
        <v>2182</v>
      </c>
      <c r="BP58" s="4" t="s">
        <v>2183</v>
      </c>
      <c r="BQ58" s="7">
        <f t="shared" si="175"/>
        <v>862.0333333333333</v>
      </c>
      <c r="BR58" s="7">
        <f t="shared" si="175"/>
        <v>629.45000000000005</v>
      </c>
      <c r="BS58" s="7">
        <f t="shared" si="175"/>
        <v>119.78333333333333</v>
      </c>
      <c r="BT58" s="7">
        <f t="shared" si="175"/>
        <v>112.8</v>
      </c>
      <c r="BU58" s="12">
        <v>1217</v>
      </c>
      <c r="BV58">
        <v>0</v>
      </c>
      <c r="BW58">
        <v>0</v>
      </c>
      <c r="BX58">
        <v>0</v>
      </c>
      <c r="BY58" s="18">
        <f>BR58/G58</f>
        <v>13.392553191489363</v>
      </c>
      <c r="BZ58" s="18">
        <f>BS58/G58</f>
        <v>2.5485815602836879</v>
      </c>
      <c r="CA58" s="18">
        <f>BT58/G58</f>
        <v>2.4</v>
      </c>
      <c r="CB58" s="6">
        <v>24</v>
      </c>
      <c r="CC58" s="6">
        <v>8</v>
      </c>
      <c r="CD58" s="6">
        <v>1</v>
      </c>
      <c r="CE58" s="6">
        <v>33</v>
      </c>
      <c r="CF58" s="6">
        <v>28</v>
      </c>
      <c r="CG58" s="6">
        <v>1</v>
      </c>
      <c r="CH58" s="6">
        <v>16</v>
      </c>
      <c r="CI58" s="6">
        <v>45</v>
      </c>
      <c r="CJ58" s="11">
        <f>IF(BR58=0,0,CB58/BR58*60)</f>
        <v>2.2877114941615697</v>
      </c>
      <c r="CK58" s="11">
        <f>IF(BT58=0,0,CC58/BT58*60)</f>
        <v>4.2553191489361701</v>
      </c>
      <c r="CL58" s="11">
        <f>IF(BS58=0,0,CD58/BS58*60)</f>
        <v>0.50090441074161685</v>
      </c>
      <c r="CM58" s="11">
        <f>IF(BR58=0,0,CF58/BR58*60)</f>
        <v>2.6689967431884978</v>
      </c>
      <c r="CN58" s="11">
        <f>IF(BT58=0,0,CG58/BT58*60)</f>
        <v>0.53191489361702127</v>
      </c>
      <c r="CO58" s="11">
        <f>IF(BS58=0,0,CH58/BS58*60)</f>
        <v>8.0144705718658695</v>
      </c>
      <c r="CP58" s="52">
        <f t="shared" si="3"/>
        <v>0.16666666666666666</v>
      </c>
      <c r="CQ58" s="52">
        <f t="shared" si="4"/>
        <v>0.5</v>
      </c>
      <c r="CR58" s="52">
        <f t="shared" si="5"/>
        <v>0.66666666666666663</v>
      </c>
      <c r="CS58" s="52">
        <f t="shared" si="6"/>
        <v>0.125</v>
      </c>
      <c r="CT58" s="52">
        <f t="shared" si="7"/>
        <v>0.375</v>
      </c>
      <c r="CU58" s="52">
        <f t="shared" si="8"/>
        <v>0.5</v>
      </c>
      <c r="CV58">
        <v>0</v>
      </c>
      <c r="CW58" s="60">
        <f t="shared" si="189"/>
        <v>11.963010262675619</v>
      </c>
      <c r="CX58" s="60">
        <f t="shared" si="190"/>
        <v>27.755331029756668</v>
      </c>
      <c r="CY58" s="60">
        <v>4.8514507156599658</v>
      </c>
      <c r="CZ58" s="60">
        <v>-1.7088537051645867</v>
      </c>
      <c r="DA58" s="60">
        <v>0.12901660830142117</v>
      </c>
      <c r="DB58" s="60">
        <v>-0.86553077152800295</v>
      </c>
      <c r="DC58" s="60">
        <v>0</v>
      </c>
      <c r="DD58" s="60">
        <f t="shared" si="191"/>
        <v>2.4060828472687974</v>
      </c>
      <c r="DE58" s="60">
        <f t="shared" si="192"/>
        <v>5.5823429425052344</v>
      </c>
      <c r="DF58" s="60">
        <v>3.2518093575554983</v>
      </c>
      <c r="DG58" s="60">
        <v>0.15246503543415085</v>
      </c>
      <c r="DH58" s="60">
        <v>1.9311640857151648</v>
      </c>
      <c r="DI58" s="60">
        <v>4.2214889367020065</v>
      </c>
      <c r="DJ58" s="60">
        <f t="shared" si="193"/>
        <v>9.5569274154068218</v>
      </c>
      <c r="DK58" s="60">
        <f t="shared" si="194"/>
        <v>22.172988087251433</v>
      </c>
      <c r="DL58" s="60"/>
      <c r="DM58" s="60"/>
      <c r="DN58" s="60">
        <f t="shared" si="195"/>
        <v>0</v>
      </c>
      <c r="DO58" s="58">
        <v>629.45000000000005</v>
      </c>
      <c r="DP58" s="58">
        <v>112.8</v>
      </c>
      <c r="DQ58" s="58">
        <v>119.78333333333333</v>
      </c>
      <c r="DR58" s="58">
        <v>862.0333333333333</v>
      </c>
    </row>
    <row r="59" spans="1:122" x14ac:dyDescent="0.2">
      <c r="A59" t="s">
        <v>4663</v>
      </c>
      <c r="B59" t="s">
        <v>4650</v>
      </c>
      <c r="C59" t="str">
        <f t="shared" si="176"/>
        <v xml:space="preserve">White, Todd </v>
      </c>
      <c r="D59" t="str">
        <f t="shared" si="177"/>
        <v>Todd White</v>
      </c>
      <c r="E59" t="str">
        <f t="shared" si="178"/>
        <v xml:space="preserve">C </v>
      </c>
      <c r="F59" t="s">
        <v>1045</v>
      </c>
      <c r="G59">
        <v>77</v>
      </c>
      <c r="H59">
        <v>13</v>
      </c>
      <c r="I59">
        <v>31</v>
      </c>
      <c r="J59">
        <f t="shared" si="179"/>
        <v>44</v>
      </c>
      <c r="K59">
        <v>8</v>
      </c>
      <c r="L59">
        <v>24</v>
      </c>
      <c r="M59" s="5" t="s">
        <v>5813</v>
      </c>
      <c r="N59" s="7">
        <f t="shared" si="180"/>
        <v>17.216666666666665</v>
      </c>
      <c r="O59" s="7">
        <f t="shared" si="181"/>
        <v>1325.6833333333332</v>
      </c>
      <c r="P59">
        <v>6</v>
      </c>
      <c r="Q59">
        <v>8</v>
      </c>
      <c r="R59">
        <v>1</v>
      </c>
      <c r="S59">
        <v>1</v>
      </c>
      <c r="T59">
        <f t="shared" si="182"/>
        <v>6</v>
      </c>
      <c r="U59">
        <f t="shared" si="182"/>
        <v>22</v>
      </c>
      <c r="V59">
        <v>162</v>
      </c>
      <c r="W59" s="9">
        <f t="shared" si="183"/>
        <v>8.0246913580246909E-2</v>
      </c>
      <c r="X59">
        <v>2085</v>
      </c>
      <c r="Y59">
        <v>1</v>
      </c>
      <c r="Z59">
        <v>0</v>
      </c>
      <c r="AA59">
        <v>517</v>
      </c>
      <c r="AB59">
        <v>534</v>
      </c>
      <c r="AC59" s="9">
        <f t="shared" si="184"/>
        <v>0.49191246431969554</v>
      </c>
      <c r="AD59" s="5" t="s">
        <v>4310</v>
      </c>
      <c r="AE59" s="11">
        <f t="shared" si="185"/>
        <v>30.116666666666667</v>
      </c>
      <c r="AF59" s="27">
        <v>78</v>
      </c>
      <c r="AG59" s="12">
        <v>2498274</v>
      </c>
      <c r="AH59" s="13" t="s">
        <v>4437</v>
      </c>
      <c r="AI59" s="13" t="s">
        <v>6445</v>
      </c>
      <c r="AJ59" s="14">
        <v>3.9</v>
      </c>
      <c r="AK59" s="13" t="s">
        <v>6416</v>
      </c>
      <c r="AL59" s="13" t="s">
        <v>4364</v>
      </c>
      <c r="AM59" s="13" t="s">
        <v>4424</v>
      </c>
      <c r="AN59" s="18">
        <f t="shared" si="186"/>
        <v>27.5</v>
      </c>
      <c r="AO59" s="18">
        <f t="shared" si="186"/>
        <v>26.7</v>
      </c>
      <c r="AP59" s="18">
        <f t="shared" si="186"/>
        <v>3.9</v>
      </c>
      <c r="AQ59" s="18">
        <f t="shared" si="186"/>
        <v>3.2</v>
      </c>
      <c r="AR59" s="18">
        <f>AQ59/(BR59+2*(BS59+BT59))*2000</f>
        <v>3.7331933385831371</v>
      </c>
      <c r="AS59" s="18">
        <f t="shared" si="187"/>
        <v>3.7</v>
      </c>
      <c r="AT59" s="18">
        <f>AS59/(BR59+2*(BS59+BT59))*2000</f>
        <v>4.3165047977367523</v>
      </c>
      <c r="AU59" s="18">
        <f t="shared" si="188"/>
        <v>6.8</v>
      </c>
      <c r="AV59" s="66">
        <v>40</v>
      </c>
      <c r="AW59" s="66">
        <v>26</v>
      </c>
      <c r="AX59" s="66">
        <v>59</v>
      </c>
      <c r="AY59" s="66">
        <v>42</v>
      </c>
      <c r="AZ59" s="66">
        <v>43</v>
      </c>
      <c r="BA59" s="66">
        <v>517</v>
      </c>
      <c r="BB59" s="66">
        <v>534</v>
      </c>
      <c r="BC59" s="66">
        <v>24.2</v>
      </c>
      <c r="BD59">
        <v>28</v>
      </c>
      <c r="BE59" t="s">
        <v>2882</v>
      </c>
      <c r="BF59" t="s">
        <v>2883</v>
      </c>
      <c r="BG59" t="s">
        <v>7484</v>
      </c>
      <c r="BH59" t="s">
        <v>7457</v>
      </c>
      <c r="BI59">
        <v>70</v>
      </c>
      <c r="BJ59">
        <v>194</v>
      </c>
      <c r="BK59" t="s">
        <v>1259</v>
      </c>
      <c r="BL59" t="s">
        <v>7128</v>
      </c>
      <c r="BM59" s="4" t="s">
        <v>4899</v>
      </c>
      <c r="BN59" s="4" t="s">
        <v>1499</v>
      </c>
      <c r="BO59" s="4" t="s">
        <v>1500</v>
      </c>
      <c r="BP59" s="4" t="s">
        <v>1501</v>
      </c>
      <c r="BQ59" s="7">
        <f t="shared" si="175"/>
        <v>1325.8</v>
      </c>
      <c r="BR59" s="7">
        <f t="shared" si="175"/>
        <v>937.25</v>
      </c>
      <c r="BS59" s="7">
        <f t="shared" si="175"/>
        <v>199.35</v>
      </c>
      <c r="BT59" s="7">
        <f t="shared" si="175"/>
        <v>189.2</v>
      </c>
      <c r="BU59" s="12">
        <v>2085</v>
      </c>
      <c r="BV59">
        <v>2</v>
      </c>
      <c r="BW59">
        <v>1</v>
      </c>
      <c r="BX59">
        <v>1</v>
      </c>
      <c r="BY59" s="18">
        <f>BR59/G59</f>
        <v>12.172077922077921</v>
      </c>
      <c r="BZ59" s="18">
        <f>BS59/G59</f>
        <v>2.5889610389610387</v>
      </c>
      <c r="CA59" s="18">
        <f>BT59/G59</f>
        <v>2.4571428571428569</v>
      </c>
      <c r="CB59" s="6">
        <v>39</v>
      </c>
      <c r="CC59" s="6">
        <v>24</v>
      </c>
      <c r="CD59" s="6">
        <v>2</v>
      </c>
      <c r="CE59" s="6">
        <v>65</v>
      </c>
      <c r="CF59" s="6">
        <v>30</v>
      </c>
      <c r="CG59" s="6">
        <v>3</v>
      </c>
      <c r="CH59" s="6">
        <v>12</v>
      </c>
      <c r="CI59" s="6">
        <v>45</v>
      </c>
      <c r="CJ59" s="11">
        <f>IF(BR59=0,0,CB59/BR59*60)</f>
        <v>2.4966657775406778</v>
      </c>
      <c r="CK59" s="11">
        <f>IF(BT59=0,0,CC59/BT59*60)</f>
        <v>7.6109936575052863</v>
      </c>
      <c r="CL59" s="11">
        <f>IF(BS59=0,0,CD59/BS59*60)</f>
        <v>0.60195635816403315</v>
      </c>
      <c r="CM59" s="11">
        <f>IF(BR59=0,0,CF59/BR59*60)</f>
        <v>1.9205121365697522</v>
      </c>
      <c r="CN59" s="11">
        <f>IF(BT59=0,0,CG59/BT59*60)</f>
        <v>0.95137420718816079</v>
      </c>
      <c r="CO59" s="11">
        <f>IF(BS59=0,0,CH59/BS59*60)</f>
        <v>3.6117381489841986</v>
      </c>
      <c r="CP59" s="52">
        <f t="shared" si="3"/>
        <v>0.15384615384615385</v>
      </c>
      <c r="CQ59" s="52">
        <f t="shared" si="4"/>
        <v>0.5641025641025641</v>
      </c>
      <c r="CR59" s="52">
        <f t="shared" si="5"/>
        <v>0.71794871794871795</v>
      </c>
      <c r="CS59" s="52">
        <f t="shared" si="6"/>
        <v>0.25</v>
      </c>
      <c r="CT59" s="52">
        <f t="shared" si="7"/>
        <v>0.33333333333333331</v>
      </c>
      <c r="CU59" s="52">
        <f t="shared" si="8"/>
        <v>0.58333333333333326</v>
      </c>
      <c r="CV59">
        <v>0</v>
      </c>
      <c r="CW59" s="60">
        <f t="shared" si="189"/>
        <v>50.874942138812131</v>
      </c>
      <c r="CX59" s="60">
        <f t="shared" si="190"/>
        <v>76.746028267932019</v>
      </c>
      <c r="CY59" s="60">
        <v>10.635167870973273</v>
      </c>
      <c r="CZ59" s="60">
        <v>9.8214669593312998</v>
      </c>
      <c r="DA59" s="60">
        <v>-0.34248970315022231</v>
      </c>
      <c r="DB59" s="60">
        <v>0.74652669175718223</v>
      </c>
      <c r="DC59" s="60">
        <v>2.9108528996802536</v>
      </c>
      <c r="DD59" s="60">
        <f t="shared" si="191"/>
        <v>23.771524718591788</v>
      </c>
      <c r="DE59" s="60">
        <f t="shared" si="192"/>
        <v>35.859895487391441</v>
      </c>
      <c r="DF59" s="60">
        <v>8.8767318267871502</v>
      </c>
      <c r="DG59" s="60">
        <v>0.11671918284621544</v>
      </c>
      <c r="DH59" s="60">
        <v>11.171766965804681</v>
      </c>
      <c r="DI59" s="60">
        <v>6.9381994447822999</v>
      </c>
      <c r="DJ59" s="60">
        <f t="shared" si="193"/>
        <v>27.103417420220346</v>
      </c>
      <c r="DK59" s="60">
        <f t="shared" si="194"/>
        <v>40.886132780540578</v>
      </c>
      <c r="DL59" s="60"/>
      <c r="DM59" s="60"/>
      <c r="DN59" s="60">
        <f t="shared" si="195"/>
        <v>0</v>
      </c>
      <c r="DO59" s="58">
        <v>937.25</v>
      </c>
      <c r="DP59" s="58">
        <v>189.2</v>
      </c>
      <c r="DQ59" s="58">
        <v>199.35</v>
      </c>
      <c r="DR59" s="58">
        <v>1325.8</v>
      </c>
    </row>
    <row r="60" spans="1:122" x14ac:dyDescent="0.2">
      <c r="A60" s="31" t="s">
        <v>4668</v>
      </c>
      <c r="B60" s="31" t="s">
        <v>4651</v>
      </c>
      <c r="C60" s="31" t="str">
        <f t="shared" si="176"/>
        <v xml:space="preserve">Ward, Aaron </v>
      </c>
      <c r="D60" s="31" t="str">
        <f t="shared" si="177"/>
        <v>Aaron Ward</v>
      </c>
      <c r="E60" s="31" t="str">
        <f t="shared" si="178"/>
        <v xml:space="preserve">D </v>
      </c>
      <c r="F60" s="31" t="s">
        <v>3905</v>
      </c>
      <c r="G60" s="31">
        <v>60</v>
      </c>
      <c r="H60" s="31">
        <v>3</v>
      </c>
      <c r="I60" s="31">
        <v>10</v>
      </c>
      <c r="J60" s="31">
        <f t="shared" si="179"/>
        <v>13</v>
      </c>
      <c r="K60" s="31">
        <v>-3</v>
      </c>
      <c r="L60" s="31">
        <v>57</v>
      </c>
      <c r="M60" s="32" t="s">
        <v>5878</v>
      </c>
      <c r="N60" s="33">
        <f t="shared" si="180"/>
        <v>19.7</v>
      </c>
      <c r="O60" s="33">
        <f t="shared" si="181"/>
        <v>1182</v>
      </c>
      <c r="P60" s="31">
        <v>0</v>
      </c>
      <c r="Q60" s="31">
        <v>0</v>
      </c>
      <c r="R60" s="31">
        <v>0</v>
      </c>
      <c r="S60" s="31">
        <v>0</v>
      </c>
      <c r="T60" s="31">
        <f t="shared" si="182"/>
        <v>3</v>
      </c>
      <c r="U60" s="31">
        <f t="shared" si="182"/>
        <v>10</v>
      </c>
      <c r="V60" s="31">
        <v>45</v>
      </c>
      <c r="W60" s="34">
        <f t="shared" si="183"/>
        <v>6.6666666666666666E-2</v>
      </c>
      <c r="X60" s="31">
        <v>1568</v>
      </c>
      <c r="Y60" s="31">
        <v>0</v>
      </c>
      <c r="Z60" s="31">
        <v>0</v>
      </c>
      <c r="AA60" s="31">
        <v>0</v>
      </c>
      <c r="AB60" s="31">
        <v>0</v>
      </c>
      <c r="AC60" s="34">
        <f t="shared" si="184"/>
        <v>0</v>
      </c>
      <c r="AD60" s="32" t="s">
        <v>1681</v>
      </c>
      <c r="AE60" s="35">
        <f t="shared" si="185"/>
        <v>90.933333333333337</v>
      </c>
      <c r="AF60" s="36">
        <v>52</v>
      </c>
      <c r="AG60" s="37">
        <v>1415979</v>
      </c>
      <c r="AH60" s="38" t="s">
        <v>6342</v>
      </c>
      <c r="AI60" s="38" t="s">
        <v>4501</v>
      </c>
      <c r="AJ60" s="39">
        <v>-9.1999999999999993</v>
      </c>
      <c r="AK60" s="38" t="s">
        <v>6348</v>
      </c>
      <c r="AL60" s="38" t="s">
        <v>6422</v>
      </c>
      <c r="AM60" s="38" t="s">
        <v>6345</v>
      </c>
      <c r="AN60" s="40">
        <f t="shared" si="186"/>
        <v>19.7</v>
      </c>
      <c r="AO60" s="40">
        <f t="shared" si="186"/>
        <v>30.1</v>
      </c>
      <c r="AP60" s="40">
        <f t="shared" si="186"/>
        <v>-9.1999999999999993</v>
      </c>
      <c r="AQ60" s="40">
        <f t="shared" si="186"/>
        <v>0.2</v>
      </c>
      <c r="AR60" s="40"/>
      <c r="AS60" s="40">
        <f t="shared" si="187"/>
        <v>1</v>
      </c>
      <c r="AT60" s="40"/>
      <c r="AU60" s="40">
        <f t="shared" si="188"/>
        <v>1.2</v>
      </c>
      <c r="AV60" s="31"/>
      <c r="AW60" s="31"/>
      <c r="AX60" s="31"/>
      <c r="AY60" s="31"/>
      <c r="AZ60" s="31"/>
      <c r="BA60" s="31"/>
      <c r="BB60" s="31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41"/>
      <c r="BN60" s="41"/>
      <c r="BO60" s="41"/>
      <c r="BP60" s="41"/>
      <c r="BQ60" s="33"/>
      <c r="BR60" s="33"/>
      <c r="BS60" s="33"/>
      <c r="BT60" s="33"/>
      <c r="BU60" s="37"/>
      <c r="BV60" s="31"/>
      <c r="BW60" s="31"/>
      <c r="BX60" s="31"/>
      <c r="BY60" s="40"/>
      <c r="BZ60" s="40"/>
      <c r="CA60" s="40"/>
      <c r="CB60" s="55">
        <v>37</v>
      </c>
      <c r="CC60" s="55">
        <v>0</v>
      </c>
      <c r="CD60" s="55">
        <v>1</v>
      </c>
      <c r="CE60" s="55">
        <v>38</v>
      </c>
      <c r="CF60" s="55">
        <v>42</v>
      </c>
      <c r="CG60" s="55">
        <v>0</v>
      </c>
      <c r="CH60" s="55">
        <v>22</v>
      </c>
      <c r="CI60" s="55">
        <v>64</v>
      </c>
      <c r="CJ60" s="35"/>
      <c r="CK60" s="35"/>
      <c r="CL60" s="35"/>
      <c r="CM60" s="35"/>
      <c r="CN60" s="35"/>
      <c r="CO60" s="35"/>
      <c r="CP60" s="56">
        <f t="shared" si="3"/>
        <v>8.1081081081081086E-2</v>
      </c>
      <c r="CQ60" s="56">
        <f t="shared" si="4"/>
        <v>0.27027027027027029</v>
      </c>
      <c r="CR60" s="56">
        <f t="shared" si="5"/>
        <v>0.35135135135135137</v>
      </c>
      <c r="CS60" s="56">
        <f t="shared" si="6"/>
        <v>0</v>
      </c>
      <c r="CT60" s="56">
        <f t="shared" si="7"/>
        <v>0</v>
      </c>
      <c r="CU60" s="56">
        <f t="shared" si="8"/>
        <v>0</v>
      </c>
      <c r="CV60" s="31">
        <v>1</v>
      </c>
      <c r="CW60" s="61">
        <f t="shared" si="189"/>
        <v>27.46248052218948</v>
      </c>
      <c r="CX60" s="61">
        <f t="shared" si="190"/>
        <v>46.461266920382599</v>
      </c>
      <c r="CY60" s="61">
        <v>7.8196428412818673</v>
      </c>
      <c r="CZ60" s="61">
        <v>-0.48693786018840657</v>
      </c>
      <c r="DA60" s="61">
        <v>0.13493320725039301</v>
      </c>
      <c r="DB60" s="61">
        <v>-0.38720970817531114</v>
      </c>
      <c r="DC60" s="61">
        <v>0</v>
      </c>
      <c r="DD60" s="61">
        <f t="shared" si="191"/>
        <v>7.0804284801685426</v>
      </c>
      <c r="DE60" s="61">
        <f t="shared" si="192"/>
        <v>11.978731391797901</v>
      </c>
      <c r="DF60" s="61">
        <v>17.389426042232451</v>
      </c>
      <c r="DG60" s="61">
        <v>0.44988198132187829</v>
      </c>
      <c r="DH60" s="61">
        <v>5.3789465142513961</v>
      </c>
      <c r="DI60" s="61">
        <v>-2.8362024957847844</v>
      </c>
      <c r="DJ60" s="61">
        <f t="shared" si="193"/>
        <v>20.382052042020938</v>
      </c>
      <c r="DK60" s="61">
        <f t="shared" si="194"/>
        <v>34.482535528584691</v>
      </c>
      <c r="DL60" s="61"/>
      <c r="DM60" s="61"/>
      <c r="DN60" s="61">
        <f t="shared" si="195"/>
        <v>0</v>
      </c>
      <c r="DO60" s="62">
        <v>984.23333333333335</v>
      </c>
      <c r="DP60" s="62">
        <v>15.266666666666669</v>
      </c>
      <c r="DQ60" s="62">
        <v>182.66666666666666</v>
      </c>
      <c r="DR60" s="62">
        <v>1182.1666666666667</v>
      </c>
    </row>
    <row r="61" spans="1:122" x14ac:dyDescent="0.2">
      <c r="A61" s="31" t="s">
        <v>4651</v>
      </c>
      <c r="B61" s="31" t="s">
        <v>4651</v>
      </c>
      <c r="C61" s="31" t="str">
        <f t="shared" si="176"/>
        <v xml:space="preserve">Ward, Aaron </v>
      </c>
      <c r="D61" s="31" t="str">
        <f t="shared" si="177"/>
        <v>Aaron Ward</v>
      </c>
      <c r="E61" s="31" t="str">
        <f t="shared" si="178"/>
        <v xml:space="preserve">D </v>
      </c>
      <c r="F61" s="31" t="s">
        <v>412</v>
      </c>
      <c r="G61" s="31">
        <v>20</v>
      </c>
      <c r="H61" s="31">
        <v>1</v>
      </c>
      <c r="I61" s="31">
        <v>2</v>
      </c>
      <c r="J61" s="31">
        <f t="shared" si="179"/>
        <v>3</v>
      </c>
      <c r="K61" s="31">
        <v>-8</v>
      </c>
      <c r="L61" s="31">
        <v>18</v>
      </c>
      <c r="M61" s="32" t="s">
        <v>5506</v>
      </c>
      <c r="N61" s="33">
        <f t="shared" si="180"/>
        <v>21.6</v>
      </c>
      <c r="O61" s="33">
        <f t="shared" si="181"/>
        <v>432</v>
      </c>
      <c r="P61" s="31">
        <v>0</v>
      </c>
      <c r="Q61" s="31">
        <v>0</v>
      </c>
      <c r="R61" s="31">
        <v>0</v>
      </c>
      <c r="S61" s="31">
        <v>0</v>
      </c>
      <c r="T61" s="31">
        <f t="shared" si="182"/>
        <v>1</v>
      </c>
      <c r="U61" s="31">
        <f t="shared" si="182"/>
        <v>2</v>
      </c>
      <c r="V61" s="31">
        <v>17</v>
      </c>
      <c r="W61" s="34">
        <f t="shared" si="183"/>
        <v>5.8823529411764705E-2</v>
      </c>
      <c r="X61" s="31">
        <v>491</v>
      </c>
      <c r="Y61" s="31">
        <v>0</v>
      </c>
      <c r="Z61" s="31">
        <v>0</v>
      </c>
      <c r="AA61" s="31">
        <v>0</v>
      </c>
      <c r="AB61" s="31">
        <v>0</v>
      </c>
      <c r="AC61" s="34">
        <f t="shared" si="184"/>
        <v>0</v>
      </c>
      <c r="AD61" s="32" t="s">
        <v>4756</v>
      </c>
      <c r="AE61" s="35">
        <f t="shared" si="185"/>
        <v>144</v>
      </c>
      <c r="AF61" s="36">
        <v>33</v>
      </c>
      <c r="AG61" s="37">
        <v>165000</v>
      </c>
      <c r="AH61" s="42" t="s">
        <v>6292</v>
      </c>
      <c r="AI61" s="42" t="s">
        <v>4462</v>
      </c>
      <c r="AJ61" s="43">
        <v>-5.5</v>
      </c>
      <c r="AK61" s="42" t="s">
        <v>6331</v>
      </c>
      <c r="AL61" s="42" t="s">
        <v>6385</v>
      </c>
      <c r="AM61" s="42" t="s">
        <v>6328</v>
      </c>
      <c r="AN61" s="40">
        <f t="shared" si="186"/>
        <v>6.1</v>
      </c>
      <c r="AO61" s="40">
        <f t="shared" si="186"/>
        <v>10.8</v>
      </c>
      <c r="AP61" s="40">
        <f t="shared" si="186"/>
        <v>-5.5</v>
      </c>
      <c r="AQ61" s="40">
        <f t="shared" si="186"/>
        <v>-0.2</v>
      </c>
      <c r="AR61" s="40"/>
      <c r="AS61" s="40">
        <f t="shared" si="187"/>
        <v>-0.8</v>
      </c>
      <c r="AT61" s="40"/>
      <c r="AU61" s="40">
        <f t="shared" si="188"/>
        <v>-1</v>
      </c>
      <c r="AV61" s="31">
        <v>188</v>
      </c>
      <c r="AW61" s="31">
        <v>200</v>
      </c>
      <c r="AX61" s="31">
        <v>41</v>
      </c>
      <c r="AY61" s="31">
        <v>36</v>
      </c>
      <c r="AZ61" s="31">
        <v>18</v>
      </c>
      <c r="BA61" s="31">
        <v>0</v>
      </c>
      <c r="BB61" s="31">
        <v>0</v>
      </c>
      <c r="BC61" s="31">
        <v>0</v>
      </c>
      <c r="BD61" s="31">
        <v>44</v>
      </c>
      <c r="BE61" s="31" t="s">
        <v>5041</v>
      </c>
      <c r="BF61" s="31" t="s">
        <v>153</v>
      </c>
      <c r="BG61" s="31" t="s">
        <v>7484</v>
      </c>
      <c r="BH61" s="31" t="s">
        <v>7457</v>
      </c>
      <c r="BI61" s="31">
        <v>74</v>
      </c>
      <c r="BJ61" s="31">
        <v>215</v>
      </c>
      <c r="BK61" s="31" t="s">
        <v>1258</v>
      </c>
      <c r="BL61" s="31" t="s">
        <v>7128</v>
      </c>
      <c r="BM61" s="41" t="s">
        <v>1964</v>
      </c>
      <c r="BN61" s="41" t="s">
        <v>1965</v>
      </c>
      <c r="BO61" s="41" t="s">
        <v>7178</v>
      </c>
      <c r="BP61" s="41" t="s">
        <v>7179</v>
      </c>
      <c r="BQ61" s="33"/>
      <c r="BR61" s="33"/>
      <c r="BS61" s="33"/>
      <c r="BT61" s="33"/>
      <c r="BU61" s="37">
        <v>2059</v>
      </c>
      <c r="BV61" s="31">
        <v>0</v>
      </c>
      <c r="BW61" s="31">
        <v>0</v>
      </c>
      <c r="BX61" s="31">
        <v>0</v>
      </c>
      <c r="BY61" s="40"/>
      <c r="BZ61" s="40"/>
      <c r="CA61" s="40"/>
      <c r="CB61" s="55">
        <v>8</v>
      </c>
      <c r="CC61" s="55">
        <v>0</v>
      </c>
      <c r="CD61" s="55">
        <v>1</v>
      </c>
      <c r="CE61" s="55">
        <v>9</v>
      </c>
      <c r="CF61" s="55">
        <v>18</v>
      </c>
      <c r="CG61" s="55">
        <v>0</v>
      </c>
      <c r="CH61" s="55">
        <v>13</v>
      </c>
      <c r="CI61" s="55">
        <v>31</v>
      </c>
      <c r="CJ61" s="35"/>
      <c r="CK61" s="35"/>
      <c r="CL61" s="35"/>
      <c r="CM61" s="35"/>
      <c r="CN61" s="35"/>
      <c r="CO61" s="35"/>
      <c r="CP61" s="56">
        <f t="shared" si="3"/>
        <v>0.125</v>
      </c>
      <c r="CQ61" s="56">
        <f t="shared" si="4"/>
        <v>0.25</v>
      </c>
      <c r="CR61" s="56">
        <f t="shared" si="5"/>
        <v>0.375</v>
      </c>
      <c r="CS61" s="56">
        <f t="shared" si="6"/>
        <v>0</v>
      </c>
      <c r="CT61" s="56">
        <f t="shared" si="7"/>
        <v>0</v>
      </c>
      <c r="CU61" s="56">
        <f t="shared" si="8"/>
        <v>0</v>
      </c>
      <c r="CV61" s="31">
        <v>1</v>
      </c>
      <c r="CW61" s="61">
        <f t="shared" si="189"/>
        <v>6.6414139800105518</v>
      </c>
      <c r="CX61" s="61">
        <f t="shared" si="190"/>
        <v>30.746100752334645</v>
      </c>
      <c r="CY61" s="61">
        <v>1.1754876225896498</v>
      </c>
      <c r="CZ61" s="61">
        <v>-0.18158235967842357</v>
      </c>
      <c r="DA61" s="61">
        <v>0.10878948720183876</v>
      </c>
      <c r="DB61" s="61">
        <v>-0.22817727059288834</v>
      </c>
      <c r="DC61" s="61">
        <v>0</v>
      </c>
      <c r="DD61" s="61">
        <f t="shared" si="191"/>
        <v>0.87451747952017644</v>
      </c>
      <c r="DE61" s="61">
        <f t="shared" si="192"/>
        <v>4.0485358413032362</v>
      </c>
      <c r="DF61" s="61">
        <v>4.2529779105972523</v>
      </c>
      <c r="DG61" s="61">
        <v>0.15280790108398742</v>
      </c>
      <c r="DH61" s="61">
        <v>2.098977193668274</v>
      </c>
      <c r="DI61" s="61">
        <v>-0.73786650485913785</v>
      </c>
      <c r="DJ61" s="61">
        <f t="shared" si="193"/>
        <v>5.7668965004903754</v>
      </c>
      <c r="DK61" s="61">
        <f t="shared" si="194"/>
        <v>26.69756491103141</v>
      </c>
      <c r="DL61" s="61"/>
      <c r="DM61" s="61"/>
      <c r="DN61" s="61">
        <f t="shared" si="195"/>
        <v>0</v>
      </c>
      <c r="DO61" s="62">
        <v>338.15</v>
      </c>
      <c r="DP61" s="62">
        <v>4.4666666666666668</v>
      </c>
      <c r="DQ61" s="62">
        <v>89.4</v>
      </c>
      <c r="DR61" s="62">
        <v>432.01666666666659</v>
      </c>
    </row>
    <row r="62" spans="1:122" x14ac:dyDescent="0.2">
      <c r="A62" s="19" t="s">
        <v>4651</v>
      </c>
      <c r="B62" s="19" t="s">
        <v>4651</v>
      </c>
      <c r="C62" s="19" t="str">
        <f>C318</f>
        <v xml:space="preserve">Filppula, Valtteri </v>
      </c>
      <c r="D62" s="19" t="s">
        <v>128</v>
      </c>
      <c r="E62" s="19" t="s">
        <v>2734</v>
      </c>
      <c r="F62" s="19" t="str">
        <f>F318</f>
        <v xml:space="preserve">Valtteri Filppula, C </v>
      </c>
      <c r="G62" s="19">
        <v>80</v>
      </c>
      <c r="H62" s="19">
        <v>4</v>
      </c>
      <c r="I62" s="19">
        <v>12</v>
      </c>
      <c r="J62" s="19">
        <v>16</v>
      </c>
      <c r="K62" s="45">
        <v>-11</v>
      </c>
      <c r="L62" s="19">
        <v>75</v>
      </c>
      <c r="M62" s="20"/>
      <c r="N62" s="21">
        <v>20.18</v>
      </c>
      <c r="O62" s="21">
        <v>1614.4</v>
      </c>
      <c r="P62" s="19">
        <v>0</v>
      </c>
      <c r="Q62" s="19">
        <v>0</v>
      </c>
      <c r="R62" s="19">
        <v>0</v>
      </c>
      <c r="S62" s="19">
        <v>0</v>
      </c>
      <c r="T62" s="19">
        <v>4</v>
      </c>
      <c r="U62" s="19">
        <v>12</v>
      </c>
      <c r="V62" s="19">
        <v>62</v>
      </c>
      <c r="W62" s="22">
        <f t="shared" si="183"/>
        <v>6.4516129032258063E-2</v>
      </c>
      <c r="X62" s="19">
        <v>2059</v>
      </c>
      <c r="Y62" s="19">
        <v>0</v>
      </c>
      <c r="Z62" s="19">
        <v>0</v>
      </c>
      <c r="AA62" s="19">
        <v>0</v>
      </c>
      <c r="AB62" s="19">
        <v>0</v>
      </c>
      <c r="AC62" s="22">
        <f t="shared" si="184"/>
        <v>0</v>
      </c>
      <c r="AD62" s="20"/>
      <c r="AE62" s="21">
        <v>104.2</v>
      </c>
      <c r="AF62" s="28">
        <v>47</v>
      </c>
      <c r="AG62" s="23">
        <v>1580979</v>
      </c>
      <c r="AH62" s="23"/>
      <c r="AI62" s="23"/>
      <c r="AJ62" s="23"/>
      <c r="AK62" s="23"/>
      <c r="AL62" s="23"/>
      <c r="AM62" s="23"/>
      <c r="AN62" s="24">
        <v>25.8</v>
      </c>
      <c r="AO62" s="24">
        <v>40.9</v>
      </c>
      <c r="AP62" s="24">
        <v>-14.7</v>
      </c>
      <c r="AQ62" s="29">
        <v>0.1</v>
      </c>
      <c r="AR62" s="24">
        <f>AQ62/(BR62+2*(BS62+BT62))*2000</f>
        <v>0.10493271189849508</v>
      </c>
      <c r="AS62" s="29">
        <v>0.6</v>
      </c>
      <c r="AT62" s="24">
        <f>AS62/(BR62+2*(BS62+BT62))*2000</f>
        <v>0.62959627139097041</v>
      </c>
      <c r="AU62" s="24">
        <v>0.7</v>
      </c>
      <c r="AV62" s="67">
        <v>188</v>
      </c>
      <c r="AW62" s="67">
        <v>200</v>
      </c>
      <c r="AX62" s="67">
        <v>41</v>
      </c>
      <c r="AY62" s="67">
        <v>36</v>
      </c>
      <c r="AZ62" s="67">
        <v>18</v>
      </c>
      <c r="BA62" s="67">
        <v>0</v>
      </c>
      <c r="BB62" s="67">
        <v>0</v>
      </c>
      <c r="BC62" s="67">
        <v>0</v>
      </c>
      <c r="BD62" s="19">
        <v>44</v>
      </c>
      <c r="BE62" s="45" t="s">
        <v>129</v>
      </c>
      <c r="BF62" s="19" t="s">
        <v>130</v>
      </c>
      <c r="BG62" s="19" t="s">
        <v>131</v>
      </c>
      <c r="BH62" s="19" t="s">
        <v>132</v>
      </c>
      <c r="BI62" s="19">
        <v>74</v>
      </c>
      <c r="BJ62" s="19">
        <v>215</v>
      </c>
      <c r="BK62" s="19" t="s">
        <v>133</v>
      </c>
      <c r="BL62" s="19" t="s">
        <v>7128</v>
      </c>
      <c r="BM62" s="46" t="s">
        <v>134</v>
      </c>
      <c r="BN62" s="46" t="s">
        <v>135</v>
      </c>
      <c r="BO62" s="46" t="s">
        <v>136</v>
      </c>
      <c r="BP62" s="46" t="s">
        <v>5773</v>
      </c>
      <c r="BQ62" s="21">
        <f t="shared" ref="BQ62:BT63" si="196">LEFT(TRIM(BM62),LEN(TRIM(BM62))-3)+RIGHT(TRIM(BM62),2)/60</f>
        <v>1614.1833333333334</v>
      </c>
      <c r="BR62" s="21">
        <f t="shared" si="196"/>
        <v>1322.3833333333334</v>
      </c>
      <c r="BS62" s="21">
        <f t="shared" si="196"/>
        <v>272.06666666666666</v>
      </c>
      <c r="BT62" s="21">
        <f t="shared" si="196"/>
        <v>19.733333333333334</v>
      </c>
      <c r="BU62" s="19">
        <v>2059</v>
      </c>
      <c r="BV62" s="19">
        <v>0</v>
      </c>
      <c r="BW62" s="19">
        <v>0</v>
      </c>
      <c r="BX62" s="19">
        <v>0</v>
      </c>
      <c r="BY62" s="24">
        <f>BR62/G62</f>
        <v>16.529791666666668</v>
      </c>
      <c r="BZ62" s="24">
        <f>BS62/G62</f>
        <v>3.4008333333333334</v>
      </c>
      <c r="CA62" s="24">
        <f>BT62/G62</f>
        <v>0.24666666666666667</v>
      </c>
      <c r="CB62" s="19">
        <v>45</v>
      </c>
      <c r="CC62" s="19">
        <v>0</v>
      </c>
      <c r="CD62" s="19">
        <v>2</v>
      </c>
      <c r="CE62" s="19">
        <v>47</v>
      </c>
      <c r="CF62" s="19">
        <v>60</v>
      </c>
      <c r="CG62" s="19">
        <v>0</v>
      </c>
      <c r="CH62" s="19">
        <v>35</v>
      </c>
      <c r="CI62" s="19">
        <v>95</v>
      </c>
      <c r="CJ62" s="53">
        <f>IF(BR62=0,0,CB62/BR62*60)</f>
        <v>2.0417680198631256</v>
      </c>
      <c r="CK62" s="53">
        <f>IF(BT62=0,0,CC62/BT62*60)</f>
        <v>0</v>
      </c>
      <c r="CL62" s="53">
        <f>IF(BS62=0,0,CD62/BS62*60)</f>
        <v>0.44106836559666746</v>
      </c>
      <c r="CM62" s="53">
        <f>IF(BR62=0,0,CF62/BR62*60)</f>
        <v>2.7223573598175008</v>
      </c>
      <c r="CN62" s="53">
        <f>IF(BT62=0,0,CG62/BT62*60)</f>
        <v>0</v>
      </c>
      <c r="CO62" s="53">
        <f>IF(BS62=0,0,CH62/BS62*60)</f>
        <v>7.7186963979416809</v>
      </c>
      <c r="CP62" s="54">
        <f t="shared" si="3"/>
        <v>8.8888888888888892E-2</v>
      </c>
      <c r="CQ62" s="54">
        <f t="shared" si="4"/>
        <v>0.26666666666666666</v>
      </c>
      <c r="CR62" s="54">
        <f t="shared" si="5"/>
        <v>0.35555555555555557</v>
      </c>
      <c r="CS62" s="54">
        <f t="shared" si="6"/>
        <v>0</v>
      </c>
      <c r="CT62" s="54">
        <f t="shared" si="7"/>
        <v>0</v>
      </c>
      <c r="CU62" s="54">
        <f t="shared" si="8"/>
        <v>0</v>
      </c>
      <c r="CV62" s="19">
        <v>2</v>
      </c>
      <c r="CW62" s="65">
        <v>34.103999999999999</v>
      </c>
      <c r="CX62" s="65">
        <v>42.255000000000003</v>
      </c>
      <c r="CY62" s="24">
        <v>8.9949999999999992</v>
      </c>
      <c r="CZ62" s="24">
        <v>-0.66900000000000004</v>
      </c>
      <c r="DA62" s="24">
        <v>0.24399999999999999</v>
      </c>
      <c r="DB62" s="24">
        <v>-0.61499999999999999</v>
      </c>
      <c r="DC62" s="24">
        <v>0</v>
      </c>
      <c r="DD62" s="65">
        <v>7.9550000000000001</v>
      </c>
      <c r="DE62" s="65">
        <v>9.8559999999999999</v>
      </c>
      <c r="DF62" s="24">
        <v>21.641999999999999</v>
      </c>
      <c r="DG62" s="24">
        <v>0.60299999999999998</v>
      </c>
      <c r="DH62" s="24">
        <v>7.4779999999999998</v>
      </c>
      <c r="DI62" s="24">
        <v>-3.5739999999999998</v>
      </c>
      <c r="DJ62" s="65">
        <v>26.149000000000001</v>
      </c>
      <c r="DK62" s="65">
        <v>32.399000000000001</v>
      </c>
      <c r="DL62" s="24">
        <v>0</v>
      </c>
      <c r="DM62" s="24">
        <v>0</v>
      </c>
      <c r="DN62" s="65">
        <v>0</v>
      </c>
      <c r="DO62" s="24">
        <v>1322.38</v>
      </c>
      <c r="DP62" s="24">
        <v>19.73</v>
      </c>
      <c r="DQ62" s="24">
        <v>272.07</v>
      </c>
      <c r="DR62" s="24">
        <v>1614.18</v>
      </c>
    </row>
    <row r="63" spans="1:122" x14ac:dyDescent="0.2">
      <c r="A63" t="s">
        <v>4651</v>
      </c>
      <c r="B63" t="s">
        <v>4651</v>
      </c>
      <c r="C63" t="str">
        <f>CONCATENATE(RIGHT(D63,LEN(D63)-SEARCH(" ",D63)), ", ", LEFT(D63, SEARCH(" ", D63)))</f>
        <v xml:space="preserve">Alberts, Andrew </v>
      </c>
      <c r="D63" t="str">
        <f>LEFT(F63, SEARCH(",", F63) - 1)</f>
        <v>Andrew Alberts</v>
      </c>
      <c r="E63" t="str">
        <f>LEFT(RIGHT(F63, LEN(F63)-SEARCH(",", F63)-1), 2)</f>
        <v xml:space="preserve">D </v>
      </c>
      <c r="F63" t="s">
        <v>408</v>
      </c>
      <c r="G63">
        <v>76</v>
      </c>
      <c r="H63">
        <v>0</v>
      </c>
      <c r="I63">
        <v>10</v>
      </c>
      <c r="J63">
        <f>H63+I63</f>
        <v>10</v>
      </c>
      <c r="K63">
        <v>-15</v>
      </c>
      <c r="L63">
        <v>124</v>
      </c>
      <c r="M63" s="5" t="s">
        <v>5507</v>
      </c>
      <c r="N63" s="7">
        <f>LEFT(M63, LEN(M63)-3)+RIGHT(M63,2)/60</f>
        <v>19.666666666666668</v>
      </c>
      <c r="O63" s="7">
        <f>G63*N63</f>
        <v>1494.6666666666667</v>
      </c>
      <c r="P63">
        <v>0</v>
      </c>
      <c r="Q63">
        <v>1</v>
      </c>
      <c r="R63">
        <v>0</v>
      </c>
      <c r="S63">
        <v>0</v>
      </c>
      <c r="T63">
        <f t="shared" ref="T63:U65" si="197">H63-P63-R63</f>
        <v>0</v>
      </c>
      <c r="U63">
        <f t="shared" si="197"/>
        <v>9</v>
      </c>
      <c r="V63">
        <v>41</v>
      </c>
      <c r="W63" s="9">
        <f t="shared" si="183"/>
        <v>0</v>
      </c>
      <c r="X63">
        <v>1914</v>
      </c>
      <c r="Y63">
        <v>0</v>
      </c>
      <c r="Z63">
        <v>0</v>
      </c>
      <c r="AA63">
        <v>0</v>
      </c>
      <c r="AB63">
        <v>1</v>
      </c>
      <c r="AC63" s="9">
        <f t="shared" si="184"/>
        <v>0</v>
      </c>
      <c r="AD63" s="5" t="s">
        <v>4757</v>
      </c>
      <c r="AE63" s="11">
        <f>LEFT(AD63, LEN(AD63)-3)+RIGHT(AD63,2)/60</f>
        <v>149.51666666666668</v>
      </c>
      <c r="AF63" s="27">
        <v>19</v>
      </c>
      <c r="AG63" s="12">
        <v>165000</v>
      </c>
      <c r="AH63" s="15" t="s">
        <v>4390</v>
      </c>
      <c r="AI63" s="15" t="s">
        <v>4507</v>
      </c>
      <c r="AJ63" s="16">
        <v>-2.8</v>
      </c>
      <c r="AK63" s="15" t="s">
        <v>6498</v>
      </c>
      <c r="AL63" s="15" t="s">
        <v>6323</v>
      </c>
      <c r="AM63" s="15" t="s">
        <v>6328</v>
      </c>
      <c r="AN63" s="18">
        <f t="shared" ref="AN63:AQ65" si="198">AH63+0</f>
        <v>24.1</v>
      </c>
      <c r="AO63" s="18">
        <f t="shared" si="198"/>
        <v>34.299999999999997</v>
      </c>
      <c r="AP63" s="18">
        <f t="shared" si="198"/>
        <v>-2.8</v>
      </c>
      <c r="AQ63" s="18">
        <f t="shared" si="198"/>
        <v>-2.2000000000000002</v>
      </c>
      <c r="AR63" s="18">
        <f>AQ63/(BR63+2*(BS63+BT63))*2000</f>
        <v>-2.4998342912875096</v>
      </c>
      <c r="AS63" s="18">
        <f>AL63+0</f>
        <v>1.1000000000000001</v>
      </c>
      <c r="AT63" s="18">
        <f>AS63/(BR63+2*(BS63+BT63))*2000</f>
        <v>1.2499171456437548</v>
      </c>
      <c r="AU63" s="18">
        <f>AM63+0</f>
        <v>-1</v>
      </c>
      <c r="AV63" s="66">
        <v>112</v>
      </c>
      <c r="AW63" s="66">
        <v>156</v>
      </c>
      <c r="AX63" s="66">
        <v>23</v>
      </c>
      <c r="AY63" s="66">
        <v>45</v>
      </c>
      <c r="AZ63" s="66">
        <v>27</v>
      </c>
      <c r="BA63" s="66">
        <v>0</v>
      </c>
      <c r="BB63" s="66">
        <v>1</v>
      </c>
      <c r="BC63" s="66">
        <v>0</v>
      </c>
      <c r="BD63">
        <v>41</v>
      </c>
      <c r="BE63" t="s">
        <v>3471</v>
      </c>
      <c r="BF63" t="s">
        <v>657</v>
      </c>
      <c r="BG63" t="s">
        <v>7470</v>
      </c>
      <c r="BH63" t="s">
        <v>7471</v>
      </c>
      <c r="BI63">
        <v>76</v>
      </c>
      <c r="BJ63">
        <v>219</v>
      </c>
      <c r="BK63" t="s">
        <v>1259</v>
      </c>
      <c r="BL63" t="s">
        <v>7128</v>
      </c>
      <c r="BM63" s="4" t="s">
        <v>2035</v>
      </c>
      <c r="BN63" s="4" t="s">
        <v>2036</v>
      </c>
      <c r="BO63" s="4" t="s">
        <v>7281</v>
      </c>
      <c r="BP63" s="4" t="s">
        <v>7283</v>
      </c>
      <c r="BQ63" s="7">
        <f t="shared" si="196"/>
        <v>1495.2333333333333</v>
      </c>
      <c r="BR63" s="7">
        <f t="shared" si="196"/>
        <v>1230.3499999999999</v>
      </c>
      <c r="BS63" s="7">
        <f t="shared" si="196"/>
        <v>249.25</v>
      </c>
      <c r="BT63" s="7">
        <f t="shared" si="196"/>
        <v>15.633333333333333</v>
      </c>
      <c r="BU63" s="12">
        <v>1914</v>
      </c>
      <c r="BV63">
        <v>0</v>
      </c>
      <c r="BW63">
        <v>0</v>
      </c>
      <c r="BX63">
        <v>0</v>
      </c>
      <c r="BY63" s="18">
        <f>BR63/G63</f>
        <v>16.188815789473683</v>
      </c>
      <c r="BZ63" s="18">
        <f>BS63/G63</f>
        <v>3.2796052631578947</v>
      </c>
      <c r="CA63" s="18">
        <f>BT63/G63</f>
        <v>0.20570175438596491</v>
      </c>
      <c r="CB63" s="6">
        <v>39</v>
      </c>
      <c r="CC63" s="6">
        <v>3</v>
      </c>
      <c r="CD63" s="6">
        <v>3</v>
      </c>
      <c r="CE63" s="6">
        <v>45</v>
      </c>
      <c r="CF63" s="6">
        <v>59</v>
      </c>
      <c r="CG63" s="6">
        <v>0</v>
      </c>
      <c r="CH63" s="6">
        <v>30</v>
      </c>
      <c r="CI63" s="6">
        <v>89</v>
      </c>
      <c r="CJ63" s="11">
        <f>IF(BR63=0,0,CB63/BR63*60)</f>
        <v>1.9018978339496893</v>
      </c>
      <c r="CK63" s="11">
        <f>IF(BT63=0,0,CC63/BT63*60)</f>
        <v>11.513859275053305</v>
      </c>
      <c r="CL63" s="11">
        <f>IF(BS63=0,0,CD63/BS63*60)</f>
        <v>0.72216649949849543</v>
      </c>
      <c r="CM63" s="11">
        <f>IF(BR63=0,0,CF63/BR63*60)</f>
        <v>2.8772300564879916</v>
      </c>
      <c r="CN63" s="11">
        <f>IF(BT63=0,0,CG63/BT63*60)</f>
        <v>0</v>
      </c>
      <c r="CO63" s="11">
        <f>IF(BS63=0,0,CH63/BS63*60)</f>
        <v>7.2216649949849545</v>
      </c>
      <c r="CP63" s="52">
        <f t="shared" si="3"/>
        <v>0</v>
      </c>
      <c r="CQ63" s="52">
        <f t="shared" si="4"/>
        <v>0.23076923076923078</v>
      </c>
      <c r="CR63" s="52">
        <f t="shared" si="5"/>
        <v>0.23076923076923078</v>
      </c>
      <c r="CS63" s="52">
        <f t="shared" si="6"/>
        <v>0</v>
      </c>
      <c r="CT63" s="52">
        <f t="shared" si="7"/>
        <v>0.33333333333333331</v>
      </c>
      <c r="CU63" s="52">
        <f t="shared" si="8"/>
        <v>0.33333333333333331</v>
      </c>
      <c r="CV63">
        <v>0</v>
      </c>
      <c r="CW63" s="60">
        <f>DD63+DJ63+DN63</f>
        <v>18.18439430513968</v>
      </c>
      <c r="CX63" s="60">
        <f>CW63/DR63*2000</f>
        <v>24.323152647488257</v>
      </c>
      <c r="CY63" s="60">
        <v>-2.3190304982856276</v>
      </c>
      <c r="CZ63" s="60">
        <v>0.61239220470167666</v>
      </c>
      <c r="DA63" s="60">
        <v>0.37652637069656897</v>
      </c>
      <c r="DB63" s="60">
        <v>-0.63616537690466901</v>
      </c>
      <c r="DC63" s="60">
        <v>0</v>
      </c>
      <c r="DD63" s="60">
        <f>SUM(CY63:DC63)</f>
        <v>-1.966277299792051</v>
      </c>
      <c r="DE63" s="60">
        <f>DD63/DR63*2000</f>
        <v>-2.630060815202155</v>
      </c>
      <c r="DF63" s="60">
        <v>20.975460777650458</v>
      </c>
      <c r="DG63" s="60">
        <v>0.53482765379395603</v>
      </c>
      <c r="DH63" s="60">
        <v>10.657922106365481</v>
      </c>
      <c r="DI63" s="60">
        <v>-12.017538932878169</v>
      </c>
      <c r="DJ63" s="60">
        <f>SUM(DF63:DI63)</f>
        <v>20.15067160493173</v>
      </c>
      <c r="DK63" s="60">
        <f>DJ63/DR63*2000</f>
        <v>26.95321346269041</v>
      </c>
      <c r="DL63" s="60"/>
      <c r="DM63" s="60"/>
      <c r="DN63" s="60">
        <f>SUM(DL63:DM63)</f>
        <v>0</v>
      </c>
      <c r="DO63" s="58">
        <v>1230.3499999999999</v>
      </c>
      <c r="DP63" s="58">
        <v>15.633333333333333</v>
      </c>
      <c r="DQ63" s="58">
        <v>249.25</v>
      </c>
      <c r="DR63" s="58">
        <v>1495.2333333333333</v>
      </c>
    </row>
    <row r="64" spans="1:122" x14ac:dyDescent="0.2">
      <c r="A64" s="31" t="s">
        <v>4653</v>
      </c>
      <c r="B64" s="31" t="s">
        <v>4651</v>
      </c>
      <c r="C64" s="31" t="str">
        <f>CONCATENATE(RIGHT(D64,LEN(D64)-SEARCH(" ",D64)), ", ", LEFT(D64, SEARCH(" ", D64)))</f>
        <v xml:space="preserve">Ference, Andrew </v>
      </c>
      <c r="D64" s="31" t="str">
        <f>LEFT(F64, SEARCH(",", F64) - 1)</f>
        <v>Andrew Ference</v>
      </c>
      <c r="E64" s="31" t="str">
        <f>LEFT(RIGHT(F64, LEN(F64)-SEARCH(",", F64)-1), 2)</f>
        <v xml:space="preserve">D </v>
      </c>
      <c r="F64" s="31" t="s">
        <v>3207</v>
      </c>
      <c r="G64" s="31">
        <v>54</v>
      </c>
      <c r="H64" s="31">
        <v>2</v>
      </c>
      <c r="I64" s="31">
        <v>10</v>
      </c>
      <c r="J64" s="31">
        <f>H64+I64</f>
        <v>12</v>
      </c>
      <c r="K64" s="31">
        <v>7</v>
      </c>
      <c r="L64" s="31">
        <v>66</v>
      </c>
      <c r="M64" s="32" t="s">
        <v>4701</v>
      </c>
      <c r="N64" s="33">
        <f>LEFT(M64, LEN(M64)-3)+RIGHT(M64,2)/60</f>
        <v>18.483333333333334</v>
      </c>
      <c r="O64" s="33">
        <f>G64*N64</f>
        <v>998.1</v>
      </c>
      <c r="P64" s="31">
        <v>1</v>
      </c>
      <c r="Q64" s="31">
        <v>4</v>
      </c>
      <c r="R64" s="31">
        <v>0</v>
      </c>
      <c r="S64" s="31">
        <v>2</v>
      </c>
      <c r="T64" s="31">
        <f t="shared" si="197"/>
        <v>1</v>
      </c>
      <c r="U64" s="31">
        <f t="shared" si="197"/>
        <v>4</v>
      </c>
      <c r="V64" s="31">
        <v>51</v>
      </c>
      <c r="W64" s="34">
        <f t="shared" si="183"/>
        <v>3.9215686274509803E-2</v>
      </c>
      <c r="X64" s="31">
        <v>1420</v>
      </c>
      <c r="Y64" s="31">
        <v>0</v>
      </c>
      <c r="Z64" s="31">
        <v>0</v>
      </c>
      <c r="AA64" s="31">
        <v>1</v>
      </c>
      <c r="AB64" s="31">
        <v>2</v>
      </c>
      <c r="AC64" s="34">
        <f t="shared" si="184"/>
        <v>0.33333333333333331</v>
      </c>
      <c r="AD64" s="32" t="s">
        <v>7079</v>
      </c>
      <c r="AE64" s="35">
        <f>LEFT(AD64, LEN(AD64)-3)+RIGHT(AD64,2)/60</f>
        <v>83.166666666666671</v>
      </c>
      <c r="AF64" s="36">
        <v>57</v>
      </c>
      <c r="AG64" s="37">
        <v>1335923</v>
      </c>
      <c r="AH64" s="38" t="s">
        <v>6369</v>
      </c>
      <c r="AI64" s="38" t="s">
        <v>6477</v>
      </c>
      <c r="AJ64" s="39">
        <v>0.3</v>
      </c>
      <c r="AK64" s="38" t="s">
        <v>6349</v>
      </c>
      <c r="AL64" s="38" t="s">
        <v>6412</v>
      </c>
      <c r="AM64" s="38" t="s">
        <v>6341</v>
      </c>
      <c r="AN64" s="40">
        <f t="shared" si="198"/>
        <v>17.2</v>
      </c>
      <c r="AO64" s="40">
        <f t="shared" si="198"/>
        <v>19.3</v>
      </c>
      <c r="AP64" s="40">
        <f t="shared" si="198"/>
        <v>0.3</v>
      </c>
      <c r="AQ64" s="40">
        <f t="shared" si="198"/>
        <v>0.1</v>
      </c>
      <c r="AR64" s="40"/>
      <c r="AS64" s="40">
        <f>AL64+0</f>
        <v>1.5</v>
      </c>
      <c r="AT64" s="40"/>
      <c r="AU64" s="40">
        <f>AM64+0</f>
        <v>1.6</v>
      </c>
      <c r="AV64" s="31"/>
      <c r="AW64" s="31"/>
      <c r="AX64" s="31"/>
      <c r="AY64" s="31"/>
      <c r="AZ64" s="31"/>
      <c r="BA64" s="31"/>
      <c r="BB64" s="31"/>
      <c r="BC64" s="31"/>
      <c r="BD64" s="31"/>
      <c r="BE64" s="31"/>
      <c r="BF64" s="31"/>
      <c r="BG64" s="31"/>
      <c r="BH64" s="31"/>
      <c r="BI64" s="31"/>
      <c r="BJ64" s="31"/>
      <c r="BK64" s="31"/>
      <c r="BL64" s="31"/>
      <c r="BM64" s="41"/>
      <c r="BN64" s="41"/>
      <c r="BO64" s="41"/>
      <c r="BP64" s="41"/>
      <c r="BQ64" s="33"/>
      <c r="BR64" s="33"/>
      <c r="BS64" s="33"/>
      <c r="BT64" s="33"/>
      <c r="BU64" s="31"/>
      <c r="BV64" s="31"/>
      <c r="BW64" s="31"/>
      <c r="BX64" s="31"/>
      <c r="BY64" s="40"/>
      <c r="BZ64" s="40"/>
      <c r="CA64" s="40"/>
      <c r="CB64" s="55">
        <v>28</v>
      </c>
      <c r="CC64" s="55">
        <v>9</v>
      </c>
      <c r="CD64" s="55">
        <v>1</v>
      </c>
      <c r="CE64" s="55">
        <v>38</v>
      </c>
      <c r="CF64" s="55">
        <v>23</v>
      </c>
      <c r="CG64" s="55">
        <v>0</v>
      </c>
      <c r="CH64" s="55">
        <v>14</v>
      </c>
      <c r="CI64" s="55">
        <v>37</v>
      </c>
      <c r="CJ64" s="35"/>
      <c r="CK64" s="35"/>
      <c r="CL64" s="35"/>
      <c r="CM64" s="35"/>
      <c r="CN64" s="35"/>
      <c r="CO64" s="35"/>
      <c r="CP64" s="56">
        <f t="shared" si="3"/>
        <v>3.5714285714285712E-2</v>
      </c>
      <c r="CQ64" s="56">
        <f t="shared" si="4"/>
        <v>0.14285714285714285</v>
      </c>
      <c r="CR64" s="56">
        <f t="shared" si="5"/>
        <v>0.17857142857142855</v>
      </c>
      <c r="CS64" s="56">
        <f t="shared" si="6"/>
        <v>0.1111111111111111</v>
      </c>
      <c r="CT64" s="56">
        <f t="shared" si="7"/>
        <v>0.44444444444444442</v>
      </c>
      <c r="CU64" s="56">
        <f t="shared" si="8"/>
        <v>0.55555555555555558</v>
      </c>
      <c r="CV64" s="31">
        <v>1</v>
      </c>
      <c r="CW64" s="61">
        <f>DD64+DJ64+DN64</f>
        <v>32.552139947631225</v>
      </c>
      <c r="CX64" s="61">
        <f>CW64/DR64*2000</f>
        <v>65.226035160896132</v>
      </c>
      <c r="CY64" s="61">
        <v>4.2992270863322357E-2</v>
      </c>
      <c r="CZ64" s="61">
        <v>0.80635378128540514</v>
      </c>
      <c r="DA64" s="61">
        <v>4.6444530261616233E-2</v>
      </c>
      <c r="DB64" s="61">
        <v>1.3415747547790455</v>
      </c>
      <c r="DC64" s="61">
        <v>0</v>
      </c>
      <c r="DD64" s="61">
        <f>SUM(CY64:DC64)</f>
        <v>2.2373653371893893</v>
      </c>
      <c r="DE64" s="61">
        <f>DD64/DR64*2000</f>
        <v>4.4830991260807966</v>
      </c>
      <c r="DF64" s="61">
        <v>19.470539173638752</v>
      </c>
      <c r="DG64" s="61">
        <v>2.6429235108336475</v>
      </c>
      <c r="DH64" s="61">
        <v>10.626206029111598</v>
      </c>
      <c r="DI64" s="61">
        <v>-2.4248941031421567</v>
      </c>
      <c r="DJ64" s="61">
        <f>SUM(DF64:DI64)</f>
        <v>30.314774610441837</v>
      </c>
      <c r="DK64" s="61">
        <f>DJ64/DR64*2000</f>
        <v>60.742936034815337</v>
      </c>
      <c r="DL64" s="61"/>
      <c r="DM64" s="61"/>
      <c r="DN64" s="61">
        <f>SUM(DL64:DM64)</f>
        <v>0</v>
      </c>
      <c r="DO64" s="62">
        <v>714.26666666666665</v>
      </c>
      <c r="DP64" s="62">
        <v>110.81666666666666</v>
      </c>
      <c r="DQ64" s="62">
        <v>173.05</v>
      </c>
      <c r="DR64" s="62">
        <v>998.13333333333321</v>
      </c>
    </row>
    <row r="65" spans="1:122" x14ac:dyDescent="0.2">
      <c r="A65" s="31" t="s">
        <v>4651</v>
      </c>
      <c r="B65" s="31" t="s">
        <v>4651</v>
      </c>
      <c r="C65" s="31" t="str">
        <f>CONCATENATE(RIGHT(D65,LEN(D65)-SEARCH(" ",D65)), ", ", LEFT(D65, SEARCH(" ", D65)))</f>
        <v xml:space="preserve">Ference, Andrew </v>
      </c>
      <c r="D65" s="31" t="str">
        <f>LEFT(F65, SEARCH(",", F65) - 1)</f>
        <v>Andrew Ference</v>
      </c>
      <c r="E65" s="31" t="str">
        <f>LEFT(RIGHT(F65, LEN(F65)-SEARCH(",", F65)-1), 2)</f>
        <v xml:space="preserve">D </v>
      </c>
      <c r="F65" s="31" t="s">
        <v>411</v>
      </c>
      <c r="G65" s="31">
        <v>26</v>
      </c>
      <c r="H65" s="31">
        <v>1</v>
      </c>
      <c r="I65" s="31">
        <v>2</v>
      </c>
      <c r="J65" s="31">
        <f>H65+I65</f>
        <v>3</v>
      </c>
      <c r="K65" s="31">
        <v>-2</v>
      </c>
      <c r="L65" s="31">
        <v>31</v>
      </c>
      <c r="M65" s="32" t="s">
        <v>5508</v>
      </c>
      <c r="N65" s="33">
        <f>LEFT(M65, LEN(M65)-3)+RIGHT(M65,2)/60</f>
        <v>22.366666666666667</v>
      </c>
      <c r="O65" s="33">
        <f>G65*N65</f>
        <v>581.5333333333333</v>
      </c>
      <c r="P65" s="31">
        <v>0</v>
      </c>
      <c r="Q65" s="31">
        <v>0</v>
      </c>
      <c r="R65" s="31">
        <v>0</v>
      </c>
      <c r="S65" s="31">
        <v>0</v>
      </c>
      <c r="T65" s="31">
        <f t="shared" si="197"/>
        <v>1</v>
      </c>
      <c r="U65" s="31">
        <f t="shared" si="197"/>
        <v>2</v>
      </c>
      <c r="V65" s="31">
        <v>29</v>
      </c>
      <c r="W65" s="34">
        <f t="shared" si="183"/>
        <v>3.4482758620689655E-2</v>
      </c>
      <c r="X65" s="31">
        <v>715</v>
      </c>
      <c r="Y65" s="31">
        <v>0</v>
      </c>
      <c r="Z65" s="31">
        <v>0</v>
      </c>
      <c r="AA65" s="31">
        <v>0</v>
      </c>
      <c r="AB65" s="31">
        <v>0</v>
      </c>
      <c r="AC65" s="34">
        <f t="shared" si="184"/>
        <v>0</v>
      </c>
      <c r="AD65" s="32" t="s">
        <v>4758</v>
      </c>
      <c r="AE65" s="35">
        <f>LEFT(AD65, LEN(AD65)-3)+RIGHT(AD65,2)/60</f>
        <v>193.8</v>
      </c>
      <c r="AF65" s="36">
        <v>36</v>
      </c>
      <c r="AG65" s="37">
        <v>165000</v>
      </c>
      <c r="AH65" s="42" t="s">
        <v>4424</v>
      </c>
      <c r="AI65" s="42" t="s">
        <v>6427</v>
      </c>
      <c r="AJ65" s="43">
        <v>1.4</v>
      </c>
      <c r="AK65" s="42" t="s">
        <v>6353</v>
      </c>
      <c r="AL65" s="42" t="s">
        <v>6426</v>
      </c>
      <c r="AM65" s="42" t="s">
        <v>6344</v>
      </c>
      <c r="AN65" s="40">
        <f t="shared" si="198"/>
        <v>6.8</v>
      </c>
      <c r="AO65" s="40">
        <f t="shared" si="198"/>
        <v>10.199999999999999</v>
      </c>
      <c r="AP65" s="40">
        <f t="shared" si="198"/>
        <v>1.4</v>
      </c>
      <c r="AQ65" s="40">
        <f t="shared" si="198"/>
        <v>-0.4</v>
      </c>
      <c r="AR65" s="40"/>
      <c r="AS65" s="40">
        <f>AL65+0</f>
        <v>0.9</v>
      </c>
      <c r="AT65" s="40"/>
      <c r="AU65" s="40">
        <f>AM65+0</f>
        <v>0.5</v>
      </c>
      <c r="AV65" s="31">
        <v>85</v>
      </c>
      <c r="AW65" s="31">
        <v>114</v>
      </c>
      <c r="AX65" s="31">
        <v>48</v>
      </c>
      <c r="AY65" s="31">
        <v>57</v>
      </c>
      <c r="AZ65" s="31">
        <v>17</v>
      </c>
      <c r="BA65" s="31">
        <v>1</v>
      </c>
      <c r="BB65" s="31">
        <v>2</v>
      </c>
      <c r="BC65" s="31">
        <v>0</v>
      </c>
      <c r="BD65" s="31">
        <v>21</v>
      </c>
      <c r="BE65" s="31" t="s">
        <v>5101</v>
      </c>
      <c r="BF65" s="31" t="s">
        <v>7473</v>
      </c>
      <c r="BG65" s="31" t="s">
        <v>7474</v>
      </c>
      <c r="BH65" s="31" t="s">
        <v>7457</v>
      </c>
      <c r="BI65" s="31">
        <v>70</v>
      </c>
      <c r="BJ65" s="31">
        <v>189</v>
      </c>
      <c r="BK65" s="31" t="s">
        <v>1259</v>
      </c>
      <c r="BL65" s="31" t="s">
        <v>7128</v>
      </c>
      <c r="BM65" s="41" t="s">
        <v>1981</v>
      </c>
      <c r="BN65" s="41" t="s">
        <v>1983</v>
      </c>
      <c r="BO65" s="41" t="s">
        <v>7207</v>
      </c>
      <c r="BP65" s="41" t="s">
        <v>7208</v>
      </c>
      <c r="BQ65" s="33"/>
      <c r="BR65" s="33"/>
      <c r="BS65" s="33"/>
      <c r="BT65" s="33"/>
      <c r="BU65" s="37">
        <v>2135</v>
      </c>
      <c r="BV65" s="31">
        <v>0</v>
      </c>
      <c r="BW65" s="31">
        <v>0</v>
      </c>
      <c r="BX65" s="31">
        <v>0</v>
      </c>
      <c r="BY65" s="40"/>
      <c r="BZ65" s="40"/>
      <c r="CA65" s="40"/>
      <c r="CB65" s="55">
        <v>12</v>
      </c>
      <c r="CC65" s="55">
        <v>0</v>
      </c>
      <c r="CD65" s="55">
        <v>0</v>
      </c>
      <c r="CE65" s="55">
        <v>12</v>
      </c>
      <c r="CF65" s="55">
        <v>15</v>
      </c>
      <c r="CG65" s="55">
        <v>1</v>
      </c>
      <c r="CH65" s="55">
        <v>8</v>
      </c>
      <c r="CI65" s="55">
        <v>24</v>
      </c>
      <c r="CJ65" s="35"/>
      <c r="CK65" s="35"/>
      <c r="CL65" s="35"/>
      <c r="CM65" s="35"/>
      <c r="CN65" s="35"/>
      <c r="CO65" s="35"/>
      <c r="CP65" s="56">
        <f t="shared" si="3"/>
        <v>8.3333333333333329E-2</v>
      </c>
      <c r="CQ65" s="56">
        <f t="shared" si="4"/>
        <v>0.16666666666666666</v>
      </c>
      <c r="CR65" s="56">
        <f t="shared" si="5"/>
        <v>0.25</v>
      </c>
      <c r="CS65" s="56">
        <f t="shared" si="6"/>
        <v>0</v>
      </c>
      <c r="CT65" s="56">
        <f t="shared" si="7"/>
        <v>0</v>
      </c>
      <c r="CU65" s="56">
        <f t="shared" si="8"/>
        <v>0</v>
      </c>
      <c r="CV65" s="31">
        <v>1</v>
      </c>
      <c r="CW65" s="61">
        <f>DD65+DJ65+DN65</f>
        <v>16.181392538975192</v>
      </c>
      <c r="CX65" s="61">
        <f>CW65/DR65*2000</f>
        <v>55.663545025714463</v>
      </c>
      <c r="CY65" s="61">
        <v>0.78879055061134928</v>
      </c>
      <c r="CZ65" s="61">
        <v>-2.3307586466185706</v>
      </c>
      <c r="DA65" s="61">
        <v>0.14640686977928877</v>
      </c>
      <c r="DB65" s="61">
        <v>-0.26246341527929179</v>
      </c>
      <c r="DC65" s="61">
        <v>0</v>
      </c>
      <c r="DD65" s="61">
        <f>SUM(CY65:DC65)</f>
        <v>-1.6580246415072242</v>
      </c>
      <c r="DE65" s="61">
        <f>DD65/DR65*2000</f>
        <v>-5.7035591383117454</v>
      </c>
      <c r="DF65" s="61">
        <v>11.587082699607217</v>
      </c>
      <c r="DG65" s="61">
        <v>8.613059496299319E-2</v>
      </c>
      <c r="DH65" s="61">
        <v>7.7659391439228092</v>
      </c>
      <c r="DI65" s="61">
        <v>-1.599735258010601</v>
      </c>
      <c r="DJ65" s="61">
        <f>SUM(DF65:DI65)</f>
        <v>17.839417180482418</v>
      </c>
      <c r="DK65" s="61">
        <f>DJ65/DR65*2000</f>
        <v>61.367104164026209</v>
      </c>
      <c r="DL65" s="61"/>
      <c r="DM65" s="61"/>
      <c r="DN65" s="61">
        <f>SUM(DL65:DM65)</f>
        <v>0</v>
      </c>
      <c r="DO65" s="62">
        <v>421.23333333333335</v>
      </c>
      <c r="DP65" s="62">
        <v>57.333333333333329</v>
      </c>
      <c r="DQ65" s="62">
        <v>102.83333333333334</v>
      </c>
      <c r="DR65" s="62">
        <v>581.4</v>
      </c>
    </row>
    <row r="66" spans="1:122" x14ac:dyDescent="0.2">
      <c r="A66" s="19" t="s">
        <v>4651</v>
      </c>
      <c r="B66" s="19" t="s">
        <v>4651</v>
      </c>
      <c r="C66" s="19" t="s">
        <v>2739</v>
      </c>
      <c r="D66" s="19" t="s">
        <v>2740</v>
      </c>
      <c r="E66" s="19" t="s">
        <v>2734</v>
      </c>
      <c r="F66" s="19" t="s">
        <v>411</v>
      </c>
      <c r="G66" s="19">
        <v>80</v>
      </c>
      <c r="H66" s="19">
        <v>3</v>
      </c>
      <c r="I66" s="19">
        <v>12</v>
      </c>
      <c r="J66" s="19">
        <v>15</v>
      </c>
      <c r="K66" s="19">
        <v>5</v>
      </c>
      <c r="L66" s="19">
        <v>97</v>
      </c>
      <c r="M66" s="20"/>
      <c r="N66" s="21">
        <v>19.75</v>
      </c>
      <c r="O66" s="21">
        <v>1579.63</v>
      </c>
      <c r="P66" s="19">
        <v>1</v>
      </c>
      <c r="Q66" s="19">
        <v>4</v>
      </c>
      <c r="R66" s="19">
        <v>0</v>
      </c>
      <c r="S66" s="19">
        <v>2</v>
      </c>
      <c r="T66" s="19">
        <v>2</v>
      </c>
      <c r="U66" s="19">
        <v>6</v>
      </c>
      <c r="V66" s="19">
        <v>80</v>
      </c>
      <c r="W66" s="22">
        <v>3.7999999999999999E-2</v>
      </c>
      <c r="X66" s="19">
        <v>2135</v>
      </c>
      <c r="Y66" s="19">
        <v>0</v>
      </c>
      <c r="Z66" s="19">
        <v>0</v>
      </c>
      <c r="AA66" s="19">
        <v>1</v>
      </c>
      <c r="AB66" s="19">
        <v>2</v>
      </c>
      <c r="AC66" s="22">
        <v>0.33300000000000002</v>
      </c>
      <c r="AD66" s="20"/>
      <c r="AE66" s="21">
        <v>119.12</v>
      </c>
      <c r="AF66" s="28">
        <v>50</v>
      </c>
      <c r="AG66" s="23">
        <v>1500923</v>
      </c>
      <c r="AH66" s="23"/>
      <c r="AI66" s="23"/>
      <c r="AJ66" s="23"/>
      <c r="AK66" s="23"/>
      <c r="AL66" s="23"/>
      <c r="AM66" s="23"/>
      <c r="AN66" s="24">
        <v>24</v>
      </c>
      <c r="AO66" s="24">
        <v>29.5</v>
      </c>
      <c r="AP66" s="24">
        <v>1.7</v>
      </c>
      <c r="AQ66" s="29">
        <v>-0.1</v>
      </c>
      <c r="AR66" s="24">
        <f>AQ66/(BR66+2*(BS66+BT66))*2000</f>
        <v>-9.8835389658523731E-2</v>
      </c>
      <c r="AS66" s="29">
        <v>1.3</v>
      </c>
      <c r="AT66" s="24">
        <f>AS66/(BR66+2*(BS66+BT66))*2000</f>
        <v>1.2848600655608087</v>
      </c>
      <c r="AU66" s="24">
        <v>1.2</v>
      </c>
      <c r="AV66" s="67">
        <v>85</v>
      </c>
      <c r="AW66" s="67">
        <v>114</v>
      </c>
      <c r="AX66" s="67">
        <v>48</v>
      </c>
      <c r="AY66" s="67">
        <v>57</v>
      </c>
      <c r="AZ66" s="67">
        <v>17</v>
      </c>
      <c r="BA66" s="67">
        <v>1</v>
      </c>
      <c r="BB66" s="67">
        <v>2</v>
      </c>
      <c r="BC66" s="67">
        <v>0</v>
      </c>
      <c r="BD66" s="19">
        <v>21</v>
      </c>
      <c r="BE66" s="19" t="s">
        <v>5101</v>
      </c>
      <c r="BF66" s="19" t="s">
        <v>7473</v>
      </c>
      <c r="BG66" s="19" t="s">
        <v>7474</v>
      </c>
      <c r="BH66" s="19" t="s">
        <v>7457</v>
      </c>
      <c r="BI66" s="19">
        <v>70</v>
      </c>
      <c r="BJ66" s="19">
        <v>189</v>
      </c>
      <c r="BK66" s="19" t="s">
        <v>1259</v>
      </c>
      <c r="BL66" s="19" t="s">
        <v>7128</v>
      </c>
      <c r="BM66" s="25" t="s">
        <v>1981</v>
      </c>
      <c r="BN66" s="25" t="s">
        <v>1983</v>
      </c>
      <c r="BO66" s="25" t="s">
        <v>7207</v>
      </c>
      <c r="BP66" s="25" t="s">
        <v>7208</v>
      </c>
      <c r="BQ66" s="21">
        <f t="shared" ref="BQ66:BT67" si="199">LEFT(TRIM(BM66),LEN(TRIM(BM66))-3)+RIGHT(TRIM(BM66),2)/60</f>
        <v>1579.5333333333333</v>
      </c>
      <c r="BR66" s="21">
        <f t="shared" si="199"/>
        <v>1135.5</v>
      </c>
      <c r="BS66" s="21">
        <f t="shared" si="199"/>
        <v>275.88333333333333</v>
      </c>
      <c r="BT66" s="21">
        <f t="shared" si="199"/>
        <v>168.15</v>
      </c>
      <c r="BU66" s="19">
        <v>2135</v>
      </c>
      <c r="BV66" s="19">
        <v>0</v>
      </c>
      <c r="BW66" s="19">
        <v>0</v>
      </c>
      <c r="BX66" s="19">
        <v>0</v>
      </c>
      <c r="BY66" s="24">
        <f>BR66/G66</f>
        <v>14.19375</v>
      </c>
      <c r="BZ66" s="24">
        <f>BS66/G66</f>
        <v>3.4485416666666664</v>
      </c>
      <c r="CA66" s="24">
        <f>BT66/G66</f>
        <v>2.1018750000000002</v>
      </c>
      <c r="CB66" s="19">
        <v>40</v>
      </c>
      <c r="CC66" s="19">
        <v>9</v>
      </c>
      <c r="CD66" s="19">
        <v>1</v>
      </c>
      <c r="CE66" s="19">
        <v>50</v>
      </c>
      <c r="CF66" s="19">
        <v>38</v>
      </c>
      <c r="CG66" s="19">
        <v>1</v>
      </c>
      <c r="CH66" s="19">
        <v>22</v>
      </c>
      <c r="CI66" s="19">
        <v>61</v>
      </c>
      <c r="CJ66" s="53">
        <f>IF(BR66=0,0,CB66/BR66*60)</f>
        <v>2.1136063408190227</v>
      </c>
      <c r="CK66" s="53">
        <f>IF(BT66=0,0,CC66/BT66*60)</f>
        <v>3.2114183764495987</v>
      </c>
      <c r="CL66" s="53">
        <f>IF(BS66=0,0,CD66/BS66*60)</f>
        <v>0.21748323566725064</v>
      </c>
      <c r="CM66" s="53">
        <f>IF(BR66=0,0,CF66/BR66*60)</f>
        <v>2.0079260237780714</v>
      </c>
      <c r="CN66" s="53">
        <f>IF(BT66=0,0,CG66/BT66*60)</f>
        <v>0.35682426404995538</v>
      </c>
      <c r="CO66" s="53">
        <f>IF(BS66=0,0,CH66/BS66*60)</f>
        <v>4.7846311846795144</v>
      </c>
      <c r="CP66" s="54">
        <f t="shared" ref="CP66:CP129" si="200">IF(CB66=0,0,T66/CB66)</f>
        <v>0.05</v>
      </c>
      <c r="CQ66" s="54">
        <f t="shared" ref="CQ66:CQ129" si="201">IF(CB66=0,0,U66/CB66)</f>
        <v>0.15</v>
      </c>
      <c r="CR66" s="54">
        <f t="shared" ref="CR66:CR129" si="202">CP66+CQ66</f>
        <v>0.2</v>
      </c>
      <c r="CS66" s="54">
        <f t="shared" ref="CS66:CS129" si="203">IF(CC66=0,0,P66/CC66)</f>
        <v>0.1111111111111111</v>
      </c>
      <c r="CT66" s="54">
        <f t="shared" ref="CT66:CT129" si="204">IF(CC66=0,0,Q66/CC66)</f>
        <v>0.44444444444444442</v>
      </c>
      <c r="CU66" s="54">
        <f t="shared" ref="CU66:CU129" si="205">CS66+CT66</f>
        <v>0.55555555555555558</v>
      </c>
      <c r="CV66" s="19">
        <v>2</v>
      </c>
      <c r="CW66" s="65">
        <v>48.734000000000002</v>
      </c>
      <c r="CX66" s="65">
        <v>61.706000000000003</v>
      </c>
      <c r="CY66" s="24">
        <v>0.83199999999999996</v>
      </c>
      <c r="CZ66" s="24">
        <v>-1.524</v>
      </c>
      <c r="DA66" s="24">
        <v>0.193</v>
      </c>
      <c r="DB66" s="24">
        <v>1.079</v>
      </c>
      <c r="DC66" s="24">
        <v>0</v>
      </c>
      <c r="DD66" s="65">
        <v>0.57899999999999996</v>
      </c>
      <c r="DE66" s="65">
        <v>0.73399999999999999</v>
      </c>
      <c r="DF66" s="24">
        <v>31.058</v>
      </c>
      <c r="DG66" s="24">
        <v>2.7290000000000001</v>
      </c>
      <c r="DH66" s="24">
        <v>18.391999999999999</v>
      </c>
      <c r="DI66" s="24">
        <v>-4.0250000000000004</v>
      </c>
      <c r="DJ66" s="65">
        <v>48.154000000000003</v>
      </c>
      <c r="DK66" s="65">
        <v>60.972999999999999</v>
      </c>
      <c r="DL66" s="24">
        <v>0</v>
      </c>
      <c r="DM66" s="24">
        <v>0</v>
      </c>
      <c r="DN66" s="65">
        <v>0</v>
      </c>
      <c r="DO66" s="24">
        <v>1135.5</v>
      </c>
      <c r="DP66" s="24">
        <v>168.15</v>
      </c>
      <c r="DQ66" s="24">
        <v>275.88</v>
      </c>
      <c r="DR66" s="24">
        <v>1579.53</v>
      </c>
    </row>
    <row r="67" spans="1:122" x14ac:dyDescent="0.2">
      <c r="A67" t="s">
        <v>4651</v>
      </c>
      <c r="B67" t="s">
        <v>4651</v>
      </c>
      <c r="C67" t="str">
        <f>CONCATENATE(RIGHT(D67,LEN(D67)-SEARCH(" ",D67)), ", ", LEFT(D67, SEARCH(" ", D67)))</f>
        <v xml:space="preserve">Allen, Bobby </v>
      </c>
      <c r="D67" t="str">
        <f>LEFT(F67, SEARCH(",", F67) - 1)</f>
        <v>Bobby Allen</v>
      </c>
      <c r="E67" t="str">
        <f>LEFT(RIGHT(F67, LEN(F67)-SEARCH(",", F67)-1), 2)</f>
        <v xml:space="preserve">D </v>
      </c>
      <c r="F67" t="s">
        <v>3146</v>
      </c>
      <c r="G67">
        <v>31</v>
      </c>
      <c r="H67">
        <v>0</v>
      </c>
      <c r="I67">
        <v>3</v>
      </c>
      <c r="J67">
        <f>H67+I67</f>
        <v>3</v>
      </c>
      <c r="K67">
        <v>-1</v>
      </c>
      <c r="L67">
        <v>10</v>
      </c>
      <c r="M67" s="5" t="s">
        <v>5510</v>
      </c>
      <c r="N67" s="7">
        <f>LEFT(M67, LEN(M67)-3)+RIGHT(M67,2)/60</f>
        <v>13.033333333333333</v>
      </c>
      <c r="O67" s="7">
        <f>G67*N67</f>
        <v>404.0333333333333</v>
      </c>
      <c r="P67">
        <v>0</v>
      </c>
      <c r="Q67">
        <v>0</v>
      </c>
      <c r="R67">
        <v>0</v>
      </c>
      <c r="S67">
        <v>1</v>
      </c>
      <c r="T67">
        <f t="shared" ref="T67:U69" si="206">H67-P67-R67</f>
        <v>0</v>
      </c>
      <c r="U67">
        <f t="shared" si="206"/>
        <v>2</v>
      </c>
      <c r="V67">
        <v>14</v>
      </c>
      <c r="W67" s="9">
        <f>IF(V67=0,0,H67/V67)</f>
        <v>0</v>
      </c>
      <c r="X67">
        <v>572</v>
      </c>
      <c r="Y67">
        <v>0</v>
      </c>
      <c r="Z67">
        <v>0</v>
      </c>
      <c r="AA67">
        <v>0</v>
      </c>
      <c r="AB67">
        <v>0</v>
      </c>
      <c r="AC67" s="9">
        <f>IF(AA67+AB67=0,0,AA67/(AA67+AB67))</f>
        <v>0</v>
      </c>
      <c r="AD67" s="5" t="s">
        <v>4759</v>
      </c>
      <c r="AE67" s="11">
        <f>LEFT(AD67, LEN(AD67)-3)+RIGHT(AD67,2)/60</f>
        <v>134.73333333333332</v>
      </c>
      <c r="AF67" s="27">
        <v>46</v>
      </c>
      <c r="AG67" s="12">
        <v>429805</v>
      </c>
      <c r="AH67" s="15" t="s">
        <v>6292</v>
      </c>
      <c r="AI67" s="15" t="s">
        <v>6465</v>
      </c>
      <c r="AJ67" s="16">
        <v>2.1</v>
      </c>
      <c r="AK67" s="15" t="s">
        <v>6353</v>
      </c>
      <c r="AL67" s="15" t="s">
        <v>6426</v>
      </c>
      <c r="AM67" s="15" t="s">
        <v>6344</v>
      </c>
      <c r="AN67" s="18">
        <f t="shared" ref="AN67:AQ69" si="207">AH67+0</f>
        <v>6.1</v>
      </c>
      <c r="AO67" s="18">
        <f t="shared" si="207"/>
        <v>7.7</v>
      </c>
      <c r="AP67" s="18">
        <f t="shared" si="207"/>
        <v>2.1</v>
      </c>
      <c r="AQ67" s="18">
        <f t="shared" si="207"/>
        <v>-0.4</v>
      </c>
      <c r="AR67" s="18">
        <f>AQ67/(BR67+2*(BS67+BT67))*2000</f>
        <v>-1.8593840790238234</v>
      </c>
      <c r="AS67" s="18">
        <f>AL67+0</f>
        <v>0.9</v>
      </c>
      <c r="AT67" s="18">
        <f>AS67/(BR67+2*(BS67+BT67))*2000</f>
        <v>4.1836141778036033</v>
      </c>
      <c r="AU67" s="18">
        <f>AM67+0</f>
        <v>0.5</v>
      </c>
      <c r="AV67" s="66">
        <v>34</v>
      </c>
      <c r="AW67" s="66">
        <v>32</v>
      </c>
      <c r="AX67" s="66">
        <v>7</v>
      </c>
      <c r="AY67" s="66">
        <v>9</v>
      </c>
      <c r="AZ67" s="66">
        <v>2</v>
      </c>
      <c r="BA67" s="66">
        <v>0</v>
      </c>
      <c r="BB67" s="66">
        <v>0</v>
      </c>
      <c r="BC67" s="66">
        <v>0</v>
      </c>
      <c r="BD67">
        <v>38</v>
      </c>
      <c r="BE67" t="s">
        <v>3972</v>
      </c>
      <c r="BF67" t="s">
        <v>3973</v>
      </c>
      <c r="BG67" t="s">
        <v>7498</v>
      </c>
      <c r="BH67" t="s">
        <v>7471</v>
      </c>
      <c r="BI67">
        <v>73</v>
      </c>
      <c r="BJ67">
        <v>215</v>
      </c>
      <c r="BK67" t="s">
        <v>1259</v>
      </c>
      <c r="BL67" t="s">
        <v>7128</v>
      </c>
      <c r="BM67" s="4" t="s">
        <v>3541</v>
      </c>
      <c r="BN67" s="4" t="s">
        <v>3542</v>
      </c>
      <c r="BO67" s="4" t="s">
        <v>552</v>
      </c>
      <c r="BP67" s="4" t="s">
        <v>3544</v>
      </c>
      <c r="BQ67" s="7">
        <f t="shared" si="199"/>
        <v>404.23333333333335</v>
      </c>
      <c r="BR67" s="7">
        <f t="shared" si="199"/>
        <v>378.21666666666664</v>
      </c>
      <c r="BS67" s="7">
        <f t="shared" si="199"/>
        <v>17.683333333333334</v>
      </c>
      <c r="BT67" s="7">
        <f t="shared" si="199"/>
        <v>8.3333333333333339</v>
      </c>
      <c r="BU67">
        <v>572</v>
      </c>
      <c r="BV67">
        <v>0</v>
      </c>
      <c r="BW67">
        <v>0</v>
      </c>
      <c r="BX67">
        <v>0</v>
      </c>
      <c r="BY67" s="18">
        <f>BR67/G67</f>
        <v>12.200537634408601</v>
      </c>
      <c r="BZ67" s="18">
        <f>BS67/G67</f>
        <v>0.57043010752688172</v>
      </c>
      <c r="CA67" s="18">
        <f>BT67/G67</f>
        <v>0.26881720430107531</v>
      </c>
      <c r="CB67" s="6">
        <v>9</v>
      </c>
      <c r="CC67" s="6">
        <v>0</v>
      </c>
      <c r="CD67" s="6">
        <v>2</v>
      </c>
      <c r="CE67" s="6">
        <v>11</v>
      </c>
      <c r="CF67" s="6">
        <v>12</v>
      </c>
      <c r="CG67" s="6">
        <v>0</v>
      </c>
      <c r="CH67" s="6">
        <v>2</v>
      </c>
      <c r="CI67" s="6">
        <v>14</v>
      </c>
      <c r="CJ67" s="11">
        <f>IF(BR67=0,0,CB67/BR67*60)</f>
        <v>1.4277530516018155</v>
      </c>
      <c r="CK67" s="11">
        <f>IF(BT67=0,0,CC67/BT67*60)</f>
        <v>0</v>
      </c>
      <c r="CL67" s="11">
        <f>IF(BS67=0,0,CD67/BS67*60)</f>
        <v>6.7860508953817149</v>
      </c>
      <c r="CM67" s="11">
        <f>IF(BR67=0,0,CF67/BR67*60)</f>
        <v>1.9036707354690876</v>
      </c>
      <c r="CN67" s="11">
        <f>IF(BT67=0,0,CG67/BT67*60)</f>
        <v>0</v>
      </c>
      <c r="CO67" s="11">
        <f>IF(BS67=0,0,CH67/BS67*60)</f>
        <v>6.7860508953817149</v>
      </c>
      <c r="CP67" s="52">
        <f t="shared" si="200"/>
        <v>0</v>
      </c>
      <c r="CQ67" s="52">
        <f t="shared" si="201"/>
        <v>0.22222222222222221</v>
      </c>
      <c r="CR67" s="52">
        <f t="shared" si="202"/>
        <v>0.22222222222222221</v>
      </c>
      <c r="CS67" s="52">
        <f t="shared" si="203"/>
        <v>0</v>
      </c>
      <c r="CT67" s="52">
        <f t="shared" si="204"/>
        <v>0</v>
      </c>
      <c r="CU67" s="52">
        <f t="shared" si="205"/>
        <v>0</v>
      </c>
      <c r="CV67">
        <v>0</v>
      </c>
      <c r="CW67" s="60">
        <f>DD67+DJ67+DN67</f>
        <v>13.826773631323341</v>
      </c>
      <c r="CX67" s="60">
        <f>CW67/DR67*2000</f>
        <v>68.409863765102699</v>
      </c>
      <c r="CY67" s="60">
        <v>-1.1581167373842589</v>
      </c>
      <c r="CZ67" s="60">
        <v>-0.33877305910153649</v>
      </c>
      <c r="DA67" s="60">
        <v>0.10179314928410932</v>
      </c>
      <c r="DB67" s="60">
        <v>0.78682014422991986</v>
      </c>
      <c r="DC67" s="60">
        <v>0</v>
      </c>
      <c r="DD67" s="60">
        <f>SUM(CY67:DC67)</f>
        <v>-0.60827650297176628</v>
      </c>
      <c r="DE67" s="60">
        <f>DD67/DR67*2000</f>
        <v>-3.0095316383529296</v>
      </c>
      <c r="DF67" s="60">
        <v>11.647794555023387</v>
      </c>
      <c r="DG67" s="60">
        <v>0.28508936769400639</v>
      </c>
      <c r="DH67" s="60">
        <v>0.85494835181869266</v>
      </c>
      <c r="DI67" s="60">
        <v>1.6472178597590212</v>
      </c>
      <c r="DJ67" s="60">
        <f>SUM(DF67:DI67)</f>
        <v>14.435050134295107</v>
      </c>
      <c r="DK67" s="60">
        <f>DJ67/DR67*2000</f>
        <v>71.419395403455638</v>
      </c>
      <c r="DL67" s="60"/>
      <c r="DM67" s="60"/>
      <c r="DN67" s="60">
        <f>SUM(DL67:DM67)</f>
        <v>0</v>
      </c>
      <c r="DO67" s="58">
        <v>378.21666666666664</v>
      </c>
      <c r="DP67" s="58">
        <v>8.3333333333333339</v>
      </c>
      <c r="DQ67" s="58">
        <v>17.683333333333334</v>
      </c>
      <c r="DR67" s="58">
        <v>404.23333333333329</v>
      </c>
    </row>
    <row r="68" spans="1:122" x14ac:dyDescent="0.2">
      <c r="A68" s="31" t="s">
        <v>4651</v>
      </c>
      <c r="B68" s="31" t="s">
        <v>4651</v>
      </c>
      <c r="C68" s="31" t="str">
        <f>CONCATENATE(RIGHT(D68,LEN(D68)-SEARCH(" ",D68)), ", ", LEFT(D68, SEARCH(" ", D68)))</f>
        <v xml:space="preserve">Bochenski, Brandon </v>
      </c>
      <c r="D68" s="31" t="str">
        <f>LEFT(F68, SEARCH(",", F68) - 1)</f>
        <v>Brandon Bochenski</v>
      </c>
      <c r="E68" s="31" t="str">
        <f>LEFT(RIGHT(F68, LEN(F68)-SEARCH(",", F68)-1), 2)</f>
        <v>RW</v>
      </c>
      <c r="F68" s="31" t="s">
        <v>400</v>
      </c>
      <c r="G68" s="31">
        <v>31</v>
      </c>
      <c r="H68" s="31">
        <v>11</v>
      </c>
      <c r="I68" s="31">
        <v>11</v>
      </c>
      <c r="J68" s="31">
        <f>H68+I68</f>
        <v>22</v>
      </c>
      <c r="K68" s="31">
        <v>3</v>
      </c>
      <c r="L68" s="31">
        <v>14</v>
      </c>
      <c r="M68" s="32" t="s">
        <v>5512</v>
      </c>
      <c r="N68" s="33">
        <f>LEFT(M68, LEN(M68)-3)+RIGHT(M68,2)/60</f>
        <v>14.983333333333333</v>
      </c>
      <c r="O68" s="33">
        <f>G68*N68</f>
        <v>464.48333333333329</v>
      </c>
      <c r="P68" s="31">
        <v>3</v>
      </c>
      <c r="Q68" s="31">
        <v>2</v>
      </c>
      <c r="R68" s="31">
        <v>0</v>
      </c>
      <c r="S68" s="31">
        <v>0</v>
      </c>
      <c r="T68" s="31">
        <f t="shared" si="206"/>
        <v>8</v>
      </c>
      <c r="U68" s="31">
        <f t="shared" si="206"/>
        <v>9</v>
      </c>
      <c r="V68" s="31">
        <v>72</v>
      </c>
      <c r="W68" s="34">
        <f>IF(V68=0,0,H68/V68)</f>
        <v>0.15277777777777779</v>
      </c>
      <c r="X68" s="31">
        <v>592</v>
      </c>
      <c r="Y68" s="31">
        <v>2</v>
      </c>
      <c r="Z68" s="31">
        <v>0</v>
      </c>
      <c r="AA68" s="31">
        <v>1</v>
      </c>
      <c r="AB68" s="31">
        <v>3</v>
      </c>
      <c r="AC68" s="34">
        <f>IF(AA68+AB68=0,0,AA68/(AA68+AB68))</f>
        <v>0.25</v>
      </c>
      <c r="AD68" s="32" t="s">
        <v>4762</v>
      </c>
      <c r="AE68" s="35">
        <f>LEFT(AD68, LEN(AD68)-3)+RIGHT(AD68,2)/60</f>
        <v>21.1</v>
      </c>
      <c r="AF68" s="36">
        <v>49</v>
      </c>
      <c r="AG68" s="37">
        <v>1421582</v>
      </c>
      <c r="AH68" s="42" t="s">
        <v>4462</v>
      </c>
      <c r="AI68" s="42" t="s">
        <v>4389</v>
      </c>
      <c r="AJ68" s="43">
        <v>10.199999999999999</v>
      </c>
      <c r="AK68" s="42" t="s">
        <v>6431</v>
      </c>
      <c r="AL68" s="42" t="s">
        <v>6395</v>
      </c>
      <c r="AM68" s="42" t="s">
        <v>6316</v>
      </c>
      <c r="AN68" s="40">
        <f t="shared" si="207"/>
        <v>10.8</v>
      </c>
      <c r="AO68" s="40">
        <f t="shared" si="207"/>
        <v>8</v>
      </c>
      <c r="AP68" s="40">
        <f t="shared" si="207"/>
        <v>10.199999999999999</v>
      </c>
      <c r="AQ68" s="40">
        <f t="shared" si="207"/>
        <v>3.8</v>
      </c>
      <c r="AR68" s="40"/>
      <c r="AS68" s="40">
        <f>AL68+0</f>
        <v>1.8</v>
      </c>
      <c r="AT68" s="40"/>
      <c r="AU68" s="40">
        <f>AM68+0</f>
        <v>5.6</v>
      </c>
      <c r="AV68" s="31">
        <v>16</v>
      </c>
      <c r="AW68" s="31">
        <v>12</v>
      </c>
      <c r="AX68" s="31">
        <v>21</v>
      </c>
      <c r="AY68" s="31">
        <v>10</v>
      </c>
      <c r="AZ68" s="31">
        <v>9</v>
      </c>
      <c r="BA68" s="31">
        <v>1</v>
      </c>
      <c r="BB68" s="31">
        <v>4</v>
      </c>
      <c r="BC68" s="31">
        <v>41</v>
      </c>
      <c r="BD68" s="31">
        <v>10</v>
      </c>
      <c r="BE68" s="31" t="s">
        <v>2903</v>
      </c>
      <c r="BF68" s="31" t="s">
        <v>2904</v>
      </c>
      <c r="BG68" s="31" t="s">
        <v>7470</v>
      </c>
      <c r="BH68" s="31" t="s">
        <v>7471</v>
      </c>
      <c r="BI68" s="31">
        <v>73</v>
      </c>
      <c r="BJ68" s="31">
        <v>197</v>
      </c>
      <c r="BK68" s="31" t="s">
        <v>1258</v>
      </c>
      <c r="BL68" s="31" t="s">
        <v>7128</v>
      </c>
      <c r="BM68" s="41" t="s">
        <v>2559</v>
      </c>
      <c r="BN68" s="41" t="s">
        <v>2560</v>
      </c>
      <c r="BO68" s="41" t="s">
        <v>2561</v>
      </c>
      <c r="BP68" s="41" t="s">
        <v>2562</v>
      </c>
      <c r="BQ68" s="33"/>
      <c r="BR68" s="33"/>
      <c r="BS68" s="33"/>
      <c r="BT68" s="33"/>
      <c r="BU68" s="31">
        <v>731</v>
      </c>
      <c r="BV68" s="31">
        <v>4</v>
      </c>
      <c r="BW68" s="31">
        <v>0</v>
      </c>
      <c r="BX68" s="31">
        <v>0</v>
      </c>
      <c r="BY68" s="40"/>
      <c r="BZ68" s="40"/>
      <c r="CA68" s="40"/>
      <c r="CB68" s="55">
        <v>18</v>
      </c>
      <c r="CC68" s="55">
        <v>10</v>
      </c>
      <c r="CD68" s="55">
        <v>0</v>
      </c>
      <c r="CE68" s="55">
        <v>28</v>
      </c>
      <c r="CF68" s="55">
        <v>13</v>
      </c>
      <c r="CG68" s="55">
        <v>2</v>
      </c>
      <c r="CH68" s="55">
        <v>0</v>
      </c>
      <c r="CI68" s="55">
        <v>15</v>
      </c>
      <c r="CJ68" s="35"/>
      <c r="CK68" s="35"/>
      <c r="CL68" s="35"/>
      <c r="CM68" s="35"/>
      <c r="CN68" s="35"/>
      <c r="CO68" s="35"/>
      <c r="CP68" s="56">
        <f t="shared" si="200"/>
        <v>0.44444444444444442</v>
      </c>
      <c r="CQ68" s="56">
        <f t="shared" si="201"/>
        <v>0.5</v>
      </c>
      <c r="CR68" s="56">
        <f t="shared" si="202"/>
        <v>0.94444444444444442</v>
      </c>
      <c r="CS68" s="56">
        <f t="shared" si="203"/>
        <v>0.3</v>
      </c>
      <c r="CT68" s="56">
        <f t="shared" si="204"/>
        <v>0.2</v>
      </c>
      <c r="CU68" s="56">
        <f t="shared" si="205"/>
        <v>0.5</v>
      </c>
      <c r="CV68" s="31">
        <v>1</v>
      </c>
      <c r="CW68" s="61">
        <f>DD68+DJ68+DN68</f>
        <v>24.015581110245346</v>
      </c>
      <c r="CX68" s="61">
        <f>CW68/DR68*2000</f>
        <v>103.42998719554397</v>
      </c>
      <c r="CY68" s="61">
        <v>18.263071637318344</v>
      </c>
      <c r="CZ68" s="61">
        <v>2.3319585085801755</v>
      </c>
      <c r="DA68" s="61">
        <v>0.11693999004300891</v>
      </c>
      <c r="DB68" s="61">
        <v>-2.2927481835305418E-2</v>
      </c>
      <c r="DC68" s="61">
        <v>-1.5819083578508861</v>
      </c>
      <c r="DD68" s="61">
        <f>SUM(CY68:DC68)</f>
        <v>19.107134296255335</v>
      </c>
      <c r="DE68" s="61">
        <f>DD68/DR68*2000</f>
        <v>82.290353355727675</v>
      </c>
      <c r="DF68" s="61">
        <v>3.8365008159457914</v>
      </c>
      <c r="DG68" s="61">
        <v>-0.15318532058218531</v>
      </c>
      <c r="DH68" s="61">
        <v>0.19100321112906596</v>
      </c>
      <c r="DI68" s="61">
        <v>1.0341281074973387</v>
      </c>
      <c r="DJ68" s="61">
        <f>SUM(DF68:DI68)</f>
        <v>4.908446813990011</v>
      </c>
      <c r="DK68" s="61">
        <f>DJ68/DR68*2000</f>
        <v>21.139633839816291</v>
      </c>
      <c r="DL68" s="61"/>
      <c r="DM68" s="61"/>
      <c r="DN68" s="61">
        <f>SUM(DL68:DM68)</f>
        <v>0</v>
      </c>
      <c r="DO68" s="40">
        <v>353.9</v>
      </c>
      <c r="DP68" s="40">
        <v>108.8</v>
      </c>
      <c r="DQ68" s="40">
        <v>1.6833333333333333</v>
      </c>
      <c r="DR68" s="62">
        <v>464.38333333333333</v>
      </c>
    </row>
    <row r="69" spans="1:122" x14ac:dyDescent="0.2">
      <c r="A69" s="31" t="s">
        <v>4655</v>
      </c>
      <c r="B69" s="31" t="s">
        <v>4651</v>
      </c>
      <c r="C69" s="31" t="str">
        <f>CONCATENATE(RIGHT(D69,LEN(D69)-SEARCH(" ",D69)), ", ", LEFT(D69, SEARCH(" ", D69)))</f>
        <v xml:space="preserve">Bochenski, Brandon </v>
      </c>
      <c r="D69" s="31" t="str">
        <f>LEFT(F69, SEARCH(",", F69) - 1)</f>
        <v>Brandon Bochenski</v>
      </c>
      <c r="E69" s="31" t="str">
        <f>LEFT(RIGHT(F69, LEN(F69)-SEARCH(",", F69)-1), 2)</f>
        <v>RW</v>
      </c>
      <c r="F69" s="31" t="s">
        <v>3279</v>
      </c>
      <c r="G69" s="31">
        <v>10</v>
      </c>
      <c r="H69" s="31">
        <v>2</v>
      </c>
      <c r="I69" s="31">
        <v>0</v>
      </c>
      <c r="J69" s="31">
        <f>H69+I69</f>
        <v>2</v>
      </c>
      <c r="K69" s="31">
        <v>-2</v>
      </c>
      <c r="L69" s="31">
        <v>2</v>
      </c>
      <c r="M69" s="32" t="s">
        <v>5635</v>
      </c>
      <c r="N69" s="33">
        <f>LEFT(M69, LEN(M69)-3)+RIGHT(M69,2)/60</f>
        <v>9.9833333333333325</v>
      </c>
      <c r="O69" s="33">
        <f>G69*N69</f>
        <v>99.833333333333329</v>
      </c>
      <c r="P69" s="31">
        <v>0</v>
      </c>
      <c r="Q69" s="31">
        <v>0</v>
      </c>
      <c r="R69" s="31">
        <v>0</v>
      </c>
      <c r="S69" s="31">
        <v>0</v>
      </c>
      <c r="T69" s="31">
        <f t="shared" si="206"/>
        <v>2</v>
      </c>
      <c r="U69" s="31">
        <f t="shared" si="206"/>
        <v>0</v>
      </c>
      <c r="V69" s="31">
        <v>20</v>
      </c>
      <c r="W69" s="34">
        <f>IF(V69=0,0,H69/V69)</f>
        <v>0.1</v>
      </c>
      <c r="X69" s="31">
        <v>139</v>
      </c>
      <c r="Y69" s="31">
        <v>0</v>
      </c>
      <c r="Z69" s="31">
        <v>0</v>
      </c>
      <c r="AA69" s="31">
        <v>0</v>
      </c>
      <c r="AB69" s="31">
        <v>1</v>
      </c>
      <c r="AC69" s="34">
        <f>IF(AA69+AB69=0,0,AA69/(AA69+AB69))</f>
        <v>0</v>
      </c>
      <c r="AD69" s="32" t="s">
        <v>4101</v>
      </c>
      <c r="AE69" s="35">
        <f>LEFT(AD69, LEN(AD69)-3)+RIGHT(AD69,2)/60</f>
        <v>49.883333333333333</v>
      </c>
      <c r="AF69" s="36"/>
      <c r="AG69" s="31"/>
      <c r="AH69" s="38" t="s">
        <v>6336</v>
      </c>
      <c r="AI69" s="38" t="s">
        <v>6469</v>
      </c>
      <c r="AJ69" s="39">
        <v>-1.4</v>
      </c>
      <c r="AK69" s="38" t="s">
        <v>6351</v>
      </c>
      <c r="AL69" s="38" t="s">
        <v>6351</v>
      </c>
      <c r="AM69" s="38" t="s">
        <v>6331</v>
      </c>
      <c r="AN69" s="40">
        <f t="shared" si="207"/>
        <v>2.2999999999999998</v>
      </c>
      <c r="AO69" s="40">
        <f t="shared" si="207"/>
        <v>2.1</v>
      </c>
      <c r="AP69" s="40">
        <f t="shared" si="207"/>
        <v>-1.4</v>
      </c>
      <c r="AQ69" s="40">
        <f t="shared" si="207"/>
        <v>-0.1</v>
      </c>
      <c r="AR69" s="40"/>
      <c r="AS69" s="40">
        <f>AL69+0</f>
        <v>-0.1</v>
      </c>
      <c r="AT69" s="40"/>
      <c r="AU69" s="40">
        <f>AM69+0</f>
        <v>-0.2</v>
      </c>
      <c r="AV69" s="31"/>
      <c r="AW69" s="31"/>
      <c r="AX69" s="31"/>
      <c r="AY69" s="31"/>
      <c r="AZ69" s="31"/>
      <c r="BA69" s="31"/>
      <c r="BB69" s="31"/>
      <c r="BC69" s="31"/>
      <c r="BD69" s="31"/>
      <c r="BE69" s="31"/>
      <c r="BF69" s="31"/>
      <c r="BG69" s="31"/>
      <c r="BH69" s="31"/>
      <c r="BI69" s="31"/>
      <c r="BJ69" s="31"/>
      <c r="BK69" s="31"/>
      <c r="BL69" s="31"/>
      <c r="BM69" s="41"/>
      <c r="BN69" s="41"/>
      <c r="BO69" s="41"/>
      <c r="BP69" s="41"/>
      <c r="BQ69" s="33"/>
      <c r="BR69" s="33"/>
      <c r="BS69" s="33"/>
      <c r="BT69" s="33"/>
      <c r="BU69" s="37"/>
      <c r="BV69" s="31"/>
      <c r="BW69" s="31"/>
      <c r="BX69" s="31"/>
      <c r="BY69" s="40"/>
      <c r="BZ69" s="40"/>
      <c r="CA69" s="40"/>
      <c r="CB69" s="55">
        <v>3</v>
      </c>
      <c r="CC69" s="55">
        <v>0</v>
      </c>
      <c r="CD69" s="55">
        <v>0</v>
      </c>
      <c r="CE69" s="55">
        <v>3</v>
      </c>
      <c r="CF69" s="55">
        <v>5</v>
      </c>
      <c r="CG69" s="55">
        <v>0</v>
      </c>
      <c r="CH69" s="55">
        <v>0</v>
      </c>
      <c r="CI69" s="55">
        <v>5</v>
      </c>
      <c r="CJ69" s="35"/>
      <c r="CK69" s="35"/>
      <c r="CL69" s="35"/>
      <c r="CM69" s="35"/>
      <c r="CN69" s="35"/>
      <c r="CO69" s="35"/>
      <c r="CP69" s="56">
        <f t="shared" si="200"/>
        <v>0.66666666666666663</v>
      </c>
      <c r="CQ69" s="56">
        <f t="shared" si="201"/>
        <v>0</v>
      </c>
      <c r="CR69" s="56">
        <f t="shared" si="202"/>
        <v>0.66666666666666663</v>
      </c>
      <c r="CS69" s="56">
        <f t="shared" si="203"/>
        <v>0</v>
      </c>
      <c r="CT69" s="56">
        <f t="shared" si="204"/>
        <v>0</v>
      </c>
      <c r="CU69" s="56">
        <f t="shared" si="205"/>
        <v>0</v>
      </c>
      <c r="CV69" s="31">
        <v>1</v>
      </c>
      <c r="CW69" s="61">
        <f>DD69+DJ69+DN69</f>
        <v>0.88956722996069626</v>
      </c>
      <c r="CX69" s="61">
        <f>CW69/DR69*2000</f>
        <v>17.832954827143933</v>
      </c>
      <c r="CY69" s="61">
        <v>2.3755095310818719</v>
      </c>
      <c r="CZ69" s="61">
        <v>-1.3047192224461928</v>
      </c>
      <c r="DA69" s="61">
        <v>-5.2060754762180209E-2</v>
      </c>
      <c r="DB69" s="61">
        <v>-5.6305390291568297E-4</v>
      </c>
      <c r="DC69" s="61">
        <v>-0.67988881652359734</v>
      </c>
      <c r="DD69" s="61">
        <f>SUM(CY69:DC69)</f>
        <v>0.33827768344698572</v>
      </c>
      <c r="DE69" s="61">
        <f>DD69/DR69*2000</f>
        <v>6.781376881663598</v>
      </c>
      <c r="DF69" s="61">
        <v>-7.6215477813365379E-2</v>
      </c>
      <c r="DG69" s="61">
        <v>9.519004023362887E-2</v>
      </c>
      <c r="DH69" s="61">
        <v>4.8963650950993977E-3</v>
      </c>
      <c r="DI69" s="61">
        <v>0.52741861899834763</v>
      </c>
      <c r="DJ69" s="61">
        <f>SUM(DF69:DI69)</f>
        <v>0.55128954651371054</v>
      </c>
      <c r="DK69" s="61">
        <f>DJ69/DR69*2000</f>
        <v>11.051577945480332</v>
      </c>
      <c r="DL69" s="61"/>
      <c r="DM69" s="61"/>
      <c r="DN69" s="61">
        <f>SUM(DL69:DM69)</f>
        <v>0</v>
      </c>
      <c r="DO69" s="62">
        <v>72.849999999999994</v>
      </c>
      <c r="DP69" s="62">
        <v>26.866666666666667</v>
      </c>
      <c r="DQ69" s="62">
        <v>0.05</v>
      </c>
      <c r="DR69" s="62">
        <v>99.766666666666652</v>
      </c>
    </row>
    <row r="70" spans="1:122" x14ac:dyDescent="0.2">
      <c r="A70" s="19" t="s">
        <v>4651</v>
      </c>
      <c r="B70" s="19" t="s">
        <v>4651</v>
      </c>
      <c r="C70" s="19" t="s">
        <v>2753</v>
      </c>
      <c r="D70" s="19" t="s">
        <v>2754</v>
      </c>
      <c r="E70" s="19" t="s">
        <v>2738</v>
      </c>
      <c r="F70" s="19" t="s">
        <v>400</v>
      </c>
      <c r="G70" s="19">
        <v>41</v>
      </c>
      <c r="H70" s="19">
        <v>13</v>
      </c>
      <c r="I70" s="19">
        <v>11</v>
      </c>
      <c r="J70" s="19">
        <v>24</v>
      </c>
      <c r="K70" s="19">
        <v>1</v>
      </c>
      <c r="L70" s="19">
        <v>16</v>
      </c>
      <c r="M70" s="20"/>
      <c r="N70" s="21">
        <v>13.76</v>
      </c>
      <c r="O70" s="21">
        <v>564.32000000000005</v>
      </c>
      <c r="P70" s="19">
        <v>3</v>
      </c>
      <c r="Q70" s="19">
        <v>2</v>
      </c>
      <c r="R70" s="19">
        <v>0</v>
      </c>
      <c r="S70" s="19">
        <v>0</v>
      </c>
      <c r="T70" s="19">
        <v>10</v>
      </c>
      <c r="U70" s="19">
        <v>9</v>
      </c>
      <c r="V70" s="19">
        <v>92</v>
      </c>
      <c r="W70" s="22">
        <v>0.14099999999999999</v>
      </c>
      <c r="X70" s="19">
        <v>731</v>
      </c>
      <c r="Y70" s="19">
        <v>2</v>
      </c>
      <c r="Z70" s="19">
        <v>0</v>
      </c>
      <c r="AA70" s="19">
        <v>1</v>
      </c>
      <c r="AB70" s="19">
        <v>4</v>
      </c>
      <c r="AC70" s="22">
        <v>0.2</v>
      </c>
      <c r="AD70" s="20"/>
      <c r="AE70" s="21">
        <v>28.12</v>
      </c>
      <c r="AF70" s="28">
        <v>37</v>
      </c>
      <c r="AG70" s="23">
        <v>1421582</v>
      </c>
      <c r="AH70" s="23"/>
      <c r="AI70" s="23"/>
      <c r="AJ70" s="23"/>
      <c r="AK70" s="23"/>
      <c r="AL70" s="23"/>
      <c r="AM70" s="23"/>
      <c r="AN70" s="24">
        <v>13.1</v>
      </c>
      <c r="AO70" s="24">
        <v>10.1</v>
      </c>
      <c r="AP70" s="24">
        <v>8.8000000000000007</v>
      </c>
      <c r="AQ70" s="29">
        <v>2.8</v>
      </c>
      <c r="AR70" s="24">
        <f>AQ70/(BR70+2*(BS70+BT70))*2000</f>
        <v>7.9823248521131775</v>
      </c>
      <c r="AS70" s="29">
        <v>1.3</v>
      </c>
      <c r="AT70" s="24">
        <f>AS70/(BR70+2*(BS70+BT70))*2000</f>
        <v>3.7060793956239761</v>
      </c>
      <c r="AU70" s="24">
        <v>4.2</v>
      </c>
      <c r="AV70" s="67">
        <v>12</v>
      </c>
      <c r="AW70" s="67">
        <v>16</v>
      </c>
      <c r="AX70" s="67">
        <v>21</v>
      </c>
      <c r="AY70" s="67">
        <v>10</v>
      </c>
      <c r="AZ70" s="67">
        <v>9</v>
      </c>
      <c r="BA70" s="67">
        <v>1</v>
      </c>
      <c r="BB70" s="67">
        <v>4</v>
      </c>
      <c r="BC70" s="67">
        <v>0.2</v>
      </c>
      <c r="BD70" s="19">
        <v>10</v>
      </c>
      <c r="BE70" s="19" t="s">
        <v>2903</v>
      </c>
      <c r="BF70" s="19" t="s">
        <v>2904</v>
      </c>
      <c r="BG70" s="19" t="s">
        <v>7470</v>
      </c>
      <c r="BH70" s="19" t="s">
        <v>7471</v>
      </c>
      <c r="BI70" s="19">
        <v>73</v>
      </c>
      <c r="BJ70" s="19">
        <v>197</v>
      </c>
      <c r="BK70" s="19" t="s">
        <v>1258</v>
      </c>
      <c r="BL70" s="19" t="s">
        <v>7128</v>
      </c>
      <c r="BM70" s="25" t="s">
        <v>2559</v>
      </c>
      <c r="BN70" s="25" t="s">
        <v>2560</v>
      </c>
      <c r="BO70" s="25" t="s">
        <v>2561</v>
      </c>
      <c r="BP70" s="25" t="s">
        <v>2562</v>
      </c>
      <c r="BQ70" s="21">
        <f>LEFT(TRIM(BM70),LEN(TRIM(BM70))-3)+RIGHT(TRIM(BM70),2)/60</f>
        <v>564.15</v>
      </c>
      <c r="BR70" s="21">
        <f>LEFT(TRIM(BN70),LEN(TRIM(BN70))-3)+RIGHT(TRIM(BN70),2)/60</f>
        <v>426.75</v>
      </c>
      <c r="BS70" s="21">
        <f>LEFT(TRIM(BO70),LEN(TRIM(BO70))-3)+RIGHT(TRIM(BO70),2)/60</f>
        <v>1.7333333333333334</v>
      </c>
      <c r="BT70" s="21">
        <f>LEFT(TRIM(BP70),LEN(TRIM(BP70))-3)+RIGHT(TRIM(BP70),2)/60</f>
        <v>135.66666666666666</v>
      </c>
      <c r="BU70" s="19">
        <v>731</v>
      </c>
      <c r="BV70" s="19">
        <v>4</v>
      </c>
      <c r="BW70" s="19">
        <v>0</v>
      </c>
      <c r="BX70" s="19">
        <v>0</v>
      </c>
      <c r="BY70" s="24">
        <f>BR70/G70</f>
        <v>10.408536585365853</v>
      </c>
      <c r="BZ70" s="24">
        <f>BS70/G70</f>
        <v>4.2276422764227641E-2</v>
      </c>
      <c r="CA70" s="24">
        <f>BT70/G70</f>
        <v>3.308943089430894</v>
      </c>
      <c r="CB70" s="19">
        <v>21</v>
      </c>
      <c r="CC70" s="19">
        <v>10</v>
      </c>
      <c r="CD70" s="19">
        <v>0</v>
      </c>
      <c r="CE70" s="19">
        <v>31</v>
      </c>
      <c r="CF70" s="19">
        <v>18</v>
      </c>
      <c r="CG70" s="19">
        <v>2</v>
      </c>
      <c r="CH70" s="19">
        <v>0</v>
      </c>
      <c r="CI70" s="19">
        <v>20</v>
      </c>
      <c r="CJ70" s="53">
        <f>IF(BR70=0,0,CB70/BR70*60)</f>
        <v>2.9525483304042179</v>
      </c>
      <c r="CK70" s="53">
        <f>IF(BT70=0,0,CC70/BT70*60)</f>
        <v>4.4226044226044223</v>
      </c>
      <c r="CL70" s="53">
        <f>IF(BS70=0,0,CD70/BS70*60)</f>
        <v>0</v>
      </c>
      <c r="CM70" s="53">
        <f>IF(BR70=0,0,CF70/BR70*60)</f>
        <v>2.5307557117750439</v>
      </c>
      <c r="CN70" s="53">
        <f>IF(BT70=0,0,CG70/BT70*60)</f>
        <v>0.88452088452088451</v>
      </c>
      <c r="CO70" s="53">
        <f>IF(BS70=0,0,CH70/BS70*60)</f>
        <v>0</v>
      </c>
      <c r="CP70" s="54">
        <f t="shared" si="200"/>
        <v>0.47619047619047616</v>
      </c>
      <c r="CQ70" s="54">
        <f t="shared" si="201"/>
        <v>0.42857142857142855</v>
      </c>
      <c r="CR70" s="54">
        <f t="shared" si="202"/>
        <v>0.90476190476190466</v>
      </c>
      <c r="CS70" s="54">
        <f t="shared" si="203"/>
        <v>0.3</v>
      </c>
      <c r="CT70" s="54">
        <f t="shared" si="204"/>
        <v>0.2</v>
      </c>
      <c r="CU70" s="54">
        <f t="shared" si="205"/>
        <v>0.5</v>
      </c>
      <c r="CV70" s="19">
        <v>2</v>
      </c>
      <c r="CW70" s="65">
        <v>24.905000000000001</v>
      </c>
      <c r="CX70" s="65">
        <v>88.293000000000006</v>
      </c>
      <c r="CY70" s="24">
        <v>20.638999999999999</v>
      </c>
      <c r="CZ70" s="24">
        <v>1.0269999999999999</v>
      </c>
      <c r="DA70" s="24">
        <v>6.5000000000000002E-2</v>
      </c>
      <c r="DB70" s="24">
        <v>-2.3E-2</v>
      </c>
      <c r="DC70" s="24">
        <v>-2.262</v>
      </c>
      <c r="DD70" s="65">
        <v>19.445</v>
      </c>
      <c r="DE70" s="65">
        <v>68.936999999999998</v>
      </c>
      <c r="DF70" s="24">
        <v>3.76</v>
      </c>
      <c r="DG70" s="24">
        <v>-5.8000000000000003E-2</v>
      </c>
      <c r="DH70" s="24">
        <v>0.19600000000000001</v>
      </c>
      <c r="DI70" s="24">
        <v>1.5620000000000001</v>
      </c>
      <c r="DJ70" s="65">
        <v>5.46</v>
      </c>
      <c r="DK70" s="65">
        <v>19.356000000000002</v>
      </c>
      <c r="DL70" s="24">
        <v>0</v>
      </c>
      <c r="DM70" s="24">
        <v>0</v>
      </c>
      <c r="DN70" s="65">
        <v>0</v>
      </c>
      <c r="DO70" s="24">
        <v>426.75</v>
      </c>
      <c r="DP70" s="24">
        <v>135.66999999999999</v>
      </c>
      <c r="DQ70" s="24">
        <v>1.73</v>
      </c>
      <c r="DR70" s="24">
        <v>564.15</v>
      </c>
    </row>
    <row r="71" spans="1:122" x14ac:dyDescent="0.2">
      <c r="A71" s="31" t="s">
        <v>4653</v>
      </c>
      <c r="B71" s="31" t="s">
        <v>4651</v>
      </c>
      <c r="C71" s="31" t="str">
        <f>CONCATENATE(RIGHT(D71,LEN(D71)-SEARCH(" ",D71)), ", ", LEFT(D71, SEARCH(" ", D71)))</f>
        <v xml:space="preserve">Kobasew, Chuck </v>
      </c>
      <c r="D71" s="31" t="str">
        <f>LEFT(F71, SEARCH(",", F71) - 1)</f>
        <v>Chuck Kobasew</v>
      </c>
      <c r="E71" s="31" t="str">
        <f>LEFT(RIGHT(F71, LEN(F71)-SEARCH(",", F71)-1), 2)</f>
        <v>RW</v>
      </c>
      <c r="F71" s="31" t="s">
        <v>3203</v>
      </c>
      <c r="G71" s="31">
        <v>40</v>
      </c>
      <c r="H71" s="31">
        <v>4</v>
      </c>
      <c r="I71" s="31">
        <v>13</v>
      </c>
      <c r="J71" s="31">
        <f>H71+I71</f>
        <v>17</v>
      </c>
      <c r="K71" s="31">
        <v>7</v>
      </c>
      <c r="L71" s="31">
        <v>37</v>
      </c>
      <c r="M71" s="32" t="s">
        <v>5568</v>
      </c>
      <c r="N71" s="33">
        <f>LEFT(M71, LEN(M71)-3)+RIGHT(M71,2)/60</f>
        <v>13.216666666666667</v>
      </c>
      <c r="O71" s="33">
        <f>G71*N71</f>
        <v>528.66666666666663</v>
      </c>
      <c r="P71" s="31">
        <v>1</v>
      </c>
      <c r="Q71" s="31">
        <v>6</v>
      </c>
      <c r="R71" s="31">
        <v>0</v>
      </c>
      <c r="S71" s="31">
        <v>0</v>
      </c>
      <c r="T71" s="31">
        <f>H71-P71-R71</f>
        <v>3</v>
      </c>
      <c r="U71" s="31">
        <f>I71-Q71-S71</f>
        <v>7</v>
      </c>
      <c r="V71" s="31">
        <v>69</v>
      </c>
      <c r="W71" s="34">
        <f>IF(V71=0,0,H71/V71)</f>
        <v>5.7971014492753624E-2</v>
      </c>
      <c r="X71" s="31">
        <v>723</v>
      </c>
      <c r="Y71" s="31">
        <v>1</v>
      </c>
      <c r="Z71" s="31">
        <v>0</v>
      </c>
      <c r="AA71" s="31">
        <v>8</v>
      </c>
      <c r="AB71" s="31">
        <v>18</v>
      </c>
      <c r="AC71" s="34">
        <f>IF(AA71+AB71=0,0,AA71/(AA71+AB71))</f>
        <v>0.30769230769230771</v>
      </c>
      <c r="AD71" s="32" t="s">
        <v>7082</v>
      </c>
      <c r="AE71" s="35">
        <f>LEFT(AD71, LEN(AD71)-3)+RIGHT(AD71,2)/60</f>
        <v>31.066666666666666</v>
      </c>
      <c r="AF71" s="36">
        <v>60</v>
      </c>
      <c r="AG71" s="37">
        <v>428062</v>
      </c>
      <c r="AH71" s="38" t="s">
        <v>4368</v>
      </c>
      <c r="AI71" s="38" t="s">
        <v>6468</v>
      </c>
      <c r="AJ71" s="39">
        <v>5.5</v>
      </c>
      <c r="AK71" s="38" t="s">
        <v>6489</v>
      </c>
      <c r="AL71" s="38" t="s">
        <v>6412</v>
      </c>
      <c r="AM71" s="38" t="s">
        <v>6485</v>
      </c>
      <c r="AN71" s="40">
        <f t="shared" ref="AN71:AQ72" si="208">AH71+0</f>
        <v>9.3000000000000007</v>
      </c>
      <c r="AO71" s="40">
        <f t="shared" si="208"/>
        <v>7.2</v>
      </c>
      <c r="AP71" s="40">
        <f t="shared" si="208"/>
        <v>5.5</v>
      </c>
      <c r="AQ71" s="40">
        <f t="shared" si="208"/>
        <v>1.4</v>
      </c>
      <c r="AR71" s="40"/>
      <c r="AS71" s="40">
        <f>AL71+0</f>
        <v>1.5</v>
      </c>
      <c r="AT71" s="40"/>
      <c r="AU71" s="40">
        <f>AM71+0</f>
        <v>2.9</v>
      </c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41"/>
      <c r="BN71" s="41"/>
      <c r="BO71" s="41"/>
      <c r="BP71" s="41"/>
      <c r="BQ71" s="33"/>
      <c r="BR71" s="33"/>
      <c r="BS71" s="33"/>
      <c r="BT71" s="33"/>
      <c r="BU71" s="31"/>
      <c r="BV71" s="31"/>
      <c r="BW71" s="31"/>
      <c r="BX71" s="31"/>
      <c r="BY71" s="40"/>
      <c r="BZ71" s="40"/>
      <c r="CA71" s="40"/>
      <c r="CB71" s="55">
        <v>15</v>
      </c>
      <c r="CC71" s="55">
        <v>9</v>
      </c>
      <c r="CD71" s="55">
        <v>0</v>
      </c>
      <c r="CE71" s="55">
        <v>24</v>
      </c>
      <c r="CF71" s="55">
        <v>8</v>
      </c>
      <c r="CG71" s="55">
        <v>0</v>
      </c>
      <c r="CH71" s="55">
        <v>0</v>
      </c>
      <c r="CI71" s="55">
        <v>8</v>
      </c>
      <c r="CJ71" s="35"/>
      <c r="CK71" s="35"/>
      <c r="CL71" s="35"/>
      <c r="CM71" s="35"/>
      <c r="CN71" s="35"/>
      <c r="CO71" s="35"/>
      <c r="CP71" s="56">
        <f t="shared" si="200"/>
        <v>0.2</v>
      </c>
      <c r="CQ71" s="56">
        <f t="shared" si="201"/>
        <v>0.46666666666666667</v>
      </c>
      <c r="CR71" s="56">
        <f t="shared" si="202"/>
        <v>0.66666666666666674</v>
      </c>
      <c r="CS71" s="56">
        <f t="shared" si="203"/>
        <v>0.1111111111111111</v>
      </c>
      <c r="CT71" s="56">
        <f t="shared" si="204"/>
        <v>0.66666666666666663</v>
      </c>
      <c r="CU71" s="56">
        <f t="shared" si="205"/>
        <v>0.77777777777777768</v>
      </c>
      <c r="CV71" s="31">
        <v>1</v>
      </c>
      <c r="CW71" s="61">
        <f>DD71+DJ71+DN71</f>
        <v>8.109212265953408</v>
      </c>
      <c r="CX71" s="61">
        <f>CW71/DR71*2000</f>
        <v>30.69733349887726</v>
      </c>
      <c r="CY71" s="61">
        <v>1.7258236905726887</v>
      </c>
      <c r="CZ71" s="61">
        <v>3.4227718186684881</v>
      </c>
      <c r="DA71" s="61">
        <v>2.45840837779394E-2</v>
      </c>
      <c r="DB71" s="61">
        <v>-2.1300639292476279E-2</v>
      </c>
      <c r="DC71" s="61">
        <v>-0.64540791002355025</v>
      </c>
      <c r="DD71" s="61">
        <f>SUM(CY71:DC71)</f>
        <v>4.5064710437030895</v>
      </c>
      <c r="DE71" s="61">
        <f>DD71/DR71*2000</f>
        <v>17.059196379948606</v>
      </c>
      <c r="DF71" s="61">
        <v>6.7612136523217581</v>
      </c>
      <c r="DG71" s="61">
        <v>0.25501238337814836</v>
      </c>
      <c r="DH71" s="61">
        <v>0.18335931566830632</v>
      </c>
      <c r="DI71" s="61">
        <v>-3.5968441291178945</v>
      </c>
      <c r="DJ71" s="61">
        <f>SUM(DF71:DI71)</f>
        <v>3.6027412222503181</v>
      </c>
      <c r="DK71" s="61">
        <f>DJ71/DR71*2000</f>
        <v>13.638137118928652</v>
      </c>
      <c r="DL71" s="61"/>
      <c r="DM71" s="61"/>
      <c r="DN71" s="61">
        <f>SUM(DL71:DM71)</f>
        <v>0</v>
      </c>
      <c r="DO71" s="62">
        <v>433.51666666666665</v>
      </c>
      <c r="DP71" s="62">
        <v>93</v>
      </c>
      <c r="DQ71" s="62">
        <v>1.8166666666666664</v>
      </c>
      <c r="DR71" s="62">
        <v>528.33333333333326</v>
      </c>
    </row>
    <row r="72" spans="1:122" x14ac:dyDescent="0.2">
      <c r="A72" s="31" t="s">
        <v>4651</v>
      </c>
      <c r="B72" s="31" t="s">
        <v>4651</v>
      </c>
      <c r="C72" s="31" t="str">
        <f>CONCATENATE(RIGHT(D72,LEN(D72)-SEARCH(" ",D72)), ", ", LEFT(D72, SEARCH(" ", D72)))</f>
        <v xml:space="preserve">Kobasew, Chuck </v>
      </c>
      <c r="D72" s="31" t="str">
        <f>LEFT(F72, SEARCH(",", F72) - 1)</f>
        <v>Chuck Kobasew</v>
      </c>
      <c r="E72" s="31" t="str">
        <f>LEFT(RIGHT(F72, LEN(F72)-SEARCH(",", F72)-1), 2)</f>
        <v>RW</v>
      </c>
      <c r="F72" s="31" t="s">
        <v>3149</v>
      </c>
      <c r="G72" s="31">
        <v>10</v>
      </c>
      <c r="H72" s="31">
        <v>1</v>
      </c>
      <c r="I72" s="31">
        <v>1</v>
      </c>
      <c r="J72" s="31">
        <f>H72+I72</f>
        <v>2</v>
      </c>
      <c r="K72" s="31">
        <v>-6</v>
      </c>
      <c r="L72" s="31">
        <v>25</v>
      </c>
      <c r="M72" s="32" t="s">
        <v>5513</v>
      </c>
      <c r="N72" s="33">
        <f>LEFT(M72, LEN(M72)-3)+RIGHT(M72,2)/60</f>
        <v>18.850000000000001</v>
      </c>
      <c r="O72" s="33">
        <f>G72*N72</f>
        <v>188.5</v>
      </c>
      <c r="P72" s="31">
        <v>1</v>
      </c>
      <c r="Q72" s="31">
        <v>0</v>
      </c>
      <c r="R72" s="31">
        <v>0</v>
      </c>
      <c r="S72" s="31">
        <v>0</v>
      </c>
      <c r="T72" s="31">
        <f>H72-P72-R72</f>
        <v>0</v>
      </c>
      <c r="U72" s="31">
        <f>I72-Q72-S72</f>
        <v>1</v>
      </c>
      <c r="V72" s="31">
        <v>24</v>
      </c>
      <c r="W72" s="34">
        <f>IF(V72=0,0,H72/V72)</f>
        <v>4.1666666666666664E-2</v>
      </c>
      <c r="X72" s="31">
        <v>235</v>
      </c>
      <c r="Y72" s="31">
        <v>0</v>
      </c>
      <c r="Z72" s="31">
        <v>0</v>
      </c>
      <c r="AA72" s="31">
        <v>1</v>
      </c>
      <c r="AB72" s="31">
        <v>5</v>
      </c>
      <c r="AC72" s="34">
        <f>IF(AA72+AB72=0,0,AA72/(AA72+AB72))</f>
        <v>0.16666666666666666</v>
      </c>
      <c r="AD72" s="32" t="s">
        <v>4763</v>
      </c>
      <c r="AE72" s="35">
        <f>LEFT(AD72, LEN(AD72)-3)+RIGHT(AD72,2)/60</f>
        <v>94.25</v>
      </c>
      <c r="AF72" s="36"/>
      <c r="AG72" s="31"/>
      <c r="AH72" s="42" t="s">
        <v>6324</v>
      </c>
      <c r="AI72" s="42" t="s">
        <v>6469</v>
      </c>
      <c r="AJ72" s="43">
        <v>-4</v>
      </c>
      <c r="AK72" s="42" t="s">
        <v>6429</v>
      </c>
      <c r="AL72" s="42" t="s">
        <v>6429</v>
      </c>
      <c r="AM72" s="42" t="s">
        <v>6435</v>
      </c>
      <c r="AN72" s="40">
        <f t="shared" si="208"/>
        <v>3.1</v>
      </c>
      <c r="AO72" s="40">
        <f t="shared" si="208"/>
        <v>2.1</v>
      </c>
      <c r="AP72" s="40">
        <f t="shared" si="208"/>
        <v>-4</v>
      </c>
      <c r="AQ72" s="40">
        <f t="shared" si="208"/>
        <v>-0.7</v>
      </c>
      <c r="AR72" s="40"/>
      <c r="AS72" s="40">
        <f>AL72+0</f>
        <v>-0.7</v>
      </c>
      <c r="AT72" s="40"/>
      <c r="AU72" s="40">
        <f>AM72+0</f>
        <v>-1.4</v>
      </c>
      <c r="AV72" s="31">
        <v>66</v>
      </c>
      <c r="AW72" s="31">
        <v>14</v>
      </c>
      <c r="AX72" s="31">
        <v>20</v>
      </c>
      <c r="AY72" s="31">
        <v>11</v>
      </c>
      <c r="AZ72" s="31">
        <v>16</v>
      </c>
      <c r="BA72" s="31">
        <v>9</v>
      </c>
      <c r="BB72" s="31">
        <v>23</v>
      </c>
      <c r="BC72" s="31">
        <v>50</v>
      </c>
      <c r="BD72" s="31">
        <v>12</v>
      </c>
      <c r="BE72" s="31" t="s">
        <v>1338</v>
      </c>
      <c r="BF72" s="31" t="s">
        <v>4975</v>
      </c>
      <c r="BG72" s="31" t="s">
        <v>7490</v>
      </c>
      <c r="BH72" s="31" t="s">
        <v>7457</v>
      </c>
      <c r="BI72" s="31">
        <v>72</v>
      </c>
      <c r="BJ72" s="31">
        <v>195</v>
      </c>
      <c r="BK72" s="31" t="s">
        <v>1258</v>
      </c>
      <c r="BL72" s="31" t="s">
        <v>7128</v>
      </c>
      <c r="BM72" s="41" t="s">
        <v>2413</v>
      </c>
      <c r="BN72" s="41" t="s">
        <v>2414</v>
      </c>
      <c r="BO72" s="41" t="s">
        <v>7353</v>
      </c>
      <c r="BP72" s="41" t="s">
        <v>2415</v>
      </c>
      <c r="BQ72" s="33"/>
      <c r="BR72" s="33"/>
      <c r="BS72" s="33"/>
      <c r="BT72" s="33"/>
      <c r="BU72" s="31">
        <v>958</v>
      </c>
      <c r="BV72" s="31">
        <v>0</v>
      </c>
      <c r="BW72" s="31">
        <v>0</v>
      </c>
      <c r="BX72" s="31">
        <v>0</v>
      </c>
      <c r="BY72" s="40"/>
      <c r="BZ72" s="40"/>
      <c r="CA72" s="40"/>
      <c r="CB72" s="55">
        <v>1</v>
      </c>
      <c r="CC72" s="55">
        <v>4</v>
      </c>
      <c r="CD72" s="55">
        <v>0</v>
      </c>
      <c r="CE72" s="55">
        <v>5</v>
      </c>
      <c r="CF72" s="55">
        <v>4</v>
      </c>
      <c r="CG72" s="55">
        <v>2</v>
      </c>
      <c r="CH72" s="55">
        <v>0</v>
      </c>
      <c r="CI72" s="55">
        <v>6</v>
      </c>
      <c r="CJ72" s="35"/>
      <c r="CK72" s="35"/>
      <c r="CL72" s="35"/>
      <c r="CM72" s="35"/>
      <c r="CN72" s="35"/>
      <c r="CO72" s="35"/>
      <c r="CP72" s="56">
        <f t="shared" si="200"/>
        <v>0</v>
      </c>
      <c r="CQ72" s="56">
        <f t="shared" si="201"/>
        <v>1</v>
      </c>
      <c r="CR72" s="56">
        <f t="shared" si="202"/>
        <v>1</v>
      </c>
      <c r="CS72" s="56">
        <f t="shared" si="203"/>
        <v>0.25</v>
      </c>
      <c r="CT72" s="56">
        <f t="shared" si="204"/>
        <v>0</v>
      </c>
      <c r="CU72" s="56">
        <f t="shared" si="205"/>
        <v>0.25</v>
      </c>
      <c r="CV72" s="31">
        <v>1</v>
      </c>
      <c r="CW72" s="61">
        <f>DD72+DJ72+DN72</f>
        <v>-2.0118424934138703</v>
      </c>
      <c r="CX72" s="61">
        <f>CW72/DR72*2000</f>
        <v>-21.343921776117451</v>
      </c>
      <c r="CY72" s="61">
        <v>-2.4908771595627504</v>
      </c>
      <c r="CZ72" s="61">
        <v>-0.57938646015725215</v>
      </c>
      <c r="DA72" s="61">
        <v>4.7471852541954337E-2</v>
      </c>
      <c r="DB72" s="61">
        <v>-0.15504425835161978</v>
      </c>
      <c r="DC72" s="61">
        <v>0</v>
      </c>
      <c r="DD72" s="61">
        <f>SUM(CY72:DC72)</f>
        <v>-3.1778360255296683</v>
      </c>
      <c r="DE72" s="61">
        <f>DD72/DR72*2000</f>
        <v>-33.714112197291151</v>
      </c>
      <c r="DF72" s="61">
        <v>1.3237328234231833</v>
      </c>
      <c r="DG72" s="61">
        <v>-0.39442994507675916</v>
      </c>
      <c r="DH72" s="61">
        <v>1.2916355762490299</v>
      </c>
      <c r="DI72" s="61">
        <v>-1.0549449224796563</v>
      </c>
      <c r="DJ72" s="61">
        <f>SUM(DF72:DI72)</f>
        <v>1.1659935321157977</v>
      </c>
      <c r="DK72" s="61">
        <f>DJ72/DR72*2000</f>
        <v>12.370190421173701</v>
      </c>
      <c r="DL72" s="61"/>
      <c r="DM72" s="61"/>
      <c r="DN72" s="61">
        <f>SUM(DL72:DM72)</f>
        <v>0</v>
      </c>
      <c r="DO72" s="62">
        <v>129.66666666666666</v>
      </c>
      <c r="DP72" s="62">
        <v>47.466666666666669</v>
      </c>
      <c r="DQ72" s="62">
        <v>11.383333333333333</v>
      </c>
      <c r="DR72" s="62">
        <v>188.51666666666665</v>
      </c>
    </row>
    <row r="73" spans="1:122" x14ac:dyDescent="0.2">
      <c r="A73" s="19" t="s">
        <v>4651</v>
      </c>
      <c r="B73" s="19" t="s">
        <v>4651</v>
      </c>
      <c r="C73" s="19" t="s">
        <v>2763</v>
      </c>
      <c r="D73" s="19" t="s">
        <v>2764</v>
      </c>
      <c r="E73" s="19" t="s">
        <v>2738</v>
      </c>
      <c r="F73" s="19" t="s">
        <v>3149</v>
      </c>
      <c r="G73" s="19">
        <v>50</v>
      </c>
      <c r="H73" s="19">
        <v>5</v>
      </c>
      <c r="I73" s="19">
        <v>14</v>
      </c>
      <c r="J73" s="19">
        <v>19</v>
      </c>
      <c r="K73" s="19">
        <v>1</v>
      </c>
      <c r="L73" s="19">
        <v>62</v>
      </c>
      <c r="M73" s="20"/>
      <c r="N73" s="21">
        <v>14.34</v>
      </c>
      <c r="O73" s="21">
        <v>717.17</v>
      </c>
      <c r="P73" s="19">
        <v>2</v>
      </c>
      <c r="Q73" s="19">
        <v>6</v>
      </c>
      <c r="R73" s="19">
        <v>0</v>
      </c>
      <c r="S73" s="19">
        <v>0</v>
      </c>
      <c r="T73" s="19">
        <v>3</v>
      </c>
      <c r="U73" s="19">
        <v>8</v>
      </c>
      <c r="V73" s="19">
        <v>93</v>
      </c>
      <c r="W73" s="22">
        <v>5.3999999999999999E-2</v>
      </c>
      <c r="X73" s="19">
        <v>958</v>
      </c>
      <c r="Y73" s="19">
        <v>1</v>
      </c>
      <c r="Z73" s="19">
        <v>0</v>
      </c>
      <c r="AA73" s="19">
        <v>9</v>
      </c>
      <c r="AB73" s="19">
        <v>23</v>
      </c>
      <c r="AC73" s="22">
        <v>0.28100000000000003</v>
      </c>
      <c r="AD73" s="20"/>
      <c r="AE73" s="21">
        <v>43.7</v>
      </c>
      <c r="AF73" s="28">
        <v>48</v>
      </c>
      <c r="AG73" s="23">
        <v>428062</v>
      </c>
      <c r="AH73" s="23"/>
      <c r="AI73" s="23"/>
      <c r="AJ73" s="23"/>
      <c r="AK73" s="23"/>
      <c r="AL73" s="23"/>
      <c r="AM73" s="23"/>
      <c r="AN73" s="24">
        <v>12.4</v>
      </c>
      <c r="AO73" s="24">
        <v>9.3000000000000007</v>
      </c>
      <c r="AP73" s="24">
        <v>1.5</v>
      </c>
      <c r="AQ73" s="29">
        <v>1</v>
      </c>
      <c r="AR73" s="24">
        <f>AQ73/(BR73+2*(BS73+BT73))*2000</f>
        <v>2.2974861672187017</v>
      </c>
      <c r="AS73" s="29">
        <v>1.1000000000000001</v>
      </c>
      <c r="AT73" s="24">
        <f>AS73/(BR73+2*(BS73+BT73))*2000</f>
        <v>2.527234783940572</v>
      </c>
      <c r="AU73" s="24">
        <v>2</v>
      </c>
      <c r="AV73" s="67">
        <v>14</v>
      </c>
      <c r="AW73" s="67">
        <v>66</v>
      </c>
      <c r="AX73" s="67">
        <v>20</v>
      </c>
      <c r="AY73" s="67">
        <v>11</v>
      </c>
      <c r="AZ73" s="67">
        <v>16</v>
      </c>
      <c r="BA73" s="67">
        <v>9</v>
      </c>
      <c r="BB73" s="67">
        <v>23</v>
      </c>
      <c r="BC73" s="67">
        <v>1</v>
      </c>
      <c r="BD73" s="19">
        <v>12</v>
      </c>
      <c r="BE73" s="19" t="s">
        <v>1338</v>
      </c>
      <c r="BF73" s="19" t="s">
        <v>4975</v>
      </c>
      <c r="BG73" s="19" t="s">
        <v>7490</v>
      </c>
      <c r="BH73" s="19" t="s">
        <v>7457</v>
      </c>
      <c r="BI73" s="19">
        <v>72</v>
      </c>
      <c r="BJ73" s="19">
        <v>195</v>
      </c>
      <c r="BK73" s="19" t="s">
        <v>1258</v>
      </c>
      <c r="BL73" s="19" t="s">
        <v>7128</v>
      </c>
      <c r="BM73" s="25" t="s">
        <v>2413</v>
      </c>
      <c r="BN73" s="25" t="s">
        <v>2414</v>
      </c>
      <c r="BO73" s="25" t="s">
        <v>7353</v>
      </c>
      <c r="BP73" s="25" t="s">
        <v>2415</v>
      </c>
      <c r="BQ73" s="21">
        <f t="shared" ref="BQ73:BT74" si="209">LEFT(TRIM(BM73),LEN(TRIM(BM73))-3)+RIGHT(TRIM(BM73),2)/60</f>
        <v>716.85</v>
      </c>
      <c r="BR73" s="21">
        <f t="shared" si="209"/>
        <v>563.18333333333328</v>
      </c>
      <c r="BS73" s="21">
        <f t="shared" si="209"/>
        <v>13.2</v>
      </c>
      <c r="BT73" s="21">
        <f t="shared" si="209"/>
        <v>140.46666666666667</v>
      </c>
      <c r="BU73" s="19">
        <v>958</v>
      </c>
      <c r="BV73" s="19">
        <v>0</v>
      </c>
      <c r="BW73" s="19">
        <v>0</v>
      </c>
      <c r="BX73" s="19">
        <v>0</v>
      </c>
      <c r="BY73" s="24">
        <f>BR73/G73</f>
        <v>11.263666666666666</v>
      </c>
      <c r="BZ73" s="24">
        <f>BS73/G73</f>
        <v>0.26400000000000001</v>
      </c>
      <c r="CA73" s="24">
        <f>BT73/G73</f>
        <v>2.8093333333333335</v>
      </c>
      <c r="CB73" s="19">
        <v>16</v>
      </c>
      <c r="CC73" s="19">
        <v>13</v>
      </c>
      <c r="CD73" s="19">
        <v>0</v>
      </c>
      <c r="CE73" s="19">
        <v>29</v>
      </c>
      <c r="CF73" s="19">
        <v>12</v>
      </c>
      <c r="CG73" s="19">
        <v>2</v>
      </c>
      <c r="CH73" s="19">
        <v>0</v>
      </c>
      <c r="CI73" s="19">
        <v>14</v>
      </c>
      <c r="CJ73" s="53">
        <f>IF(BR73=0,0,CB73/BR73*60)</f>
        <v>1.7045958983161198</v>
      </c>
      <c r="CK73" s="53">
        <f>IF(BT73=0,0,CC73/BT73*60)</f>
        <v>5.5529188419553863</v>
      </c>
      <c r="CL73" s="53">
        <f>IF(BS73=0,0,CD73/BS73*60)</f>
        <v>0</v>
      </c>
      <c r="CM73" s="53">
        <f>IF(BR73=0,0,CF73/BR73*60)</f>
        <v>1.2784469237370899</v>
      </c>
      <c r="CN73" s="53">
        <f>IF(BT73=0,0,CG73/BT73*60)</f>
        <v>0.85429520645467483</v>
      </c>
      <c r="CO73" s="53">
        <f>IF(BS73=0,0,CH73/BS73*60)</f>
        <v>0</v>
      </c>
      <c r="CP73" s="54">
        <f t="shared" si="200"/>
        <v>0.1875</v>
      </c>
      <c r="CQ73" s="54">
        <f t="shared" si="201"/>
        <v>0.5</v>
      </c>
      <c r="CR73" s="54">
        <f t="shared" si="202"/>
        <v>0.6875</v>
      </c>
      <c r="CS73" s="54">
        <f t="shared" si="203"/>
        <v>0.15384615384615385</v>
      </c>
      <c r="CT73" s="54">
        <f t="shared" si="204"/>
        <v>0.46153846153846156</v>
      </c>
      <c r="CU73" s="54">
        <f t="shared" si="205"/>
        <v>0.61538461538461542</v>
      </c>
      <c r="CV73" s="19">
        <v>2</v>
      </c>
      <c r="CW73" s="65">
        <v>6.0970000000000004</v>
      </c>
      <c r="CX73" s="65">
        <v>17.012</v>
      </c>
      <c r="CY73" s="24">
        <v>-0.76500000000000001</v>
      </c>
      <c r="CZ73" s="24">
        <v>2.843</v>
      </c>
      <c r="DA73" s="24">
        <v>7.1999999999999995E-2</v>
      </c>
      <c r="DB73" s="24">
        <v>-0.17599999999999999</v>
      </c>
      <c r="DC73" s="24">
        <v>-0.64500000000000002</v>
      </c>
      <c r="DD73" s="65">
        <v>1.329</v>
      </c>
      <c r="DE73" s="65">
        <v>3.7069999999999999</v>
      </c>
      <c r="DF73" s="24">
        <v>8.0850000000000009</v>
      </c>
      <c r="DG73" s="24">
        <v>-0.13900000000000001</v>
      </c>
      <c r="DH73" s="24">
        <v>1.4750000000000001</v>
      </c>
      <c r="DI73" s="24">
        <v>-4.6520000000000001</v>
      </c>
      <c r="DJ73" s="65">
        <v>4.7690000000000001</v>
      </c>
      <c r="DK73" s="65">
        <v>13.305</v>
      </c>
      <c r="DL73" s="24">
        <v>0</v>
      </c>
      <c r="DM73" s="24">
        <v>0</v>
      </c>
      <c r="DN73" s="65">
        <v>0</v>
      </c>
      <c r="DO73" s="24">
        <v>563.17999999999995</v>
      </c>
      <c r="DP73" s="24">
        <v>140.47</v>
      </c>
      <c r="DQ73" s="24">
        <v>13.2</v>
      </c>
      <c r="DR73" s="24">
        <v>716.85</v>
      </c>
    </row>
    <row r="74" spans="1:122" x14ac:dyDescent="0.2">
      <c r="A74" t="s">
        <v>4651</v>
      </c>
      <c r="B74" t="s">
        <v>4651</v>
      </c>
      <c r="C74" t="str">
        <f>CONCATENATE(RIGHT(D74,LEN(D74)-SEARCH(" ",D74)), ", ", LEFT(D74, SEARCH(" ", D74)))</f>
        <v xml:space="preserve">Krejci, David </v>
      </c>
      <c r="D74" t="str">
        <f>LEFT(F74, SEARCH(",", F74) - 1)</f>
        <v>David Krejci</v>
      </c>
      <c r="E74" t="str">
        <f>LEFT(RIGHT(F74, LEN(F74)-SEARCH(",", F74)-1), 2)</f>
        <v xml:space="preserve">C </v>
      </c>
      <c r="F74" t="s">
        <v>3160</v>
      </c>
      <c r="G74">
        <v>6</v>
      </c>
      <c r="H74">
        <v>0</v>
      </c>
      <c r="I74">
        <v>0</v>
      </c>
      <c r="J74">
        <f>H74+I74</f>
        <v>0</v>
      </c>
      <c r="K74">
        <v>-3</v>
      </c>
      <c r="L74">
        <v>2</v>
      </c>
      <c r="M74" s="5" t="s">
        <v>5514</v>
      </c>
      <c r="N74" s="7">
        <f>LEFT(M74, LEN(M74)-3)+RIGHT(M74,2)/60</f>
        <v>4.4000000000000004</v>
      </c>
      <c r="O74" s="7">
        <f>G74*N74</f>
        <v>26.400000000000002</v>
      </c>
      <c r="P74">
        <v>0</v>
      </c>
      <c r="Q74">
        <v>0</v>
      </c>
      <c r="R74">
        <v>0</v>
      </c>
      <c r="S74">
        <v>0</v>
      </c>
      <c r="T74">
        <f t="shared" ref="T74:U76" si="210">H74-P74-R74</f>
        <v>0</v>
      </c>
      <c r="U74">
        <f t="shared" si="210"/>
        <v>0</v>
      </c>
      <c r="V74">
        <v>2</v>
      </c>
      <c r="W74" s="9">
        <f>IF(V74=0,0,H74/V74)</f>
        <v>0</v>
      </c>
      <c r="X74">
        <v>36</v>
      </c>
      <c r="Y74">
        <v>0</v>
      </c>
      <c r="Z74">
        <v>0</v>
      </c>
      <c r="AA74">
        <v>4</v>
      </c>
      <c r="AB74">
        <v>10</v>
      </c>
      <c r="AC74" s="9">
        <f>IF(AA74+AB74=0,0,AA74/(AA74+AB74))</f>
        <v>0.2857142857142857</v>
      </c>
      <c r="AD74" s="5" t="s">
        <v>361</v>
      </c>
      <c r="AH74" s="15" t="s">
        <v>6422</v>
      </c>
      <c r="AI74" s="15" t="s">
        <v>6426</v>
      </c>
      <c r="AJ74" s="16">
        <v>-2.6</v>
      </c>
      <c r="AK74" s="15" t="s">
        <v>6274</v>
      </c>
      <c r="AL74" s="15" t="s">
        <v>6353</v>
      </c>
      <c r="AM74" s="15" t="s">
        <v>6354</v>
      </c>
      <c r="AN74" s="18">
        <f t="shared" ref="AN74:AQ76" si="211">AH74+0</f>
        <v>1</v>
      </c>
      <c r="AO74" s="18">
        <f t="shared" si="211"/>
        <v>0.9</v>
      </c>
      <c r="AP74" s="18">
        <f t="shared" si="211"/>
        <v>-2.6</v>
      </c>
      <c r="AQ74" s="18">
        <f t="shared" si="211"/>
        <v>-0.5</v>
      </c>
      <c r="AR74" s="18">
        <f>AQ74/(BR74+2*(BS74+BT74))*2000</f>
        <v>-36.87768899815611</v>
      </c>
      <c r="AS74" s="18">
        <f>AL74+0</f>
        <v>-0.4</v>
      </c>
      <c r="AT74" s="18">
        <f>AS74/(BR74+2*(BS74+BT74))*2000</f>
        <v>-29.502151198524896</v>
      </c>
      <c r="AU74" s="18">
        <f>AM74+0</f>
        <v>-0.9</v>
      </c>
      <c r="AV74" s="66">
        <v>1</v>
      </c>
      <c r="AW74" s="66">
        <v>2</v>
      </c>
      <c r="AX74" s="66">
        <v>2</v>
      </c>
      <c r="AY74" s="66">
        <v>2</v>
      </c>
      <c r="AZ74" s="66">
        <v>1</v>
      </c>
      <c r="BA74" s="66">
        <v>4</v>
      </c>
      <c r="BB74" s="66">
        <v>10</v>
      </c>
      <c r="BC74" s="66">
        <v>3.8</v>
      </c>
      <c r="BD74">
        <v>46</v>
      </c>
      <c r="BE74" t="s">
        <v>4047</v>
      </c>
      <c r="BF74" t="s">
        <v>4068</v>
      </c>
      <c r="BH74" t="s">
        <v>627</v>
      </c>
      <c r="BI74">
        <v>71</v>
      </c>
      <c r="BJ74">
        <v>176</v>
      </c>
      <c r="BK74" t="s">
        <v>1258</v>
      </c>
      <c r="BL74" t="s">
        <v>638</v>
      </c>
      <c r="BM74" s="4" t="s">
        <v>6158</v>
      </c>
      <c r="BN74" s="4" t="s">
        <v>6159</v>
      </c>
      <c r="BO74" s="4" t="s">
        <v>1423</v>
      </c>
      <c r="BP74" s="4" t="s">
        <v>2288</v>
      </c>
      <c r="BQ74" s="7">
        <f t="shared" si="209"/>
        <v>26.35</v>
      </c>
      <c r="BR74" s="7">
        <f t="shared" si="209"/>
        <v>25.583333333333332</v>
      </c>
      <c r="BS74" s="7">
        <f t="shared" si="209"/>
        <v>0.15</v>
      </c>
      <c r="BT74" s="7">
        <f t="shared" si="209"/>
        <v>0.6166666666666667</v>
      </c>
      <c r="BU74">
        <v>36</v>
      </c>
      <c r="BV74">
        <v>0</v>
      </c>
      <c r="BW74">
        <v>0</v>
      </c>
      <c r="BX74">
        <v>0</v>
      </c>
      <c r="BY74" s="18">
        <f>BR74/G74</f>
        <v>4.2638888888888884</v>
      </c>
      <c r="BZ74" s="18">
        <f>BS74/G74</f>
        <v>2.4999999999999998E-2</v>
      </c>
      <c r="CA74" s="18">
        <f>BT74/G74</f>
        <v>0.10277777777777779</v>
      </c>
      <c r="CB74" s="6">
        <v>0</v>
      </c>
      <c r="CC74" s="6">
        <v>0</v>
      </c>
      <c r="CD74" s="6">
        <v>0</v>
      </c>
      <c r="CE74" s="6">
        <v>0</v>
      </c>
      <c r="CF74" s="6">
        <v>3</v>
      </c>
      <c r="CG74" s="6">
        <v>0</v>
      </c>
      <c r="CH74" s="6">
        <v>0</v>
      </c>
      <c r="CI74" s="6">
        <v>3</v>
      </c>
      <c r="CJ74" s="11">
        <f>IF(BR74=0,0,CB74/BR74*60)</f>
        <v>0</v>
      </c>
      <c r="CK74" s="11">
        <f>IF(BT74=0,0,CC74/BT74*60)</f>
        <v>0</v>
      </c>
      <c r="CL74" s="11">
        <f>IF(BS74=0,0,CD74/BS74*60)</f>
        <v>0</v>
      </c>
      <c r="CM74" s="11">
        <f>IF(BR74=0,0,CF74/BR74*60)</f>
        <v>7.0358306188925086</v>
      </c>
      <c r="CN74" s="11">
        <f>IF(BT74=0,0,CG74/BT74*60)</f>
        <v>0</v>
      </c>
      <c r="CO74" s="11">
        <f>IF(BS74=0,0,CH74/BS74*60)</f>
        <v>0</v>
      </c>
      <c r="CP74" s="52">
        <f t="shared" si="200"/>
        <v>0</v>
      </c>
      <c r="CQ74" s="52">
        <f t="shared" si="201"/>
        <v>0</v>
      </c>
      <c r="CR74" s="52">
        <f t="shared" si="202"/>
        <v>0</v>
      </c>
      <c r="CS74" s="52">
        <f t="shared" si="203"/>
        <v>0</v>
      </c>
      <c r="CT74" s="52">
        <f t="shared" si="204"/>
        <v>0</v>
      </c>
      <c r="CU74" s="52">
        <f t="shared" si="205"/>
        <v>0</v>
      </c>
      <c r="CV74">
        <v>0</v>
      </c>
      <c r="CW74" s="60">
        <f>DD74+DJ74+DN74</f>
        <v>-1.5386420411636497</v>
      </c>
      <c r="CX74" s="60">
        <f>CW74/DR74*2000</f>
        <v>-116.78497466137757</v>
      </c>
      <c r="CY74" s="60">
        <v>-0.73766962744450193</v>
      </c>
      <c r="CZ74" s="60">
        <v>-3.6527108122218065E-2</v>
      </c>
      <c r="DA74" s="60">
        <v>6.6353990689443729E-3</v>
      </c>
      <c r="DB74" s="60">
        <v>-2.0430429358192941E-3</v>
      </c>
      <c r="DC74" s="60">
        <v>0</v>
      </c>
      <c r="DD74" s="60">
        <f>SUM(CY74:DC74)</f>
        <v>-0.76960437943359483</v>
      </c>
      <c r="DE74" s="60">
        <f>DD74/DR74*2000</f>
        <v>-58.413994643916112</v>
      </c>
      <c r="DF74" s="60">
        <v>-0.43527742654012663</v>
      </c>
      <c r="DG74" s="60">
        <v>2.4255573658421839E-3</v>
      </c>
      <c r="DH74" s="60">
        <v>1.7020088120411815E-2</v>
      </c>
      <c r="DI74" s="60">
        <v>-0.35320588067618225</v>
      </c>
      <c r="DJ74" s="60">
        <f>SUM(DF74:DI74)</f>
        <v>-0.76903766173005494</v>
      </c>
      <c r="DK74" s="60">
        <f>DJ74/DR74*2000</f>
        <v>-58.37098001746147</v>
      </c>
      <c r="DL74" s="60"/>
      <c r="DM74" s="60"/>
      <c r="DN74" s="60">
        <f>SUM(DL74:DM74)</f>
        <v>0</v>
      </c>
      <c r="DO74" s="59">
        <v>25.583333333333329</v>
      </c>
      <c r="DP74" s="59">
        <v>0.6166666666666667</v>
      </c>
      <c r="DQ74" s="59">
        <v>0.15</v>
      </c>
      <c r="DR74" s="58">
        <v>26.35</v>
      </c>
    </row>
    <row r="75" spans="1:122" x14ac:dyDescent="0.2">
      <c r="A75" s="31" t="s">
        <v>4674</v>
      </c>
      <c r="B75" s="31" t="s">
        <v>4651</v>
      </c>
      <c r="C75" s="31" t="str">
        <f>CONCATENATE(RIGHT(D75,LEN(D75)-SEARCH(" ",D75)), ", ", LEFT(D75, SEARCH(" ", D75)))</f>
        <v xml:space="preserve">Wideman, Dennis </v>
      </c>
      <c r="D75" s="31" t="str">
        <f>LEFT(F75, SEARCH(",", F75) - 1)</f>
        <v>Dennis Wideman</v>
      </c>
      <c r="E75" s="31" t="str">
        <f>LEFT(RIGHT(F75, LEN(F75)-SEARCH(",", F75)-1), 2)</f>
        <v xml:space="preserve">D </v>
      </c>
      <c r="F75" s="31" t="s">
        <v>6248</v>
      </c>
      <c r="G75" s="31">
        <v>55</v>
      </c>
      <c r="H75" s="31">
        <v>5</v>
      </c>
      <c r="I75" s="31">
        <v>17</v>
      </c>
      <c r="J75" s="31">
        <f>H75+I75</f>
        <v>22</v>
      </c>
      <c r="K75" s="31">
        <v>-7</v>
      </c>
      <c r="L75" s="31">
        <v>44</v>
      </c>
      <c r="M75" s="32" t="s">
        <v>5612</v>
      </c>
      <c r="N75" s="33">
        <f>LEFT(M75, LEN(M75)-3)+RIGHT(M75,2)/60</f>
        <v>20.2</v>
      </c>
      <c r="O75" s="33">
        <f>G75*N75</f>
        <v>1111</v>
      </c>
      <c r="P75" s="31">
        <v>4</v>
      </c>
      <c r="Q75" s="31">
        <v>11</v>
      </c>
      <c r="R75" s="31">
        <v>0</v>
      </c>
      <c r="S75" s="31">
        <v>0</v>
      </c>
      <c r="T75" s="31">
        <f t="shared" si="210"/>
        <v>1</v>
      </c>
      <c r="U75" s="31">
        <f t="shared" si="210"/>
        <v>6</v>
      </c>
      <c r="V75" s="31">
        <v>94</v>
      </c>
      <c r="W75" s="34">
        <f>IF(V75=0,0,H75/V75)</f>
        <v>5.3191489361702128E-2</v>
      </c>
      <c r="X75" s="31">
        <v>1377</v>
      </c>
      <c r="Y75" s="31">
        <v>1</v>
      </c>
      <c r="Z75" s="31">
        <v>0</v>
      </c>
      <c r="AA75" s="31">
        <v>0</v>
      </c>
      <c r="AB75" s="31">
        <v>0</v>
      </c>
      <c r="AC75" s="34">
        <f>IF(AA75+AB75=0,0,AA75/(AA75+AB75))</f>
        <v>0</v>
      </c>
      <c r="AD75" s="32" t="s">
        <v>879</v>
      </c>
      <c r="AE75" s="35">
        <f>LEFT(AD75, LEN(AD75)-3)+RIGHT(AD75,2)/60</f>
        <v>50.5</v>
      </c>
      <c r="AF75" s="36">
        <v>41</v>
      </c>
      <c r="AG75" s="37">
        <v>1516128</v>
      </c>
      <c r="AH75" s="38" t="s">
        <v>6423</v>
      </c>
      <c r="AI75" s="38" t="s">
        <v>336</v>
      </c>
      <c r="AJ75" s="39">
        <v>-1.9</v>
      </c>
      <c r="AK75" s="38" t="s">
        <v>6315</v>
      </c>
      <c r="AL75" s="38" t="s">
        <v>6415</v>
      </c>
      <c r="AM75" s="38" t="s">
        <v>6336</v>
      </c>
      <c r="AN75" s="40">
        <f t="shared" si="211"/>
        <v>31.4</v>
      </c>
      <c r="AO75" s="40">
        <f t="shared" si="211"/>
        <v>20.6</v>
      </c>
      <c r="AP75" s="40">
        <f t="shared" si="211"/>
        <v>-1.9</v>
      </c>
      <c r="AQ75" s="40">
        <f t="shared" si="211"/>
        <v>0.6</v>
      </c>
      <c r="AR75" s="40"/>
      <c r="AS75" s="40">
        <f>AL75+0</f>
        <v>1.7</v>
      </c>
      <c r="AT75" s="40"/>
      <c r="AU75" s="40">
        <f>AM75+0</f>
        <v>2.2999999999999998</v>
      </c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41"/>
      <c r="BN75" s="41"/>
      <c r="BO75" s="41"/>
      <c r="BP75" s="41"/>
      <c r="BQ75" s="33"/>
      <c r="BR75" s="33"/>
      <c r="BS75" s="33"/>
      <c r="BT75" s="33"/>
      <c r="BU75" s="31"/>
      <c r="BV75" s="31"/>
      <c r="BW75" s="31"/>
      <c r="BX75" s="31"/>
      <c r="BY75" s="40"/>
      <c r="BZ75" s="40"/>
      <c r="CA75" s="40"/>
      <c r="CB75" s="55">
        <v>30</v>
      </c>
      <c r="CC75" s="55">
        <v>25</v>
      </c>
      <c r="CD75" s="55">
        <v>1</v>
      </c>
      <c r="CE75" s="55">
        <v>56</v>
      </c>
      <c r="CF75" s="55">
        <v>30</v>
      </c>
      <c r="CG75" s="55">
        <v>3</v>
      </c>
      <c r="CH75" s="55">
        <v>8</v>
      </c>
      <c r="CI75" s="55">
        <v>41</v>
      </c>
      <c r="CJ75" s="35"/>
      <c r="CK75" s="35"/>
      <c r="CL75" s="35"/>
      <c r="CM75" s="35"/>
      <c r="CN75" s="35"/>
      <c r="CO75" s="35"/>
      <c r="CP75" s="56">
        <f t="shared" si="200"/>
        <v>3.3333333333333333E-2</v>
      </c>
      <c r="CQ75" s="56">
        <f t="shared" si="201"/>
        <v>0.2</v>
      </c>
      <c r="CR75" s="56">
        <f t="shared" si="202"/>
        <v>0.23333333333333334</v>
      </c>
      <c r="CS75" s="56">
        <f t="shared" si="203"/>
        <v>0.16</v>
      </c>
      <c r="CT75" s="56">
        <f t="shared" si="204"/>
        <v>0.44</v>
      </c>
      <c r="CU75" s="56">
        <f t="shared" si="205"/>
        <v>0.6</v>
      </c>
      <c r="CV75" s="31">
        <v>1</v>
      </c>
      <c r="CW75" s="61">
        <f>DD75+DJ75+DN75</f>
        <v>28.494227000687232</v>
      </c>
      <c r="CX75" s="61">
        <f>CW75/DR75*2000</f>
        <v>51.280890849792556</v>
      </c>
      <c r="CY75" s="61">
        <v>1.3343704487732815</v>
      </c>
      <c r="CZ75" s="61">
        <v>10.583358784044288</v>
      </c>
      <c r="DA75" s="61">
        <v>-0.30424413975808873</v>
      </c>
      <c r="DB75" s="61">
        <v>-0.19200001418985974</v>
      </c>
      <c r="DC75" s="61">
        <v>-0.69081613607365289</v>
      </c>
      <c r="DD75" s="61">
        <f>SUM(CY75:DC75)</f>
        <v>10.730668942795967</v>
      </c>
      <c r="DE75" s="61">
        <f>DD75/DR75*2000</f>
        <v>19.311921070450765</v>
      </c>
      <c r="DF75" s="61">
        <v>14.190864656153252</v>
      </c>
      <c r="DG75" s="61">
        <v>1.3978566347949601</v>
      </c>
      <c r="DH75" s="61">
        <v>3.8126013460895525</v>
      </c>
      <c r="DI75" s="61">
        <v>-1.6377645791465016</v>
      </c>
      <c r="DJ75" s="61">
        <f>SUM(DF75:DI75)</f>
        <v>17.763558057891263</v>
      </c>
      <c r="DK75" s="61">
        <f>DJ75/DR75*2000</f>
        <v>31.968969779341787</v>
      </c>
      <c r="DL75" s="61"/>
      <c r="DM75" s="61"/>
      <c r="DN75" s="61">
        <f>SUM(DL75:DM75)</f>
        <v>0</v>
      </c>
      <c r="DO75" s="62">
        <v>798.63333333333333</v>
      </c>
      <c r="DP75" s="62">
        <v>235.81666666666666</v>
      </c>
      <c r="DQ75" s="62">
        <v>76.849999999999994</v>
      </c>
      <c r="DR75" s="62">
        <v>1111.3</v>
      </c>
    </row>
    <row r="76" spans="1:122" x14ac:dyDescent="0.2">
      <c r="A76" s="31" t="s">
        <v>4651</v>
      </c>
      <c r="B76" s="31" t="s">
        <v>4651</v>
      </c>
      <c r="C76" s="31" t="str">
        <f>CONCATENATE(RIGHT(D76,LEN(D76)-SEARCH(" ",D76)), ", ", LEFT(D76, SEARCH(" ", D76)))</f>
        <v xml:space="preserve">Wideman, Dennis </v>
      </c>
      <c r="D76" s="31" t="str">
        <f>LEFT(F76, SEARCH(",", F76) - 1)</f>
        <v>Dennis Wideman</v>
      </c>
      <c r="E76" s="31" t="str">
        <f>LEFT(RIGHT(F76, LEN(F76)-SEARCH(",", F76)-1), 2)</f>
        <v xml:space="preserve">D </v>
      </c>
      <c r="F76" s="31" t="s">
        <v>3148</v>
      </c>
      <c r="G76" s="31">
        <v>20</v>
      </c>
      <c r="H76" s="31">
        <v>1</v>
      </c>
      <c r="I76" s="31">
        <v>2</v>
      </c>
      <c r="J76" s="31">
        <f>H76+I76</f>
        <v>3</v>
      </c>
      <c r="K76" s="31">
        <v>-3</v>
      </c>
      <c r="L76" s="31">
        <v>27</v>
      </c>
      <c r="M76" s="32" t="s">
        <v>5515</v>
      </c>
      <c r="N76" s="33">
        <f>LEFT(M76, LEN(M76)-3)+RIGHT(M76,2)/60</f>
        <v>17.333333333333332</v>
      </c>
      <c r="O76" s="33">
        <f>G76*N76</f>
        <v>346.66666666666663</v>
      </c>
      <c r="P76" s="31">
        <v>0</v>
      </c>
      <c r="Q76" s="31">
        <v>0</v>
      </c>
      <c r="R76" s="31">
        <v>0</v>
      </c>
      <c r="S76" s="31">
        <v>0</v>
      </c>
      <c r="T76" s="31">
        <f t="shared" si="210"/>
        <v>1</v>
      </c>
      <c r="U76" s="31">
        <f t="shared" si="210"/>
        <v>2</v>
      </c>
      <c r="V76" s="31">
        <v>28</v>
      </c>
      <c r="W76" s="34">
        <f>IF(V76=0,0,H76/V76)</f>
        <v>3.5714285714285712E-2</v>
      </c>
      <c r="X76" s="31">
        <v>429</v>
      </c>
      <c r="Y76" s="31">
        <v>0</v>
      </c>
      <c r="Z76" s="31">
        <v>0</v>
      </c>
      <c r="AA76" s="31">
        <v>0</v>
      </c>
      <c r="AB76" s="31">
        <v>1</v>
      </c>
      <c r="AC76" s="34">
        <f>IF(AA76+AB76=0,0,AA76/(AA76+AB76))</f>
        <v>0</v>
      </c>
      <c r="AD76" s="32" t="s">
        <v>4764</v>
      </c>
      <c r="AE76" s="35">
        <f>LEFT(AD76, LEN(AD76)-3)+RIGHT(AD76,2)/60</f>
        <v>115.5</v>
      </c>
      <c r="AF76" s="36">
        <v>34</v>
      </c>
      <c r="AG76" s="37">
        <v>165000</v>
      </c>
      <c r="AH76" s="42" t="s">
        <v>6279</v>
      </c>
      <c r="AI76" s="42" t="s">
        <v>6307</v>
      </c>
      <c r="AJ76" s="43">
        <v>0.7</v>
      </c>
      <c r="AK76" s="42" t="s">
        <v>6352</v>
      </c>
      <c r="AL76" s="42" t="s">
        <v>6344</v>
      </c>
      <c r="AM76" s="42" t="s">
        <v>6310</v>
      </c>
      <c r="AN76" s="40">
        <f t="shared" si="211"/>
        <v>6.2</v>
      </c>
      <c r="AO76" s="40">
        <f t="shared" si="211"/>
        <v>7.5</v>
      </c>
      <c r="AP76" s="40">
        <f t="shared" si="211"/>
        <v>0.7</v>
      </c>
      <c r="AQ76" s="40">
        <f t="shared" si="211"/>
        <v>-0.3</v>
      </c>
      <c r="AR76" s="40"/>
      <c r="AS76" s="40">
        <f>AL76+0</f>
        <v>0.5</v>
      </c>
      <c r="AT76" s="40"/>
      <c r="AU76" s="40">
        <f>AM76+0</f>
        <v>0.3</v>
      </c>
      <c r="AV76" s="31">
        <v>94</v>
      </c>
      <c r="AW76" s="31">
        <v>78</v>
      </c>
      <c r="AX76" s="31">
        <v>77</v>
      </c>
      <c r="AY76" s="31">
        <v>62</v>
      </c>
      <c r="AZ76" s="31">
        <v>20</v>
      </c>
      <c r="BA76" s="31">
        <v>0</v>
      </c>
      <c r="BB76" s="31">
        <v>1</v>
      </c>
      <c r="BC76" s="31">
        <v>0</v>
      </c>
      <c r="BD76" s="31">
        <v>6</v>
      </c>
      <c r="BE76" s="31" t="s">
        <v>3105</v>
      </c>
      <c r="BF76" s="31" t="s">
        <v>3106</v>
      </c>
      <c r="BG76" s="31" t="s">
        <v>7484</v>
      </c>
      <c r="BH76" s="31" t="s">
        <v>7457</v>
      </c>
      <c r="BI76" s="31">
        <v>72</v>
      </c>
      <c r="BJ76" s="31">
        <v>200</v>
      </c>
      <c r="BK76" s="31" t="s">
        <v>1258</v>
      </c>
      <c r="BL76" s="31" t="s">
        <v>7128</v>
      </c>
      <c r="BM76" s="41" t="s">
        <v>2075</v>
      </c>
      <c r="BN76" s="41" t="s">
        <v>2076</v>
      </c>
      <c r="BO76" s="41" t="s">
        <v>7348</v>
      </c>
      <c r="BP76" s="41" t="s">
        <v>7349</v>
      </c>
      <c r="BQ76" s="33"/>
      <c r="BR76" s="33"/>
      <c r="BS76" s="33"/>
      <c r="BT76" s="33"/>
      <c r="BU76" s="37">
        <v>1806</v>
      </c>
      <c r="BV76" s="31">
        <v>1</v>
      </c>
      <c r="BW76" s="31">
        <v>0</v>
      </c>
      <c r="BX76" s="31">
        <v>0</v>
      </c>
      <c r="BY76" s="40"/>
      <c r="BZ76" s="40"/>
      <c r="CA76" s="40"/>
      <c r="CB76" s="55">
        <v>12</v>
      </c>
      <c r="CC76" s="55">
        <v>1</v>
      </c>
      <c r="CD76" s="55">
        <v>0</v>
      </c>
      <c r="CE76" s="55">
        <v>13</v>
      </c>
      <c r="CF76" s="55">
        <v>12</v>
      </c>
      <c r="CG76" s="55">
        <v>1</v>
      </c>
      <c r="CH76" s="55">
        <v>3</v>
      </c>
      <c r="CI76" s="55">
        <v>16</v>
      </c>
      <c r="CJ76" s="35"/>
      <c r="CK76" s="35"/>
      <c r="CL76" s="35"/>
      <c r="CM76" s="35"/>
      <c r="CN76" s="35"/>
      <c r="CO76" s="35"/>
      <c r="CP76" s="56">
        <f t="shared" si="200"/>
        <v>8.3333333333333329E-2</v>
      </c>
      <c r="CQ76" s="56">
        <f t="shared" si="201"/>
        <v>0.16666666666666666</v>
      </c>
      <c r="CR76" s="56">
        <f t="shared" si="202"/>
        <v>0.25</v>
      </c>
      <c r="CS76" s="56">
        <f t="shared" si="203"/>
        <v>0</v>
      </c>
      <c r="CT76" s="56">
        <f t="shared" si="204"/>
        <v>0</v>
      </c>
      <c r="CU76" s="56">
        <f t="shared" si="205"/>
        <v>0</v>
      </c>
      <c r="CV76" s="31">
        <v>1</v>
      </c>
      <c r="CW76" s="61">
        <f>DD76+DJ76+DN76</f>
        <v>1.0901171771122333</v>
      </c>
      <c r="CX76" s="61">
        <f>CW76/DR76*2000</f>
        <v>6.2918599996858262</v>
      </c>
      <c r="CY76" s="61">
        <v>2.1453657863104927</v>
      </c>
      <c r="CZ76" s="61">
        <v>-1.9980835025808621</v>
      </c>
      <c r="DA76" s="61">
        <v>8.7259065175472786E-2</v>
      </c>
      <c r="DB76" s="61">
        <v>-4.2240870562777429E-2</v>
      </c>
      <c r="DC76" s="61">
        <v>0</v>
      </c>
      <c r="DD76" s="61">
        <f>SUM(CY76:DC76)</f>
        <v>0.19230047834232594</v>
      </c>
      <c r="DE76" s="61">
        <f>DD76/DR76*2000</f>
        <v>1.1099060844153295</v>
      </c>
      <c r="DF76" s="61">
        <v>4.3352088192257279</v>
      </c>
      <c r="DG76" s="61">
        <v>-0.19382716411252118</v>
      </c>
      <c r="DH76" s="61">
        <v>-6.8132105389224359E-2</v>
      </c>
      <c r="DI76" s="61">
        <v>-3.1754328509540741</v>
      </c>
      <c r="DJ76" s="61">
        <f>SUM(DF76:DI76)</f>
        <v>0.89781669876990744</v>
      </c>
      <c r="DK76" s="61">
        <f>DJ76/DR76*2000</f>
        <v>5.1819539152704968</v>
      </c>
      <c r="DL76" s="61"/>
      <c r="DM76" s="61"/>
      <c r="DN76" s="61">
        <f>SUM(DL76:DM76)</f>
        <v>0</v>
      </c>
      <c r="DO76" s="40">
        <v>280.81666666666666</v>
      </c>
      <c r="DP76" s="40">
        <v>49.15</v>
      </c>
      <c r="DQ76" s="40">
        <v>16.55</v>
      </c>
      <c r="DR76" s="62">
        <v>346.51666666666665</v>
      </c>
    </row>
    <row r="77" spans="1:122" x14ac:dyDescent="0.2">
      <c r="A77" s="19" t="s">
        <v>4651</v>
      </c>
      <c r="B77" s="19" t="s">
        <v>4651</v>
      </c>
      <c r="C77" s="19" t="s">
        <v>12</v>
      </c>
      <c r="D77" s="19" t="s">
        <v>13</v>
      </c>
      <c r="E77" s="19" t="s">
        <v>2734</v>
      </c>
      <c r="F77" s="19" t="s">
        <v>3148</v>
      </c>
      <c r="G77" s="19">
        <v>75</v>
      </c>
      <c r="H77" s="19">
        <v>6</v>
      </c>
      <c r="I77" s="19">
        <v>19</v>
      </c>
      <c r="J77" s="19">
        <v>25</v>
      </c>
      <c r="K77" s="19">
        <v>-10</v>
      </c>
      <c r="L77" s="19">
        <v>71</v>
      </c>
      <c r="M77" s="20"/>
      <c r="N77" s="21">
        <v>19.440000000000001</v>
      </c>
      <c r="O77" s="21">
        <v>1457.67</v>
      </c>
      <c r="P77" s="19">
        <v>4</v>
      </c>
      <c r="Q77" s="19">
        <v>11</v>
      </c>
      <c r="R77" s="19">
        <v>0</v>
      </c>
      <c r="S77" s="19">
        <v>0</v>
      </c>
      <c r="T77" s="19">
        <v>2</v>
      </c>
      <c r="U77" s="19">
        <v>8</v>
      </c>
      <c r="V77" s="19">
        <v>122</v>
      </c>
      <c r="W77" s="22">
        <v>4.9000000000000002E-2</v>
      </c>
      <c r="X77" s="19">
        <v>1806</v>
      </c>
      <c r="Y77" s="19">
        <v>1</v>
      </c>
      <c r="Z77" s="19">
        <v>0</v>
      </c>
      <c r="AA77" s="19">
        <v>0</v>
      </c>
      <c r="AB77" s="19">
        <v>1</v>
      </c>
      <c r="AC77" s="22">
        <v>0</v>
      </c>
      <c r="AD77" s="20"/>
      <c r="AE77" s="21">
        <v>67.83</v>
      </c>
      <c r="AF77" s="28">
        <v>39</v>
      </c>
      <c r="AG77" s="23">
        <v>1681128</v>
      </c>
      <c r="AH77" s="23"/>
      <c r="AI77" s="23"/>
      <c r="AJ77" s="23"/>
      <c r="AK77" s="23"/>
      <c r="AL77" s="23"/>
      <c r="AM77" s="23"/>
      <c r="AN77" s="24">
        <v>37.6</v>
      </c>
      <c r="AO77" s="24">
        <v>28.1</v>
      </c>
      <c r="AP77" s="24">
        <v>-1.2</v>
      </c>
      <c r="AQ77" s="29">
        <v>0.4</v>
      </c>
      <c r="AR77" s="24">
        <f t="shared" ref="AR77:AR123" si="212">AQ77/(BR77+2*(BS77+BT77))*2000</f>
        <v>0.43568634214085378</v>
      </c>
      <c r="AS77" s="29">
        <v>1.4</v>
      </c>
      <c r="AT77" s="24">
        <f t="shared" ref="AT77:AT123" si="213">AS77/(BR77+2*(BS77+BT77))*2000</f>
        <v>1.5249021974929879</v>
      </c>
      <c r="AU77" s="24">
        <v>1.7</v>
      </c>
      <c r="AV77" s="67">
        <v>94</v>
      </c>
      <c r="AW77" s="67">
        <v>78</v>
      </c>
      <c r="AX77" s="67">
        <v>77</v>
      </c>
      <c r="AY77" s="67">
        <v>62</v>
      </c>
      <c r="AZ77" s="67">
        <v>20</v>
      </c>
      <c r="BA77" s="67">
        <v>0</v>
      </c>
      <c r="BB77" s="67">
        <v>1</v>
      </c>
      <c r="BC77" s="67">
        <v>0</v>
      </c>
      <c r="BD77" s="19">
        <v>6</v>
      </c>
      <c r="BE77" s="19" t="s">
        <v>3105</v>
      </c>
      <c r="BF77" s="19" t="s">
        <v>3106</v>
      </c>
      <c r="BG77" s="19" t="s">
        <v>7484</v>
      </c>
      <c r="BH77" s="19" t="s">
        <v>7457</v>
      </c>
      <c r="BI77" s="19">
        <v>72</v>
      </c>
      <c r="BJ77" s="19">
        <v>200</v>
      </c>
      <c r="BK77" s="19" t="s">
        <v>1258</v>
      </c>
      <c r="BL77" s="19" t="s">
        <v>7128</v>
      </c>
      <c r="BM77" s="25" t="s">
        <v>2075</v>
      </c>
      <c r="BN77" s="25" t="s">
        <v>2076</v>
      </c>
      <c r="BO77" s="25" t="s">
        <v>7348</v>
      </c>
      <c r="BP77" s="25" t="s">
        <v>7349</v>
      </c>
      <c r="BQ77" s="21">
        <f t="shared" ref="BQ77:BQ123" si="214">LEFT(TRIM(BM77),LEN(TRIM(BM77))-3)+RIGHT(TRIM(BM77),2)/60</f>
        <v>1457.8166666666666</v>
      </c>
      <c r="BR77" s="21">
        <f t="shared" ref="BR77:BR123" si="215">LEFT(TRIM(BN77),LEN(TRIM(BN77))-3)+RIGHT(TRIM(BN77),2)/60</f>
        <v>1079.45</v>
      </c>
      <c r="BS77" s="21">
        <f t="shared" ref="BS77:BS123" si="216">LEFT(TRIM(BO77),LEN(TRIM(BO77))-3)+RIGHT(TRIM(BO77),2)/60</f>
        <v>93.4</v>
      </c>
      <c r="BT77" s="21">
        <f t="shared" ref="BT77:BT123" si="217">LEFT(TRIM(BP77),LEN(TRIM(BP77))-3)+RIGHT(TRIM(BP77),2)/60</f>
        <v>284.96666666666664</v>
      </c>
      <c r="BU77" s="19">
        <v>1806</v>
      </c>
      <c r="BV77" s="19">
        <v>1</v>
      </c>
      <c r="BW77" s="19">
        <v>0</v>
      </c>
      <c r="BX77" s="19">
        <v>0</v>
      </c>
      <c r="BY77" s="24">
        <f t="shared" ref="BY77:BY123" si="218">BR77/G77</f>
        <v>14.392666666666667</v>
      </c>
      <c r="BZ77" s="24">
        <f t="shared" ref="BZ77:BZ123" si="219">BS77/G77</f>
        <v>1.2453333333333334</v>
      </c>
      <c r="CA77" s="24">
        <f t="shared" ref="CA77:CA123" si="220">BT77/G77</f>
        <v>3.7995555555555551</v>
      </c>
      <c r="CB77" s="19">
        <v>42</v>
      </c>
      <c r="CC77" s="19">
        <v>26</v>
      </c>
      <c r="CD77" s="19">
        <v>1</v>
      </c>
      <c r="CE77" s="19">
        <v>69</v>
      </c>
      <c r="CF77" s="19">
        <v>42</v>
      </c>
      <c r="CG77" s="19">
        <v>4</v>
      </c>
      <c r="CH77" s="19">
        <v>11</v>
      </c>
      <c r="CI77" s="19">
        <v>57</v>
      </c>
      <c r="CJ77" s="53">
        <f t="shared" ref="CJ77:CJ123" si="221">IF(BR77=0,0,CB77/BR77*60)</f>
        <v>2.3345222103849181</v>
      </c>
      <c r="CK77" s="53">
        <f t="shared" ref="CK77:CK123" si="222">IF(BT77=0,0,CC77/BT77*60)</f>
        <v>5.4743244823956019</v>
      </c>
      <c r="CL77" s="53">
        <f t="shared" ref="CL77:CL123" si="223">IF(BS77=0,0,CD77/BS77*60)</f>
        <v>0.64239828693790146</v>
      </c>
      <c r="CM77" s="53">
        <f t="shared" ref="CM77:CM123" si="224">IF(BR77=0,0,CF77/BR77*60)</f>
        <v>2.3345222103849181</v>
      </c>
      <c r="CN77" s="53">
        <f t="shared" ref="CN77:CN123" si="225">IF(BT77=0,0,CG77/BT77*60)</f>
        <v>0.84220376652240037</v>
      </c>
      <c r="CO77" s="53">
        <f t="shared" ref="CO77:CO123" si="226">IF(BS77=0,0,CH77/BS77*60)</f>
        <v>7.0663811563169157</v>
      </c>
      <c r="CP77" s="54">
        <f t="shared" si="200"/>
        <v>4.7619047619047616E-2</v>
      </c>
      <c r="CQ77" s="54">
        <f t="shared" si="201"/>
        <v>0.19047619047619047</v>
      </c>
      <c r="CR77" s="54">
        <f t="shared" si="202"/>
        <v>0.23809523809523808</v>
      </c>
      <c r="CS77" s="54">
        <f t="shared" si="203"/>
        <v>0.15384615384615385</v>
      </c>
      <c r="CT77" s="54">
        <f t="shared" si="204"/>
        <v>0.42307692307692307</v>
      </c>
      <c r="CU77" s="54">
        <f t="shared" si="205"/>
        <v>0.57692307692307687</v>
      </c>
      <c r="CV77" s="19">
        <v>2</v>
      </c>
      <c r="CW77" s="65">
        <v>29.584</v>
      </c>
      <c r="CX77" s="65">
        <v>40.587000000000003</v>
      </c>
      <c r="CY77" s="24">
        <v>3.48</v>
      </c>
      <c r="CZ77" s="24">
        <v>8.5850000000000009</v>
      </c>
      <c r="DA77" s="24">
        <v>-0.217</v>
      </c>
      <c r="DB77" s="24">
        <v>-0.23400000000000001</v>
      </c>
      <c r="DC77" s="24">
        <v>-0.69099999999999995</v>
      </c>
      <c r="DD77" s="65">
        <v>10.923</v>
      </c>
      <c r="DE77" s="65">
        <v>14.984999999999999</v>
      </c>
      <c r="DF77" s="24">
        <v>18.526</v>
      </c>
      <c r="DG77" s="24">
        <v>1.204</v>
      </c>
      <c r="DH77" s="24">
        <v>3.7440000000000002</v>
      </c>
      <c r="DI77" s="24">
        <v>-4.8129999999999997</v>
      </c>
      <c r="DJ77" s="65">
        <v>18.661000000000001</v>
      </c>
      <c r="DK77" s="65">
        <v>25.602</v>
      </c>
      <c r="DL77" s="24">
        <v>0</v>
      </c>
      <c r="DM77" s="24">
        <v>0</v>
      </c>
      <c r="DN77" s="65">
        <v>0</v>
      </c>
      <c r="DO77" s="24">
        <v>1079.45</v>
      </c>
      <c r="DP77" s="24">
        <v>284.97000000000003</v>
      </c>
      <c r="DQ77" s="24">
        <v>93.4</v>
      </c>
      <c r="DR77" s="24">
        <v>1457.82</v>
      </c>
    </row>
    <row r="78" spans="1:122" x14ac:dyDescent="0.2">
      <c r="A78" t="s">
        <v>4651</v>
      </c>
      <c r="B78" t="s">
        <v>4651</v>
      </c>
      <c r="C78" t="str">
        <f t="shared" ref="C78:C125" si="227">CONCATENATE(RIGHT(D78,LEN(D78)-SEARCH(" ",D78)), ", ", LEFT(D78, SEARCH(" ", D78)))</f>
        <v xml:space="preserve">Murray, Glen </v>
      </c>
      <c r="D78" t="str">
        <f t="shared" ref="D78:D125" si="228">LEFT(F78, SEARCH(",", F78) - 1)</f>
        <v>Glen Murray</v>
      </c>
      <c r="E78" t="str">
        <f t="shared" ref="E78:E125" si="229">LEFT(RIGHT(F78, LEN(F78)-SEARCH(",", F78)-1), 2)</f>
        <v>RW</v>
      </c>
      <c r="F78" t="s">
        <v>394</v>
      </c>
      <c r="G78">
        <v>59</v>
      </c>
      <c r="H78">
        <v>28</v>
      </c>
      <c r="I78">
        <v>17</v>
      </c>
      <c r="J78">
        <f t="shared" ref="J78:J125" si="230">H78+I78</f>
        <v>45</v>
      </c>
      <c r="K78">
        <v>-12</v>
      </c>
      <c r="L78">
        <v>44</v>
      </c>
      <c r="M78" s="5" t="s">
        <v>5516</v>
      </c>
      <c r="N78" s="7">
        <f t="shared" ref="N78:N125" si="231">LEFT(M78, LEN(M78)-3)+RIGHT(M78,2)/60</f>
        <v>18.75</v>
      </c>
      <c r="O78" s="7">
        <f t="shared" ref="O78:O125" si="232">G78*N78</f>
        <v>1106.25</v>
      </c>
      <c r="P78">
        <v>12</v>
      </c>
      <c r="Q78">
        <v>6</v>
      </c>
      <c r="R78">
        <v>0</v>
      </c>
      <c r="S78">
        <v>0</v>
      </c>
      <c r="T78">
        <f t="shared" ref="T78:T125" si="233">H78-P78-R78</f>
        <v>16</v>
      </c>
      <c r="U78">
        <f t="shared" ref="U78:U125" si="234">I78-Q78-S78</f>
        <v>11</v>
      </c>
      <c r="V78">
        <v>201</v>
      </c>
      <c r="W78" s="9">
        <f t="shared" ref="W78:W125" si="235">IF(V78=0,0,H78/V78)</f>
        <v>0.13930348258706468</v>
      </c>
      <c r="X78">
        <v>1350</v>
      </c>
      <c r="Y78">
        <v>4</v>
      </c>
      <c r="Z78">
        <v>0</v>
      </c>
      <c r="AA78">
        <v>10</v>
      </c>
      <c r="AB78">
        <v>9</v>
      </c>
      <c r="AC78" s="9">
        <f t="shared" ref="AC78:AC125" si="236">IF(AA78+AB78=0,0,AA78/(AA78+AB78))</f>
        <v>0.52631578947368418</v>
      </c>
      <c r="AD78" s="5" t="s">
        <v>4765</v>
      </c>
      <c r="AE78" s="11">
        <f t="shared" ref="AE78:AE85" si="237">LEFT(AD78, LEN(AD78)-3)+RIGHT(AD78,2)/60</f>
        <v>24.583333333333332</v>
      </c>
      <c r="AF78" s="27">
        <v>31</v>
      </c>
      <c r="AG78" s="12">
        <v>2417000</v>
      </c>
      <c r="AH78" s="15" t="s">
        <v>6507</v>
      </c>
      <c r="AI78" s="15" t="s">
        <v>4393</v>
      </c>
      <c r="AJ78" s="16">
        <v>9.6999999999999993</v>
      </c>
      <c r="AK78" s="15" t="s">
        <v>6487</v>
      </c>
      <c r="AL78" s="15" t="s">
        <v>6415</v>
      </c>
      <c r="AM78" s="15" t="s">
        <v>6311</v>
      </c>
      <c r="AN78" s="18">
        <f t="shared" ref="AN78:AN125" si="238">AH78+0</f>
        <v>30.6</v>
      </c>
      <c r="AO78" s="18">
        <f t="shared" ref="AO78:AO125" si="239">AI78+0</f>
        <v>22</v>
      </c>
      <c r="AP78" s="18">
        <f t="shared" ref="AP78:AP125" si="240">AJ78+0</f>
        <v>9.6999999999999993</v>
      </c>
      <c r="AQ78" s="18">
        <f t="shared" ref="AQ78:AQ125" si="241">AK78+0</f>
        <v>4.5999999999999996</v>
      </c>
      <c r="AR78" s="18">
        <f t="shared" si="212"/>
        <v>6.4655929721815522</v>
      </c>
      <c r="AS78" s="18">
        <f t="shared" ref="AS78:AS125" si="242">AL78+0</f>
        <v>1.7</v>
      </c>
      <c r="AT78" s="18">
        <f t="shared" si="213"/>
        <v>2.3894582723279649</v>
      </c>
      <c r="AU78" s="18">
        <f t="shared" ref="AU78:AU125" si="243">AM78+0</f>
        <v>6.3</v>
      </c>
      <c r="AV78" s="66">
        <v>12</v>
      </c>
      <c r="AW78" s="66">
        <v>28</v>
      </c>
      <c r="AX78" s="66">
        <v>72</v>
      </c>
      <c r="AY78" s="66">
        <v>27</v>
      </c>
      <c r="AZ78" s="66">
        <v>21</v>
      </c>
      <c r="BA78" s="66">
        <v>10</v>
      </c>
      <c r="BB78" s="66">
        <v>9</v>
      </c>
      <c r="BC78" s="66">
        <v>0.5</v>
      </c>
      <c r="BE78" t="s">
        <v>688</v>
      </c>
      <c r="BF78" t="s">
        <v>689</v>
      </c>
      <c r="BG78" t="s">
        <v>7487</v>
      </c>
      <c r="BH78" t="s">
        <v>7457</v>
      </c>
      <c r="BI78">
        <v>75</v>
      </c>
      <c r="BJ78">
        <v>222</v>
      </c>
      <c r="BK78" t="s">
        <v>1258</v>
      </c>
      <c r="BL78" t="s">
        <v>7128</v>
      </c>
      <c r="BM78" s="4" t="s">
        <v>483</v>
      </c>
      <c r="BN78" s="4" t="s">
        <v>6711</v>
      </c>
      <c r="BO78" s="4" t="s">
        <v>6712</v>
      </c>
      <c r="BP78" s="4" t="s">
        <v>6713</v>
      </c>
      <c r="BQ78" s="7">
        <f t="shared" si="214"/>
        <v>1106.4000000000001</v>
      </c>
      <c r="BR78" s="7">
        <f t="shared" si="215"/>
        <v>789.88333333333333</v>
      </c>
      <c r="BS78" s="7">
        <f t="shared" si="216"/>
        <v>35.533333333333331</v>
      </c>
      <c r="BT78" s="7">
        <f t="shared" si="217"/>
        <v>280.98333333333335</v>
      </c>
      <c r="BU78" s="12">
        <v>1350</v>
      </c>
      <c r="BV78">
        <v>4</v>
      </c>
      <c r="BW78">
        <v>0</v>
      </c>
      <c r="BX78">
        <v>0</v>
      </c>
      <c r="BY78" s="18">
        <f t="shared" si="218"/>
        <v>13.387853107344633</v>
      </c>
      <c r="BZ78" s="18">
        <f t="shared" si="219"/>
        <v>0.6022598870056497</v>
      </c>
      <c r="CA78" s="18">
        <f t="shared" si="220"/>
        <v>4.7624293785310741</v>
      </c>
      <c r="CB78" s="6">
        <v>41</v>
      </c>
      <c r="CC78" s="6">
        <v>42</v>
      </c>
      <c r="CD78" s="6">
        <v>0</v>
      </c>
      <c r="CE78" s="6">
        <v>83</v>
      </c>
      <c r="CF78" s="6">
        <v>42</v>
      </c>
      <c r="CG78" s="6">
        <v>5</v>
      </c>
      <c r="CH78" s="6">
        <v>7</v>
      </c>
      <c r="CI78" s="6">
        <v>54</v>
      </c>
      <c r="CJ78" s="11">
        <f t="shared" si="221"/>
        <v>3.1143839807566516</v>
      </c>
      <c r="CK78" s="11">
        <f t="shared" si="222"/>
        <v>8.9685034699566977</v>
      </c>
      <c r="CL78" s="11">
        <f t="shared" si="223"/>
        <v>0</v>
      </c>
      <c r="CM78" s="11">
        <f t="shared" si="224"/>
        <v>3.1903445656531555</v>
      </c>
      <c r="CN78" s="11">
        <f t="shared" si="225"/>
        <v>1.0676789845186547</v>
      </c>
      <c r="CO78" s="11">
        <f t="shared" si="226"/>
        <v>11.819887429643527</v>
      </c>
      <c r="CP78" s="52">
        <f t="shared" si="200"/>
        <v>0.3902439024390244</v>
      </c>
      <c r="CQ78" s="52">
        <f t="shared" si="201"/>
        <v>0.26829268292682928</v>
      </c>
      <c r="CR78" s="52">
        <f t="shared" si="202"/>
        <v>0.65853658536585369</v>
      </c>
      <c r="CS78" s="52">
        <f t="shared" si="203"/>
        <v>0.2857142857142857</v>
      </c>
      <c r="CT78" s="52">
        <f t="shared" si="204"/>
        <v>0.14285714285714285</v>
      </c>
      <c r="CU78" s="52">
        <f t="shared" si="205"/>
        <v>0.42857142857142855</v>
      </c>
      <c r="CV78">
        <v>0</v>
      </c>
      <c r="CW78" s="60">
        <f t="shared" ref="CW78:CW125" si="244">DD78+DJ78+DN78</f>
        <v>40.732480716024284</v>
      </c>
      <c r="CX78" s="60">
        <f t="shared" ref="CX78:CX125" si="245">CW78/DR78*2000</f>
        <v>73.630659284208761</v>
      </c>
      <c r="CY78" s="60">
        <v>26.255793499242298</v>
      </c>
      <c r="CZ78" s="60">
        <v>16.798665437522317</v>
      </c>
      <c r="DA78" s="60">
        <v>0.27861121555522028</v>
      </c>
      <c r="DB78" s="60">
        <v>-0.48397417101852624</v>
      </c>
      <c r="DC78" s="60">
        <v>-2.1092111438011814</v>
      </c>
      <c r="DD78" s="60">
        <f t="shared" ref="DD78:DD125" si="246">SUM(CY78:DC78)</f>
        <v>40.739884837500135</v>
      </c>
      <c r="DE78" s="60">
        <f t="shared" ref="DE78:DE125" si="247">DD78/DR78*2000</f>
        <v>73.644043451735598</v>
      </c>
      <c r="DF78" s="60">
        <v>1.9961626482349726</v>
      </c>
      <c r="DG78" s="60">
        <v>-0.34762883063954558</v>
      </c>
      <c r="DH78" s="60">
        <v>-0.48308671024384475</v>
      </c>
      <c r="DI78" s="60">
        <v>-1.1728512288274333</v>
      </c>
      <c r="DJ78" s="60">
        <f t="shared" ref="DJ78:DJ125" si="248">SUM(DF78:DI78)</f>
        <v>-7.404121475851122E-3</v>
      </c>
      <c r="DK78" s="60">
        <f t="shared" ref="DK78:DK125" si="249">DJ78/DR78*2000</f>
        <v>-1.3384167526845844E-2</v>
      </c>
      <c r="DL78" s="60"/>
      <c r="DM78" s="60"/>
      <c r="DN78" s="60">
        <f t="shared" ref="DN78:DN125" si="250">SUM(DL78:DM78)</f>
        <v>0</v>
      </c>
      <c r="DO78" s="59">
        <v>789.88333333333321</v>
      </c>
      <c r="DP78" s="59">
        <v>280.98333333333335</v>
      </c>
      <c r="DQ78" s="59">
        <v>35.533333333333331</v>
      </c>
      <c r="DR78" s="58">
        <v>1106.4000000000001</v>
      </c>
    </row>
    <row r="79" spans="1:122" x14ac:dyDescent="0.2">
      <c r="A79" t="s">
        <v>4651</v>
      </c>
      <c r="B79" t="s">
        <v>4651</v>
      </c>
      <c r="C79" t="str">
        <f t="shared" si="227"/>
        <v xml:space="preserve">Hoggan, Jeff </v>
      </c>
      <c r="D79" t="str">
        <f t="shared" si="228"/>
        <v>Jeff Hoggan</v>
      </c>
      <c r="E79" t="str">
        <f t="shared" si="229"/>
        <v>RW</v>
      </c>
      <c r="F79" t="s">
        <v>3151</v>
      </c>
      <c r="G79">
        <v>46</v>
      </c>
      <c r="H79">
        <v>0</v>
      </c>
      <c r="I79">
        <v>2</v>
      </c>
      <c r="J79">
        <f t="shared" si="230"/>
        <v>2</v>
      </c>
      <c r="K79">
        <v>-8</v>
      </c>
      <c r="L79">
        <v>33</v>
      </c>
      <c r="M79" s="5" t="s">
        <v>5518</v>
      </c>
      <c r="N79" s="7">
        <f t="shared" si="231"/>
        <v>7.0666666666666664</v>
      </c>
      <c r="O79" s="7">
        <f t="shared" si="232"/>
        <v>325.06666666666666</v>
      </c>
      <c r="P79">
        <v>0</v>
      </c>
      <c r="Q79">
        <v>0</v>
      </c>
      <c r="R79">
        <v>0</v>
      </c>
      <c r="S79">
        <v>0</v>
      </c>
      <c r="T79">
        <f t="shared" si="233"/>
        <v>0</v>
      </c>
      <c r="U79">
        <f t="shared" si="234"/>
        <v>2</v>
      </c>
      <c r="V79">
        <v>53</v>
      </c>
      <c r="W79" s="9">
        <f t="shared" si="235"/>
        <v>0</v>
      </c>
      <c r="X79">
        <v>485</v>
      </c>
      <c r="Y79">
        <v>0</v>
      </c>
      <c r="Z79">
        <v>0</v>
      </c>
      <c r="AA79">
        <v>1</v>
      </c>
      <c r="AB79">
        <v>2</v>
      </c>
      <c r="AC79" s="9">
        <f t="shared" si="236"/>
        <v>0.33333333333333331</v>
      </c>
      <c r="AD79" s="5" t="s">
        <v>4767</v>
      </c>
      <c r="AE79" s="11">
        <f t="shared" si="237"/>
        <v>162.53333333333333</v>
      </c>
      <c r="AF79" s="27">
        <v>35</v>
      </c>
      <c r="AG79" s="12">
        <v>165000</v>
      </c>
      <c r="AH79" s="15" t="s">
        <v>4424</v>
      </c>
      <c r="AI79" s="15" t="s">
        <v>6468</v>
      </c>
      <c r="AJ79" s="16">
        <v>-6</v>
      </c>
      <c r="AK79" s="15" t="s">
        <v>6446</v>
      </c>
      <c r="AL79" s="15" t="s">
        <v>6385</v>
      </c>
      <c r="AM79" s="15" t="s">
        <v>4454</v>
      </c>
      <c r="AN79" s="18">
        <f t="shared" si="238"/>
        <v>6.8</v>
      </c>
      <c r="AO79" s="18">
        <f t="shared" si="239"/>
        <v>7.2</v>
      </c>
      <c r="AP79" s="18">
        <f t="shared" si="240"/>
        <v>-6</v>
      </c>
      <c r="AQ79" s="18">
        <f t="shared" si="241"/>
        <v>-2.6</v>
      </c>
      <c r="AR79" s="18">
        <f t="shared" si="212"/>
        <v>-14.77132847268251</v>
      </c>
      <c r="AS79" s="18">
        <f t="shared" si="242"/>
        <v>-0.8</v>
      </c>
      <c r="AT79" s="18">
        <f t="shared" si="213"/>
        <v>-4.545024145440772</v>
      </c>
      <c r="AU79" s="18">
        <f t="shared" si="243"/>
        <v>-3.4</v>
      </c>
      <c r="AV79" s="66">
        <v>18</v>
      </c>
      <c r="AW79" s="66">
        <v>39</v>
      </c>
      <c r="AX79" s="66">
        <v>5</v>
      </c>
      <c r="AY79" s="66">
        <v>5</v>
      </c>
      <c r="AZ79" s="66">
        <v>6</v>
      </c>
      <c r="BA79" s="66">
        <v>1</v>
      </c>
      <c r="BB79" s="66">
        <v>2</v>
      </c>
      <c r="BC79" s="66">
        <v>0.1</v>
      </c>
      <c r="BE79" t="s">
        <v>3987</v>
      </c>
      <c r="BF79" t="s">
        <v>3988</v>
      </c>
      <c r="BG79" t="s">
        <v>7490</v>
      </c>
      <c r="BH79" t="s">
        <v>7457</v>
      </c>
      <c r="BI79">
        <v>73</v>
      </c>
      <c r="BJ79">
        <v>190</v>
      </c>
      <c r="BK79" t="s">
        <v>1259</v>
      </c>
      <c r="BL79" t="s">
        <v>7128</v>
      </c>
      <c r="BM79" s="4" t="s">
        <v>3594</v>
      </c>
      <c r="BN79" s="4" t="s">
        <v>3595</v>
      </c>
      <c r="BO79" s="4" t="s">
        <v>3596</v>
      </c>
      <c r="BP79" s="4" t="s">
        <v>7404</v>
      </c>
      <c r="BQ79" s="7">
        <f t="shared" si="214"/>
        <v>325.06666666666666</v>
      </c>
      <c r="BR79" s="7">
        <f t="shared" si="215"/>
        <v>298.10000000000002</v>
      </c>
      <c r="BS79" s="7">
        <f t="shared" si="216"/>
        <v>24.416666666666668</v>
      </c>
      <c r="BT79" s="7">
        <f t="shared" si="217"/>
        <v>2.5499999999999998</v>
      </c>
      <c r="BU79">
        <v>485</v>
      </c>
      <c r="BV79">
        <v>0</v>
      </c>
      <c r="BW79">
        <v>0</v>
      </c>
      <c r="BX79">
        <v>0</v>
      </c>
      <c r="BY79" s="18">
        <f t="shared" si="218"/>
        <v>6.4804347826086959</v>
      </c>
      <c r="BZ79" s="18">
        <f t="shared" si="219"/>
        <v>0.53079710144927539</v>
      </c>
      <c r="CA79" s="18">
        <f t="shared" si="220"/>
        <v>5.5434782608695651E-2</v>
      </c>
      <c r="CB79" s="6">
        <v>4</v>
      </c>
      <c r="CC79" s="6">
        <v>1</v>
      </c>
      <c r="CD79" s="6">
        <v>0</v>
      </c>
      <c r="CE79" s="6">
        <v>5</v>
      </c>
      <c r="CF79" s="6">
        <v>12</v>
      </c>
      <c r="CG79" s="6">
        <v>0</v>
      </c>
      <c r="CH79" s="6">
        <v>4</v>
      </c>
      <c r="CI79" s="6">
        <v>16</v>
      </c>
      <c r="CJ79" s="11">
        <f t="shared" si="221"/>
        <v>0.80509896008050985</v>
      </c>
      <c r="CK79" s="11">
        <f t="shared" si="222"/>
        <v>23.529411764705884</v>
      </c>
      <c r="CL79" s="11">
        <f t="shared" si="223"/>
        <v>0</v>
      </c>
      <c r="CM79" s="11">
        <f t="shared" si="224"/>
        <v>2.4152968802415296</v>
      </c>
      <c r="CN79" s="11">
        <f t="shared" si="225"/>
        <v>0</v>
      </c>
      <c r="CO79" s="11">
        <f t="shared" si="226"/>
        <v>9.829351535836178</v>
      </c>
      <c r="CP79" s="52">
        <f t="shared" si="200"/>
        <v>0</v>
      </c>
      <c r="CQ79" s="52">
        <f t="shared" si="201"/>
        <v>0.5</v>
      </c>
      <c r="CR79" s="52">
        <f t="shared" si="202"/>
        <v>0.5</v>
      </c>
      <c r="CS79" s="52">
        <f t="shared" si="203"/>
        <v>0</v>
      </c>
      <c r="CT79" s="52">
        <f t="shared" si="204"/>
        <v>0</v>
      </c>
      <c r="CU79" s="52">
        <f t="shared" si="205"/>
        <v>0</v>
      </c>
      <c r="CV79">
        <v>0</v>
      </c>
      <c r="CW79" s="60">
        <f t="shared" si="244"/>
        <v>-5.92580026286939</v>
      </c>
      <c r="CX79" s="60">
        <f t="shared" si="245"/>
        <v>-36.458984390090578</v>
      </c>
      <c r="CY79" s="60">
        <v>-6.5155288949989307</v>
      </c>
      <c r="CZ79" s="60">
        <v>-0.1510445281810639</v>
      </c>
      <c r="DA79" s="60">
        <v>8.1857573333770459E-2</v>
      </c>
      <c r="DB79" s="60">
        <v>-0.33256198899725187</v>
      </c>
      <c r="DC79" s="60">
        <v>0</v>
      </c>
      <c r="DD79" s="60">
        <f t="shared" si="246"/>
        <v>-6.9172778388434768</v>
      </c>
      <c r="DE79" s="60">
        <f t="shared" si="247"/>
        <v>-42.559133544976262</v>
      </c>
      <c r="DF79" s="60">
        <v>2.868500283784452</v>
      </c>
      <c r="DG79" s="60">
        <v>1.0030007485779837E-2</v>
      </c>
      <c r="DH79" s="60">
        <v>0.19051699389163201</v>
      </c>
      <c r="DI79" s="60">
        <v>-2.0775697091877774</v>
      </c>
      <c r="DJ79" s="60">
        <f t="shared" si="248"/>
        <v>0.99147757597408681</v>
      </c>
      <c r="DK79" s="60">
        <f t="shared" si="249"/>
        <v>6.1001491548856848</v>
      </c>
      <c r="DL79" s="60"/>
      <c r="DM79" s="60"/>
      <c r="DN79" s="60">
        <f t="shared" si="250"/>
        <v>0</v>
      </c>
      <c r="DO79" s="58">
        <v>298.10000000000002</v>
      </c>
      <c r="DP79" s="58">
        <v>2.5499999999999998</v>
      </c>
      <c r="DQ79" s="58">
        <v>24.416666666666668</v>
      </c>
      <c r="DR79" s="58">
        <v>325.06666666666672</v>
      </c>
    </row>
    <row r="80" spans="1:122" x14ac:dyDescent="0.2">
      <c r="A80" t="s">
        <v>4651</v>
      </c>
      <c r="B80" t="s">
        <v>4651</v>
      </c>
      <c r="C80" t="str">
        <f t="shared" si="227"/>
        <v xml:space="preserve">Reich, Jeremy </v>
      </c>
      <c r="D80" t="str">
        <f t="shared" si="228"/>
        <v>Jeremy Reich</v>
      </c>
      <c r="E80" t="str">
        <f t="shared" si="229"/>
        <v xml:space="preserve">C </v>
      </c>
      <c r="F80" t="s">
        <v>3154</v>
      </c>
      <c r="G80">
        <v>32</v>
      </c>
      <c r="H80">
        <v>0</v>
      </c>
      <c r="I80">
        <v>1</v>
      </c>
      <c r="J80">
        <f t="shared" si="230"/>
        <v>1</v>
      </c>
      <c r="K80">
        <v>-10</v>
      </c>
      <c r="L80">
        <v>63</v>
      </c>
      <c r="M80" s="5" t="s">
        <v>5519</v>
      </c>
      <c r="N80" s="7">
        <f t="shared" si="231"/>
        <v>8.2333333333333325</v>
      </c>
      <c r="O80" s="7">
        <f t="shared" si="232"/>
        <v>263.46666666666664</v>
      </c>
      <c r="P80">
        <v>0</v>
      </c>
      <c r="Q80">
        <v>0</v>
      </c>
      <c r="R80">
        <v>0</v>
      </c>
      <c r="S80">
        <v>0</v>
      </c>
      <c r="T80">
        <f t="shared" si="233"/>
        <v>0</v>
      </c>
      <c r="U80">
        <f t="shared" si="234"/>
        <v>1</v>
      </c>
      <c r="V80">
        <v>27</v>
      </c>
      <c r="W80" s="9">
        <f t="shared" si="235"/>
        <v>0</v>
      </c>
      <c r="X80">
        <v>437</v>
      </c>
      <c r="Y80">
        <v>0</v>
      </c>
      <c r="Z80">
        <v>0</v>
      </c>
      <c r="AA80">
        <v>1</v>
      </c>
      <c r="AB80">
        <v>3</v>
      </c>
      <c r="AC80" s="9">
        <f t="shared" si="236"/>
        <v>0.25</v>
      </c>
      <c r="AD80" s="5" t="s">
        <v>4768</v>
      </c>
      <c r="AE80" s="11">
        <f t="shared" si="237"/>
        <v>263.26666666666665</v>
      </c>
      <c r="AF80" s="27">
        <v>21</v>
      </c>
      <c r="AG80" s="12">
        <v>165000</v>
      </c>
      <c r="AH80" s="15" t="s">
        <v>6421</v>
      </c>
      <c r="AI80" s="15" t="s">
        <v>6307</v>
      </c>
      <c r="AJ80" s="16">
        <v>-7.6</v>
      </c>
      <c r="AK80" s="15" t="s">
        <v>4484</v>
      </c>
      <c r="AL80" s="15" t="s">
        <v>6354</v>
      </c>
      <c r="AM80" s="15" t="s">
        <v>299</v>
      </c>
      <c r="AN80" s="18">
        <f t="shared" si="238"/>
        <v>6.4</v>
      </c>
      <c r="AO80" s="18">
        <f t="shared" si="239"/>
        <v>7.5</v>
      </c>
      <c r="AP80" s="18">
        <f t="shared" si="240"/>
        <v>-7.6</v>
      </c>
      <c r="AQ80" s="18">
        <f t="shared" si="241"/>
        <v>-2.7</v>
      </c>
      <c r="AR80" s="18">
        <f t="shared" si="212"/>
        <v>-18.206338503034392</v>
      </c>
      <c r="AS80" s="18">
        <f t="shared" si="242"/>
        <v>-0.9</v>
      </c>
      <c r="AT80" s="18">
        <f t="shared" si="213"/>
        <v>-6.0687795010114627</v>
      </c>
      <c r="AU80" s="18">
        <f t="shared" si="243"/>
        <v>-3.7</v>
      </c>
      <c r="AV80" s="66">
        <v>9</v>
      </c>
      <c r="AW80" s="66">
        <v>36</v>
      </c>
      <c r="AX80" s="66">
        <v>3</v>
      </c>
      <c r="AY80" s="66">
        <v>4</v>
      </c>
      <c r="AZ80" s="66">
        <v>4</v>
      </c>
      <c r="BA80" s="66">
        <v>1</v>
      </c>
      <c r="BB80" s="66">
        <v>3</v>
      </c>
      <c r="BC80" s="66">
        <v>0.2</v>
      </c>
      <c r="BD80">
        <v>53</v>
      </c>
      <c r="BE80" t="s">
        <v>4011</v>
      </c>
      <c r="BF80" t="s">
        <v>4012</v>
      </c>
      <c r="BG80" t="s">
        <v>650</v>
      </c>
      <c r="BH80" t="s">
        <v>7457</v>
      </c>
      <c r="BI80">
        <v>73</v>
      </c>
      <c r="BJ80">
        <v>204</v>
      </c>
      <c r="BK80" t="s">
        <v>1259</v>
      </c>
      <c r="BL80" t="s">
        <v>7128</v>
      </c>
      <c r="BM80" s="4" t="s">
        <v>3664</v>
      </c>
      <c r="BN80" s="4" t="s">
        <v>3665</v>
      </c>
      <c r="BO80" s="4" t="s">
        <v>3666</v>
      </c>
      <c r="BP80" s="4" t="s">
        <v>550</v>
      </c>
      <c r="BQ80" s="7">
        <f t="shared" si="214"/>
        <v>263.26666666666665</v>
      </c>
      <c r="BR80" s="7">
        <f t="shared" si="215"/>
        <v>229.93333333333334</v>
      </c>
      <c r="BS80" s="7">
        <f t="shared" si="216"/>
        <v>30.216666666666665</v>
      </c>
      <c r="BT80" s="7">
        <f t="shared" si="217"/>
        <v>3.1166666666666667</v>
      </c>
      <c r="BU80">
        <v>437</v>
      </c>
      <c r="BV80">
        <v>0</v>
      </c>
      <c r="BW80">
        <v>0</v>
      </c>
      <c r="BX80">
        <v>0</v>
      </c>
      <c r="BY80" s="18">
        <f t="shared" si="218"/>
        <v>7.1854166666666668</v>
      </c>
      <c r="BZ80" s="18">
        <f t="shared" si="219"/>
        <v>0.94427083333333328</v>
      </c>
      <c r="CA80" s="18">
        <f t="shared" si="220"/>
        <v>9.7395833333333334E-2</v>
      </c>
      <c r="CB80" s="6">
        <v>5</v>
      </c>
      <c r="CC80" s="6">
        <v>1</v>
      </c>
      <c r="CD80" s="6">
        <v>0</v>
      </c>
      <c r="CE80" s="6">
        <v>6</v>
      </c>
      <c r="CF80" s="6">
        <v>15</v>
      </c>
      <c r="CG80" s="6">
        <v>0</v>
      </c>
      <c r="CH80" s="6">
        <v>6</v>
      </c>
      <c r="CI80" s="6">
        <v>21</v>
      </c>
      <c r="CJ80" s="11">
        <f t="shared" si="221"/>
        <v>1.3047260075384168</v>
      </c>
      <c r="CK80" s="11">
        <f t="shared" si="222"/>
        <v>19.251336898395721</v>
      </c>
      <c r="CL80" s="11">
        <f t="shared" si="223"/>
        <v>0</v>
      </c>
      <c r="CM80" s="11">
        <f t="shared" si="224"/>
        <v>3.9141780226152503</v>
      </c>
      <c r="CN80" s="11">
        <f t="shared" si="225"/>
        <v>0</v>
      </c>
      <c r="CO80" s="11">
        <f t="shared" si="226"/>
        <v>11.913954771097629</v>
      </c>
      <c r="CP80" s="52">
        <f t="shared" si="200"/>
        <v>0</v>
      </c>
      <c r="CQ80" s="52">
        <f t="shared" si="201"/>
        <v>0.2</v>
      </c>
      <c r="CR80" s="52">
        <f t="shared" si="202"/>
        <v>0.2</v>
      </c>
      <c r="CS80" s="52">
        <f t="shared" si="203"/>
        <v>0</v>
      </c>
      <c r="CT80" s="52">
        <f t="shared" si="204"/>
        <v>0</v>
      </c>
      <c r="CU80" s="52">
        <f t="shared" si="205"/>
        <v>0</v>
      </c>
      <c r="CV80">
        <v>0</v>
      </c>
      <c r="CW80" s="60">
        <f t="shared" si="244"/>
        <v>-8.9669021831867433</v>
      </c>
      <c r="CX80" s="60">
        <f t="shared" si="245"/>
        <v>-68.120300201469306</v>
      </c>
      <c r="CY80" s="60">
        <v>-5.3819654193061544</v>
      </c>
      <c r="CZ80" s="60">
        <v>-0.18460997888796701</v>
      </c>
      <c r="DA80" s="60">
        <v>6.6295233202432205E-2</v>
      </c>
      <c r="DB80" s="60">
        <v>-0.41155964918226445</v>
      </c>
      <c r="DC80" s="60">
        <v>0</v>
      </c>
      <c r="DD80" s="60">
        <f t="shared" si="246"/>
        <v>-5.9118398141739545</v>
      </c>
      <c r="DE80" s="60">
        <f t="shared" si="247"/>
        <v>-44.911419201118925</v>
      </c>
      <c r="DF80" s="60">
        <v>0.22574318812799762</v>
      </c>
      <c r="DG80" s="60">
        <v>1.2258898038175359E-2</v>
      </c>
      <c r="DH80" s="60">
        <v>-0.44136049608459094</v>
      </c>
      <c r="DI80" s="60">
        <v>-2.8517039590943698</v>
      </c>
      <c r="DJ80" s="60">
        <f t="shared" si="248"/>
        <v>-3.0550623690127878</v>
      </c>
      <c r="DK80" s="60">
        <f t="shared" si="249"/>
        <v>-23.208881000350377</v>
      </c>
      <c r="DL80" s="60"/>
      <c r="DM80" s="60"/>
      <c r="DN80" s="60">
        <f t="shared" si="250"/>
        <v>0</v>
      </c>
      <c r="DO80" s="58">
        <v>229.93333333333334</v>
      </c>
      <c r="DP80" s="58">
        <v>3.1166666666666671</v>
      </c>
      <c r="DQ80" s="58">
        <v>30.216666666666661</v>
      </c>
      <c r="DR80" s="58">
        <v>263.26666666666665</v>
      </c>
    </row>
    <row r="81" spans="1:122" x14ac:dyDescent="0.2">
      <c r="A81" t="s">
        <v>4651</v>
      </c>
      <c r="B81" t="s">
        <v>4651</v>
      </c>
      <c r="C81" t="str">
        <f t="shared" si="227"/>
        <v xml:space="preserve">Savard, Marc </v>
      </c>
      <c r="D81" t="str">
        <f t="shared" si="228"/>
        <v>Marc Savard</v>
      </c>
      <c r="E81" t="str">
        <f t="shared" si="229"/>
        <v xml:space="preserve">C </v>
      </c>
      <c r="F81" t="s">
        <v>392</v>
      </c>
      <c r="G81">
        <v>82</v>
      </c>
      <c r="H81">
        <v>22</v>
      </c>
      <c r="I81">
        <v>74</v>
      </c>
      <c r="J81">
        <f t="shared" si="230"/>
        <v>96</v>
      </c>
      <c r="K81">
        <v>-19</v>
      </c>
      <c r="L81">
        <v>96</v>
      </c>
      <c r="M81" s="5" t="s">
        <v>5521</v>
      </c>
      <c r="N81" s="7">
        <f t="shared" si="231"/>
        <v>20.216666666666665</v>
      </c>
      <c r="O81" s="7">
        <f t="shared" si="232"/>
        <v>1657.7666666666664</v>
      </c>
      <c r="P81">
        <v>10</v>
      </c>
      <c r="Q81">
        <v>39</v>
      </c>
      <c r="R81">
        <v>1</v>
      </c>
      <c r="S81">
        <v>0</v>
      </c>
      <c r="T81">
        <f t="shared" si="233"/>
        <v>11</v>
      </c>
      <c r="U81">
        <f t="shared" si="234"/>
        <v>35</v>
      </c>
      <c r="V81">
        <v>221</v>
      </c>
      <c r="W81" s="9">
        <f t="shared" si="235"/>
        <v>9.9547511312217188E-2</v>
      </c>
      <c r="X81">
        <v>1950</v>
      </c>
      <c r="Y81">
        <v>3</v>
      </c>
      <c r="Z81">
        <v>0</v>
      </c>
      <c r="AA81">
        <v>712</v>
      </c>
      <c r="AB81">
        <v>708</v>
      </c>
      <c r="AC81" s="9">
        <f t="shared" si="236"/>
        <v>0.50140845070422535</v>
      </c>
      <c r="AD81" s="5" t="s">
        <v>4769</v>
      </c>
      <c r="AE81" s="11">
        <f t="shared" si="237"/>
        <v>17.266666666666666</v>
      </c>
      <c r="AF81" s="27">
        <v>20</v>
      </c>
      <c r="AG81" s="12">
        <v>2273346</v>
      </c>
      <c r="AH81" s="15" t="s">
        <v>6444</v>
      </c>
      <c r="AI81" s="15" t="s">
        <v>6482</v>
      </c>
      <c r="AJ81" s="16">
        <v>13.2</v>
      </c>
      <c r="AK81" s="15" t="s">
        <v>6379</v>
      </c>
      <c r="AL81" s="15" t="s">
        <v>6302</v>
      </c>
      <c r="AM81" s="15" t="s">
        <v>6481</v>
      </c>
      <c r="AN81" s="18">
        <f t="shared" si="238"/>
        <v>43.4</v>
      </c>
      <c r="AO81" s="18">
        <f t="shared" si="239"/>
        <v>28.3</v>
      </c>
      <c r="AP81" s="18">
        <f t="shared" si="240"/>
        <v>13.2</v>
      </c>
      <c r="AQ81" s="18">
        <f t="shared" si="241"/>
        <v>14</v>
      </c>
      <c r="AR81" s="18">
        <f t="shared" si="212"/>
        <v>13.145951359979968</v>
      </c>
      <c r="AS81" s="18">
        <f t="shared" si="242"/>
        <v>2</v>
      </c>
      <c r="AT81" s="18">
        <f t="shared" si="213"/>
        <v>1.8779930514257097</v>
      </c>
      <c r="AU81" s="18">
        <f t="shared" si="243"/>
        <v>16</v>
      </c>
      <c r="AV81" s="66">
        <v>31</v>
      </c>
      <c r="AW81" s="66">
        <v>35</v>
      </c>
      <c r="AX81" s="66">
        <v>72</v>
      </c>
      <c r="AY81" s="66">
        <v>68</v>
      </c>
      <c r="AZ81" s="66">
        <v>48</v>
      </c>
      <c r="BA81" s="66">
        <v>712</v>
      </c>
      <c r="BB81" s="66">
        <v>708</v>
      </c>
      <c r="BC81" s="66">
        <v>27.8</v>
      </c>
      <c r="BD81">
        <v>91</v>
      </c>
      <c r="BE81" t="s">
        <v>2936</v>
      </c>
      <c r="BF81" t="s">
        <v>718</v>
      </c>
      <c r="BG81" t="s">
        <v>7484</v>
      </c>
      <c r="BH81" t="s">
        <v>7457</v>
      </c>
      <c r="BI81">
        <v>70</v>
      </c>
      <c r="BJ81">
        <v>202</v>
      </c>
      <c r="BK81" t="s">
        <v>1259</v>
      </c>
      <c r="BL81" t="s">
        <v>7128</v>
      </c>
      <c r="BM81" s="4" t="s">
        <v>1934</v>
      </c>
      <c r="BN81" s="4" t="s">
        <v>1935</v>
      </c>
      <c r="BO81" s="4" t="s">
        <v>7138</v>
      </c>
      <c r="BP81" s="4" t="s">
        <v>7140</v>
      </c>
      <c r="BQ81" s="7">
        <f t="shared" si="214"/>
        <v>1657.6833333333334</v>
      </c>
      <c r="BR81" s="7">
        <f t="shared" si="215"/>
        <v>1185.4333333333334</v>
      </c>
      <c r="BS81" s="7">
        <f t="shared" si="216"/>
        <v>28.616666666666667</v>
      </c>
      <c r="BT81" s="7">
        <f t="shared" si="217"/>
        <v>443.63333333333333</v>
      </c>
      <c r="BU81" s="12">
        <v>1950</v>
      </c>
      <c r="BV81">
        <v>6</v>
      </c>
      <c r="BW81">
        <v>1</v>
      </c>
      <c r="BX81">
        <v>0</v>
      </c>
      <c r="BY81" s="18">
        <f t="shared" si="218"/>
        <v>14.456504065040651</v>
      </c>
      <c r="BZ81" s="18">
        <f t="shared" si="219"/>
        <v>0.34898373983739839</v>
      </c>
      <c r="CA81" s="18">
        <f t="shared" si="220"/>
        <v>5.4101626016260163</v>
      </c>
      <c r="CB81" s="6">
        <v>52</v>
      </c>
      <c r="CC81" s="6">
        <v>62</v>
      </c>
      <c r="CD81" s="6">
        <v>1</v>
      </c>
      <c r="CE81" s="6">
        <v>115</v>
      </c>
      <c r="CF81" s="6">
        <v>57</v>
      </c>
      <c r="CG81" s="6">
        <v>8</v>
      </c>
      <c r="CH81" s="6">
        <v>2</v>
      </c>
      <c r="CI81" s="6">
        <v>67</v>
      </c>
      <c r="CJ81" s="11">
        <f t="shared" si="221"/>
        <v>2.6319489356915895</v>
      </c>
      <c r="CK81" s="11">
        <f t="shared" si="222"/>
        <v>8.3853031783003988</v>
      </c>
      <c r="CL81" s="11">
        <f t="shared" si="223"/>
        <v>2.0966802562609201</v>
      </c>
      <c r="CM81" s="11">
        <f t="shared" si="224"/>
        <v>2.8850209487388576</v>
      </c>
      <c r="CN81" s="11">
        <f t="shared" si="225"/>
        <v>1.0819746036516644</v>
      </c>
      <c r="CO81" s="11">
        <f t="shared" si="226"/>
        <v>4.1933605125218403</v>
      </c>
      <c r="CP81" s="52">
        <f t="shared" si="200"/>
        <v>0.21153846153846154</v>
      </c>
      <c r="CQ81" s="52">
        <f t="shared" si="201"/>
        <v>0.67307692307692313</v>
      </c>
      <c r="CR81" s="52">
        <f t="shared" si="202"/>
        <v>0.88461538461538469</v>
      </c>
      <c r="CS81" s="52">
        <f t="shared" si="203"/>
        <v>0.16129032258064516</v>
      </c>
      <c r="CT81" s="52">
        <f t="shared" si="204"/>
        <v>0.62903225806451613</v>
      </c>
      <c r="CU81" s="52">
        <f t="shared" si="205"/>
        <v>0.79032258064516125</v>
      </c>
      <c r="CV81">
        <v>0</v>
      </c>
      <c r="CW81" s="60">
        <f t="shared" si="244"/>
        <v>67.738659840692719</v>
      </c>
      <c r="CX81" s="60">
        <f t="shared" si="245"/>
        <v>81.726899798746501</v>
      </c>
      <c r="CY81" s="60">
        <v>30.076529796400255</v>
      </c>
      <c r="CZ81" s="60">
        <v>35.562135447444682</v>
      </c>
      <c r="DA81" s="60">
        <v>0.41743417254666443</v>
      </c>
      <c r="DB81" s="60">
        <v>2.5740676597931853</v>
      </c>
      <c r="DC81" s="60">
        <v>0.57135959556857197</v>
      </c>
      <c r="DD81" s="60">
        <f t="shared" si="246"/>
        <v>69.201526671753356</v>
      </c>
      <c r="DE81" s="60">
        <f t="shared" si="247"/>
        <v>83.491853094282206</v>
      </c>
      <c r="DF81" s="60">
        <v>5.7756989978234206</v>
      </c>
      <c r="DG81" s="60">
        <v>-0.57957014646073712</v>
      </c>
      <c r="DH81" s="60">
        <v>1.9570670252286422</v>
      </c>
      <c r="DI81" s="60">
        <v>-8.6160627076519667</v>
      </c>
      <c r="DJ81" s="60">
        <f t="shared" si="248"/>
        <v>-1.4628668310606407</v>
      </c>
      <c r="DK81" s="60">
        <f t="shared" si="249"/>
        <v>-1.7649532955357063</v>
      </c>
      <c r="DL81" s="60"/>
      <c r="DM81" s="60"/>
      <c r="DN81" s="60">
        <f t="shared" si="250"/>
        <v>0</v>
      </c>
      <c r="DO81" s="58">
        <v>1185.4333333333334</v>
      </c>
      <c r="DP81" s="58">
        <v>443.63333333333333</v>
      </c>
      <c r="DQ81" s="58">
        <v>28.616666666666667</v>
      </c>
      <c r="DR81" s="58">
        <v>1657.6833333333334</v>
      </c>
    </row>
    <row r="82" spans="1:122" x14ac:dyDescent="0.2">
      <c r="A82" t="s">
        <v>4651</v>
      </c>
      <c r="B82" t="s">
        <v>4651</v>
      </c>
      <c r="C82" t="str">
        <f t="shared" si="227"/>
        <v xml:space="preserve">Sturm, Marco </v>
      </c>
      <c r="D82" t="str">
        <f t="shared" si="228"/>
        <v>Marco Sturm</v>
      </c>
      <c r="E82" t="str">
        <f t="shared" si="229"/>
        <v>LW</v>
      </c>
      <c r="F82" t="s">
        <v>395</v>
      </c>
      <c r="G82">
        <v>76</v>
      </c>
      <c r="H82">
        <v>27</v>
      </c>
      <c r="I82">
        <v>17</v>
      </c>
      <c r="J82">
        <f t="shared" si="230"/>
        <v>44</v>
      </c>
      <c r="K82">
        <v>-24</v>
      </c>
      <c r="L82">
        <v>46</v>
      </c>
      <c r="M82" s="5" t="s">
        <v>5522</v>
      </c>
      <c r="N82" s="7">
        <f t="shared" si="231"/>
        <v>18.600000000000001</v>
      </c>
      <c r="O82" s="7">
        <f t="shared" si="232"/>
        <v>1413.6000000000001</v>
      </c>
      <c r="P82">
        <v>10</v>
      </c>
      <c r="Q82">
        <v>8</v>
      </c>
      <c r="R82">
        <v>2</v>
      </c>
      <c r="S82">
        <v>0</v>
      </c>
      <c r="T82">
        <f t="shared" si="233"/>
        <v>15</v>
      </c>
      <c r="U82">
        <f t="shared" si="234"/>
        <v>9</v>
      </c>
      <c r="V82">
        <v>224</v>
      </c>
      <c r="W82" s="9">
        <f t="shared" si="235"/>
        <v>0.12053571428571429</v>
      </c>
      <c r="X82">
        <v>1885</v>
      </c>
      <c r="Y82">
        <v>1</v>
      </c>
      <c r="Z82">
        <v>0</v>
      </c>
      <c r="AA82">
        <v>8</v>
      </c>
      <c r="AB82">
        <v>5</v>
      </c>
      <c r="AC82" s="9">
        <f t="shared" si="236"/>
        <v>0.61538461538461542</v>
      </c>
      <c r="AD82" s="5" t="s">
        <v>4770</v>
      </c>
      <c r="AE82" s="11">
        <f t="shared" si="237"/>
        <v>32.1</v>
      </c>
      <c r="AF82" s="27">
        <v>24</v>
      </c>
      <c r="AG82" s="12">
        <v>1896235</v>
      </c>
      <c r="AH82" s="15" t="s">
        <v>6305</v>
      </c>
      <c r="AI82" s="15" t="s">
        <v>302</v>
      </c>
      <c r="AJ82" s="16">
        <v>-3.6</v>
      </c>
      <c r="AK82" s="15" t="s">
        <v>6360</v>
      </c>
      <c r="AL82" s="15" t="s">
        <v>6331</v>
      </c>
      <c r="AM82" s="15" t="s">
        <v>6306</v>
      </c>
      <c r="AN82" s="18">
        <f t="shared" si="238"/>
        <v>31.8</v>
      </c>
      <c r="AO82" s="18">
        <f t="shared" si="239"/>
        <v>25.7</v>
      </c>
      <c r="AP82" s="18">
        <f t="shared" si="240"/>
        <v>-3.6</v>
      </c>
      <c r="AQ82" s="18">
        <f t="shared" si="241"/>
        <v>3.5</v>
      </c>
      <c r="AR82" s="18">
        <f t="shared" si="212"/>
        <v>3.6473530637765732</v>
      </c>
      <c r="AS82" s="18">
        <f t="shared" si="242"/>
        <v>-0.2</v>
      </c>
      <c r="AT82" s="18">
        <f t="shared" si="213"/>
        <v>-0.20842017507294708</v>
      </c>
      <c r="AU82" s="18">
        <f t="shared" si="243"/>
        <v>3.3</v>
      </c>
      <c r="AV82" s="66">
        <v>22</v>
      </c>
      <c r="AW82" s="66">
        <v>44</v>
      </c>
      <c r="AX82" s="66">
        <v>59</v>
      </c>
      <c r="AY82" s="66">
        <v>14</v>
      </c>
      <c r="AZ82" s="66">
        <v>37</v>
      </c>
      <c r="BA82" s="66">
        <v>8</v>
      </c>
      <c r="BB82" s="66">
        <v>5</v>
      </c>
      <c r="BC82" s="66">
        <v>0.2</v>
      </c>
      <c r="BD82">
        <v>16</v>
      </c>
      <c r="BE82" t="s">
        <v>713</v>
      </c>
      <c r="BF82" t="s">
        <v>714</v>
      </c>
      <c r="BH82" t="s">
        <v>7447</v>
      </c>
      <c r="BI82">
        <v>72</v>
      </c>
      <c r="BJ82">
        <v>194</v>
      </c>
      <c r="BK82" t="s">
        <v>1259</v>
      </c>
      <c r="BL82" t="s">
        <v>7128</v>
      </c>
      <c r="BM82" s="4" t="s">
        <v>4833</v>
      </c>
      <c r="BN82" s="4" t="s">
        <v>7426</v>
      </c>
      <c r="BO82" s="4" t="s">
        <v>7428</v>
      </c>
      <c r="BP82" s="4" t="s">
        <v>7430</v>
      </c>
      <c r="BQ82" s="7">
        <f t="shared" si="214"/>
        <v>1413.0333333333333</v>
      </c>
      <c r="BR82" s="7">
        <f t="shared" si="215"/>
        <v>906.86666666666667</v>
      </c>
      <c r="BS82" s="7">
        <f t="shared" si="216"/>
        <v>180.5</v>
      </c>
      <c r="BT82" s="7">
        <f t="shared" si="217"/>
        <v>325.66666666666669</v>
      </c>
      <c r="BU82" s="12">
        <v>1885</v>
      </c>
      <c r="BV82">
        <v>11</v>
      </c>
      <c r="BW82">
        <v>4</v>
      </c>
      <c r="BX82">
        <v>2</v>
      </c>
      <c r="BY82" s="18">
        <f t="shared" si="218"/>
        <v>11.932456140350878</v>
      </c>
      <c r="BZ82" s="18">
        <f t="shared" si="219"/>
        <v>2.375</v>
      </c>
      <c r="CA82" s="18">
        <f t="shared" si="220"/>
        <v>4.2850877192982457</v>
      </c>
      <c r="CB82" s="6">
        <v>30</v>
      </c>
      <c r="CC82" s="6">
        <v>40</v>
      </c>
      <c r="CD82" s="6">
        <v>2</v>
      </c>
      <c r="CE82" s="6">
        <v>72</v>
      </c>
      <c r="CF82" s="6">
        <v>46</v>
      </c>
      <c r="CG82" s="6">
        <v>8</v>
      </c>
      <c r="CH82" s="6">
        <v>15</v>
      </c>
      <c r="CI82" s="6">
        <v>69</v>
      </c>
      <c r="CJ82" s="11">
        <f t="shared" si="221"/>
        <v>1.9848562817025655</v>
      </c>
      <c r="CK82" s="11">
        <f t="shared" si="222"/>
        <v>7.3694984646878199</v>
      </c>
      <c r="CL82" s="11">
        <f t="shared" si="223"/>
        <v>0.66481994459833793</v>
      </c>
      <c r="CM82" s="11">
        <f t="shared" si="224"/>
        <v>3.0434462986106006</v>
      </c>
      <c r="CN82" s="11">
        <f t="shared" si="225"/>
        <v>1.4738996929375638</v>
      </c>
      <c r="CO82" s="11">
        <f t="shared" si="226"/>
        <v>4.9861495844875341</v>
      </c>
      <c r="CP82" s="52">
        <f t="shared" si="200"/>
        <v>0.5</v>
      </c>
      <c r="CQ82" s="52">
        <f t="shared" si="201"/>
        <v>0.3</v>
      </c>
      <c r="CR82" s="52">
        <f t="shared" si="202"/>
        <v>0.8</v>
      </c>
      <c r="CS82" s="52">
        <f t="shared" si="203"/>
        <v>0.25</v>
      </c>
      <c r="CT82" s="52">
        <f t="shared" si="204"/>
        <v>0.2</v>
      </c>
      <c r="CU82" s="52">
        <f t="shared" si="205"/>
        <v>0.45</v>
      </c>
      <c r="CV82">
        <v>0</v>
      </c>
      <c r="CW82" s="60">
        <f t="shared" si="244"/>
        <v>60.919120741899285</v>
      </c>
      <c r="CX82" s="60">
        <f t="shared" si="245"/>
        <v>86.224605329290583</v>
      </c>
      <c r="CY82" s="60">
        <v>18.856295409871599</v>
      </c>
      <c r="CZ82" s="60">
        <v>12.599341383483335</v>
      </c>
      <c r="DA82" s="60">
        <v>0.35582694741508036</v>
      </c>
      <c r="DB82" s="60">
        <v>3.4692080358842041</v>
      </c>
      <c r="DC82" s="60">
        <v>9.1404877857601132</v>
      </c>
      <c r="DD82" s="60">
        <f t="shared" si="246"/>
        <v>44.421159562414331</v>
      </c>
      <c r="DE82" s="60">
        <f t="shared" si="247"/>
        <v>62.873477241510209</v>
      </c>
      <c r="DF82" s="60">
        <v>4.7507048344620877</v>
      </c>
      <c r="DG82" s="60">
        <v>-1.0435727149858982</v>
      </c>
      <c r="DH82" s="60">
        <v>10.805932641821125</v>
      </c>
      <c r="DI82" s="60">
        <v>1.9848964181876387</v>
      </c>
      <c r="DJ82" s="60">
        <f t="shared" si="248"/>
        <v>16.497961179484953</v>
      </c>
      <c r="DK82" s="60">
        <f t="shared" si="249"/>
        <v>23.351128087780356</v>
      </c>
      <c r="DL82" s="60"/>
      <c r="DM82" s="60"/>
      <c r="DN82" s="60">
        <f t="shared" si="250"/>
        <v>0</v>
      </c>
      <c r="DO82" s="59">
        <v>906.86666666666667</v>
      </c>
      <c r="DP82" s="59">
        <v>325.66666666666669</v>
      </c>
      <c r="DQ82" s="59">
        <v>180.5</v>
      </c>
      <c r="DR82" s="58">
        <v>1413.0333333333335</v>
      </c>
    </row>
    <row r="83" spans="1:122" x14ac:dyDescent="0.2">
      <c r="A83" t="s">
        <v>4651</v>
      </c>
      <c r="B83" t="s">
        <v>4651</v>
      </c>
      <c r="C83" t="str">
        <f t="shared" si="227"/>
        <v xml:space="preserve">Mowers, Mark </v>
      </c>
      <c r="D83" t="str">
        <f t="shared" si="228"/>
        <v>Mark Mowers</v>
      </c>
      <c r="E83" t="str">
        <f t="shared" si="229"/>
        <v>RW</v>
      </c>
      <c r="F83" t="s">
        <v>403</v>
      </c>
      <c r="G83">
        <v>78</v>
      </c>
      <c r="H83">
        <v>5</v>
      </c>
      <c r="I83">
        <v>12</v>
      </c>
      <c r="J83">
        <f t="shared" si="230"/>
        <v>17</v>
      </c>
      <c r="K83">
        <v>-10</v>
      </c>
      <c r="L83">
        <v>26</v>
      </c>
      <c r="M83" s="8" t="s">
        <v>1223</v>
      </c>
      <c r="N83" s="7">
        <f t="shared" si="231"/>
        <v>12</v>
      </c>
      <c r="O83" s="7">
        <f t="shared" si="232"/>
        <v>936</v>
      </c>
      <c r="P83">
        <v>0</v>
      </c>
      <c r="Q83">
        <v>1</v>
      </c>
      <c r="R83">
        <v>1</v>
      </c>
      <c r="S83">
        <v>0</v>
      </c>
      <c r="T83">
        <f t="shared" si="233"/>
        <v>4</v>
      </c>
      <c r="U83">
        <f t="shared" si="234"/>
        <v>11</v>
      </c>
      <c r="V83">
        <v>60</v>
      </c>
      <c r="W83" s="9">
        <f t="shared" si="235"/>
        <v>8.3333333333333329E-2</v>
      </c>
      <c r="X83">
        <v>1399</v>
      </c>
      <c r="Y83">
        <v>0</v>
      </c>
      <c r="Z83">
        <v>0</v>
      </c>
      <c r="AA83">
        <v>267</v>
      </c>
      <c r="AB83">
        <v>326</v>
      </c>
      <c r="AC83" s="9">
        <f t="shared" si="236"/>
        <v>0.4502529510961214</v>
      </c>
      <c r="AD83" s="5" t="s">
        <v>4771</v>
      </c>
      <c r="AE83" s="11">
        <f t="shared" si="237"/>
        <v>55.05</v>
      </c>
      <c r="AF83" s="27">
        <v>37</v>
      </c>
      <c r="AG83" s="12">
        <v>165000</v>
      </c>
      <c r="AH83" s="15" t="s">
        <v>4385</v>
      </c>
      <c r="AI83" s="15" t="s">
        <v>6321</v>
      </c>
      <c r="AJ83" s="16">
        <v>-4</v>
      </c>
      <c r="AK83" s="15" t="s">
        <v>6420</v>
      </c>
      <c r="AL83" s="15" t="s">
        <v>6424</v>
      </c>
      <c r="AM83" s="15" t="s">
        <v>4373</v>
      </c>
      <c r="AN83" s="18">
        <f t="shared" si="238"/>
        <v>16.600000000000001</v>
      </c>
      <c r="AO83" s="18">
        <f t="shared" si="239"/>
        <v>20.5</v>
      </c>
      <c r="AP83" s="18">
        <f t="shared" si="240"/>
        <v>-4</v>
      </c>
      <c r="AQ83" s="18">
        <f t="shared" si="241"/>
        <v>-1.6</v>
      </c>
      <c r="AR83" s="18">
        <f t="shared" si="212"/>
        <v>-2.8663133537359107</v>
      </c>
      <c r="AS83" s="18">
        <f t="shared" si="242"/>
        <v>0.4</v>
      </c>
      <c r="AT83" s="18">
        <f t="shared" si="213"/>
        <v>0.71657833843397767</v>
      </c>
      <c r="AU83" s="18">
        <f t="shared" si="243"/>
        <v>-1.2</v>
      </c>
      <c r="AV83" s="66">
        <v>35</v>
      </c>
      <c r="AW83" s="66">
        <v>33</v>
      </c>
      <c r="AX83" s="66">
        <v>30</v>
      </c>
      <c r="AY83" s="66">
        <v>18</v>
      </c>
      <c r="AZ83" s="66">
        <v>22</v>
      </c>
      <c r="BA83" s="66">
        <v>267</v>
      </c>
      <c r="BB83" s="66">
        <v>326</v>
      </c>
      <c r="BC83" s="66">
        <v>12.2</v>
      </c>
      <c r="BD83">
        <v>18</v>
      </c>
      <c r="BE83" t="s">
        <v>4981</v>
      </c>
      <c r="BF83" t="s">
        <v>4982</v>
      </c>
      <c r="BG83" t="s">
        <v>679</v>
      </c>
      <c r="BH83" t="s">
        <v>7471</v>
      </c>
      <c r="BI83">
        <v>71</v>
      </c>
      <c r="BJ83">
        <v>181</v>
      </c>
      <c r="BK83" t="s">
        <v>1258</v>
      </c>
      <c r="BL83" t="s">
        <v>7128</v>
      </c>
      <c r="BM83" s="4" t="s">
        <v>6987</v>
      </c>
      <c r="BN83" s="4" t="s">
        <v>6988</v>
      </c>
      <c r="BO83" s="4" t="s">
        <v>6989</v>
      </c>
      <c r="BP83" s="4" t="s">
        <v>7222</v>
      </c>
      <c r="BQ83" s="7">
        <f t="shared" si="214"/>
        <v>936.11666666666667</v>
      </c>
      <c r="BR83" s="7">
        <f t="shared" si="215"/>
        <v>755.81666666666672</v>
      </c>
      <c r="BS83" s="7">
        <f t="shared" si="216"/>
        <v>165.23333333333332</v>
      </c>
      <c r="BT83" s="7">
        <f t="shared" si="217"/>
        <v>15.066666666666666</v>
      </c>
      <c r="BU83" s="12">
        <v>1399</v>
      </c>
      <c r="BV83">
        <v>0</v>
      </c>
      <c r="BW83">
        <v>0</v>
      </c>
      <c r="BX83">
        <v>0</v>
      </c>
      <c r="BY83" s="18">
        <f t="shared" si="218"/>
        <v>9.6899572649572665</v>
      </c>
      <c r="BZ83" s="18">
        <f t="shared" si="219"/>
        <v>2.1183760683760684</v>
      </c>
      <c r="CA83" s="18">
        <f t="shared" si="220"/>
        <v>0.19316239316239317</v>
      </c>
      <c r="CB83" s="6">
        <v>21</v>
      </c>
      <c r="CC83" s="6">
        <v>2</v>
      </c>
      <c r="CD83" s="6">
        <v>1</v>
      </c>
      <c r="CE83" s="6">
        <v>24</v>
      </c>
      <c r="CF83" s="6">
        <v>32</v>
      </c>
      <c r="CG83" s="6">
        <v>0</v>
      </c>
      <c r="CH83" s="6">
        <v>19</v>
      </c>
      <c r="CI83" s="6">
        <v>51</v>
      </c>
      <c r="CJ83" s="11">
        <f t="shared" si="221"/>
        <v>1.6670709387197069</v>
      </c>
      <c r="CK83" s="11">
        <f t="shared" si="222"/>
        <v>7.9646017699115053</v>
      </c>
      <c r="CL83" s="11">
        <f t="shared" si="223"/>
        <v>0.3631228565664717</v>
      </c>
      <c r="CM83" s="11">
        <f t="shared" si="224"/>
        <v>2.5402985732871723</v>
      </c>
      <c r="CN83" s="11">
        <f t="shared" si="225"/>
        <v>0</v>
      </c>
      <c r="CO83" s="11">
        <f t="shared" si="226"/>
        <v>6.8993342747629622</v>
      </c>
      <c r="CP83" s="52">
        <f t="shared" si="200"/>
        <v>0.19047619047619047</v>
      </c>
      <c r="CQ83" s="52">
        <f t="shared" si="201"/>
        <v>0.52380952380952384</v>
      </c>
      <c r="CR83" s="52">
        <f t="shared" si="202"/>
        <v>0.7142857142857143</v>
      </c>
      <c r="CS83" s="52">
        <f t="shared" si="203"/>
        <v>0</v>
      </c>
      <c r="CT83" s="52">
        <f t="shared" si="204"/>
        <v>0.5</v>
      </c>
      <c r="CU83" s="52">
        <f t="shared" si="205"/>
        <v>0.5</v>
      </c>
      <c r="CV83">
        <v>0</v>
      </c>
      <c r="CW83" s="60">
        <f t="shared" si="244"/>
        <v>15.485542614932907</v>
      </c>
      <c r="CX83" s="60">
        <f t="shared" si="245"/>
        <v>33.084642473195089</v>
      </c>
      <c r="CY83" s="60">
        <v>-1.5278370821358311</v>
      </c>
      <c r="CZ83" s="60">
        <v>-6.0492458764140826E-2</v>
      </c>
      <c r="DA83" s="60">
        <v>0.23573084092688087</v>
      </c>
      <c r="DB83" s="60">
        <v>0.71330955480310143</v>
      </c>
      <c r="DC83" s="60">
        <v>0</v>
      </c>
      <c r="DD83" s="60">
        <f t="shared" si="246"/>
        <v>-0.6392891451699898</v>
      </c>
      <c r="DE83" s="60">
        <f t="shared" si="247"/>
        <v>-1.3658322043263618</v>
      </c>
      <c r="DF83" s="60">
        <v>6.7282754619290213</v>
      </c>
      <c r="DG83" s="60">
        <v>5.926226645192794E-2</v>
      </c>
      <c r="DH83" s="60">
        <v>6.4936907674127013</v>
      </c>
      <c r="DI83" s="60">
        <v>2.8436032643092468</v>
      </c>
      <c r="DJ83" s="60">
        <f t="shared" si="248"/>
        <v>16.124831760102897</v>
      </c>
      <c r="DK83" s="60">
        <f t="shared" si="249"/>
        <v>34.450474677521449</v>
      </c>
      <c r="DL83" s="60"/>
      <c r="DM83" s="60"/>
      <c r="DN83" s="60">
        <f t="shared" si="250"/>
        <v>0</v>
      </c>
      <c r="DO83" s="58">
        <v>755.81666666666672</v>
      </c>
      <c r="DP83" s="58">
        <v>15.066666666666666</v>
      </c>
      <c r="DQ83" s="58">
        <v>165.23333333333332</v>
      </c>
      <c r="DR83" s="58">
        <v>936.11666666666679</v>
      </c>
    </row>
    <row r="84" spans="1:122" x14ac:dyDescent="0.2">
      <c r="A84" t="s">
        <v>4651</v>
      </c>
      <c r="B84" t="s">
        <v>4651</v>
      </c>
      <c r="C84" t="str">
        <f t="shared" si="227"/>
        <v xml:space="preserve">Stuart, Mark </v>
      </c>
      <c r="D84" t="str">
        <f t="shared" si="228"/>
        <v>Mark Stuart</v>
      </c>
      <c r="E84" t="str">
        <f t="shared" si="229"/>
        <v xml:space="preserve">D </v>
      </c>
      <c r="F84" t="s">
        <v>3156</v>
      </c>
      <c r="G84">
        <v>15</v>
      </c>
      <c r="H84">
        <v>0</v>
      </c>
      <c r="I84">
        <v>1</v>
      </c>
      <c r="J84">
        <f t="shared" si="230"/>
        <v>1</v>
      </c>
      <c r="K84">
        <v>7</v>
      </c>
      <c r="L84">
        <v>14</v>
      </c>
      <c r="M84" s="5" t="s">
        <v>5523</v>
      </c>
      <c r="N84" s="7">
        <f t="shared" si="231"/>
        <v>10.383333333333333</v>
      </c>
      <c r="O84" s="7">
        <f t="shared" si="232"/>
        <v>155.75</v>
      </c>
      <c r="P84">
        <v>0</v>
      </c>
      <c r="Q84">
        <v>0</v>
      </c>
      <c r="R84">
        <v>0</v>
      </c>
      <c r="S84">
        <v>0</v>
      </c>
      <c r="T84">
        <f t="shared" si="233"/>
        <v>0</v>
      </c>
      <c r="U84">
        <f t="shared" si="234"/>
        <v>1</v>
      </c>
      <c r="V84">
        <v>4</v>
      </c>
      <c r="W84" s="9">
        <f t="shared" si="235"/>
        <v>0</v>
      </c>
      <c r="X84">
        <v>221</v>
      </c>
      <c r="Y84">
        <v>0</v>
      </c>
      <c r="Z84">
        <v>0</v>
      </c>
      <c r="AA84">
        <v>0</v>
      </c>
      <c r="AB84">
        <v>0</v>
      </c>
      <c r="AC84" s="9">
        <f t="shared" si="236"/>
        <v>0</v>
      </c>
      <c r="AD84" s="5" t="s">
        <v>4772</v>
      </c>
      <c r="AE84" s="11">
        <f t="shared" si="237"/>
        <v>155.85</v>
      </c>
      <c r="AH84" s="15" t="s">
        <v>6431</v>
      </c>
      <c r="AI84" s="15" t="s">
        <v>6355</v>
      </c>
      <c r="AJ84" s="16">
        <v>9.3000000000000007</v>
      </c>
      <c r="AK84" s="15" t="s">
        <v>6274</v>
      </c>
      <c r="AL84" s="15" t="s">
        <v>6381</v>
      </c>
      <c r="AM84" s="15" t="s">
        <v>6469</v>
      </c>
      <c r="AN84" s="18">
        <f t="shared" si="238"/>
        <v>3.8</v>
      </c>
      <c r="AO84" s="18">
        <f t="shared" si="239"/>
        <v>4.7</v>
      </c>
      <c r="AP84" s="18">
        <f t="shared" si="240"/>
        <v>9.3000000000000007</v>
      </c>
      <c r="AQ84" s="18">
        <f t="shared" si="241"/>
        <v>-0.5</v>
      </c>
      <c r="AR84" s="18">
        <f t="shared" si="212"/>
        <v>-6.2454460289372324</v>
      </c>
      <c r="AS84" s="18">
        <f t="shared" si="242"/>
        <v>2.6</v>
      </c>
      <c r="AT84" s="18">
        <f t="shared" si="213"/>
        <v>32.476319350473609</v>
      </c>
      <c r="AU84" s="18">
        <f t="shared" si="243"/>
        <v>2.1</v>
      </c>
      <c r="AV84" s="66">
        <v>16</v>
      </c>
      <c r="AW84" s="66">
        <v>22</v>
      </c>
      <c r="AX84" s="66">
        <v>1</v>
      </c>
      <c r="AY84" s="66">
        <v>3</v>
      </c>
      <c r="AZ84" s="66">
        <v>1</v>
      </c>
      <c r="BA84" s="66">
        <v>0</v>
      </c>
      <c r="BB84" s="66">
        <v>0</v>
      </c>
      <c r="BC84" s="66">
        <v>0</v>
      </c>
      <c r="BE84" t="s">
        <v>1287</v>
      </c>
      <c r="BF84" t="s">
        <v>2916</v>
      </c>
      <c r="BG84" t="s">
        <v>7470</v>
      </c>
      <c r="BH84" t="s">
        <v>7471</v>
      </c>
      <c r="BI84">
        <v>73</v>
      </c>
      <c r="BJ84">
        <v>216</v>
      </c>
      <c r="BK84" t="s">
        <v>1259</v>
      </c>
      <c r="BL84" t="s">
        <v>638</v>
      </c>
      <c r="BM84" s="4" t="s">
        <v>3796</v>
      </c>
      <c r="BN84" s="4" t="s">
        <v>3797</v>
      </c>
      <c r="BO84" s="4" t="s">
        <v>2443</v>
      </c>
      <c r="BP84" s="4" t="s">
        <v>2386</v>
      </c>
      <c r="BQ84" s="7">
        <f t="shared" si="214"/>
        <v>155.85</v>
      </c>
      <c r="BR84" s="7">
        <f t="shared" si="215"/>
        <v>151.58333333333334</v>
      </c>
      <c r="BS84" s="7">
        <f t="shared" si="216"/>
        <v>2.8166666666666664</v>
      </c>
      <c r="BT84" s="7">
        <f t="shared" si="217"/>
        <v>1.45</v>
      </c>
      <c r="BU84">
        <v>221</v>
      </c>
      <c r="BV84">
        <v>0</v>
      </c>
      <c r="BW84">
        <v>0</v>
      </c>
      <c r="BX84">
        <v>0</v>
      </c>
      <c r="BY84" s="18">
        <f t="shared" si="218"/>
        <v>10.105555555555556</v>
      </c>
      <c r="BZ84" s="18">
        <f t="shared" si="219"/>
        <v>0.18777777777777777</v>
      </c>
      <c r="CA84" s="18">
        <f t="shared" si="220"/>
        <v>9.6666666666666665E-2</v>
      </c>
      <c r="CB84" s="6">
        <v>12</v>
      </c>
      <c r="CC84" s="6">
        <v>0</v>
      </c>
      <c r="CD84" s="6">
        <v>0</v>
      </c>
      <c r="CE84" s="6">
        <v>12</v>
      </c>
      <c r="CF84" s="6">
        <v>5</v>
      </c>
      <c r="CG84" s="6">
        <v>0</v>
      </c>
      <c r="CH84" s="6">
        <v>1</v>
      </c>
      <c r="CI84" s="6">
        <v>6</v>
      </c>
      <c r="CJ84" s="11">
        <f t="shared" si="221"/>
        <v>4.749862561847169</v>
      </c>
      <c r="CK84" s="11">
        <f t="shared" si="222"/>
        <v>0</v>
      </c>
      <c r="CL84" s="11">
        <f t="shared" si="223"/>
        <v>0</v>
      </c>
      <c r="CM84" s="11">
        <f t="shared" si="224"/>
        <v>1.9791094007696537</v>
      </c>
      <c r="CN84" s="11">
        <f t="shared" si="225"/>
        <v>0</v>
      </c>
      <c r="CO84" s="11">
        <f t="shared" si="226"/>
        <v>21.301775147928996</v>
      </c>
      <c r="CP84" s="52">
        <f t="shared" si="200"/>
        <v>0</v>
      </c>
      <c r="CQ84" s="52">
        <f t="shared" si="201"/>
        <v>8.3333333333333329E-2</v>
      </c>
      <c r="CR84" s="52">
        <f t="shared" si="202"/>
        <v>8.3333333333333329E-2</v>
      </c>
      <c r="CS84" s="52">
        <f t="shared" si="203"/>
        <v>0</v>
      </c>
      <c r="CT84" s="52">
        <f t="shared" si="204"/>
        <v>0</v>
      </c>
      <c r="CU84" s="52">
        <f t="shared" si="205"/>
        <v>0</v>
      </c>
      <c r="CV84">
        <v>0</v>
      </c>
      <c r="CW84" s="60">
        <f t="shared" si="244"/>
        <v>0.67801023976620423</v>
      </c>
      <c r="CX84" s="60">
        <f t="shared" si="245"/>
        <v>8.7008051301405747</v>
      </c>
      <c r="CY84" s="60">
        <v>-0.63250354084244742</v>
      </c>
      <c r="CZ84" s="60">
        <v>-5.8946512283667339E-2</v>
      </c>
      <c r="DA84" s="60">
        <v>3.9245804360340815E-2</v>
      </c>
      <c r="DB84" s="60">
        <v>-7.1890303374716868E-3</v>
      </c>
      <c r="DC84" s="60">
        <v>0</v>
      </c>
      <c r="DD84" s="60">
        <f t="shared" si="246"/>
        <v>-0.65939327910324552</v>
      </c>
      <c r="DE84" s="60">
        <f t="shared" si="247"/>
        <v>-8.4618964273756241</v>
      </c>
      <c r="DF84" s="60">
        <v>4.5067697988670981</v>
      </c>
      <c r="DG84" s="60">
        <v>4.9605549978757116E-2</v>
      </c>
      <c r="DH84" s="60">
        <v>-0.38827436188829917</v>
      </c>
      <c r="DI84" s="60">
        <v>-2.8306974680881067</v>
      </c>
      <c r="DJ84" s="60">
        <f t="shared" si="248"/>
        <v>1.3374035188694497</v>
      </c>
      <c r="DK84" s="60">
        <f t="shared" si="249"/>
        <v>17.162701557516201</v>
      </c>
      <c r="DL84" s="60"/>
      <c r="DM84" s="60"/>
      <c r="DN84" s="60">
        <f t="shared" si="250"/>
        <v>0</v>
      </c>
      <c r="DO84" s="58">
        <v>151.58333333333334</v>
      </c>
      <c r="DP84" s="58">
        <v>1.45</v>
      </c>
      <c r="DQ84" s="58">
        <v>2.8166666666666664</v>
      </c>
      <c r="DR84" s="58">
        <v>155.85</v>
      </c>
    </row>
    <row r="85" spans="1:122" x14ac:dyDescent="0.2">
      <c r="A85" t="s">
        <v>4651</v>
      </c>
      <c r="B85" t="s">
        <v>4651</v>
      </c>
      <c r="C85" t="str">
        <f t="shared" si="227"/>
        <v xml:space="preserve">Lashoff, Matt </v>
      </c>
      <c r="D85" t="str">
        <f t="shared" si="228"/>
        <v>Matt Lashoff</v>
      </c>
      <c r="E85" t="str">
        <f t="shared" si="229"/>
        <v xml:space="preserve">D </v>
      </c>
      <c r="F85" t="s">
        <v>3152</v>
      </c>
      <c r="G85">
        <v>12</v>
      </c>
      <c r="H85">
        <v>0</v>
      </c>
      <c r="I85">
        <v>2</v>
      </c>
      <c r="J85">
        <f t="shared" si="230"/>
        <v>2</v>
      </c>
      <c r="K85">
        <v>-6</v>
      </c>
      <c r="L85">
        <v>12</v>
      </c>
      <c r="M85" s="5" t="s">
        <v>5524</v>
      </c>
      <c r="N85" s="7">
        <f t="shared" si="231"/>
        <v>14.916666666666666</v>
      </c>
      <c r="O85" s="7">
        <f t="shared" si="232"/>
        <v>179</v>
      </c>
      <c r="P85">
        <v>0</v>
      </c>
      <c r="Q85">
        <v>0</v>
      </c>
      <c r="R85">
        <v>0</v>
      </c>
      <c r="S85">
        <v>0</v>
      </c>
      <c r="T85">
        <f t="shared" si="233"/>
        <v>0</v>
      </c>
      <c r="U85">
        <f t="shared" si="234"/>
        <v>2</v>
      </c>
      <c r="V85">
        <v>8</v>
      </c>
      <c r="W85" s="9">
        <f t="shared" si="235"/>
        <v>0</v>
      </c>
      <c r="X85">
        <v>229</v>
      </c>
      <c r="Y85">
        <v>0</v>
      </c>
      <c r="Z85">
        <v>0</v>
      </c>
      <c r="AA85">
        <v>0</v>
      </c>
      <c r="AB85">
        <v>0</v>
      </c>
      <c r="AC85" s="9">
        <f t="shared" si="236"/>
        <v>0</v>
      </c>
      <c r="AD85" s="5" t="s">
        <v>4773</v>
      </c>
      <c r="AE85" s="11">
        <f t="shared" si="237"/>
        <v>89.533333333333331</v>
      </c>
      <c r="AH85" s="15" t="s">
        <v>6485</v>
      </c>
      <c r="AI85" s="15" t="s">
        <v>6356</v>
      </c>
      <c r="AJ85" s="16">
        <v>-4.7</v>
      </c>
      <c r="AK85" s="15" t="s">
        <v>6333</v>
      </c>
      <c r="AL85" s="15" t="s">
        <v>6328</v>
      </c>
      <c r="AM85" s="15" t="s">
        <v>6328</v>
      </c>
      <c r="AN85" s="18">
        <f t="shared" si="238"/>
        <v>2.9</v>
      </c>
      <c r="AO85" s="18">
        <f t="shared" si="239"/>
        <v>4.5</v>
      </c>
      <c r="AP85" s="18">
        <f t="shared" si="240"/>
        <v>-4.7</v>
      </c>
      <c r="AQ85" s="18">
        <f t="shared" si="241"/>
        <v>0</v>
      </c>
      <c r="AR85" s="18">
        <f t="shared" si="212"/>
        <v>0</v>
      </c>
      <c r="AS85" s="18">
        <f t="shared" si="242"/>
        <v>-1</v>
      </c>
      <c r="AT85" s="18">
        <f t="shared" si="213"/>
        <v>-9.8384848733295076</v>
      </c>
      <c r="AU85" s="18">
        <f t="shared" si="243"/>
        <v>-1</v>
      </c>
      <c r="AV85" s="66">
        <v>8</v>
      </c>
      <c r="AW85" s="66">
        <v>5</v>
      </c>
      <c r="AX85" s="66">
        <v>4</v>
      </c>
      <c r="AY85" s="66">
        <v>3</v>
      </c>
      <c r="AZ85" s="66">
        <v>2</v>
      </c>
      <c r="BA85" s="66">
        <v>0</v>
      </c>
      <c r="BB85" s="66">
        <v>0</v>
      </c>
      <c r="BC85" s="66">
        <v>0</v>
      </c>
      <c r="BD85">
        <v>49</v>
      </c>
      <c r="BE85" t="s">
        <v>3993</v>
      </c>
      <c r="BF85" t="s">
        <v>3994</v>
      </c>
      <c r="BG85" t="s">
        <v>679</v>
      </c>
      <c r="BH85" t="s">
        <v>7471</v>
      </c>
      <c r="BI85">
        <v>74</v>
      </c>
      <c r="BJ85">
        <v>205</v>
      </c>
      <c r="BK85" t="s">
        <v>1259</v>
      </c>
      <c r="BL85" t="s">
        <v>638</v>
      </c>
      <c r="BM85" s="4" t="s">
        <v>3757</v>
      </c>
      <c r="BN85" s="4" t="s">
        <v>3758</v>
      </c>
      <c r="BO85" s="4" t="s">
        <v>7246</v>
      </c>
      <c r="BP85" s="4" t="s">
        <v>588</v>
      </c>
      <c r="BQ85" s="7">
        <f t="shared" si="214"/>
        <v>179.06666666666666</v>
      </c>
      <c r="BR85" s="7">
        <f t="shared" si="215"/>
        <v>154.85</v>
      </c>
      <c r="BS85" s="7">
        <f t="shared" si="216"/>
        <v>18.600000000000001</v>
      </c>
      <c r="BT85" s="7">
        <f t="shared" si="217"/>
        <v>5.6166666666666671</v>
      </c>
      <c r="BU85">
        <v>229</v>
      </c>
      <c r="BV85">
        <v>0</v>
      </c>
      <c r="BW85">
        <v>0</v>
      </c>
      <c r="BX85">
        <v>0</v>
      </c>
      <c r="BY85" s="18">
        <f t="shared" si="218"/>
        <v>12.904166666666667</v>
      </c>
      <c r="BZ85" s="18">
        <f t="shared" si="219"/>
        <v>1.55</v>
      </c>
      <c r="CA85" s="18">
        <f t="shared" si="220"/>
        <v>0.46805555555555561</v>
      </c>
      <c r="CB85" s="6">
        <v>3</v>
      </c>
      <c r="CC85" s="6">
        <v>0</v>
      </c>
      <c r="CD85" s="6">
        <v>0</v>
      </c>
      <c r="CE85" s="6">
        <v>3</v>
      </c>
      <c r="CF85" s="6">
        <v>9</v>
      </c>
      <c r="CG85" s="6">
        <v>0</v>
      </c>
      <c r="CH85" s="6">
        <v>4</v>
      </c>
      <c r="CI85" s="6">
        <v>13</v>
      </c>
      <c r="CJ85" s="11">
        <f t="shared" si="221"/>
        <v>1.1624152405553763</v>
      </c>
      <c r="CK85" s="11">
        <f t="shared" si="222"/>
        <v>0</v>
      </c>
      <c r="CL85" s="11">
        <f t="shared" si="223"/>
        <v>0</v>
      </c>
      <c r="CM85" s="11">
        <f t="shared" si="224"/>
        <v>3.4872457216661283</v>
      </c>
      <c r="CN85" s="11">
        <f t="shared" si="225"/>
        <v>0</v>
      </c>
      <c r="CO85" s="11">
        <f t="shared" si="226"/>
        <v>12.903225806451612</v>
      </c>
      <c r="CP85" s="52">
        <f t="shared" si="200"/>
        <v>0</v>
      </c>
      <c r="CQ85" s="52">
        <f t="shared" si="201"/>
        <v>0.66666666666666663</v>
      </c>
      <c r="CR85" s="52">
        <f t="shared" si="202"/>
        <v>0.66666666666666663</v>
      </c>
      <c r="CS85" s="52">
        <f t="shared" si="203"/>
        <v>0</v>
      </c>
      <c r="CT85" s="52">
        <f t="shared" si="204"/>
        <v>0</v>
      </c>
      <c r="CU85" s="52">
        <f t="shared" si="205"/>
        <v>0</v>
      </c>
      <c r="CV85">
        <v>0</v>
      </c>
      <c r="CW85" s="60">
        <f t="shared" si="244"/>
        <v>-0.56550516105072446</v>
      </c>
      <c r="CX85" s="60">
        <f t="shared" si="245"/>
        <v>-6.3161410392858279</v>
      </c>
      <c r="CY85" s="60">
        <v>0.58386742763614108</v>
      </c>
      <c r="CZ85" s="60">
        <v>-0.22833304183443559</v>
      </c>
      <c r="DA85" s="60">
        <v>4.5092174317987573E-2</v>
      </c>
      <c r="DB85" s="60">
        <v>-4.7473123411943215E-2</v>
      </c>
      <c r="DC85" s="60">
        <v>0</v>
      </c>
      <c r="DD85" s="60">
        <f t="shared" si="246"/>
        <v>0.35315343670774985</v>
      </c>
      <c r="DE85" s="60">
        <f t="shared" si="247"/>
        <v>3.9443794122235647</v>
      </c>
      <c r="DF85" s="60">
        <v>1.3059971671910002</v>
      </c>
      <c r="DG85" s="60">
        <v>0.19215023382576032</v>
      </c>
      <c r="DH85" s="60">
        <v>-0.56020849421719598</v>
      </c>
      <c r="DI85" s="60">
        <v>-1.856597504558039</v>
      </c>
      <c r="DJ85" s="60">
        <f t="shared" si="248"/>
        <v>-0.91865859775847436</v>
      </c>
      <c r="DK85" s="60">
        <f t="shared" si="249"/>
        <v>-10.260520451509395</v>
      </c>
      <c r="DL85" s="60"/>
      <c r="DM85" s="60"/>
      <c r="DN85" s="60">
        <f t="shared" si="250"/>
        <v>0</v>
      </c>
      <c r="DO85" s="58">
        <v>154.85</v>
      </c>
      <c r="DP85" s="58">
        <v>5.6166666666666671</v>
      </c>
      <c r="DQ85" s="58">
        <v>18.600000000000001</v>
      </c>
      <c r="DR85" s="58">
        <v>179.06666666666666</v>
      </c>
    </row>
    <row r="86" spans="1:122" x14ac:dyDescent="0.2">
      <c r="A86" t="s">
        <v>4651</v>
      </c>
      <c r="B86" t="s">
        <v>4651</v>
      </c>
      <c r="C86" t="str">
        <f t="shared" si="227"/>
        <v xml:space="preserve">Thompson, Nate </v>
      </c>
      <c r="D86" t="str">
        <f t="shared" si="228"/>
        <v>Nate Thompson</v>
      </c>
      <c r="E86" t="str">
        <f t="shared" si="229"/>
        <v xml:space="preserve">C </v>
      </c>
      <c r="F86" t="s">
        <v>3157</v>
      </c>
      <c r="G86">
        <v>4</v>
      </c>
      <c r="H86">
        <v>0</v>
      </c>
      <c r="I86">
        <v>0</v>
      </c>
      <c r="J86">
        <f t="shared" si="230"/>
        <v>0</v>
      </c>
      <c r="K86">
        <v>0</v>
      </c>
      <c r="L86">
        <v>0</v>
      </c>
      <c r="M86" s="5" t="s">
        <v>5526</v>
      </c>
      <c r="N86" s="7">
        <f t="shared" si="231"/>
        <v>4.7666666666666666</v>
      </c>
      <c r="O86" s="7">
        <f t="shared" si="232"/>
        <v>19.066666666666666</v>
      </c>
      <c r="P86">
        <v>0</v>
      </c>
      <c r="Q86">
        <v>0</v>
      </c>
      <c r="R86">
        <v>0</v>
      </c>
      <c r="S86">
        <v>0</v>
      </c>
      <c r="T86">
        <f t="shared" si="233"/>
        <v>0</v>
      </c>
      <c r="U86">
        <f t="shared" si="234"/>
        <v>0</v>
      </c>
      <c r="V86">
        <v>5</v>
      </c>
      <c r="W86" s="9">
        <f t="shared" si="235"/>
        <v>0</v>
      </c>
      <c r="X86">
        <v>32</v>
      </c>
      <c r="Y86">
        <v>0</v>
      </c>
      <c r="Z86">
        <v>0</v>
      </c>
      <c r="AA86">
        <v>4</v>
      </c>
      <c r="AB86">
        <v>6</v>
      </c>
      <c r="AC86" s="9">
        <f t="shared" si="236"/>
        <v>0.4</v>
      </c>
      <c r="AD86" s="5" t="s">
        <v>361</v>
      </c>
      <c r="AH86" s="15" t="s">
        <v>6310</v>
      </c>
      <c r="AI86" s="15" t="s">
        <v>6310</v>
      </c>
      <c r="AJ86" s="16">
        <v>0</v>
      </c>
      <c r="AK86" s="15" t="s">
        <v>6331</v>
      </c>
      <c r="AL86" s="15" t="s">
        <v>6350</v>
      </c>
      <c r="AM86" s="15" t="s">
        <v>6331</v>
      </c>
      <c r="AN86" s="18">
        <f t="shared" si="238"/>
        <v>0.3</v>
      </c>
      <c r="AO86" s="18">
        <f t="shared" si="239"/>
        <v>0.3</v>
      </c>
      <c r="AP86" s="18">
        <f t="shared" si="240"/>
        <v>0</v>
      </c>
      <c r="AQ86" s="18">
        <f t="shared" si="241"/>
        <v>-0.2</v>
      </c>
      <c r="AR86" s="18">
        <f t="shared" si="212"/>
        <v>-20.442930153321978</v>
      </c>
      <c r="AS86" s="18">
        <f t="shared" si="242"/>
        <v>0</v>
      </c>
      <c r="AT86" s="18">
        <f t="shared" si="213"/>
        <v>0</v>
      </c>
      <c r="AU86" s="18">
        <f t="shared" si="243"/>
        <v>-0.2</v>
      </c>
      <c r="AV86" s="66">
        <v>2</v>
      </c>
      <c r="AW86" s="66">
        <v>3</v>
      </c>
      <c r="AX86" s="66">
        <v>1</v>
      </c>
      <c r="AY86" s="66">
        <v>0</v>
      </c>
      <c r="AZ86" s="66">
        <v>2</v>
      </c>
      <c r="BA86" s="66">
        <v>4</v>
      </c>
      <c r="BB86" s="66">
        <v>6</v>
      </c>
      <c r="BC86" s="66">
        <v>4</v>
      </c>
      <c r="BE86" t="s">
        <v>789</v>
      </c>
      <c r="BF86" t="s">
        <v>2874</v>
      </c>
      <c r="BG86" t="s">
        <v>2875</v>
      </c>
      <c r="BH86" t="s">
        <v>7471</v>
      </c>
      <c r="BI86">
        <v>72</v>
      </c>
      <c r="BJ86">
        <v>207</v>
      </c>
      <c r="BK86" t="s">
        <v>1259</v>
      </c>
      <c r="BL86" t="s">
        <v>638</v>
      </c>
      <c r="BM86" s="4" t="s">
        <v>6184</v>
      </c>
      <c r="BN86" s="4" t="s">
        <v>7246</v>
      </c>
      <c r="BO86" s="4" t="s">
        <v>2583</v>
      </c>
      <c r="BP86" s="4" t="s">
        <v>1516</v>
      </c>
      <c r="BQ86" s="7">
        <f t="shared" si="214"/>
        <v>19.083333333333332</v>
      </c>
      <c r="BR86" s="7">
        <f t="shared" si="215"/>
        <v>18.600000000000001</v>
      </c>
      <c r="BS86" s="7">
        <f t="shared" si="216"/>
        <v>0.48333333333333334</v>
      </c>
      <c r="BT86" s="7">
        <f t="shared" si="217"/>
        <v>0</v>
      </c>
      <c r="BU86">
        <v>32</v>
      </c>
      <c r="BV86">
        <v>0</v>
      </c>
      <c r="BW86">
        <v>0</v>
      </c>
      <c r="BX86">
        <v>0</v>
      </c>
      <c r="BY86" s="18">
        <f t="shared" si="218"/>
        <v>4.6500000000000004</v>
      </c>
      <c r="BZ86" s="18">
        <f t="shared" si="219"/>
        <v>0.12083333333333333</v>
      </c>
      <c r="CA86" s="18">
        <f t="shared" si="220"/>
        <v>0</v>
      </c>
      <c r="CB86" s="6">
        <v>0</v>
      </c>
      <c r="CC86" s="6">
        <v>0</v>
      </c>
      <c r="CD86" s="6">
        <v>0</v>
      </c>
      <c r="CE86" s="6">
        <v>0</v>
      </c>
      <c r="CF86" s="6">
        <v>0</v>
      </c>
      <c r="CG86" s="6">
        <v>0</v>
      </c>
      <c r="CH86" s="6">
        <v>0</v>
      </c>
      <c r="CI86" s="6">
        <v>0</v>
      </c>
      <c r="CJ86" s="11">
        <f t="shared" si="221"/>
        <v>0</v>
      </c>
      <c r="CK86" s="11">
        <f t="shared" si="222"/>
        <v>0</v>
      </c>
      <c r="CL86" s="11">
        <f t="shared" si="223"/>
        <v>0</v>
      </c>
      <c r="CM86" s="11">
        <f t="shared" si="224"/>
        <v>0</v>
      </c>
      <c r="CN86" s="11">
        <f t="shared" si="225"/>
        <v>0</v>
      </c>
      <c r="CO86" s="11">
        <f t="shared" si="226"/>
        <v>0</v>
      </c>
      <c r="CP86" s="52">
        <f t="shared" si="200"/>
        <v>0</v>
      </c>
      <c r="CQ86" s="52">
        <f t="shared" si="201"/>
        <v>0</v>
      </c>
      <c r="CR86" s="52">
        <f t="shared" si="202"/>
        <v>0</v>
      </c>
      <c r="CS86" s="52">
        <f t="shared" si="203"/>
        <v>0</v>
      </c>
      <c r="CT86" s="52">
        <f t="shared" si="204"/>
        <v>0</v>
      </c>
      <c r="CU86" s="52">
        <f t="shared" si="205"/>
        <v>0</v>
      </c>
      <c r="CV86">
        <v>0</v>
      </c>
      <c r="CW86" s="60">
        <f t="shared" si="244"/>
        <v>0.1937629165425695</v>
      </c>
      <c r="CX86" s="60">
        <f t="shared" si="245"/>
        <v>20.30703055467977</v>
      </c>
      <c r="CY86" s="60">
        <v>-0.53631225031144258</v>
      </c>
      <c r="CZ86" s="60">
        <v>0</v>
      </c>
      <c r="DA86" s="60">
        <v>4.8055230448711631E-3</v>
      </c>
      <c r="DB86" s="60">
        <v>-6.5831383487510624E-3</v>
      </c>
      <c r="DC86" s="60">
        <v>0</v>
      </c>
      <c r="DD86" s="60">
        <f t="shared" si="246"/>
        <v>-0.53808986561532246</v>
      </c>
      <c r="DE86" s="60">
        <f t="shared" si="247"/>
        <v>-56.393697706409334</v>
      </c>
      <c r="DF86" s="60">
        <v>0.43796396635267942</v>
      </c>
      <c r="DG86" s="60">
        <v>0</v>
      </c>
      <c r="DH86" s="60">
        <v>5.4842506165771417E-2</v>
      </c>
      <c r="DI86" s="60">
        <v>0.23904630963944118</v>
      </c>
      <c r="DJ86" s="60">
        <f t="shared" si="248"/>
        <v>0.73185278215789196</v>
      </c>
      <c r="DK86" s="60">
        <f t="shared" si="249"/>
        <v>76.700728261089111</v>
      </c>
      <c r="DL86" s="60"/>
      <c r="DM86" s="60"/>
      <c r="DN86" s="60">
        <f t="shared" si="250"/>
        <v>0</v>
      </c>
      <c r="DO86" s="58">
        <v>18.600000000000001</v>
      </c>
      <c r="DP86" s="58">
        <v>0</v>
      </c>
      <c r="DQ86" s="58">
        <v>0.48333333333333339</v>
      </c>
      <c r="DR86" s="58">
        <v>19.083333333333336</v>
      </c>
    </row>
    <row r="87" spans="1:122" x14ac:dyDescent="0.2">
      <c r="A87" t="s">
        <v>4651</v>
      </c>
      <c r="B87" t="s">
        <v>4651</v>
      </c>
      <c r="C87" t="str">
        <f t="shared" si="227"/>
        <v xml:space="preserve">Axelsson, P.J. </v>
      </c>
      <c r="D87" t="str">
        <f t="shared" si="228"/>
        <v>P.J. Axelsson</v>
      </c>
      <c r="E87" t="str">
        <f t="shared" si="229"/>
        <v>LW</v>
      </c>
      <c r="F87" t="s">
        <v>399</v>
      </c>
      <c r="G87">
        <v>55</v>
      </c>
      <c r="H87">
        <v>11</v>
      </c>
      <c r="I87">
        <v>16</v>
      </c>
      <c r="J87">
        <f t="shared" si="230"/>
        <v>27</v>
      </c>
      <c r="K87">
        <v>-10</v>
      </c>
      <c r="L87">
        <v>52</v>
      </c>
      <c r="M87" s="5" t="s">
        <v>5528</v>
      </c>
      <c r="N87" s="7">
        <f t="shared" si="231"/>
        <v>19.566666666666666</v>
      </c>
      <c r="O87" s="7">
        <f t="shared" si="232"/>
        <v>1076.1666666666667</v>
      </c>
      <c r="P87">
        <v>3</v>
      </c>
      <c r="Q87">
        <v>7</v>
      </c>
      <c r="R87">
        <v>2</v>
      </c>
      <c r="S87">
        <v>0</v>
      </c>
      <c r="T87">
        <f t="shared" si="233"/>
        <v>6</v>
      </c>
      <c r="U87">
        <f t="shared" si="234"/>
        <v>9</v>
      </c>
      <c r="V87">
        <v>81</v>
      </c>
      <c r="W87" s="9">
        <f t="shared" si="235"/>
        <v>0.13580246913580246</v>
      </c>
      <c r="X87">
        <v>1402</v>
      </c>
      <c r="Y87">
        <v>0</v>
      </c>
      <c r="Z87">
        <v>0</v>
      </c>
      <c r="AA87">
        <v>13</v>
      </c>
      <c r="AB87">
        <v>25</v>
      </c>
      <c r="AC87" s="9">
        <f t="shared" si="236"/>
        <v>0.34210526315789475</v>
      </c>
      <c r="AD87" s="5" t="s">
        <v>4776</v>
      </c>
      <c r="AE87" s="11">
        <f t="shared" ref="AE87:AE94" si="251">LEFT(AD87, LEN(AD87)-3)+RIGHT(AD87,2)/60</f>
        <v>39.85</v>
      </c>
      <c r="AF87" s="27">
        <v>31</v>
      </c>
      <c r="AG87" s="12">
        <v>921098</v>
      </c>
      <c r="AH87" s="15" t="s">
        <v>4514</v>
      </c>
      <c r="AI87" s="15" t="s">
        <v>6417</v>
      </c>
      <c r="AJ87" s="16">
        <v>0.7</v>
      </c>
      <c r="AK87" s="15" t="s">
        <v>6425</v>
      </c>
      <c r="AL87" s="15" t="s">
        <v>6422</v>
      </c>
      <c r="AM87" s="15" t="s">
        <v>6322</v>
      </c>
      <c r="AN87" s="18">
        <f t="shared" si="238"/>
        <v>20.399999999999999</v>
      </c>
      <c r="AO87" s="18">
        <f t="shared" si="239"/>
        <v>22.1</v>
      </c>
      <c r="AP87" s="18">
        <f t="shared" si="240"/>
        <v>0.7</v>
      </c>
      <c r="AQ87" s="18">
        <f t="shared" si="241"/>
        <v>0.8</v>
      </c>
      <c r="AR87" s="18">
        <f t="shared" si="212"/>
        <v>1.1222557340253911</v>
      </c>
      <c r="AS87" s="18">
        <f t="shared" si="242"/>
        <v>1</v>
      </c>
      <c r="AT87" s="18">
        <f t="shared" si="213"/>
        <v>1.4028196675317388</v>
      </c>
      <c r="AU87" s="18">
        <f t="shared" si="243"/>
        <v>1.9</v>
      </c>
      <c r="AV87" s="66">
        <v>27</v>
      </c>
      <c r="AW87" s="66">
        <v>38</v>
      </c>
      <c r="AX87" s="66">
        <v>32</v>
      </c>
      <c r="AY87" s="66">
        <v>35</v>
      </c>
      <c r="AZ87" s="66">
        <v>30</v>
      </c>
      <c r="BA87" s="66">
        <v>13</v>
      </c>
      <c r="BB87" s="66">
        <v>25</v>
      </c>
      <c r="BC87" s="66">
        <v>1</v>
      </c>
      <c r="BD87">
        <v>11</v>
      </c>
      <c r="BE87" t="s">
        <v>200</v>
      </c>
      <c r="BF87" t="s">
        <v>201</v>
      </c>
      <c r="BH87" t="s">
        <v>7493</v>
      </c>
      <c r="BI87">
        <v>73</v>
      </c>
      <c r="BJ87">
        <v>189</v>
      </c>
      <c r="BK87" t="s">
        <v>1259</v>
      </c>
      <c r="BL87" t="s">
        <v>7128</v>
      </c>
      <c r="BM87" s="4" t="s">
        <v>502</v>
      </c>
      <c r="BN87" s="4" t="s">
        <v>6771</v>
      </c>
      <c r="BO87" s="4" t="s">
        <v>6772</v>
      </c>
      <c r="BP87" s="4" t="s">
        <v>6773</v>
      </c>
      <c r="BQ87" s="7">
        <f t="shared" si="214"/>
        <v>1076.0666666666666</v>
      </c>
      <c r="BR87" s="7">
        <f t="shared" si="215"/>
        <v>726.43333333333328</v>
      </c>
      <c r="BS87" s="7">
        <f t="shared" si="216"/>
        <v>181.88333333333333</v>
      </c>
      <c r="BT87" s="7">
        <f t="shared" si="217"/>
        <v>167.75</v>
      </c>
      <c r="BU87" s="12">
        <v>1402</v>
      </c>
      <c r="BV87">
        <v>2</v>
      </c>
      <c r="BW87">
        <v>0</v>
      </c>
      <c r="BX87">
        <v>0</v>
      </c>
      <c r="BY87" s="18">
        <f t="shared" si="218"/>
        <v>13.207878787878787</v>
      </c>
      <c r="BZ87" s="18">
        <f t="shared" si="219"/>
        <v>3.3069696969696967</v>
      </c>
      <c r="CA87" s="18">
        <f t="shared" si="220"/>
        <v>3.05</v>
      </c>
      <c r="CB87" s="6">
        <v>25</v>
      </c>
      <c r="CC87" s="6">
        <v>15</v>
      </c>
      <c r="CD87" s="6">
        <v>2</v>
      </c>
      <c r="CE87" s="6">
        <v>42</v>
      </c>
      <c r="CF87" s="6">
        <v>30</v>
      </c>
      <c r="CG87" s="6">
        <v>4</v>
      </c>
      <c r="CH87" s="6">
        <v>22</v>
      </c>
      <c r="CI87" s="6">
        <v>56</v>
      </c>
      <c r="CJ87" s="11">
        <f t="shared" si="221"/>
        <v>2.0648832193823705</v>
      </c>
      <c r="CK87" s="11">
        <f t="shared" si="222"/>
        <v>5.3651266766020864</v>
      </c>
      <c r="CL87" s="11">
        <f t="shared" si="223"/>
        <v>0.65976358471547703</v>
      </c>
      <c r="CM87" s="11">
        <f t="shared" si="224"/>
        <v>2.4778598632588449</v>
      </c>
      <c r="CN87" s="11">
        <f t="shared" si="225"/>
        <v>1.4307004470938898</v>
      </c>
      <c r="CO87" s="11">
        <f t="shared" si="226"/>
        <v>7.2573994318702466</v>
      </c>
      <c r="CP87" s="52">
        <f t="shared" si="200"/>
        <v>0.24</v>
      </c>
      <c r="CQ87" s="52">
        <f t="shared" si="201"/>
        <v>0.36</v>
      </c>
      <c r="CR87" s="52">
        <f t="shared" si="202"/>
        <v>0.6</v>
      </c>
      <c r="CS87" s="52">
        <f t="shared" si="203"/>
        <v>0.2</v>
      </c>
      <c r="CT87" s="52">
        <f t="shared" si="204"/>
        <v>0.46666666666666667</v>
      </c>
      <c r="CU87" s="52">
        <f t="shared" si="205"/>
        <v>0.66666666666666674</v>
      </c>
      <c r="CV87">
        <v>0</v>
      </c>
      <c r="CW87" s="60">
        <f t="shared" si="244"/>
        <v>23.893905511002192</v>
      </c>
      <c r="CX87" s="60">
        <f t="shared" si="245"/>
        <v>44.409712243979051</v>
      </c>
      <c r="CY87" s="60">
        <v>3.2124366977916967</v>
      </c>
      <c r="CZ87" s="60">
        <v>3.8318862702284497</v>
      </c>
      <c r="DA87" s="60">
        <v>0.27097274224372203</v>
      </c>
      <c r="DB87" s="60">
        <v>3.4503666399205368</v>
      </c>
      <c r="DC87" s="60">
        <v>-1.0546055719005907</v>
      </c>
      <c r="DD87" s="60">
        <f t="shared" si="246"/>
        <v>9.7110567782838153</v>
      </c>
      <c r="DE87" s="60">
        <f t="shared" si="247"/>
        <v>18.049173121152002</v>
      </c>
      <c r="DF87" s="60">
        <v>5.690510911627511</v>
      </c>
      <c r="DG87" s="60">
        <v>-0.50244745417069392</v>
      </c>
      <c r="DH87" s="60">
        <v>6.4479392028301916</v>
      </c>
      <c r="DI87" s="60">
        <v>2.546846072431368</v>
      </c>
      <c r="DJ87" s="60">
        <f t="shared" si="248"/>
        <v>14.182848732718377</v>
      </c>
      <c r="DK87" s="60">
        <f t="shared" si="249"/>
        <v>26.360539122827042</v>
      </c>
      <c r="DL87" s="60"/>
      <c r="DM87" s="60"/>
      <c r="DN87" s="60">
        <f t="shared" si="250"/>
        <v>0</v>
      </c>
      <c r="DO87" s="58">
        <v>726.43333333333328</v>
      </c>
      <c r="DP87" s="58">
        <v>167.75</v>
      </c>
      <c r="DQ87" s="58">
        <v>181.88333333333333</v>
      </c>
      <c r="DR87" s="58">
        <v>1076.0666666666666</v>
      </c>
    </row>
    <row r="88" spans="1:122" x14ac:dyDescent="0.2">
      <c r="A88" t="s">
        <v>4651</v>
      </c>
      <c r="B88" t="s">
        <v>4651</v>
      </c>
      <c r="C88" t="str">
        <f t="shared" si="227"/>
        <v xml:space="preserve">Bergeron, Patrice </v>
      </c>
      <c r="D88" t="str">
        <f t="shared" si="228"/>
        <v>Patrice Bergeron</v>
      </c>
      <c r="E88" t="str">
        <f t="shared" si="229"/>
        <v xml:space="preserve">C </v>
      </c>
      <c r="F88" t="s">
        <v>393</v>
      </c>
      <c r="G88">
        <v>77</v>
      </c>
      <c r="H88">
        <v>22</v>
      </c>
      <c r="I88">
        <v>48</v>
      </c>
      <c r="J88">
        <f t="shared" si="230"/>
        <v>70</v>
      </c>
      <c r="K88">
        <v>-28</v>
      </c>
      <c r="L88">
        <v>26</v>
      </c>
      <c r="M88" s="5" t="s">
        <v>5529</v>
      </c>
      <c r="N88" s="7">
        <f t="shared" si="231"/>
        <v>20.816666666666666</v>
      </c>
      <c r="O88" s="7">
        <f t="shared" si="232"/>
        <v>1602.8833333333332</v>
      </c>
      <c r="P88">
        <v>14</v>
      </c>
      <c r="Q88">
        <v>24</v>
      </c>
      <c r="R88">
        <v>0</v>
      </c>
      <c r="S88">
        <v>2</v>
      </c>
      <c r="T88">
        <f t="shared" si="233"/>
        <v>8</v>
      </c>
      <c r="U88">
        <f t="shared" si="234"/>
        <v>22</v>
      </c>
      <c r="V88">
        <v>224</v>
      </c>
      <c r="W88" s="9">
        <f t="shared" si="235"/>
        <v>9.8214285714285712E-2</v>
      </c>
      <c r="X88">
        <v>2035</v>
      </c>
      <c r="Y88">
        <v>6</v>
      </c>
      <c r="Z88">
        <v>0</v>
      </c>
      <c r="AA88">
        <v>798</v>
      </c>
      <c r="AB88">
        <v>762</v>
      </c>
      <c r="AC88" s="9">
        <f t="shared" si="236"/>
        <v>0.5115384615384615</v>
      </c>
      <c r="AD88" s="5" t="s">
        <v>4777</v>
      </c>
      <c r="AE88" s="11">
        <f t="shared" si="251"/>
        <v>22.883333333333333</v>
      </c>
      <c r="AF88" s="27">
        <v>27</v>
      </c>
      <c r="AG88" s="12">
        <v>2580594</v>
      </c>
      <c r="AH88" s="15" t="s">
        <v>4458</v>
      </c>
      <c r="AI88" s="15" t="s">
        <v>6480</v>
      </c>
      <c r="AJ88" s="16">
        <v>-3.2</v>
      </c>
      <c r="AK88" s="15" t="s">
        <v>6502</v>
      </c>
      <c r="AL88" s="15" t="s">
        <v>6348</v>
      </c>
      <c r="AM88" s="15" t="s">
        <v>6392</v>
      </c>
      <c r="AN88" s="18">
        <f t="shared" si="238"/>
        <v>39.700000000000003</v>
      </c>
      <c r="AO88" s="18">
        <f t="shared" si="239"/>
        <v>35</v>
      </c>
      <c r="AP88" s="18">
        <f t="shared" si="240"/>
        <v>-3.2</v>
      </c>
      <c r="AQ88" s="18">
        <f t="shared" si="241"/>
        <v>7.4</v>
      </c>
      <c r="AR88" s="18">
        <f t="shared" si="212"/>
        <v>6.649941962781293</v>
      </c>
      <c r="AS88" s="18">
        <f t="shared" si="242"/>
        <v>0.2</v>
      </c>
      <c r="AT88" s="18">
        <f t="shared" si="213"/>
        <v>0.17972816115625118</v>
      </c>
      <c r="AU88" s="18">
        <f t="shared" si="243"/>
        <v>7.6</v>
      </c>
      <c r="AV88" s="66">
        <v>50</v>
      </c>
      <c r="AW88" s="66">
        <v>65</v>
      </c>
      <c r="AX88" s="66">
        <v>95</v>
      </c>
      <c r="AY88" s="66">
        <v>40</v>
      </c>
      <c r="AZ88" s="66">
        <v>49</v>
      </c>
      <c r="BA88" s="66">
        <v>798</v>
      </c>
      <c r="BB88" s="66">
        <v>762</v>
      </c>
      <c r="BC88" s="66">
        <v>32.5</v>
      </c>
      <c r="BD88">
        <v>37</v>
      </c>
      <c r="BE88" t="s">
        <v>2941</v>
      </c>
      <c r="BF88" t="s">
        <v>2942</v>
      </c>
      <c r="BG88" t="s">
        <v>7442</v>
      </c>
      <c r="BH88" t="s">
        <v>7443</v>
      </c>
      <c r="BI88">
        <v>72</v>
      </c>
      <c r="BJ88">
        <v>196</v>
      </c>
      <c r="BK88" t="s">
        <v>1260</v>
      </c>
      <c r="BL88" t="s">
        <v>7128</v>
      </c>
      <c r="BM88" s="4" t="s">
        <v>1972</v>
      </c>
      <c r="BN88" s="4" t="s">
        <v>7188</v>
      </c>
      <c r="BO88" s="4" t="s">
        <v>7189</v>
      </c>
      <c r="BP88" s="4" t="s">
        <v>7191</v>
      </c>
      <c r="BQ88" s="7">
        <f t="shared" si="214"/>
        <v>1602.5166666666667</v>
      </c>
      <c r="BR88" s="7">
        <f t="shared" si="215"/>
        <v>979.45</v>
      </c>
      <c r="BS88" s="7">
        <f t="shared" si="216"/>
        <v>226.51666666666668</v>
      </c>
      <c r="BT88" s="7">
        <f t="shared" si="217"/>
        <v>396.55</v>
      </c>
      <c r="BU88" s="12">
        <v>2035</v>
      </c>
      <c r="BV88">
        <v>11</v>
      </c>
      <c r="BW88">
        <v>6</v>
      </c>
      <c r="BX88">
        <v>1</v>
      </c>
      <c r="BY88" s="18">
        <f t="shared" si="218"/>
        <v>12.72012987012987</v>
      </c>
      <c r="BZ88" s="18">
        <f t="shared" si="219"/>
        <v>2.9417748917748918</v>
      </c>
      <c r="CA88" s="18">
        <f t="shared" si="220"/>
        <v>5.15</v>
      </c>
      <c r="CB88" s="6">
        <v>36</v>
      </c>
      <c r="CC88" s="6">
        <v>59</v>
      </c>
      <c r="CD88" s="6">
        <v>3</v>
      </c>
      <c r="CE88" s="6">
        <v>98</v>
      </c>
      <c r="CF88" s="6">
        <v>54</v>
      </c>
      <c r="CG88" s="6">
        <v>7</v>
      </c>
      <c r="CH88" s="6">
        <v>35</v>
      </c>
      <c r="CI88" s="6">
        <v>96</v>
      </c>
      <c r="CJ88" s="11">
        <f t="shared" si="221"/>
        <v>2.205319311858696</v>
      </c>
      <c r="CK88" s="11">
        <f t="shared" si="222"/>
        <v>8.9269953347623243</v>
      </c>
      <c r="CL88" s="11">
        <f t="shared" si="223"/>
        <v>0.79464351409020662</v>
      </c>
      <c r="CM88" s="11">
        <f t="shared" si="224"/>
        <v>3.3079789677880442</v>
      </c>
      <c r="CN88" s="11">
        <f t="shared" si="225"/>
        <v>1.0591350397175638</v>
      </c>
      <c r="CO88" s="11">
        <f t="shared" si="226"/>
        <v>9.2708409977190787</v>
      </c>
      <c r="CP88" s="52">
        <f t="shared" si="200"/>
        <v>0.22222222222222221</v>
      </c>
      <c r="CQ88" s="52">
        <f t="shared" si="201"/>
        <v>0.61111111111111116</v>
      </c>
      <c r="CR88" s="52">
        <f t="shared" si="202"/>
        <v>0.83333333333333337</v>
      </c>
      <c r="CS88" s="52">
        <f t="shared" si="203"/>
        <v>0.23728813559322035</v>
      </c>
      <c r="CT88" s="52">
        <f t="shared" si="204"/>
        <v>0.40677966101694918</v>
      </c>
      <c r="CU88" s="52">
        <f t="shared" si="205"/>
        <v>0.64406779661016955</v>
      </c>
      <c r="CV88">
        <v>0</v>
      </c>
      <c r="CW88" s="60">
        <f t="shared" si="244"/>
        <v>79.668510708418353</v>
      </c>
      <c r="CX88" s="60">
        <f t="shared" si="245"/>
        <v>99.429244469742414</v>
      </c>
      <c r="CY88" s="60">
        <v>12.70527260736365</v>
      </c>
      <c r="CZ88" s="60">
        <v>34.384602641039713</v>
      </c>
      <c r="DA88" s="60">
        <v>0.40354222383179666</v>
      </c>
      <c r="DB88" s="60">
        <v>-0.5893609107054637</v>
      </c>
      <c r="DC88" s="60">
        <v>16.610897001366791</v>
      </c>
      <c r="DD88" s="60">
        <f t="shared" si="246"/>
        <v>63.51495356289648</v>
      </c>
      <c r="DE88" s="60">
        <f t="shared" si="247"/>
        <v>79.269008409143723</v>
      </c>
      <c r="DF88" s="60">
        <v>2.3090882466353317</v>
      </c>
      <c r="DG88" s="60">
        <v>-0.47419857580194896</v>
      </c>
      <c r="DH88" s="60">
        <v>3.1274418133282267</v>
      </c>
      <c r="DI88" s="60">
        <v>11.191225661360264</v>
      </c>
      <c r="DJ88" s="60">
        <f t="shared" si="248"/>
        <v>16.153557145521873</v>
      </c>
      <c r="DK88" s="60">
        <f t="shared" si="249"/>
        <v>20.160236060598692</v>
      </c>
      <c r="DL88" s="60"/>
      <c r="DM88" s="60"/>
      <c r="DN88" s="60">
        <f t="shared" si="250"/>
        <v>0</v>
      </c>
      <c r="DO88" s="58">
        <v>979.45</v>
      </c>
      <c r="DP88" s="58">
        <v>396.55</v>
      </c>
      <c r="DQ88" s="58">
        <v>226.51666666666668</v>
      </c>
      <c r="DR88" s="58">
        <v>1602.5166666666667</v>
      </c>
    </row>
    <row r="89" spans="1:122" x14ac:dyDescent="0.2">
      <c r="A89" t="s">
        <v>4669</v>
      </c>
      <c r="B89" t="s">
        <v>4651</v>
      </c>
      <c r="C89" t="str">
        <f t="shared" si="227"/>
        <v xml:space="preserve">Schaefer, Peter </v>
      </c>
      <c r="D89" t="str">
        <f t="shared" si="228"/>
        <v>Peter Schaefer</v>
      </c>
      <c r="E89" t="str">
        <f t="shared" si="229"/>
        <v>LW</v>
      </c>
      <c r="F89" t="s">
        <v>7568</v>
      </c>
      <c r="G89">
        <v>77</v>
      </c>
      <c r="H89">
        <v>12</v>
      </c>
      <c r="I89">
        <v>34</v>
      </c>
      <c r="J89">
        <f t="shared" si="230"/>
        <v>46</v>
      </c>
      <c r="K89">
        <v>7</v>
      </c>
      <c r="L89">
        <v>32</v>
      </c>
      <c r="M89" s="5" t="s">
        <v>5500</v>
      </c>
      <c r="N89" s="7">
        <f t="shared" si="231"/>
        <v>16.733333333333334</v>
      </c>
      <c r="O89" s="7">
        <f t="shared" si="232"/>
        <v>1288.4666666666667</v>
      </c>
      <c r="P89">
        <v>5</v>
      </c>
      <c r="Q89">
        <v>8</v>
      </c>
      <c r="R89">
        <v>0</v>
      </c>
      <c r="S89">
        <v>1</v>
      </c>
      <c r="T89">
        <f t="shared" si="233"/>
        <v>7</v>
      </c>
      <c r="U89">
        <f t="shared" si="234"/>
        <v>25</v>
      </c>
      <c r="V89">
        <v>132</v>
      </c>
      <c r="W89" s="9">
        <f t="shared" si="235"/>
        <v>9.0909090909090912E-2</v>
      </c>
      <c r="X89">
        <v>1696</v>
      </c>
      <c r="Y89">
        <v>2</v>
      </c>
      <c r="Z89">
        <v>0</v>
      </c>
      <c r="AA89">
        <v>2</v>
      </c>
      <c r="AB89">
        <v>5</v>
      </c>
      <c r="AC89" s="9">
        <f t="shared" si="236"/>
        <v>0.2857142857142857</v>
      </c>
      <c r="AD89" s="5" t="s">
        <v>4238</v>
      </c>
      <c r="AE89" s="11">
        <f t="shared" si="251"/>
        <v>27.983333333333334</v>
      </c>
      <c r="AF89" s="27">
        <v>66</v>
      </c>
      <c r="AG89" s="12">
        <v>2197414</v>
      </c>
      <c r="AH89" s="13" t="s">
        <v>6317</v>
      </c>
      <c r="AI89" s="13" t="s">
        <v>6318</v>
      </c>
      <c r="AJ89" s="14">
        <v>-5.4</v>
      </c>
      <c r="AK89" s="13" t="s">
        <v>6291</v>
      </c>
      <c r="AL89" s="13" t="s">
        <v>6319</v>
      </c>
      <c r="AM89" s="13" t="s">
        <v>6287</v>
      </c>
      <c r="AN89" s="18">
        <f t="shared" si="238"/>
        <v>23.8</v>
      </c>
      <c r="AO89" s="18">
        <f t="shared" si="239"/>
        <v>24.5</v>
      </c>
      <c r="AP89" s="18">
        <f t="shared" si="240"/>
        <v>-5.4</v>
      </c>
      <c r="AQ89" s="18">
        <f t="shared" si="241"/>
        <v>4.3</v>
      </c>
      <c r="AR89" s="18">
        <f t="shared" si="212"/>
        <v>5.2972517939820758</v>
      </c>
      <c r="AS89" s="18">
        <f t="shared" si="242"/>
        <v>0.7</v>
      </c>
      <c r="AT89" s="18">
        <f t="shared" si="213"/>
        <v>0.86234331529940755</v>
      </c>
      <c r="AU89" s="18">
        <f t="shared" si="243"/>
        <v>5</v>
      </c>
      <c r="AV89" s="66">
        <v>28</v>
      </c>
      <c r="AW89" s="66">
        <v>43</v>
      </c>
      <c r="AX89" s="66">
        <v>53</v>
      </c>
      <c r="AY89" s="66">
        <v>48</v>
      </c>
      <c r="AZ89" s="66">
        <v>60</v>
      </c>
      <c r="BA89" s="66">
        <v>2</v>
      </c>
      <c r="BB89" s="66">
        <v>5</v>
      </c>
      <c r="BC89" s="66">
        <v>0.1</v>
      </c>
      <c r="BD89">
        <v>27</v>
      </c>
      <c r="BE89" t="s">
        <v>2910</v>
      </c>
      <c r="BF89" t="s">
        <v>2911</v>
      </c>
      <c r="BG89" t="s">
        <v>650</v>
      </c>
      <c r="BH89" t="s">
        <v>7457</v>
      </c>
      <c r="BI89">
        <v>73</v>
      </c>
      <c r="BJ89">
        <v>185</v>
      </c>
      <c r="BK89" t="s">
        <v>1259</v>
      </c>
      <c r="BL89" t="s">
        <v>7128</v>
      </c>
      <c r="BM89" s="4" t="s">
        <v>4930</v>
      </c>
      <c r="BN89" s="4" t="s">
        <v>1567</v>
      </c>
      <c r="BO89" s="4" t="s">
        <v>1568</v>
      </c>
      <c r="BP89" s="4" t="s">
        <v>1569</v>
      </c>
      <c r="BQ89" s="7">
        <f t="shared" si="214"/>
        <v>1287.8666666666666</v>
      </c>
      <c r="BR89" s="7">
        <f t="shared" si="215"/>
        <v>952.25</v>
      </c>
      <c r="BS89" s="7">
        <f t="shared" si="216"/>
        <v>158.23333333333332</v>
      </c>
      <c r="BT89" s="7">
        <f t="shared" si="217"/>
        <v>177.38333333333333</v>
      </c>
      <c r="BU89" s="12">
        <v>1696</v>
      </c>
      <c r="BV89">
        <v>0</v>
      </c>
      <c r="BW89">
        <v>0</v>
      </c>
      <c r="BX89">
        <v>0</v>
      </c>
      <c r="BY89" s="18">
        <f t="shared" si="218"/>
        <v>12.366883116883116</v>
      </c>
      <c r="BZ89" s="18">
        <f t="shared" si="219"/>
        <v>2.0549783549783549</v>
      </c>
      <c r="CA89" s="18">
        <f t="shared" si="220"/>
        <v>2.3036796536796538</v>
      </c>
      <c r="CB89" s="6">
        <v>41</v>
      </c>
      <c r="CC89" s="6">
        <v>18</v>
      </c>
      <c r="CD89" s="6">
        <v>2</v>
      </c>
      <c r="CE89" s="6">
        <v>61</v>
      </c>
      <c r="CF89" s="6">
        <v>37</v>
      </c>
      <c r="CG89" s="6">
        <v>1</v>
      </c>
      <c r="CH89" s="6">
        <v>15</v>
      </c>
      <c r="CI89" s="6">
        <v>53</v>
      </c>
      <c r="CJ89" s="11">
        <f t="shared" si="221"/>
        <v>2.5833552113415594</v>
      </c>
      <c r="CK89" s="11">
        <f t="shared" si="222"/>
        <v>6.0885088790754489</v>
      </c>
      <c r="CL89" s="11">
        <f t="shared" si="223"/>
        <v>0.75837370971139673</v>
      </c>
      <c r="CM89" s="11">
        <f t="shared" si="224"/>
        <v>2.3313205565765296</v>
      </c>
      <c r="CN89" s="11">
        <f t="shared" si="225"/>
        <v>0.33825049328196938</v>
      </c>
      <c r="CO89" s="11">
        <f t="shared" si="226"/>
        <v>5.6878028228354758</v>
      </c>
      <c r="CP89" s="52">
        <f t="shared" si="200"/>
        <v>0.17073170731707318</v>
      </c>
      <c r="CQ89" s="52">
        <f t="shared" si="201"/>
        <v>0.6097560975609756</v>
      </c>
      <c r="CR89" s="52">
        <f t="shared" si="202"/>
        <v>0.78048780487804881</v>
      </c>
      <c r="CS89" s="52">
        <f t="shared" si="203"/>
        <v>0.27777777777777779</v>
      </c>
      <c r="CT89" s="52">
        <f t="shared" si="204"/>
        <v>0.44444444444444442</v>
      </c>
      <c r="CU89" s="52">
        <f t="shared" si="205"/>
        <v>0.72222222222222221</v>
      </c>
      <c r="CV89">
        <v>0</v>
      </c>
      <c r="CW89" s="60">
        <f t="shared" si="244"/>
        <v>35.315430798793756</v>
      </c>
      <c r="CX89" s="60">
        <f t="shared" si="245"/>
        <v>54.843302824506296</v>
      </c>
      <c r="CY89" s="60">
        <v>13.008849657237855</v>
      </c>
      <c r="CZ89" s="60">
        <v>6.9493620607872684</v>
      </c>
      <c r="DA89" s="60">
        <v>9.5597766105374321E-2</v>
      </c>
      <c r="DB89" s="60">
        <v>-0.89332339763740742</v>
      </c>
      <c r="DC89" s="60">
        <v>0</v>
      </c>
      <c r="DD89" s="60">
        <f t="shared" si="246"/>
        <v>19.160486086493091</v>
      </c>
      <c r="DE89" s="60">
        <f t="shared" si="247"/>
        <v>29.755387855616146</v>
      </c>
      <c r="DF89" s="60">
        <v>6.3715725639018777</v>
      </c>
      <c r="DG89" s="60">
        <v>0.24406180785003465</v>
      </c>
      <c r="DH89" s="60">
        <v>5.6210151024105368</v>
      </c>
      <c r="DI89" s="60">
        <v>3.9182952381382212</v>
      </c>
      <c r="DJ89" s="60">
        <f t="shared" si="248"/>
        <v>16.154944712300669</v>
      </c>
      <c r="DK89" s="60">
        <f t="shared" si="249"/>
        <v>25.087914968890153</v>
      </c>
      <c r="DL89" s="60"/>
      <c r="DM89" s="60"/>
      <c r="DN89" s="60">
        <f t="shared" si="250"/>
        <v>0</v>
      </c>
      <c r="DO89" s="58">
        <v>952.25</v>
      </c>
      <c r="DP89" s="58">
        <v>177.38333333333333</v>
      </c>
      <c r="DQ89" s="58">
        <v>158.23333333333332</v>
      </c>
      <c r="DR89" s="58">
        <v>1287.8666666666668</v>
      </c>
    </row>
    <row r="90" spans="1:122" x14ac:dyDescent="0.2">
      <c r="A90" t="s">
        <v>4651</v>
      </c>
      <c r="B90" t="s">
        <v>4651</v>
      </c>
      <c r="C90" t="str">
        <f t="shared" si="227"/>
        <v xml:space="preserve">Kessel, Phil </v>
      </c>
      <c r="D90" t="str">
        <f t="shared" si="228"/>
        <v>Phil Kessel</v>
      </c>
      <c r="E90" t="str">
        <f t="shared" si="229"/>
        <v xml:space="preserve">C </v>
      </c>
      <c r="F90" t="s">
        <v>398</v>
      </c>
      <c r="G90">
        <v>70</v>
      </c>
      <c r="H90">
        <v>11</v>
      </c>
      <c r="I90">
        <v>18</v>
      </c>
      <c r="J90">
        <f t="shared" si="230"/>
        <v>29</v>
      </c>
      <c r="K90">
        <v>-12</v>
      </c>
      <c r="L90">
        <v>12</v>
      </c>
      <c r="M90" s="5" t="s">
        <v>5464</v>
      </c>
      <c r="N90" s="7">
        <f t="shared" si="231"/>
        <v>14.066666666666666</v>
      </c>
      <c r="O90" s="7">
        <f t="shared" si="232"/>
        <v>984.66666666666663</v>
      </c>
      <c r="P90">
        <v>1</v>
      </c>
      <c r="Q90">
        <v>4</v>
      </c>
      <c r="R90">
        <v>0</v>
      </c>
      <c r="S90">
        <v>0</v>
      </c>
      <c r="T90">
        <f t="shared" si="233"/>
        <v>10</v>
      </c>
      <c r="U90">
        <f t="shared" si="234"/>
        <v>14</v>
      </c>
      <c r="V90">
        <v>170</v>
      </c>
      <c r="W90" s="9">
        <f t="shared" si="235"/>
        <v>6.4705882352941183E-2</v>
      </c>
      <c r="X90">
        <v>1292</v>
      </c>
      <c r="Y90">
        <v>0</v>
      </c>
      <c r="Z90">
        <v>0</v>
      </c>
      <c r="AA90">
        <v>152</v>
      </c>
      <c r="AB90">
        <v>221</v>
      </c>
      <c r="AC90" s="9">
        <f t="shared" si="236"/>
        <v>0.40750670241286863</v>
      </c>
      <c r="AD90" s="5" t="s">
        <v>4781</v>
      </c>
      <c r="AE90" s="11">
        <f t="shared" si="251"/>
        <v>33.93333333333333</v>
      </c>
      <c r="AF90" s="27">
        <v>37</v>
      </c>
      <c r="AG90" s="12">
        <v>734962</v>
      </c>
      <c r="AH90" s="15" t="s">
        <v>4431</v>
      </c>
      <c r="AI90" s="15" t="s">
        <v>6365</v>
      </c>
      <c r="AJ90" s="16">
        <v>0.1</v>
      </c>
      <c r="AK90" s="15" t="s">
        <v>6415</v>
      </c>
      <c r="AL90" s="15" t="s">
        <v>6344</v>
      </c>
      <c r="AM90" s="15" t="s">
        <v>6469</v>
      </c>
      <c r="AN90" s="18">
        <f t="shared" si="238"/>
        <v>20</v>
      </c>
      <c r="AO90" s="18">
        <f t="shared" si="239"/>
        <v>17.3</v>
      </c>
      <c r="AP90" s="18">
        <f t="shared" si="240"/>
        <v>0.1</v>
      </c>
      <c r="AQ90" s="18">
        <f t="shared" si="241"/>
        <v>1.7</v>
      </c>
      <c r="AR90" s="18">
        <f t="shared" si="212"/>
        <v>2.9327621156140831</v>
      </c>
      <c r="AS90" s="18">
        <f t="shared" si="242"/>
        <v>0.5</v>
      </c>
      <c r="AT90" s="18">
        <f t="shared" si="213"/>
        <v>0.86257709282767159</v>
      </c>
      <c r="AU90" s="18">
        <f t="shared" si="243"/>
        <v>2.1</v>
      </c>
      <c r="AV90" s="66">
        <v>19</v>
      </c>
      <c r="AW90" s="66">
        <v>12</v>
      </c>
      <c r="AX90" s="66">
        <v>40</v>
      </c>
      <c r="AY90" s="66">
        <v>23</v>
      </c>
      <c r="AZ90" s="66">
        <v>30</v>
      </c>
      <c r="BA90" s="66">
        <v>152</v>
      </c>
      <c r="BB90" s="66">
        <v>221</v>
      </c>
      <c r="BC90" s="66">
        <v>8.6</v>
      </c>
      <c r="BD90">
        <v>81</v>
      </c>
      <c r="BE90" t="s">
        <v>192</v>
      </c>
      <c r="BF90" t="s">
        <v>193</v>
      </c>
      <c r="BG90" t="s">
        <v>2861</v>
      </c>
      <c r="BH90" t="s">
        <v>7471</v>
      </c>
      <c r="BI90">
        <v>72</v>
      </c>
      <c r="BJ90">
        <v>193</v>
      </c>
      <c r="BK90" t="s">
        <v>1258</v>
      </c>
      <c r="BL90" t="s">
        <v>638</v>
      </c>
      <c r="BM90" s="4" t="s">
        <v>6916</v>
      </c>
      <c r="BN90" s="4" t="s">
        <v>6917</v>
      </c>
      <c r="BO90" s="4" t="s">
        <v>6918</v>
      </c>
      <c r="BP90" s="4" t="s">
        <v>6919</v>
      </c>
      <c r="BQ90" s="7">
        <f t="shared" si="214"/>
        <v>984.31666666666672</v>
      </c>
      <c r="BR90" s="7">
        <f t="shared" si="215"/>
        <v>809.31666666666672</v>
      </c>
      <c r="BS90" s="7">
        <f t="shared" si="216"/>
        <v>5.5666666666666664</v>
      </c>
      <c r="BT90" s="7">
        <f t="shared" si="217"/>
        <v>169.43333333333334</v>
      </c>
      <c r="BU90" s="12">
        <v>1292</v>
      </c>
      <c r="BV90">
        <v>7</v>
      </c>
      <c r="BW90">
        <v>4</v>
      </c>
      <c r="BX90">
        <v>4</v>
      </c>
      <c r="BY90" s="18">
        <f t="shared" si="218"/>
        <v>11.561666666666667</v>
      </c>
      <c r="BZ90" s="18">
        <f t="shared" si="219"/>
        <v>7.9523809523809524E-2</v>
      </c>
      <c r="CA90" s="18">
        <f t="shared" si="220"/>
        <v>2.4204761904761907</v>
      </c>
      <c r="CB90" s="6">
        <v>31</v>
      </c>
      <c r="CC90" s="6">
        <v>7</v>
      </c>
      <c r="CD90" s="6">
        <v>0</v>
      </c>
      <c r="CE90" s="6">
        <v>38</v>
      </c>
      <c r="CF90" s="6">
        <v>35</v>
      </c>
      <c r="CG90" s="6">
        <v>5</v>
      </c>
      <c r="CH90" s="6">
        <v>0</v>
      </c>
      <c r="CI90" s="6">
        <v>40</v>
      </c>
      <c r="CJ90" s="11">
        <f t="shared" si="221"/>
        <v>2.2982351366379041</v>
      </c>
      <c r="CK90" s="11">
        <f t="shared" si="222"/>
        <v>2.4788510722014561</v>
      </c>
      <c r="CL90" s="11">
        <f t="shared" si="223"/>
        <v>0</v>
      </c>
      <c r="CM90" s="11">
        <f t="shared" si="224"/>
        <v>2.5947816058815047</v>
      </c>
      <c r="CN90" s="11">
        <f t="shared" si="225"/>
        <v>1.7706079087153257</v>
      </c>
      <c r="CO90" s="11">
        <f t="shared" si="226"/>
        <v>0</v>
      </c>
      <c r="CP90" s="52">
        <f t="shared" si="200"/>
        <v>0.32258064516129031</v>
      </c>
      <c r="CQ90" s="52">
        <f t="shared" si="201"/>
        <v>0.45161290322580644</v>
      </c>
      <c r="CR90" s="52">
        <f t="shared" si="202"/>
        <v>0.77419354838709675</v>
      </c>
      <c r="CS90" s="52">
        <f t="shared" si="203"/>
        <v>0.14285714285714285</v>
      </c>
      <c r="CT90" s="52">
        <f t="shared" si="204"/>
        <v>0.5714285714285714</v>
      </c>
      <c r="CU90" s="52">
        <f t="shared" si="205"/>
        <v>0.71428571428571419</v>
      </c>
      <c r="CV90">
        <v>0</v>
      </c>
      <c r="CW90" s="60">
        <f t="shared" si="244"/>
        <v>36.614109774681552</v>
      </c>
      <c r="CX90" s="60">
        <f t="shared" si="245"/>
        <v>74.39498083207954</v>
      </c>
      <c r="CY90" s="60">
        <v>15.264278436686482</v>
      </c>
      <c r="CZ90" s="60">
        <v>-4.0600647245204451</v>
      </c>
      <c r="DA90" s="60">
        <v>0.24786845895811882</v>
      </c>
      <c r="DB90" s="60">
        <v>-7.5819593395960491E-2</v>
      </c>
      <c r="DC90" s="60">
        <v>11.249621316028858</v>
      </c>
      <c r="DD90" s="60">
        <f t="shared" si="246"/>
        <v>22.625883893757052</v>
      </c>
      <c r="DE90" s="60">
        <f t="shared" si="247"/>
        <v>45.972774128428284</v>
      </c>
      <c r="DF90" s="60">
        <v>5.9126623250578865</v>
      </c>
      <c r="DG90" s="60">
        <v>-0.78639249143905199</v>
      </c>
      <c r="DH90" s="60">
        <v>0.63163438135750516</v>
      </c>
      <c r="DI90" s="60">
        <v>8.2303216659481606</v>
      </c>
      <c r="DJ90" s="60">
        <f t="shared" si="248"/>
        <v>13.988225880924499</v>
      </c>
      <c r="DK90" s="60">
        <f t="shared" si="249"/>
        <v>28.422206703651256</v>
      </c>
      <c r="DL90" s="60"/>
      <c r="DM90" s="60"/>
      <c r="DN90" s="60">
        <f t="shared" si="250"/>
        <v>0</v>
      </c>
      <c r="DO90" s="58">
        <v>809.31666666666672</v>
      </c>
      <c r="DP90" s="58">
        <v>169.43333333333334</v>
      </c>
      <c r="DQ90" s="58">
        <v>5.5666666666666664</v>
      </c>
      <c r="DR90" s="58">
        <v>984.31666666666683</v>
      </c>
    </row>
    <row r="91" spans="1:122" s="30" customFormat="1" x14ac:dyDescent="0.2">
      <c r="A91" t="s">
        <v>4649</v>
      </c>
      <c r="B91" t="s">
        <v>4651</v>
      </c>
      <c r="C91" t="str">
        <f t="shared" si="227"/>
        <v xml:space="preserve">Thornton, Shawn </v>
      </c>
      <c r="D91" t="str">
        <f t="shared" si="228"/>
        <v>Shawn Thornton</v>
      </c>
      <c r="E91" t="str">
        <f t="shared" si="229"/>
        <v>LW</v>
      </c>
      <c r="F91" t="s">
        <v>1253</v>
      </c>
      <c r="G91">
        <v>48</v>
      </c>
      <c r="H91">
        <v>2</v>
      </c>
      <c r="I91">
        <v>7</v>
      </c>
      <c r="J91">
        <f t="shared" si="230"/>
        <v>9</v>
      </c>
      <c r="K91">
        <v>3</v>
      </c>
      <c r="L91">
        <v>88</v>
      </c>
      <c r="M91" s="5" t="s">
        <v>5473</v>
      </c>
      <c r="N91" s="7">
        <f t="shared" si="231"/>
        <v>8.4333333333333336</v>
      </c>
      <c r="O91" s="7">
        <f t="shared" si="232"/>
        <v>404.8</v>
      </c>
      <c r="P91">
        <v>0</v>
      </c>
      <c r="Q91">
        <v>1</v>
      </c>
      <c r="R91">
        <v>0</v>
      </c>
      <c r="S91">
        <v>0</v>
      </c>
      <c r="T91">
        <f t="shared" si="233"/>
        <v>2</v>
      </c>
      <c r="U91">
        <f t="shared" si="234"/>
        <v>6</v>
      </c>
      <c r="V91">
        <v>60</v>
      </c>
      <c r="W91" s="9">
        <f t="shared" si="235"/>
        <v>3.3333333333333333E-2</v>
      </c>
      <c r="X91">
        <v>621</v>
      </c>
      <c r="Y91">
        <v>0</v>
      </c>
      <c r="Z91">
        <v>0</v>
      </c>
      <c r="AA91">
        <v>2</v>
      </c>
      <c r="AB91">
        <v>6</v>
      </c>
      <c r="AC91" s="9">
        <f t="shared" si="236"/>
        <v>0.25</v>
      </c>
      <c r="AD91" s="5" t="s">
        <v>4721</v>
      </c>
      <c r="AE91" s="11">
        <f t="shared" si="251"/>
        <v>44.983333333333334</v>
      </c>
      <c r="AF91" s="27">
        <v>53</v>
      </c>
      <c r="AG91" s="12">
        <v>165000</v>
      </c>
      <c r="AH91" s="13" t="s">
        <v>6473</v>
      </c>
      <c r="AI91" s="13" t="s">
        <v>6476</v>
      </c>
      <c r="AJ91" s="14">
        <v>0.8</v>
      </c>
      <c r="AK91" s="13" t="s">
        <v>6434</v>
      </c>
      <c r="AL91" s="13" t="s">
        <v>6426</v>
      </c>
      <c r="AM91" s="13" t="s">
        <v>6353</v>
      </c>
      <c r="AN91" s="18">
        <f t="shared" si="238"/>
        <v>8.9</v>
      </c>
      <c r="AO91" s="18">
        <f t="shared" si="239"/>
        <v>8.4</v>
      </c>
      <c r="AP91" s="18">
        <f t="shared" si="240"/>
        <v>0.8</v>
      </c>
      <c r="AQ91" s="18">
        <f t="shared" si="241"/>
        <v>-1.3</v>
      </c>
      <c r="AR91" s="18">
        <f t="shared" si="212"/>
        <v>-6.3655282164279594</v>
      </c>
      <c r="AS91" s="18">
        <f t="shared" si="242"/>
        <v>0.9</v>
      </c>
      <c r="AT91" s="18">
        <f t="shared" si="213"/>
        <v>4.4069041498347419</v>
      </c>
      <c r="AU91" s="18">
        <f t="shared" si="243"/>
        <v>-0.4</v>
      </c>
      <c r="AV91" s="66">
        <v>6</v>
      </c>
      <c r="AW91" s="66">
        <v>49</v>
      </c>
      <c r="AX91" s="66">
        <v>29</v>
      </c>
      <c r="AY91" s="66">
        <v>4</v>
      </c>
      <c r="AZ91" s="66">
        <v>16</v>
      </c>
      <c r="BA91" s="66">
        <v>2</v>
      </c>
      <c r="BB91" s="66">
        <v>6</v>
      </c>
      <c r="BC91" s="66">
        <v>0.2</v>
      </c>
      <c r="BD91"/>
      <c r="BE91" t="s">
        <v>5210</v>
      </c>
      <c r="BF91" t="s">
        <v>5016</v>
      </c>
      <c r="BG91" t="s">
        <v>7484</v>
      </c>
      <c r="BH91" t="s">
        <v>7457</v>
      </c>
      <c r="BI91">
        <v>73</v>
      </c>
      <c r="BJ91">
        <v>209</v>
      </c>
      <c r="BK91" t="s">
        <v>1258</v>
      </c>
      <c r="BL91" t="s">
        <v>7128</v>
      </c>
      <c r="BM91" s="4" t="s">
        <v>3538</v>
      </c>
      <c r="BN91" s="4" t="s">
        <v>3539</v>
      </c>
      <c r="BO91" s="4" t="s">
        <v>3540</v>
      </c>
      <c r="BP91" s="4" t="s">
        <v>7136</v>
      </c>
      <c r="BQ91" s="7">
        <f t="shared" si="214"/>
        <v>404.96666666666664</v>
      </c>
      <c r="BR91" s="7">
        <f t="shared" si="215"/>
        <v>401.48333333333335</v>
      </c>
      <c r="BS91" s="7">
        <f t="shared" si="216"/>
        <v>0.85</v>
      </c>
      <c r="BT91" s="7">
        <f t="shared" si="217"/>
        <v>2.6333333333333333</v>
      </c>
      <c r="BU91">
        <v>621</v>
      </c>
      <c r="BV91">
        <v>0</v>
      </c>
      <c r="BW91">
        <v>0</v>
      </c>
      <c r="BX91">
        <v>0</v>
      </c>
      <c r="BY91" s="18">
        <f t="shared" si="218"/>
        <v>8.3642361111111114</v>
      </c>
      <c r="BZ91" s="18">
        <f t="shared" si="219"/>
        <v>1.7708333333333333E-2</v>
      </c>
      <c r="CA91" s="18">
        <f t="shared" si="220"/>
        <v>5.486111111111111E-2</v>
      </c>
      <c r="CB91" s="6">
        <v>15</v>
      </c>
      <c r="CC91" s="6">
        <v>1</v>
      </c>
      <c r="CD91" s="6">
        <v>0</v>
      </c>
      <c r="CE91" s="6">
        <v>16</v>
      </c>
      <c r="CF91" s="6">
        <v>12</v>
      </c>
      <c r="CG91" s="6">
        <v>0</v>
      </c>
      <c r="CH91" s="6">
        <v>0</v>
      </c>
      <c r="CI91" s="6">
        <v>12</v>
      </c>
      <c r="CJ91" s="11">
        <f t="shared" si="221"/>
        <v>2.2416870770891277</v>
      </c>
      <c r="CK91" s="11">
        <f t="shared" si="222"/>
        <v>22.784810126582279</v>
      </c>
      <c r="CL91" s="11">
        <f t="shared" si="223"/>
        <v>0</v>
      </c>
      <c r="CM91" s="11">
        <f t="shared" si="224"/>
        <v>1.7933496616713021</v>
      </c>
      <c r="CN91" s="11">
        <f t="shared" si="225"/>
        <v>0</v>
      </c>
      <c r="CO91" s="11">
        <f t="shared" si="226"/>
        <v>0</v>
      </c>
      <c r="CP91" s="52">
        <f t="shared" si="200"/>
        <v>0.13333333333333333</v>
      </c>
      <c r="CQ91" s="52">
        <f t="shared" si="201"/>
        <v>0.4</v>
      </c>
      <c r="CR91" s="52">
        <f t="shared" si="202"/>
        <v>0.53333333333333333</v>
      </c>
      <c r="CS91" s="52">
        <f t="shared" si="203"/>
        <v>0</v>
      </c>
      <c r="CT91" s="52">
        <f t="shared" si="204"/>
        <v>1</v>
      </c>
      <c r="CU91" s="52">
        <f t="shared" si="205"/>
        <v>1</v>
      </c>
      <c r="CV91">
        <v>0</v>
      </c>
      <c r="CW91" s="60">
        <f t="shared" si="244"/>
        <v>1.1876587176607865</v>
      </c>
      <c r="CX91" s="60">
        <f t="shared" si="245"/>
        <v>5.8654640760266012</v>
      </c>
      <c r="CY91" s="60">
        <v>-0.7206620694381366</v>
      </c>
      <c r="CZ91" s="60">
        <v>0.94502085362061183</v>
      </c>
      <c r="DA91" s="60">
        <v>1.0432036996059905E-3</v>
      </c>
      <c r="DB91" s="60">
        <v>-1.0682181660619693E-2</v>
      </c>
      <c r="DC91" s="60">
        <v>0</v>
      </c>
      <c r="DD91" s="60">
        <f t="shared" si="246"/>
        <v>0.21471980622146153</v>
      </c>
      <c r="DE91" s="60">
        <f t="shared" si="247"/>
        <v>1.0604320004352368</v>
      </c>
      <c r="DF91" s="60">
        <v>4.587183330422973</v>
      </c>
      <c r="DG91" s="60">
        <v>7.2017924929884394E-3</v>
      </c>
      <c r="DH91" s="60">
        <v>8.3624827333143859E-2</v>
      </c>
      <c r="DI91" s="60">
        <v>-3.7050710388097805</v>
      </c>
      <c r="DJ91" s="60">
        <f t="shared" si="248"/>
        <v>0.97293891143932498</v>
      </c>
      <c r="DK91" s="60">
        <f t="shared" si="249"/>
        <v>4.8050320755913658</v>
      </c>
      <c r="DL91" s="60"/>
      <c r="DM91" s="60"/>
      <c r="DN91" s="60">
        <f t="shared" si="250"/>
        <v>0</v>
      </c>
      <c r="DO91" s="58">
        <v>401.48333333333335</v>
      </c>
      <c r="DP91" s="58">
        <v>2.6333333333333333</v>
      </c>
      <c r="DQ91" s="58">
        <v>0.85</v>
      </c>
      <c r="DR91" s="58">
        <v>404.9666666666667</v>
      </c>
    </row>
    <row r="92" spans="1:122" x14ac:dyDescent="0.2">
      <c r="A92" t="s">
        <v>4651</v>
      </c>
      <c r="B92" t="s">
        <v>4651</v>
      </c>
      <c r="C92" t="str">
        <f t="shared" si="227"/>
        <v xml:space="preserve">Chara, Zdeno </v>
      </c>
      <c r="D92" t="str">
        <f t="shared" si="228"/>
        <v>Zdeno Chara</v>
      </c>
      <c r="E92" t="str">
        <f t="shared" si="229"/>
        <v xml:space="preserve">D </v>
      </c>
      <c r="F92" t="s">
        <v>396</v>
      </c>
      <c r="G92">
        <v>80</v>
      </c>
      <c r="H92">
        <v>11</v>
      </c>
      <c r="I92">
        <v>32</v>
      </c>
      <c r="J92">
        <f t="shared" si="230"/>
        <v>43</v>
      </c>
      <c r="K92">
        <v>-21</v>
      </c>
      <c r="L92">
        <v>100</v>
      </c>
      <c r="M92" s="5" t="s">
        <v>5537</v>
      </c>
      <c r="N92" s="7">
        <f t="shared" si="231"/>
        <v>27.966666666666665</v>
      </c>
      <c r="O92" s="7">
        <f t="shared" si="232"/>
        <v>2237.333333333333</v>
      </c>
      <c r="P92">
        <v>9</v>
      </c>
      <c r="Q92">
        <v>17</v>
      </c>
      <c r="R92">
        <v>0</v>
      </c>
      <c r="S92">
        <v>1</v>
      </c>
      <c r="T92">
        <f t="shared" si="233"/>
        <v>2</v>
      </c>
      <c r="U92">
        <f t="shared" si="234"/>
        <v>14</v>
      </c>
      <c r="V92">
        <v>204</v>
      </c>
      <c r="W92" s="9">
        <f t="shared" si="235"/>
        <v>5.3921568627450983E-2</v>
      </c>
      <c r="X92">
        <v>2375</v>
      </c>
      <c r="Y92">
        <v>3</v>
      </c>
      <c r="Z92">
        <v>0</v>
      </c>
      <c r="AA92">
        <v>0</v>
      </c>
      <c r="AB92">
        <v>1</v>
      </c>
      <c r="AC92" s="9">
        <f t="shared" si="236"/>
        <v>0</v>
      </c>
      <c r="AD92" s="5" t="s">
        <v>4787</v>
      </c>
      <c r="AE92" s="11">
        <f t="shared" si="251"/>
        <v>52.016666666666666</v>
      </c>
      <c r="AF92" s="27">
        <v>65</v>
      </c>
      <c r="AG92" s="12">
        <v>4271848</v>
      </c>
      <c r="AH92" s="15" t="s">
        <v>346</v>
      </c>
      <c r="AI92" s="15" t="s">
        <v>347</v>
      </c>
      <c r="AJ92" s="16">
        <v>5.0999999999999996</v>
      </c>
      <c r="AK92" s="15" t="s">
        <v>6399</v>
      </c>
      <c r="AL92" s="15" t="s">
        <v>6296</v>
      </c>
      <c r="AM92" s="15" t="s">
        <v>6307</v>
      </c>
      <c r="AN92" s="18">
        <f t="shared" si="238"/>
        <v>51.9</v>
      </c>
      <c r="AO92" s="18">
        <f t="shared" si="239"/>
        <v>46</v>
      </c>
      <c r="AP92" s="18">
        <f t="shared" si="240"/>
        <v>5.0999999999999996</v>
      </c>
      <c r="AQ92" s="18">
        <f t="shared" si="241"/>
        <v>4.0999999999999996</v>
      </c>
      <c r="AR92" s="18">
        <f t="shared" si="212"/>
        <v>2.6899209972390032</v>
      </c>
      <c r="AS92" s="18">
        <f t="shared" si="242"/>
        <v>3.4</v>
      </c>
      <c r="AT92" s="18">
        <f t="shared" si="213"/>
        <v>2.2306661928323441</v>
      </c>
      <c r="AU92" s="18">
        <f t="shared" si="243"/>
        <v>7.5</v>
      </c>
      <c r="AV92" s="66">
        <v>134</v>
      </c>
      <c r="AW92" s="66">
        <v>203</v>
      </c>
      <c r="AX92" s="66">
        <v>77</v>
      </c>
      <c r="AY92" s="66">
        <v>94</v>
      </c>
      <c r="AZ92" s="66">
        <v>33</v>
      </c>
      <c r="BA92" s="66">
        <v>0</v>
      </c>
      <c r="BB92" s="66">
        <v>1</v>
      </c>
      <c r="BC92" s="66">
        <v>0</v>
      </c>
      <c r="BD92">
        <v>33</v>
      </c>
      <c r="BE92" t="s">
        <v>182</v>
      </c>
      <c r="BF92" t="s">
        <v>666</v>
      </c>
      <c r="BH92" t="s">
        <v>7460</v>
      </c>
      <c r="BI92">
        <v>81</v>
      </c>
      <c r="BJ92">
        <v>260</v>
      </c>
      <c r="BK92" t="s">
        <v>1259</v>
      </c>
      <c r="BL92" t="s">
        <v>7128</v>
      </c>
      <c r="BM92" s="4" t="s">
        <v>1784</v>
      </c>
      <c r="BN92" s="4" t="s">
        <v>1785</v>
      </c>
      <c r="BO92" s="4" t="s">
        <v>538</v>
      </c>
      <c r="BP92" s="4" t="s">
        <v>539</v>
      </c>
      <c r="BQ92" s="7">
        <f t="shared" si="214"/>
        <v>2237.3166666666666</v>
      </c>
      <c r="BR92" s="7">
        <f t="shared" si="215"/>
        <v>1426.2166666666667</v>
      </c>
      <c r="BS92" s="7">
        <f t="shared" si="216"/>
        <v>392.68333333333334</v>
      </c>
      <c r="BT92" s="7">
        <f t="shared" si="217"/>
        <v>418.41666666666669</v>
      </c>
      <c r="BU92" s="12">
        <v>2375</v>
      </c>
      <c r="BV92">
        <v>2</v>
      </c>
      <c r="BW92">
        <v>1</v>
      </c>
      <c r="BX92">
        <v>1</v>
      </c>
      <c r="BY92" s="18">
        <f t="shared" si="218"/>
        <v>17.827708333333334</v>
      </c>
      <c r="BZ92" s="18">
        <f t="shared" si="219"/>
        <v>4.9085416666666664</v>
      </c>
      <c r="CA92" s="18">
        <f t="shared" si="220"/>
        <v>5.2302083333333336</v>
      </c>
      <c r="CB92" s="6">
        <v>51</v>
      </c>
      <c r="CC92" s="6">
        <v>56</v>
      </c>
      <c r="CD92" s="6">
        <v>2</v>
      </c>
      <c r="CE92" s="6">
        <v>109</v>
      </c>
      <c r="CF92" s="6">
        <v>64</v>
      </c>
      <c r="CG92" s="6">
        <v>6</v>
      </c>
      <c r="CH92" s="6">
        <v>49</v>
      </c>
      <c r="CI92" s="6">
        <v>119</v>
      </c>
      <c r="CJ92" s="11">
        <f t="shared" si="221"/>
        <v>2.1455365594287916</v>
      </c>
      <c r="CK92" s="11">
        <f t="shared" si="222"/>
        <v>8.0302728540131447</v>
      </c>
      <c r="CL92" s="11">
        <f t="shared" si="223"/>
        <v>0.30558974576630871</v>
      </c>
      <c r="CM92" s="11">
        <f t="shared" si="224"/>
        <v>2.6924380353616213</v>
      </c>
      <c r="CN92" s="11">
        <f t="shared" si="225"/>
        <v>0.86038637721569411</v>
      </c>
      <c r="CO92" s="11">
        <f t="shared" si="226"/>
        <v>7.4869487712745642</v>
      </c>
      <c r="CP92" s="52">
        <f t="shared" si="200"/>
        <v>3.9215686274509803E-2</v>
      </c>
      <c r="CQ92" s="52">
        <f t="shared" si="201"/>
        <v>0.27450980392156865</v>
      </c>
      <c r="CR92" s="52">
        <f t="shared" si="202"/>
        <v>0.31372549019607843</v>
      </c>
      <c r="CS92" s="52">
        <f t="shared" si="203"/>
        <v>0.16071428571428573</v>
      </c>
      <c r="CT92" s="52">
        <f t="shared" si="204"/>
        <v>0.30357142857142855</v>
      </c>
      <c r="CU92" s="52">
        <f t="shared" si="205"/>
        <v>0.4642857142857143</v>
      </c>
      <c r="CV92">
        <v>0</v>
      </c>
      <c r="CW92" s="60">
        <f t="shared" si="244"/>
        <v>68.741063149875131</v>
      </c>
      <c r="CX92" s="60">
        <f t="shared" si="245"/>
        <v>61.449560693874481</v>
      </c>
      <c r="CY92" s="60">
        <v>5.5053984182704792</v>
      </c>
      <c r="CZ92" s="60">
        <v>19.719200365229881</v>
      </c>
      <c r="DA92" s="60">
        <v>0.5633961642100086</v>
      </c>
      <c r="DB92" s="60">
        <v>-0.17029927939796735</v>
      </c>
      <c r="DC92" s="60">
        <v>2.6804462397176936</v>
      </c>
      <c r="DD92" s="60">
        <f t="shared" si="246"/>
        <v>28.298141908030097</v>
      </c>
      <c r="DE92" s="60">
        <f t="shared" si="247"/>
        <v>25.296501232604623</v>
      </c>
      <c r="DF92" s="60">
        <v>24.647281366672612</v>
      </c>
      <c r="DG92" s="60">
        <v>3.062631623285438</v>
      </c>
      <c r="DH92" s="60">
        <v>15.45488173786898</v>
      </c>
      <c r="DI92" s="60">
        <v>-2.7218734859819964</v>
      </c>
      <c r="DJ92" s="60">
        <f t="shared" si="248"/>
        <v>40.442921241845035</v>
      </c>
      <c r="DK92" s="60">
        <f t="shared" si="249"/>
        <v>36.153059461269855</v>
      </c>
      <c r="DL92" s="60"/>
      <c r="DM92" s="60"/>
      <c r="DN92" s="60">
        <f t="shared" si="250"/>
        <v>0</v>
      </c>
      <c r="DO92" s="58">
        <v>1426.2166666666667</v>
      </c>
      <c r="DP92" s="58">
        <v>418.41666666666669</v>
      </c>
      <c r="DQ92" s="58">
        <v>392.68333333333334</v>
      </c>
      <c r="DR92" s="58">
        <v>2237.3166666666666</v>
      </c>
    </row>
    <row r="93" spans="1:122" x14ac:dyDescent="0.2">
      <c r="A93" t="s">
        <v>4652</v>
      </c>
      <c r="B93" t="s">
        <v>4652</v>
      </c>
      <c r="C93" t="str">
        <f t="shared" si="227"/>
        <v xml:space="preserve">Mair, Adam </v>
      </c>
      <c r="D93" t="str">
        <f t="shared" si="228"/>
        <v>Adam Mair</v>
      </c>
      <c r="E93" t="str">
        <f t="shared" si="229"/>
        <v xml:space="preserve">C </v>
      </c>
      <c r="F93" t="s">
        <v>3179</v>
      </c>
      <c r="G93">
        <v>82</v>
      </c>
      <c r="H93">
        <v>2</v>
      </c>
      <c r="I93">
        <v>9</v>
      </c>
      <c r="J93">
        <f t="shared" si="230"/>
        <v>11</v>
      </c>
      <c r="K93">
        <v>-1</v>
      </c>
      <c r="L93">
        <v>128</v>
      </c>
      <c r="M93" s="5" t="s">
        <v>5538</v>
      </c>
      <c r="N93" s="7">
        <f t="shared" si="231"/>
        <v>7.55</v>
      </c>
      <c r="O93" s="7">
        <f t="shared" si="232"/>
        <v>619.1</v>
      </c>
      <c r="P93">
        <v>0</v>
      </c>
      <c r="Q93">
        <v>0</v>
      </c>
      <c r="R93">
        <v>0</v>
      </c>
      <c r="S93">
        <v>0</v>
      </c>
      <c r="T93">
        <f t="shared" si="233"/>
        <v>2</v>
      </c>
      <c r="U93">
        <f t="shared" si="234"/>
        <v>9</v>
      </c>
      <c r="V93">
        <v>73</v>
      </c>
      <c r="W93" s="9">
        <f t="shared" si="235"/>
        <v>2.7397260273972601E-2</v>
      </c>
      <c r="X93">
        <v>846</v>
      </c>
      <c r="Y93">
        <v>0</v>
      </c>
      <c r="Z93">
        <v>0</v>
      </c>
      <c r="AA93">
        <v>60</v>
      </c>
      <c r="AB93">
        <v>70</v>
      </c>
      <c r="AC93" s="9">
        <f t="shared" si="236"/>
        <v>0.46153846153846156</v>
      </c>
      <c r="AD93" s="5" t="s">
        <v>4788</v>
      </c>
      <c r="AE93" s="11">
        <f t="shared" si="251"/>
        <v>56.3</v>
      </c>
      <c r="AF93" s="27">
        <v>42</v>
      </c>
      <c r="AG93" s="12">
        <v>165000</v>
      </c>
      <c r="AH93" s="13" t="s">
        <v>6439</v>
      </c>
      <c r="AI93" s="13" t="s">
        <v>6337</v>
      </c>
      <c r="AJ93" s="14">
        <v>-6.1</v>
      </c>
      <c r="AK93" s="13" t="s">
        <v>6440</v>
      </c>
      <c r="AL93" s="13" t="s">
        <v>6274</v>
      </c>
      <c r="AM93" s="13" t="s">
        <v>6441</v>
      </c>
      <c r="AN93" s="18">
        <f t="shared" si="238"/>
        <v>11.8</v>
      </c>
      <c r="AO93" s="18">
        <f t="shared" si="239"/>
        <v>11.1</v>
      </c>
      <c r="AP93" s="18">
        <f t="shared" si="240"/>
        <v>-6.1</v>
      </c>
      <c r="AQ93" s="18">
        <f t="shared" si="241"/>
        <v>-1.8</v>
      </c>
      <c r="AR93" s="18">
        <f t="shared" si="212"/>
        <v>-5.7300509337860781</v>
      </c>
      <c r="AS93" s="18">
        <f t="shared" si="242"/>
        <v>-0.5</v>
      </c>
      <c r="AT93" s="18">
        <f t="shared" si="213"/>
        <v>-1.5916808149405772</v>
      </c>
      <c r="AU93" s="18">
        <f t="shared" si="243"/>
        <v>-2.2999999999999998</v>
      </c>
      <c r="AV93" s="66">
        <v>31</v>
      </c>
      <c r="AW93" s="66">
        <v>97</v>
      </c>
      <c r="AX93" s="66">
        <v>35</v>
      </c>
      <c r="AY93" s="66">
        <v>20</v>
      </c>
      <c r="AZ93" s="66">
        <v>11</v>
      </c>
      <c r="BA93" s="66">
        <v>60</v>
      </c>
      <c r="BB93" s="66">
        <v>70</v>
      </c>
      <c r="BC93" s="66">
        <v>2.5</v>
      </c>
      <c r="BD93">
        <v>22</v>
      </c>
      <c r="BE93" t="s">
        <v>5201</v>
      </c>
      <c r="BF93" t="s">
        <v>5177</v>
      </c>
      <c r="BG93" t="s">
        <v>7484</v>
      </c>
      <c r="BH93" t="s">
        <v>7457</v>
      </c>
      <c r="BI93">
        <v>73</v>
      </c>
      <c r="BJ93">
        <v>208</v>
      </c>
      <c r="BK93" t="s">
        <v>1258</v>
      </c>
      <c r="BL93" t="s">
        <v>7128</v>
      </c>
      <c r="BM93" s="4" t="s">
        <v>2508</v>
      </c>
      <c r="BN93" s="4" t="s">
        <v>2509</v>
      </c>
      <c r="BO93" s="4" t="s">
        <v>550</v>
      </c>
      <c r="BP93" s="4" t="s">
        <v>2510</v>
      </c>
      <c r="BQ93" s="7">
        <f t="shared" si="214"/>
        <v>619.35</v>
      </c>
      <c r="BR93" s="7">
        <f t="shared" si="215"/>
        <v>610.43333333333328</v>
      </c>
      <c r="BS93" s="7">
        <f t="shared" si="216"/>
        <v>3.1166666666666667</v>
      </c>
      <c r="BT93" s="7">
        <f t="shared" si="217"/>
        <v>5.8</v>
      </c>
      <c r="BU93">
        <v>846</v>
      </c>
      <c r="BV93">
        <v>0</v>
      </c>
      <c r="BW93">
        <v>0</v>
      </c>
      <c r="BX93">
        <v>0</v>
      </c>
      <c r="BY93" s="18">
        <f t="shared" si="218"/>
        <v>7.44430894308943</v>
      </c>
      <c r="BZ93" s="18">
        <f t="shared" si="219"/>
        <v>3.8008130081300814E-2</v>
      </c>
      <c r="CA93" s="18">
        <f t="shared" si="220"/>
        <v>7.0731707317073164E-2</v>
      </c>
      <c r="CB93" s="6">
        <v>17</v>
      </c>
      <c r="CC93" s="6">
        <v>0</v>
      </c>
      <c r="CD93" s="6">
        <v>0</v>
      </c>
      <c r="CE93" s="6">
        <v>17</v>
      </c>
      <c r="CF93" s="6">
        <v>17</v>
      </c>
      <c r="CG93" s="6">
        <v>1</v>
      </c>
      <c r="CH93" s="6">
        <v>0</v>
      </c>
      <c r="CI93" s="6">
        <v>18</v>
      </c>
      <c r="CJ93" s="11">
        <f t="shared" si="221"/>
        <v>1.6709441380440127</v>
      </c>
      <c r="CK93" s="11">
        <f t="shared" si="222"/>
        <v>0</v>
      </c>
      <c r="CL93" s="11">
        <f t="shared" si="223"/>
        <v>0</v>
      </c>
      <c r="CM93" s="11">
        <f t="shared" si="224"/>
        <v>1.6709441380440127</v>
      </c>
      <c r="CN93" s="11">
        <f t="shared" si="225"/>
        <v>10.344827586206897</v>
      </c>
      <c r="CO93" s="11">
        <f t="shared" si="226"/>
        <v>0</v>
      </c>
      <c r="CP93" s="52">
        <f t="shared" si="200"/>
        <v>0.11764705882352941</v>
      </c>
      <c r="CQ93" s="52">
        <f t="shared" si="201"/>
        <v>0.52941176470588236</v>
      </c>
      <c r="CR93" s="52">
        <f t="shared" si="202"/>
        <v>0.6470588235294118</v>
      </c>
      <c r="CS93" s="52">
        <f t="shared" si="203"/>
        <v>0</v>
      </c>
      <c r="CT93" s="52">
        <f t="shared" si="204"/>
        <v>0</v>
      </c>
      <c r="CU93" s="52">
        <f t="shared" si="205"/>
        <v>0</v>
      </c>
      <c r="CV93">
        <v>0</v>
      </c>
      <c r="CW93" s="60">
        <f t="shared" si="244"/>
        <v>-5.7371210416978151</v>
      </c>
      <c r="CX93" s="60">
        <f t="shared" si="245"/>
        <v>-18.526264766926019</v>
      </c>
      <c r="CY93" s="60">
        <v>-2.2351687501954056</v>
      </c>
      <c r="CZ93" s="60">
        <v>-0.28555053246407097</v>
      </c>
      <c r="DA93" s="60">
        <v>8.3860690962313134E-2</v>
      </c>
      <c r="DB93" s="60">
        <v>-3.949078062106294E-2</v>
      </c>
      <c r="DC93" s="60">
        <v>0</v>
      </c>
      <c r="DD93" s="60">
        <f t="shared" si="246"/>
        <v>-2.4763493723182264</v>
      </c>
      <c r="DE93" s="60">
        <f t="shared" si="247"/>
        <v>-7.996607321605639</v>
      </c>
      <c r="DF93" s="60">
        <v>7.8037971404256554</v>
      </c>
      <c r="DG93" s="60">
        <v>-0.19400643085368832</v>
      </c>
      <c r="DH93" s="60">
        <v>0.32627728663965888</v>
      </c>
      <c r="DI93" s="60">
        <v>-11.196839665591215</v>
      </c>
      <c r="DJ93" s="60">
        <f t="shared" si="248"/>
        <v>-3.2607716693795892</v>
      </c>
      <c r="DK93" s="60">
        <f t="shared" si="249"/>
        <v>-10.52965744532038</v>
      </c>
      <c r="DL93" s="60"/>
      <c r="DM93" s="60"/>
      <c r="DN93" s="60">
        <f t="shared" si="250"/>
        <v>0</v>
      </c>
      <c r="DO93" s="58">
        <v>610.43333333333328</v>
      </c>
      <c r="DP93" s="58">
        <v>5.8</v>
      </c>
      <c r="DQ93" s="58">
        <v>3.1166666666666671</v>
      </c>
      <c r="DR93" s="58">
        <v>619.35</v>
      </c>
    </row>
    <row r="94" spans="1:122" x14ac:dyDescent="0.2">
      <c r="A94" t="s">
        <v>4652</v>
      </c>
      <c r="B94" t="s">
        <v>4652</v>
      </c>
      <c r="C94" t="str">
        <f t="shared" si="227"/>
        <v xml:space="preserve">Kotalik, Ales </v>
      </c>
      <c r="D94" t="str">
        <f t="shared" si="228"/>
        <v>Ales Kotalik</v>
      </c>
      <c r="E94" t="str">
        <f t="shared" si="229"/>
        <v>RW</v>
      </c>
      <c r="F94" t="s">
        <v>3169</v>
      </c>
      <c r="G94">
        <v>66</v>
      </c>
      <c r="H94">
        <v>16</v>
      </c>
      <c r="I94">
        <v>22</v>
      </c>
      <c r="J94">
        <f t="shared" si="230"/>
        <v>38</v>
      </c>
      <c r="K94">
        <v>-5</v>
      </c>
      <c r="L94">
        <v>46</v>
      </c>
      <c r="M94" s="5" t="s">
        <v>5451</v>
      </c>
      <c r="N94" s="7">
        <f t="shared" si="231"/>
        <v>14.516666666666667</v>
      </c>
      <c r="O94" s="7">
        <f t="shared" si="232"/>
        <v>958.1</v>
      </c>
      <c r="P94">
        <v>3</v>
      </c>
      <c r="Q94">
        <v>8</v>
      </c>
      <c r="R94">
        <v>0</v>
      </c>
      <c r="S94">
        <v>0</v>
      </c>
      <c r="T94">
        <f t="shared" si="233"/>
        <v>13</v>
      </c>
      <c r="U94">
        <f t="shared" si="234"/>
        <v>14</v>
      </c>
      <c r="V94">
        <v>162</v>
      </c>
      <c r="W94" s="9">
        <f t="shared" si="235"/>
        <v>9.8765432098765427E-2</v>
      </c>
      <c r="X94">
        <v>1258</v>
      </c>
      <c r="Y94">
        <v>4</v>
      </c>
      <c r="Z94">
        <v>0</v>
      </c>
      <c r="AA94">
        <v>17</v>
      </c>
      <c r="AB94">
        <v>18</v>
      </c>
      <c r="AC94" s="9">
        <f t="shared" si="236"/>
        <v>0.48571428571428571</v>
      </c>
      <c r="AD94" s="5" t="s">
        <v>4789</v>
      </c>
      <c r="AE94" s="11">
        <f t="shared" si="251"/>
        <v>25.2</v>
      </c>
      <c r="AF94" s="27">
        <v>47</v>
      </c>
      <c r="AG94" s="12">
        <v>1716809</v>
      </c>
      <c r="AH94" s="13" t="s">
        <v>6417</v>
      </c>
      <c r="AI94" s="13" t="s">
        <v>6418</v>
      </c>
      <c r="AJ94" s="14">
        <v>-11.9</v>
      </c>
      <c r="AK94" s="13" t="s">
        <v>6419</v>
      </c>
      <c r="AL94" s="13" t="s">
        <v>6420</v>
      </c>
      <c r="AM94" s="13" t="s">
        <v>6336</v>
      </c>
      <c r="AN94" s="18">
        <f t="shared" si="238"/>
        <v>22.1</v>
      </c>
      <c r="AO94" s="18">
        <f t="shared" si="239"/>
        <v>16.7</v>
      </c>
      <c r="AP94" s="18">
        <f t="shared" si="240"/>
        <v>-11.9</v>
      </c>
      <c r="AQ94" s="18">
        <f t="shared" si="241"/>
        <v>3.9</v>
      </c>
      <c r="AR94" s="18">
        <f t="shared" si="212"/>
        <v>6.8565400843881861</v>
      </c>
      <c r="AS94" s="18">
        <f t="shared" si="242"/>
        <v>-1.6</v>
      </c>
      <c r="AT94" s="18">
        <f t="shared" si="213"/>
        <v>-2.8129395218002817</v>
      </c>
      <c r="AU94" s="18">
        <f t="shared" si="243"/>
        <v>2.2999999999999998</v>
      </c>
      <c r="AV94" s="66">
        <v>24</v>
      </c>
      <c r="AW94" s="66">
        <v>99</v>
      </c>
      <c r="AX94" s="66">
        <v>71</v>
      </c>
      <c r="AY94" s="66">
        <v>32</v>
      </c>
      <c r="AZ94" s="66">
        <v>13</v>
      </c>
      <c r="BA94" s="66">
        <v>17</v>
      </c>
      <c r="BB94" s="66">
        <v>18</v>
      </c>
      <c r="BC94" s="66">
        <v>0.8</v>
      </c>
      <c r="BE94" t="s">
        <v>1370</v>
      </c>
      <c r="BF94" t="s">
        <v>1371</v>
      </c>
      <c r="BH94" t="s">
        <v>627</v>
      </c>
      <c r="BI94">
        <v>73</v>
      </c>
      <c r="BJ94">
        <v>227</v>
      </c>
      <c r="BK94" t="s">
        <v>1258</v>
      </c>
      <c r="BL94" t="s">
        <v>7128</v>
      </c>
      <c r="BM94" s="4" t="s">
        <v>6949</v>
      </c>
      <c r="BN94" s="4" t="s">
        <v>6950</v>
      </c>
      <c r="BO94" s="4" t="s">
        <v>2657</v>
      </c>
      <c r="BP94" s="4" t="s">
        <v>6951</v>
      </c>
      <c r="BQ94" s="7">
        <f t="shared" si="214"/>
        <v>957.8</v>
      </c>
      <c r="BR94" s="7">
        <f t="shared" si="215"/>
        <v>778</v>
      </c>
      <c r="BS94" s="7">
        <f t="shared" si="216"/>
        <v>4.7833333333333332</v>
      </c>
      <c r="BT94" s="7">
        <f t="shared" si="217"/>
        <v>175.01666666666668</v>
      </c>
      <c r="BU94" s="12">
        <v>1258</v>
      </c>
      <c r="BV94">
        <v>7</v>
      </c>
      <c r="BW94">
        <v>5</v>
      </c>
      <c r="BX94">
        <v>4</v>
      </c>
      <c r="BY94" s="18">
        <f t="shared" si="218"/>
        <v>11.787878787878787</v>
      </c>
      <c r="BZ94" s="18">
        <f t="shared" si="219"/>
        <v>7.247474747474747E-2</v>
      </c>
      <c r="CA94" s="18">
        <f t="shared" si="220"/>
        <v>2.651767676767677</v>
      </c>
      <c r="CB94" s="6">
        <v>35</v>
      </c>
      <c r="CC94" s="6">
        <v>22</v>
      </c>
      <c r="CD94" s="6">
        <v>0</v>
      </c>
      <c r="CE94" s="6">
        <v>57</v>
      </c>
      <c r="CF94" s="6">
        <v>37</v>
      </c>
      <c r="CG94" s="6">
        <v>4</v>
      </c>
      <c r="CH94" s="6">
        <v>0</v>
      </c>
      <c r="CI94" s="6">
        <v>41</v>
      </c>
      <c r="CJ94" s="11">
        <f t="shared" si="221"/>
        <v>2.6992287917737787</v>
      </c>
      <c r="CK94" s="11">
        <f t="shared" si="222"/>
        <v>7.5421388439196271</v>
      </c>
      <c r="CL94" s="11">
        <f t="shared" si="223"/>
        <v>0</v>
      </c>
      <c r="CM94" s="11">
        <f t="shared" si="224"/>
        <v>2.8534704370179949</v>
      </c>
      <c r="CN94" s="11">
        <f t="shared" si="225"/>
        <v>1.3712979716217504</v>
      </c>
      <c r="CO94" s="11">
        <f t="shared" si="226"/>
        <v>0</v>
      </c>
      <c r="CP94" s="52">
        <f t="shared" si="200"/>
        <v>0.37142857142857144</v>
      </c>
      <c r="CQ94" s="52">
        <f t="shared" si="201"/>
        <v>0.4</v>
      </c>
      <c r="CR94" s="52">
        <f t="shared" si="202"/>
        <v>0.77142857142857146</v>
      </c>
      <c r="CS94" s="52">
        <f t="shared" si="203"/>
        <v>0.13636363636363635</v>
      </c>
      <c r="CT94" s="52">
        <f t="shared" si="204"/>
        <v>0.36363636363636365</v>
      </c>
      <c r="CU94" s="52">
        <f t="shared" si="205"/>
        <v>0.5</v>
      </c>
      <c r="CV94">
        <v>0</v>
      </c>
      <c r="CW94" s="60">
        <f t="shared" si="244"/>
        <v>43.26297611827944</v>
      </c>
      <c r="CX94" s="60">
        <f t="shared" si="245"/>
        <v>90.338225346167135</v>
      </c>
      <c r="CY94" s="60">
        <v>19.420575256226257</v>
      </c>
      <c r="CZ94" s="60">
        <v>4.5201274132248059</v>
      </c>
      <c r="DA94" s="60">
        <v>0.12968720401017769</v>
      </c>
      <c r="DB94" s="60">
        <v>-6.0608845124305151E-2</v>
      </c>
      <c r="DC94" s="60">
        <v>17.497951101568088</v>
      </c>
      <c r="DD94" s="60">
        <f t="shared" si="246"/>
        <v>41.507732129905023</v>
      </c>
      <c r="DE94" s="60">
        <f t="shared" si="247"/>
        <v>86.673067717488053</v>
      </c>
      <c r="DF94" s="60">
        <v>4.7992388012785137</v>
      </c>
      <c r="DG94" s="60">
        <v>-0.24354498043836034</v>
      </c>
      <c r="DH94" s="60">
        <v>0.50075711906728393</v>
      </c>
      <c r="DI94" s="60">
        <v>-3.3012069515330236</v>
      </c>
      <c r="DJ94" s="60">
        <f t="shared" si="248"/>
        <v>1.7552439883744135</v>
      </c>
      <c r="DK94" s="60">
        <f t="shared" si="249"/>
        <v>3.6651576286790846</v>
      </c>
      <c r="DL94" s="60"/>
      <c r="DM94" s="60"/>
      <c r="DN94" s="60">
        <f t="shared" si="250"/>
        <v>0</v>
      </c>
      <c r="DO94" s="58">
        <v>778</v>
      </c>
      <c r="DP94" s="58">
        <v>175.01666666666668</v>
      </c>
      <c r="DQ94" s="58">
        <v>4.7833333333333332</v>
      </c>
      <c r="DR94" s="58">
        <v>957.8</v>
      </c>
    </row>
    <row r="95" spans="1:122" x14ac:dyDescent="0.2">
      <c r="A95" t="s">
        <v>4652</v>
      </c>
      <c r="B95" t="s">
        <v>4652</v>
      </c>
      <c r="C95" t="str">
        <f t="shared" si="227"/>
        <v xml:space="preserve">Sekera, Andrej </v>
      </c>
      <c r="D95" t="str">
        <f t="shared" si="228"/>
        <v>Andrej Sekera</v>
      </c>
      <c r="E95" t="str">
        <f t="shared" si="229"/>
        <v xml:space="preserve">D </v>
      </c>
      <c r="F95" t="s">
        <v>3190</v>
      </c>
      <c r="G95">
        <v>2</v>
      </c>
      <c r="H95">
        <v>0</v>
      </c>
      <c r="I95">
        <v>0</v>
      </c>
      <c r="J95">
        <f t="shared" si="230"/>
        <v>0</v>
      </c>
      <c r="K95">
        <v>1</v>
      </c>
      <c r="L95">
        <v>2</v>
      </c>
      <c r="M95" s="5" t="s">
        <v>5539</v>
      </c>
      <c r="N95" s="7">
        <f t="shared" si="231"/>
        <v>7.5166666666666666</v>
      </c>
      <c r="O95" s="7">
        <f t="shared" si="232"/>
        <v>15.033333333333333</v>
      </c>
      <c r="P95">
        <v>0</v>
      </c>
      <c r="Q95">
        <v>0</v>
      </c>
      <c r="R95">
        <v>0</v>
      </c>
      <c r="S95">
        <v>0</v>
      </c>
      <c r="T95">
        <f t="shared" si="233"/>
        <v>0</v>
      </c>
      <c r="U95">
        <f t="shared" si="234"/>
        <v>0</v>
      </c>
      <c r="V95">
        <v>0</v>
      </c>
      <c r="W95" s="9">
        <f t="shared" si="235"/>
        <v>0</v>
      </c>
      <c r="X95">
        <v>20</v>
      </c>
      <c r="Y95">
        <v>0</v>
      </c>
      <c r="Z95">
        <v>0</v>
      </c>
      <c r="AA95">
        <v>0</v>
      </c>
      <c r="AB95">
        <v>0</v>
      </c>
      <c r="AC95" s="9">
        <f t="shared" si="236"/>
        <v>0</v>
      </c>
      <c r="AD95" s="5" t="s">
        <v>361</v>
      </c>
      <c r="AH95" s="13" t="s">
        <v>6310</v>
      </c>
      <c r="AI95" s="13" t="s">
        <v>6424</v>
      </c>
      <c r="AJ95" s="14">
        <v>0.9</v>
      </c>
      <c r="AK95" s="13" t="s">
        <v>6351</v>
      </c>
      <c r="AL95" s="13" t="s">
        <v>6348</v>
      </c>
      <c r="AM95" s="13" t="s">
        <v>6348</v>
      </c>
      <c r="AN95" s="18">
        <f t="shared" si="238"/>
        <v>0.3</v>
      </c>
      <c r="AO95" s="18">
        <f t="shared" si="239"/>
        <v>0.4</v>
      </c>
      <c r="AP95" s="18">
        <f t="shared" si="240"/>
        <v>0.9</v>
      </c>
      <c r="AQ95" s="18">
        <f t="shared" si="241"/>
        <v>-0.1</v>
      </c>
      <c r="AR95" s="18">
        <f t="shared" si="212"/>
        <v>-13.318534961154272</v>
      </c>
      <c r="AS95" s="18">
        <f t="shared" si="242"/>
        <v>0.2</v>
      </c>
      <c r="AT95" s="18">
        <f t="shared" si="213"/>
        <v>26.637069922308545</v>
      </c>
      <c r="AU95" s="18">
        <f t="shared" si="243"/>
        <v>0.2</v>
      </c>
      <c r="AV95" s="66">
        <v>1</v>
      </c>
      <c r="AW95" s="66">
        <v>0</v>
      </c>
      <c r="AX95" s="66">
        <v>1</v>
      </c>
      <c r="AY95" s="66">
        <v>1</v>
      </c>
      <c r="AZ95" s="66">
        <v>2</v>
      </c>
      <c r="BA95" s="66">
        <v>0</v>
      </c>
      <c r="BB95" s="66">
        <v>0</v>
      </c>
      <c r="BC95" s="66">
        <v>0</v>
      </c>
      <c r="BD95">
        <v>44</v>
      </c>
      <c r="BE95" t="s">
        <v>3997</v>
      </c>
      <c r="BF95" t="s">
        <v>2719</v>
      </c>
      <c r="BH95" t="s">
        <v>7460</v>
      </c>
      <c r="BI95">
        <v>72</v>
      </c>
      <c r="BJ95">
        <v>191</v>
      </c>
      <c r="BK95" t="s">
        <v>1259</v>
      </c>
      <c r="BL95" t="s">
        <v>638</v>
      </c>
      <c r="BM95" s="4" t="s">
        <v>2704</v>
      </c>
      <c r="BN95" s="4" t="s">
        <v>2704</v>
      </c>
      <c r="BO95" s="4" t="s">
        <v>1516</v>
      </c>
      <c r="BP95" s="4" t="s">
        <v>1516</v>
      </c>
      <c r="BQ95" s="7">
        <f t="shared" si="214"/>
        <v>15.016666666666667</v>
      </c>
      <c r="BR95" s="7">
        <f t="shared" si="215"/>
        <v>15.016666666666667</v>
      </c>
      <c r="BS95" s="7">
        <f t="shared" si="216"/>
        <v>0</v>
      </c>
      <c r="BT95" s="7">
        <f t="shared" si="217"/>
        <v>0</v>
      </c>
      <c r="BU95">
        <v>20</v>
      </c>
      <c r="BV95">
        <v>0</v>
      </c>
      <c r="BW95">
        <v>0</v>
      </c>
      <c r="BX95">
        <v>0</v>
      </c>
      <c r="BY95" s="18">
        <f t="shared" si="218"/>
        <v>7.5083333333333337</v>
      </c>
      <c r="BZ95" s="18">
        <f t="shared" si="219"/>
        <v>0</v>
      </c>
      <c r="CA95" s="18">
        <f t="shared" si="220"/>
        <v>0</v>
      </c>
      <c r="CB95" s="6">
        <v>1</v>
      </c>
      <c r="CC95" s="6">
        <v>0</v>
      </c>
      <c r="CD95" s="6">
        <v>0</v>
      </c>
      <c r="CE95" s="6">
        <v>1</v>
      </c>
      <c r="CF95" s="6">
        <v>0</v>
      </c>
      <c r="CG95" s="6">
        <v>0</v>
      </c>
      <c r="CH95" s="6">
        <v>0</v>
      </c>
      <c r="CI95" s="6">
        <v>0</v>
      </c>
      <c r="CJ95" s="11">
        <f t="shared" si="221"/>
        <v>3.9955604883462814</v>
      </c>
      <c r="CK95" s="11">
        <f t="shared" si="222"/>
        <v>0</v>
      </c>
      <c r="CL95" s="11">
        <f t="shared" si="223"/>
        <v>0</v>
      </c>
      <c r="CM95" s="11">
        <f t="shared" si="224"/>
        <v>0</v>
      </c>
      <c r="CN95" s="11">
        <f t="shared" si="225"/>
        <v>0</v>
      </c>
      <c r="CO95" s="11">
        <f t="shared" si="226"/>
        <v>0</v>
      </c>
      <c r="CP95" s="52">
        <f t="shared" si="200"/>
        <v>0</v>
      </c>
      <c r="CQ95" s="52">
        <f t="shared" si="201"/>
        <v>0</v>
      </c>
      <c r="CR95" s="52">
        <f t="shared" si="202"/>
        <v>0</v>
      </c>
      <c r="CS95" s="52">
        <f t="shared" si="203"/>
        <v>0</v>
      </c>
      <c r="CT95" s="52">
        <f t="shared" si="204"/>
        <v>0</v>
      </c>
      <c r="CU95" s="52">
        <f t="shared" si="205"/>
        <v>0</v>
      </c>
      <c r="CV95">
        <v>0</v>
      </c>
      <c r="CW95" s="60">
        <f t="shared" si="244"/>
        <v>0.23538706989722144</v>
      </c>
      <c r="CX95" s="60">
        <f t="shared" si="245"/>
        <v>31.350109198298089</v>
      </c>
      <c r="CY95" s="60">
        <v>-0.11885121904051063</v>
      </c>
      <c r="CZ95" s="60">
        <v>0</v>
      </c>
      <c r="DA95" s="60">
        <v>2.0332736620931658E-3</v>
      </c>
      <c r="DB95" s="60">
        <v>0</v>
      </c>
      <c r="DC95" s="60">
        <v>0</v>
      </c>
      <c r="DD95" s="60">
        <f t="shared" si="246"/>
        <v>-0.11681794537841747</v>
      </c>
      <c r="DE95" s="60">
        <f t="shared" si="247"/>
        <v>-15.558438896126633</v>
      </c>
      <c r="DF95" s="60">
        <v>0.8141132275892472</v>
      </c>
      <c r="DG95" s="60">
        <v>0</v>
      </c>
      <c r="DH95" s="60">
        <v>0</v>
      </c>
      <c r="DI95" s="60">
        <v>-0.46190821231360829</v>
      </c>
      <c r="DJ95" s="60">
        <f t="shared" si="248"/>
        <v>0.35220501527563891</v>
      </c>
      <c r="DK95" s="60">
        <f t="shared" si="249"/>
        <v>46.908548094424717</v>
      </c>
      <c r="DL95" s="60"/>
      <c r="DM95" s="60"/>
      <c r="DN95" s="60">
        <f t="shared" si="250"/>
        <v>0</v>
      </c>
      <c r="DO95" s="59">
        <v>15.016666666666666</v>
      </c>
      <c r="DP95" s="59">
        <v>0</v>
      </c>
      <c r="DQ95" s="59">
        <v>0</v>
      </c>
      <c r="DR95" s="58">
        <v>15.016666666666666</v>
      </c>
    </row>
    <row r="96" spans="1:122" x14ac:dyDescent="0.2">
      <c r="A96" t="s">
        <v>4652</v>
      </c>
      <c r="B96" t="s">
        <v>4652</v>
      </c>
      <c r="C96" t="str">
        <f t="shared" si="227"/>
        <v xml:space="preserve">Peters, Andrew </v>
      </c>
      <c r="D96" t="str">
        <f t="shared" si="228"/>
        <v>Andrew Peters</v>
      </c>
      <c r="E96" t="str">
        <f t="shared" si="229"/>
        <v>LW</v>
      </c>
      <c r="F96" t="s">
        <v>3184</v>
      </c>
      <c r="G96">
        <v>58</v>
      </c>
      <c r="H96">
        <v>1</v>
      </c>
      <c r="I96">
        <v>1</v>
      </c>
      <c r="J96">
        <f t="shared" si="230"/>
        <v>2</v>
      </c>
      <c r="K96">
        <v>-1</v>
      </c>
      <c r="L96">
        <v>125</v>
      </c>
      <c r="M96" s="5" t="s">
        <v>5540</v>
      </c>
      <c r="N96" s="7">
        <f t="shared" si="231"/>
        <v>3.7666666666666666</v>
      </c>
      <c r="O96" s="7">
        <f t="shared" si="232"/>
        <v>218.46666666666667</v>
      </c>
      <c r="P96">
        <v>0</v>
      </c>
      <c r="Q96">
        <v>0</v>
      </c>
      <c r="R96">
        <v>0</v>
      </c>
      <c r="S96">
        <v>0</v>
      </c>
      <c r="T96">
        <f t="shared" si="233"/>
        <v>1</v>
      </c>
      <c r="U96">
        <f t="shared" si="234"/>
        <v>1</v>
      </c>
      <c r="V96">
        <v>19</v>
      </c>
      <c r="W96" s="9">
        <f t="shared" si="235"/>
        <v>5.2631578947368418E-2</v>
      </c>
      <c r="X96">
        <v>306</v>
      </c>
      <c r="Y96">
        <v>0</v>
      </c>
      <c r="Z96">
        <v>0</v>
      </c>
      <c r="AA96">
        <v>0</v>
      </c>
      <c r="AB96">
        <v>0</v>
      </c>
      <c r="AC96" s="9">
        <f t="shared" si="236"/>
        <v>0</v>
      </c>
      <c r="AD96" s="5" t="s">
        <v>4790</v>
      </c>
      <c r="AE96" s="11">
        <f t="shared" ref="AE96:AE120" si="252">LEFT(AD96, LEN(AD96)-3)+RIGHT(AD96,2)/60</f>
        <v>109.43333333333334</v>
      </c>
      <c r="AF96" s="27">
        <v>36</v>
      </c>
      <c r="AG96" s="12">
        <v>165000</v>
      </c>
      <c r="AH96" s="13" t="s">
        <v>6346</v>
      </c>
      <c r="AI96" s="13" t="s">
        <v>6404</v>
      </c>
      <c r="AJ96" s="14">
        <v>-2</v>
      </c>
      <c r="AK96" s="13" t="s">
        <v>6438</v>
      </c>
      <c r="AL96" s="13" t="s">
        <v>6351</v>
      </c>
      <c r="AM96" s="13" t="s">
        <v>6437</v>
      </c>
      <c r="AN96" s="18">
        <f t="shared" si="238"/>
        <v>5.7</v>
      </c>
      <c r="AO96" s="18">
        <f t="shared" si="239"/>
        <v>5.3</v>
      </c>
      <c r="AP96" s="18">
        <f t="shared" si="240"/>
        <v>-2</v>
      </c>
      <c r="AQ96" s="18">
        <f t="shared" si="241"/>
        <v>-1.9</v>
      </c>
      <c r="AR96" s="18">
        <f t="shared" si="212"/>
        <v>-17.233560090702948</v>
      </c>
      <c r="AS96" s="18">
        <f t="shared" si="242"/>
        <v>-0.1</v>
      </c>
      <c r="AT96" s="18">
        <f t="shared" si="213"/>
        <v>-0.90702947845804993</v>
      </c>
      <c r="AU96" s="18">
        <f t="shared" si="243"/>
        <v>-2</v>
      </c>
      <c r="AV96" s="66">
        <v>4</v>
      </c>
      <c r="AW96" s="66">
        <v>42</v>
      </c>
      <c r="AX96" s="66">
        <v>14</v>
      </c>
      <c r="AY96" s="66">
        <v>10</v>
      </c>
      <c r="AZ96" s="66">
        <v>3</v>
      </c>
      <c r="BA96" s="66">
        <v>0</v>
      </c>
      <c r="BB96" s="66">
        <v>0</v>
      </c>
      <c r="BC96" s="66">
        <v>0</v>
      </c>
      <c r="BE96" t="s">
        <v>3412</v>
      </c>
      <c r="BF96" t="s">
        <v>1388</v>
      </c>
      <c r="BG96" t="s">
        <v>7484</v>
      </c>
      <c r="BH96" t="s">
        <v>7457</v>
      </c>
      <c r="BI96">
        <v>76</v>
      </c>
      <c r="BJ96">
        <v>247</v>
      </c>
      <c r="BK96" t="s">
        <v>1259</v>
      </c>
      <c r="BL96" t="s">
        <v>7128</v>
      </c>
      <c r="BM96" s="4" t="s">
        <v>3718</v>
      </c>
      <c r="BN96" s="4" t="s">
        <v>3719</v>
      </c>
      <c r="BO96" s="4" t="s">
        <v>7388</v>
      </c>
      <c r="BP96" s="4" t="s">
        <v>7432</v>
      </c>
      <c r="BQ96" s="7">
        <f t="shared" si="214"/>
        <v>218.86666666666667</v>
      </c>
      <c r="BR96" s="7">
        <f t="shared" si="215"/>
        <v>217.23333333333332</v>
      </c>
      <c r="BS96" s="7">
        <f t="shared" si="216"/>
        <v>0.05</v>
      </c>
      <c r="BT96" s="7">
        <f t="shared" si="217"/>
        <v>1.5833333333333335</v>
      </c>
      <c r="BU96">
        <v>306</v>
      </c>
      <c r="BV96">
        <v>0</v>
      </c>
      <c r="BW96">
        <v>0</v>
      </c>
      <c r="BX96">
        <v>0</v>
      </c>
      <c r="BY96" s="18">
        <f t="shared" si="218"/>
        <v>3.7454022988505744</v>
      </c>
      <c r="BZ96" s="18">
        <f t="shared" si="219"/>
        <v>8.6206896551724148E-4</v>
      </c>
      <c r="CA96" s="18">
        <f t="shared" si="220"/>
        <v>2.7298850574712645E-2</v>
      </c>
      <c r="CB96" s="6">
        <v>3</v>
      </c>
      <c r="CC96" s="6">
        <v>0</v>
      </c>
      <c r="CD96" s="6">
        <v>0</v>
      </c>
      <c r="CE96" s="6">
        <v>3</v>
      </c>
      <c r="CF96" s="6">
        <v>4</v>
      </c>
      <c r="CG96" s="6">
        <v>0</v>
      </c>
      <c r="CH96" s="6">
        <v>0</v>
      </c>
      <c r="CI96" s="6">
        <v>4</v>
      </c>
      <c r="CJ96" s="11">
        <f t="shared" si="221"/>
        <v>0.8286021175387448</v>
      </c>
      <c r="CK96" s="11">
        <f t="shared" si="222"/>
        <v>0</v>
      </c>
      <c r="CL96" s="11">
        <f t="shared" si="223"/>
        <v>0</v>
      </c>
      <c r="CM96" s="11">
        <f t="shared" si="224"/>
        <v>1.1048028233849931</v>
      </c>
      <c r="CN96" s="11">
        <f t="shared" si="225"/>
        <v>0</v>
      </c>
      <c r="CO96" s="11">
        <f t="shared" si="226"/>
        <v>0</v>
      </c>
      <c r="CP96" s="52">
        <f t="shared" si="200"/>
        <v>0.33333333333333331</v>
      </c>
      <c r="CQ96" s="52">
        <f t="shared" si="201"/>
        <v>0.33333333333333331</v>
      </c>
      <c r="CR96" s="52">
        <f t="shared" si="202"/>
        <v>0.66666666666666663</v>
      </c>
      <c r="CS96" s="52">
        <f t="shared" si="203"/>
        <v>0</v>
      </c>
      <c r="CT96" s="52">
        <f t="shared" si="204"/>
        <v>0</v>
      </c>
      <c r="CU96" s="52">
        <f t="shared" si="205"/>
        <v>0</v>
      </c>
      <c r="CV96">
        <v>0</v>
      </c>
      <c r="CW96" s="60">
        <f t="shared" si="244"/>
        <v>-2.8888953222295779</v>
      </c>
      <c r="CX96" s="60">
        <f t="shared" si="245"/>
        <v>-26.39867793691359</v>
      </c>
      <c r="CY96" s="60">
        <v>-2.518221842546768</v>
      </c>
      <c r="CZ96" s="60">
        <v>-7.7952013172663065E-2</v>
      </c>
      <c r="DA96" s="60">
        <v>2.963479437359319E-2</v>
      </c>
      <c r="DB96" s="60">
        <v>-6.3354193509726638E-4</v>
      </c>
      <c r="DC96" s="60">
        <v>0</v>
      </c>
      <c r="DD96" s="60">
        <f t="shared" si="246"/>
        <v>-2.5671726032809352</v>
      </c>
      <c r="DE96" s="60">
        <f t="shared" si="247"/>
        <v>-23.458781022975341</v>
      </c>
      <c r="DF96" s="60">
        <v>3.4651239588176961</v>
      </c>
      <c r="DG96" s="60">
        <v>5.5533725527233844E-3</v>
      </c>
      <c r="DH96" s="60">
        <v>5.2343949728287523E-3</v>
      </c>
      <c r="DI96" s="60">
        <v>-3.7976344452918909</v>
      </c>
      <c r="DJ96" s="60">
        <f t="shared" si="248"/>
        <v>-0.32172271894864268</v>
      </c>
      <c r="DK96" s="60">
        <f t="shared" si="249"/>
        <v>-2.9398969139382514</v>
      </c>
      <c r="DL96" s="60"/>
      <c r="DM96" s="60"/>
      <c r="DN96" s="60">
        <f t="shared" si="250"/>
        <v>0</v>
      </c>
      <c r="DO96" s="59">
        <v>217.23333333333335</v>
      </c>
      <c r="DP96" s="59">
        <v>1.5833333333333335</v>
      </c>
      <c r="DQ96" s="59">
        <v>0.05</v>
      </c>
      <c r="DR96" s="58">
        <v>218.8666666666667</v>
      </c>
    </row>
    <row r="97" spans="1:122" x14ac:dyDescent="0.2">
      <c r="A97" t="s">
        <v>4652</v>
      </c>
      <c r="B97" t="s">
        <v>4652</v>
      </c>
      <c r="C97" t="str">
        <f t="shared" si="227"/>
        <v xml:space="preserve">Campbell, Brian </v>
      </c>
      <c r="D97" t="str">
        <f t="shared" si="228"/>
        <v>Brian Campbell</v>
      </c>
      <c r="E97" t="str">
        <f t="shared" si="229"/>
        <v xml:space="preserve">D </v>
      </c>
      <c r="F97" t="s">
        <v>3168</v>
      </c>
      <c r="G97">
        <v>82</v>
      </c>
      <c r="H97">
        <v>6</v>
      </c>
      <c r="I97">
        <v>42</v>
      </c>
      <c r="J97">
        <f t="shared" si="230"/>
        <v>48</v>
      </c>
      <c r="K97">
        <v>28</v>
      </c>
      <c r="L97">
        <v>35</v>
      </c>
      <c r="M97" s="5" t="s">
        <v>5530</v>
      </c>
      <c r="N97" s="7">
        <f t="shared" si="231"/>
        <v>21.883333333333333</v>
      </c>
      <c r="O97" s="7">
        <f t="shared" si="232"/>
        <v>1794.4333333333334</v>
      </c>
      <c r="P97">
        <v>1</v>
      </c>
      <c r="Q97">
        <v>8</v>
      </c>
      <c r="R97">
        <v>0</v>
      </c>
      <c r="S97">
        <v>1</v>
      </c>
      <c r="T97">
        <f t="shared" si="233"/>
        <v>5</v>
      </c>
      <c r="U97">
        <f t="shared" si="234"/>
        <v>33</v>
      </c>
      <c r="V97">
        <v>92</v>
      </c>
      <c r="W97" s="9">
        <f t="shared" si="235"/>
        <v>6.5217391304347824E-2</v>
      </c>
      <c r="X97">
        <v>2004</v>
      </c>
      <c r="Y97">
        <v>1</v>
      </c>
      <c r="Z97">
        <v>0</v>
      </c>
      <c r="AA97">
        <v>0</v>
      </c>
      <c r="AB97">
        <v>0</v>
      </c>
      <c r="AC97" s="9">
        <f t="shared" si="236"/>
        <v>0</v>
      </c>
      <c r="AD97" s="5" t="s">
        <v>4791</v>
      </c>
      <c r="AE97" s="11">
        <f t="shared" si="252"/>
        <v>37.366666666666667</v>
      </c>
      <c r="AF97" s="27">
        <v>74</v>
      </c>
      <c r="AG97" s="12">
        <v>5442000</v>
      </c>
      <c r="AH97" s="13" t="s">
        <v>6390</v>
      </c>
      <c r="AI97" s="13" t="s">
        <v>6391</v>
      </c>
      <c r="AJ97" s="14">
        <v>9.9</v>
      </c>
      <c r="AK97" s="13" t="s">
        <v>6392</v>
      </c>
      <c r="AL97" s="13" t="s">
        <v>6270</v>
      </c>
      <c r="AM97" s="13" t="s">
        <v>6393</v>
      </c>
      <c r="AN97" s="18">
        <f t="shared" si="238"/>
        <v>37.5</v>
      </c>
      <c r="AO97" s="18">
        <f t="shared" si="239"/>
        <v>34.1</v>
      </c>
      <c r="AP97" s="18">
        <f t="shared" si="240"/>
        <v>9.9</v>
      </c>
      <c r="AQ97" s="18">
        <f t="shared" si="241"/>
        <v>7.6</v>
      </c>
      <c r="AR97" s="18">
        <f t="shared" si="212"/>
        <v>6.9092479374531237</v>
      </c>
      <c r="AS97" s="18">
        <f t="shared" si="242"/>
        <v>4.2</v>
      </c>
      <c r="AT97" s="18">
        <f t="shared" si="213"/>
        <v>3.818268597013569</v>
      </c>
      <c r="AU97" s="18">
        <f t="shared" si="243"/>
        <v>11.7</v>
      </c>
      <c r="AV97" s="66">
        <v>138</v>
      </c>
      <c r="AW97" s="66">
        <v>90</v>
      </c>
      <c r="AX97" s="66">
        <v>63</v>
      </c>
      <c r="AY97" s="66">
        <v>79</v>
      </c>
      <c r="AZ97" s="66">
        <v>30</v>
      </c>
      <c r="BA97" s="66">
        <v>0</v>
      </c>
      <c r="BB97" s="66">
        <v>0</v>
      </c>
      <c r="BC97" s="66">
        <v>0</v>
      </c>
      <c r="BE97" t="s">
        <v>3097</v>
      </c>
      <c r="BF97" t="s">
        <v>695</v>
      </c>
      <c r="BG97" t="s">
        <v>7484</v>
      </c>
      <c r="BH97" t="s">
        <v>7457</v>
      </c>
      <c r="BI97">
        <v>72</v>
      </c>
      <c r="BJ97">
        <v>191</v>
      </c>
      <c r="BK97" t="s">
        <v>1259</v>
      </c>
      <c r="BL97" t="s">
        <v>7128</v>
      </c>
      <c r="BM97" s="4" t="s">
        <v>1864</v>
      </c>
      <c r="BN97" s="4" t="s">
        <v>1865</v>
      </c>
      <c r="BO97" s="4" t="s">
        <v>2628</v>
      </c>
      <c r="BP97" s="4" t="s">
        <v>2630</v>
      </c>
      <c r="BQ97" s="7">
        <f t="shared" si="214"/>
        <v>1794.3666666666666</v>
      </c>
      <c r="BR97" s="7">
        <f t="shared" si="215"/>
        <v>1388.7833333333333</v>
      </c>
      <c r="BS97" s="7">
        <f t="shared" si="216"/>
        <v>118.53333333333333</v>
      </c>
      <c r="BT97" s="7">
        <f t="shared" si="217"/>
        <v>287.05</v>
      </c>
      <c r="BU97" s="12">
        <v>2004</v>
      </c>
      <c r="BV97">
        <v>0</v>
      </c>
      <c r="BW97">
        <v>0</v>
      </c>
      <c r="BX97">
        <v>0</v>
      </c>
      <c r="BY97" s="18">
        <f t="shared" si="218"/>
        <v>16.936382113821139</v>
      </c>
      <c r="BZ97" s="18">
        <f t="shared" si="219"/>
        <v>1.4455284552845529</v>
      </c>
      <c r="CA97" s="18">
        <f t="shared" si="220"/>
        <v>3.5006097560975613</v>
      </c>
      <c r="CB97" s="6">
        <v>88</v>
      </c>
      <c r="CC97" s="6">
        <v>25</v>
      </c>
      <c r="CD97" s="6">
        <v>0</v>
      </c>
      <c r="CE97" s="6">
        <v>113</v>
      </c>
      <c r="CF97" s="6">
        <v>55</v>
      </c>
      <c r="CG97" s="6">
        <v>6</v>
      </c>
      <c r="CH97" s="6">
        <v>7</v>
      </c>
      <c r="CI97" s="6">
        <v>68</v>
      </c>
      <c r="CJ97" s="11">
        <f t="shared" si="221"/>
        <v>3.8018889435597103</v>
      </c>
      <c r="CK97" s="11">
        <f t="shared" si="222"/>
        <v>5.2255704581083435</v>
      </c>
      <c r="CL97" s="11">
        <f t="shared" si="223"/>
        <v>0</v>
      </c>
      <c r="CM97" s="11">
        <f t="shared" si="224"/>
        <v>2.3761805897248189</v>
      </c>
      <c r="CN97" s="11">
        <f t="shared" si="225"/>
        <v>1.2541369099460025</v>
      </c>
      <c r="CO97" s="11">
        <f t="shared" si="226"/>
        <v>3.5433070866141732</v>
      </c>
      <c r="CP97" s="52">
        <f t="shared" si="200"/>
        <v>5.6818181818181816E-2</v>
      </c>
      <c r="CQ97" s="52">
        <f t="shared" si="201"/>
        <v>0.375</v>
      </c>
      <c r="CR97" s="52">
        <f t="shared" si="202"/>
        <v>0.43181818181818182</v>
      </c>
      <c r="CS97" s="52">
        <f t="shared" si="203"/>
        <v>0.04</v>
      </c>
      <c r="CT97" s="52">
        <f t="shared" si="204"/>
        <v>0.32</v>
      </c>
      <c r="CU97" s="52">
        <f t="shared" si="205"/>
        <v>0.36</v>
      </c>
      <c r="CV97">
        <v>0</v>
      </c>
      <c r="CW97" s="60">
        <f t="shared" si="244"/>
        <v>80.557991847714064</v>
      </c>
      <c r="CX97" s="60">
        <f t="shared" si="245"/>
        <v>89.789888927622442</v>
      </c>
      <c r="CY97" s="60">
        <v>28.514203028197088</v>
      </c>
      <c r="CZ97" s="60">
        <v>-0.56578400355798431</v>
      </c>
      <c r="DA97" s="60">
        <v>0.24295927747866197</v>
      </c>
      <c r="DB97" s="60">
        <v>0.41434362110659589</v>
      </c>
      <c r="DC97" s="60">
        <v>0</v>
      </c>
      <c r="DD97" s="60">
        <f t="shared" si="246"/>
        <v>28.605721923224362</v>
      </c>
      <c r="DE97" s="60">
        <f t="shared" si="247"/>
        <v>31.883920332029163</v>
      </c>
      <c r="DF97" s="60">
        <v>30.069245782698594</v>
      </c>
      <c r="DG97" s="60">
        <v>0.4564236548197117</v>
      </c>
      <c r="DH97" s="60">
        <v>9.5932550821565741</v>
      </c>
      <c r="DI97" s="60">
        <v>11.833345404814821</v>
      </c>
      <c r="DJ97" s="60">
        <f t="shared" si="248"/>
        <v>51.952269924489698</v>
      </c>
      <c r="DK97" s="60">
        <f t="shared" si="249"/>
        <v>57.905968595593286</v>
      </c>
      <c r="DL97" s="60"/>
      <c r="DM97" s="60"/>
      <c r="DN97" s="60">
        <f t="shared" si="250"/>
        <v>0</v>
      </c>
      <c r="DO97" s="59">
        <v>1388.7833333333333</v>
      </c>
      <c r="DP97" s="59">
        <v>287.05</v>
      </c>
      <c r="DQ97" s="59">
        <v>118.53333333333333</v>
      </c>
      <c r="DR97" s="58">
        <v>1794.3666666666666</v>
      </c>
    </row>
    <row r="98" spans="1:122" x14ac:dyDescent="0.2">
      <c r="A98" t="s">
        <v>4652</v>
      </c>
      <c r="B98" t="s">
        <v>4652</v>
      </c>
      <c r="C98" t="str">
        <f t="shared" si="227"/>
        <v xml:space="preserve">MacArthur, Clarke </v>
      </c>
      <c r="D98" t="str">
        <f t="shared" si="228"/>
        <v>Clarke MacArthur</v>
      </c>
      <c r="E98" t="str">
        <f t="shared" si="229"/>
        <v>LW</v>
      </c>
      <c r="F98" t="s">
        <v>3182</v>
      </c>
      <c r="G98">
        <v>19</v>
      </c>
      <c r="H98">
        <v>3</v>
      </c>
      <c r="I98">
        <v>4</v>
      </c>
      <c r="J98">
        <f t="shared" si="230"/>
        <v>7</v>
      </c>
      <c r="K98">
        <v>4</v>
      </c>
      <c r="L98">
        <v>4</v>
      </c>
      <c r="M98" s="5" t="s">
        <v>5542</v>
      </c>
      <c r="N98" s="7">
        <f t="shared" si="231"/>
        <v>8.9</v>
      </c>
      <c r="O98" s="7">
        <f t="shared" si="232"/>
        <v>169.1</v>
      </c>
      <c r="P98">
        <v>0</v>
      </c>
      <c r="Q98">
        <v>0</v>
      </c>
      <c r="R98">
        <v>0</v>
      </c>
      <c r="S98">
        <v>0</v>
      </c>
      <c r="T98">
        <f t="shared" si="233"/>
        <v>3</v>
      </c>
      <c r="U98">
        <f t="shared" si="234"/>
        <v>4</v>
      </c>
      <c r="V98">
        <v>16</v>
      </c>
      <c r="W98" s="9">
        <f t="shared" si="235"/>
        <v>0.1875</v>
      </c>
      <c r="X98">
        <v>231</v>
      </c>
      <c r="Y98">
        <v>0</v>
      </c>
      <c r="Z98">
        <v>0</v>
      </c>
      <c r="AA98">
        <v>23</v>
      </c>
      <c r="AB98">
        <v>27</v>
      </c>
      <c r="AC98" s="9">
        <f t="shared" si="236"/>
        <v>0.46</v>
      </c>
      <c r="AD98" s="5" t="s">
        <v>4793</v>
      </c>
      <c r="AE98" s="11">
        <f t="shared" si="252"/>
        <v>24.15</v>
      </c>
      <c r="AH98" s="13" t="s">
        <v>6407</v>
      </c>
      <c r="AI98" s="13" t="s">
        <v>6399</v>
      </c>
      <c r="AJ98" s="14">
        <v>2</v>
      </c>
      <c r="AK98" s="13" t="s">
        <v>6315</v>
      </c>
      <c r="AL98" s="13" t="s">
        <v>6344</v>
      </c>
      <c r="AM98" s="13" t="s">
        <v>6323</v>
      </c>
      <c r="AN98" s="18">
        <f t="shared" si="238"/>
        <v>4.4000000000000004</v>
      </c>
      <c r="AO98" s="18">
        <f t="shared" si="239"/>
        <v>4.0999999999999996</v>
      </c>
      <c r="AP98" s="18">
        <f t="shared" si="240"/>
        <v>2</v>
      </c>
      <c r="AQ98" s="18">
        <f t="shared" si="241"/>
        <v>0.6</v>
      </c>
      <c r="AR98" s="18">
        <f t="shared" si="212"/>
        <v>6.6158228429660939</v>
      </c>
      <c r="AS98" s="18">
        <f t="shared" si="242"/>
        <v>0.5</v>
      </c>
      <c r="AT98" s="18">
        <f t="shared" si="213"/>
        <v>5.5131857024717448</v>
      </c>
      <c r="AU98" s="18">
        <f t="shared" si="243"/>
        <v>1.1000000000000001</v>
      </c>
      <c r="AV98" s="66">
        <v>6</v>
      </c>
      <c r="AW98" s="66">
        <v>20</v>
      </c>
      <c r="AX98" s="66">
        <v>6</v>
      </c>
      <c r="AY98" s="66">
        <v>6</v>
      </c>
      <c r="AZ98" s="66">
        <v>3</v>
      </c>
      <c r="BA98" s="66">
        <v>23</v>
      </c>
      <c r="BB98" s="66">
        <v>27</v>
      </c>
      <c r="BC98" s="66">
        <v>4.0999999999999996</v>
      </c>
      <c r="BD98">
        <v>41</v>
      </c>
      <c r="BE98" t="s">
        <v>5144</v>
      </c>
      <c r="BF98" t="s">
        <v>159</v>
      </c>
      <c r="BG98" t="s">
        <v>7474</v>
      </c>
      <c r="BH98" t="s">
        <v>7457</v>
      </c>
      <c r="BI98">
        <v>71</v>
      </c>
      <c r="BJ98">
        <v>191</v>
      </c>
      <c r="BK98" t="s">
        <v>1259</v>
      </c>
      <c r="BL98" t="s">
        <v>638</v>
      </c>
      <c r="BM98" s="4" t="s">
        <v>3781</v>
      </c>
      <c r="BN98" s="4" t="s">
        <v>3782</v>
      </c>
      <c r="BO98" s="4" t="s">
        <v>3577</v>
      </c>
      <c r="BP98" s="4" t="s">
        <v>2242</v>
      </c>
      <c r="BQ98" s="7">
        <f t="shared" si="214"/>
        <v>169.06666666666666</v>
      </c>
      <c r="BR98" s="7">
        <f t="shared" si="215"/>
        <v>156.75</v>
      </c>
      <c r="BS98" s="7">
        <f t="shared" si="216"/>
        <v>2.15</v>
      </c>
      <c r="BT98" s="7">
        <f t="shared" si="217"/>
        <v>10.166666666666666</v>
      </c>
      <c r="BU98">
        <v>231</v>
      </c>
      <c r="BV98">
        <v>1</v>
      </c>
      <c r="BW98">
        <v>0</v>
      </c>
      <c r="BX98">
        <v>0</v>
      </c>
      <c r="BY98" s="18">
        <f t="shared" si="218"/>
        <v>8.25</v>
      </c>
      <c r="BZ98" s="18">
        <f t="shared" si="219"/>
        <v>0.1131578947368421</v>
      </c>
      <c r="CA98" s="18">
        <f t="shared" si="220"/>
        <v>0.53508771929824561</v>
      </c>
      <c r="CB98" s="6">
        <v>10</v>
      </c>
      <c r="CC98" s="6">
        <v>2</v>
      </c>
      <c r="CD98" s="6">
        <v>0</v>
      </c>
      <c r="CE98" s="6">
        <v>12</v>
      </c>
      <c r="CF98" s="6">
        <v>6</v>
      </c>
      <c r="CG98" s="6">
        <v>0</v>
      </c>
      <c r="CH98" s="6">
        <v>1</v>
      </c>
      <c r="CI98" s="6">
        <v>7</v>
      </c>
      <c r="CJ98" s="11">
        <f t="shared" si="221"/>
        <v>3.8277511961722483</v>
      </c>
      <c r="CK98" s="11">
        <f t="shared" si="222"/>
        <v>11.803278688524591</v>
      </c>
      <c r="CL98" s="11">
        <f t="shared" si="223"/>
        <v>0</v>
      </c>
      <c r="CM98" s="11">
        <f t="shared" si="224"/>
        <v>2.2966507177033493</v>
      </c>
      <c r="CN98" s="11">
        <f t="shared" si="225"/>
        <v>0</v>
      </c>
      <c r="CO98" s="11">
        <f t="shared" si="226"/>
        <v>27.906976744186046</v>
      </c>
      <c r="CP98" s="52">
        <f t="shared" si="200"/>
        <v>0.3</v>
      </c>
      <c r="CQ98" s="52">
        <f t="shared" si="201"/>
        <v>0.4</v>
      </c>
      <c r="CR98" s="52">
        <f t="shared" si="202"/>
        <v>0.7</v>
      </c>
      <c r="CS98" s="52">
        <f t="shared" si="203"/>
        <v>0</v>
      </c>
      <c r="CT98" s="52">
        <f t="shared" si="204"/>
        <v>0</v>
      </c>
      <c r="CU98" s="52">
        <f t="shared" si="205"/>
        <v>0</v>
      </c>
      <c r="CV98">
        <v>0</v>
      </c>
      <c r="CW98" s="60">
        <f t="shared" si="244"/>
        <v>6.2381788864001253</v>
      </c>
      <c r="CX98" s="60">
        <f t="shared" si="245"/>
        <v>73.795491558361107</v>
      </c>
      <c r="CY98" s="60">
        <v>5.5284329180934915</v>
      </c>
      <c r="CZ98" s="60">
        <v>-0.50053397931920485</v>
      </c>
      <c r="DA98" s="60">
        <v>2.2891818011401867E-2</v>
      </c>
      <c r="DB98" s="60">
        <v>-2.7242303209182452E-2</v>
      </c>
      <c r="DC98" s="60">
        <v>-0.61573823804048489</v>
      </c>
      <c r="DD98" s="60">
        <f t="shared" si="246"/>
        <v>4.4078102155360215</v>
      </c>
      <c r="DE98" s="60">
        <f t="shared" si="247"/>
        <v>52.142865325741582</v>
      </c>
      <c r="DF98" s="60">
        <v>1.4552157419167853</v>
      </c>
      <c r="DG98" s="60">
        <v>3.5658497443802777E-2</v>
      </c>
      <c r="DH98" s="60">
        <v>-0.39911430849232576</v>
      </c>
      <c r="DI98" s="60">
        <v>0.73860873999584153</v>
      </c>
      <c r="DJ98" s="60">
        <f t="shared" si="248"/>
        <v>1.8303686708641038</v>
      </c>
      <c r="DK98" s="60">
        <f t="shared" si="249"/>
        <v>21.652626232619525</v>
      </c>
      <c r="DL98" s="60"/>
      <c r="DM98" s="60"/>
      <c r="DN98" s="60">
        <f t="shared" si="250"/>
        <v>0</v>
      </c>
      <c r="DO98" s="58">
        <v>156.75</v>
      </c>
      <c r="DP98" s="58">
        <v>10.166666666666666</v>
      </c>
      <c r="DQ98" s="58">
        <v>2.15</v>
      </c>
      <c r="DR98" s="58">
        <v>169.06666666666666</v>
      </c>
    </row>
    <row r="99" spans="1:122" x14ac:dyDescent="0.2">
      <c r="A99" t="s">
        <v>4652</v>
      </c>
      <c r="B99" t="s">
        <v>4652</v>
      </c>
      <c r="C99" t="str">
        <f t="shared" si="227"/>
        <v xml:space="preserve">Paille, Daniel </v>
      </c>
      <c r="D99" t="str">
        <f t="shared" si="228"/>
        <v>Daniel Paille</v>
      </c>
      <c r="E99" t="str">
        <f t="shared" si="229"/>
        <v>LW</v>
      </c>
      <c r="F99" t="s">
        <v>3180</v>
      </c>
      <c r="G99">
        <v>29</v>
      </c>
      <c r="H99">
        <v>3</v>
      </c>
      <c r="I99">
        <v>8</v>
      </c>
      <c r="J99">
        <f t="shared" si="230"/>
        <v>11</v>
      </c>
      <c r="K99">
        <v>5</v>
      </c>
      <c r="L99">
        <v>18</v>
      </c>
      <c r="M99" s="5" t="s">
        <v>5545</v>
      </c>
      <c r="N99" s="7">
        <f t="shared" si="231"/>
        <v>12.783333333333333</v>
      </c>
      <c r="O99" s="7">
        <f t="shared" si="232"/>
        <v>370.71666666666664</v>
      </c>
      <c r="P99">
        <v>0</v>
      </c>
      <c r="Q99">
        <v>0</v>
      </c>
      <c r="R99">
        <v>0</v>
      </c>
      <c r="S99">
        <v>1</v>
      </c>
      <c r="T99">
        <f t="shared" si="233"/>
        <v>3</v>
      </c>
      <c r="U99">
        <f t="shared" si="234"/>
        <v>7</v>
      </c>
      <c r="V99">
        <v>45</v>
      </c>
      <c r="W99" s="9">
        <f t="shared" si="235"/>
        <v>6.6666666666666666E-2</v>
      </c>
      <c r="X99">
        <v>484</v>
      </c>
      <c r="Y99">
        <v>0</v>
      </c>
      <c r="Z99">
        <v>0</v>
      </c>
      <c r="AA99">
        <v>2</v>
      </c>
      <c r="AB99">
        <v>4</v>
      </c>
      <c r="AC99" s="9">
        <f t="shared" si="236"/>
        <v>0.33333333333333331</v>
      </c>
      <c r="AD99" s="5" t="s">
        <v>4796</v>
      </c>
      <c r="AE99" s="11">
        <f t="shared" si="252"/>
        <v>33.700000000000003</v>
      </c>
      <c r="AF99" s="27">
        <v>57</v>
      </c>
      <c r="AG99" s="12">
        <v>332365</v>
      </c>
      <c r="AH99" s="13" t="s">
        <v>6292</v>
      </c>
      <c r="AI99" s="13" t="s">
        <v>6421</v>
      </c>
      <c r="AJ99" s="14">
        <v>1.2</v>
      </c>
      <c r="AK99" s="13" t="s">
        <v>6422</v>
      </c>
      <c r="AL99" s="13" t="s">
        <v>6344</v>
      </c>
      <c r="AM99" s="13" t="s">
        <v>6412</v>
      </c>
      <c r="AN99" s="18">
        <f t="shared" si="238"/>
        <v>6.1</v>
      </c>
      <c r="AO99" s="18">
        <f t="shared" si="239"/>
        <v>6.4</v>
      </c>
      <c r="AP99" s="18">
        <f t="shared" si="240"/>
        <v>1.2</v>
      </c>
      <c r="AQ99" s="18">
        <f t="shared" si="241"/>
        <v>1</v>
      </c>
      <c r="AR99" s="18">
        <f t="shared" si="212"/>
        <v>4.6258818087197868</v>
      </c>
      <c r="AS99" s="18">
        <f t="shared" si="242"/>
        <v>0.5</v>
      </c>
      <c r="AT99" s="18">
        <f t="shared" si="213"/>
        <v>2.3129409043598934</v>
      </c>
      <c r="AU99" s="18">
        <f t="shared" si="243"/>
        <v>1.5</v>
      </c>
      <c r="AV99" s="66">
        <v>14</v>
      </c>
      <c r="AW99" s="66">
        <v>14</v>
      </c>
      <c r="AX99" s="66">
        <v>10</v>
      </c>
      <c r="AY99" s="66">
        <v>15</v>
      </c>
      <c r="AZ99" s="66">
        <v>6</v>
      </c>
      <c r="BA99" s="66">
        <v>2</v>
      </c>
      <c r="BB99" s="66">
        <v>4</v>
      </c>
      <c r="BC99" s="66">
        <v>0.3</v>
      </c>
      <c r="BD99">
        <v>20</v>
      </c>
      <c r="BE99" t="s">
        <v>5119</v>
      </c>
      <c r="BF99" t="s">
        <v>655</v>
      </c>
      <c r="BG99" t="s">
        <v>7484</v>
      </c>
      <c r="BH99" t="s">
        <v>7457</v>
      </c>
      <c r="BI99">
        <v>72</v>
      </c>
      <c r="BJ99">
        <v>197</v>
      </c>
      <c r="BK99" t="s">
        <v>1259</v>
      </c>
      <c r="BL99" t="s">
        <v>638</v>
      </c>
      <c r="BM99" s="4" t="s">
        <v>7129</v>
      </c>
      <c r="BN99" s="4" t="s">
        <v>3568</v>
      </c>
      <c r="BO99" s="4" t="s">
        <v>3569</v>
      </c>
      <c r="BP99" s="4" t="s">
        <v>3570</v>
      </c>
      <c r="BQ99" s="7">
        <f t="shared" si="214"/>
        <v>370.83333333333331</v>
      </c>
      <c r="BR99" s="7">
        <f t="shared" si="215"/>
        <v>309.31666666666666</v>
      </c>
      <c r="BS99" s="7">
        <f t="shared" si="216"/>
        <v>54.333333333333336</v>
      </c>
      <c r="BT99" s="7">
        <f t="shared" si="217"/>
        <v>7.1833333333333336</v>
      </c>
      <c r="BU99">
        <v>484</v>
      </c>
      <c r="BV99">
        <v>0</v>
      </c>
      <c r="BW99">
        <v>0</v>
      </c>
      <c r="BX99">
        <v>0</v>
      </c>
      <c r="BY99" s="18">
        <f t="shared" si="218"/>
        <v>10.666091954022988</v>
      </c>
      <c r="BZ99" s="18">
        <f t="shared" si="219"/>
        <v>1.8735632183908046</v>
      </c>
      <c r="CA99" s="18">
        <f t="shared" si="220"/>
        <v>0.24770114942528737</v>
      </c>
      <c r="CB99" s="6">
        <v>13</v>
      </c>
      <c r="CC99" s="6">
        <v>0</v>
      </c>
      <c r="CD99" s="6">
        <v>0</v>
      </c>
      <c r="CE99" s="6">
        <v>13</v>
      </c>
      <c r="CF99" s="6">
        <v>10</v>
      </c>
      <c r="CG99" s="6">
        <v>0</v>
      </c>
      <c r="CH99" s="6">
        <v>2</v>
      </c>
      <c r="CI99" s="6">
        <v>12</v>
      </c>
      <c r="CJ99" s="11">
        <f t="shared" si="221"/>
        <v>2.5216875909262351</v>
      </c>
      <c r="CK99" s="11">
        <f t="shared" si="222"/>
        <v>0</v>
      </c>
      <c r="CL99" s="11">
        <f t="shared" si="223"/>
        <v>0</v>
      </c>
      <c r="CM99" s="11">
        <f t="shared" si="224"/>
        <v>1.9397596853278734</v>
      </c>
      <c r="CN99" s="11">
        <f t="shared" si="225"/>
        <v>0</v>
      </c>
      <c r="CO99" s="11">
        <f t="shared" si="226"/>
        <v>2.2085889570552144</v>
      </c>
      <c r="CP99" s="52">
        <f t="shared" si="200"/>
        <v>0.23076923076923078</v>
      </c>
      <c r="CQ99" s="52">
        <f t="shared" si="201"/>
        <v>0.53846153846153844</v>
      </c>
      <c r="CR99" s="52">
        <f t="shared" si="202"/>
        <v>0.76923076923076916</v>
      </c>
      <c r="CS99" s="52">
        <f t="shared" si="203"/>
        <v>0</v>
      </c>
      <c r="CT99" s="52">
        <f t="shared" si="204"/>
        <v>0</v>
      </c>
      <c r="CU99" s="52">
        <f t="shared" si="205"/>
        <v>0</v>
      </c>
      <c r="CV99">
        <v>0</v>
      </c>
      <c r="CW99" s="60">
        <f t="shared" si="244"/>
        <v>12.070202837929987</v>
      </c>
      <c r="CX99" s="60">
        <f t="shared" si="245"/>
        <v>65.097723170858359</v>
      </c>
      <c r="CY99" s="60">
        <v>5.7514021560044402</v>
      </c>
      <c r="CZ99" s="60">
        <v>-0.35365597555176603</v>
      </c>
      <c r="DA99" s="60">
        <v>5.0211253031712491E-2</v>
      </c>
      <c r="DB99" s="60">
        <v>7.3403338527142335E-3</v>
      </c>
      <c r="DC99" s="60">
        <v>0</v>
      </c>
      <c r="DD99" s="60">
        <f t="shared" si="246"/>
        <v>5.4552977673371013</v>
      </c>
      <c r="DE99" s="60">
        <f t="shared" si="247"/>
        <v>29.421830655301221</v>
      </c>
      <c r="DF99" s="60">
        <v>3.4891565387315371</v>
      </c>
      <c r="DG99" s="60">
        <v>2.5194774423408201E-2</v>
      </c>
      <c r="DH99" s="60">
        <v>4.439655952492652</v>
      </c>
      <c r="DI99" s="60">
        <v>-1.3391021950547124</v>
      </c>
      <c r="DJ99" s="60">
        <f t="shared" si="248"/>
        <v>6.6149050705928847</v>
      </c>
      <c r="DK99" s="60">
        <f t="shared" si="249"/>
        <v>35.67589251555713</v>
      </c>
      <c r="DL99" s="60"/>
      <c r="DM99" s="60"/>
      <c r="DN99" s="60">
        <f t="shared" si="250"/>
        <v>0</v>
      </c>
      <c r="DO99" s="58">
        <v>309.31666666666666</v>
      </c>
      <c r="DP99" s="58">
        <v>7.1833333333333336</v>
      </c>
      <c r="DQ99" s="58">
        <v>54.333333333333329</v>
      </c>
      <c r="DR99" s="58">
        <v>370.83333333333331</v>
      </c>
    </row>
    <row r="100" spans="1:122" x14ac:dyDescent="0.2">
      <c r="A100" t="s">
        <v>4652</v>
      </c>
      <c r="B100" t="s">
        <v>4652</v>
      </c>
      <c r="C100" t="str">
        <f t="shared" si="227"/>
        <v xml:space="preserve">Roy, Derek </v>
      </c>
      <c r="D100" t="str">
        <f t="shared" si="228"/>
        <v>Derek Roy</v>
      </c>
      <c r="E100" t="str">
        <f t="shared" si="229"/>
        <v xml:space="preserve">C </v>
      </c>
      <c r="F100" t="s">
        <v>3165</v>
      </c>
      <c r="G100">
        <v>75</v>
      </c>
      <c r="H100">
        <v>21</v>
      </c>
      <c r="I100">
        <v>42</v>
      </c>
      <c r="J100">
        <f t="shared" si="230"/>
        <v>63</v>
      </c>
      <c r="K100">
        <v>37</v>
      </c>
      <c r="L100">
        <v>60</v>
      </c>
      <c r="M100" s="5" t="s">
        <v>5546</v>
      </c>
      <c r="N100" s="7">
        <f t="shared" si="231"/>
        <v>18.466666666666665</v>
      </c>
      <c r="O100" s="7">
        <f t="shared" si="232"/>
        <v>1384.9999999999998</v>
      </c>
      <c r="P100">
        <v>6</v>
      </c>
      <c r="Q100">
        <v>8</v>
      </c>
      <c r="R100">
        <v>1</v>
      </c>
      <c r="S100">
        <v>1</v>
      </c>
      <c r="T100">
        <f t="shared" si="233"/>
        <v>14</v>
      </c>
      <c r="U100">
        <f t="shared" si="234"/>
        <v>33</v>
      </c>
      <c r="V100">
        <v>130</v>
      </c>
      <c r="W100" s="9">
        <f t="shared" si="235"/>
        <v>0.16153846153846155</v>
      </c>
      <c r="X100">
        <v>1633</v>
      </c>
      <c r="Y100">
        <v>3</v>
      </c>
      <c r="Z100">
        <v>0</v>
      </c>
      <c r="AA100">
        <v>548</v>
      </c>
      <c r="AB100">
        <v>581</v>
      </c>
      <c r="AC100" s="9">
        <f t="shared" si="236"/>
        <v>0.48538529672276348</v>
      </c>
      <c r="AD100" s="5" t="s">
        <v>4797</v>
      </c>
      <c r="AE100" s="11">
        <f t="shared" si="252"/>
        <v>21.966666666666665</v>
      </c>
      <c r="AF100" s="27">
        <v>70</v>
      </c>
      <c r="AG100" s="12">
        <v>3875767</v>
      </c>
      <c r="AH100" s="13" t="s">
        <v>6371</v>
      </c>
      <c r="AI100" s="13" t="s">
        <v>6371</v>
      </c>
      <c r="AJ100" s="14">
        <v>24.3</v>
      </c>
      <c r="AK100" s="13" t="s">
        <v>6372</v>
      </c>
      <c r="AL100" s="13" t="s">
        <v>6373</v>
      </c>
      <c r="AM100" s="13" t="s">
        <v>6374</v>
      </c>
      <c r="AN100" s="18">
        <f t="shared" si="238"/>
        <v>28.6</v>
      </c>
      <c r="AO100" s="18">
        <f t="shared" si="239"/>
        <v>28.6</v>
      </c>
      <c r="AP100" s="18">
        <f t="shared" si="240"/>
        <v>24.3</v>
      </c>
      <c r="AQ100" s="18">
        <f t="shared" si="241"/>
        <v>9.5</v>
      </c>
      <c r="AR100" s="18">
        <f t="shared" si="212"/>
        <v>10.565827888224662</v>
      </c>
      <c r="AS100" s="18">
        <f t="shared" si="242"/>
        <v>5.2</v>
      </c>
      <c r="AT100" s="18">
        <f t="shared" si="213"/>
        <v>5.7834005282913941</v>
      </c>
      <c r="AU100" s="18">
        <f t="shared" si="243"/>
        <v>14.7</v>
      </c>
      <c r="AV100" s="66">
        <v>42</v>
      </c>
      <c r="AW100" s="66">
        <v>46</v>
      </c>
      <c r="AX100" s="66">
        <v>52</v>
      </c>
      <c r="AY100" s="66">
        <v>63</v>
      </c>
      <c r="AZ100" s="66">
        <v>51</v>
      </c>
      <c r="BA100" s="66">
        <v>548</v>
      </c>
      <c r="BB100" s="66">
        <v>581</v>
      </c>
      <c r="BC100" s="66">
        <v>24.4</v>
      </c>
      <c r="BD100">
        <v>9</v>
      </c>
      <c r="BE100" t="s">
        <v>1275</v>
      </c>
      <c r="BF100" t="s">
        <v>718</v>
      </c>
      <c r="BG100" t="s">
        <v>7484</v>
      </c>
      <c r="BH100" t="s">
        <v>7457</v>
      </c>
      <c r="BI100">
        <v>69</v>
      </c>
      <c r="BJ100">
        <v>188</v>
      </c>
      <c r="BK100" t="s">
        <v>1259</v>
      </c>
      <c r="BL100" t="s">
        <v>7128</v>
      </c>
      <c r="BM100" s="4" t="s">
        <v>4853</v>
      </c>
      <c r="BN100" s="4" t="s">
        <v>1420</v>
      </c>
      <c r="BO100" s="4" t="s">
        <v>1421</v>
      </c>
      <c r="BP100" s="4" t="s">
        <v>1422</v>
      </c>
      <c r="BQ100" s="7">
        <f t="shared" si="214"/>
        <v>1384.5166666666667</v>
      </c>
      <c r="BR100" s="7">
        <f t="shared" si="215"/>
        <v>970.7833333333333</v>
      </c>
      <c r="BS100" s="7">
        <f t="shared" si="216"/>
        <v>190.76666666666668</v>
      </c>
      <c r="BT100" s="7">
        <f t="shared" si="217"/>
        <v>222.96666666666667</v>
      </c>
      <c r="BU100" s="12">
        <v>1633</v>
      </c>
      <c r="BV100">
        <v>1</v>
      </c>
      <c r="BW100">
        <v>0</v>
      </c>
      <c r="BX100">
        <v>0</v>
      </c>
      <c r="BY100" s="18">
        <f t="shared" si="218"/>
        <v>12.943777777777777</v>
      </c>
      <c r="BZ100" s="18">
        <f t="shared" si="219"/>
        <v>2.5435555555555558</v>
      </c>
      <c r="CA100" s="18">
        <f t="shared" si="220"/>
        <v>2.9728888888888889</v>
      </c>
      <c r="CB100" s="6">
        <v>68</v>
      </c>
      <c r="CC100" s="6">
        <v>25</v>
      </c>
      <c r="CD100" s="6">
        <v>2</v>
      </c>
      <c r="CE100" s="6">
        <v>95</v>
      </c>
      <c r="CF100" s="6">
        <v>32</v>
      </c>
      <c r="CG100" s="6">
        <v>3</v>
      </c>
      <c r="CH100" s="6">
        <v>22</v>
      </c>
      <c r="CI100" s="6">
        <v>57</v>
      </c>
      <c r="CJ100" s="11">
        <f t="shared" si="221"/>
        <v>4.2027915600803469</v>
      </c>
      <c r="CK100" s="11">
        <f t="shared" si="222"/>
        <v>6.7274629989535057</v>
      </c>
      <c r="CL100" s="11">
        <f t="shared" si="223"/>
        <v>0.62904071291280794</v>
      </c>
      <c r="CM100" s="11">
        <f t="shared" si="224"/>
        <v>1.9777842635672225</v>
      </c>
      <c r="CN100" s="11">
        <f t="shared" si="225"/>
        <v>0.8072955598744207</v>
      </c>
      <c r="CO100" s="11">
        <f t="shared" si="226"/>
        <v>6.9194478420408876</v>
      </c>
      <c r="CP100" s="52">
        <f t="shared" si="200"/>
        <v>0.20588235294117646</v>
      </c>
      <c r="CQ100" s="52">
        <f t="shared" si="201"/>
        <v>0.48529411764705882</v>
      </c>
      <c r="CR100" s="52">
        <f t="shared" si="202"/>
        <v>0.69117647058823528</v>
      </c>
      <c r="CS100" s="52">
        <f t="shared" si="203"/>
        <v>0.24</v>
      </c>
      <c r="CT100" s="52">
        <f t="shared" si="204"/>
        <v>0.32</v>
      </c>
      <c r="CU100" s="52">
        <f t="shared" si="205"/>
        <v>0.56000000000000005</v>
      </c>
      <c r="CV100">
        <v>0</v>
      </c>
      <c r="CW100" s="60">
        <f t="shared" si="244"/>
        <v>58.790122897696897</v>
      </c>
      <c r="CX100" s="60">
        <f t="shared" si="245"/>
        <v>84.925121254392366</v>
      </c>
      <c r="CY100" s="60">
        <v>33.483054424002631</v>
      </c>
      <c r="CZ100" s="60">
        <v>7.294532798860879</v>
      </c>
      <c r="DA100" s="60">
        <v>0.18746512362235454</v>
      </c>
      <c r="DB100" s="60">
        <v>0.8008515565040436</v>
      </c>
      <c r="DC100" s="60">
        <v>-0.61573823804048489</v>
      </c>
      <c r="DD100" s="60">
        <f t="shared" si="246"/>
        <v>41.150165664949419</v>
      </c>
      <c r="DE100" s="60">
        <f t="shared" si="247"/>
        <v>59.44336627455948</v>
      </c>
      <c r="DF100" s="60">
        <v>10.744134703741189</v>
      </c>
      <c r="DG100" s="60">
        <v>0.13898383444199028</v>
      </c>
      <c r="DH100" s="60">
        <v>6.2387091885388015</v>
      </c>
      <c r="DI100" s="60">
        <v>0.51812950602549579</v>
      </c>
      <c r="DJ100" s="60">
        <f t="shared" si="248"/>
        <v>17.639957232747477</v>
      </c>
      <c r="DK100" s="60">
        <f t="shared" si="249"/>
        <v>25.481754979832882</v>
      </c>
      <c r="DL100" s="60"/>
      <c r="DM100" s="60"/>
      <c r="DN100" s="60">
        <f t="shared" si="250"/>
        <v>0</v>
      </c>
      <c r="DO100" s="58">
        <v>970.7833333333333</v>
      </c>
      <c r="DP100" s="58">
        <v>222.96666666666667</v>
      </c>
      <c r="DQ100" s="58">
        <v>190.76666666666668</v>
      </c>
      <c r="DR100" s="58">
        <v>1384.5166666666667</v>
      </c>
    </row>
    <row r="101" spans="1:122" x14ac:dyDescent="0.2">
      <c r="A101" t="s">
        <v>4652</v>
      </c>
      <c r="B101" t="s">
        <v>4652</v>
      </c>
      <c r="C101" t="str">
        <f t="shared" si="227"/>
        <v xml:space="preserve">Kalinin, Dmitri </v>
      </c>
      <c r="D101" t="str">
        <f t="shared" si="228"/>
        <v>Dmitri Kalinin</v>
      </c>
      <c r="E101" t="str">
        <f t="shared" si="229"/>
        <v xml:space="preserve">D </v>
      </c>
      <c r="F101" t="s">
        <v>3170</v>
      </c>
      <c r="G101">
        <v>82</v>
      </c>
      <c r="H101">
        <v>7</v>
      </c>
      <c r="I101">
        <v>22</v>
      </c>
      <c r="J101">
        <f t="shared" si="230"/>
        <v>29</v>
      </c>
      <c r="K101">
        <v>19</v>
      </c>
      <c r="L101">
        <v>36</v>
      </c>
      <c r="M101" s="5" t="s">
        <v>5547</v>
      </c>
      <c r="N101" s="7">
        <f t="shared" si="231"/>
        <v>19.516666666666666</v>
      </c>
      <c r="O101" s="7">
        <f t="shared" si="232"/>
        <v>1600.3666666666666</v>
      </c>
      <c r="P101">
        <v>0</v>
      </c>
      <c r="Q101">
        <v>3</v>
      </c>
      <c r="R101">
        <v>1</v>
      </c>
      <c r="S101">
        <v>0</v>
      </c>
      <c r="T101">
        <f t="shared" si="233"/>
        <v>6</v>
      </c>
      <c r="U101">
        <f t="shared" si="234"/>
        <v>19</v>
      </c>
      <c r="V101">
        <v>86</v>
      </c>
      <c r="W101" s="9">
        <f t="shared" si="235"/>
        <v>8.1395348837209308E-2</v>
      </c>
      <c r="X101">
        <v>2027</v>
      </c>
      <c r="Y101">
        <v>0</v>
      </c>
      <c r="Z101">
        <v>0</v>
      </c>
      <c r="AA101">
        <v>1</v>
      </c>
      <c r="AB101">
        <v>0</v>
      </c>
      <c r="AC101" s="9">
        <f t="shared" si="236"/>
        <v>1</v>
      </c>
      <c r="AD101" s="5" t="s">
        <v>4798</v>
      </c>
      <c r="AE101" s="11">
        <f t="shared" si="252"/>
        <v>55.166666666666664</v>
      </c>
      <c r="AF101" s="27">
        <v>73</v>
      </c>
      <c r="AG101" s="12">
        <v>4474562</v>
      </c>
      <c r="AH101" s="13" t="s">
        <v>6397</v>
      </c>
      <c r="AI101" s="13" t="s">
        <v>6398</v>
      </c>
      <c r="AJ101" s="14">
        <v>-1.9</v>
      </c>
      <c r="AK101" s="13" t="s">
        <v>6399</v>
      </c>
      <c r="AL101" s="13" t="s">
        <v>6400</v>
      </c>
      <c r="AM101" s="13" t="s">
        <v>6401</v>
      </c>
      <c r="AN101" s="18">
        <f t="shared" si="238"/>
        <v>27</v>
      </c>
      <c r="AO101" s="18">
        <f t="shared" si="239"/>
        <v>38.200000000000003</v>
      </c>
      <c r="AP101" s="18">
        <f t="shared" si="240"/>
        <v>-1.9</v>
      </c>
      <c r="AQ101" s="18">
        <f t="shared" si="241"/>
        <v>4.0999999999999996</v>
      </c>
      <c r="AR101" s="18">
        <f t="shared" si="212"/>
        <v>4.191871858226123</v>
      </c>
      <c r="AS101" s="18">
        <f t="shared" si="242"/>
        <v>1.3</v>
      </c>
      <c r="AT101" s="18">
        <f t="shared" si="213"/>
        <v>1.3291301013887706</v>
      </c>
      <c r="AU101" s="18">
        <f t="shared" si="243"/>
        <v>5.5</v>
      </c>
      <c r="AV101" s="66">
        <v>148</v>
      </c>
      <c r="AW101" s="66">
        <v>51</v>
      </c>
      <c r="AX101" s="66">
        <v>47</v>
      </c>
      <c r="AY101" s="66">
        <v>79</v>
      </c>
      <c r="AZ101" s="66">
        <v>32</v>
      </c>
      <c r="BA101" s="66">
        <v>1</v>
      </c>
      <c r="BB101" s="66">
        <v>0</v>
      </c>
      <c r="BC101" s="66">
        <v>0</v>
      </c>
      <c r="BD101">
        <v>45</v>
      </c>
      <c r="BE101" t="s">
        <v>3056</v>
      </c>
      <c r="BF101" t="s">
        <v>2870</v>
      </c>
      <c r="BH101" t="s">
        <v>7453</v>
      </c>
      <c r="BI101">
        <v>75</v>
      </c>
      <c r="BJ101">
        <v>206</v>
      </c>
      <c r="BK101" t="s">
        <v>1259</v>
      </c>
      <c r="BL101" t="s">
        <v>7128</v>
      </c>
      <c r="BM101" s="4" t="s">
        <v>1973</v>
      </c>
      <c r="BN101" s="4" t="s">
        <v>1974</v>
      </c>
      <c r="BO101" s="4" t="s">
        <v>7194</v>
      </c>
      <c r="BP101" s="4" t="s">
        <v>7195</v>
      </c>
      <c r="BQ101" s="7">
        <f t="shared" si="214"/>
        <v>1600.25</v>
      </c>
      <c r="BR101" s="7">
        <f t="shared" si="215"/>
        <v>1244.3333333333333</v>
      </c>
      <c r="BS101" s="7">
        <f t="shared" si="216"/>
        <v>271.71666666666664</v>
      </c>
      <c r="BT101" s="7">
        <f t="shared" si="217"/>
        <v>84.2</v>
      </c>
      <c r="BU101" s="12">
        <v>2027</v>
      </c>
      <c r="BV101">
        <v>0</v>
      </c>
      <c r="BW101">
        <v>0</v>
      </c>
      <c r="BX101">
        <v>0</v>
      </c>
      <c r="BY101" s="18">
        <f t="shared" si="218"/>
        <v>15.174796747967479</v>
      </c>
      <c r="BZ101" s="18">
        <f t="shared" si="219"/>
        <v>3.3136178861788617</v>
      </c>
      <c r="CA101" s="18">
        <f t="shared" si="220"/>
        <v>1.026829268292683</v>
      </c>
      <c r="CB101" s="6">
        <v>68</v>
      </c>
      <c r="CC101" s="6">
        <v>6</v>
      </c>
      <c r="CD101" s="6">
        <v>4</v>
      </c>
      <c r="CE101" s="6">
        <v>78</v>
      </c>
      <c r="CF101" s="6">
        <v>54</v>
      </c>
      <c r="CG101" s="6">
        <v>2</v>
      </c>
      <c r="CH101" s="6">
        <v>33</v>
      </c>
      <c r="CI101" s="6">
        <v>89</v>
      </c>
      <c r="CJ101" s="11">
        <f t="shared" si="221"/>
        <v>3.27886418430217</v>
      </c>
      <c r="CK101" s="11">
        <f t="shared" si="222"/>
        <v>4.2755344418052257</v>
      </c>
      <c r="CL101" s="11">
        <f t="shared" si="223"/>
        <v>0.88327301723609164</v>
      </c>
      <c r="CM101" s="11">
        <f t="shared" si="224"/>
        <v>2.6038039110634879</v>
      </c>
      <c r="CN101" s="11">
        <f t="shared" si="225"/>
        <v>1.4251781472684084</v>
      </c>
      <c r="CO101" s="11">
        <f t="shared" si="226"/>
        <v>7.2870023921977563</v>
      </c>
      <c r="CP101" s="52">
        <f t="shared" si="200"/>
        <v>8.8235294117647065E-2</v>
      </c>
      <c r="CQ101" s="52">
        <f t="shared" si="201"/>
        <v>0.27941176470588236</v>
      </c>
      <c r="CR101" s="52">
        <f t="shared" si="202"/>
        <v>0.36764705882352944</v>
      </c>
      <c r="CS101" s="52">
        <f t="shared" si="203"/>
        <v>0</v>
      </c>
      <c r="CT101" s="52">
        <f t="shared" si="204"/>
        <v>0.5</v>
      </c>
      <c r="CU101" s="52">
        <f t="shared" si="205"/>
        <v>0.5</v>
      </c>
      <c r="CV101">
        <v>0</v>
      </c>
      <c r="CW101" s="60">
        <f t="shared" si="244"/>
        <v>58.460674912160066</v>
      </c>
      <c r="CX101" s="60">
        <f t="shared" si="245"/>
        <v>73.064427323430792</v>
      </c>
      <c r="CY101" s="60">
        <v>16.267498565032358</v>
      </c>
      <c r="CZ101" s="60">
        <v>0.28598542085500422</v>
      </c>
      <c r="DA101" s="60">
        <v>0.21667566111639885</v>
      </c>
      <c r="DB101" s="60">
        <v>1.8770717716464063</v>
      </c>
      <c r="DC101" s="60">
        <v>0</v>
      </c>
      <c r="DD101" s="60">
        <f t="shared" si="246"/>
        <v>18.647231418650165</v>
      </c>
      <c r="DE101" s="60">
        <f t="shared" si="247"/>
        <v>23.305397804905688</v>
      </c>
      <c r="DF101" s="60">
        <v>23.060258971513811</v>
      </c>
      <c r="DG101" s="60">
        <v>-0.19816965387630814</v>
      </c>
      <c r="DH101" s="60">
        <v>9.3634554305758275</v>
      </c>
      <c r="DI101" s="60">
        <v>7.5878987452965729</v>
      </c>
      <c r="DJ101" s="60">
        <f t="shared" si="248"/>
        <v>39.813443493509901</v>
      </c>
      <c r="DK101" s="60">
        <f t="shared" si="249"/>
        <v>49.759029518525111</v>
      </c>
      <c r="DL101" s="60"/>
      <c r="DM101" s="60"/>
      <c r="DN101" s="60">
        <f t="shared" si="250"/>
        <v>0</v>
      </c>
      <c r="DO101" s="58">
        <v>1244.3333333333333</v>
      </c>
      <c r="DP101" s="58">
        <v>84.2</v>
      </c>
      <c r="DQ101" s="58">
        <v>271.71666666666664</v>
      </c>
      <c r="DR101" s="58">
        <v>1600.25</v>
      </c>
    </row>
    <row r="102" spans="1:122" x14ac:dyDescent="0.2">
      <c r="A102" t="s">
        <v>4652</v>
      </c>
      <c r="B102" t="s">
        <v>4652</v>
      </c>
      <c r="C102" t="str">
        <f t="shared" si="227"/>
        <v xml:space="preserve">Stafford, Drew </v>
      </c>
      <c r="D102" t="str">
        <f t="shared" si="228"/>
        <v>Drew Stafford</v>
      </c>
      <c r="E102" t="str">
        <f t="shared" si="229"/>
        <v>RW</v>
      </c>
      <c r="F102" t="s">
        <v>3172</v>
      </c>
      <c r="G102">
        <v>41</v>
      </c>
      <c r="H102">
        <v>13</v>
      </c>
      <c r="I102">
        <v>14</v>
      </c>
      <c r="J102">
        <f t="shared" si="230"/>
        <v>27</v>
      </c>
      <c r="K102">
        <v>5</v>
      </c>
      <c r="L102">
        <v>33</v>
      </c>
      <c r="M102" s="5" t="s">
        <v>5548</v>
      </c>
      <c r="N102" s="7">
        <f t="shared" si="231"/>
        <v>13.133333333333333</v>
      </c>
      <c r="O102" s="7">
        <f t="shared" si="232"/>
        <v>538.4666666666667</v>
      </c>
      <c r="P102">
        <v>3</v>
      </c>
      <c r="Q102">
        <v>1</v>
      </c>
      <c r="R102">
        <v>0</v>
      </c>
      <c r="S102">
        <v>0</v>
      </c>
      <c r="T102">
        <f t="shared" si="233"/>
        <v>10</v>
      </c>
      <c r="U102">
        <f t="shared" si="234"/>
        <v>13</v>
      </c>
      <c r="V102">
        <v>67</v>
      </c>
      <c r="W102" s="9">
        <f t="shared" si="235"/>
        <v>0.19402985074626866</v>
      </c>
      <c r="X102">
        <v>678</v>
      </c>
      <c r="Y102">
        <v>3</v>
      </c>
      <c r="Z102">
        <v>0</v>
      </c>
      <c r="AA102">
        <v>6</v>
      </c>
      <c r="AB102">
        <v>7</v>
      </c>
      <c r="AC102" s="9">
        <f t="shared" si="236"/>
        <v>0.46153846153846156</v>
      </c>
      <c r="AD102" s="5" t="s">
        <v>4799</v>
      </c>
      <c r="AE102" s="11">
        <f t="shared" si="252"/>
        <v>19.933333333333334</v>
      </c>
      <c r="AF102" s="27">
        <v>55</v>
      </c>
      <c r="AG102" s="12">
        <v>1955334</v>
      </c>
      <c r="AH102" s="13" t="s">
        <v>6408</v>
      </c>
      <c r="AI102" s="13" t="s">
        <v>6409</v>
      </c>
      <c r="AJ102" s="14">
        <v>-1.3</v>
      </c>
      <c r="AK102" s="13" t="s">
        <v>6270</v>
      </c>
      <c r="AL102" s="13" t="s">
        <v>6348</v>
      </c>
      <c r="AM102" s="13" t="s">
        <v>6291</v>
      </c>
      <c r="AN102" s="18">
        <f t="shared" si="238"/>
        <v>13.3</v>
      </c>
      <c r="AO102" s="18">
        <f t="shared" si="239"/>
        <v>11.2</v>
      </c>
      <c r="AP102" s="18">
        <f t="shared" si="240"/>
        <v>-1.3</v>
      </c>
      <c r="AQ102" s="18">
        <f t="shared" si="241"/>
        <v>4.2</v>
      </c>
      <c r="AR102" s="18">
        <f t="shared" si="212"/>
        <v>14.195183776932828</v>
      </c>
      <c r="AS102" s="18">
        <f t="shared" si="242"/>
        <v>0.2</v>
      </c>
      <c r="AT102" s="18">
        <f t="shared" si="213"/>
        <v>0.67596113223489651</v>
      </c>
      <c r="AU102" s="18">
        <f t="shared" si="243"/>
        <v>4.3</v>
      </c>
      <c r="AV102" s="66">
        <v>15</v>
      </c>
      <c r="AW102" s="66">
        <v>37</v>
      </c>
      <c r="AX102" s="66">
        <v>23</v>
      </c>
      <c r="AY102" s="66">
        <v>21</v>
      </c>
      <c r="AZ102" s="66">
        <v>8</v>
      </c>
      <c r="BA102" s="66">
        <v>6</v>
      </c>
      <c r="BB102" s="66">
        <v>7</v>
      </c>
      <c r="BC102" s="66">
        <v>0.5</v>
      </c>
      <c r="BD102">
        <v>21</v>
      </c>
      <c r="BE102" t="s">
        <v>2893</v>
      </c>
      <c r="BF102" t="s">
        <v>2894</v>
      </c>
      <c r="BG102" t="s">
        <v>2861</v>
      </c>
      <c r="BH102" t="s">
        <v>7471</v>
      </c>
      <c r="BI102">
        <v>74</v>
      </c>
      <c r="BJ102">
        <v>202</v>
      </c>
      <c r="BK102" t="s">
        <v>1258</v>
      </c>
      <c r="BL102" t="s">
        <v>638</v>
      </c>
      <c r="BM102" s="4" t="s">
        <v>2581</v>
      </c>
      <c r="BN102" s="4" t="s">
        <v>2582</v>
      </c>
      <c r="BO102" s="4" t="s">
        <v>2583</v>
      </c>
      <c r="BP102" s="4" t="s">
        <v>2584</v>
      </c>
      <c r="BQ102" s="7">
        <f t="shared" si="214"/>
        <v>538.6</v>
      </c>
      <c r="BR102" s="7">
        <f t="shared" si="215"/>
        <v>485.45</v>
      </c>
      <c r="BS102" s="7">
        <f t="shared" si="216"/>
        <v>0.48333333333333334</v>
      </c>
      <c r="BT102" s="7">
        <f t="shared" si="217"/>
        <v>52.666666666666664</v>
      </c>
      <c r="BU102">
        <v>678</v>
      </c>
      <c r="BV102">
        <v>0</v>
      </c>
      <c r="BW102">
        <v>0</v>
      </c>
      <c r="BX102">
        <v>0</v>
      </c>
      <c r="BY102" s="18">
        <f t="shared" si="218"/>
        <v>11.840243902439024</v>
      </c>
      <c r="BZ102" s="18">
        <f t="shared" si="219"/>
        <v>1.1788617886178862E-2</v>
      </c>
      <c r="CA102" s="18">
        <f t="shared" si="220"/>
        <v>1.2845528455284552</v>
      </c>
      <c r="CB102" s="6">
        <v>29</v>
      </c>
      <c r="CC102" s="6">
        <v>8</v>
      </c>
      <c r="CD102" s="6">
        <v>0</v>
      </c>
      <c r="CE102" s="6">
        <v>37</v>
      </c>
      <c r="CF102" s="6">
        <v>25</v>
      </c>
      <c r="CG102" s="6">
        <v>0</v>
      </c>
      <c r="CH102" s="6">
        <v>0</v>
      </c>
      <c r="CI102" s="6">
        <v>25</v>
      </c>
      <c r="CJ102" s="11">
        <f t="shared" si="221"/>
        <v>3.5843032238129573</v>
      </c>
      <c r="CK102" s="11">
        <f t="shared" si="222"/>
        <v>9.113924050632912</v>
      </c>
      <c r="CL102" s="11">
        <f t="shared" si="223"/>
        <v>0</v>
      </c>
      <c r="CM102" s="11">
        <f t="shared" si="224"/>
        <v>3.0899165722525495</v>
      </c>
      <c r="CN102" s="11">
        <f t="shared" si="225"/>
        <v>0</v>
      </c>
      <c r="CO102" s="11">
        <f t="shared" si="226"/>
        <v>0</v>
      </c>
      <c r="CP102" s="52">
        <f t="shared" si="200"/>
        <v>0.34482758620689657</v>
      </c>
      <c r="CQ102" s="52">
        <f t="shared" si="201"/>
        <v>0.44827586206896552</v>
      </c>
      <c r="CR102" s="52">
        <f t="shared" si="202"/>
        <v>0.7931034482758621</v>
      </c>
      <c r="CS102" s="52">
        <f t="shared" si="203"/>
        <v>0.375</v>
      </c>
      <c r="CT102" s="52">
        <f t="shared" si="204"/>
        <v>0.125</v>
      </c>
      <c r="CU102" s="52">
        <f t="shared" si="205"/>
        <v>0.5</v>
      </c>
      <c r="CV102">
        <v>0</v>
      </c>
      <c r="CW102" s="60">
        <f t="shared" si="244"/>
        <v>29.415336958497132</v>
      </c>
      <c r="CX102" s="60">
        <f t="shared" si="245"/>
        <v>109.22887841996706</v>
      </c>
      <c r="CY102" s="60">
        <v>18.839431193500836</v>
      </c>
      <c r="CZ102" s="60">
        <v>3.5858742961198584</v>
      </c>
      <c r="DA102" s="60">
        <v>7.2927049571812175E-2</v>
      </c>
      <c r="DB102" s="60">
        <v>-6.1242387059402426E-3</v>
      </c>
      <c r="DC102" s="60">
        <v>6.8758666414621459</v>
      </c>
      <c r="DD102" s="60">
        <f t="shared" si="246"/>
        <v>29.367974941948713</v>
      </c>
      <c r="DE102" s="60">
        <f t="shared" si="247"/>
        <v>109.05300758243116</v>
      </c>
      <c r="DF102" s="60">
        <v>2.3524663985371346</v>
      </c>
      <c r="DG102" s="60">
        <v>0.1847227080695357</v>
      </c>
      <c r="DH102" s="60">
        <v>5.0599151404011271E-2</v>
      </c>
      <c r="DI102" s="60">
        <v>-2.5404262414622618</v>
      </c>
      <c r="DJ102" s="60">
        <f t="shared" si="248"/>
        <v>4.736201654841965E-2</v>
      </c>
      <c r="DK102" s="60">
        <f t="shared" si="249"/>
        <v>0.1758708375359066</v>
      </c>
      <c r="DL102" s="60"/>
      <c r="DM102" s="60"/>
      <c r="DN102" s="60">
        <f t="shared" si="250"/>
        <v>0</v>
      </c>
      <c r="DO102" s="58">
        <v>485.45</v>
      </c>
      <c r="DP102" s="58">
        <v>52.666666666666657</v>
      </c>
      <c r="DQ102" s="58">
        <v>0.48333333333333339</v>
      </c>
      <c r="DR102" s="58">
        <v>538.6</v>
      </c>
    </row>
    <row r="103" spans="1:122" x14ac:dyDescent="0.2">
      <c r="A103" t="s">
        <v>4652</v>
      </c>
      <c r="B103" t="s">
        <v>4652</v>
      </c>
      <c r="C103" t="str">
        <f t="shared" si="227"/>
        <v xml:space="preserve">Tallinder, Henrik </v>
      </c>
      <c r="D103" t="str">
        <f t="shared" si="228"/>
        <v>Henrik Tallinder</v>
      </c>
      <c r="E103" t="str">
        <f t="shared" si="229"/>
        <v xml:space="preserve">D </v>
      </c>
      <c r="F103" t="s">
        <v>3177</v>
      </c>
      <c r="G103">
        <v>47</v>
      </c>
      <c r="H103">
        <v>4</v>
      </c>
      <c r="I103">
        <v>10</v>
      </c>
      <c r="J103">
        <f t="shared" si="230"/>
        <v>14</v>
      </c>
      <c r="K103">
        <v>19</v>
      </c>
      <c r="L103">
        <v>34</v>
      </c>
      <c r="M103" s="5" t="s">
        <v>5549</v>
      </c>
      <c r="N103" s="7">
        <f t="shared" si="231"/>
        <v>21.116666666666667</v>
      </c>
      <c r="O103" s="7">
        <f t="shared" si="232"/>
        <v>992.48333333333335</v>
      </c>
      <c r="P103">
        <v>0</v>
      </c>
      <c r="Q103">
        <v>0</v>
      </c>
      <c r="R103">
        <v>0</v>
      </c>
      <c r="S103">
        <v>0</v>
      </c>
      <c r="T103">
        <f t="shared" si="233"/>
        <v>4</v>
      </c>
      <c r="U103">
        <f t="shared" si="234"/>
        <v>10</v>
      </c>
      <c r="V103">
        <v>34</v>
      </c>
      <c r="W103" s="9">
        <f t="shared" si="235"/>
        <v>0.11764705882352941</v>
      </c>
      <c r="X103">
        <v>1208</v>
      </c>
      <c r="Y103">
        <v>0</v>
      </c>
      <c r="Z103">
        <v>0</v>
      </c>
      <c r="AA103">
        <v>0</v>
      </c>
      <c r="AB103">
        <v>1</v>
      </c>
      <c r="AC103" s="9">
        <f t="shared" si="236"/>
        <v>0</v>
      </c>
      <c r="AD103" s="5" t="s">
        <v>4800</v>
      </c>
      <c r="AE103" s="11">
        <f t="shared" si="252"/>
        <v>70.900000000000006</v>
      </c>
      <c r="AF103" s="27">
        <v>70</v>
      </c>
      <c r="AG103" s="12">
        <v>2152891</v>
      </c>
      <c r="AH103" s="13" t="s">
        <v>6410</v>
      </c>
      <c r="AI103" s="13" t="s">
        <v>6286</v>
      </c>
      <c r="AJ103" s="14">
        <v>5.7</v>
      </c>
      <c r="AK103" s="13" t="s">
        <v>6341</v>
      </c>
      <c r="AL103" s="13" t="s">
        <v>6381</v>
      </c>
      <c r="AM103" s="13" t="s">
        <v>6270</v>
      </c>
      <c r="AN103" s="18">
        <f t="shared" si="238"/>
        <v>15</v>
      </c>
      <c r="AO103" s="18">
        <f t="shared" si="239"/>
        <v>23.4</v>
      </c>
      <c r="AP103" s="18">
        <f t="shared" si="240"/>
        <v>5.7</v>
      </c>
      <c r="AQ103" s="18">
        <f t="shared" si="241"/>
        <v>1.6</v>
      </c>
      <c r="AR103" s="18">
        <f t="shared" si="212"/>
        <v>2.6876076092890435</v>
      </c>
      <c r="AS103" s="18">
        <f t="shared" si="242"/>
        <v>2.6</v>
      </c>
      <c r="AT103" s="18">
        <f t="shared" si="213"/>
        <v>4.3673623650946967</v>
      </c>
      <c r="AU103" s="18">
        <f t="shared" si="243"/>
        <v>4.2</v>
      </c>
      <c r="AV103" s="66">
        <v>66</v>
      </c>
      <c r="AW103" s="66">
        <v>26</v>
      </c>
      <c r="AX103" s="66">
        <v>18</v>
      </c>
      <c r="AY103" s="66">
        <v>45</v>
      </c>
      <c r="AZ103" s="66">
        <v>15</v>
      </c>
      <c r="BA103" s="66">
        <v>0</v>
      </c>
      <c r="BB103" s="66">
        <v>1</v>
      </c>
      <c r="BC103" s="66">
        <v>0</v>
      </c>
      <c r="BE103" t="s">
        <v>5045</v>
      </c>
      <c r="BF103" t="s">
        <v>716</v>
      </c>
      <c r="BH103" t="s">
        <v>7493</v>
      </c>
      <c r="BI103">
        <v>75</v>
      </c>
      <c r="BJ103">
        <v>214</v>
      </c>
      <c r="BK103" t="s">
        <v>1259</v>
      </c>
      <c r="BL103" t="s">
        <v>7128</v>
      </c>
      <c r="BM103" s="4" t="s">
        <v>6898</v>
      </c>
      <c r="BN103" s="4" t="s">
        <v>6899</v>
      </c>
      <c r="BO103" s="4" t="s">
        <v>6900</v>
      </c>
      <c r="BP103" s="4" t="s">
        <v>6902</v>
      </c>
      <c r="BQ103" s="7">
        <f t="shared" si="214"/>
        <v>992.7</v>
      </c>
      <c r="BR103" s="7">
        <f t="shared" si="215"/>
        <v>794.75</v>
      </c>
      <c r="BS103" s="7">
        <f t="shared" si="216"/>
        <v>188.73333333333332</v>
      </c>
      <c r="BT103" s="7">
        <f t="shared" si="217"/>
        <v>9.2166666666666668</v>
      </c>
      <c r="BU103" s="12">
        <v>1208</v>
      </c>
      <c r="BV103">
        <v>0</v>
      </c>
      <c r="BW103">
        <v>0</v>
      </c>
      <c r="BX103">
        <v>0</v>
      </c>
      <c r="BY103" s="18">
        <f t="shared" si="218"/>
        <v>16.909574468085108</v>
      </c>
      <c r="BZ103" s="18">
        <f t="shared" si="219"/>
        <v>4.0156028368794328</v>
      </c>
      <c r="CA103" s="18">
        <f t="shared" si="220"/>
        <v>0.19609929078014185</v>
      </c>
      <c r="CB103" s="6">
        <v>45</v>
      </c>
      <c r="CC103" s="6">
        <v>1</v>
      </c>
      <c r="CD103" s="6">
        <v>2</v>
      </c>
      <c r="CE103" s="6">
        <v>48</v>
      </c>
      <c r="CF103" s="6">
        <v>30</v>
      </c>
      <c r="CG103" s="6">
        <v>0</v>
      </c>
      <c r="CH103" s="6">
        <v>22</v>
      </c>
      <c r="CI103" s="6">
        <v>52</v>
      </c>
      <c r="CJ103" s="11">
        <f t="shared" si="221"/>
        <v>3.3972947467757155</v>
      </c>
      <c r="CK103" s="11">
        <f t="shared" si="222"/>
        <v>6.5099457504520792</v>
      </c>
      <c r="CL103" s="11">
        <f t="shared" si="223"/>
        <v>0.63581773225008831</v>
      </c>
      <c r="CM103" s="11">
        <f t="shared" si="224"/>
        <v>2.2648631645171435</v>
      </c>
      <c r="CN103" s="11">
        <f t="shared" si="225"/>
        <v>0</v>
      </c>
      <c r="CO103" s="11">
        <f t="shared" si="226"/>
        <v>6.9939950547509717</v>
      </c>
      <c r="CP103" s="52">
        <f t="shared" si="200"/>
        <v>8.8888888888888892E-2</v>
      </c>
      <c r="CQ103" s="52">
        <f t="shared" si="201"/>
        <v>0.22222222222222221</v>
      </c>
      <c r="CR103" s="52">
        <f t="shared" si="202"/>
        <v>0.31111111111111112</v>
      </c>
      <c r="CS103" s="52">
        <f t="shared" si="203"/>
        <v>0</v>
      </c>
      <c r="CT103" s="52">
        <f t="shared" si="204"/>
        <v>0</v>
      </c>
      <c r="CU103" s="52">
        <f t="shared" si="205"/>
        <v>0</v>
      </c>
      <c r="CV103">
        <v>0</v>
      </c>
      <c r="CW103" s="60">
        <f t="shared" si="244"/>
        <v>35.959971005441687</v>
      </c>
      <c r="CX103" s="60">
        <f t="shared" si="245"/>
        <v>72.448818385094569</v>
      </c>
      <c r="CY103" s="60">
        <v>9.728893336330648</v>
      </c>
      <c r="CZ103" s="60">
        <v>-0.31142549043777445</v>
      </c>
      <c r="DA103" s="60">
        <v>0.13441270350898243</v>
      </c>
      <c r="DB103" s="60">
        <v>-0.44812853634824884</v>
      </c>
      <c r="DC103" s="60">
        <v>0</v>
      </c>
      <c r="DD103" s="60">
        <f t="shared" si="246"/>
        <v>9.103752013053608</v>
      </c>
      <c r="DE103" s="60">
        <f t="shared" si="247"/>
        <v>18.341396218502283</v>
      </c>
      <c r="DF103" s="60">
        <v>18.419891740774812</v>
      </c>
      <c r="DG103" s="60">
        <v>0.2811638785177053</v>
      </c>
      <c r="DH103" s="60">
        <v>7.1902928159503752</v>
      </c>
      <c r="DI103" s="60">
        <v>0.96487055714518877</v>
      </c>
      <c r="DJ103" s="60">
        <f t="shared" si="248"/>
        <v>26.856218992388083</v>
      </c>
      <c r="DK103" s="60">
        <f t="shared" si="249"/>
        <v>54.107422166592286</v>
      </c>
      <c r="DL103" s="60"/>
      <c r="DM103" s="60"/>
      <c r="DN103" s="60">
        <f t="shared" si="250"/>
        <v>0</v>
      </c>
      <c r="DO103" s="58">
        <v>794.75</v>
      </c>
      <c r="DP103" s="58">
        <v>9.2166666666666668</v>
      </c>
      <c r="DQ103" s="58">
        <v>188.73333333333332</v>
      </c>
      <c r="DR103" s="58">
        <v>992.7</v>
      </c>
    </row>
    <row r="104" spans="1:122" x14ac:dyDescent="0.2">
      <c r="A104" t="s">
        <v>4652</v>
      </c>
      <c r="B104" t="s">
        <v>4652</v>
      </c>
      <c r="C104" t="str">
        <f t="shared" si="227"/>
        <v xml:space="preserve">Spacek, Jaroslav </v>
      </c>
      <c r="D104" t="str">
        <f t="shared" si="228"/>
        <v>Jaroslav Spacek</v>
      </c>
      <c r="E104" t="str">
        <f t="shared" si="229"/>
        <v xml:space="preserve">D </v>
      </c>
      <c r="F104" t="s">
        <v>3175</v>
      </c>
      <c r="G104">
        <v>65</v>
      </c>
      <c r="H104">
        <v>5</v>
      </c>
      <c r="I104">
        <v>16</v>
      </c>
      <c r="J104">
        <f t="shared" si="230"/>
        <v>21</v>
      </c>
      <c r="K104">
        <v>20</v>
      </c>
      <c r="L104">
        <v>62</v>
      </c>
      <c r="M104" s="5" t="s">
        <v>5550</v>
      </c>
      <c r="N104" s="7">
        <f t="shared" si="231"/>
        <v>19.149999999999999</v>
      </c>
      <c r="O104" s="7">
        <f t="shared" si="232"/>
        <v>1244.75</v>
      </c>
      <c r="P104">
        <v>1</v>
      </c>
      <c r="Q104">
        <v>8</v>
      </c>
      <c r="R104">
        <v>0</v>
      </c>
      <c r="S104">
        <v>0</v>
      </c>
      <c r="T104">
        <f t="shared" si="233"/>
        <v>4</v>
      </c>
      <c r="U104">
        <f t="shared" si="234"/>
        <v>8</v>
      </c>
      <c r="V104">
        <v>78</v>
      </c>
      <c r="W104" s="9">
        <f t="shared" si="235"/>
        <v>6.4102564102564097E-2</v>
      </c>
      <c r="X104">
        <v>1467</v>
      </c>
      <c r="Y104">
        <v>2</v>
      </c>
      <c r="Z104">
        <v>0</v>
      </c>
      <c r="AA104">
        <v>0</v>
      </c>
      <c r="AB104">
        <v>0</v>
      </c>
      <c r="AC104" s="9">
        <f t="shared" si="236"/>
        <v>0</v>
      </c>
      <c r="AD104" s="5" t="s">
        <v>4801</v>
      </c>
      <c r="AE104" s="11">
        <f t="shared" si="252"/>
        <v>59.283333333333331</v>
      </c>
      <c r="AF104" s="27">
        <v>69</v>
      </c>
      <c r="AG104" s="12">
        <v>2854543</v>
      </c>
      <c r="AH104" s="13" t="s">
        <v>6402</v>
      </c>
      <c r="AI104" s="13" t="s">
        <v>6403</v>
      </c>
      <c r="AJ104" s="14">
        <v>8.4</v>
      </c>
      <c r="AK104" s="13" t="s">
        <v>6322</v>
      </c>
      <c r="AL104" s="13" t="s">
        <v>6296</v>
      </c>
      <c r="AM104" s="13" t="s">
        <v>6404</v>
      </c>
      <c r="AN104" s="18">
        <f t="shared" si="238"/>
        <v>24.4</v>
      </c>
      <c r="AO104" s="18">
        <f t="shared" si="239"/>
        <v>25.9</v>
      </c>
      <c r="AP104" s="18">
        <f t="shared" si="240"/>
        <v>8.4</v>
      </c>
      <c r="AQ104" s="18">
        <f t="shared" si="241"/>
        <v>1.9</v>
      </c>
      <c r="AR104" s="18">
        <f t="shared" si="212"/>
        <v>2.4284253578732109</v>
      </c>
      <c r="AS104" s="18">
        <f t="shared" si="242"/>
        <v>3.4</v>
      </c>
      <c r="AT104" s="18">
        <f t="shared" si="213"/>
        <v>4.3456032719836406</v>
      </c>
      <c r="AU104" s="18">
        <f t="shared" si="243"/>
        <v>5.3</v>
      </c>
      <c r="AV104" s="66">
        <v>103</v>
      </c>
      <c r="AW104" s="66">
        <v>83</v>
      </c>
      <c r="AX104" s="66">
        <v>38</v>
      </c>
      <c r="AY104" s="66">
        <v>50</v>
      </c>
      <c r="AZ104" s="66">
        <v>20</v>
      </c>
      <c r="BA104" s="66">
        <v>0</v>
      </c>
      <c r="BB104" s="66">
        <v>0</v>
      </c>
      <c r="BC104" s="66">
        <v>0</v>
      </c>
      <c r="BE104" t="s">
        <v>4971</v>
      </c>
      <c r="BF104" t="s">
        <v>4972</v>
      </c>
      <c r="BH104" t="s">
        <v>627</v>
      </c>
      <c r="BI104">
        <v>71</v>
      </c>
      <c r="BJ104">
        <v>204</v>
      </c>
      <c r="BK104" t="s">
        <v>1259</v>
      </c>
      <c r="BL104" t="s">
        <v>7128</v>
      </c>
      <c r="BM104" s="4" t="s">
        <v>418</v>
      </c>
      <c r="BN104" s="4" t="s">
        <v>6520</v>
      </c>
      <c r="BO104" s="4" t="s">
        <v>6521</v>
      </c>
      <c r="BP104" s="4" t="s">
        <v>6522</v>
      </c>
      <c r="BQ104" s="7">
        <f t="shared" si="214"/>
        <v>1245.0333333333333</v>
      </c>
      <c r="BR104" s="7">
        <f t="shared" si="215"/>
        <v>925.26666666666665</v>
      </c>
      <c r="BS104" s="7">
        <f t="shared" si="216"/>
        <v>127.13333333333334</v>
      </c>
      <c r="BT104" s="7">
        <f t="shared" si="217"/>
        <v>192.63333333333333</v>
      </c>
      <c r="BU104" s="12">
        <v>1467</v>
      </c>
      <c r="BV104">
        <v>0</v>
      </c>
      <c r="BW104">
        <v>0</v>
      </c>
      <c r="BX104">
        <v>0</v>
      </c>
      <c r="BY104" s="18">
        <f t="shared" si="218"/>
        <v>14.234871794871795</v>
      </c>
      <c r="BZ104" s="18">
        <f t="shared" si="219"/>
        <v>1.9558974358974359</v>
      </c>
      <c r="CA104" s="18">
        <f t="shared" si="220"/>
        <v>2.9635897435897434</v>
      </c>
      <c r="CB104" s="6">
        <v>54</v>
      </c>
      <c r="CC104" s="6">
        <v>16</v>
      </c>
      <c r="CD104" s="6">
        <v>0</v>
      </c>
      <c r="CE104" s="6">
        <v>70</v>
      </c>
      <c r="CF104" s="6">
        <v>34</v>
      </c>
      <c r="CG104" s="6">
        <v>2</v>
      </c>
      <c r="CH104" s="6">
        <v>17</v>
      </c>
      <c r="CI104" s="6">
        <v>53</v>
      </c>
      <c r="CJ104" s="11">
        <f t="shared" si="221"/>
        <v>3.5016932055623604</v>
      </c>
      <c r="CK104" s="11">
        <f t="shared" si="222"/>
        <v>4.9835611697525524</v>
      </c>
      <c r="CL104" s="11">
        <f t="shared" si="223"/>
        <v>0</v>
      </c>
      <c r="CM104" s="11">
        <f t="shared" si="224"/>
        <v>2.2047697960948196</v>
      </c>
      <c r="CN104" s="11">
        <f t="shared" si="225"/>
        <v>0.62294514621906905</v>
      </c>
      <c r="CO104" s="11">
        <f t="shared" si="226"/>
        <v>8.0230728893550065</v>
      </c>
      <c r="CP104" s="52">
        <f t="shared" si="200"/>
        <v>7.407407407407407E-2</v>
      </c>
      <c r="CQ104" s="52">
        <f t="shared" si="201"/>
        <v>0.14814814814814814</v>
      </c>
      <c r="CR104" s="52">
        <f t="shared" si="202"/>
        <v>0.22222222222222221</v>
      </c>
      <c r="CS104" s="52">
        <f t="shared" si="203"/>
        <v>6.25E-2</v>
      </c>
      <c r="CT104" s="52">
        <f t="shared" si="204"/>
        <v>0.5</v>
      </c>
      <c r="CU104" s="52">
        <f t="shared" si="205"/>
        <v>0.5625</v>
      </c>
      <c r="CV104">
        <v>0</v>
      </c>
      <c r="CW104" s="60">
        <f t="shared" si="244"/>
        <v>32.289339671207756</v>
      </c>
      <c r="CX104" s="60">
        <f t="shared" si="245"/>
        <v>51.869036445408838</v>
      </c>
      <c r="CY104" s="60">
        <v>7.304324967002465</v>
      </c>
      <c r="CZ104" s="60">
        <v>1.5808131601343161</v>
      </c>
      <c r="DA104" s="60">
        <v>0.16857892242584208</v>
      </c>
      <c r="DB104" s="60">
        <v>-0.30186546054966817</v>
      </c>
      <c r="DC104" s="60">
        <v>0</v>
      </c>
      <c r="DD104" s="60">
        <f t="shared" si="246"/>
        <v>8.7518515890129542</v>
      </c>
      <c r="DE104" s="60">
        <f t="shared" si="247"/>
        <v>14.058822932204688</v>
      </c>
      <c r="DF104" s="60">
        <v>22.20683045187068</v>
      </c>
      <c r="DG104" s="60">
        <v>3.1097004973645426</v>
      </c>
      <c r="DH104" s="60">
        <v>3.2194107587254246</v>
      </c>
      <c r="DI104" s="60">
        <v>-4.9984536257658441</v>
      </c>
      <c r="DJ104" s="60">
        <f t="shared" si="248"/>
        <v>23.537488082194802</v>
      </c>
      <c r="DK104" s="60">
        <f t="shared" si="249"/>
        <v>37.810213513204147</v>
      </c>
      <c r="DL104" s="60"/>
      <c r="DM104" s="60"/>
      <c r="DN104" s="60">
        <f t="shared" si="250"/>
        <v>0</v>
      </c>
      <c r="DO104" s="58">
        <v>925.26666666666665</v>
      </c>
      <c r="DP104" s="58">
        <v>192.63333333333333</v>
      </c>
      <c r="DQ104" s="58">
        <v>127.13333333333334</v>
      </c>
      <c r="DR104" s="58">
        <v>1245.0333333333333</v>
      </c>
    </row>
    <row r="105" spans="1:122" x14ac:dyDescent="0.2">
      <c r="A105" t="s">
        <v>4652</v>
      </c>
      <c r="B105" t="s">
        <v>4652</v>
      </c>
      <c r="C105" t="str">
        <f t="shared" si="227"/>
        <v xml:space="preserve">Pominville, Jason </v>
      </c>
      <c r="D105" t="str">
        <f t="shared" si="228"/>
        <v>Jason Pominville</v>
      </c>
      <c r="E105" t="str">
        <f t="shared" si="229"/>
        <v>RW</v>
      </c>
      <c r="F105" t="s">
        <v>3164</v>
      </c>
      <c r="G105">
        <v>82</v>
      </c>
      <c r="H105">
        <v>34</v>
      </c>
      <c r="I105">
        <v>34</v>
      </c>
      <c r="J105">
        <f t="shared" si="230"/>
        <v>68</v>
      </c>
      <c r="K105">
        <v>25</v>
      </c>
      <c r="L105">
        <v>30</v>
      </c>
      <c r="M105" s="5" t="s">
        <v>5408</v>
      </c>
      <c r="N105" s="7">
        <f t="shared" si="231"/>
        <v>17.416666666666668</v>
      </c>
      <c r="O105" s="7">
        <f t="shared" si="232"/>
        <v>1428.1666666666667</v>
      </c>
      <c r="P105">
        <v>2</v>
      </c>
      <c r="Q105">
        <v>11</v>
      </c>
      <c r="R105">
        <v>2</v>
      </c>
      <c r="S105">
        <v>2</v>
      </c>
      <c r="T105">
        <f t="shared" si="233"/>
        <v>30</v>
      </c>
      <c r="U105">
        <f t="shared" si="234"/>
        <v>21</v>
      </c>
      <c r="V105">
        <v>212</v>
      </c>
      <c r="W105" s="9">
        <f t="shared" si="235"/>
        <v>0.16037735849056603</v>
      </c>
      <c r="X105">
        <v>1781</v>
      </c>
      <c r="Y105">
        <v>5</v>
      </c>
      <c r="Z105">
        <v>0</v>
      </c>
      <c r="AA105">
        <v>6</v>
      </c>
      <c r="AB105">
        <v>8</v>
      </c>
      <c r="AC105" s="9">
        <f t="shared" si="236"/>
        <v>0.42857142857142855</v>
      </c>
      <c r="AD105" s="5" t="s">
        <v>4802</v>
      </c>
      <c r="AE105" s="11">
        <f t="shared" si="252"/>
        <v>20.983333333333334</v>
      </c>
      <c r="AF105" s="27">
        <v>75</v>
      </c>
      <c r="AG105" s="12">
        <v>5306296</v>
      </c>
      <c r="AH105" s="13" t="s">
        <v>6313</v>
      </c>
      <c r="AI105" s="13" t="s">
        <v>6380</v>
      </c>
      <c r="AJ105" s="14">
        <v>8</v>
      </c>
      <c r="AK105" s="13" t="s">
        <v>6337</v>
      </c>
      <c r="AL105" s="13" t="s">
        <v>6381</v>
      </c>
      <c r="AM105" s="13" t="s">
        <v>6382</v>
      </c>
      <c r="AN105" s="18">
        <f t="shared" si="238"/>
        <v>32.700000000000003</v>
      </c>
      <c r="AO105" s="18">
        <f t="shared" si="239"/>
        <v>32.6</v>
      </c>
      <c r="AP105" s="18">
        <f t="shared" si="240"/>
        <v>8</v>
      </c>
      <c r="AQ105" s="18">
        <f t="shared" si="241"/>
        <v>11.1</v>
      </c>
      <c r="AR105" s="18">
        <f t="shared" si="212"/>
        <v>12.146635053802662</v>
      </c>
      <c r="AS105" s="18">
        <f t="shared" si="242"/>
        <v>2.6</v>
      </c>
      <c r="AT105" s="18">
        <f t="shared" si="213"/>
        <v>2.845157760350173</v>
      </c>
      <c r="AU105" s="18">
        <f t="shared" si="243"/>
        <v>13.7</v>
      </c>
      <c r="AV105" s="66">
        <v>64</v>
      </c>
      <c r="AW105" s="66">
        <v>45</v>
      </c>
      <c r="AX105" s="66">
        <v>64</v>
      </c>
      <c r="AY105" s="66">
        <v>29</v>
      </c>
      <c r="AZ105" s="66">
        <v>38</v>
      </c>
      <c r="BA105" s="66">
        <v>6</v>
      </c>
      <c r="BB105" s="66">
        <v>8</v>
      </c>
      <c r="BC105" s="66">
        <v>0.2</v>
      </c>
      <c r="BD105">
        <v>29</v>
      </c>
      <c r="BE105" t="s">
        <v>634</v>
      </c>
      <c r="BF105" t="s">
        <v>635</v>
      </c>
      <c r="BG105" t="s">
        <v>7456</v>
      </c>
      <c r="BH105" t="s">
        <v>7457</v>
      </c>
      <c r="BI105">
        <v>72</v>
      </c>
      <c r="BJ105">
        <v>186</v>
      </c>
      <c r="BK105" t="s">
        <v>1258</v>
      </c>
      <c r="BL105" t="s">
        <v>7128</v>
      </c>
      <c r="BM105" s="4" t="s">
        <v>4827</v>
      </c>
      <c r="BN105" s="4" t="s">
        <v>4828</v>
      </c>
      <c r="BO105" s="4" t="s">
        <v>7416</v>
      </c>
      <c r="BP105" s="4" t="s">
        <v>7417</v>
      </c>
      <c r="BQ105" s="7">
        <f t="shared" si="214"/>
        <v>1427.6833333333334</v>
      </c>
      <c r="BR105" s="7">
        <f t="shared" si="215"/>
        <v>1027.7</v>
      </c>
      <c r="BS105" s="7">
        <f t="shared" si="216"/>
        <v>193.58333333333334</v>
      </c>
      <c r="BT105" s="7">
        <f t="shared" si="217"/>
        <v>206.4</v>
      </c>
      <c r="BU105" s="12">
        <v>1781</v>
      </c>
      <c r="BV105">
        <v>2</v>
      </c>
      <c r="BW105">
        <v>0</v>
      </c>
      <c r="BX105">
        <v>0</v>
      </c>
      <c r="BY105" s="18">
        <f t="shared" si="218"/>
        <v>12.532926829268293</v>
      </c>
      <c r="BZ105" s="18">
        <f t="shared" si="219"/>
        <v>2.3607723577235773</v>
      </c>
      <c r="CA105" s="18">
        <f t="shared" si="220"/>
        <v>2.5170731707317073</v>
      </c>
      <c r="CB105" s="6">
        <v>75</v>
      </c>
      <c r="CC105" s="6">
        <v>23</v>
      </c>
      <c r="CD105" s="6">
        <v>3</v>
      </c>
      <c r="CE105" s="6">
        <v>101</v>
      </c>
      <c r="CF105" s="6">
        <v>51</v>
      </c>
      <c r="CG105" s="6">
        <v>4</v>
      </c>
      <c r="CH105" s="6">
        <v>20</v>
      </c>
      <c r="CI105" s="6">
        <v>75</v>
      </c>
      <c r="CJ105" s="11">
        <f t="shared" si="221"/>
        <v>4.3787097401965553</v>
      </c>
      <c r="CK105" s="11">
        <f t="shared" si="222"/>
        <v>6.6860465116279073</v>
      </c>
      <c r="CL105" s="11">
        <f t="shared" si="223"/>
        <v>0.92983211364614715</v>
      </c>
      <c r="CM105" s="11">
        <f t="shared" si="224"/>
        <v>2.9775226233336576</v>
      </c>
      <c r="CN105" s="11">
        <f t="shared" si="225"/>
        <v>1.1627906976744187</v>
      </c>
      <c r="CO105" s="11">
        <f t="shared" si="226"/>
        <v>6.1988807576409819</v>
      </c>
      <c r="CP105" s="52">
        <f t="shared" si="200"/>
        <v>0.4</v>
      </c>
      <c r="CQ105" s="52">
        <f t="shared" si="201"/>
        <v>0.28000000000000003</v>
      </c>
      <c r="CR105" s="52">
        <f t="shared" si="202"/>
        <v>0.68</v>
      </c>
      <c r="CS105" s="52">
        <f t="shared" si="203"/>
        <v>8.6956521739130432E-2</v>
      </c>
      <c r="CT105" s="52">
        <f t="shared" si="204"/>
        <v>0.47826086956521741</v>
      </c>
      <c r="CU105" s="52">
        <f t="shared" si="205"/>
        <v>0.56521739130434789</v>
      </c>
      <c r="CV105">
        <v>0</v>
      </c>
      <c r="CW105" s="60">
        <f t="shared" si="244"/>
        <v>78.587742122450038</v>
      </c>
      <c r="CX105" s="60">
        <f t="shared" si="245"/>
        <v>110.09127904990608</v>
      </c>
      <c r="CY105" s="60">
        <v>50.988442435507537</v>
      </c>
      <c r="CZ105" s="60">
        <v>3.5826270584175717</v>
      </c>
      <c r="DA105" s="60">
        <v>0.19330993914379882</v>
      </c>
      <c r="DB105" s="60">
        <v>4.3310818653679162</v>
      </c>
      <c r="DC105" s="60">
        <v>-1.2314764760809698</v>
      </c>
      <c r="DD105" s="60">
        <f t="shared" si="246"/>
        <v>57.863984822355853</v>
      </c>
      <c r="DE105" s="60">
        <f t="shared" si="247"/>
        <v>81.059971033290566</v>
      </c>
      <c r="DF105" s="60">
        <v>5.6263586019125702</v>
      </c>
      <c r="DG105" s="60">
        <v>-0.13347129078806436</v>
      </c>
      <c r="DH105" s="60">
        <v>7.7819666899894182</v>
      </c>
      <c r="DI105" s="60">
        <v>7.4489032989802659</v>
      </c>
      <c r="DJ105" s="60">
        <f t="shared" si="248"/>
        <v>20.723757300094192</v>
      </c>
      <c r="DK105" s="60">
        <f t="shared" si="249"/>
        <v>29.03130801661553</v>
      </c>
      <c r="DL105" s="60"/>
      <c r="DM105" s="60"/>
      <c r="DN105" s="60">
        <f t="shared" si="250"/>
        <v>0</v>
      </c>
      <c r="DO105" s="59">
        <v>1027.7</v>
      </c>
      <c r="DP105" s="59">
        <v>206.4</v>
      </c>
      <c r="DQ105" s="59">
        <v>193.58333333333337</v>
      </c>
      <c r="DR105" s="58">
        <v>1427.6833333333334</v>
      </c>
    </row>
    <row r="106" spans="1:122" x14ac:dyDescent="0.2">
      <c r="A106" t="s">
        <v>4652</v>
      </c>
      <c r="B106" t="s">
        <v>4652</v>
      </c>
      <c r="C106" t="str">
        <f t="shared" si="227"/>
        <v xml:space="preserve">Hecht, Jochen </v>
      </c>
      <c r="D106" t="str">
        <f t="shared" si="228"/>
        <v>Jochen Hecht</v>
      </c>
      <c r="E106" t="str">
        <f t="shared" si="229"/>
        <v xml:space="preserve">C </v>
      </c>
      <c r="F106" t="s">
        <v>3167</v>
      </c>
      <c r="G106">
        <v>76</v>
      </c>
      <c r="H106">
        <v>19</v>
      </c>
      <c r="I106">
        <v>37</v>
      </c>
      <c r="J106">
        <f t="shared" si="230"/>
        <v>56</v>
      </c>
      <c r="K106">
        <v>19</v>
      </c>
      <c r="L106">
        <v>39</v>
      </c>
      <c r="M106" s="5" t="s">
        <v>5513</v>
      </c>
      <c r="N106" s="7">
        <f t="shared" si="231"/>
        <v>18.850000000000001</v>
      </c>
      <c r="O106" s="7">
        <f t="shared" si="232"/>
        <v>1432.6000000000001</v>
      </c>
      <c r="P106">
        <v>3</v>
      </c>
      <c r="Q106">
        <v>6</v>
      </c>
      <c r="R106">
        <v>0</v>
      </c>
      <c r="S106">
        <v>1</v>
      </c>
      <c r="T106">
        <f t="shared" si="233"/>
        <v>16</v>
      </c>
      <c r="U106">
        <f t="shared" si="234"/>
        <v>30</v>
      </c>
      <c r="V106">
        <v>197</v>
      </c>
      <c r="W106" s="9">
        <f t="shared" si="235"/>
        <v>9.6446700507614211E-2</v>
      </c>
      <c r="X106">
        <v>1761</v>
      </c>
      <c r="Y106">
        <v>1</v>
      </c>
      <c r="Z106">
        <v>0</v>
      </c>
      <c r="AA106">
        <v>57</v>
      </c>
      <c r="AB106">
        <v>88</v>
      </c>
      <c r="AC106" s="9">
        <f t="shared" si="236"/>
        <v>0.39310344827586208</v>
      </c>
      <c r="AD106" s="5" t="s">
        <v>4804</v>
      </c>
      <c r="AE106" s="11">
        <f t="shared" si="252"/>
        <v>25.566666666666666</v>
      </c>
      <c r="AF106" s="27">
        <v>72</v>
      </c>
      <c r="AG106" s="12">
        <v>3100299</v>
      </c>
      <c r="AH106" s="13" t="s">
        <v>6326</v>
      </c>
      <c r="AI106" s="13" t="s">
        <v>6394</v>
      </c>
      <c r="AJ106" s="14">
        <v>2.9</v>
      </c>
      <c r="AK106" s="13" t="s">
        <v>6312</v>
      </c>
      <c r="AL106" s="13" t="s">
        <v>6395</v>
      </c>
      <c r="AM106" s="13" t="s">
        <v>6396</v>
      </c>
      <c r="AN106" s="18">
        <f t="shared" si="238"/>
        <v>29.3</v>
      </c>
      <c r="AO106" s="18">
        <f t="shared" si="239"/>
        <v>31</v>
      </c>
      <c r="AP106" s="18">
        <f t="shared" si="240"/>
        <v>2.9</v>
      </c>
      <c r="AQ106" s="18">
        <f t="shared" si="241"/>
        <v>6.6</v>
      </c>
      <c r="AR106" s="18">
        <f t="shared" si="212"/>
        <v>7.1196130957731789</v>
      </c>
      <c r="AS106" s="18">
        <f t="shared" si="242"/>
        <v>1.8</v>
      </c>
      <c r="AT106" s="18">
        <f t="shared" si="213"/>
        <v>1.9417126624835943</v>
      </c>
      <c r="AU106" s="18">
        <f t="shared" si="243"/>
        <v>8.3000000000000007</v>
      </c>
      <c r="AV106" s="66">
        <v>35</v>
      </c>
      <c r="AW106" s="66">
        <v>39</v>
      </c>
      <c r="AX106" s="66">
        <v>72</v>
      </c>
      <c r="AY106" s="66">
        <v>52</v>
      </c>
      <c r="AZ106" s="66">
        <v>40</v>
      </c>
      <c r="BA106" s="66">
        <v>57</v>
      </c>
      <c r="BB106" s="66">
        <v>88</v>
      </c>
      <c r="BC106" s="66">
        <v>3.1</v>
      </c>
      <c r="BD106">
        <v>55</v>
      </c>
      <c r="BE106" t="s">
        <v>1303</v>
      </c>
      <c r="BF106" t="s">
        <v>1304</v>
      </c>
      <c r="BG106" t="s">
        <v>7444</v>
      </c>
      <c r="BH106" t="s">
        <v>1305</v>
      </c>
      <c r="BI106">
        <v>73</v>
      </c>
      <c r="BJ106">
        <v>191</v>
      </c>
      <c r="BK106" t="s">
        <v>1257</v>
      </c>
      <c r="BL106" t="s">
        <v>7128</v>
      </c>
      <c r="BM106" s="4" t="s">
        <v>4817</v>
      </c>
      <c r="BN106" s="4" t="s">
        <v>4818</v>
      </c>
      <c r="BO106" s="4" t="s">
        <v>7400</v>
      </c>
      <c r="BP106" s="4" t="s">
        <v>7402</v>
      </c>
      <c r="BQ106" s="7">
        <f t="shared" si="214"/>
        <v>1432.3333333333333</v>
      </c>
      <c r="BR106" s="7">
        <f t="shared" si="215"/>
        <v>1010.6333333333333</v>
      </c>
      <c r="BS106" s="7">
        <f t="shared" si="216"/>
        <v>208.6</v>
      </c>
      <c r="BT106" s="7">
        <f t="shared" si="217"/>
        <v>213.1</v>
      </c>
      <c r="BU106" s="12">
        <v>1761</v>
      </c>
      <c r="BV106">
        <v>1</v>
      </c>
      <c r="BW106">
        <v>0</v>
      </c>
      <c r="BX106">
        <v>0</v>
      </c>
      <c r="BY106" s="18">
        <f t="shared" si="218"/>
        <v>13.29780701754386</v>
      </c>
      <c r="BZ106" s="18">
        <f t="shared" si="219"/>
        <v>2.7447368421052629</v>
      </c>
      <c r="CA106" s="18">
        <f t="shared" si="220"/>
        <v>2.8039473684210527</v>
      </c>
      <c r="CB106" s="6">
        <v>66</v>
      </c>
      <c r="CC106" s="6">
        <v>19</v>
      </c>
      <c r="CD106" s="6">
        <v>3</v>
      </c>
      <c r="CE106" s="6">
        <v>88</v>
      </c>
      <c r="CF106" s="6">
        <v>48</v>
      </c>
      <c r="CG106" s="6">
        <v>2</v>
      </c>
      <c r="CH106" s="6">
        <v>23</v>
      </c>
      <c r="CI106" s="6">
        <v>73</v>
      </c>
      <c r="CJ106" s="11">
        <f t="shared" si="221"/>
        <v>3.9183350374352717</v>
      </c>
      <c r="CK106" s="11">
        <f t="shared" si="222"/>
        <v>5.3496011262318159</v>
      </c>
      <c r="CL106" s="11">
        <f t="shared" si="223"/>
        <v>0.86289549376797703</v>
      </c>
      <c r="CM106" s="11">
        <f t="shared" si="224"/>
        <v>2.8496982090438339</v>
      </c>
      <c r="CN106" s="11">
        <f t="shared" si="225"/>
        <v>0.5631159080244017</v>
      </c>
      <c r="CO106" s="11">
        <f t="shared" si="226"/>
        <v>6.615532118887824</v>
      </c>
      <c r="CP106" s="52">
        <f t="shared" si="200"/>
        <v>0.24242424242424243</v>
      </c>
      <c r="CQ106" s="52">
        <f t="shared" si="201"/>
        <v>0.45454545454545453</v>
      </c>
      <c r="CR106" s="52">
        <f t="shared" si="202"/>
        <v>0.69696969696969702</v>
      </c>
      <c r="CS106" s="52">
        <f t="shared" si="203"/>
        <v>0.15789473684210525</v>
      </c>
      <c r="CT106" s="52">
        <f t="shared" si="204"/>
        <v>0.31578947368421051</v>
      </c>
      <c r="CU106" s="52">
        <f t="shared" si="205"/>
        <v>0.47368421052631576</v>
      </c>
      <c r="CV106">
        <v>0</v>
      </c>
      <c r="CW106" s="60">
        <f t="shared" si="244"/>
        <v>51.363595545241985</v>
      </c>
      <c r="CX106" s="60">
        <f t="shared" si="245"/>
        <v>71.72017064730089</v>
      </c>
      <c r="CY106" s="60">
        <v>33.245464971327365</v>
      </c>
      <c r="CZ106" s="60">
        <v>-0.13798058708815095</v>
      </c>
      <c r="DA106" s="60">
        <v>0.19393955440653352</v>
      </c>
      <c r="DB106" s="60">
        <v>-1.5994530982381794</v>
      </c>
      <c r="DC106" s="60">
        <v>-0.61573823804048489</v>
      </c>
      <c r="DD106" s="60">
        <f t="shared" si="246"/>
        <v>31.086232602367083</v>
      </c>
      <c r="DE106" s="60">
        <f t="shared" si="247"/>
        <v>43.406422065208865</v>
      </c>
      <c r="DF106" s="60">
        <v>6.2556082725592921</v>
      </c>
      <c r="DG106" s="60">
        <v>0.31872686631815733</v>
      </c>
      <c r="DH106" s="60">
        <v>7.4814501031904275</v>
      </c>
      <c r="DI106" s="60">
        <v>6.2215777008070257</v>
      </c>
      <c r="DJ106" s="60">
        <f t="shared" si="248"/>
        <v>20.277362942874902</v>
      </c>
      <c r="DK106" s="60">
        <f t="shared" si="249"/>
        <v>28.313748582092021</v>
      </c>
      <c r="DL106" s="60"/>
      <c r="DM106" s="60"/>
      <c r="DN106" s="60">
        <f t="shared" si="250"/>
        <v>0</v>
      </c>
      <c r="DO106" s="58">
        <v>1010.6333333333334</v>
      </c>
      <c r="DP106" s="58">
        <v>213.1</v>
      </c>
      <c r="DQ106" s="58">
        <v>208.6</v>
      </c>
      <c r="DR106" s="58">
        <v>1432.3333333333333</v>
      </c>
    </row>
    <row r="107" spans="1:122" s="30" customFormat="1" x14ac:dyDescent="0.2">
      <c r="A107" t="s">
        <v>4652</v>
      </c>
      <c r="B107" t="s">
        <v>4652</v>
      </c>
      <c r="C107" t="str">
        <f t="shared" si="227"/>
        <v xml:space="preserve">Mancari, Mark </v>
      </c>
      <c r="D107" t="str">
        <f t="shared" si="228"/>
        <v>Mark Mancari</v>
      </c>
      <c r="E107" t="str">
        <f t="shared" si="229"/>
        <v>RW</v>
      </c>
      <c r="F107" t="s">
        <v>3188</v>
      </c>
      <c r="G107">
        <v>3</v>
      </c>
      <c r="H107">
        <v>0</v>
      </c>
      <c r="I107">
        <v>1</v>
      </c>
      <c r="J107">
        <f t="shared" si="230"/>
        <v>1</v>
      </c>
      <c r="K107">
        <v>-1</v>
      </c>
      <c r="L107">
        <v>2</v>
      </c>
      <c r="M107" s="5" t="s">
        <v>5552</v>
      </c>
      <c r="N107" s="7">
        <f t="shared" si="231"/>
        <v>6.2</v>
      </c>
      <c r="O107" s="7">
        <f t="shared" si="232"/>
        <v>18.600000000000001</v>
      </c>
      <c r="P107">
        <v>0</v>
      </c>
      <c r="Q107">
        <v>0</v>
      </c>
      <c r="R107">
        <v>0</v>
      </c>
      <c r="S107">
        <v>0</v>
      </c>
      <c r="T107">
        <f t="shared" si="233"/>
        <v>0</v>
      </c>
      <c r="U107">
        <f t="shared" si="234"/>
        <v>1</v>
      </c>
      <c r="V107">
        <v>1</v>
      </c>
      <c r="W107" s="9">
        <f t="shared" si="235"/>
        <v>0</v>
      </c>
      <c r="X107">
        <v>21</v>
      </c>
      <c r="Y107">
        <v>0</v>
      </c>
      <c r="Z107">
        <v>0</v>
      </c>
      <c r="AA107">
        <v>0</v>
      </c>
      <c r="AB107">
        <v>0</v>
      </c>
      <c r="AC107" s="9">
        <f t="shared" si="236"/>
        <v>0</v>
      </c>
      <c r="AD107" s="5" t="s">
        <v>4805</v>
      </c>
      <c r="AE107" s="11">
        <f t="shared" si="252"/>
        <v>18.616666666666667</v>
      </c>
      <c r="AF107" s="27"/>
      <c r="AG107"/>
      <c r="AH107" s="13" t="s">
        <v>6426</v>
      </c>
      <c r="AI107" s="13" t="s">
        <v>6319</v>
      </c>
      <c r="AJ107" s="14">
        <v>-1.2</v>
      </c>
      <c r="AK107" s="13" t="s">
        <v>6351</v>
      </c>
      <c r="AL107" s="13" t="s">
        <v>6331</v>
      </c>
      <c r="AM107" s="13" t="s">
        <v>6352</v>
      </c>
      <c r="AN107" s="18">
        <f t="shared" si="238"/>
        <v>0.9</v>
      </c>
      <c r="AO107" s="18">
        <f t="shared" si="239"/>
        <v>0.7</v>
      </c>
      <c r="AP107" s="18">
        <f t="shared" si="240"/>
        <v>-1.2</v>
      </c>
      <c r="AQ107" s="18">
        <f t="shared" si="241"/>
        <v>-0.1</v>
      </c>
      <c r="AR107" s="18">
        <f t="shared" si="212"/>
        <v>-7.6677316293929705</v>
      </c>
      <c r="AS107" s="18">
        <f t="shared" si="242"/>
        <v>-0.2</v>
      </c>
      <c r="AT107" s="18">
        <f t="shared" si="213"/>
        <v>-15.335463258785941</v>
      </c>
      <c r="AU107" s="18">
        <f t="shared" si="243"/>
        <v>-0.3</v>
      </c>
      <c r="AV107" s="66">
        <v>1</v>
      </c>
      <c r="AW107" s="66">
        <v>2</v>
      </c>
      <c r="AX107" s="66">
        <v>3</v>
      </c>
      <c r="AY107" s="66">
        <v>1</v>
      </c>
      <c r="AZ107" s="66">
        <v>1</v>
      </c>
      <c r="BA107" s="66">
        <v>0</v>
      </c>
      <c r="BB107" s="66">
        <v>0</v>
      </c>
      <c r="BC107" s="66">
        <v>0</v>
      </c>
      <c r="BD107"/>
      <c r="BE107" t="s">
        <v>4021</v>
      </c>
      <c r="BF107" t="s">
        <v>2935</v>
      </c>
      <c r="BG107" t="s">
        <v>7484</v>
      </c>
      <c r="BH107" t="s">
        <v>7457</v>
      </c>
      <c r="BI107">
        <v>75</v>
      </c>
      <c r="BJ107">
        <v>225</v>
      </c>
      <c r="BK107" t="s">
        <v>1258</v>
      </c>
      <c r="BL107" t="s">
        <v>638</v>
      </c>
      <c r="BM107" s="4" t="s">
        <v>1408</v>
      </c>
      <c r="BN107" s="4" t="s">
        <v>6185</v>
      </c>
      <c r="BO107" s="4" t="s">
        <v>7217</v>
      </c>
      <c r="BP107" s="4" t="s">
        <v>6186</v>
      </c>
      <c r="BQ107" s="7">
        <f t="shared" si="214"/>
        <v>18.616666666666667</v>
      </c>
      <c r="BR107" s="7">
        <f t="shared" si="215"/>
        <v>11.15</v>
      </c>
      <c r="BS107" s="7">
        <f t="shared" si="216"/>
        <v>1.6666666666666666E-2</v>
      </c>
      <c r="BT107" s="7">
        <f t="shared" si="217"/>
        <v>7.45</v>
      </c>
      <c r="BU107">
        <v>21</v>
      </c>
      <c r="BV107">
        <v>0</v>
      </c>
      <c r="BW107">
        <v>0</v>
      </c>
      <c r="BX107">
        <v>0</v>
      </c>
      <c r="BY107" s="18">
        <f t="shared" si="218"/>
        <v>3.7166666666666668</v>
      </c>
      <c r="BZ107" s="18">
        <f t="shared" si="219"/>
        <v>5.5555555555555558E-3</v>
      </c>
      <c r="CA107" s="18">
        <f t="shared" si="220"/>
        <v>2.4833333333333334</v>
      </c>
      <c r="CB107" s="6">
        <v>1</v>
      </c>
      <c r="CC107" s="6">
        <v>1</v>
      </c>
      <c r="CD107" s="6">
        <v>0</v>
      </c>
      <c r="CE107" s="6">
        <v>2</v>
      </c>
      <c r="CF107" s="6">
        <v>1</v>
      </c>
      <c r="CG107" s="6">
        <v>1</v>
      </c>
      <c r="CH107" s="6">
        <v>0</v>
      </c>
      <c r="CI107" s="6">
        <v>2</v>
      </c>
      <c r="CJ107" s="11">
        <f t="shared" si="221"/>
        <v>5.3811659192825108</v>
      </c>
      <c r="CK107" s="11">
        <f t="shared" si="222"/>
        <v>8.053691275167786</v>
      </c>
      <c r="CL107" s="11">
        <f t="shared" si="223"/>
        <v>0</v>
      </c>
      <c r="CM107" s="11">
        <f t="shared" si="224"/>
        <v>5.3811659192825108</v>
      </c>
      <c r="CN107" s="11">
        <f t="shared" si="225"/>
        <v>8.053691275167786</v>
      </c>
      <c r="CO107" s="11">
        <f t="shared" si="226"/>
        <v>0</v>
      </c>
      <c r="CP107" s="52">
        <f t="shared" si="200"/>
        <v>0</v>
      </c>
      <c r="CQ107" s="52">
        <f t="shared" si="201"/>
        <v>1</v>
      </c>
      <c r="CR107" s="52">
        <f t="shared" si="202"/>
        <v>1</v>
      </c>
      <c r="CS107" s="52">
        <f t="shared" si="203"/>
        <v>0</v>
      </c>
      <c r="CT107" s="52">
        <f t="shared" si="204"/>
        <v>0</v>
      </c>
      <c r="CU107" s="52">
        <f t="shared" si="205"/>
        <v>0</v>
      </c>
      <c r="CV107">
        <v>0</v>
      </c>
      <c r="CW107" s="60">
        <f t="shared" si="244"/>
        <v>-0.62629058503586121</v>
      </c>
      <c r="CX107" s="60">
        <f t="shared" si="245"/>
        <v>-67.282784426413016</v>
      </c>
      <c r="CY107" s="60">
        <v>0.43240819272983305</v>
      </c>
      <c r="CZ107" s="60">
        <v>-0.3667847356650567</v>
      </c>
      <c r="DA107" s="60">
        <v>2.5207177364684427E-3</v>
      </c>
      <c r="DB107" s="60">
        <v>-2.1118064503242208E-4</v>
      </c>
      <c r="DC107" s="60">
        <v>0</v>
      </c>
      <c r="DD107" s="60">
        <f t="shared" si="246"/>
        <v>6.7932994156212373E-2</v>
      </c>
      <c r="DE107" s="60">
        <f t="shared" si="247"/>
        <v>7.2980835261821699</v>
      </c>
      <c r="DF107" s="60">
        <v>-8.8886226276663913E-2</v>
      </c>
      <c r="DG107" s="60">
        <v>-0.18821923208821867</v>
      </c>
      <c r="DH107" s="60">
        <v>1.7447983242762505E-3</v>
      </c>
      <c r="DI107" s="60">
        <v>-0.41886291915146723</v>
      </c>
      <c r="DJ107" s="60">
        <f t="shared" si="248"/>
        <v>-0.69422357919207356</v>
      </c>
      <c r="DK107" s="60">
        <f t="shared" si="249"/>
        <v>-74.580867952595199</v>
      </c>
      <c r="DL107" s="60"/>
      <c r="DM107" s="60"/>
      <c r="DN107" s="60">
        <f t="shared" si="250"/>
        <v>0</v>
      </c>
      <c r="DO107" s="59">
        <v>11.15</v>
      </c>
      <c r="DP107" s="59">
        <v>7.45</v>
      </c>
      <c r="DQ107" s="59">
        <v>1.6666666666666666E-2</v>
      </c>
      <c r="DR107" s="58">
        <v>18.616666666666667</v>
      </c>
    </row>
    <row r="108" spans="1:122" x14ac:dyDescent="0.2">
      <c r="A108" t="s">
        <v>4652</v>
      </c>
      <c r="B108" t="s">
        <v>4652</v>
      </c>
      <c r="C108" t="str">
        <f t="shared" si="227"/>
        <v xml:space="preserve">Afinogenov, Maxim </v>
      </c>
      <c r="D108" t="str">
        <f t="shared" si="228"/>
        <v>Maxim Afinogenov</v>
      </c>
      <c r="E108" t="str">
        <f t="shared" si="229"/>
        <v>RW</v>
      </c>
      <c r="F108" t="s">
        <v>3166</v>
      </c>
      <c r="G108">
        <v>56</v>
      </c>
      <c r="H108">
        <v>23</v>
      </c>
      <c r="I108">
        <v>38</v>
      </c>
      <c r="J108">
        <f t="shared" si="230"/>
        <v>61</v>
      </c>
      <c r="K108">
        <v>19</v>
      </c>
      <c r="L108">
        <v>66</v>
      </c>
      <c r="M108" s="5" t="s">
        <v>5455</v>
      </c>
      <c r="N108" s="7">
        <f t="shared" si="231"/>
        <v>17.05</v>
      </c>
      <c r="O108" s="7">
        <f t="shared" si="232"/>
        <v>954.80000000000007</v>
      </c>
      <c r="P108">
        <v>7</v>
      </c>
      <c r="Q108">
        <v>13</v>
      </c>
      <c r="R108">
        <v>0</v>
      </c>
      <c r="S108">
        <v>0</v>
      </c>
      <c r="T108">
        <f t="shared" si="233"/>
        <v>16</v>
      </c>
      <c r="U108">
        <f t="shared" si="234"/>
        <v>25</v>
      </c>
      <c r="V108">
        <v>151</v>
      </c>
      <c r="W108" s="9">
        <f t="shared" si="235"/>
        <v>0.15231788079470199</v>
      </c>
      <c r="X108">
        <v>1067</v>
      </c>
      <c r="Y108">
        <v>3</v>
      </c>
      <c r="Z108">
        <v>0</v>
      </c>
      <c r="AA108">
        <v>2</v>
      </c>
      <c r="AB108">
        <v>1</v>
      </c>
      <c r="AC108" s="9">
        <f t="shared" si="236"/>
        <v>0.66666666666666663</v>
      </c>
      <c r="AD108" s="5" t="s">
        <v>4806</v>
      </c>
      <c r="AE108" s="11">
        <f t="shared" si="252"/>
        <v>15.65</v>
      </c>
      <c r="AF108" s="27">
        <v>66</v>
      </c>
      <c r="AG108" s="12">
        <v>3483392</v>
      </c>
      <c r="AH108" s="13" t="s">
        <v>6375</v>
      </c>
      <c r="AI108" s="13" t="s">
        <v>6376</v>
      </c>
      <c r="AJ108" s="14">
        <v>11.7</v>
      </c>
      <c r="AK108" s="13" t="s">
        <v>6377</v>
      </c>
      <c r="AL108" s="13" t="s">
        <v>6378</v>
      </c>
      <c r="AM108" s="13" t="s">
        <v>6379</v>
      </c>
      <c r="AN108" s="18">
        <f t="shared" si="238"/>
        <v>23.5</v>
      </c>
      <c r="AO108" s="18">
        <f t="shared" si="239"/>
        <v>17.5</v>
      </c>
      <c r="AP108" s="18">
        <f t="shared" si="240"/>
        <v>11.7</v>
      </c>
      <c r="AQ108" s="18">
        <f t="shared" si="241"/>
        <v>11.6</v>
      </c>
      <c r="AR108" s="18">
        <f t="shared" si="212"/>
        <v>19.842627437564147</v>
      </c>
      <c r="AS108" s="18">
        <f t="shared" si="242"/>
        <v>2.5</v>
      </c>
      <c r="AT108" s="18">
        <f t="shared" si="213"/>
        <v>4.2764283270612378</v>
      </c>
      <c r="AU108" s="18">
        <f t="shared" si="243"/>
        <v>14</v>
      </c>
      <c r="AV108" s="66">
        <v>13</v>
      </c>
      <c r="AW108" s="66">
        <v>33</v>
      </c>
      <c r="AX108" s="66">
        <v>55</v>
      </c>
      <c r="AY108" s="66">
        <v>65</v>
      </c>
      <c r="AZ108" s="66">
        <v>25</v>
      </c>
      <c r="BA108" s="66">
        <v>2</v>
      </c>
      <c r="BB108" s="66">
        <v>1</v>
      </c>
      <c r="BC108" s="66">
        <v>0</v>
      </c>
      <c r="BD108">
        <v>61</v>
      </c>
      <c r="BE108" t="s">
        <v>2928</v>
      </c>
      <c r="BF108" t="s">
        <v>7452</v>
      </c>
      <c r="BH108" t="s">
        <v>7453</v>
      </c>
      <c r="BI108">
        <v>72</v>
      </c>
      <c r="BJ108">
        <v>191</v>
      </c>
      <c r="BK108" t="s">
        <v>1259</v>
      </c>
      <c r="BL108" t="s">
        <v>7128</v>
      </c>
      <c r="BM108" s="4" t="s">
        <v>6958</v>
      </c>
      <c r="BN108" s="4" t="s">
        <v>6959</v>
      </c>
      <c r="BO108" s="4" t="s">
        <v>6960</v>
      </c>
      <c r="BP108" s="4" t="s">
        <v>6961</v>
      </c>
      <c r="BQ108" s="7">
        <f t="shared" si="214"/>
        <v>954.8</v>
      </c>
      <c r="BR108" s="7">
        <f t="shared" si="215"/>
        <v>740.4</v>
      </c>
      <c r="BS108" s="7">
        <f t="shared" si="216"/>
        <v>4.3666666666666663</v>
      </c>
      <c r="BT108" s="7">
        <f t="shared" si="217"/>
        <v>210.03333333333333</v>
      </c>
      <c r="BU108" s="12">
        <v>1067</v>
      </c>
      <c r="BV108">
        <v>6</v>
      </c>
      <c r="BW108">
        <v>2</v>
      </c>
      <c r="BX108">
        <v>1</v>
      </c>
      <c r="BY108" s="18">
        <f t="shared" si="218"/>
        <v>13.221428571428572</v>
      </c>
      <c r="BZ108" s="18">
        <f t="shared" si="219"/>
        <v>7.7976190476190463E-2</v>
      </c>
      <c r="CA108" s="18">
        <f t="shared" si="220"/>
        <v>3.7505952380952379</v>
      </c>
      <c r="CB108" s="6">
        <v>51</v>
      </c>
      <c r="CC108" s="6">
        <v>26</v>
      </c>
      <c r="CD108" s="6">
        <v>0</v>
      </c>
      <c r="CE108" s="6">
        <v>77</v>
      </c>
      <c r="CF108" s="6">
        <v>29</v>
      </c>
      <c r="CG108" s="6">
        <v>4</v>
      </c>
      <c r="CH108" s="6">
        <v>1</v>
      </c>
      <c r="CI108" s="6">
        <v>34</v>
      </c>
      <c r="CJ108" s="11">
        <f t="shared" si="221"/>
        <v>4.1329011345218802</v>
      </c>
      <c r="CK108" s="11">
        <f t="shared" si="222"/>
        <v>7.4273924773845428</v>
      </c>
      <c r="CL108" s="11">
        <f t="shared" si="223"/>
        <v>0</v>
      </c>
      <c r="CM108" s="11">
        <f t="shared" si="224"/>
        <v>2.3500810372771475</v>
      </c>
      <c r="CN108" s="11">
        <f t="shared" si="225"/>
        <v>1.1426757657514681</v>
      </c>
      <c r="CO108" s="11">
        <f t="shared" si="226"/>
        <v>13.740458015267176</v>
      </c>
      <c r="CP108" s="52">
        <f t="shared" si="200"/>
        <v>0.31372549019607843</v>
      </c>
      <c r="CQ108" s="52">
        <f t="shared" si="201"/>
        <v>0.49019607843137253</v>
      </c>
      <c r="CR108" s="52">
        <f t="shared" si="202"/>
        <v>0.80392156862745101</v>
      </c>
      <c r="CS108" s="52">
        <f t="shared" si="203"/>
        <v>0.26923076923076922</v>
      </c>
      <c r="CT108" s="52">
        <f t="shared" si="204"/>
        <v>0.5</v>
      </c>
      <c r="CU108" s="52">
        <f t="shared" si="205"/>
        <v>0.76923076923076916</v>
      </c>
      <c r="CV108">
        <v>0</v>
      </c>
      <c r="CW108" s="60">
        <f t="shared" si="244"/>
        <v>52.571186805636266</v>
      </c>
      <c r="CX108" s="60">
        <f t="shared" si="245"/>
        <v>110.11978803023936</v>
      </c>
      <c r="CY108" s="60">
        <v>34.758288963833529</v>
      </c>
      <c r="CZ108" s="60">
        <v>12.890000956597099</v>
      </c>
      <c r="DA108" s="60">
        <v>0.12928100061486494</v>
      </c>
      <c r="DB108" s="60">
        <v>-5.532932899849459E-2</v>
      </c>
      <c r="DC108" s="60">
        <v>5.0287973096069152</v>
      </c>
      <c r="DD108" s="60">
        <f t="shared" si="246"/>
        <v>52.751038901653914</v>
      </c>
      <c r="DE108" s="60">
        <f t="shared" si="247"/>
        <v>110.49652053132367</v>
      </c>
      <c r="DF108" s="60">
        <v>6.6523242479766491</v>
      </c>
      <c r="DG108" s="60">
        <v>-0.12072776219339397</v>
      </c>
      <c r="DH108" s="60">
        <v>-0.16705613136358435</v>
      </c>
      <c r="DI108" s="60">
        <v>-6.5443924504373197</v>
      </c>
      <c r="DJ108" s="60">
        <f t="shared" si="248"/>
        <v>-0.17985209601764929</v>
      </c>
      <c r="DK108" s="60">
        <f t="shared" si="249"/>
        <v>-0.37673250108430939</v>
      </c>
      <c r="DL108" s="60"/>
      <c r="DM108" s="60"/>
      <c r="DN108" s="60">
        <f t="shared" si="250"/>
        <v>0</v>
      </c>
      <c r="DO108" s="59">
        <v>740.4</v>
      </c>
      <c r="DP108" s="59">
        <v>210.0333333333333</v>
      </c>
      <c r="DQ108" s="59">
        <v>4.3666666666666663</v>
      </c>
      <c r="DR108" s="58">
        <v>954.8</v>
      </c>
    </row>
    <row r="109" spans="1:122" x14ac:dyDescent="0.2">
      <c r="A109" t="s">
        <v>4652</v>
      </c>
      <c r="B109" t="s">
        <v>4652</v>
      </c>
      <c r="C109" t="str">
        <f t="shared" si="227"/>
        <v xml:space="preserve">Funk, Michael </v>
      </c>
      <c r="D109" t="str">
        <f t="shared" si="228"/>
        <v>Michael Funk</v>
      </c>
      <c r="E109" t="str">
        <f t="shared" si="229"/>
        <v xml:space="preserve">D </v>
      </c>
      <c r="F109" t="s">
        <v>3185</v>
      </c>
      <c r="G109">
        <v>5</v>
      </c>
      <c r="H109">
        <v>0</v>
      </c>
      <c r="I109">
        <v>2</v>
      </c>
      <c r="J109">
        <f t="shared" si="230"/>
        <v>2</v>
      </c>
      <c r="K109">
        <v>2</v>
      </c>
      <c r="L109">
        <v>0</v>
      </c>
      <c r="M109" s="5" t="s">
        <v>5553</v>
      </c>
      <c r="N109" s="7">
        <f t="shared" si="231"/>
        <v>3.4333333333333336</v>
      </c>
      <c r="O109" s="7">
        <f t="shared" si="232"/>
        <v>17.166666666666668</v>
      </c>
      <c r="P109">
        <v>0</v>
      </c>
      <c r="Q109">
        <v>0</v>
      </c>
      <c r="R109">
        <v>0</v>
      </c>
      <c r="S109">
        <v>0</v>
      </c>
      <c r="T109">
        <f t="shared" si="233"/>
        <v>0</v>
      </c>
      <c r="U109">
        <f t="shared" si="234"/>
        <v>2</v>
      </c>
      <c r="V109">
        <v>1</v>
      </c>
      <c r="W109" s="9">
        <f t="shared" si="235"/>
        <v>0</v>
      </c>
      <c r="X109">
        <v>26</v>
      </c>
      <c r="Y109">
        <v>0</v>
      </c>
      <c r="Z109">
        <v>0</v>
      </c>
      <c r="AA109">
        <v>0</v>
      </c>
      <c r="AB109">
        <v>0</v>
      </c>
      <c r="AC109" s="9">
        <f t="shared" si="236"/>
        <v>0</v>
      </c>
      <c r="AD109" s="5" t="s">
        <v>7068</v>
      </c>
      <c r="AE109" s="11">
        <f t="shared" si="252"/>
        <v>8.5833333333333339</v>
      </c>
      <c r="AH109" s="13" t="s">
        <v>6422</v>
      </c>
      <c r="AI109" s="13" t="s">
        <v>6323</v>
      </c>
      <c r="AJ109" s="14">
        <v>1.4</v>
      </c>
      <c r="AK109" s="13" t="s">
        <v>6424</v>
      </c>
      <c r="AL109" s="13" t="s">
        <v>6424</v>
      </c>
      <c r="AM109" s="13" t="s">
        <v>6425</v>
      </c>
      <c r="AN109" s="18">
        <f t="shared" si="238"/>
        <v>1</v>
      </c>
      <c r="AO109" s="18">
        <f t="shared" si="239"/>
        <v>1.1000000000000001</v>
      </c>
      <c r="AP109" s="18">
        <f t="shared" si="240"/>
        <v>1.4</v>
      </c>
      <c r="AQ109" s="18">
        <f t="shared" si="241"/>
        <v>0.4</v>
      </c>
      <c r="AR109" s="18">
        <f t="shared" si="212"/>
        <v>44.0771349862259</v>
      </c>
      <c r="AS109" s="18">
        <f t="shared" si="242"/>
        <v>0.4</v>
      </c>
      <c r="AT109" s="18">
        <f t="shared" si="213"/>
        <v>44.0771349862259</v>
      </c>
      <c r="AU109" s="18">
        <f t="shared" si="243"/>
        <v>0.8</v>
      </c>
      <c r="AV109" s="66">
        <v>1</v>
      </c>
      <c r="AW109" s="66">
        <v>2</v>
      </c>
      <c r="AX109" s="66">
        <v>0</v>
      </c>
      <c r="AY109" s="66">
        <v>0</v>
      </c>
      <c r="AZ109" s="66">
        <v>0</v>
      </c>
      <c r="BA109" s="66">
        <v>0</v>
      </c>
      <c r="BB109" s="66">
        <v>0</v>
      </c>
      <c r="BC109" s="66">
        <v>0</v>
      </c>
      <c r="BD109">
        <v>3</v>
      </c>
      <c r="BE109" t="s">
        <v>3998</v>
      </c>
      <c r="BF109" t="s">
        <v>2864</v>
      </c>
      <c r="BG109" t="s">
        <v>7490</v>
      </c>
      <c r="BH109" t="s">
        <v>7457</v>
      </c>
      <c r="BI109">
        <v>76</v>
      </c>
      <c r="BJ109">
        <v>199</v>
      </c>
      <c r="BK109" t="s">
        <v>1259</v>
      </c>
      <c r="BL109" t="s">
        <v>638</v>
      </c>
      <c r="BM109" s="4" t="s">
        <v>6188</v>
      </c>
      <c r="BN109" s="4" t="s">
        <v>2681</v>
      </c>
      <c r="BO109" s="4" t="s">
        <v>3860</v>
      </c>
      <c r="BP109" s="4" t="s">
        <v>1516</v>
      </c>
      <c r="BQ109" s="7">
        <f t="shared" si="214"/>
        <v>17.166666666666668</v>
      </c>
      <c r="BR109" s="7">
        <f t="shared" si="215"/>
        <v>16.183333333333334</v>
      </c>
      <c r="BS109" s="7">
        <f t="shared" si="216"/>
        <v>0.98333333333333328</v>
      </c>
      <c r="BT109" s="7">
        <f t="shared" si="217"/>
        <v>0</v>
      </c>
      <c r="BU109">
        <v>26</v>
      </c>
      <c r="BV109">
        <v>0</v>
      </c>
      <c r="BW109">
        <v>0</v>
      </c>
      <c r="BX109">
        <v>0</v>
      </c>
      <c r="BY109" s="18">
        <f t="shared" si="218"/>
        <v>3.2366666666666668</v>
      </c>
      <c r="BZ109" s="18">
        <f t="shared" si="219"/>
        <v>0.19666666666666666</v>
      </c>
      <c r="CA109" s="18">
        <f t="shared" si="220"/>
        <v>0</v>
      </c>
      <c r="CB109" s="6">
        <v>3</v>
      </c>
      <c r="CC109" s="6">
        <v>0</v>
      </c>
      <c r="CD109" s="6">
        <v>0</v>
      </c>
      <c r="CE109" s="6">
        <v>3</v>
      </c>
      <c r="CF109" s="6">
        <v>1</v>
      </c>
      <c r="CG109" s="6">
        <v>0</v>
      </c>
      <c r="CH109" s="6">
        <v>0</v>
      </c>
      <c r="CI109" s="6">
        <v>1</v>
      </c>
      <c r="CJ109" s="11">
        <f t="shared" si="221"/>
        <v>11.122554067971164</v>
      </c>
      <c r="CK109" s="11">
        <f t="shared" si="222"/>
        <v>0</v>
      </c>
      <c r="CL109" s="11">
        <f t="shared" si="223"/>
        <v>0</v>
      </c>
      <c r="CM109" s="11">
        <f t="shared" si="224"/>
        <v>3.7075180226570543</v>
      </c>
      <c r="CN109" s="11">
        <f t="shared" si="225"/>
        <v>0</v>
      </c>
      <c r="CO109" s="11">
        <f t="shared" si="226"/>
        <v>0</v>
      </c>
      <c r="CP109" s="52">
        <f t="shared" si="200"/>
        <v>0</v>
      </c>
      <c r="CQ109" s="52">
        <f t="shared" si="201"/>
        <v>0.66666666666666663</v>
      </c>
      <c r="CR109" s="52">
        <f t="shared" si="202"/>
        <v>0.66666666666666663</v>
      </c>
      <c r="CS109" s="52">
        <f t="shared" si="203"/>
        <v>0</v>
      </c>
      <c r="CT109" s="52">
        <f t="shared" si="204"/>
        <v>0</v>
      </c>
      <c r="CU109" s="52">
        <f t="shared" si="205"/>
        <v>0</v>
      </c>
      <c r="CV109">
        <v>0</v>
      </c>
      <c r="CW109" s="60">
        <f t="shared" si="244"/>
        <v>1.9946167075300165</v>
      </c>
      <c r="CX109" s="60">
        <f t="shared" si="245"/>
        <v>232.38252903262327</v>
      </c>
      <c r="CY109" s="60">
        <v>1.6113881485957082</v>
      </c>
      <c r="CZ109" s="60">
        <v>0</v>
      </c>
      <c r="DA109" s="60">
        <v>2.3243860954006235E-3</v>
      </c>
      <c r="DB109" s="60">
        <v>-2.3348272381266944E-3</v>
      </c>
      <c r="DC109" s="60">
        <v>0</v>
      </c>
      <c r="DD109" s="60">
        <f t="shared" si="246"/>
        <v>1.611377707452982</v>
      </c>
      <c r="DE109" s="60">
        <f t="shared" si="247"/>
        <v>187.73332514015323</v>
      </c>
      <c r="DF109" s="60">
        <v>5.5140640788739294E-2</v>
      </c>
      <c r="DG109" s="60">
        <v>0</v>
      </c>
      <c r="DH109" s="60">
        <v>0.1228360817095669</v>
      </c>
      <c r="DI109" s="60">
        <v>0.20526227757872814</v>
      </c>
      <c r="DJ109" s="60">
        <f t="shared" si="248"/>
        <v>0.38323900007703438</v>
      </c>
      <c r="DK109" s="60">
        <f t="shared" si="249"/>
        <v>44.64920389247002</v>
      </c>
      <c r="DL109" s="60"/>
      <c r="DM109" s="60"/>
      <c r="DN109" s="60">
        <f t="shared" si="250"/>
        <v>0</v>
      </c>
      <c r="DO109" s="58">
        <v>16.183333333333334</v>
      </c>
      <c r="DP109" s="58">
        <v>0</v>
      </c>
      <c r="DQ109" s="58">
        <v>0.98333333333333339</v>
      </c>
      <c r="DR109" s="58">
        <v>17.166666666666668</v>
      </c>
    </row>
    <row r="110" spans="1:122" s="30" customFormat="1" x14ac:dyDescent="0.2">
      <c r="A110" t="s">
        <v>4652</v>
      </c>
      <c r="B110" t="s">
        <v>4652</v>
      </c>
      <c r="C110" t="str">
        <f t="shared" si="227"/>
        <v xml:space="preserve">Ryan, Michael </v>
      </c>
      <c r="D110" t="str">
        <f t="shared" si="228"/>
        <v>Michael Ryan</v>
      </c>
      <c r="E110" t="str">
        <f t="shared" si="229"/>
        <v xml:space="preserve">C </v>
      </c>
      <c r="F110" t="s">
        <v>3183</v>
      </c>
      <c r="G110">
        <v>19</v>
      </c>
      <c r="H110">
        <v>3</v>
      </c>
      <c r="I110">
        <v>2</v>
      </c>
      <c r="J110">
        <f t="shared" si="230"/>
        <v>5</v>
      </c>
      <c r="K110">
        <v>-8</v>
      </c>
      <c r="L110">
        <v>2</v>
      </c>
      <c r="M110" s="5" t="s">
        <v>5554</v>
      </c>
      <c r="N110" s="7">
        <f t="shared" si="231"/>
        <v>13.666666666666666</v>
      </c>
      <c r="O110" s="7">
        <f t="shared" si="232"/>
        <v>259.66666666666663</v>
      </c>
      <c r="P110">
        <v>0</v>
      </c>
      <c r="Q110">
        <v>0</v>
      </c>
      <c r="R110">
        <v>1</v>
      </c>
      <c r="S110">
        <v>0</v>
      </c>
      <c r="T110">
        <f t="shared" si="233"/>
        <v>2</v>
      </c>
      <c r="U110">
        <f t="shared" si="234"/>
        <v>2</v>
      </c>
      <c r="V110">
        <v>34</v>
      </c>
      <c r="W110" s="9">
        <f t="shared" si="235"/>
        <v>8.8235294117647065E-2</v>
      </c>
      <c r="X110">
        <v>336</v>
      </c>
      <c r="Y110">
        <v>0</v>
      </c>
      <c r="Z110">
        <v>0</v>
      </c>
      <c r="AA110">
        <v>0</v>
      </c>
      <c r="AB110">
        <v>2</v>
      </c>
      <c r="AC110" s="9">
        <f t="shared" si="236"/>
        <v>0</v>
      </c>
      <c r="AD110" s="5" t="s">
        <v>7069</v>
      </c>
      <c r="AE110" s="11">
        <f t="shared" si="252"/>
        <v>51.9</v>
      </c>
      <c r="AF110" s="27"/>
      <c r="AG110"/>
      <c r="AH110" s="13" t="s">
        <v>6436</v>
      </c>
      <c r="AI110" s="13" t="s">
        <v>6401</v>
      </c>
      <c r="AJ110" s="14">
        <v>-11.5</v>
      </c>
      <c r="AK110" s="13" t="s">
        <v>6352</v>
      </c>
      <c r="AL110" s="13" t="s">
        <v>6357</v>
      </c>
      <c r="AM110" s="13" t="s">
        <v>6437</v>
      </c>
      <c r="AN110" s="18">
        <f t="shared" si="238"/>
        <v>4.9000000000000004</v>
      </c>
      <c r="AO110" s="18">
        <f t="shared" si="239"/>
        <v>5.5</v>
      </c>
      <c r="AP110" s="18">
        <f t="shared" si="240"/>
        <v>-11.5</v>
      </c>
      <c r="AQ110" s="18">
        <f t="shared" si="241"/>
        <v>-0.3</v>
      </c>
      <c r="AR110" s="18">
        <f t="shared" si="212"/>
        <v>-2.0815264527320037</v>
      </c>
      <c r="AS110" s="18">
        <f t="shared" si="242"/>
        <v>-1.7</v>
      </c>
      <c r="AT110" s="18">
        <f t="shared" si="213"/>
        <v>-11.795316565481352</v>
      </c>
      <c r="AU110" s="18">
        <f t="shared" si="243"/>
        <v>-2</v>
      </c>
      <c r="AV110" s="66">
        <v>4</v>
      </c>
      <c r="AW110" s="66">
        <v>21</v>
      </c>
      <c r="AX110" s="66">
        <v>12</v>
      </c>
      <c r="AY110" s="66">
        <v>9</v>
      </c>
      <c r="AZ110" s="66">
        <v>6</v>
      </c>
      <c r="BA110" s="66">
        <v>0</v>
      </c>
      <c r="BB110" s="66">
        <v>2</v>
      </c>
      <c r="BC110" s="66">
        <v>0.1</v>
      </c>
      <c r="BD110"/>
      <c r="BE110" t="s">
        <v>5154</v>
      </c>
      <c r="BF110" t="s">
        <v>264</v>
      </c>
      <c r="BG110" t="s">
        <v>7498</v>
      </c>
      <c r="BH110" t="s">
        <v>7471</v>
      </c>
      <c r="BI110">
        <v>73</v>
      </c>
      <c r="BJ110">
        <v>188</v>
      </c>
      <c r="BK110" t="s">
        <v>1259</v>
      </c>
      <c r="BL110" t="s">
        <v>7128</v>
      </c>
      <c r="BM110" s="4" t="s">
        <v>3669</v>
      </c>
      <c r="BN110" s="4" t="s">
        <v>3670</v>
      </c>
      <c r="BO110" s="4" t="s">
        <v>3671</v>
      </c>
      <c r="BP110" s="4" t="s">
        <v>1439</v>
      </c>
      <c r="BQ110" s="7">
        <f t="shared" si="214"/>
        <v>259.51666666666665</v>
      </c>
      <c r="BR110" s="7">
        <f t="shared" si="215"/>
        <v>230.78333333333333</v>
      </c>
      <c r="BS110" s="7">
        <f t="shared" si="216"/>
        <v>25.983333333333334</v>
      </c>
      <c r="BT110" s="7">
        <f t="shared" si="217"/>
        <v>2.75</v>
      </c>
      <c r="BU110">
        <v>336</v>
      </c>
      <c r="BV110">
        <v>0</v>
      </c>
      <c r="BW110">
        <v>0</v>
      </c>
      <c r="BX110">
        <v>0</v>
      </c>
      <c r="BY110" s="18">
        <f t="shared" si="218"/>
        <v>12.146491228070175</v>
      </c>
      <c r="BZ110" s="18">
        <f t="shared" si="219"/>
        <v>1.367543859649123</v>
      </c>
      <c r="CA110" s="18">
        <f t="shared" si="220"/>
        <v>0.14473684210526316</v>
      </c>
      <c r="CB110" s="6">
        <v>6</v>
      </c>
      <c r="CC110" s="6">
        <v>0</v>
      </c>
      <c r="CD110" s="6">
        <v>1</v>
      </c>
      <c r="CE110" s="6">
        <v>7</v>
      </c>
      <c r="CF110" s="6">
        <v>14</v>
      </c>
      <c r="CG110" s="6">
        <v>1</v>
      </c>
      <c r="CH110" s="6">
        <v>3</v>
      </c>
      <c r="CI110" s="6">
        <v>18</v>
      </c>
      <c r="CJ110" s="11">
        <f t="shared" si="221"/>
        <v>1.5599046724922365</v>
      </c>
      <c r="CK110" s="11">
        <f t="shared" si="222"/>
        <v>0</v>
      </c>
      <c r="CL110" s="11">
        <f t="shared" si="223"/>
        <v>2.3091725465041693</v>
      </c>
      <c r="CM110" s="11">
        <f t="shared" si="224"/>
        <v>3.6397775691485519</v>
      </c>
      <c r="CN110" s="11">
        <f t="shared" si="225"/>
        <v>21.81818181818182</v>
      </c>
      <c r="CO110" s="11">
        <f t="shared" si="226"/>
        <v>6.9275176395125078</v>
      </c>
      <c r="CP110" s="52">
        <f t="shared" si="200"/>
        <v>0.33333333333333331</v>
      </c>
      <c r="CQ110" s="52">
        <f t="shared" si="201"/>
        <v>0.33333333333333331</v>
      </c>
      <c r="CR110" s="52">
        <f t="shared" si="202"/>
        <v>0.66666666666666663</v>
      </c>
      <c r="CS110" s="52">
        <f t="shared" si="203"/>
        <v>0</v>
      </c>
      <c r="CT110" s="52">
        <f t="shared" si="204"/>
        <v>0</v>
      </c>
      <c r="CU110" s="52">
        <f t="shared" si="205"/>
        <v>0</v>
      </c>
      <c r="CV110">
        <v>0</v>
      </c>
      <c r="CW110" s="60">
        <f t="shared" si="244"/>
        <v>5.728437939194194</v>
      </c>
      <c r="CX110" s="60">
        <f t="shared" si="245"/>
        <v>44.146975319716347</v>
      </c>
      <c r="CY110" s="60">
        <v>0.12278088518057463</v>
      </c>
      <c r="CZ110" s="60">
        <v>-0.13539033866830952</v>
      </c>
      <c r="DA110" s="60">
        <v>3.5138850380080681E-2</v>
      </c>
      <c r="DB110" s="60">
        <v>2.1930053572811907</v>
      </c>
      <c r="DC110" s="60">
        <v>0</v>
      </c>
      <c r="DD110" s="60">
        <f t="shared" si="246"/>
        <v>2.2155347541735364</v>
      </c>
      <c r="DE110" s="60">
        <f t="shared" si="247"/>
        <v>17.074315747275346</v>
      </c>
      <c r="DF110" s="60">
        <v>0.40846183958422727</v>
      </c>
      <c r="DG110" s="60">
        <v>-0.20470398008682916</v>
      </c>
      <c r="DH110" s="60">
        <v>0.84756071057478832</v>
      </c>
      <c r="DI110" s="60">
        <v>2.461584614948471</v>
      </c>
      <c r="DJ110" s="60">
        <f t="shared" si="248"/>
        <v>3.5129031850206576</v>
      </c>
      <c r="DK110" s="60">
        <f t="shared" si="249"/>
        <v>27.072659572441008</v>
      </c>
      <c r="DL110" s="60"/>
      <c r="DM110" s="60"/>
      <c r="DN110" s="60">
        <f t="shared" si="250"/>
        <v>0</v>
      </c>
      <c r="DO110" s="58">
        <v>230.78333333333333</v>
      </c>
      <c r="DP110" s="58">
        <v>2.75</v>
      </c>
      <c r="DQ110" s="58">
        <v>25.983333333333334</v>
      </c>
      <c r="DR110" s="58">
        <v>259.51666666666665</v>
      </c>
    </row>
    <row r="111" spans="1:122" x14ac:dyDescent="0.2">
      <c r="A111" t="s">
        <v>4652</v>
      </c>
      <c r="B111" t="s">
        <v>4652</v>
      </c>
      <c r="C111" t="str">
        <f t="shared" si="227"/>
        <v xml:space="preserve">Paetsch, Nathan </v>
      </c>
      <c r="D111" t="str">
        <f t="shared" si="228"/>
        <v>Nathan Paetsch</v>
      </c>
      <c r="E111" t="str">
        <f t="shared" si="229"/>
        <v xml:space="preserve">D </v>
      </c>
      <c r="F111" t="s">
        <v>3173</v>
      </c>
      <c r="G111">
        <v>63</v>
      </c>
      <c r="H111">
        <v>2</v>
      </c>
      <c r="I111">
        <v>22</v>
      </c>
      <c r="J111">
        <f t="shared" si="230"/>
        <v>24</v>
      </c>
      <c r="K111">
        <v>10</v>
      </c>
      <c r="L111">
        <v>50</v>
      </c>
      <c r="M111" s="5" t="s">
        <v>5556</v>
      </c>
      <c r="N111" s="7">
        <f t="shared" si="231"/>
        <v>15.25</v>
      </c>
      <c r="O111" s="7">
        <f t="shared" si="232"/>
        <v>960.75</v>
      </c>
      <c r="P111">
        <v>0</v>
      </c>
      <c r="Q111">
        <v>9</v>
      </c>
      <c r="R111">
        <v>0</v>
      </c>
      <c r="S111">
        <v>0</v>
      </c>
      <c r="T111">
        <f t="shared" si="233"/>
        <v>2</v>
      </c>
      <c r="U111">
        <f t="shared" si="234"/>
        <v>13</v>
      </c>
      <c r="V111">
        <v>62</v>
      </c>
      <c r="W111" s="9">
        <f t="shared" si="235"/>
        <v>3.2258064516129031E-2</v>
      </c>
      <c r="X111">
        <v>1178</v>
      </c>
      <c r="Y111">
        <v>0</v>
      </c>
      <c r="Z111">
        <v>0</v>
      </c>
      <c r="AA111">
        <v>0</v>
      </c>
      <c r="AB111">
        <v>0</v>
      </c>
      <c r="AC111" s="9">
        <f t="shared" si="236"/>
        <v>0</v>
      </c>
      <c r="AD111" s="5" t="s">
        <v>7070</v>
      </c>
      <c r="AE111" s="11">
        <f t="shared" si="252"/>
        <v>40.016666666666666</v>
      </c>
      <c r="AF111" s="27">
        <v>61</v>
      </c>
      <c r="AG111" s="12">
        <v>2337311</v>
      </c>
      <c r="AH111" s="13" t="s">
        <v>6405</v>
      </c>
      <c r="AI111" s="13" t="s">
        <v>6406</v>
      </c>
      <c r="AJ111" s="14">
        <v>1.3</v>
      </c>
      <c r="AK111" s="13" t="s">
        <v>6324</v>
      </c>
      <c r="AL111" s="13" t="s">
        <v>6400</v>
      </c>
      <c r="AM111" s="13" t="s">
        <v>6407</v>
      </c>
      <c r="AN111" s="18">
        <f t="shared" si="238"/>
        <v>20.9</v>
      </c>
      <c r="AO111" s="18">
        <f t="shared" si="239"/>
        <v>18.600000000000001</v>
      </c>
      <c r="AP111" s="18">
        <f t="shared" si="240"/>
        <v>1.3</v>
      </c>
      <c r="AQ111" s="18">
        <f t="shared" si="241"/>
        <v>3.1</v>
      </c>
      <c r="AR111" s="18">
        <f t="shared" si="212"/>
        <v>5.7052589604772788</v>
      </c>
      <c r="AS111" s="18">
        <f t="shared" si="242"/>
        <v>1.3</v>
      </c>
      <c r="AT111" s="18">
        <f t="shared" si="213"/>
        <v>2.392527951167891</v>
      </c>
      <c r="AU111" s="18">
        <f t="shared" si="243"/>
        <v>4.4000000000000004</v>
      </c>
      <c r="AV111" s="66">
        <v>73</v>
      </c>
      <c r="AW111" s="66">
        <v>53</v>
      </c>
      <c r="AX111" s="66">
        <v>25</v>
      </c>
      <c r="AY111" s="66">
        <v>25</v>
      </c>
      <c r="AZ111" s="66">
        <v>9</v>
      </c>
      <c r="BA111" s="66">
        <v>0</v>
      </c>
      <c r="BB111" s="66">
        <v>0</v>
      </c>
      <c r="BC111" s="66">
        <v>0</v>
      </c>
      <c r="BE111" t="s">
        <v>5168</v>
      </c>
      <c r="BF111" t="s">
        <v>5169</v>
      </c>
      <c r="BG111" t="s">
        <v>650</v>
      </c>
      <c r="BH111" t="s">
        <v>7457</v>
      </c>
      <c r="BI111">
        <v>71</v>
      </c>
      <c r="BJ111">
        <v>198</v>
      </c>
      <c r="BK111" t="s">
        <v>1259</v>
      </c>
      <c r="BL111" t="s">
        <v>638</v>
      </c>
      <c r="BM111" s="4" t="s">
        <v>6946</v>
      </c>
      <c r="BN111" s="4" t="s">
        <v>6947</v>
      </c>
      <c r="BO111" s="4" t="s">
        <v>1602</v>
      </c>
      <c r="BP111" s="4" t="s">
        <v>6948</v>
      </c>
      <c r="BQ111" s="7">
        <f t="shared" si="214"/>
        <v>960.55</v>
      </c>
      <c r="BR111" s="7">
        <f t="shared" si="215"/>
        <v>834.38333333333333</v>
      </c>
      <c r="BS111" s="7">
        <f t="shared" si="216"/>
        <v>15.583333333333334</v>
      </c>
      <c r="BT111" s="7">
        <f t="shared" si="217"/>
        <v>110.58333333333333</v>
      </c>
      <c r="BU111" s="12">
        <v>1178</v>
      </c>
      <c r="BV111">
        <v>0</v>
      </c>
      <c r="BW111">
        <v>0</v>
      </c>
      <c r="BX111">
        <v>0</v>
      </c>
      <c r="BY111" s="18">
        <f t="shared" si="218"/>
        <v>13.244179894179894</v>
      </c>
      <c r="BZ111" s="18">
        <f t="shared" si="219"/>
        <v>0.24735449735449735</v>
      </c>
      <c r="CA111" s="18">
        <f t="shared" si="220"/>
        <v>1.7552910052910051</v>
      </c>
      <c r="CB111" s="6">
        <v>43</v>
      </c>
      <c r="CC111" s="6">
        <v>13</v>
      </c>
      <c r="CD111" s="6">
        <v>0</v>
      </c>
      <c r="CE111" s="6">
        <v>56</v>
      </c>
      <c r="CF111" s="6">
        <v>32</v>
      </c>
      <c r="CG111" s="6">
        <v>2</v>
      </c>
      <c r="CH111" s="6">
        <v>1</v>
      </c>
      <c r="CI111" s="6">
        <v>35</v>
      </c>
      <c r="CJ111" s="11">
        <f t="shared" si="221"/>
        <v>3.0921039490242297</v>
      </c>
      <c r="CK111" s="11">
        <f t="shared" si="222"/>
        <v>7.0535041446872651</v>
      </c>
      <c r="CL111" s="11">
        <f t="shared" si="223"/>
        <v>0</v>
      </c>
      <c r="CM111" s="11">
        <f t="shared" si="224"/>
        <v>2.3011006132273333</v>
      </c>
      <c r="CN111" s="11">
        <f t="shared" si="225"/>
        <v>1.0851544837980407</v>
      </c>
      <c r="CO111" s="11">
        <f t="shared" si="226"/>
        <v>3.8502673796791438</v>
      </c>
      <c r="CP111" s="52">
        <f t="shared" si="200"/>
        <v>4.6511627906976744E-2</v>
      </c>
      <c r="CQ111" s="52">
        <f t="shared" si="201"/>
        <v>0.30232558139534882</v>
      </c>
      <c r="CR111" s="52">
        <f t="shared" si="202"/>
        <v>0.34883720930232553</v>
      </c>
      <c r="CS111" s="52">
        <f t="shared" si="203"/>
        <v>0</v>
      </c>
      <c r="CT111" s="52">
        <f t="shared" si="204"/>
        <v>0.69230769230769229</v>
      </c>
      <c r="CU111" s="52">
        <f t="shared" si="205"/>
        <v>0.69230769230769229</v>
      </c>
      <c r="CV111">
        <v>0</v>
      </c>
      <c r="CW111" s="60">
        <f t="shared" si="244"/>
        <v>36.361372243867713</v>
      </c>
      <c r="CX111" s="60">
        <f t="shared" si="245"/>
        <v>75.709483616402508</v>
      </c>
      <c r="CY111" s="60">
        <v>8.3635838861903711</v>
      </c>
      <c r="CZ111" s="60">
        <v>5.3087173477082787</v>
      </c>
      <c r="DA111" s="60">
        <v>0.13005955712254769</v>
      </c>
      <c r="DB111" s="60">
        <v>-3.7001075722855235E-2</v>
      </c>
      <c r="DC111" s="60">
        <v>0</v>
      </c>
      <c r="DD111" s="60">
        <f t="shared" si="246"/>
        <v>13.765359715298343</v>
      </c>
      <c r="DE111" s="60">
        <f t="shared" si="247"/>
        <v>28.661412139499962</v>
      </c>
      <c r="DF111" s="60">
        <v>18.924127924937107</v>
      </c>
      <c r="DG111" s="60">
        <v>0.60668101464724933</v>
      </c>
      <c r="DH111" s="60">
        <v>1.2018256453218243</v>
      </c>
      <c r="DI111" s="60">
        <v>1.8633779436631877</v>
      </c>
      <c r="DJ111" s="60">
        <f t="shared" si="248"/>
        <v>22.596012528569371</v>
      </c>
      <c r="DK111" s="60">
        <f t="shared" si="249"/>
        <v>47.04807147690255</v>
      </c>
      <c r="DL111" s="60"/>
      <c r="DM111" s="60"/>
      <c r="DN111" s="60">
        <f t="shared" si="250"/>
        <v>0</v>
      </c>
      <c r="DO111" s="58">
        <v>834.38333333333344</v>
      </c>
      <c r="DP111" s="58">
        <v>110.58333333333331</v>
      </c>
      <c r="DQ111" s="58">
        <v>15.583333333333334</v>
      </c>
      <c r="DR111" s="58">
        <v>960.55</v>
      </c>
    </row>
    <row r="112" spans="1:122" x14ac:dyDescent="0.2">
      <c r="A112" t="s">
        <v>4652</v>
      </c>
      <c r="B112" t="s">
        <v>4652</v>
      </c>
      <c r="C112" t="str">
        <f t="shared" si="227"/>
        <v xml:space="preserve">Kaleta, Patrick </v>
      </c>
      <c r="D112" t="str">
        <f t="shared" si="228"/>
        <v>Patrick Kaleta</v>
      </c>
      <c r="E112" t="str">
        <f t="shared" si="229"/>
        <v>RW</v>
      </c>
      <c r="F112" t="s">
        <v>3186</v>
      </c>
      <c r="G112">
        <v>7</v>
      </c>
      <c r="H112">
        <v>0</v>
      </c>
      <c r="I112">
        <v>2</v>
      </c>
      <c r="J112">
        <f t="shared" si="230"/>
        <v>2</v>
      </c>
      <c r="K112">
        <v>3</v>
      </c>
      <c r="L112">
        <v>21</v>
      </c>
      <c r="M112" s="5" t="s">
        <v>5557</v>
      </c>
      <c r="N112" s="7">
        <f t="shared" si="231"/>
        <v>6.8166666666666664</v>
      </c>
      <c r="O112" s="7">
        <f t="shared" si="232"/>
        <v>47.716666666666669</v>
      </c>
      <c r="P112">
        <v>0</v>
      </c>
      <c r="Q112">
        <v>0</v>
      </c>
      <c r="R112">
        <v>0</v>
      </c>
      <c r="S112">
        <v>0</v>
      </c>
      <c r="T112">
        <f t="shared" si="233"/>
        <v>0</v>
      </c>
      <c r="U112">
        <f t="shared" si="234"/>
        <v>2</v>
      </c>
      <c r="V112">
        <v>6</v>
      </c>
      <c r="W112" s="9">
        <f t="shared" si="235"/>
        <v>0</v>
      </c>
      <c r="X112">
        <v>73</v>
      </c>
      <c r="Y112">
        <v>0</v>
      </c>
      <c r="Z112">
        <v>0</v>
      </c>
      <c r="AA112">
        <v>0</v>
      </c>
      <c r="AB112">
        <v>0</v>
      </c>
      <c r="AC112" s="9">
        <f t="shared" si="236"/>
        <v>0</v>
      </c>
      <c r="AD112" s="5" t="s">
        <v>7071</v>
      </c>
      <c r="AE112" s="11">
        <f t="shared" si="252"/>
        <v>23.85</v>
      </c>
      <c r="AH112" s="13" t="s">
        <v>6422</v>
      </c>
      <c r="AI112" s="13" t="s">
        <v>6426</v>
      </c>
      <c r="AJ112" s="14">
        <v>2.6</v>
      </c>
      <c r="AK112" s="13" t="s">
        <v>6349</v>
      </c>
      <c r="AL112" s="13" t="s">
        <v>6344</v>
      </c>
      <c r="AM112" s="13" t="s">
        <v>6315</v>
      </c>
      <c r="AN112" s="18">
        <f t="shared" si="238"/>
        <v>1</v>
      </c>
      <c r="AO112" s="18">
        <f t="shared" si="239"/>
        <v>0.9</v>
      </c>
      <c r="AP112" s="18">
        <f t="shared" si="240"/>
        <v>2.6</v>
      </c>
      <c r="AQ112" s="18">
        <f t="shared" si="241"/>
        <v>0.1</v>
      </c>
      <c r="AR112" s="18">
        <f t="shared" si="212"/>
        <v>4.1724617524339367</v>
      </c>
      <c r="AS112" s="18">
        <f t="shared" si="242"/>
        <v>0.5</v>
      </c>
      <c r="AT112" s="18">
        <f t="shared" si="213"/>
        <v>20.862308762169683</v>
      </c>
      <c r="AU112" s="18">
        <f t="shared" si="243"/>
        <v>0.6</v>
      </c>
      <c r="AV112" s="66">
        <v>4</v>
      </c>
      <c r="AW112" s="66">
        <v>19</v>
      </c>
      <c r="AX112" s="66">
        <v>0</v>
      </c>
      <c r="AY112" s="66">
        <v>1</v>
      </c>
      <c r="AZ112" s="66">
        <v>0</v>
      </c>
      <c r="BA112" s="66">
        <v>0</v>
      </c>
      <c r="BB112" s="66">
        <v>0</v>
      </c>
      <c r="BC112" s="66">
        <v>0</v>
      </c>
      <c r="BD112">
        <v>36</v>
      </c>
      <c r="BE112" t="s">
        <v>3997</v>
      </c>
      <c r="BF112" t="s">
        <v>3032</v>
      </c>
      <c r="BG112" t="s">
        <v>679</v>
      </c>
      <c r="BH112" t="s">
        <v>7471</v>
      </c>
      <c r="BI112">
        <v>71</v>
      </c>
      <c r="BJ112">
        <v>195</v>
      </c>
      <c r="BK112" t="s">
        <v>1258</v>
      </c>
      <c r="BL112" t="s">
        <v>638</v>
      </c>
      <c r="BM112" s="4" t="s">
        <v>6107</v>
      </c>
      <c r="BN112" s="4" t="s">
        <v>6108</v>
      </c>
      <c r="BO112" s="4" t="s">
        <v>1516</v>
      </c>
      <c r="BP112" s="4" t="s">
        <v>1519</v>
      </c>
      <c r="BQ112" s="7">
        <f t="shared" si="214"/>
        <v>47.716666666666669</v>
      </c>
      <c r="BR112" s="7">
        <f t="shared" si="215"/>
        <v>47.5</v>
      </c>
      <c r="BS112" s="7">
        <f t="shared" si="216"/>
        <v>0</v>
      </c>
      <c r="BT112" s="7">
        <f t="shared" si="217"/>
        <v>0.21666666666666667</v>
      </c>
      <c r="BU112">
        <v>73</v>
      </c>
      <c r="BV112">
        <v>0</v>
      </c>
      <c r="BW112">
        <v>0</v>
      </c>
      <c r="BX112">
        <v>0</v>
      </c>
      <c r="BY112" s="18">
        <f t="shared" si="218"/>
        <v>6.7857142857142856</v>
      </c>
      <c r="BZ112" s="18">
        <f t="shared" si="219"/>
        <v>0</v>
      </c>
      <c r="CA112" s="18">
        <f t="shared" si="220"/>
        <v>3.0952380952380953E-2</v>
      </c>
      <c r="CB112" s="6">
        <v>3</v>
      </c>
      <c r="CC112" s="6">
        <v>0</v>
      </c>
      <c r="CD112" s="6">
        <v>0</v>
      </c>
      <c r="CE112" s="6">
        <v>3</v>
      </c>
      <c r="CF112" s="6">
        <v>0</v>
      </c>
      <c r="CG112" s="6">
        <v>0</v>
      </c>
      <c r="CH112" s="6">
        <v>0</v>
      </c>
      <c r="CI112" s="6">
        <v>0</v>
      </c>
      <c r="CJ112" s="11">
        <f t="shared" si="221"/>
        <v>3.7894736842105265</v>
      </c>
      <c r="CK112" s="11">
        <f t="shared" si="222"/>
        <v>0</v>
      </c>
      <c r="CL112" s="11">
        <f t="shared" si="223"/>
        <v>0</v>
      </c>
      <c r="CM112" s="11">
        <f t="shared" si="224"/>
        <v>0</v>
      </c>
      <c r="CN112" s="11">
        <f t="shared" si="225"/>
        <v>0</v>
      </c>
      <c r="CO112" s="11">
        <f t="shared" si="226"/>
        <v>0</v>
      </c>
      <c r="CP112" s="52">
        <f t="shared" si="200"/>
        <v>0</v>
      </c>
      <c r="CQ112" s="52">
        <f t="shared" si="201"/>
        <v>0.66666666666666663</v>
      </c>
      <c r="CR112" s="52">
        <f t="shared" si="202"/>
        <v>0.66666666666666663</v>
      </c>
      <c r="CS112" s="52">
        <f t="shared" si="203"/>
        <v>0</v>
      </c>
      <c r="CT112" s="52">
        <f t="shared" si="204"/>
        <v>0</v>
      </c>
      <c r="CU112" s="52">
        <f t="shared" si="205"/>
        <v>0</v>
      </c>
      <c r="CV112">
        <v>0</v>
      </c>
      <c r="CW112" s="60">
        <f t="shared" si="244"/>
        <v>0.31141636968459585</v>
      </c>
      <c r="CX112" s="60">
        <f t="shared" si="245"/>
        <v>13.052729431418618</v>
      </c>
      <c r="CY112" s="60">
        <v>0.61744622289199702</v>
      </c>
      <c r="CZ112" s="60">
        <v>-1.0667117592048629E-2</v>
      </c>
      <c r="DA112" s="60">
        <v>6.4608906710019263E-3</v>
      </c>
      <c r="DB112" s="60">
        <v>0</v>
      </c>
      <c r="DC112" s="60">
        <v>0</v>
      </c>
      <c r="DD112" s="60">
        <f t="shared" si="246"/>
        <v>0.61323999597095036</v>
      </c>
      <c r="DE112" s="60">
        <f t="shared" si="247"/>
        <v>25.703387885614404</v>
      </c>
      <c r="DF112" s="60">
        <v>1.0512556731207183</v>
      </c>
      <c r="DG112" s="60">
        <v>7.5993519142530529E-4</v>
      </c>
      <c r="DH112" s="60">
        <v>0</v>
      </c>
      <c r="DI112" s="60">
        <v>-1.3538392345984982</v>
      </c>
      <c r="DJ112" s="60">
        <f t="shared" si="248"/>
        <v>-0.30182362628635451</v>
      </c>
      <c r="DK112" s="60">
        <f t="shared" si="249"/>
        <v>-12.650658454195787</v>
      </c>
      <c r="DL112" s="60"/>
      <c r="DM112" s="60"/>
      <c r="DN112" s="60">
        <f t="shared" si="250"/>
        <v>0</v>
      </c>
      <c r="DO112" s="58">
        <v>47.5</v>
      </c>
      <c r="DP112" s="58">
        <v>0.21666666666666667</v>
      </c>
      <c r="DQ112" s="58">
        <v>0</v>
      </c>
      <c r="DR112" s="58">
        <v>47.716666666666669</v>
      </c>
    </row>
    <row r="113" spans="1:122" s="30" customFormat="1" x14ac:dyDescent="0.2">
      <c r="A113" t="s">
        <v>4652</v>
      </c>
      <c r="B113" t="s">
        <v>4652</v>
      </c>
      <c r="C113" t="str">
        <f t="shared" si="227"/>
        <v xml:space="preserve">Gaustad, Paul </v>
      </c>
      <c r="D113" t="str">
        <f t="shared" si="228"/>
        <v>Paul Gaustad</v>
      </c>
      <c r="E113" t="str">
        <f t="shared" si="229"/>
        <v xml:space="preserve">C </v>
      </c>
      <c r="F113" t="s">
        <v>3174</v>
      </c>
      <c r="G113">
        <v>54</v>
      </c>
      <c r="H113">
        <v>9</v>
      </c>
      <c r="I113">
        <v>13</v>
      </c>
      <c r="J113">
        <f t="shared" si="230"/>
        <v>22</v>
      </c>
      <c r="K113">
        <v>11</v>
      </c>
      <c r="L113">
        <v>74</v>
      </c>
      <c r="M113" s="5" t="s">
        <v>5558</v>
      </c>
      <c r="N113" s="7">
        <f t="shared" si="231"/>
        <v>13.316666666666666</v>
      </c>
      <c r="O113" s="7">
        <f t="shared" si="232"/>
        <v>719.1</v>
      </c>
      <c r="P113">
        <v>3</v>
      </c>
      <c r="Q113">
        <v>5</v>
      </c>
      <c r="R113">
        <v>0</v>
      </c>
      <c r="S113">
        <v>1</v>
      </c>
      <c r="T113">
        <f t="shared" si="233"/>
        <v>6</v>
      </c>
      <c r="U113">
        <f t="shared" si="234"/>
        <v>7</v>
      </c>
      <c r="V113">
        <v>75</v>
      </c>
      <c r="W113" s="9">
        <f t="shared" si="235"/>
        <v>0.12</v>
      </c>
      <c r="X113">
        <v>966</v>
      </c>
      <c r="Y113">
        <v>0</v>
      </c>
      <c r="Z113">
        <v>0</v>
      </c>
      <c r="AA113">
        <v>204</v>
      </c>
      <c r="AB113">
        <v>182</v>
      </c>
      <c r="AC113" s="9">
        <f t="shared" si="236"/>
        <v>0.52849740932642486</v>
      </c>
      <c r="AD113" s="5" t="s">
        <v>7072</v>
      </c>
      <c r="AE113" s="11">
        <f t="shared" si="252"/>
        <v>32.68333333333333</v>
      </c>
      <c r="AF113" s="27">
        <v>56</v>
      </c>
      <c r="AG113" s="12">
        <v>1132871</v>
      </c>
      <c r="AH113" s="13" t="s">
        <v>6413</v>
      </c>
      <c r="AI113" s="13" t="s">
        <v>6414</v>
      </c>
      <c r="AJ113" s="14">
        <v>6.6</v>
      </c>
      <c r="AK113" s="13" t="s">
        <v>6412</v>
      </c>
      <c r="AL113" s="13" t="s">
        <v>6415</v>
      </c>
      <c r="AM113" s="13" t="s">
        <v>6416</v>
      </c>
      <c r="AN113" s="18">
        <f t="shared" si="238"/>
        <v>14.3</v>
      </c>
      <c r="AO113" s="18">
        <f t="shared" si="239"/>
        <v>14.2</v>
      </c>
      <c r="AP113" s="18">
        <f t="shared" si="240"/>
        <v>6.6</v>
      </c>
      <c r="AQ113" s="18">
        <f t="shared" si="241"/>
        <v>1.5</v>
      </c>
      <c r="AR113" s="18">
        <f t="shared" si="212"/>
        <v>3.273262897565056</v>
      </c>
      <c r="AS113" s="18">
        <f t="shared" si="242"/>
        <v>1.7</v>
      </c>
      <c r="AT113" s="18">
        <f t="shared" si="213"/>
        <v>3.7096979505737302</v>
      </c>
      <c r="AU113" s="18">
        <f t="shared" si="243"/>
        <v>3.2</v>
      </c>
      <c r="AV113" s="66">
        <v>31</v>
      </c>
      <c r="AW113" s="66">
        <v>105</v>
      </c>
      <c r="AX113" s="66">
        <v>33</v>
      </c>
      <c r="AY113" s="66">
        <v>22</v>
      </c>
      <c r="AZ113" s="66">
        <v>8</v>
      </c>
      <c r="BA113" s="66">
        <v>204</v>
      </c>
      <c r="BB113" s="66">
        <v>182</v>
      </c>
      <c r="BC113" s="66">
        <v>11.6</v>
      </c>
      <c r="BD113">
        <v>28</v>
      </c>
      <c r="BE113" t="s">
        <v>3002</v>
      </c>
      <c r="BF113" t="s">
        <v>3003</v>
      </c>
      <c r="BG113" t="s">
        <v>3004</v>
      </c>
      <c r="BH113" t="s">
        <v>7471</v>
      </c>
      <c r="BI113">
        <v>76</v>
      </c>
      <c r="BJ113">
        <v>229</v>
      </c>
      <c r="BK113" t="s">
        <v>1259</v>
      </c>
      <c r="BL113" t="s">
        <v>7128</v>
      </c>
      <c r="BM113" s="4" t="s">
        <v>2397</v>
      </c>
      <c r="BN113" s="4" t="s">
        <v>2398</v>
      </c>
      <c r="BO113" s="4" t="s">
        <v>2399</v>
      </c>
      <c r="BP113" s="4" t="s">
        <v>2401</v>
      </c>
      <c r="BQ113" s="7">
        <f t="shared" si="214"/>
        <v>719.18333333333328</v>
      </c>
      <c r="BR113" s="7">
        <f t="shared" si="215"/>
        <v>521.85</v>
      </c>
      <c r="BS113" s="7">
        <f t="shared" si="216"/>
        <v>104.13333333333334</v>
      </c>
      <c r="BT113" s="7">
        <f t="shared" si="217"/>
        <v>93.2</v>
      </c>
      <c r="BU113">
        <v>966</v>
      </c>
      <c r="BV113">
        <v>0</v>
      </c>
      <c r="BW113">
        <v>0</v>
      </c>
      <c r="BX113">
        <v>0</v>
      </c>
      <c r="BY113" s="18">
        <f t="shared" si="218"/>
        <v>9.6638888888888896</v>
      </c>
      <c r="BZ113" s="18">
        <f t="shared" si="219"/>
        <v>1.9283950617283951</v>
      </c>
      <c r="CA113" s="18">
        <f t="shared" si="220"/>
        <v>1.7259259259259261</v>
      </c>
      <c r="CB113" s="6">
        <v>24</v>
      </c>
      <c r="CC113" s="6">
        <v>14</v>
      </c>
      <c r="CD113" s="6">
        <v>1</v>
      </c>
      <c r="CE113" s="6">
        <v>39</v>
      </c>
      <c r="CF113" s="6">
        <v>14</v>
      </c>
      <c r="CG113" s="6">
        <v>1</v>
      </c>
      <c r="CH113" s="6">
        <v>12</v>
      </c>
      <c r="CI113" s="6">
        <v>27</v>
      </c>
      <c r="CJ113" s="11">
        <f t="shared" si="221"/>
        <v>2.7594136246047714</v>
      </c>
      <c r="CK113" s="11">
        <f t="shared" si="222"/>
        <v>9.012875536480685</v>
      </c>
      <c r="CL113" s="11">
        <f t="shared" si="223"/>
        <v>0.57618437900128039</v>
      </c>
      <c r="CM113" s="11">
        <f t="shared" si="224"/>
        <v>1.6096579476861166</v>
      </c>
      <c r="CN113" s="11">
        <f t="shared" si="225"/>
        <v>0.64377682403433478</v>
      </c>
      <c r="CO113" s="11">
        <f t="shared" si="226"/>
        <v>6.9142125480153647</v>
      </c>
      <c r="CP113" s="52">
        <f t="shared" si="200"/>
        <v>0.25</v>
      </c>
      <c r="CQ113" s="52">
        <f t="shared" si="201"/>
        <v>0.29166666666666669</v>
      </c>
      <c r="CR113" s="52">
        <f t="shared" si="202"/>
        <v>0.54166666666666674</v>
      </c>
      <c r="CS113" s="52">
        <f t="shared" si="203"/>
        <v>0.21428571428571427</v>
      </c>
      <c r="CT113" s="52">
        <f t="shared" si="204"/>
        <v>0.35714285714285715</v>
      </c>
      <c r="CU113" s="52">
        <f t="shared" si="205"/>
        <v>0.5714285714285714</v>
      </c>
      <c r="CV113">
        <v>0</v>
      </c>
      <c r="CW113" s="60">
        <f t="shared" si="244"/>
        <v>14.495669502321377</v>
      </c>
      <c r="CX113" s="60">
        <f t="shared" si="245"/>
        <v>40.311472278245354</v>
      </c>
      <c r="CY113" s="60">
        <v>5.091617810569856</v>
      </c>
      <c r="CZ113" s="60">
        <v>4.7213543238625286</v>
      </c>
      <c r="DA113" s="60">
        <v>9.7378237284109034E-2</v>
      </c>
      <c r="DB113" s="60">
        <v>-0.27577281517495839</v>
      </c>
      <c r="DC113" s="60">
        <v>0</v>
      </c>
      <c r="DD113" s="60">
        <f t="shared" si="246"/>
        <v>9.6345775565415366</v>
      </c>
      <c r="DE113" s="60">
        <f t="shared" si="247"/>
        <v>26.793105763133745</v>
      </c>
      <c r="DF113" s="60">
        <v>6.8502615151562356</v>
      </c>
      <c r="DG113" s="60">
        <v>0.1125397340566426</v>
      </c>
      <c r="DH113" s="60">
        <v>3.4111804221904714</v>
      </c>
      <c r="DI113" s="60">
        <v>-5.5128897256235083</v>
      </c>
      <c r="DJ113" s="60">
        <f t="shared" si="248"/>
        <v>4.8610919457798412</v>
      </c>
      <c r="DK113" s="60">
        <f t="shared" si="249"/>
        <v>13.518366515111605</v>
      </c>
      <c r="DL113" s="60"/>
      <c r="DM113" s="60"/>
      <c r="DN113" s="60">
        <f t="shared" si="250"/>
        <v>0</v>
      </c>
      <c r="DO113" s="58">
        <v>521.85</v>
      </c>
      <c r="DP113" s="58">
        <v>93.2</v>
      </c>
      <c r="DQ113" s="58">
        <v>104.13333333333335</v>
      </c>
      <c r="DR113" s="58">
        <v>719.18333333333339</v>
      </c>
    </row>
    <row r="114" spans="1:122" x14ac:dyDescent="0.2">
      <c r="A114" t="s">
        <v>4652</v>
      </c>
      <c r="B114" t="s">
        <v>4652</v>
      </c>
      <c r="C114" t="str">
        <f t="shared" si="227"/>
        <v xml:space="preserve">Numminen, Teppo </v>
      </c>
      <c r="D114" t="str">
        <f t="shared" si="228"/>
        <v>Teppo Numminen</v>
      </c>
      <c r="E114" t="str">
        <f t="shared" si="229"/>
        <v xml:space="preserve">D </v>
      </c>
      <c r="F114" t="s">
        <v>3171</v>
      </c>
      <c r="G114">
        <v>79</v>
      </c>
      <c r="H114">
        <v>2</v>
      </c>
      <c r="I114">
        <v>27</v>
      </c>
      <c r="J114">
        <f t="shared" si="230"/>
        <v>29</v>
      </c>
      <c r="K114">
        <v>17</v>
      </c>
      <c r="L114">
        <v>32</v>
      </c>
      <c r="M114" s="5" t="s">
        <v>5559</v>
      </c>
      <c r="N114" s="7">
        <f t="shared" si="231"/>
        <v>20.8</v>
      </c>
      <c r="O114" s="7">
        <f t="shared" si="232"/>
        <v>1643.2</v>
      </c>
      <c r="P114">
        <v>0</v>
      </c>
      <c r="Q114">
        <v>12</v>
      </c>
      <c r="R114">
        <v>0</v>
      </c>
      <c r="S114">
        <v>1</v>
      </c>
      <c r="T114">
        <f t="shared" si="233"/>
        <v>2</v>
      </c>
      <c r="U114">
        <f t="shared" si="234"/>
        <v>14</v>
      </c>
      <c r="V114">
        <v>69</v>
      </c>
      <c r="W114" s="9">
        <f t="shared" si="235"/>
        <v>2.8985507246376812E-2</v>
      </c>
      <c r="X114">
        <v>2076</v>
      </c>
      <c r="Y114">
        <v>0</v>
      </c>
      <c r="Z114">
        <v>0</v>
      </c>
      <c r="AA114">
        <v>0</v>
      </c>
      <c r="AB114">
        <v>0</v>
      </c>
      <c r="AC114" s="9">
        <f t="shared" si="236"/>
        <v>0</v>
      </c>
      <c r="AD114" s="5" t="s">
        <v>7073</v>
      </c>
      <c r="AE114" s="11">
        <f t="shared" si="252"/>
        <v>56.65</v>
      </c>
      <c r="AF114" s="27">
        <v>71</v>
      </c>
      <c r="AG114" s="12">
        <v>3786535</v>
      </c>
      <c r="AH114" s="13" t="s">
        <v>6411</v>
      </c>
      <c r="AI114" s="13" t="s">
        <v>6276</v>
      </c>
      <c r="AJ114" s="14">
        <v>0.2</v>
      </c>
      <c r="AK114" s="13" t="s">
        <v>6412</v>
      </c>
      <c r="AL114" s="13" t="s">
        <v>6322</v>
      </c>
      <c r="AM114" s="13" t="s">
        <v>6296</v>
      </c>
      <c r="AN114" s="18">
        <f t="shared" si="238"/>
        <v>35.1</v>
      </c>
      <c r="AO114" s="18">
        <f t="shared" si="239"/>
        <v>38.5</v>
      </c>
      <c r="AP114" s="18">
        <f t="shared" si="240"/>
        <v>0.2</v>
      </c>
      <c r="AQ114" s="18">
        <f t="shared" si="241"/>
        <v>1.5</v>
      </c>
      <c r="AR114" s="18">
        <f t="shared" si="212"/>
        <v>1.4168654213993905</v>
      </c>
      <c r="AS114" s="18">
        <f t="shared" si="242"/>
        <v>1.9</v>
      </c>
      <c r="AT114" s="18">
        <f t="shared" si="213"/>
        <v>1.794696200439228</v>
      </c>
      <c r="AU114" s="18">
        <f t="shared" si="243"/>
        <v>3.4</v>
      </c>
      <c r="AV114" s="66">
        <v>118</v>
      </c>
      <c r="AW114" s="66">
        <v>37</v>
      </c>
      <c r="AX114" s="66">
        <v>28</v>
      </c>
      <c r="AY114" s="66">
        <v>54</v>
      </c>
      <c r="AZ114" s="66">
        <v>24</v>
      </c>
      <c r="BA114" s="66">
        <v>0</v>
      </c>
      <c r="BB114" s="66">
        <v>0</v>
      </c>
      <c r="BC114" s="66">
        <v>0</v>
      </c>
      <c r="BD114">
        <v>27</v>
      </c>
      <c r="BE114" t="s">
        <v>5166</v>
      </c>
      <c r="BF114" t="s">
        <v>5167</v>
      </c>
      <c r="BH114" t="s">
        <v>7450</v>
      </c>
      <c r="BI114">
        <v>74</v>
      </c>
      <c r="BJ114">
        <v>198</v>
      </c>
      <c r="BK114" t="s">
        <v>1258</v>
      </c>
      <c r="BL114" t="s">
        <v>7128</v>
      </c>
      <c r="BM114" s="4" t="s">
        <v>1946</v>
      </c>
      <c r="BN114" s="4" t="s">
        <v>1947</v>
      </c>
      <c r="BO114" s="4" t="s">
        <v>7155</v>
      </c>
      <c r="BP114" s="4" t="s">
        <v>7156</v>
      </c>
      <c r="BQ114" s="7">
        <f t="shared" si="214"/>
        <v>1643.0166666666667</v>
      </c>
      <c r="BR114" s="7">
        <f t="shared" si="215"/>
        <v>1168.6833333333334</v>
      </c>
      <c r="BS114" s="7">
        <f t="shared" si="216"/>
        <v>274.73333333333335</v>
      </c>
      <c r="BT114" s="7">
        <f t="shared" si="217"/>
        <v>199.6</v>
      </c>
      <c r="BU114" s="12">
        <v>2076</v>
      </c>
      <c r="BV114">
        <v>0</v>
      </c>
      <c r="BW114">
        <v>0</v>
      </c>
      <c r="BX114">
        <v>0</v>
      </c>
      <c r="BY114" s="18">
        <f t="shared" si="218"/>
        <v>14.793459915611814</v>
      </c>
      <c r="BZ114" s="18">
        <f t="shared" si="219"/>
        <v>3.4776371308016878</v>
      </c>
      <c r="CA114" s="18">
        <f t="shared" si="220"/>
        <v>2.5265822784810128</v>
      </c>
      <c r="CB114" s="6">
        <v>65</v>
      </c>
      <c r="CC114" s="6">
        <v>26</v>
      </c>
      <c r="CD114" s="6">
        <v>4</v>
      </c>
      <c r="CE114" s="6">
        <v>95</v>
      </c>
      <c r="CF114" s="6">
        <v>51</v>
      </c>
      <c r="CG114" s="6">
        <v>5</v>
      </c>
      <c r="CH114" s="6">
        <v>34</v>
      </c>
      <c r="CI114" s="6">
        <v>90</v>
      </c>
      <c r="CJ114" s="11">
        <f t="shared" si="221"/>
        <v>3.3370887465951711</v>
      </c>
      <c r="CK114" s="11">
        <f t="shared" si="222"/>
        <v>7.8156312625250495</v>
      </c>
      <c r="CL114" s="11">
        <f t="shared" si="223"/>
        <v>0.87357437515166214</v>
      </c>
      <c r="CM114" s="11">
        <f t="shared" si="224"/>
        <v>2.6183311704054417</v>
      </c>
      <c r="CN114" s="11">
        <f t="shared" si="225"/>
        <v>1.503006012024048</v>
      </c>
      <c r="CO114" s="11">
        <f t="shared" si="226"/>
        <v>7.4253821887891283</v>
      </c>
      <c r="CP114" s="52">
        <f t="shared" si="200"/>
        <v>3.0769230769230771E-2</v>
      </c>
      <c r="CQ114" s="52">
        <f t="shared" si="201"/>
        <v>0.2153846153846154</v>
      </c>
      <c r="CR114" s="52">
        <f t="shared" si="202"/>
        <v>0.24615384615384617</v>
      </c>
      <c r="CS114" s="52">
        <f t="shared" si="203"/>
        <v>0</v>
      </c>
      <c r="CT114" s="52">
        <f t="shared" si="204"/>
        <v>0.46153846153846156</v>
      </c>
      <c r="CU114" s="52">
        <f t="shared" si="205"/>
        <v>0.46153846153846156</v>
      </c>
      <c r="CV114">
        <v>0</v>
      </c>
      <c r="CW114" s="60">
        <f t="shared" si="244"/>
        <v>47.955705714160857</v>
      </c>
      <c r="CX114" s="60">
        <f t="shared" si="245"/>
        <v>58.37519081465296</v>
      </c>
      <c r="CY114" s="60">
        <v>6.0656208446809927</v>
      </c>
      <c r="CZ114" s="60">
        <v>2.648793621682775</v>
      </c>
      <c r="DA114" s="60">
        <v>0.22246631618513477</v>
      </c>
      <c r="DB114" s="60">
        <v>4.3462250331623396E-2</v>
      </c>
      <c r="DC114" s="60">
        <v>0</v>
      </c>
      <c r="DD114" s="60">
        <f t="shared" si="246"/>
        <v>8.9803430328805245</v>
      </c>
      <c r="DE114" s="60">
        <f t="shared" si="247"/>
        <v>10.931530050878596</v>
      </c>
      <c r="DF114" s="60">
        <v>21.425638261067551</v>
      </c>
      <c r="DG114" s="60">
        <v>-0.82793982465565219</v>
      </c>
      <c r="DH114" s="60">
        <v>8.9954775909991245</v>
      </c>
      <c r="DI114" s="60">
        <v>9.3821866538693062</v>
      </c>
      <c r="DJ114" s="60">
        <f t="shared" si="248"/>
        <v>38.97536268128033</v>
      </c>
      <c r="DK114" s="60">
        <f t="shared" si="249"/>
        <v>47.443660763774353</v>
      </c>
      <c r="DL114" s="60"/>
      <c r="DM114" s="60"/>
      <c r="DN114" s="60">
        <f t="shared" si="250"/>
        <v>0</v>
      </c>
      <c r="DO114" s="58">
        <v>1168.6833333333334</v>
      </c>
      <c r="DP114" s="58">
        <v>199.6</v>
      </c>
      <c r="DQ114" s="58">
        <v>274.73333333333335</v>
      </c>
      <c r="DR114" s="58">
        <v>1643.0166666666667</v>
      </c>
    </row>
    <row r="115" spans="1:122" x14ac:dyDescent="0.2">
      <c r="A115" t="s">
        <v>4652</v>
      </c>
      <c r="B115" t="s">
        <v>4652</v>
      </c>
      <c r="C115" t="str">
        <f t="shared" si="227"/>
        <v xml:space="preserve">Vanek, Thomas </v>
      </c>
      <c r="D115" t="str">
        <f t="shared" si="228"/>
        <v>Thomas Vanek</v>
      </c>
      <c r="E115" t="str">
        <f t="shared" si="229"/>
        <v>LW</v>
      </c>
      <c r="F115" t="s">
        <v>3162</v>
      </c>
      <c r="G115">
        <v>82</v>
      </c>
      <c r="H115">
        <v>43</v>
      </c>
      <c r="I115">
        <v>41</v>
      </c>
      <c r="J115">
        <f t="shared" si="230"/>
        <v>84</v>
      </c>
      <c r="K115">
        <v>47</v>
      </c>
      <c r="L115">
        <v>40</v>
      </c>
      <c r="M115" s="5" t="s">
        <v>5560</v>
      </c>
      <c r="N115" s="7">
        <f t="shared" si="231"/>
        <v>16.783333333333335</v>
      </c>
      <c r="O115" s="7">
        <f t="shared" si="232"/>
        <v>1376.2333333333336</v>
      </c>
      <c r="P115">
        <v>15</v>
      </c>
      <c r="Q115">
        <v>7</v>
      </c>
      <c r="R115">
        <v>0</v>
      </c>
      <c r="S115">
        <v>0</v>
      </c>
      <c r="T115">
        <f t="shared" si="233"/>
        <v>28</v>
      </c>
      <c r="U115">
        <f t="shared" si="234"/>
        <v>34</v>
      </c>
      <c r="V115">
        <v>237</v>
      </c>
      <c r="W115" s="9">
        <f t="shared" si="235"/>
        <v>0.18143459915611815</v>
      </c>
      <c r="X115">
        <v>1593</v>
      </c>
      <c r="Y115">
        <v>5</v>
      </c>
      <c r="Z115">
        <v>0</v>
      </c>
      <c r="AA115">
        <v>11</v>
      </c>
      <c r="AB115">
        <v>28</v>
      </c>
      <c r="AC115" s="9">
        <f t="shared" si="236"/>
        <v>0.28205128205128205</v>
      </c>
      <c r="AD115" s="5" t="s">
        <v>7074</v>
      </c>
      <c r="AE115" s="11">
        <f t="shared" si="252"/>
        <v>16.366666666666667</v>
      </c>
      <c r="AF115" s="27">
        <v>74</v>
      </c>
      <c r="AG115" s="12">
        <v>6304860</v>
      </c>
      <c r="AH115" s="13" t="s">
        <v>6363</v>
      </c>
      <c r="AI115" s="13" t="s">
        <v>6364</v>
      </c>
      <c r="AJ115" s="14">
        <v>36.6</v>
      </c>
      <c r="AK115" s="13" t="s">
        <v>6365</v>
      </c>
      <c r="AL115" s="13" t="s">
        <v>6366</v>
      </c>
      <c r="AM115" s="13" t="s">
        <v>6300</v>
      </c>
      <c r="AN115" s="18">
        <f t="shared" si="238"/>
        <v>33.200000000000003</v>
      </c>
      <c r="AO115" s="18">
        <f t="shared" si="239"/>
        <v>24.9</v>
      </c>
      <c r="AP115" s="18">
        <f t="shared" si="240"/>
        <v>36.6</v>
      </c>
      <c r="AQ115" s="18">
        <f t="shared" si="241"/>
        <v>17.3</v>
      </c>
      <c r="AR115" s="18">
        <f t="shared" si="212"/>
        <v>20.474584294928693</v>
      </c>
      <c r="AS115" s="18">
        <f t="shared" si="242"/>
        <v>6.9</v>
      </c>
      <c r="AT115" s="18">
        <f t="shared" si="213"/>
        <v>8.1661636783241605</v>
      </c>
      <c r="AU115" s="18">
        <f t="shared" si="243"/>
        <v>24.2</v>
      </c>
      <c r="AV115" s="66">
        <v>36</v>
      </c>
      <c r="AW115" s="66">
        <v>30</v>
      </c>
      <c r="AX115" s="66">
        <v>81</v>
      </c>
      <c r="AY115" s="66">
        <v>95</v>
      </c>
      <c r="AZ115" s="66">
        <v>45</v>
      </c>
      <c r="BA115" s="66">
        <v>11</v>
      </c>
      <c r="BB115" s="66">
        <v>28</v>
      </c>
      <c r="BC115" s="66">
        <v>0.7</v>
      </c>
      <c r="BE115" t="s">
        <v>7461</v>
      </c>
      <c r="BF115" t="s">
        <v>7462</v>
      </c>
      <c r="BH115" t="s">
        <v>7463</v>
      </c>
      <c r="BI115">
        <v>74</v>
      </c>
      <c r="BJ115">
        <v>208</v>
      </c>
      <c r="BK115" t="s">
        <v>1258</v>
      </c>
      <c r="BL115" t="s">
        <v>7128</v>
      </c>
      <c r="BM115" s="4" t="s">
        <v>4862</v>
      </c>
      <c r="BN115" s="4" t="s">
        <v>4863</v>
      </c>
      <c r="BO115" s="4" t="s">
        <v>571</v>
      </c>
      <c r="BP115" s="4" t="s">
        <v>1431</v>
      </c>
      <c r="BQ115" s="7">
        <f t="shared" si="214"/>
        <v>1375.6</v>
      </c>
      <c r="BR115" s="7">
        <f t="shared" si="215"/>
        <v>1061.3</v>
      </c>
      <c r="BS115" s="7">
        <f t="shared" si="216"/>
        <v>25.7</v>
      </c>
      <c r="BT115" s="7">
        <f t="shared" si="217"/>
        <v>288.60000000000002</v>
      </c>
      <c r="BU115" s="12">
        <v>1593</v>
      </c>
      <c r="BV115">
        <v>11</v>
      </c>
      <c r="BW115">
        <v>2</v>
      </c>
      <c r="BX115">
        <v>1</v>
      </c>
      <c r="BY115" s="18">
        <f t="shared" si="218"/>
        <v>12.942682926829267</v>
      </c>
      <c r="BZ115" s="18">
        <f t="shared" si="219"/>
        <v>0.31341463414634146</v>
      </c>
      <c r="CA115" s="18">
        <f t="shared" si="220"/>
        <v>3.5195121951219517</v>
      </c>
      <c r="CB115" s="6">
        <v>82</v>
      </c>
      <c r="CC115" s="6">
        <v>36</v>
      </c>
      <c r="CD115" s="6">
        <v>0</v>
      </c>
      <c r="CE115" s="6">
        <v>118</v>
      </c>
      <c r="CF115" s="6">
        <v>31</v>
      </c>
      <c r="CG115" s="6">
        <v>5</v>
      </c>
      <c r="CH115" s="6">
        <v>1</v>
      </c>
      <c r="CI115" s="6">
        <v>37</v>
      </c>
      <c r="CJ115" s="11">
        <f t="shared" si="221"/>
        <v>4.6358239894469051</v>
      </c>
      <c r="CK115" s="11">
        <f t="shared" si="222"/>
        <v>7.4844074844074839</v>
      </c>
      <c r="CL115" s="11">
        <f t="shared" si="223"/>
        <v>0</v>
      </c>
      <c r="CM115" s="11">
        <f t="shared" si="224"/>
        <v>1.7525676057665129</v>
      </c>
      <c r="CN115" s="11">
        <f t="shared" si="225"/>
        <v>1.0395010395010393</v>
      </c>
      <c r="CO115" s="11">
        <f t="shared" si="226"/>
        <v>2.3346303501945527</v>
      </c>
      <c r="CP115" s="52">
        <f t="shared" si="200"/>
        <v>0.34146341463414637</v>
      </c>
      <c r="CQ115" s="52">
        <f t="shared" si="201"/>
        <v>0.41463414634146339</v>
      </c>
      <c r="CR115" s="52">
        <f t="shared" si="202"/>
        <v>0.75609756097560976</v>
      </c>
      <c r="CS115" s="52">
        <f t="shared" si="203"/>
        <v>0.41666666666666669</v>
      </c>
      <c r="CT115" s="52">
        <f t="shared" si="204"/>
        <v>0.19444444444444445</v>
      </c>
      <c r="CU115" s="52">
        <f t="shared" si="205"/>
        <v>0.61111111111111116</v>
      </c>
      <c r="CV115">
        <v>0</v>
      </c>
      <c r="CW115" s="60">
        <f t="shared" si="244"/>
        <v>99.568012696163009</v>
      </c>
      <c r="CX115" s="60">
        <f t="shared" si="245"/>
        <v>144.76303096272611</v>
      </c>
      <c r="CY115" s="60">
        <v>58.884178719703257</v>
      </c>
      <c r="CZ115" s="60">
        <v>20.16436764315705</v>
      </c>
      <c r="DA115" s="60">
        <v>0.18625779686406388</v>
      </c>
      <c r="DB115" s="60">
        <v>-0.32564055463999486</v>
      </c>
      <c r="DC115" s="60">
        <v>1.9501722038547675</v>
      </c>
      <c r="DD115" s="60">
        <f t="shared" si="246"/>
        <v>80.85933580893915</v>
      </c>
      <c r="DE115" s="60">
        <f t="shared" si="247"/>
        <v>117.5622794546949</v>
      </c>
      <c r="DF115" s="60">
        <v>13.083076932135882</v>
      </c>
      <c r="DG115" s="60">
        <v>-5.951288183455259E-2</v>
      </c>
      <c r="DH115" s="60">
        <v>2.0662857237100156</v>
      </c>
      <c r="DI115" s="60">
        <v>3.6188271132125158</v>
      </c>
      <c r="DJ115" s="60">
        <f t="shared" si="248"/>
        <v>18.708676887223859</v>
      </c>
      <c r="DK115" s="60">
        <f t="shared" si="249"/>
        <v>27.200751508031203</v>
      </c>
      <c r="DL115" s="60"/>
      <c r="DM115" s="60"/>
      <c r="DN115" s="60">
        <f t="shared" si="250"/>
        <v>0</v>
      </c>
      <c r="DO115" s="58">
        <v>1061.3</v>
      </c>
      <c r="DP115" s="58">
        <v>288.60000000000002</v>
      </c>
      <c r="DQ115" s="58">
        <v>25.7</v>
      </c>
      <c r="DR115" s="58">
        <v>1375.6</v>
      </c>
    </row>
    <row r="116" spans="1:122" x14ac:dyDescent="0.2">
      <c r="A116" t="s">
        <v>4652</v>
      </c>
      <c r="B116" t="s">
        <v>4652</v>
      </c>
      <c r="C116" t="str">
        <f t="shared" si="227"/>
        <v xml:space="preserve">Connolly, Tim </v>
      </c>
      <c r="D116" t="str">
        <f t="shared" si="228"/>
        <v>Tim Connolly</v>
      </c>
      <c r="E116" t="str">
        <f t="shared" si="229"/>
        <v xml:space="preserve">C </v>
      </c>
      <c r="F116" t="s">
        <v>3187</v>
      </c>
      <c r="G116">
        <v>2</v>
      </c>
      <c r="H116">
        <v>1</v>
      </c>
      <c r="I116">
        <v>0</v>
      </c>
      <c r="J116">
        <f t="shared" si="230"/>
        <v>1</v>
      </c>
      <c r="K116">
        <v>1</v>
      </c>
      <c r="L116">
        <v>2</v>
      </c>
      <c r="M116" s="5" t="s">
        <v>5561</v>
      </c>
      <c r="N116" s="7">
        <f t="shared" si="231"/>
        <v>13.116666666666667</v>
      </c>
      <c r="O116" s="7">
        <f t="shared" si="232"/>
        <v>26.233333333333334</v>
      </c>
      <c r="P116">
        <v>0</v>
      </c>
      <c r="Q116">
        <v>0</v>
      </c>
      <c r="R116">
        <v>0</v>
      </c>
      <c r="S116">
        <v>0</v>
      </c>
      <c r="T116">
        <f t="shared" si="233"/>
        <v>1</v>
      </c>
      <c r="U116">
        <f t="shared" si="234"/>
        <v>0</v>
      </c>
      <c r="V116">
        <v>2</v>
      </c>
      <c r="W116" s="9">
        <f t="shared" si="235"/>
        <v>0.5</v>
      </c>
      <c r="X116">
        <v>30</v>
      </c>
      <c r="Y116">
        <v>0</v>
      </c>
      <c r="Z116">
        <v>0</v>
      </c>
      <c r="AA116">
        <v>7</v>
      </c>
      <c r="AB116">
        <v>6</v>
      </c>
      <c r="AC116" s="9">
        <f t="shared" si="236"/>
        <v>0.53846153846153844</v>
      </c>
      <c r="AD116" s="5" t="s">
        <v>7075</v>
      </c>
      <c r="AE116" s="11">
        <f t="shared" si="252"/>
        <v>26.216666666666665</v>
      </c>
      <c r="AH116" s="13" t="s">
        <v>6310</v>
      </c>
      <c r="AI116" s="13" t="s">
        <v>6310</v>
      </c>
      <c r="AJ116" s="14">
        <v>0.9</v>
      </c>
      <c r="AK116" s="13" t="s">
        <v>6310</v>
      </c>
      <c r="AL116" s="13" t="s">
        <v>6348</v>
      </c>
      <c r="AM116" s="13" t="s">
        <v>6344</v>
      </c>
      <c r="AN116" s="18">
        <f t="shared" si="238"/>
        <v>0.3</v>
      </c>
      <c r="AO116" s="18">
        <f t="shared" si="239"/>
        <v>0.3</v>
      </c>
      <c r="AP116" s="18">
        <f t="shared" si="240"/>
        <v>0.9</v>
      </c>
      <c r="AQ116" s="18">
        <f t="shared" si="241"/>
        <v>0.3</v>
      </c>
      <c r="AR116" s="18">
        <f t="shared" si="212"/>
        <v>17.786561264822133</v>
      </c>
      <c r="AS116" s="18">
        <f t="shared" si="242"/>
        <v>0.2</v>
      </c>
      <c r="AT116" s="18">
        <f t="shared" si="213"/>
        <v>11.857707509881424</v>
      </c>
      <c r="AU116" s="18">
        <f t="shared" si="243"/>
        <v>0.5</v>
      </c>
      <c r="AV116" s="66">
        <v>1</v>
      </c>
      <c r="AW116" s="66">
        <v>0</v>
      </c>
      <c r="AX116" s="66">
        <v>1</v>
      </c>
      <c r="AY116" s="66">
        <v>0</v>
      </c>
      <c r="AZ116" s="66">
        <v>0</v>
      </c>
      <c r="BA116" s="66">
        <v>7</v>
      </c>
      <c r="BB116" s="66">
        <v>6</v>
      </c>
      <c r="BC116" s="66">
        <v>10.4</v>
      </c>
      <c r="BD116">
        <v>19</v>
      </c>
      <c r="BE116" t="s">
        <v>3437</v>
      </c>
      <c r="BF116" t="s">
        <v>3438</v>
      </c>
      <c r="BG116" t="s">
        <v>679</v>
      </c>
      <c r="BH116" t="s">
        <v>7471</v>
      </c>
      <c r="BI116">
        <v>73</v>
      </c>
      <c r="BJ116">
        <v>190</v>
      </c>
      <c r="BK116" t="s">
        <v>1258</v>
      </c>
      <c r="BL116" t="s">
        <v>7128</v>
      </c>
      <c r="BM116" s="4" t="s">
        <v>6160</v>
      </c>
      <c r="BN116" s="4" t="s">
        <v>7261</v>
      </c>
      <c r="BO116" s="4" t="s">
        <v>7305</v>
      </c>
      <c r="BP116" s="4" t="s">
        <v>2649</v>
      </c>
      <c r="BQ116" s="7">
        <f t="shared" si="214"/>
        <v>26.216666666666665</v>
      </c>
      <c r="BR116" s="7">
        <f t="shared" si="215"/>
        <v>18.7</v>
      </c>
      <c r="BS116" s="7">
        <f t="shared" si="216"/>
        <v>1.4666666666666668</v>
      </c>
      <c r="BT116" s="7">
        <f t="shared" si="217"/>
        <v>6.05</v>
      </c>
      <c r="BU116">
        <v>30</v>
      </c>
      <c r="BV116">
        <v>0</v>
      </c>
      <c r="BW116">
        <v>0</v>
      </c>
      <c r="BX116">
        <v>0</v>
      </c>
      <c r="BY116" s="18">
        <f t="shared" si="218"/>
        <v>9.35</v>
      </c>
      <c r="BZ116" s="18">
        <f t="shared" si="219"/>
        <v>0.73333333333333339</v>
      </c>
      <c r="CA116" s="18">
        <f t="shared" si="220"/>
        <v>3.0249999999999999</v>
      </c>
      <c r="CB116" s="6">
        <v>1</v>
      </c>
      <c r="CC116" s="6">
        <v>0</v>
      </c>
      <c r="CD116" s="6">
        <v>0</v>
      </c>
      <c r="CE116" s="6">
        <v>1</v>
      </c>
      <c r="CF116" s="6">
        <v>0</v>
      </c>
      <c r="CG116" s="6">
        <v>0</v>
      </c>
      <c r="CH116" s="6">
        <v>0</v>
      </c>
      <c r="CI116" s="6">
        <v>0</v>
      </c>
      <c r="CJ116" s="11">
        <f t="shared" si="221"/>
        <v>3.2085561497326203</v>
      </c>
      <c r="CK116" s="11">
        <f t="shared" si="222"/>
        <v>0</v>
      </c>
      <c r="CL116" s="11">
        <f t="shared" si="223"/>
        <v>0</v>
      </c>
      <c r="CM116" s="11">
        <f t="shared" si="224"/>
        <v>0</v>
      </c>
      <c r="CN116" s="11">
        <f t="shared" si="225"/>
        <v>0</v>
      </c>
      <c r="CO116" s="11">
        <f t="shared" si="226"/>
        <v>0</v>
      </c>
      <c r="CP116" s="52">
        <f t="shared" si="200"/>
        <v>1</v>
      </c>
      <c r="CQ116" s="52">
        <f t="shared" si="201"/>
        <v>0</v>
      </c>
      <c r="CR116" s="52">
        <f t="shared" si="202"/>
        <v>1</v>
      </c>
      <c r="CS116" s="52">
        <f t="shared" si="203"/>
        <v>0</v>
      </c>
      <c r="CT116" s="52">
        <f t="shared" si="204"/>
        <v>0</v>
      </c>
      <c r="CU116" s="52">
        <f t="shared" si="205"/>
        <v>0</v>
      </c>
      <c r="CV116">
        <v>0</v>
      </c>
      <c r="CW116" s="60">
        <f t="shared" si="244"/>
        <v>1.4234098816543306</v>
      </c>
      <c r="CX116" s="60">
        <f t="shared" si="245"/>
        <v>108.58816643262536</v>
      </c>
      <c r="CY116" s="60">
        <v>1.475667538548501</v>
      </c>
      <c r="CZ116" s="60">
        <v>-0.29785874507028093</v>
      </c>
      <c r="DA116" s="60">
        <v>3.5497663379273595E-3</v>
      </c>
      <c r="DB116" s="60">
        <v>-1.8583896762853148E-2</v>
      </c>
      <c r="DC116" s="60">
        <v>0</v>
      </c>
      <c r="DD116" s="60">
        <f t="shared" si="246"/>
        <v>1.1627746630532942</v>
      </c>
      <c r="DE116" s="60">
        <f t="shared" si="247"/>
        <v>88.704996545705868</v>
      </c>
      <c r="DF116" s="60">
        <v>0.41386275973384062</v>
      </c>
      <c r="DG116" s="60">
        <v>2.1219728806721981E-2</v>
      </c>
      <c r="DH116" s="60">
        <v>0.15354225253631004</v>
      </c>
      <c r="DI116" s="60">
        <v>-0.32798952247583618</v>
      </c>
      <c r="DJ116" s="60">
        <f t="shared" si="248"/>
        <v>0.26063521860103639</v>
      </c>
      <c r="DK116" s="60">
        <f t="shared" si="249"/>
        <v>19.883169886919497</v>
      </c>
      <c r="DL116" s="60"/>
      <c r="DM116" s="60"/>
      <c r="DN116" s="60">
        <f t="shared" si="250"/>
        <v>0</v>
      </c>
      <c r="DO116" s="58">
        <v>18.7</v>
      </c>
      <c r="DP116" s="58">
        <v>6.05</v>
      </c>
      <c r="DQ116" s="58">
        <v>1.4666666666666668</v>
      </c>
      <c r="DR116" s="58">
        <v>26.216666666666665</v>
      </c>
    </row>
    <row r="117" spans="1:122" x14ac:dyDescent="0.2">
      <c r="A117" t="s">
        <v>4652</v>
      </c>
      <c r="B117" t="s">
        <v>4652</v>
      </c>
      <c r="C117" t="str">
        <f t="shared" si="227"/>
        <v xml:space="preserve">Lydman, Toni </v>
      </c>
      <c r="D117" t="str">
        <f t="shared" si="228"/>
        <v>Toni Lydman</v>
      </c>
      <c r="E117" t="str">
        <f t="shared" si="229"/>
        <v xml:space="preserve">D </v>
      </c>
      <c r="F117" t="s">
        <v>3176</v>
      </c>
      <c r="G117">
        <v>67</v>
      </c>
      <c r="H117">
        <v>2</v>
      </c>
      <c r="I117">
        <v>17</v>
      </c>
      <c r="J117">
        <f t="shared" si="230"/>
        <v>19</v>
      </c>
      <c r="K117">
        <v>10</v>
      </c>
      <c r="L117">
        <v>55</v>
      </c>
      <c r="M117" s="5" t="s">
        <v>5562</v>
      </c>
      <c r="N117" s="7">
        <f t="shared" si="231"/>
        <v>20.6</v>
      </c>
      <c r="O117" s="7">
        <f t="shared" si="232"/>
        <v>1380.2</v>
      </c>
      <c r="P117">
        <v>0</v>
      </c>
      <c r="Q117">
        <v>2</v>
      </c>
      <c r="R117">
        <v>0</v>
      </c>
      <c r="S117">
        <v>1</v>
      </c>
      <c r="T117">
        <f t="shared" si="233"/>
        <v>2</v>
      </c>
      <c r="U117">
        <f t="shared" si="234"/>
        <v>14</v>
      </c>
      <c r="V117">
        <v>44</v>
      </c>
      <c r="W117" s="9">
        <f t="shared" si="235"/>
        <v>4.5454545454545456E-2</v>
      </c>
      <c r="X117">
        <v>1697</v>
      </c>
      <c r="Y117">
        <v>1</v>
      </c>
      <c r="Z117">
        <v>0</v>
      </c>
      <c r="AA117">
        <v>0</v>
      </c>
      <c r="AB117">
        <v>0</v>
      </c>
      <c r="AC117" s="9">
        <f t="shared" si="236"/>
        <v>0</v>
      </c>
      <c r="AD117" s="5" t="s">
        <v>7076</v>
      </c>
      <c r="AE117" s="11">
        <f t="shared" si="252"/>
        <v>72.61666666666666</v>
      </c>
      <c r="AF117" s="27">
        <v>60</v>
      </c>
      <c r="AG117" s="12">
        <v>2131717</v>
      </c>
      <c r="AH117" s="13" t="s">
        <v>6275</v>
      </c>
      <c r="AI117" s="13" t="s">
        <v>6423</v>
      </c>
      <c r="AJ117" s="14">
        <v>-6.2</v>
      </c>
      <c r="AK117" s="13" t="s">
        <v>6345</v>
      </c>
      <c r="AL117" s="13" t="s">
        <v>6351</v>
      </c>
      <c r="AM117" s="13" t="s">
        <v>6345</v>
      </c>
      <c r="AN117" s="18">
        <f t="shared" si="238"/>
        <v>22.4</v>
      </c>
      <c r="AO117" s="18">
        <f t="shared" si="239"/>
        <v>31.4</v>
      </c>
      <c r="AP117" s="18">
        <f t="shared" si="240"/>
        <v>-6.2</v>
      </c>
      <c r="AQ117" s="18">
        <f t="shared" si="241"/>
        <v>1.2</v>
      </c>
      <c r="AR117" s="18">
        <f t="shared" si="212"/>
        <v>1.4256861114411308</v>
      </c>
      <c r="AS117" s="18">
        <f t="shared" si="242"/>
        <v>-0.1</v>
      </c>
      <c r="AT117" s="18">
        <f t="shared" si="213"/>
        <v>-0.11880717595342759</v>
      </c>
      <c r="AU117" s="18">
        <f t="shared" si="243"/>
        <v>1.2</v>
      </c>
      <c r="AV117" s="66">
        <v>167</v>
      </c>
      <c r="AW117" s="66">
        <v>138</v>
      </c>
      <c r="AX117" s="66">
        <v>27</v>
      </c>
      <c r="AY117" s="66">
        <v>55</v>
      </c>
      <c r="AZ117" s="66">
        <v>27</v>
      </c>
      <c r="BA117" s="66">
        <v>0</v>
      </c>
      <c r="BB117" s="66">
        <v>0</v>
      </c>
      <c r="BC117" s="66">
        <v>0</v>
      </c>
      <c r="BD117">
        <v>5</v>
      </c>
      <c r="BE117" t="s">
        <v>5174</v>
      </c>
      <c r="BF117" t="s">
        <v>5175</v>
      </c>
      <c r="BH117" t="s">
        <v>7450</v>
      </c>
      <c r="BI117">
        <v>73</v>
      </c>
      <c r="BJ117">
        <v>204</v>
      </c>
      <c r="BK117" t="s">
        <v>1259</v>
      </c>
      <c r="BL117" t="s">
        <v>7128</v>
      </c>
      <c r="BM117" s="4" t="s">
        <v>4858</v>
      </c>
      <c r="BN117" s="4" t="s">
        <v>4859</v>
      </c>
      <c r="BO117" s="4" t="s">
        <v>1428</v>
      </c>
      <c r="BP117" s="4" t="s">
        <v>1429</v>
      </c>
      <c r="BQ117" s="7">
        <f t="shared" si="214"/>
        <v>1379.95</v>
      </c>
      <c r="BR117" s="7">
        <f t="shared" si="215"/>
        <v>1076.5</v>
      </c>
      <c r="BS117" s="7">
        <f t="shared" si="216"/>
        <v>242.21666666666667</v>
      </c>
      <c r="BT117" s="7">
        <f t="shared" si="217"/>
        <v>61.233333333333334</v>
      </c>
      <c r="BU117" s="12">
        <v>1697</v>
      </c>
      <c r="BV117">
        <v>0</v>
      </c>
      <c r="BW117">
        <v>0</v>
      </c>
      <c r="BX117">
        <v>0</v>
      </c>
      <c r="BY117" s="18">
        <f t="shared" si="218"/>
        <v>16.067164179104477</v>
      </c>
      <c r="BZ117" s="18">
        <f t="shared" si="219"/>
        <v>3.615174129353234</v>
      </c>
      <c r="CA117" s="18">
        <f t="shared" si="220"/>
        <v>0.91393034825870645</v>
      </c>
      <c r="CB117" s="6">
        <v>51</v>
      </c>
      <c r="CC117" s="6">
        <v>7</v>
      </c>
      <c r="CD117" s="6">
        <v>2</v>
      </c>
      <c r="CE117" s="6">
        <v>60</v>
      </c>
      <c r="CF117" s="6">
        <v>44</v>
      </c>
      <c r="CG117" s="6">
        <v>1</v>
      </c>
      <c r="CH117" s="6">
        <v>30</v>
      </c>
      <c r="CI117" s="6">
        <v>75</v>
      </c>
      <c r="CJ117" s="11">
        <f t="shared" si="221"/>
        <v>2.8425452856479332</v>
      </c>
      <c r="CK117" s="11">
        <f t="shared" si="222"/>
        <v>6.8590092542188348</v>
      </c>
      <c r="CL117" s="11">
        <f t="shared" si="223"/>
        <v>0.49542420697722422</v>
      </c>
      <c r="CM117" s="11">
        <f t="shared" si="224"/>
        <v>2.4523920111472366</v>
      </c>
      <c r="CN117" s="11">
        <f t="shared" si="225"/>
        <v>0.979858464888405</v>
      </c>
      <c r="CO117" s="11">
        <f t="shared" si="226"/>
        <v>7.431363104658363</v>
      </c>
      <c r="CP117" s="52">
        <f t="shared" si="200"/>
        <v>3.9215686274509803E-2</v>
      </c>
      <c r="CQ117" s="52">
        <f t="shared" si="201"/>
        <v>0.27450980392156865</v>
      </c>
      <c r="CR117" s="52">
        <f t="shared" si="202"/>
        <v>0.31372549019607843</v>
      </c>
      <c r="CS117" s="52">
        <f t="shared" si="203"/>
        <v>0</v>
      </c>
      <c r="CT117" s="52">
        <f t="shared" si="204"/>
        <v>0.2857142857142857</v>
      </c>
      <c r="CU117" s="52">
        <f t="shared" si="205"/>
        <v>0.2857142857142857</v>
      </c>
      <c r="CV117">
        <v>0</v>
      </c>
      <c r="CW117" s="60">
        <f t="shared" si="244"/>
        <v>37.469781883225451</v>
      </c>
      <c r="CX117" s="60">
        <f t="shared" si="245"/>
        <v>54.305999323490632</v>
      </c>
      <c r="CY117" s="60">
        <v>6.4473223334695078</v>
      </c>
      <c r="CZ117" s="60">
        <v>-0.67745814850665764</v>
      </c>
      <c r="DA117" s="60">
        <v>0.1868467917872674</v>
      </c>
      <c r="DB117" s="60">
        <v>0.46856446089108583</v>
      </c>
      <c r="DC117" s="60">
        <v>0</v>
      </c>
      <c r="DD117" s="60">
        <f t="shared" si="246"/>
        <v>6.4252754376412042</v>
      </c>
      <c r="DE117" s="60">
        <f t="shared" si="247"/>
        <v>9.3123307911753379</v>
      </c>
      <c r="DF117" s="60">
        <v>22.183568699106839</v>
      </c>
      <c r="DG117" s="60">
        <v>0.48459714871885456</v>
      </c>
      <c r="DH117" s="60">
        <v>7.9128148432442877</v>
      </c>
      <c r="DI117" s="60">
        <v>0.46352575451426198</v>
      </c>
      <c r="DJ117" s="60">
        <f t="shared" si="248"/>
        <v>31.044506445584243</v>
      </c>
      <c r="DK117" s="60">
        <f t="shared" si="249"/>
        <v>44.99366853231529</v>
      </c>
      <c r="DL117" s="60"/>
      <c r="DM117" s="60"/>
      <c r="DN117" s="60">
        <f t="shared" si="250"/>
        <v>0</v>
      </c>
      <c r="DO117" s="58">
        <v>1076.5</v>
      </c>
      <c r="DP117" s="58">
        <v>61.233333333333334</v>
      </c>
      <c r="DQ117" s="58">
        <v>242.2166666666667</v>
      </c>
      <c r="DR117" s="58">
        <v>1379.95</v>
      </c>
    </row>
    <row r="118" spans="1:122" x14ac:dyDescent="0.2">
      <c r="A118" t="s">
        <v>4655</v>
      </c>
      <c r="B118" t="s">
        <v>4653</v>
      </c>
      <c r="C118" t="str">
        <f t="shared" si="227"/>
        <v xml:space="preserve">Aucoin, Adrian </v>
      </c>
      <c r="D118" t="str">
        <f t="shared" si="228"/>
        <v>Adrian Aucoin</v>
      </c>
      <c r="E118" t="str">
        <f t="shared" si="229"/>
        <v xml:space="preserve">D </v>
      </c>
      <c r="F118" t="s">
        <v>3263</v>
      </c>
      <c r="G118">
        <v>59</v>
      </c>
      <c r="H118">
        <v>4</v>
      </c>
      <c r="I118">
        <v>12</v>
      </c>
      <c r="J118">
        <f t="shared" si="230"/>
        <v>16</v>
      </c>
      <c r="K118">
        <v>-22</v>
      </c>
      <c r="L118">
        <v>50</v>
      </c>
      <c r="M118" s="5" t="s">
        <v>5634</v>
      </c>
      <c r="N118" s="7">
        <f t="shared" si="231"/>
        <v>20.833333333333332</v>
      </c>
      <c r="O118" s="7">
        <f t="shared" si="232"/>
        <v>1229.1666666666665</v>
      </c>
      <c r="P118">
        <v>2</v>
      </c>
      <c r="Q118">
        <v>6</v>
      </c>
      <c r="R118">
        <v>0</v>
      </c>
      <c r="S118">
        <v>0</v>
      </c>
      <c r="T118">
        <f t="shared" si="233"/>
        <v>2</v>
      </c>
      <c r="U118">
        <f t="shared" si="234"/>
        <v>6</v>
      </c>
      <c r="V118">
        <v>96</v>
      </c>
      <c r="W118" s="9">
        <f t="shared" si="235"/>
        <v>4.1666666666666664E-2</v>
      </c>
      <c r="X118">
        <v>1519</v>
      </c>
      <c r="Y118">
        <v>3</v>
      </c>
      <c r="Z118">
        <v>0</v>
      </c>
      <c r="AA118">
        <v>0</v>
      </c>
      <c r="AB118">
        <v>0</v>
      </c>
      <c r="AC118" s="9">
        <f t="shared" si="236"/>
        <v>0</v>
      </c>
      <c r="AD118" s="5" t="s">
        <v>4100</v>
      </c>
      <c r="AE118" s="11">
        <f t="shared" si="252"/>
        <v>76.816666666666663</v>
      </c>
      <c r="AF118" s="27">
        <v>27</v>
      </c>
      <c r="AG118" s="12">
        <v>561506</v>
      </c>
      <c r="AH118" s="13" t="s">
        <v>4482</v>
      </c>
      <c r="AI118" s="13" t="s">
        <v>4508</v>
      </c>
      <c r="AJ118" s="14">
        <v>-19.5</v>
      </c>
      <c r="AK118" s="13" t="s">
        <v>6333</v>
      </c>
      <c r="AL118" s="13" t="s">
        <v>6362</v>
      </c>
      <c r="AM118" s="13" t="s">
        <v>6498</v>
      </c>
      <c r="AN118" s="18">
        <f t="shared" si="238"/>
        <v>26.2</v>
      </c>
      <c r="AO118" s="18">
        <f t="shared" si="239"/>
        <v>29.5</v>
      </c>
      <c r="AP118" s="18">
        <f t="shared" si="240"/>
        <v>-19.5</v>
      </c>
      <c r="AQ118" s="18">
        <f t="shared" si="241"/>
        <v>0</v>
      </c>
      <c r="AR118" s="18">
        <f t="shared" si="212"/>
        <v>0</v>
      </c>
      <c r="AS118" s="18">
        <f t="shared" si="242"/>
        <v>-2.1</v>
      </c>
      <c r="AT118" s="18">
        <f t="shared" si="213"/>
        <v>-2.5710088148873655</v>
      </c>
      <c r="AU118" s="18">
        <f t="shared" si="243"/>
        <v>-2.2000000000000002</v>
      </c>
      <c r="AV118" s="66">
        <v>59</v>
      </c>
      <c r="AW118" s="66">
        <v>64</v>
      </c>
      <c r="AX118" s="66">
        <v>36</v>
      </c>
      <c r="AY118" s="66">
        <v>21</v>
      </c>
      <c r="AZ118" s="66">
        <v>16</v>
      </c>
      <c r="BA118" s="66">
        <v>0</v>
      </c>
      <c r="BB118" s="66">
        <v>0</v>
      </c>
      <c r="BC118" s="66">
        <v>0</v>
      </c>
      <c r="BE118" t="s">
        <v>5042</v>
      </c>
      <c r="BF118" t="s">
        <v>718</v>
      </c>
      <c r="BG118" t="s">
        <v>7484</v>
      </c>
      <c r="BH118" t="s">
        <v>7457</v>
      </c>
      <c r="BI118">
        <v>74</v>
      </c>
      <c r="BJ118">
        <v>215</v>
      </c>
      <c r="BK118" t="s">
        <v>1258</v>
      </c>
      <c r="BL118" t="s">
        <v>7128</v>
      </c>
      <c r="BM118" s="4" t="s">
        <v>429</v>
      </c>
      <c r="BN118" s="4" t="s">
        <v>6547</v>
      </c>
      <c r="BO118" s="4" t="s">
        <v>6548</v>
      </c>
      <c r="BP118" s="4" t="s">
        <v>6549</v>
      </c>
      <c r="BQ118" s="7">
        <f t="shared" si="214"/>
        <v>1229.3166666666666</v>
      </c>
      <c r="BR118" s="7">
        <f t="shared" si="215"/>
        <v>825.0333333333333</v>
      </c>
      <c r="BS118" s="7">
        <f t="shared" si="216"/>
        <v>246.33333333333334</v>
      </c>
      <c r="BT118" s="7">
        <f t="shared" si="217"/>
        <v>157.94999999999999</v>
      </c>
      <c r="BU118" s="12">
        <v>1519</v>
      </c>
      <c r="BV118">
        <v>0</v>
      </c>
      <c r="BW118">
        <v>0</v>
      </c>
      <c r="BX118">
        <v>0</v>
      </c>
      <c r="BY118" s="18">
        <f t="shared" si="218"/>
        <v>13.983615819209039</v>
      </c>
      <c r="BZ118" s="18">
        <f t="shared" si="219"/>
        <v>4.1751412429378529</v>
      </c>
      <c r="CA118" s="18">
        <f t="shared" si="220"/>
        <v>2.6771186440677965</v>
      </c>
      <c r="CB118" s="6">
        <v>23</v>
      </c>
      <c r="CC118" s="6">
        <v>12</v>
      </c>
      <c r="CD118" s="6">
        <v>2</v>
      </c>
      <c r="CE118" s="6">
        <v>37</v>
      </c>
      <c r="CF118" s="6">
        <v>46</v>
      </c>
      <c r="CG118" s="6">
        <v>2</v>
      </c>
      <c r="CH118" s="6">
        <v>29</v>
      </c>
      <c r="CI118" s="6">
        <v>77</v>
      </c>
      <c r="CJ118" s="11">
        <f t="shared" si="221"/>
        <v>1.6726596905175548</v>
      </c>
      <c r="CK118" s="11">
        <f t="shared" si="222"/>
        <v>4.5584045584045594</v>
      </c>
      <c r="CL118" s="11">
        <f t="shared" si="223"/>
        <v>0.48714479025710417</v>
      </c>
      <c r="CM118" s="11">
        <f t="shared" si="224"/>
        <v>3.3453193810351096</v>
      </c>
      <c r="CN118" s="11">
        <f t="shared" si="225"/>
        <v>0.75973409306742645</v>
      </c>
      <c r="CO118" s="11">
        <f t="shared" si="226"/>
        <v>7.0635994587280111</v>
      </c>
      <c r="CP118" s="52">
        <f t="shared" si="200"/>
        <v>8.6956521739130432E-2</v>
      </c>
      <c r="CQ118" s="52">
        <f t="shared" si="201"/>
        <v>0.2608695652173913</v>
      </c>
      <c r="CR118" s="52">
        <f t="shared" si="202"/>
        <v>0.34782608695652173</v>
      </c>
      <c r="CS118" s="52">
        <f t="shared" si="203"/>
        <v>0.16666666666666666</v>
      </c>
      <c r="CT118" s="52">
        <f t="shared" si="204"/>
        <v>0.5</v>
      </c>
      <c r="CU118" s="52">
        <f t="shared" si="205"/>
        <v>0.66666666666666663</v>
      </c>
      <c r="CV118">
        <v>0</v>
      </c>
      <c r="CW118" s="60">
        <f t="shared" si="244"/>
        <v>21.619745203523966</v>
      </c>
      <c r="CX118" s="60">
        <f t="shared" si="245"/>
        <v>35.173598129352023</v>
      </c>
      <c r="CY118" s="60">
        <v>2.6980698440313935</v>
      </c>
      <c r="CZ118" s="60">
        <v>4.0622572999527735</v>
      </c>
      <c r="DA118" s="60">
        <v>-0.64148834121343978</v>
      </c>
      <c r="DB118" s="60">
        <v>-0.51981855782263064</v>
      </c>
      <c r="DC118" s="60">
        <v>0</v>
      </c>
      <c r="DD118" s="60">
        <f t="shared" si="246"/>
        <v>5.5990202449480968</v>
      </c>
      <c r="DE118" s="60">
        <f t="shared" si="247"/>
        <v>9.1091586029334959</v>
      </c>
      <c r="DF118" s="60">
        <v>6.426665956220142</v>
      </c>
      <c r="DG118" s="60">
        <v>2.5946858900714709</v>
      </c>
      <c r="DH118" s="60">
        <v>8.2915428726272555</v>
      </c>
      <c r="DI118" s="60">
        <v>-1.2921697603430005</v>
      </c>
      <c r="DJ118" s="60">
        <f t="shared" si="248"/>
        <v>16.020724958575869</v>
      </c>
      <c r="DK118" s="60">
        <f t="shared" si="249"/>
        <v>26.064439526418528</v>
      </c>
      <c r="DL118" s="60"/>
      <c r="DM118" s="60"/>
      <c r="DN118" s="60">
        <f t="shared" si="250"/>
        <v>0</v>
      </c>
      <c r="DO118" s="59">
        <v>825.0333333333333</v>
      </c>
      <c r="DP118" s="59">
        <v>157.94999999999999</v>
      </c>
      <c r="DQ118" s="59">
        <v>246.33333333333334</v>
      </c>
      <c r="DR118" s="58">
        <v>1229.3166666666666</v>
      </c>
    </row>
    <row r="119" spans="1:122" x14ac:dyDescent="0.2">
      <c r="A119" t="s">
        <v>4653</v>
      </c>
      <c r="B119" t="s">
        <v>4653</v>
      </c>
      <c r="C119" t="str">
        <f t="shared" si="227"/>
        <v xml:space="preserve">Tanguay, Alex </v>
      </c>
      <c r="D119" t="str">
        <f t="shared" si="228"/>
        <v>Alex Tanguay</v>
      </c>
      <c r="E119" t="str">
        <f t="shared" si="229"/>
        <v>LW</v>
      </c>
      <c r="F119" t="s">
        <v>3192</v>
      </c>
      <c r="G119">
        <v>81</v>
      </c>
      <c r="H119">
        <v>22</v>
      </c>
      <c r="I119">
        <v>59</v>
      </c>
      <c r="J119">
        <f t="shared" si="230"/>
        <v>81</v>
      </c>
      <c r="K119">
        <v>12</v>
      </c>
      <c r="L119">
        <v>44</v>
      </c>
      <c r="M119" s="5" t="s">
        <v>7077</v>
      </c>
      <c r="N119" s="7">
        <f t="shared" si="231"/>
        <v>17.666666666666668</v>
      </c>
      <c r="O119" s="7">
        <f t="shared" si="232"/>
        <v>1431</v>
      </c>
      <c r="P119">
        <v>5</v>
      </c>
      <c r="Q119">
        <v>16</v>
      </c>
      <c r="R119">
        <v>0</v>
      </c>
      <c r="S119">
        <v>0</v>
      </c>
      <c r="T119">
        <f t="shared" si="233"/>
        <v>17</v>
      </c>
      <c r="U119">
        <f t="shared" si="234"/>
        <v>43</v>
      </c>
      <c r="V119">
        <v>107</v>
      </c>
      <c r="W119" s="9">
        <f t="shared" si="235"/>
        <v>0.20560747663551401</v>
      </c>
      <c r="X119">
        <v>1765</v>
      </c>
      <c r="Y119">
        <v>0</v>
      </c>
      <c r="Z119">
        <v>0</v>
      </c>
      <c r="AA119">
        <v>6</v>
      </c>
      <c r="AB119">
        <v>18</v>
      </c>
      <c r="AC119" s="9">
        <f t="shared" si="236"/>
        <v>0.25</v>
      </c>
      <c r="AD119" s="5" t="s">
        <v>7077</v>
      </c>
      <c r="AE119" s="11">
        <f t="shared" si="252"/>
        <v>17.666666666666668</v>
      </c>
      <c r="AF119" s="27">
        <v>69</v>
      </c>
      <c r="AG119" s="12">
        <v>4961248</v>
      </c>
      <c r="AH119" s="13" t="s">
        <v>4461</v>
      </c>
      <c r="AI119" s="13" t="s">
        <v>4446</v>
      </c>
      <c r="AJ119" s="14">
        <v>2</v>
      </c>
      <c r="AK119" s="13" t="s">
        <v>4462</v>
      </c>
      <c r="AL119" s="13" t="s">
        <v>4365</v>
      </c>
      <c r="AM119" s="13" t="s">
        <v>6382</v>
      </c>
      <c r="AN119" s="18">
        <f t="shared" si="238"/>
        <v>36.5</v>
      </c>
      <c r="AO119" s="18">
        <f t="shared" si="239"/>
        <v>29.2</v>
      </c>
      <c r="AP119" s="18">
        <f t="shared" si="240"/>
        <v>2</v>
      </c>
      <c r="AQ119" s="18">
        <f t="shared" si="241"/>
        <v>10.8</v>
      </c>
      <c r="AR119" s="18">
        <f t="shared" si="212"/>
        <v>12.233224153066329</v>
      </c>
      <c r="AS119" s="18">
        <f t="shared" si="242"/>
        <v>2.8</v>
      </c>
      <c r="AT119" s="18">
        <f t="shared" si="213"/>
        <v>3.1715766322764551</v>
      </c>
      <c r="AU119" s="18">
        <f t="shared" si="243"/>
        <v>13.7</v>
      </c>
      <c r="AV119" s="66">
        <v>23</v>
      </c>
      <c r="AW119" s="66">
        <v>45</v>
      </c>
      <c r="AX119" s="66">
        <v>37</v>
      </c>
      <c r="AY119" s="66">
        <v>69</v>
      </c>
      <c r="AZ119" s="66">
        <v>35</v>
      </c>
      <c r="BA119" s="66">
        <v>6</v>
      </c>
      <c r="BB119" s="66">
        <v>18</v>
      </c>
      <c r="BC119" s="66">
        <v>0.5</v>
      </c>
      <c r="BD119">
        <v>40</v>
      </c>
      <c r="BE119" t="s">
        <v>2937</v>
      </c>
      <c r="BF119" t="s">
        <v>2938</v>
      </c>
      <c r="BG119" t="s">
        <v>7456</v>
      </c>
      <c r="BH119" t="s">
        <v>7457</v>
      </c>
      <c r="BI119">
        <v>73</v>
      </c>
      <c r="BJ119">
        <v>191</v>
      </c>
      <c r="BK119" t="s">
        <v>1259</v>
      </c>
      <c r="BL119" t="s">
        <v>7128</v>
      </c>
      <c r="BM119" s="4" t="s">
        <v>4821</v>
      </c>
      <c r="BN119" s="4" t="s">
        <v>4822</v>
      </c>
      <c r="BO119" s="4" t="s">
        <v>7406</v>
      </c>
      <c r="BP119" s="4" t="s">
        <v>7408</v>
      </c>
      <c r="BQ119" s="7">
        <f t="shared" si="214"/>
        <v>1431.2666666666667</v>
      </c>
      <c r="BR119" s="7">
        <f t="shared" si="215"/>
        <v>1096.8499999999999</v>
      </c>
      <c r="BS119" s="7">
        <f t="shared" si="216"/>
        <v>3.8166666666666664</v>
      </c>
      <c r="BT119" s="7">
        <f t="shared" si="217"/>
        <v>330.6</v>
      </c>
      <c r="BU119" s="12">
        <v>1765</v>
      </c>
      <c r="BV119">
        <v>7</v>
      </c>
      <c r="BW119">
        <v>3</v>
      </c>
      <c r="BX119">
        <v>2</v>
      </c>
      <c r="BY119" s="18">
        <f t="shared" si="218"/>
        <v>13.541358024691357</v>
      </c>
      <c r="BZ119" s="18">
        <f t="shared" si="219"/>
        <v>4.7119341563786006E-2</v>
      </c>
      <c r="CA119" s="18">
        <f t="shared" si="220"/>
        <v>4.0814814814814815</v>
      </c>
      <c r="CB119" s="6">
        <v>64</v>
      </c>
      <c r="CC119" s="6">
        <v>32</v>
      </c>
      <c r="CD119" s="6">
        <v>0</v>
      </c>
      <c r="CE119" s="6">
        <v>96</v>
      </c>
      <c r="CF119" s="6">
        <v>49</v>
      </c>
      <c r="CG119" s="6">
        <v>3</v>
      </c>
      <c r="CH119" s="6">
        <v>0</v>
      </c>
      <c r="CI119" s="6">
        <v>52</v>
      </c>
      <c r="CJ119" s="11">
        <f t="shared" si="221"/>
        <v>3.500934494233487</v>
      </c>
      <c r="CK119" s="11">
        <f t="shared" si="222"/>
        <v>5.8076225045372043</v>
      </c>
      <c r="CL119" s="11">
        <f t="shared" si="223"/>
        <v>0</v>
      </c>
      <c r="CM119" s="11">
        <f t="shared" si="224"/>
        <v>2.6804029721475136</v>
      </c>
      <c r="CN119" s="11">
        <f t="shared" si="225"/>
        <v>0.54446460980036293</v>
      </c>
      <c r="CO119" s="11">
        <f t="shared" si="226"/>
        <v>0</v>
      </c>
      <c r="CP119" s="52">
        <f t="shared" si="200"/>
        <v>0.265625</v>
      </c>
      <c r="CQ119" s="52">
        <f t="shared" si="201"/>
        <v>0.671875</v>
      </c>
      <c r="CR119" s="52">
        <f t="shared" si="202"/>
        <v>0.9375</v>
      </c>
      <c r="CS119" s="52">
        <f t="shared" si="203"/>
        <v>0.15625</v>
      </c>
      <c r="CT119" s="52">
        <f t="shared" si="204"/>
        <v>0.5</v>
      </c>
      <c r="CU119" s="52">
        <f t="shared" si="205"/>
        <v>0.65625</v>
      </c>
      <c r="CV119">
        <v>0</v>
      </c>
      <c r="CW119" s="60">
        <f t="shared" si="244"/>
        <v>74.951422827806169</v>
      </c>
      <c r="CX119" s="60">
        <f t="shared" si="245"/>
        <v>104.73439307066866</v>
      </c>
      <c r="CY119" s="60">
        <v>45.893277130243277</v>
      </c>
      <c r="CZ119" s="60">
        <v>8.1786453854143542</v>
      </c>
      <c r="DA119" s="60">
        <v>6.6598825820641125E-2</v>
      </c>
      <c r="DB119" s="60">
        <v>-4.4750884385110719E-2</v>
      </c>
      <c r="DC119" s="60">
        <v>9.1975173183628414</v>
      </c>
      <c r="DD119" s="60">
        <f t="shared" si="246"/>
        <v>63.291287775456006</v>
      </c>
      <c r="DE119" s="60">
        <f t="shared" si="247"/>
        <v>88.440944304051442</v>
      </c>
      <c r="DF119" s="60">
        <v>7.7594159001235274</v>
      </c>
      <c r="DG119" s="60">
        <v>0.35277087373141081</v>
      </c>
      <c r="DH119" s="60">
        <v>0.38522278245910235</v>
      </c>
      <c r="DI119" s="60">
        <v>3.1627254960361237</v>
      </c>
      <c r="DJ119" s="60">
        <f t="shared" si="248"/>
        <v>11.660135052350165</v>
      </c>
      <c r="DK119" s="60">
        <f t="shared" si="249"/>
        <v>16.293448766617217</v>
      </c>
      <c r="DL119" s="60"/>
      <c r="DM119" s="60"/>
      <c r="DN119" s="60">
        <f t="shared" si="250"/>
        <v>0</v>
      </c>
      <c r="DO119" s="58">
        <v>1096.8499999999999</v>
      </c>
      <c r="DP119" s="58">
        <v>330.6</v>
      </c>
      <c r="DQ119" s="58">
        <v>3.8166666666666664</v>
      </c>
      <c r="DR119" s="58">
        <v>1431.2666666666664</v>
      </c>
    </row>
    <row r="120" spans="1:122" x14ac:dyDescent="0.2">
      <c r="A120" t="s">
        <v>4657</v>
      </c>
      <c r="B120" t="s">
        <v>4653</v>
      </c>
      <c r="C120" t="str">
        <f t="shared" si="227"/>
        <v xml:space="preserve">Eriksson, Anders </v>
      </c>
      <c r="D120" t="str">
        <f t="shared" si="228"/>
        <v>Anders Eriksson</v>
      </c>
      <c r="E120" t="str">
        <f t="shared" si="229"/>
        <v xml:space="preserve">D </v>
      </c>
      <c r="F120" t="s">
        <v>3330</v>
      </c>
      <c r="G120">
        <v>79</v>
      </c>
      <c r="H120">
        <v>0</v>
      </c>
      <c r="I120">
        <v>23</v>
      </c>
      <c r="J120">
        <f t="shared" si="230"/>
        <v>23</v>
      </c>
      <c r="K120">
        <v>12</v>
      </c>
      <c r="L120">
        <v>46</v>
      </c>
      <c r="M120" s="5" t="s">
        <v>5612</v>
      </c>
      <c r="N120" s="7">
        <f t="shared" si="231"/>
        <v>20.2</v>
      </c>
      <c r="O120" s="7">
        <f t="shared" si="232"/>
        <v>1595.8</v>
      </c>
      <c r="P120">
        <v>0</v>
      </c>
      <c r="Q120">
        <v>8</v>
      </c>
      <c r="R120">
        <v>0</v>
      </c>
      <c r="S120">
        <v>1</v>
      </c>
      <c r="T120">
        <f t="shared" si="233"/>
        <v>0</v>
      </c>
      <c r="U120">
        <f t="shared" si="234"/>
        <v>14</v>
      </c>
      <c r="V120">
        <v>78</v>
      </c>
      <c r="W120" s="9">
        <f t="shared" si="235"/>
        <v>0</v>
      </c>
      <c r="X120">
        <v>2116</v>
      </c>
      <c r="Y120">
        <v>0</v>
      </c>
      <c r="Z120">
        <v>0</v>
      </c>
      <c r="AA120">
        <v>1</v>
      </c>
      <c r="AB120">
        <v>0</v>
      </c>
      <c r="AC120" s="9">
        <f t="shared" si="236"/>
        <v>1</v>
      </c>
      <c r="AD120" s="5" t="s">
        <v>4078</v>
      </c>
      <c r="AE120" s="11">
        <f t="shared" si="252"/>
        <v>69.38333333333334</v>
      </c>
      <c r="AF120" s="27">
        <v>63</v>
      </c>
      <c r="AG120" s="12">
        <v>2654395</v>
      </c>
      <c r="AH120" s="13" t="s">
        <v>4489</v>
      </c>
      <c r="AI120" s="13" t="s">
        <v>290</v>
      </c>
      <c r="AJ120" s="14">
        <v>19.7</v>
      </c>
      <c r="AK120" s="13" t="s">
        <v>6349</v>
      </c>
      <c r="AL120" s="13" t="s">
        <v>4386</v>
      </c>
      <c r="AM120" s="13" t="s">
        <v>4516</v>
      </c>
      <c r="AN120" s="18">
        <f t="shared" si="238"/>
        <v>31.9</v>
      </c>
      <c r="AO120" s="18">
        <f t="shared" si="239"/>
        <v>34.200000000000003</v>
      </c>
      <c r="AP120" s="18">
        <f t="shared" si="240"/>
        <v>19.7</v>
      </c>
      <c r="AQ120" s="18">
        <f t="shared" si="241"/>
        <v>0.1</v>
      </c>
      <c r="AR120" s="18">
        <f t="shared" si="212"/>
        <v>9.7747729401702427E-2</v>
      </c>
      <c r="AS120" s="18">
        <f t="shared" si="242"/>
        <v>8.6</v>
      </c>
      <c r="AT120" s="18">
        <f t="shared" si="213"/>
        <v>8.4063047285464094</v>
      </c>
      <c r="AU120" s="18">
        <f t="shared" si="243"/>
        <v>8.6999999999999993</v>
      </c>
      <c r="AV120" s="66">
        <v>114</v>
      </c>
      <c r="AW120" s="66">
        <v>42</v>
      </c>
      <c r="AX120" s="66">
        <v>33</v>
      </c>
      <c r="AY120" s="66">
        <v>32</v>
      </c>
      <c r="AZ120" s="66">
        <v>32</v>
      </c>
      <c r="BA120" s="66">
        <v>1</v>
      </c>
      <c r="BB120" s="66">
        <v>0</v>
      </c>
      <c r="BC120" s="66">
        <v>0</v>
      </c>
      <c r="BD120">
        <v>2</v>
      </c>
      <c r="BE120" t="s">
        <v>3464</v>
      </c>
      <c r="BF120" t="s">
        <v>3465</v>
      </c>
      <c r="BH120" t="s">
        <v>7493</v>
      </c>
      <c r="BI120">
        <v>74</v>
      </c>
      <c r="BJ120">
        <v>220</v>
      </c>
      <c r="BK120" t="s">
        <v>1259</v>
      </c>
      <c r="BL120" t="s">
        <v>7128</v>
      </c>
      <c r="BM120" s="4" t="s">
        <v>1977</v>
      </c>
      <c r="BN120" s="4" t="s">
        <v>1978</v>
      </c>
      <c r="BO120" s="4" t="s">
        <v>7199</v>
      </c>
      <c r="BP120" s="4" t="s">
        <v>7200</v>
      </c>
      <c r="BQ120" s="7">
        <f t="shared" si="214"/>
        <v>1596.0166666666667</v>
      </c>
      <c r="BR120" s="7">
        <f t="shared" si="215"/>
        <v>1145.95</v>
      </c>
      <c r="BS120" s="7">
        <f t="shared" si="216"/>
        <v>226.55</v>
      </c>
      <c r="BT120" s="7">
        <f t="shared" si="217"/>
        <v>223.51666666666668</v>
      </c>
      <c r="BU120" s="12">
        <v>2116</v>
      </c>
      <c r="BV120">
        <v>1</v>
      </c>
      <c r="BW120">
        <v>0</v>
      </c>
      <c r="BX120">
        <v>0</v>
      </c>
      <c r="BY120" s="18">
        <f t="shared" si="218"/>
        <v>14.505696202531647</v>
      </c>
      <c r="BZ120" s="18">
        <f t="shared" si="219"/>
        <v>2.867721518987342</v>
      </c>
      <c r="CA120" s="18">
        <f t="shared" si="220"/>
        <v>2.8293248945147682</v>
      </c>
      <c r="CB120" s="6">
        <v>46</v>
      </c>
      <c r="CC120" s="6">
        <v>19</v>
      </c>
      <c r="CD120" s="6">
        <v>3</v>
      </c>
      <c r="CE120" s="6">
        <v>68</v>
      </c>
      <c r="CF120" s="6">
        <v>37</v>
      </c>
      <c r="CG120" s="6">
        <v>4</v>
      </c>
      <c r="CH120" s="6">
        <v>25</v>
      </c>
      <c r="CI120" s="6">
        <v>66</v>
      </c>
      <c r="CJ120" s="11">
        <f t="shared" si="221"/>
        <v>2.4084820454644618</v>
      </c>
      <c r="CK120" s="11">
        <f t="shared" si="222"/>
        <v>5.1002908060547307</v>
      </c>
      <c r="CL120" s="11">
        <f t="shared" si="223"/>
        <v>0.79452659457073493</v>
      </c>
      <c r="CM120" s="11">
        <f t="shared" si="224"/>
        <v>1.937257297438806</v>
      </c>
      <c r="CN120" s="11">
        <f t="shared" si="225"/>
        <v>1.0737454328536276</v>
      </c>
      <c r="CO120" s="11">
        <f t="shared" si="226"/>
        <v>6.6210549547561239</v>
      </c>
      <c r="CP120" s="52">
        <f t="shared" si="200"/>
        <v>0</v>
      </c>
      <c r="CQ120" s="52">
        <f t="shared" si="201"/>
        <v>0.30434782608695654</v>
      </c>
      <c r="CR120" s="52">
        <f t="shared" si="202"/>
        <v>0.30434782608695654</v>
      </c>
      <c r="CS120" s="52">
        <f t="shared" si="203"/>
        <v>0</v>
      </c>
      <c r="CT120" s="52">
        <f t="shared" si="204"/>
        <v>0.42105263157894735</v>
      </c>
      <c r="CU120" s="52">
        <f t="shared" si="205"/>
        <v>0.42105263157894735</v>
      </c>
      <c r="CV120">
        <v>0</v>
      </c>
      <c r="CW120" s="60">
        <f t="shared" si="244"/>
        <v>54.461963113530928</v>
      </c>
      <c r="CX120" s="60">
        <f t="shared" si="245"/>
        <v>68.247361385362638</v>
      </c>
      <c r="CY120" s="60">
        <v>2.0210394683804425</v>
      </c>
      <c r="CZ120" s="60">
        <v>-0.43377436411417358</v>
      </c>
      <c r="DA120" s="60">
        <v>7.4526081650125642E-2</v>
      </c>
      <c r="DB120" s="60">
        <v>0.24276197764433932</v>
      </c>
      <c r="DC120" s="60">
        <v>-0.64540791002355025</v>
      </c>
      <c r="DD120" s="60">
        <f t="shared" si="246"/>
        <v>1.2591452535371834</v>
      </c>
      <c r="DE120" s="60">
        <f t="shared" si="247"/>
        <v>1.5778597803329331</v>
      </c>
      <c r="DF120" s="60">
        <v>36.999050121612605</v>
      </c>
      <c r="DG120" s="60">
        <v>2.6288359915467043</v>
      </c>
      <c r="DH120" s="60">
        <v>7.9293049903736801</v>
      </c>
      <c r="DI120" s="60">
        <v>5.6456267564607581</v>
      </c>
      <c r="DJ120" s="60">
        <f t="shared" si="248"/>
        <v>53.202817859993743</v>
      </c>
      <c r="DK120" s="60">
        <f t="shared" si="249"/>
        <v>66.669501605029694</v>
      </c>
      <c r="DL120" s="60"/>
      <c r="DM120" s="60"/>
      <c r="DN120" s="60">
        <f t="shared" si="250"/>
        <v>0</v>
      </c>
      <c r="DO120" s="58">
        <v>1145.95</v>
      </c>
      <c r="DP120" s="58">
        <v>223.51666666666668</v>
      </c>
      <c r="DQ120" s="58">
        <v>226.55</v>
      </c>
      <c r="DR120" s="58">
        <v>1596.0166666666667</v>
      </c>
    </row>
    <row r="121" spans="1:122" x14ac:dyDescent="0.2">
      <c r="A121" t="s">
        <v>4653</v>
      </c>
      <c r="B121" t="s">
        <v>4653</v>
      </c>
      <c r="C121" t="str">
        <f t="shared" si="227"/>
        <v xml:space="preserve">Prust, Brandon </v>
      </c>
      <c r="D121" t="str">
        <f t="shared" si="228"/>
        <v>Brandon Prust</v>
      </c>
      <c r="E121" t="str">
        <f t="shared" si="229"/>
        <v xml:space="preserve">C </v>
      </c>
      <c r="F121" t="s">
        <v>3221</v>
      </c>
      <c r="G121">
        <v>10</v>
      </c>
      <c r="H121">
        <v>0</v>
      </c>
      <c r="I121">
        <v>0</v>
      </c>
      <c r="J121">
        <f t="shared" si="230"/>
        <v>0</v>
      </c>
      <c r="K121">
        <v>1</v>
      </c>
      <c r="L121">
        <v>25</v>
      </c>
      <c r="M121" s="5" t="s">
        <v>5566</v>
      </c>
      <c r="N121" s="7">
        <f t="shared" si="231"/>
        <v>6.05</v>
      </c>
      <c r="O121" s="7">
        <f t="shared" si="232"/>
        <v>60.5</v>
      </c>
      <c r="P121">
        <v>0</v>
      </c>
      <c r="Q121">
        <v>0</v>
      </c>
      <c r="R121">
        <v>0</v>
      </c>
      <c r="S121">
        <v>0</v>
      </c>
      <c r="T121">
        <f t="shared" si="233"/>
        <v>0</v>
      </c>
      <c r="U121">
        <f t="shared" si="234"/>
        <v>0</v>
      </c>
      <c r="V121">
        <v>1</v>
      </c>
      <c r="W121" s="9">
        <f t="shared" si="235"/>
        <v>0</v>
      </c>
      <c r="X121">
        <v>95</v>
      </c>
      <c r="Y121">
        <v>0</v>
      </c>
      <c r="Z121">
        <v>0</v>
      </c>
      <c r="AA121">
        <v>0</v>
      </c>
      <c r="AB121">
        <v>0</v>
      </c>
      <c r="AC121" s="9">
        <f t="shared" si="236"/>
        <v>0</v>
      </c>
      <c r="AD121" s="5" t="s">
        <v>361</v>
      </c>
      <c r="AH121" s="13" t="s">
        <v>6422</v>
      </c>
      <c r="AI121" s="13" t="s">
        <v>6345</v>
      </c>
      <c r="AJ121" s="14">
        <v>0.7</v>
      </c>
      <c r="AK121" s="13" t="s">
        <v>6274</v>
      </c>
      <c r="AL121" s="13" t="s">
        <v>6348</v>
      </c>
      <c r="AM121" s="13" t="s">
        <v>6352</v>
      </c>
      <c r="AN121" s="18">
        <f t="shared" si="238"/>
        <v>1</v>
      </c>
      <c r="AO121" s="18">
        <f t="shared" si="239"/>
        <v>1.2</v>
      </c>
      <c r="AP121" s="18">
        <f t="shared" si="240"/>
        <v>0.7</v>
      </c>
      <c r="AQ121" s="18">
        <f t="shared" si="241"/>
        <v>-0.5</v>
      </c>
      <c r="AR121" s="18">
        <f t="shared" si="212"/>
        <v>-15.702695629416382</v>
      </c>
      <c r="AS121" s="18">
        <f t="shared" si="242"/>
        <v>0.2</v>
      </c>
      <c r="AT121" s="18">
        <f t="shared" si="213"/>
        <v>6.2810782517665533</v>
      </c>
      <c r="AU121" s="18">
        <f t="shared" si="243"/>
        <v>-0.3</v>
      </c>
      <c r="AV121" s="66">
        <v>3</v>
      </c>
      <c r="AW121" s="66">
        <v>12</v>
      </c>
      <c r="AX121" s="66">
        <v>1</v>
      </c>
      <c r="AY121" s="66">
        <v>2</v>
      </c>
      <c r="AZ121" s="66">
        <v>3</v>
      </c>
      <c r="BA121" s="66">
        <v>0</v>
      </c>
      <c r="BB121" s="66">
        <v>0</v>
      </c>
      <c r="BC121" s="66">
        <v>0</v>
      </c>
      <c r="BD121">
        <v>37</v>
      </c>
      <c r="BE121" t="s">
        <v>2720</v>
      </c>
      <c r="BF121" t="s">
        <v>2935</v>
      </c>
      <c r="BG121" t="s">
        <v>7484</v>
      </c>
      <c r="BH121" t="s">
        <v>7457</v>
      </c>
      <c r="BI121">
        <v>71</v>
      </c>
      <c r="BJ121">
        <v>195</v>
      </c>
      <c r="BK121" t="s">
        <v>1259</v>
      </c>
      <c r="BL121" t="s">
        <v>638</v>
      </c>
      <c r="BM121" s="4" t="s">
        <v>6074</v>
      </c>
      <c r="BN121" s="4" t="s">
        <v>6075</v>
      </c>
      <c r="BO121" s="4" t="s">
        <v>6076</v>
      </c>
      <c r="BP121" s="4" t="s">
        <v>6077</v>
      </c>
      <c r="BQ121" s="7">
        <f t="shared" si="214"/>
        <v>60.533333333333331</v>
      </c>
      <c r="BR121" s="7">
        <f t="shared" si="215"/>
        <v>57.383333333333333</v>
      </c>
      <c r="BS121" s="7">
        <f t="shared" si="216"/>
        <v>2.65</v>
      </c>
      <c r="BT121" s="7">
        <f t="shared" si="217"/>
        <v>0.5</v>
      </c>
      <c r="BU121">
        <v>95</v>
      </c>
      <c r="BV121">
        <v>0</v>
      </c>
      <c r="BW121">
        <v>0</v>
      </c>
      <c r="BX121">
        <v>0</v>
      </c>
      <c r="BY121" s="18">
        <f t="shared" si="218"/>
        <v>5.7383333333333333</v>
      </c>
      <c r="BZ121" s="18">
        <f t="shared" si="219"/>
        <v>0.26500000000000001</v>
      </c>
      <c r="CA121" s="18">
        <f t="shared" si="220"/>
        <v>0.05</v>
      </c>
      <c r="CB121" s="6">
        <v>1</v>
      </c>
      <c r="CC121" s="6">
        <v>0</v>
      </c>
      <c r="CD121" s="6">
        <v>0</v>
      </c>
      <c r="CE121" s="6">
        <v>1</v>
      </c>
      <c r="CF121" s="6">
        <v>0</v>
      </c>
      <c r="CG121" s="6">
        <v>0</v>
      </c>
      <c r="CH121" s="6">
        <v>1</v>
      </c>
      <c r="CI121" s="6">
        <v>1</v>
      </c>
      <c r="CJ121" s="11">
        <f t="shared" si="221"/>
        <v>1.0455997676444959</v>
      </c>
      <c r="CK121" s="11">
        <f t="shared" si="222"/>
        <v>0</v>
      </c>
      <c r="CL121" s="11">
        <f t="shared" si="223"/>
        <v>0</v>
      </c>
      <c r="CM121" s="11">
        <f t="shared" si="224"/>
        <v>0</v>
      </c>
      <c r="CN121" s="11">
        <f t="shared" si="225"/>
        <v>0</v>
      </c>
      <c r="CO121" s="11">
        <f t="shared" si="226"/>
        <v>22.641509433962266</v>
      </c>
      <c r="CP121" s="52">
        <f t="shared" si="200"/>
        <v>0</v>
      </c>
      <c r="CQ121" s="52">
        <f t="shared" si="201"/>
        <v>0</v>
      </c>
      <c r="CR121" s="52">
        <f t="shared" si="202"/>
        <v>0</v>
      </c>
      <c r="CS121" s="52">
        <f t="shared" si="203"/>
        <v>0</v>
      </c>
      <c r="CT121" s="52">
        <f t="shared" si="204"/>
        <v>0</v>
      </c>
      <c r="CU121" s="52">
        <f t="shared" si="205"/>
        <v>0</v>
      </c>
      <c r="CV121">
        <v>0</v>
      </c>
      <c r="CW121" s="60">
        <f t="shared" si="244"/>
        <v>-2.847408628853743</v>
      </c>
      <c r="CX121" s="60">
        <f t="shared" si="245"/>
        <v>-94.077377605299901</v>
      </c>
      <c r="CY121" s="60">
        <v>-1.3641930280879742</v>
      </c>
      <c r="CZ121" s="60">
        <v>-2.4408333617272009E-2</v>
      </c>
      <c r="DA121" s="60">
        <v>2.8167000719708478E-3</v>
      </c>
      <c r="DB121" s="60">
        <v>-3.1071574747740634E-2</v>
      </c>
      <c r="DC121" s="60">
        <v>0</v>
      </c>
      <c r="DD121" s="60">
        <f t="shared" si="246"/>
        <v>-1.416856236381016</v>
      </c>
      <c r="DE121" s="60">
        <f t="shared" si="247"/>
        <v>-46.812430717434452</v>
      </c>
      <c r="DF121" s="60">
        <v>1.2391384011106792</v>
      </c>
      <c r="DG121" s="60">
        <v>1.371034319237357E-3</v>
      </c>
      <c r="DH121" s="60">
        <v>-0.3440249473623091</v>
      </c>
      <c r="DI121" s="60">
        <v>-2.3270368805403345</v>
      </c>
      <c r="DJ121" s="60">
        <f t="shared" si="248"/>
        <v>-1.430552392472727</v>
      </c>
      <c r="DK121" s="60">
        <f t="shared" si="249"/>
        <v>-47.264946887865435</v>
      </c>
      <c r="DL121" s="60"/>
      <c r="DM121" s="60"/>
      <c r="DN121" s="60">
        <f t="shared" si="250"/>
        <v>0</v>
      </c>
      <c r="DO121" s="58">
        <v>57.383333333333326</v>
      </c>
      <c r="DP121" s="58">
        <v>0.5</v>
      </c>
      <c r="DQ121" s="58">
        <v>2.65</v>
      </c>
      <c r="DR121" s="58">
        <v>60.533333333333324</v>
      </c>
    </row>
    <row r="122" spans="1:122" x14ac:dyDescent="0.2">
      <c r="A122" t="s">
        <v>4653</v>
      </c>
      <c r="B122" t="s">
        <v>4653</v>
      </c>
      <c r="C122" t="str">
        <f t="shared" si="227"/>
        <v xml:space="preserve">Germyn, Carsen </v>
      </c>
      <c r="D122" t="str">
        <f t="shared" si="228"/>
        <v>Carsen Germyn</v>
      </c>
      <c r="E122" t="str">
        <f t="shared" si="229"/>
        <v xml:space="preserve">C </v>
      </c>
      <c r="F122" t="s">
        <v>3220</v>
      </c>
      <c r="G122">
        <v>2</v>
      </c>
      <c r="H122">
        <v>0</v>
      </c>
      <c r="I122">
        <v>0</v>
      </c>
      <c r="J122">
        <f t="shared" si="230"/>
        <v>0</v>
      </c>
      <c r="K122">
        <v>0</v>
      </c>
      <c r="L122">
        <v>0</v>
      </c>
      <c r="M122" s="5" t="s">
        <v>5473</v>
      </c>
      <c r="N122" s="7">
        <f t="shared" si="231"/>
        <v>8.4333333333333336</v>
      </c>
      <c r="O122" s="7">
        <f t="shared" si="232"/>
        <v>16.866666666666667</v>
      </c>
      <c r="P122">
        <v>0</v>
      </c>
      <c r="Q122">
        <v>0</v>
      </c>
      <c r="R122">
        <v>0</v>
      </c>
      <c r="S122">
        <v>0</v>
      </c>
      <c r="T122">
        <f t="shared" si="233"/>
        <v>0</v>
      </c>
      <c r="U122">
        <f t="shared" si="234"/>
        <v>0</v>
      </c>
      <c r="V122">
        <v>3</v>
      </c>
      <c r="W122" s="9">
        <f t="shared" si="235"/>
        <v>0</v>
      </c>
      <c r="X122">
        <v>28</v>
      </c>
      <c r="Y122">
        <v>0</v>
      </c>
      <c r="Z122">
        <v>0</v>
      </c>
      <c r="AA122">
        <v>1</v>
      </c>
      <c r="AB122">
        <v>1</v>
      </c>
      <c r="AC122" s="9">
        <f t="shared" si="236"/>
        <v>0.5</v>
      </c>
      <c r="AD122" s="5" t="s">
        <v>361</v>
      </c>
      <c r="AH122" s="13" t="s">
        <v>6348</v>
      </c>
      <c r="AI122" s="13" t="s">
        <v>6349</v>
      </c>
      <c r="AJ122" s="14">
        <v>0</v>
      </c>
      <c r="AK122" s="13" t="s">
        <v>6351</v>
      </c>
      <c r="AL122" s="13" t="s">
        <v>6350</v>
      </c>
      <c r="AM122" s="13" t="s">
        <v>6351</v>
      </c>
      <c r="AN122" s="18">
        <f t="shared" si="238"/>
        <v>0.2</v>
      </c>
      <c r="AO122" s="18">
        <f t="shared" si="239"/>
        <v>0.1</v>
      </c>
      <c r="AP122" s="18">
        <f t="shared" si="240"/>
        <v>0</v>
      </c>
      <c r="AQ122" s="18">
        <f t="shared" si="241"/>
        <v>-0.1</v>
      </c>
      <c r="AR122" s="18">
        <f t="shared" si="212"/>
        <v>-11.869436201780417</v>
      </c>
      <c r="AS122" s="18">
        <f t="shared" si="242"/>
        <v>0</v>
      </c>
      <c r="AT122" s="18">
        <f t="shared" si="213"/>
        <v>0</v>
      </c>
      <c r="AU122" s="18">
        <f t="shared" si="243"/>
        <v>-0.1</v>
      </c>
      <c r="AV122" s="66">
        <v>1</v>
      </c>
      <c r="AW122" s="66">
        <v>1</v>
      </c>
      <c r="AX122" s="66">
        <v>2</v>
      </c>
      <c r="AY122" s="66">
        <v>1</v>
      </c>
      <c r="AZ122" s="66">
        <v>0</v>
      </c>
      <c r="BA122" s="66">
        <v>1</v>
      </c>
      <c r="BB122" s="66">
        <v>1</v>
      </c>
      <c r="BC122" s="66">
        <v>1.6</v>
      </c>
      <c r="BD122">
        <v>39</v>
      </c>
      <c r="BE122" t="s">
        <v>780</v>
      </c>
      <c r="BF122" t="s">
        <v>781</v>
      </c>
      <c r="BG122" t="s">
        <v>7490</v>
      </c>
      <c r="BH122" t="s">
        <v>7457</v>
      </c>
      <c r="BI122">
        <v>71</v>
      </c>
      <c r="BJ122">
        <v>190</v>
      </c>
      <c r="BK122" t="s">
        <v>1258</v>
      </c>
      <c r="BL122" t="s">
        <v>638</v>
      </c>
      <c r="BM122" s="4" t="s">
        <v>6189</v>
      </c>
      <c r="BN122" s="4" t="s">
        <v>6189</v>
      </c>
      <c r="BO122" s="4" t="s">
        <v>1516</v>
      </c>
      <c r="BP122" s="4" t="s">
        <v>1516</v>
      </c>
      <c r="BQ122" s="7">
        <f t="shared" si="214"/>
        <v>16.850000000000001</v>
      </c>
      <c r="BR122" s="7">
        <f t="shared" si="215"/>
        <v>16.850000000000001</v>
      </c>
      <c r="BS122" s="7">
        <f t="shared" si="216"/>
        <v>0</v>
      </c>
      <c r="BT122" s="7">
        <f t="shared" si="217"/>
        <v>0</v>
      </c>
      <c r="BU122">
        <v>28</v>
      </c>
      <c r="BV122">
        <v>0</v>
      </c>
      <c r="BW122">
        <v>0</v>
      </c>
      <c r="BX122">
        <v>0</v>
      </c>
      <c r="BY122" s="18">
        <f t="shared" si="218"/>
        <v>8.4250000000000007</v>
      </c>
      <c r="BZ122" s="18">
        <f t="shared" si="219"/>
        <v>0</v>
      </c>
      <c r="CA122" s="18">
        <f t="shared" si="220"/>
        <v>0</v>
      </c>
      <c r="CB122" s="6">
        <v>0</v>
      </c>
      <c r="CC122" s="6">
        <v>0</v>
      </c>
      <c r="CD122" s="6">
        <v>0</v>
      </c>
      <c r="CE122" s="6">
        <v>0</v>
      </c>
      <c r="CF122" s="6">
        <v>0</v>
      </c>
      <c r="CG122" s="6">
        <v>0</v>
      </c>
      <c r="CH122" s="6">
        <v>0</v>
      </c>
      <c r="CI122" s="6">
        <v>0</v>
      </c>
      <c r="CJ122" s="11">
        <f t="shared" si="221"/>
        <v>0</v>
      </c>
      <c r="CK122" s="11">
        <f t="shared" si="222"/>
        <v>0</v>
      </c>
      <c r="CL122" s="11">
        <f t="shared" si="223"/>
        <v>0</v>
      </c>
      <c r="CM122" s="11">
        <f t="shared" si="224"/>
        <v>0</v>
      </c>
      <c r="CN122" s="11">
        <f t="shared" si="225"/>
        <v>0</v>
      </c>
      <c r="CO122" s="11">
        <f t="shared" si="226"/>
        <v>0</v>
      </c>
      <c r="CP122" s="52">
        <f t="shared" si="200"/>
        <v>0</v>
      </c>
      <c r="CQ122" s="52">
        <f t="shared" si="201"/>
        <v>0</v>
      </c>
      <c r="CR122" s="52">
        <f t="shared" si="202"/>
        <v>0</v>
      </c>
      <c r="CS122" s="52">
        <f t="shared" si="203"/>
        <v>0</v>
      </c>
      <c r="CT122" s="52">
        <f t="shared" si="204"/>
        <v>0</v>
      </c>
      <c r="CU122" s="52">
        <f t="shared" si="205"/>
        <v>0</v>
      </c>
      <c r="CV122">
        <v>0</v>
      </c>
      <c r="CW122" s="60">
        <f t="shared" si="244"/>
        <v>0.15791198617596813</v>
      </c>
      <c r="CX122" s="60">
        <f t="shared" si="245"/>
        <v>18.743262454120845</v>
      </c>
      <c r="CY122" s="60">
        <v>-0.40058064228781359</v>
      </c>
      <c r="CZ122" s="60">
        <v>0</v>
      </c>
      <c r="DA122" s="60">
        <v>7.8405390219232611E-4</v>
      </c>
      <c r="DB122" s="60">
        <v>0</v>
      </c>
      <c r="DC122" s="60">
        <v>0</v>
      </c>
      <c r="DD122" s="60">
        <f t="shared" si="246"/>
        <v>-0.39979658838562127</v>
      </c>
      <c r="DE122" s="60">
        <f t="shared" si="247"/>
        <v>-47.453600995325957</v>
      </c>
      <c r="DF122" s="60">
        <v>0.36385969315216282</v>
      </c>
      <c r="DG122" s="60">
        <v>0</v>
      </c>
      <c r="DH122" s="60">
        <v>0</v>
      </c>
      <c r="DI122" s="60">
        <v>0.19384888140942658</v>
      </c>
      <c r="DJ122" s="60">
        <f t="shared" si="248"/>
        <v>0.5577085745615894</v>
      </c>
      <c r="DK122" s="60">
        <f t="shared" si="249"/>
        <v>66.196863449446809</v>
      </c>
      <c r="DL122" s="60"/>
      <c r="DM122" s="60"/>
      <c r="DN122" s="60">
        <f t="shared" si="250"/>
        <v>0</v>
      </c>
      <c r="DO122" s="59">
        <v>16.850000000000001</v>
      </c>
      <c r="DP122" s="59">
        <v>0</v>
      </c>
      <c r="DQ122" s="59">
        <v>0</v>
      </c>
      <c r="DR122" s="58">
        <v>16.850000000000001</v>
      </c>
    </row>
    <row r="123" spans="1:122" x14ac:dyDescent="0.2">
      <c r="A123" t="s">
        <v>4675</v>
      </c>
      <c r="B123" t="s">
        <v>4653</v>
      </c>
      <c r="C123" t="str">
        <f t="shared" si="227"/>
        <v xml:space="preserve">Sarich, Cory </v>
      </c>
      <c r="D123" t="str">
        <f t="shared" si="228"/>
        <v>Cory Sarich</v>
      </c>
      <c r="E123" t="str">
        <f t="shared" si="229"/>
        <v xml:space="preserve">D </v>
      </c>
      <c r="F123" t="s">
        <v>4539</v>
      </c>
      <c r="G123">
        <v>82</v>
      </c>
      <c r="H123">
        <v>0</v>
      </c>
      <c r="I123">
        <v>15</v>
      </c>
      <c r="J123">
        <f t="shared" si="230"/>
        <v>15</v>
      </c>
      <c r="K123">
        <v>-6</v>
      </c>
      <c r="L123">
        <v>70</v>
      </c>
      <c r="M123" s="5" t="s">
        <v>4202</v>
      </c>
      <c r="N123" s="7">
        <f t="shared" si="231"/>
        <v>18.116666666666667</v>
      </c>
      <c r="O123" s="7">
        <f t="shared" si="232"/>
        <v>1485.5666666666666</v>
      </c>
      <c r="P123">
        <v>0</v>
      </c>
      <c r="Q123">
        <v>0</v>
      </c>
      <c r="R123">
        <v>0</v>
      </c>
      <c r="S123">
        <v>1</v>
      </c>
      <c r="T123">
        <f t="shared" si="233"/>
        <v>0</v>
      </c>
      <c r="U123">
        <f t="shared" si="234"/>
        <v>14</v>
      </c>
      <c r="V123">
        <v>64</v>
      </c>
      <c r="W123" s="9">
        <f t="shared" si="235"/>
        <v>0</v>
      </c>
      <c r="X123">
        <v>1876</v>
      </c>
      <c r="Y123">
        <v>0</v>
      </c>
      <c r="Z123">
        <v>0</v>
      </c>
      <c r="AA123">
        <v>0</v>
      </c>
      <c r="AB123">
        <v>1</v>
      </c>
      <c r="AC123" s="9">
        <f t="shared" si="236"/>
        <v>0</v>
      </c>
      <c r="AD123" s="5" t="s">
        <v>898</v>
      </c>
      <c r="AE123" s="11">
        <f>LEFT(AD123, LEN(AD123)-3)+RIGHT(AD123,2)/60</f>
        <v>99</v>
      </c>
      <c r="AF123" s="27">
        <v>40</v>
      </c>
      <c r="AG123" s="12">
        <v>858054</v>
      </c>
      <c r="AH123" s="13" t="s">
        <v>4388</v>
      </c>
      <c r="AI123" s="13" t="s">
        <v>4445</v>
      </c>
      <c r="AJ123" s="14">
        <v>-7.5</v>
      </c>
      <c r="AK123" s="13" t="s">
        <v>6310</v>
      </c>
      <c r="AL123" s="13" t="s">
        <v>6400</v>
      </c>
      <c r="AM123" s="13" t="s">
        <v>6415</v>
      </c>
      <c r="AN123" s="18">
        <f t="shared" si="238"/>
        <v>19.899999999999999</v>
      </c>
      <c r="AO123" s="18">
        <f t="shared" si="239"/>
        <v>31.6</v>
      </c>
      <c r="AP123" s="18">
        <f t="shared" si="240"/>
        <v>-7.5</v>
      </c>
      <c r="AQ123" s="18">
        <f t="shared" si="241"/>
        <v>0.3</v>
      </c>
      <c r="AR123" s="18">
        <f t="shared" si="212"/>
        <v>0.34084776413334722</v>
      </c>
      <c r="AS123" s="18">
        <f t="shared" si="242"/>
        <v>1.3</v>
      </c>
      <c r="AT123" s="18">
        <f t="shared" si="213"/>
        <v>1.4770069779111714</v>
      </c>
      <c r="AU123" s="18">
        <f t="shared" si="243"/>
        <v>1.7</v>
      </c>
      <c r="AV123" s="66">
        <v>130</v>
      </c>
      <c r="AW123" s="66">
        <v>105</v>
      </c>
      <c r="AX123" s="66">
        <v>52</v>
      </c>
      <c r="AY123" s="66">
        <v>57</v>
      </c>
      <c r="AZ123" s="66">
        <v>42</v>
      </c>
      <c r="BA123" s="66">
        <v>0</v>
      </c>
      <c r="BB123" s="66">
        <v>1</v>
      </c>
      <c r="BC123" s="66">
        <v>0</v>
      </c>
      <c r="BD123">
        <v>21</v>
      </c>
      <c r="BE123" t="s">
        <v>3467</v>
      </c>
      <c r="BF123" t="s">
        <v>5008</v>
      </c>
      <c r="BG123" t="s">
        <v>650</v>
      </c>
      <c r="BH123" t="s">
        <v>7457</v>
      </c>
      <c r="BI123">
        <v>75</v>
      </c>
      <c r="BJ123">
        <v>210</v>
      </c>
      <c r="BK123" t="s">
        <v>1258</v>
      </c>
      <c r="BL123" t="s">
        <v>7128</v>
      </c>
      <c r="BM123" s="4" t="s">
        <v>2049</v>
      </c>
      <c r="BN123" s="4" t="s">
        <v>2050</v>
      </c>
      <c r="BO123" s="4" t="s">
        <v>7300</v>
      </c>
      <c r="BP123" s="4" t="s">
        <v>545</v>
      </c>
      <c r="BQ123" s="7">
        <f t="shared" si="214"/>
        <v>1485.1666666666667</v>
      </c>
      <c r="BR123" s="7">
        <f t="shared" si="215"/>
        <v>1210.0166666666667</v>
      </c>
      <c r="BS123" s="7">
        <f t="shared" si="216"/>
        <v>257.86666666666667</v>
      </c>
      <c r="BT123" s="7">
        <f t="shared" si="217"/>
        <v>17.283333333333335</v>
      </c>
      <c r="BU123" s="12">
        <v>1876</v>
      </c>
      <c r="BV123">
        <v>0</v>
      </c>
      <c r="BW123">
        <v>0</v>
      </c>
      <c r="BX123">
        <v>0</v>
      </c>
      <c r="BY123" s="18">
        <f t="shared" si="218"/>
        <v>14.75630081300813</v>
      </c>
      <c r="BZ123" s="18">
        <f t="shared" si="219"/>
        <v>3.1447154471544718</v>
      </c>
      <c r="CA123" s="18">
        <f t="shared" si="220"/>
        <v>0.21077235772357725</v>
      </c>
      <c r="CB123" s="6">
        <v>34</v>
      </c>
      <c r="CC123" s="6">
        <v>0</v>
      </c>
      <c r="CD123" s="6">
        <v>3</v>
      </c>
      <c r="CE123" s="6">
        <v>37</v>
      </c>
      <c r="CF123" s="6">
        <v>44</v>
      </c>
      <c r="CG123" s="6">
        <v>1</v>
      </c>
      <c r="CH123" s="6">
        <v>35</v>
      </c>
      <c r="CI123" s="6">
        <v>80</v>
      </c>
      <c r="CJ123" s="11">
        <f t="shared" si="221"/>
        <v>1.6859271910855222</v>
      </c>
      <c r="CK123" s="11">
        <f t="shared" si="222"/>
        <v>0</v>
      </c>
      <c r="CL123" s="11">
        <f t="shared" si="223"/>
        <v>0.69803516028955537</v>
      </c>
      <c r="CM123" s="11">
        <f t="shared" si="224"/>
        <v>2.1817881296400876</v>
      </c>
      <c r="CN123" s="11">
        <f t="shared" si="225"/>
        <v>3.4715525554484086</v>
      </c>
      <c r="CO123" s="11">
        <f t="shared" si="226"/>
        <v>8.1437435367114777</v>
      </c>
      <c r="CP123" s="52">
        <f t="shared" si="200"/>
        <v>0</v>
      </c>
      <c r="CQ123" s="52">
        <f t="shared" si="201"/>
        <v>0.41176470588235292</v>
      </c>
      <c r="CR123" s="52">
        <f t="shared" si="202"/>
        <v>0.41176470588235292</v>
      </c>
      <c r="CS123" s="52">
        <f t="shared" si="203"/>
        <v>0</v>
      </c>
      <c r="CT123" s="52">
        <f t="shared" si="204"/>
        <v>0</v>
      </c>
      <c r="CU123" s="52">
        <f t="shared" si="205"/>
        <v>0</v>
      </c>
      <c r="CV123">
        <v>0</v>
      </c>
      <c r="CW123" s="60">
        <f t="shared" si="244"/>
        <v>41.682732962483612</v>
      </c>
      <c r="CX123" s="60">
        <f t="shared" si="245"/>
        <v>56.132060997621302</v>
      </c>
      <c r="CY123" s="60">
        <v>2.510454121603221</v>
      </c>
      <c r="CZ123" s="60">
        <v>-0.61868245327124882</v>
      </c>
      <c r="DA123" s="60">
        <v>-0.5643058823308571</v>
      </c>
      <c r="DB123" s="60">
        <v>-7.9891655122211774E-2</v>
      </c>
      <c r="DC123" s="60">
        <v>0</v>
      </c>
      <c r="DD123" s="60">
        <f t="shared" si="246"/>
        <v>1.2475741308789035</v>
      </c>
      <c r="DE123" s="60">
        <f t="shared" si="247"/>
        <v>1.6800459623551613</v>
      </c>
      <c r="DF123" s="60">
        <v>36.006530800456474</v>
      </c>
      <c r="DG123" s="60">
        <v>-0.97834724386357863</v>
      </c>
      <c r="DH123" s="60">
        <v>8.8146928676398026</v>
      </c>
      <c r="DI123" s="60">
        <v>-3.4077175926279888</v>
      </c>
      <c r="DJ123" s="60">
        <f t="shared" si="248"/>
        <v>40.43515883160471</v>
      </c>
      <c r="DK123" s="60">
        <f t="shared" si="249"/>
        <v>54.452015035266136</v>
      </c>
      <c r="DL123" s="60"/>
      <c r="DM123" s="60"/>
      <c r="DN123" s="60">
        <f t="shared" si="250"/>
        <v>0</v>
      </c>
      <c r="DO123" s="58">
        <v>1210.0166666666667</v>
      </c>
      <c r="DP123" s="58">
        <v>17.283333333333335</v>
      </c>
      <c r="DQ123" s="58">
        <v>257.86666666666667</v>
      </c>
      <c r="DR123" s="58">
        <v>1485.1666666666665</v>
      </c>
    </row>
    <row r="124" spans="1:122" x14ac:dyDescent="0.2">
      <c r="A124" s="31" t="s">
        <v>4662</v>
      </c>
      <c r="B124" s="31" t="s">
        <v>4653</v>
      </c>
      <c r="C124" s="31" t="str">
        <f t="shared" si="227"/>
        <v xml:space="preserve">Conroy, Craig </v>
      </c>
      <c r="D124" s="31" t="str">
        <f t="shared" si="228"/>
        <v>Craig Conroy</v>
      </c>
      <c r="E124" s="31" t="str">
        <f t="shared" si="229"/>
        <v xml:space="preserve">C </v>
      </c>
      <c r="F124" s="31" t="s">
        <v>1015</v>
      </c>
      <c r="G124" s="31">
        <v>52</v>
      </c>
      <c r="H124" s="31">
        <v>5</v>
      </c>
      <c r="I124" s="31">
        <v>11</v>
      </c>
      <c r="J124" s="31">
        <f t="shared" si="230"/>
        <v>16</v>
      </c>
      <c r="K124" s="31">
        <v>-13</v>
      </c>
      <c r="L124" s="31">
        <v>38</v>
      </c>
      <c r="M124" s="32" t="s">
        <v>5771</v>
      </c>
      <c r="N124" s="33">
        <f t="shared" si="231"/>
        <v>15.483333333333333</v>
      </c>
      <c r="O124" s="33">
        <f t="shared" si="232"/>
        <v>805.13333333333333</v>
      </c>
      <c r="P124" s="31">
        <v>4</v>
      </c>
      <c r="Q124" s="31">
        <v>3</v>
      </c>
      <c r="R124" s="31">
        <v>0</v>
      </c>
      <c r="S124" s="31">
        <v>0</v>
      </c>
      <c r="T124" s="31">
        <f t="shared" si="233"/>
        <v>1</v>
      </c>
      <c r="U124" s="31">
        <f t="shared" si="234"/>
        <v>8</v>
      </c>
      <c r="V124" s="31">
        <v>73</v>
      </c>
      <c r="W124" s="34">
        <f t="shared" si="235"/>
        <v>6.8493150684931503E-2</v>
      </c>
      <c r="X124" s="31">
        <v>1271</v>
      </c>
      <c r="Y124" s="31">
        <v>2</v>
      </c>
      <c r="Z124" s="31">
        <v>0</v>
      </c>
      <c r="AA124" s="31">
        <v>413</v>
      </c>
      <c r="AB124" s="31">
        <v>389</v>
      </c>
      <c r="AC124" s="34">
        <f t="shared" si="236"/>
        <v>0.51496259351620943</v>
      </c>
      <c r="AD124" s="32" t="s">
        <v>4267</v>
      </c>
      <c r="AE124" s="35">
        <f>LEFT(AD124, LEN(AD124)-3)+RIGHT(AD124,2)/60</f>
        <v>50.31666666666667</v>
      </c>
      <c r="AF124" s="36">
        <v>31</v>
      </c>
      <c r="AG124" s="37">
        <v>165000</v>
      </c>
      <c r="AH124" s="38" t="s">
        <v>306</v>
      </c>
      <c r="AI124" s="38" t="s">
        <v>6451</v>
      </c>
      <c r="AJ124" s="39">
        <v>-6.5</v>
      </c>
      <c r="AK124" s="38" t="s">
        <v>6440</v>
      </c>
      <c r="AL124" s="38" t="s">
        <v>6331</v>
      </c>
      <c r="AM124" s="38" t="s">
        <v>6437</v>
      </c>
      <c r="AN124" s="40">
        <f t="shared" si="238"/>
        <v>15.4</v>
      </c>
      <c r="AO124" s="40">
        <f t="shared" si="239"/>
        <v>14.4</v>
      </c>
      <c r="AP124" s="40">
        <f t="shared" si="240"/>
        <v>-6.5</v>
      </c>
      <c r="AQ124" s="40">
        <f t="shared" si="241"/>
        <v>-1.8</v>
      </c>
      <c r="AR124" s="40"/>
      <c r="AS124" s="40">
        <f t="shared" si="242"/>
        <v>-0.2</v>
      </c>
      <c r="AT124" s="40"/>
      <c r="AU124" s="40">
        <f t="shared" si="243"/>
        <v>-2</v>
      </c>
      <c r="AV124" s="31"/>
      <c r="AW124" s="31"/>
      <c r="AX124" s="31"/>
      <c r="AY124" s="31"/>
      <c r="AZ124" s="31"/>
      <c r="BA124" s="31"/>
      <c r="BB124" s="31"/>
      <c r="BC124" s="31"/>
      <c r="BD124" s="31"/>
      <c r="BE124" s="31"/>
      <c r="BF124" s="31"/>
      <c r="BG124" s="31"/>
      <c r="BH124" s="31"/>
      <c r="BI124" s="31"/>
      <c r="BJ124" s="31"/>
      <c r="BK124" s="31"/>
      <c r="BL124" s="31"/>
      <c r="BM124" s="41"/>
      <c r="BN124" s="41"/>
      <c r="BO124" s="41"/>
      <c r="BP124" s="41"/>
      <c r="BQ124" s="33"/>
      <c r="BR124" s="33"/>
      <c r="BS124" s="33"/>
      <c r="BT124" s="33"/>
      <c r="BU124" s="37"/>
      <c r="BV124" s="31"/>
      <c r="BW124" s="31"/>
      <c r="BX124" s="31"/>
      <c r="BY124" s="40"/>
      <c r="BZ124" s="40"/>
      <c r="CA124" s="40"/>
      <c r="CB124" s="55">
        <v>16</v>
      </c>
      <c r="CC124" s="55">
        <v>13</v>
      </c>
      <c r="CD124" s="55">
        <v>0</v>
      </c>
      <c r="CE124" s="55">
        <v>29</v>
      </c>
      <c r="CF124" s="55">
        <v>26</v>
      </c>
      <c r="CG124" s="55">
        <v>2</v>
      </c>
      <c r="CH124" s="55">
        <v>8</v>
      </c>
      <c r="CI124" s="55">
        <v>36</v>
      </c>
      <c r="CJ124" s="35"/>
      <c r="CK124" s="35"/>
      <c r="CL124" s="35"/>
      <c r="CM124" s="35"/>
      <c r="CN124" s="35"/>
      <c r="CO124" s="35"/>
      <c r="CP124" s="56">
        <f t="shared" si="200"/>
        <v>6.25E-2</v>
      </c>
      <c r="CQ124" s="56">
        <f t="shared" si="201"/>
        <v>0.5</v>
      </c>
      <c r="CR124" s="56">
        <f t="shared" si="202"/>
        <v>0.5625</v>
      </c>
      <c r="CS124" s="56">
        <f t="shared" si="203"/>
        <v>0.30769230769230771</v>
      </c>
      <c r="CT124" s="56">
        <f t="shared" si="204"/>
        <v>0.23076923076923078</v>
      </c>
      <c r="CU124" s="56">
        <f t="shared" si="205"/>
        <v>0.53846153846153855</v>
      </c>
      <c r="CV124" s="31">
        <v>1</v>
      </c>
      <c r="CW124" s="61">
        <f t="shared" si="244"/>
        <v>4.5230517458792212</v>
      </c>
      <c r="CX124" s="61">
        <f t="shared" si="245"/>
        <v>11.236232470872716</v>
      </c>
      <c r="CY124" s="61">
        <v>-5.9434700336740782</v>
      </c>
      <c r="CZ124" s="61">
        <v>4.3057307221925161</v>
      </c>
      <c r="DA124" s="61">
        <v>0.53156231453310787</v>
      </c>
      <c r="DB124" s="61">
        <v>-1.0426758329942429</v>
      </c>
      <c r="DC124" s="61">
        <v>0</v>
      </c>
      <c r="DD124" s="61">
        <f t="shared" si="246"/>
        <v>-2.1488528299426974</v>
      </c>
      <c r="DE124" s="61">
        <f t="shared" si="247"/>
        <v>-5.3382121849316579</v>
      </c>
      <c r="DF124" s="61">
        <v>5.5043005614566063</v>
      </c>
      <c r="DG124" s="61">
        <v>-0.12636806589683214</v>
      </c>
      <c r="DH124" s="61">
        <v>4.7504939423977346</v>
      </c>
      <c r="DI124" s="61">
        <v>-3.4565218621355891</v>
      </c>
      <c r="DJ124" s="61">
        <f t="shared" si="248"/>
        <v>6.6719045758219186</v>
      </c>
      <c r="DK124" s="61">
        <f t="shared" si="249"/>
        <v>16.574444655804374</v>
      </c>
      <c r="DL124" s="61"/>
      <c r="DM124" s="61"/>
      <c r="DN124" s="61">
        <f t="shared" si="250"/>
        <v>0</v>
      </c>
      <c r="DO124" s="40">
        <v>613.15</v>
      </c>
      <c r="DP124" s="40">
        <v>106.63333333333333</v>
      </c>
      <c r="DQ124" s="40">
        <v>85.3</v>
      </c>
      <c r="DR124" s="62">
        <v>805.08333333333326</v>
      </c>
    </row>
    <row r="125" spans="1:122" x14ac:dyDescent="0.2">
      <c r="A125" s="31" t="s">
        <v>4653</v>
      </c>
      <c r="B125" s="31" t="s">
        <v>4653</v>
      </c>
      <c r="C125" s="31" t="str">
        <f t="shared" si="227"/>
        <v xml:space="preserve">Conroy, Craig </v>
      </c>
      <c r="D125" s="31" t="str">
        <f t="shared" si="228"/>
        <v>Craig Conroy</v>
      </c>
      <c r="E125" s="31" t="str">
        <f t="shared" si="229"/>
        <v xml:space="preserve">C </v>
      </c>
      <c r="F125" s="31" t="s">
        <v>3200</v>
      </c>
      <c r="G125" s="31">
        <v>28</v>
      </c>
      <c r="H125" s="31">
        <v>8</v>
      </c>
      <c r="I125" s="31">
        <v>13</v>
      </c>
      <c r="J125" s="31">
        <f t="shared" si="230"/>
        <v>21</v>
      </c>
      <c r="K125" s="31">
        <v>10</v>
      </c>
      <c r="L125" s="31">
        <v>18</v>
      </c>
      <c r="M125" s="44" t="s">
        <v>1230</v>
      </c>
      <c r="N125" s="33">
        <f t="shared" si="231"/>
        <v>16</v>
      </c>
      <c r="O125" s="33">
        <f t="shared" si="232"/>
        <v>448</v>
      </c>
      <c r="P125" s="31">
        <v>0</v>
      </c>
      <c r="Q125" s="31">
        <v>2</v>
      </c>
      <c r="R125" s="31">
        <v>1</v>
      </c>
      <c r="S125" s="31">
        <v>1</v>
      </c>
      <c r="T125" s="31">
        <f t="shared" si="233"/>
        <v>7</v>
      </c>
      <c r="U125" s="31">
        <f t="shared" si="234"/>
        <v>10</v>
      </c>
      <c r="V125" s="31">
        <v>39</v>
      </c>
      <c r="W125" s="34">
        <f t="shared" si="235"/>
        <v>0.20512820512820512</v>
      </c>
      <c r="X125" s="31">
        <v>660</v>
      </c>
      <c r="Y125" s="31">
        <v>0</v>
      </c>
      <c r="Z125" s="31">
        <v>0</v>
      </c>
      <c r="AA125" s="31">
        <v>223</v>
      </c>
      <c r="AB125" s="31">
        <v>220</v>
      </c>
      <c r="AC125" s="34">
        <f t="shared" si="236"/>
        <v>0.50338600451467264</v>
      </c>
      <c r="AD125" s="32" t="s">
        <v>7083</v>
      </c>
      <c r="AE125" s="35">
        <f>LEFT(AD125, LEN(AD125)-3)+RIGHT(AD125,2)/60</f>
        <v>21.333333333333332</v>
      </c>
      <c r="AF125" s="36">
        <v>66</v>
      </c>
      <c r="AG125" s="37">
        <v>1568538</v>
      </c>
      <c r="AH125" s="38" t="s">
        <v>6298</v>
      </c>
      <c r="AI125" s="38" t="s">
        <v>6288</v>
      </c>
      <c r="AJ125" s="39">
        <v>5.8</v>
      </c>
      <c r="AK125" s="38" t="s">
        <v>6306</v>
      </c>
      <c r="AL125" s="38" t="s">
        <v>6415</v>
      </c>
      <c r="AM125" s="38" t="s">
        <v>6287</v>
      </c>
      <c r="AN125" s="40">
        <f t="shared" si="238"/>
        <v>9.1999999999999993</v>
      </c>
      <c r="AO125" s="40">
        <f t="shared" si="239"/>
        <v>9.8000000000000007</v>
      </c>
      <c r="AP125" s="40">
        <f t="shared" si="240"/>
        <v>5.8</v>
      </c>
      <c r="AQ125" s="40">
        <f t="shared" si="241"/>
        <v>3.3</v>
      </c>
      <c r="AR125" s="40"/>
      <c r="AS125" s="40">
        <f t="shared" si="242"/>
        <v>1.7</v>
      </c>
      <c r="AT125" s="40"/>
      <c r="AU125" s="40">
        <f t="shared" si="243"/>
        <v>5</v>
      </c>
      <c r="AV125" s="31">
        <v>46</v>
      </c>
      <c r="AW125" s="31">
        <v>95</v>
      </c>
      <c r="AX125" s="31">
        <v>48</v>
      </c>
      <c r="AY125" s="31">
        <v>54</v>
      </c>
      <c r="AZ125" s="31">
        <v>35</v>
      </c>
      <c r="BA125" s="31">
        <v>636</v>
      </c>
      <c r="BB125" s="31">
        <v>609</v>
      </c>
      <c r="BC125" s="31">
        <v>26.7</v>
      </c>
      <c r="BD125" s="31">
        <v>24</v>
      </c>
      <c r="BE125" s="31" t="s">
        <v>2887</v>
      </c>
      <c r="BF125" s="31" t="s">
        <v>2888</v>
      </c>
      <c r="BG125" s="31" t="s">
        <v>679</v>
      </c>
      <c r="BH125" s="31" t="s">
        <v>7471</v>
      </c>
      <c r="BI125" s="31">
        <v>74</v>
      </c>
      <c r="BJ125" s="31">
        <v>197</v>
      </c>
      <c r="BK125" s="31" t="s">
        <v>1258</v>
      </c>
      <c r="BL125" s="31" t="s">
        <v>7128</v>
      </c>
      <c r="BM125" s="41" t="s">
        <v>4955</v>
      </c>
      <c r="BN125" s="41" t="s">
        <v>1620</v>
      </c>
      <c r="BO125" s="41" t="s">
        <v>1621</v>
      </c>
      <c r="BP125" s="41" t="s">
        <v>1622</v>
      </c>
      <c r="BQ125" s="33"/>
      <c r="BR125" s="33"/>
      <c r="BS125" s="33"/>
      <c r="BT125" s="33"/>
      <c r="BU125" s="37">
        <v>1931</v>
      </c>
      <c r="BV125" s="31">
        <v>0</v>
      </c>
      <c r="BW125" s="31">
        <v>0</v>
      </c>
      <c r="BX125" s="31">
        <v>0</v>
      </c>
      <c r="BY125" s="40"/>
      <c r="BZ125" s="40"/>
      <c r="CA125" s="40"/>
      <c r="CB125" s="55">
        <v>21</v>
      </c>
      <c r="CC125" s="55">
        <v>2</v>
      </c>
      <c r="CD125" s="55">
        <v>2</v>
      </c>
      <c r="CE125" s="55">
        <v>25</v>
      </c>
      <c r="CF125" s="55">
        <v>13</v>
      </c>
      <c r="CG125" s="55">
        <v>0</v>
      </c>
      <c r="CH125" s="55">
        <v>5</v>
      </c>
      <c r="CI125" s="55">
        <v>18</v>
      </c>
      <c r="CJ125" s="35"/>
      <c r="CK125" s="35"/>
      <c r="CL125" s="35"/>
      <c r="CM125" s="35"/>
      <c r="CN125" s="35"/>
      <c r="CO125" s="35"/>
      <c r="CP125" s="56">
        <f t="shared" si="200"/>
        <v>0.33333333333333331</v>
      </c>
      <c r="CQ125" s="56">
        <f t="shared" si="201"/>
        <v>0.47619047619047616</v>
      </c>
      <c r="CR125" s="56">
        <f t="shared" si="202"/>
        <v>0.80952380952380953</v>
      </c>
      <c r="CS125" s="56">
        <f t="shared" si="203"/>
        <v>0</v>
      </c>
      <c r="CT125" s="56">
        <f t="shared" si="204"/>
        <v>1</v>
      </c>
      <c r="CU125" s="56">
        <f t="shared" si="205"/>
        <v>1</v>
      </c>
      <c r="CV125" s="31">
        <v>1</v>
      </c>
      <c r="CW125" s="61">
        <f t="shared" si="244"/>
        <v>22.211662571042723</v>
      </c>
      <c r="CX125" s="61">
        <f t="shared" si="245"/>
        <v>99.114960156370913</v>
      </c>
      <c r="CY125" s="61">
        <v>13.054172584483808</v>
      </c>
      <c r="CZ125" s="61">
        <v>0.37872704049270206</v>
      </c>
      <c r="DA125" s="61">
        <v>2.0855368484427331E-2</v>
      </c>
      <c r="DB125" s="61">
        <v>2.7748713517196633</v>
      </c>
      <c r="DC125" s="61">
        <v>0</v>
      </c>
      <c r="DD125" s="61">
        <f t="shared" si="246"/>
        <v>16.228626345180601</v>
      </c>
      <c r="DE125" s="61">
        <f t="shared" si="247"/>
        <v>72.416895783938429</v>
      </c>
      <c r="DF125" s="61">
        <v>3.475167998069054</v>
      </c>
      <c r="DG125" s="61">
        <v>9.4784172603275929E-2</v>
      </c>
      <c r="DH125" s="61">
        <v>2.6990029903502966</v>
      </c>
      <c r="DI125" s="61">
        <v>-0.28591893516050498</v>
      </c>
      <c r="DJ125" s="61">
        <f t="shared" si="248"/>
        <v>5.9830362258621212</v>
      </c>
      <c r="DK125" s="61">
        <f t="shared" si="249"/>
        <v>26.698064372432491</v>
      </c>
      <c r="DL125" s="61"/>
      <c r="DM125" s="61"/>
      <c r="DN125" s="61">
        <f t="shared" si="250"/>
        <v>0</v>
      </c>
      <c r="DO125" s="62">
        <v>356.6</v>
      </c>
      <c r="DP125" s="62">
        <v>34.56666666666667</v>
      </c>
      <c r="DQ125" s="62">
        <v>57.033333333333331</v>
      </c>
      <c r="DR125" s="62">
        <v>448.2</v>
      </c>
    </row>
    <row r="126" spans="1:122" x14ac:dyDescent="0.2">
      <c r="A126" s="19" t="s">
        <v>4653</v>
      </c>
      <c r="B126" s="19" t="s">
        <v>4653</v>
      </c>
      <c r="C126" s="19" t="s">
        <v>2765</v>
      </c>
      <c r="D126" s="19" t="s">
        <v>2766</v>
      </c>
      <c r="E126" s="19" t="s">
        <v>2747</v>
      </c>
      <c r="F126" s="19" t="s">
        <v>3200</v>
      </c>
      <c r="G126" s="19">
        <v>80</v>
      </c>
      <c r="H126" s="19">
        <v>13</v>
      </c>
      <c r="I126" s="19">
        <v>24</v>
      </c>
      <c r="J126" s="19">
        <v>37</v>
      </c>
      <c r="K126" s="19">
        <v>-3</v>
      </c>
      <c r="L126" s="19">
        <v>56</v>
      </c>
      <c r="M126" s="20"/>
      <c r="N126" s="21">
        <v>15.66</v>
      </c>
      <c r="O126" s="21">
        <v>1253.1300000000001</v>
      </c>
      <c r="P126" s="19">
        <v>4</v>
      </c>
      <c r="Q126" s="19">
        <v>5</v>
      </c>
      <c r="R126" s="19">
        <v>1</v>
      </c>
      <c r="S126" s="19">
        <v>1</v>
      </c>
      <c r="T126" s="19">
        <v>8</v>
      </c>
      <c r="U126" s="19">
        <v>18</v>
      </c>
      <c r="V126" s="19">
        <v>112</v>
      </c>
      <c r="W126" s="22">
        <v>0.11600000000000001</v>
      </c>
      <c r="X126" s="19">
        <v>1931</v>
      </c>
      <c r="Y126" s="19">
        <v>2</v>
      </c>
      <c r="Z126" s="19">
        <v>0</v>
      </c>
      <c r="AA126" s="19">
        <v>636</v>
      </c>
      <c r="AB126" s="19">
        <v>609</v>
      </c>
      <c r="AC126" s="22">
        <v>0.51100000000000001</v>
      </c>
      <c r="AD126" s="20"/>
      <c r="AE126" s="21">
        <v>40.17</v>
      </c>
      <c r="AF126" s="28">
        <v>43</v>
      </c>
      <c r="AG126" s="23">
        <v>1733538</v>
      </c>
      <c r="AH126" s="23"/>
      <c r="AI126" s="23"/>
      <c r="AJ126" s="23"/>
      <c r="AK126" s="23"/>
      <c r="AL126" s="23"/>
      <c r="AM126" s="23"/>
      <c r="AN126" s="24">
        <v>24.6</v>
      </c>
      <c r="AO126" s="24">
        <v>24.2</v>
      </c>
      <c r="AP126" s="24">
        <v>-0.7</v>
      </c>
      <c r="AQ126" s="29">
        <v>0</v>
      </c>
      <c r="AR126" s="24">
        <f>AQ126/(BR126+2*(BS126+BT126))*2000</f>
        <v>0</v>
      </c>
      <c r="AS126" s="29">
        <v>0.5</v>
      </c>
      <c r="AT126" s="24">
        <f>AS126/(BR126+2*(BS126+BT126))*2000</f>
        <v>0.65069570215488726</v>
      </c>
      <c r="AU126" s="24">
        <v>0.5</v>
      </c>
      <c r="AV126" s="67">
        <v>46</v>
      </c>
      <c r="AW126" s="67">
        <v>95</v>
      </c>
      <c r="AX126" s="67">
        <v>48</v>
      </c>
      <c r="AY126" s="67">
        <v>54</v>
      </c>
      <c r="AZ126" s="67">
        <v>35</v>
      </c>
      <c r="BA126" s="67">
        <v>636</v>
      </c>
      <c r="BB126" s="67">
        <v>609</v>
      </c>
      <c r="BC126" s="67">
        <v>26.7</v>
      </c>
      <c r="BD126" s="19">
        <v>24</v>
      </c>
      <c r="BE126" s="19" t="s">
        <v>2887</v>
      </c>
      <c r="BF126" s="19" t="s">
        <v>2888</v>
      </c>
      <c r="BG126" s="19" t="s">
        <v>679</v>
      </c>
      <c r="BH126" s="19" t="s">
        <v>7471</v>
      </c>
      <c r="BI126" s="19">
        <v>74</v>
      </c>
      <c r="BJ126" s="19">
        <v>197</v>
      </c>
      <c r="BK126" s="19" t="s">
        <v>1258</v>
      </c>
      <c r="BL126" s="19" t="s">
        <v>7128</v>
      </c>
      <c r="BM126" s="25" t="s">
        <v>4955</v>
      </c>
      <c r="BN126" s="25" t="s">
        <v>1620</v>
      </c>
      <c r="BO126" s="25" t="s">
        <v>1621</v>
      </c>
      <c r="BP126" s="25" t="s">
        <v>1622</v>
      </c>
      <c r="BQ126" s="21">
        <f>LEFT(TRIM(BM126),LEN(TRIM(BM126))-3)+RIGHT(TRIM(BM126),2)/60</f>
        <v>1253.2833333333333</v>
      </c>
      <c r="BR126" s="21">
        <f>LEFT(TRIM(BN126),LEN(TRIM(BN126))-3)+RIGHT(TRIM(BN126),2)/60</f>
        <v>969.75</v>
      </c>
      <c r="BS126" s="21">
        <f>LEFT(TRIM(BO126),LEN(TRIM(BO126))-3)+RIGHT(TRIM(BO126),2)/60</f>
        <v>142.33333333333334</v>
      </c>
      <c r="BT126" s="21">
        <f>LEFT(TRIM(BP126),LEN(TRIM(BP126))-3)+RIGHT(TRIM(BP126),2)/60</f>
        <v>141.19999999999999</v>
      </c>
      <c r="BU126" s="19">
        <v>1931</v>
      </c>
      <c r="BV126" s="19">
        <v>0</v>
      </c>
      <c r="BW126" s="19">
        <v>0</v>
      </c>
      <c r="BX126" s="19">
        <v>0</v>
      </c>
      <c r="BY126" s="24">
        <f>BR126/G126</f>
        <v>12.121874999999999</v>
      </c>
      <c r="BZ126" s="24">
        <f>BS126/G126</f>
        <v>1.7791666666666668</v>
      </c>
      <c r="CA126" s="24">
        <f>BT126/G126</f>
        <v>1.7649999999999999</v>
      </c>
      <c r="CB126" s="19">
        <v>37</v>
      </c>
      <c r="CC126" s="19">
        <v>15</v>
      </c>
      <c r="CD126" s="19">
        <v>2</v>
      </c>
      <c r="CE126" s="19">
        <v>54</v>
      </c>
      <c r="CF126" s="19">
        <v>39</v>
      </c>
      <c r="CG126" s="19">
        <v>2</v>
      </c>
      <c r="CH126" s="19">
        <v>13</v>
      </c>
      <c r="CI126" s="19">
        <v>54</v>
      </c>
      <c r="CJ126" s="53">
        <f>IF(BR126=0,0,CB126/BR126*60)</f>
        <v>2.2892498066511986</v>
      </c>
      <c r="CK126" s="53">
        <f>IF(BT126=0,0,CC126/BT126*60)</f>
        <v>6.3739376770538243</v>
      </c>
      <c r="CL126" s="53">
        <f>IF(BS126=0,0,CD126/BS126*60)</f>
        <v>0.84309133489461352</v>
      </c>
      <c r="CM126" s="53">
        <f>IF(BR126=0,0,CF126/BR126*60)</f>
        <v>2.4129930394431556</v>
      </c>
      <c r="CN126" s="53">
        <f>IF(BT126=0,0,CG126/BT126*60)</f>
        <v>0.84985835694051004</v>
      </c>
      <c r="CO126" s="53">
        <f>IF(BS126=0,0,CH126/BS126*60)</f>
        <v>5.4800936768149882</v>
      </c>
      <c r="CP126" s="54">
        <f t="shared" si="200"/>
        <v>0.21621621621621623</v>
      </c>
      <c r="CQ126" s="54">
        <f t="shared" si="201"/>
        <v>0.48648648648648651</v>
      </c>
      <c r="CR126" s="54">
        <f t="shared" si="202"/>
        <v>0.70270270270270274</v>
      </c>
      <c r="CS126" s="54">
        <f t="shared" si="203"/>
        <v>0.26666666666666666</v>
      </c>
      <c r="CT126" s="54">
        <f t="shared" si="204"/>
        <v>0.33333333333333331</v>
      </c>
      <c r="CU126" s="54">
        <f t="shared" si="205"/>
        <v>0.6</v>
      </c>
      <c r="CV126" s="19">
        <v>2</v>
      </c>
      <c r="CW126" s="65">
        <v>26.734999999999999</v>
      </c>
      <c r="CX126" s="65">
        <v>42.662999999999997</v>
      </c>
      <c r="CY126" s="24">
        <v>7.1109999999999998</v>
      </c>
      <c r="CZ126" s="24">
        <v>4.6840000000000002</v>
      </c>
      <c r="DA126" s="24">
        <v>0.55200000000000005</v>
      </c>
      <c r="DB126" s="24">
        <v>1.732</v>
      </c>
      <c r="DC126" s="24">
        <v>0</v>
      </c>
      <c r="DD126" s="65">
        <v>14.08</v>
      </c>
      <c r="DE126" s="65">
        <v>22.469000000000001</v>
      </c>
      <c r="DF126" s="24">
        <v>8.9789999999999992</v>
      </c>
      <c r="DG126" s="24">
        <v>-3.2000000000000001E-2</v>
      </c>
      <c r="DH126" s="24">
        <v>7.4489999999999998</v>
      </c>
      <c r="DI126" s="24">
        <v>-3.742</v>
      </c>
      <c r="DJ126" s="65">
        <v>12.654999999999999</v>
      </c>
      <c r="DK126" s="65">
        <v>20.195</v>
      </c>
      <c r="DL126" s="24">
        <v>0</v>
      </c>
      <c r="DM126" s="24">
        <v>0</v>
      </c>
      <c r="DN126" s="65">
        <v>0</v>
      </c>
      <c r="DO126" s="24">
        <v>969.75</v>
      </c>
      <c r="DP126" s="24">
        <v>141.19999999999999</v>
      </c>
      <c r="DQ126" s="24">
        <v>142.33000000000001</v>
      </c>
      <c r="DR126" s="24">
        <v>1253.28</v>
      </c>
    </row>
    <row r="127" spans="1:122" s="30" customFormat="1" x14ac:dyDescent="0.2">
      <c r="A127" s="31" t="s">
        <v>4666</v>
      </c>
      <c r="B127" s="31" t="s">
        <v>4653</v>
      </c>
      <c r="C127" s="31" t="str">
        <f>CONCATENATE(RIGHT(D127,LEN(D127)-SEARCH(" ",D127)), ", ", LEFT(D127, SEARCH(" ", D127)))</f>
        <v xml:space="preserve">Hale, David </v>
      </c>
      <c r="D127" s="31" t="str">
        <f>LEFT(F127, SEARCH(",", F127) - 1)</f>
        <v>David Hale</v>
      </c>
      <c r="E127" s="31" t="str">
        <f>LEFT(RIGHT(F127, LEN(F127)-SEARCH(",", F127)-1), 2)</f>
        <v xml:space="preserve">D </v>
      </c>
      <c r="F127" s="31" t="s">
        <v>1145</v>
      </c>
      <c r="G127" s="31">
        <v>43</v>
      </c>
      <c r="H127" s="31">
        <v>0</v>
      </c>
      <c r="I127" s="31">
        <v>1</v>
      </c>
      <c r="J127" s="31">
        <f>H127+I127</f>
        <v>1</v>
      </c>
      <c r="K127" s="31">
        <v>2</v>
      </c>
      <c r="L127" s="31">
        <v>26</v>
      </c>
      <c r="M127" s="32" t="s">
        <v>5607</v>
      </c>
      <c r="N127" s="33">
        <f>LEFT(M127, LEN(M127)-3)+RIGHT(M127,2)/60</f>
        <v>9.6833333333333336</v>
      </c>
      <c r="O127" s="33">
        <f>G127*N127</f>
        <v>416.38333333333333</v>
      </c>
      <c r="P127" s="31">
        <v>0</v>
      </c>
      <c r="Q127" s="31">
        <v>0</v>
      </c>
      <c r="R127" s="31">
        <v>0</v>
      </c>
      <c r="S127" s="31">
        <v>0</v>
      </c>
      <c r="T127" s="31">
        <f>H127-P127-R127</f>
        <v>0</v>
      </c>
      <c r="U127" s="31">
        <f>I127-Q127-S127</f>
        <v>1</v>
      </c>
      <c r="V127" s="31">
        <v>21</v>
      </c>
      <c r="W127" s="34">
        <f>IF(V127=0,0,H127/V127)</f>
        <v>0</v>
      </c>
      <c r="X127" s="31">
        <v>562</v>
      </c>
      <c r="Y127" s="31">
        <v>0</v>
      </c>
      <c r="Z127" s="31">
        <v>0</v>
      </c>
      <c r="AA127" s="31">
        <v>0</v>
      </c>
      <c r="AB127" s="31">
        <v>0</v>
      </c>
      <c r="AC127" s="34">
        <f>IF(AA127+AB127=0,0,AA127/(AA127+AB127))</f>
        <v>0</v>
      </c>
      <c r="AD127" s="32" t="s">
        <v>1643</v>
      </c>
      <c r="AE127" s="35">
        <f>LEFT(AD127, LEN(AD127)-3)+RIGHT(AD127,2)/60</f>
        <v>416.16666666666669</v>
      </c>
      <c r="AF127" s="36">
        <v>51</v>
      </c>
      <c r="AG127" s="37">
        <v>388657</v>
      </c>
      <c r="AH127" s="38" t="s">
        <v>6298</v>
      </c>
      <c r="AI127" s="38" t="s">
        <v>6427</v>
      </c>
      <c r="AJ127" s="39">
        <v>2.2000000000000002</v>
      </c>
      <c r="AK127" s="38" t="s">
        <v>6440</v>
      </c>
      <c r="AL127" s="38" t="s">
        <v>6339</v>
      </c>
      <c r="AM127" s="38" t="s">
        <v>6424</v>
      </c>
      <c r="AN127" s="40">
        <f t="shared" ref="AN127:AQ128" si="253">AH127+0</f>
        <v>9.1999999999999993</v>
      </c>
      <c r="AO127" s="40">
        <f t="shared" si="253"/>
        <v>10.199999999999999</v>
      </c>
      <c r="AP127" s="40">
        <f t="shared" si="253"/>
        <v>2.2000000000000002</v>
      </c>
      <c r="AQ127" s="40">
        <f t="shared" si="253"/>
        <v>-1.8</v>
      </c>
      <c r="AR127" s="40"/>
      <c r="AS127" s="40">
        <f>AL127+0</f>
        <v>2.2000000000000002</v>
      </c>
      <c r="AT127" s="40"/>
      <c r="AU127" s="40">
        <f>AM127+0</f>
        <v>0.4</v>
      </c>
      <c r="AV127" s="31"/>
      <c r="AW127" s="31"/>
      <c r="AX127" s="31"/>
      <c r="AY127" s="31"/>
      <c r="AZ127" s="31"/>
      <c r="BA127" s="31"/>
      <c r="BB127" s="31"/>
      <c r="BC127" s="31"/>
      <c r="BD127" s="31"/>
      <c r="BE127" s="31"/>
      <c r="BF127" s="31"/>
      <c r="BG127" s="31"/>
      <c r="BH127" s="31"/>
      <c r="BI127" s="31"/>
      <c r="BJ127" s="31"/>
      <c r="BK127" s="31"/>
      <c r="BL127" s="31"/>
      <c r="BM127" s="41"/>
      <c r="BN127" s="41"/>
      <c r="BO127" s="41"/>
      <c r="BP127" s="41"/>
      <c r="BQ127" s="33"/>
      <c r="BR127" s="33"/>
      <c r="BS127" s="33"/>
      <c r="BT127" s="33"/>
      <c r="BU127" s="31"/>
      <c r="BV127" s="31"/>
      <c r="BW127" s="31"/>
      <c r="BX127" s="31"/>
      <c r="BY127" s="40"/>
      <c r="BZ127" s="40"/>
      <c r="CA127" s="40"/>
      <c r="CB127" s="55">
        <v>15</v>
      </c>
      <c r="CC127" s="55">
        <v>1</v>
      </c>
      <c r="CD127" s="55">
        <v>0</v>
      </c>
      <c r="CE127" s="55">
        <v>16</v>
      </c>
      <c r="CF127" s="55">
        <v>13</v>
      </c>
      <c r="CG127" s="55">
        <v>0</v>
      </c>
      <c r="CH127" s="55">
        <v>0</v>
      </c>
      <c r="CI127" s="55">
        <v>13</v>
      </c>
      <c r="CJ127" s="35"/>
      <c r="CK127" s="35"/>
      <c r="CL127" s="35"/>
      <c r="CM127" s="35"/>
      <c r="CN127" s="35"/>
      <c r="CO127" s="35"/>
      <c r="CP127" s="56">
        <f t="shared" si="200"/>
        <v>0</v>
      </c>
      <c r="CQ127" s="56">
        <f t="shared" si="201"/>
        <v>6.6666666666666666E-2</v>
      </c>
      <c r="CR127" s="56">
        <f t="shared" si="202"/>
        <v>6.6666666666666666E-2</v>
      </c>
      <c r="CS127" s="56">
        <f t="shared" si="203"/>
        <v>0</v>
      </c>
      <c r="CT127" s="56">
        <f t="shared" si="204"/>
        <v>0</v>
      </c>
      <c r="CU127" s="56">
        <f t="shared" si="205"/>
        <v>0</v>
      </c>
      <c r="CV127" s="31">
        <v>1</v>
      </c>
      <c r="CW127" s="61">
        <f>DD127+DJ127+DN127</f>
        <v>8.0755025078349565</v>
      </c>
      <c r="CX127" s="61">
        <f>CW127/DR127*2000</f>
        <v>38.808982816988177</v>
      </c>
      <c r="CY127" s="61">
        <v>-2.2602111525321003</v>
      </c>
      <c r="CZ127" s="61">
        <v>-4.1775613966607943E-2</v>
      </c>
      <c r="DA127" s="61">
        <v>-0.20952876553454677</v>
      </c>
      <c r="DB127" s="61">
        <v>-4.2092452224202536E-3</v>
      </c>
      <c r="DC127" s="61">
        <v>0</v>
      </c>
      <c r="DD127" s="61">
        <f>SUM(CY127:DC127)</f>
        <v>-2.515724777255675</v>
      </c>
      <c r="DE127" s="61">
        <f>DD127/DR127*2000</f>
        <v>-12.089986915125388</v>
      </c>
      <c r="DF127" s="61">
        <v>10.563111185747694</v>
      </c>
      <c r="DG127" s="61">
        <v>3.6508996948348152E-2</v>
      </c>
      <c r="DH127" s="61">
        <v>0.1399503186977343</v>
      </c>
      <c r="DI127" s="61">
        <v>-0.14834321630314271</v>
      </c>
      <c r="DJ127" s="61">
        <f>SUM(DF127:DI127)</f>
        <v>10.591227285090632</v>
      </c>
      <c r="DK127" s="61">
        <f>DJ127/DR127*2000</f>
        <v>50.898969732113564</v>
      </c>
      <c r="DL127" s="61"/>
      <c r="DM127" s="61"/>
      <c r="DN127" s="61">
        <f>SUM(DL127:DM127)</f>
        <v>0</v>
      </c>
      <c r="DO127" s="40">
        <v>413.88333333333333</v>
      </c>
      <c r="DP127" s="40">
        <v>1.1166666666666667</v>
      </c>
      <c r="DQ127" s="40">
        <v>1.1666666666666667</v>
      </c>
      <c r="DR127" s="62">
        <v>416.16666666666669</v>
      </c>
    </row>
    <row r="128" spans="1:122" x14ac:dyDescent="0.2">
      <c r="A128" s="31" t="s">
        <v>4653</v>
      </c>
      <c r="B128" s="31" t="s">
        <v>4653</v>
      </c>
      <c r="C128" s="31" t="str">
        <f>CONCATENATE(RIGHT(D128,LEN(D128)-SEARCH(" ",D128)), ", ", LEFT(D128, SEARCH(" ", D128)))</f>
        <v xml:space="preserve">Hale, David </v>
      </c>
      <c r="D128" s="31" t="str">
        <f>LEFT(F128, SEARCH(",", F128) - 1)</f>
        <v>David Hale</v>
      </c>
      <c r="E128" s="31" t="str">
        <f>LEFT(RIGHT(F128, LEN(F128)-SEARCH(",", F128)-1), 2)</f>
        <v xml:space="preserve">D </v>
      </c>
      <c r="F128" s="31" t="s">
        <v>3219</v>
      </c>
      <c r="G128" s="31">
        <v>11</v>
      </c>
      <c r="H128" s="31">
        <v>0</v>
      </c>
      <c r="I128" s="31">
        <v>0</v>
      </c>
      <c r="J128" s="31">
        <f>H128+I128</f>
        <v>0</v>
      </c>
      <c r="K128" s="31">
        <v>-2</v>
      </c>
      <c r="L128" s="31">
        <v>10</v>
      </c>
      <c r="M128" s="32" t="s">
        <v>5570</v>
      </c>
      <c r="N128" s="33">
        <f>LEFT(M128, LEN(M128)-3)+RIGHT(M128,2)/60</f>
        <v>15.783333333333333</v>
      </c>
      <c r="O128" s="33">
        <f>G128*N128</f>
        <v>173.61666666666667</v>
      </c>
      <c r="P128" s="31">
        <v>0</v>
      </c>
      <c r="Q128" s="31">
        <v>0</v>
      </c>
      <c r="R128" s="31">
        <v>0</v>
      </c>
      <c r="S128" s="31">
        <v>0</v>
      </c>
      <c r="T128" s="31">
        <f>H128-P128-R128</f>
        <v>0</v>
      </c>
      <c r="U128" s="31">
        <f>I128-Q128-S128</f>
        <v>0</v>
      </c>
      <c r="V128" s="31">
        <v>12</v>
      </c>
      <c r="W128" s="34">
        <f>IF(V128=0,0,H128/V128)</f>
        <v>0</v>
      </c>
      <c r="X128" s="31">
        <v>244</v>
      </c>
      <c r="Y128" s="31">
        <v>0</v>
      </c>
      <c r="Z128" s="31">
        <v>0</v>
      </c>
      <c r="AA128" s="31">
        <v>0</v>
      </c>
      <c r="AB128" s="31">
        <v>0</v>
      </c>
      <c r="AC128" s="34">
        <f>IF(AA128+AB128=0,0,AA128/(AA128+AB128))</f>
        <v>0</v>
      </c>
      <c r="AD128" s="32" t="s">
        <v>361</v>
      </c>
      <c r="AE128" s="35"/>
      <c r="AF128" s="36"/>
      <c r="AG128" s="31"/>
      <c r="AH128" s="38" t="s">
        <v>6336</v>
      </c>
      <c r="AI128" s="38" t="s">
        <v>6296</v>
      </c>
      <c r="AJ128" s="39">
        <v>-3.3</v>
      </c>
      <c r="AK128" s="38" t="s">
        <v>6274</v>
      </c>
      <c r="AL128" s="38" t="s">
        <v>6340</v>
      </c>
      <c r="AM128" s="38" t="s">
        <v>4373</v>
      </c>
      <c r="AN128" s="40">
        <f t="shared" si="253"/>
        <v>2.2999999999999998</v>
      </c>
      <c r="AO128" s="40">
        <f t="shared" si="253"/>
        <v>3.4</v>
      </c>
      <c r="AP128" s="40">
        <f t="shared" si="253"/>
        <v>-3.3</v>
      </c>
      <c r="AQ128" s="40">
        <f t="shared" si="253"/>
        <v>-0.5</v>
      </c>
      <c r="AR128" s="40"/>
      <c r="AS128" s="40">
        <f>AL128+0</f>
        <v>-0.6</v>
      </c>
      <c r="AT128" s="40"/>
      <c r="AU128" s="40">
        <f>AM128+0</f>
        <v>-1.2</v>
      </c>
      <c r="AV128" s="31">
        <v>26</v>
      </c>
      <c r="AW128" s="31">
        <v>47</v>
      </c>
      <c r="AX128" s="31">
        <v>7</v>
      </c>
      <c r="AY128" s="31">
        <v>32</v>
      </c>
      <c r="AZ128" s="31">
        <v>13</v>
      </c>
      <c r="BA128" s="31">
        <v>0</v>
      </c>
      <c r="BB128" s="31">
        <v>0</v>
      </c>
      <c r="BC128" s="31">
        <v>0</v>
      </c>
      <c r="BD128" s="31">
        <v>21</v>
      </c>
      <c r="BE128" s="31" t="s">
        <v>4031</v>
      </c>
      <c r="BF128" s="31" t="s">
        <v>4032</v>
      </c>
      <c r="BG128" s="31" t="s">
        <v>4033</v>
      </c>
      <c r="BH128" s="31" t="s">
        <v>180</v>
      </c>
      <c r="BI128" s="31">
        <v>74</v>
      </c>
      <c r="BJ128" s="31">
        <v>215</v>
      </c>
      <c r="BK128" s="31" t="s">
        <v>1257</v>
      </c>
      <c r="BL128" s="31" t="s">
        <v>7128</v>
      </c>
      <c r="BM128" s="41" t="s">
        <v>2553</v>
      </c>
      <c r="BN128" s="41" t="s">
        <v>2554</v>
      </c>
      <c r="BO128" s="41" t="s">
        <v>2627</v>
      </c>
      <c r="BP128" s="41" t="s">
        <v>1439</v>
      </c>
      <c r="BQ128" s="33"/>
      <c r="BR128" s="33"/>
      <c r="BS128" s="33"/>
      <c r="BT128" s="33"/>
      <c r="BU128" s="31">
        <v>806</v>
      </c>
      <c r="BV128" s="31">
        <v>0</v>
      </c>
      <c r="BW128" s="31">
        <v>0</v>
      </c>
      <c r="BX128" s="31">
        <v>0</v>
      </c>
      <c r="BY128" s="40"/>
      <c r="BZ128" s="40"/>
      <c r="CA128" s="40"/>
      <c r="CB128" s="55">
        <v>3</v>
      </c>
      <c r="CC128" s="55">
        <v>0</v>
      </c>
      <c r="CD128" s="55">
        <v>0</v>
      </c>
      <c r="CE128" s="55">
        <v>3</v>
      </c>
      <c r="CF128" s="55">
        <v>5</v>
      </c>
      <c r="CG128" s="55">
        <v>0</v>
      </c>
      <c r="CH128" s="55">
        <v>3</v>
      </c>
      <c r="CI128" s="55">
        <v>8</v>
      </c>
      <c r="CJ128" s="35"/>
      <c r="CK128" s="35"/>
      <c r="CL128" s="35"/>
      <c r="CM128" s="35"/>
      <c r="CN128" s="35"/>
      <c r="CO128" s="35"/>
      <c r="CP128" s="56">
        <f t="shared" si="200"/>
        <v>0</v>
      </c>
      <c r="CQ128" s="56">
        <f t="shared" si="201"/>
        <v>0</v>
      </c>
      <c r="CR128" s="56">
        <f t="shared" si="202"/>
        <v>0</v>
      </c>
      <c r="CS128" s="56">
        <f t="shared" si="203"/>
        <v>0</v>
      </c>
      <c r="CT128" s="56">
        <f t="shared" si="204"/>
        <v>0</v>
      </c>
      <c r="CU128" s="56">
        <f t="shared" si="205"/>
        <v>0</v>
      </c>
      <c r="CV128" s="31">
        <v>1</v>
      </c>
      <c r="CW128" s="61">
        <f>DD128+DJ128+DN128</f>
        <v>2.0450744357114572</v>
      </c>
      <c r="CX128" s="61">
        <f>CW128/DR128*2000</f>
        <v>23.54946092365175</v>
      </c>
      <c r="CY128" s="61">
        <v>-1.2055713854311576</v>
      </c>
      <c r="CZ128" s="61">
        <v>-5.4722791962691621E-2</v>
      </c>
      <c r="DA128" s="61">
        <v>8.0817267208172401E-3</v>
      </c>
      <c r="DB128" s="61">
        <v>-4.5481665876050854E-2</v>
      </c>
      <c r="DC128" s="61">
        <v>0</v>
      </c>
      <c r="DD128" s="61">
        <f>SUM(CY128:DC128)</f>
        <v>-1.2976941165490827</v>
      </c>
      <c r="DE128" s="61">
        <f>DD128/DR128*2000</f>
        <v>-14.943219843190667</v>
      </c>
      <c r="DF128" s="61">
        <v>4.0250862417997277</v>
      </c>
      <c r="DG128" s="61">
        <v>3.8954204250518501E-2</v>
      </c>
      <c r="DH128" s="61">
        <v>0.3040438632208593</v>
      </c>
      <c r="DI128" s="61">
        <v>-1.0253157570105655</v>
      </c>
      <c r="DJ128" s="61">
        <f>SUM(DF128:DI128)</f>
        <v>3.3427685522605399</v>
      </c>
      <c r="DK128" s="61">
        <f>DJ128/DR128*2000</f>
        <v>38.492680766842419</v>
      </c>
      <c r="DL128" s="61"/>
      <c r="DM128" s="61"/>
      <c r="DN128" s="61">
        <f>SUM(DL128:DM128)</f>
        <v>0</v>
      </c>
      <c r="DO128" s="62">
        <v>151.35</v>
      </c>
      <c r="DP128" s="62">
        <v>1.6333333333333333</v>
      </c>
      <c r="DQ128" s="62">
        <v>20.7</v>
      </c>
      <c r="DR128" s="62">
        <v>173.68333333333331</v>
      </c>
    </row>
    <row r="129" spans="1:122" x14ac:dyDescent="0.2">
      <c r="A129" s="19" t="s">
        <v>4653</v>
      </c>
      <c r="B129" s="19" t="s">
        <v>4653</v>
      </c>
      <c r="C129" s="19" t="s">
        <v>6</v>
      </c>
      <c r="D129" s="19" t="s">
        <v>7</v>
      </c>
      <c r="E129" s="19" t="s">
        <v>2734</v>
      </c>
      <c r="F129" s="19" t="s">
        <v>3219</v>
      </c>
      <c r="G129" s="19">
        <v>54</v>
      </c>
      <c r="H129" s="19">
        <v>0</v>
      </c>
      <c r="I129" s="19">
        <v>1</v>
      </c>
      <c r="J129" s="19">
        <v>1</v>
      </c>
      <c r="K129" s="19">
        <v>0</v>
      </c>
      <c r="L129" s="19">
        <v>36</v>
      </c>
      <c r="M129" s="20"/>
      <c r="N129" s="21">
        <v>10.93</v>
      </c>
      <c r="O129" s="21">
        <v>590</v>
      </c>
      <c r="P129" s="19">
        <v>0</v>
      </c>
      <c r="Q129" s="19">
        <v>0</v>
      </c>
      <c r="R129" s="19">
        <v>0</v>
      </c>
      <c r="S129" s="19">
        <v>0</v>
      </c>
      <c r="T129" s="19">
        <v>0</v>
      </c>
      <c r="U129" s="19">
        <v>1</v>
      </c>
      <c r="V129" s="19">
        <v>33</v>
      </c>
      <c r="W129" s="22">
        <v>0</v>
      </c>
      <c r="X129" s="19">
        <v>806</v>
      </c>
      <c r="Y129" s="19">
        <v>0</v>
      </c>
      <c r="Z129" s="19">
        <v>0</v>
      </c>
      <c r="AA129" s="19">
        <v>0</v>
      </c>
      <c r="AB129" s="19">
        <v>0</v>
      </c>
      <c r="AC129" s="22">
        <v>0</v>
      </c>
      <c r="AD129" s="20"/>
      <c r="AE129" s="21">
        <v>331.39</v>
      </c>
      <c r="AF129" s="28">
        <v>41</v>
      </c>
      <c r="AG129" s="23">
        <v>388657</v>
      </c>
      <c r="AH129" s="23"/>
      <c r="AI129" s="23"/>
      <c r="AJ129" s="23"/>
      <c r="AK129" s="23"/>
      <c r="AL129" s="23"/>
      <c r="AM129" s="23"/>
      <c r="AN129" s="24">
        <v>11.5</v>
      </c>
      <c r="AO129" s="24">
        <v>13.6</v>
      </c>
      <c r="AP129" s="24">
        <v>-1.1000000000000001</v>
      </c>
      <c r="AQ129" s="29">
        <v>-1.5</v>
      </c>
      <c r="AR129" s="24">
        <f t="shared" ref="AR129:AR149" si="254">AQ129/(BR129+2*(BS129+BT129))*2000</f>
        <v>-4.88228273841814</v>
      </c>
      <c r="AS129" s="29">
        <v>1.6</v>
      </c>
      <c r="AT129" s="24">
        <f t="shared" ref="AT129:AT149" si="255">AS129/(BR129+2*(BS129+BT129))*2000</f>
        <v>5.2077682543126835</v>
      </c>
      <c r="AU129" s="24">
        <v>0.1</v>
      </c>
      <c r="AV129" s="67">
        <v>26</v>
      </c>
      <c r="AW129" s="67">
        <v>47</v>
      </c>
      <c r="AX129" s="67">
        <v>7</v>
      </c>
      <c r="AY129" s="67">
        <v>32</v>
      </c>
      <c r="AZ129" s="67">
        <v>13</v>
      </c>
      <c r="BA129" s="67">
        <v>0</v>
      </c>
      <c r="BB129" s="67">
        <v>0</v>
      </c>
      <c r="BC129" s="67">
        <v>0</v>
      </c>
      <c r="BD129" s="19">
        <v>21</v>
      </c>
      <c r="BE129" s="19" t="s">
        <v>4031</v>
      </c>
      <c r="BF129" s="19" t="s">
        <v>4032</v>
      </c>
      <c r="BG129" s="19" t="s">
        <v>4033</v>
      </c>
      <c r="BH129" s="19" t="s">
        <v>180</v>
      </c>
      <c r="BI129" s="19">
        <v>74</v>
      </c>
      <c r="BJ129" s="19">
        <v>215</v>
      </c>
      <c r="BK129" s="19" t="s">
        <v>1257</v>
      </c>
      <c r="BL129" s="19" t="s">
        <v>7128</v>
      </c>
      <c r="BM129" s="25" t="s">
        <v>2553</v>
      </c>
      <c r="BN129" s="25" t="s">
        <v>2554</v>
      </c>
      <c r="BO129" s="25" t="s">
        <v>2627</v>
      </c>
      <c r="BP129" s="25" t="s">
        <v>1439</v>
      </c>
      <c r="BQ129" s="21">
        <f t="shared" ref="BQ129:BQ149" si="256">LEFT(TRIM(BM129),LEN(TRIM(BM129))-3)+RIGHT(TRIM(BM129),2)/60</f>
        <v>589.85</v>
      </c>
      <c r="BR129" s="21">
        <f t="shared" ref="BR129:BR149" si="257">LEFT(TRIM(BN129),LEN(TRIM(BN129))-3)+RIGHT(TRIM(BN129),2)/60</f>
        <v>565.23333333333335</v>
      </c>
      <c r="BS129" s="21">
        <f t="shared" ref="BS129:BS149" si="258">LEFT(TRIM(BO129),LEN(TRIM(BO129))-3)+RIGHT(TRIM(BO129),2)/60</f>
        <v>21.866666666666667</v>
      </c>
      <c r="BT129" s="21">
        <f t="shared" ref="BT129:BT149" si="259">LEFT(TRIM(BP129),LEN(TRIM(BP129))-3)+RIGHT(TRIM(BP129),2)/60</f>
        <v>2.75</v>
      </c>
      <c r="BU129" s="19">
        <v>806</v>
      </c>
      <c r="BV129" s="19">
        <v>0</v>
      </c>
      <c r="BW129" s="19">
        <v>0</v>
      </c>
      <c r="BX129" s="19">
        <v>0</v>
      </c>
      <c r="BY129" s="24">
        <f t="shared" ref="BY129:BY149" si="260">BR129/G129</f>
        <v>10.467283950617285</v>
      </c>
      <c r="BZ129" s="24">
        <f t="shared" ref="BZ129:BZ149" si="261">BS129/G129</f>
        <v>0.40493827160493828</v>
      </c>
      <c r="CA129" s="24">
        <f t="shared" ref="CA129:CA149" si="262">BT129/G129</f>
        <v>5.0925925925925923E-2</v>
      </c>
      <c r="CB129" s="19">
        <v>18</v>
      </c>
      <c r="CC129" s="19">
        <v>1</v>
      </c>
      <c r="CD129" s="19">
        <v>0</v>
      </c>
      <c r="CE129" s="19">
        <v>19</v>
      </c>
      <c r="CF129" s="19">
        <v>18</v>
      </c>
      <c r="CG129" s="19">
        <v>0</v>
      </c>
      <c r="CH129" s="19">
        <v>3</v>
      </c>
      <c r="CI129" s="19">
        <v>21</v>
      </c>
      <c r="CJ129" s="53">
        <f t="shared" ref="CJ129:CJ149" si="263">IF(BR129=0,0,CB129/BR129*60)</f>
        <v>1.9107153387981366</v>
      </c>
      <c r="CK129" s="53">
        <f t="shared" ref="CK129:CK149" si="264">IF(BT129=0,0,CC129/BT129*60)</f>
        <v>21.81818181818182</v>
      </c>
      <c r="CL129" s="53">
        <f t="shared" ref="CL129:CL149" si="265">IF(BS129=0,0,CD129/BS129*60)</f>
        <v>0</v>
      </c>
      <c r="CM129" s="53">
        <f t="shared" ref="CM129:CM149" si="266">IF(BR129=0,0,CF129/BR129*60)</f>
        <v>1.9107153387981366</v>
      </c>
      <c r="CN129" s="53">
        <f t="shared" ref="CN129:CN149" si="267">IF(BT129=0,0,CG129/BT129*60)</f>
        <v>0</v>
      </c>
      <c r="CO129" s="53">
        <f t="shared" ref="CO129:CO149" si="268">IF(BS129=0,0,CH129/BS129*60)</f>
        <v>8.2317073170731714</v>
      </c>
      <c r="CP129" s="54">
        <f t="shared" si="200"/>
        <v>0</v>
      </c>
      <c r="CQ129" s="54">
        <f t="shared" si="201"/>
        <v>5.5555555555555552E-2</v>
      </c>
      <c r="CR129" s="54">
        <f t="shared" si="202"/>
        <v>5.5555555555555552E-2</v>
      </c>
      <c r="CS129" s="54">
        <f t="shared" si="203"/>
        <v>0</v>
      </c>
      <c r="CT129" s="54">
        <f t="shared" si="204"/>
        <v>0</v>
      </c>
      <c r="CU129" s="54">
        <f t="shared" si="205"/>
        <v>0</v>
      </c>
      <c r="CV129" s="19">
        <v>2</v>
      </c>
      <c r="CW129" s="65">
        <v>10.121</v>
      </c>
      <c r="CX129" s="65">
        <v>34.316000000000003</v>
      </c>
      <c r="CY129" s="24">
        <v>-3.4660000000000002</v>
      </c>
      <c r="CZ129" s="24">
        <v>-9.6000000000000002E-2</v>
      </c>
      <c r="DA129" s="24">
        <v>-0.20100000000000001</v>
      </c>
      <c r="DB129" s="24">
        <v>-0.05</v>
      </c>
      <c r="DC129" s="24">
        <v>0</v>
      </c>
      <c r="DD129" s="65">
        <v>-3.8130000000000002</v>
      </c>
      <c r="DE129" s="65">
        <v>-12.93</v>
      </c>
      <c r="DF129" s="24">
        <v>14.587999999999999</v>
      </c>
      <c r="DG129" s="24">
        <v>7.4999999999999997E-2</v>
      </c>
      <c r="DH129" s="24">
        <v>0.44400000000000001</v>
      </c>
      <c r="DI129" s="24">
        <v>-1.1739999999999999</v>
      </c>
      <c r="DJ129" s="65">
        <v>13.933999999999999</v>
      </c>
      <c r="DK129" s="65">
        <v>47.246000000000002</v>
      </c>
      <c r="DL129" s="24">
        <v>0</v>
      </c>
      <c r="DM129" s="24">
        <v>0</v>
      </c>
      <c r="DN129" s="65">
        <v>0</v>
      </c>
      <c r="DO129" s="24">
        <v>565.23</v>
      </c>
      <c r="DP129" s="24">
        <v>2.75</v>
      </c>
      <c r="DQ129" s="24">
        <v>21.87</v>
      </c>
      <c r="DR129" s="24">
        <v>589.85</v>
      </c>
    </row>
    <row r="130" spans="1:122" s="30" customFormat="1" x14ac:dyDescent="0.2">
      <c r="A130" t="s">
        <v>4653</v>
      </c>
      <c r="B130" t="s">
        <v>4653</v>
      </c>
      <c r="C130" t="str">
        <f t="shared" ref="C130:C151" si="269">CONCATENATE(RIGHT(D130,LEN(D130)-SEARCH(" ",D130)), ", ", LEFT(D130, SEARCH(" ", D130)))</f>
        <v xml:space="preserve">Moss, David </v>
      </c>
      <c r="D130" t="str">
        <f t="shared" ref="D130:D151" si="270">LEFT(F130, SEARCH(",", F130) - 1)</f>
        <v>David Moss</v>
      </c>
      <c r="E130" t="str">
        <f t="shared" ref="E130:E151" si="271">LEFT(RIGHT(F130, LEN(F130)-SEARCH(",", F130)-1), 2)</f>
        <v>LW</v>
      </c>
      <c r="F130" t="s">
        <v>3202</v>
      </c>
      <c r="G130">
        <v>41</v>
      </c>
      <c r="H130">
        <v>10</v>
      </c>
      <c r="I130">
        <v>8</v>
      </c>
      <c r="J130">
        <f t="shared" ref="J130:J151" si="272">H130+I130</f>
        <v>18</v>
      </c>
      <c r="K130">
        <v>5</v>
      </c>
      <c r="L130">
        <v>12</v>
      </c>
      <c r="M130" s="5" t="s">
        <v>5571</v>
      </c>
      <c r="N130" s="7">
        <f t="shared" ref="N130:N151" si="273">LEFT(M130, LEN(M130)-3)+RIGHT(M130,2)/60</f>
        <v>11.216666666666667</v>
      </c>
      <c r="O130" s="7">
        <f t="shared" ref="O130:O151" si="274">G130*N130</f>
        <v>459.88333333333333</v>
      </c>
      <c r="P130">
        <v>3</v>
      </c>
      <c r="Q130">
        <v>1</v>
      </c>
      <c r="R130">
        <v>0</v>
      </c>
      <c r="S130">
        <v>0</v>
      </c>
      <c r="T130">
        <f t="shared" ref="T130:T151" si="275">H130-P130-R130</f>
        <v>7</v>
      </c>
      <c r="U130">
        <f t="shared" ref="U130:U151" si="276">I130-Q130-S130</f>
        <v>7</v>
      </c>
      <c r="V130">
        <v>70</v>
      </c>
      <c r="W130" s="9">
        <f t="shared" ref="W130:W151" si="277">IF(V130=0,0,H130/V130)</f>
        <v>0.14285714285714285</v>
      </c>
      <c r="X130">
        <v>686</v>
      </c>
      <c r="Y130">
        <v>1</v>
      </c>
      <c r="Z130">
        <v>0</v>
      </c>
      <c r="AA130">
        <v>4</v>
      </c>
      <c r="AB130">
        <v>7</v>
      </c>
      <c r="AC130" s="9">
        <f t="shared" ref="AC130:AC151" si="278">IF(AA130+AB130=0,0,AA130/(AA130+AB130))</f>
        <v>0.36363636363636365</v>
      </c>
      <c r="AD130" s="5" t="s">
        <v>7084</v>
      </c>
      <c r="AE130" s="11">
        <f t="shared" ref="AE130:AE148" si="279">LEFT(AD130, LEN(AD130)-3)+RIGHT(AD130,2)/60</f>
        <v>25.533333333333335</v>
      </c>
      <c r="AF130" s="27">
        <v>64</v>
      </c>
      <c r="AG130" s="12">
        <v>1478052</v>
      </c>
      <c r="AH130" s="13" t="s">
        <v>6278</v>
      </c>
      <c r="AI130" s="13" t="s">
        <v>4467</v>
      </c>
      <c r="AJ130" s="14">
        <v>2.2000000000000002</v>
      </c>
      <c r="AK130" s="13" t="s">
        <v>6345</v>
      </c>
      <c r="AL130" s="13" t="s">
        <v>6345</v>
      </c>
      <c r="AM130" s="13" t="s">
        <v>6283</v>
      </c>
      <c r="AN130" s="18">
        <f t="shared" ref="AN130:AN151" si="280">AH130+0</f>
        <v>12.2</v>
      </c>
      <c r="AO130" s="18">
        <f t="shared" ref="AO130:AO151" si="281">AI130+0</f>
        <v>9.6999999999999993</v>
      </c>
      <c r="AP130" s="18">
        <f t="shared" ref="AP130:AP151" si="282">AJ130+0</f>
        <v>2.2000000000000002</v>
      </c>
      <c r="AQ130" s="18">
        <f t="shared" ref="AQ130:AQ151" si="283">AK130+0</f>
        <v>1.2</v>
      </c>
      <c r="AR130" s="18">
        <f t="shared" si="254"/>
        <v>4.4445816228895954</v>
      </c>
      <c r="AS130" s="18">
        <f t="shared" ref="AS130:AS151" si="284">AL130+0</f>
        <v>1.2</v>
      </c>
      <c r="AT130" s="18">
        <f t="shared" si="255"/>
        <v>4.4445816228895954</v>
      </c>
      <c r="AU130" s="18">
        <f t="shared" ref="AU130:AU151" si="285">AM130+0</f>
        <v>2.4</v>
      </c>
      <c r="AV130" s="66">
        <v>9</v>
      </c>
      <c r="AW130" s="66">
        <v>44</v>
      </c>
      <c r="AX130" s="66">
        <v>22</v>
      </c>
      <c r="AY130" s="66">
        <v>16</v>
      </c>
      <c r="AZ130" s="66">
        <v>13</v>
      </c>
      <c r="BA130" s="66">
        <v>4</v>
      </c>
      <c r="BB130" s="66">
        <v>7</v>
      </c>
      <c r="BC130" s="66">
        <v>0.4</v>
      </c>
      <c r="BD130"/>
      <c r="BE130" t="s">
        <v>249</v>
      </c>
      <c r="BF130" t="s">
        <v>250</v>
      </c>
      <c r="BG130" t="s">
        <v>653</v>
      </c>
      <c r="BH130" t="s">
        <v>7471</v>
      </c>
      <c r="BI130">
        <v>75</v>
      </c>
      <c r="BJ130">
        <v>203</v>
      </c>
      <c r="BK130" t="s">
        <v>1259</v>
      </c>
      <c r="BL130" t="s">
        <v>638</v>
      </c>
      <c r="BM130" s="4" t="s">
        <v>3497</v>
      </c>
      <c r="BN130" s="4" t="s">
        <v>3498</v>
      </c>
      <c r="BO130" s="4" t="s">
        <v>3499</v>
      </c>
      <c r="BP130" s="4" t="s">
        <v>3500</v>
      </c>
      <c r="BQ130" s="7">
        <f t="shared" si="256"/>
        <v>459.8</v>
      </c>
      <c r="BR130" s="7">
        <f t="shared" si="257"/>
        <v>379.61666666666667</v>
      </c>
      <c r="BS130" s="7">
        <f t="shared" si="258"/>
        <v>0.5</v>
      </c>
      <c r="BT130" s="7">
        <f t="shared" si="259"/>
        <v>79.683333333333337</v>
      </c>
      <c r="BU130">
        <v>686</v>
      </c>
      <c r="BV130">
        <v>0</v>
      </c>
      <c r="BW130">
        <v>0</v>
      </c>
      <c r="BX130">
        <v>0</v>
      </c>
      <c r="BY130" s="18">
        <f t="shared" si="260"/>
        <v>9.2589430894308951</v>
      </c>
      <c r="BZ130" s="18">
        <f t="shared" si="261"/>
        <v>1.2195121951219513E-2</v>
      </c>
      <c r="CA130" s="18">
        <f t="shared" si="262"/>
        <v>1.9434959349593497</v>
      </c>
      <c r="CB130" s="6">
        <v>21</v>
      </c>
      <c r="CC130" s="6">
        <v>10</v>
      </c>
      <c r="CD130" s="6">
        <v>0</v>
      </c>
      <c r="CE130" s="6">
        <v>31</v>
      </c>
      <c r="CF130" s="6">
        <v>16</v>
      </c>
      <c r="CG130" s="6">
        <v>0</v>
      </c>
      <c r="CH130" s="6">
        <v>0</v>
      </c>
      <c r="CI130" s="6">
        <v>16</v>
      </c>
      <c r="CJ130" s="11">
        <f t="shared" si="263"/>
        <v>3.3191377266540809</v>
      </c>
      <c r="CK130" s="11">
        <f t="shared" si="264"/>
        <v>7.5298054800250993</v>
      </c>
      <c r="CL130" s="11">
        <f t="shared" si="265"/>
        <v>0</v>
      </c>
      <c r="CM130" s="11">
        <f t="shared" si="266"/>
        <v>2.5288668393554903</v>
      </c>
      <c r="CN130" s="11">
        <f t="shared" si="267"/>
        <v>0</v>
      </c>
      <c r="CO130" s="11">
        <f t="shared" si="268"/>
        <v>0</v>
      </c>
      <c r="CP130" s="52">
        <f t="shared" ref="CP130:CP193" si="286">IF(CB130=0,0,T130/CB130)</f>
        <v>0.33333333333333331</v>
      </c>
      <c r="CQ130" s="52">
        <f t="shared" ref="CQ130:CQ193" si="287">IF(CB130=0,0,U130/CB130)</f>
        <v>0.33333333333333331</v>
      </c>
      <c r="CR130" s="52">
        <f t="shared" ref="CR130:CR193" si="288">CP130+CQ130</f>
        <v>0.66666666666666663</v>
      </c>
      <c r="CS130" s="52">
        <f t="shared" ref="CS130:CS193" si="289">IF(CC130=0,0,P130/CC130)</f>
        <v>0.3</v>
      </c>
      <c r="CT130" s="52">
        <f t="shared" ref="CT130:CT193" si="290">IF(CC130=0,0,Q130/CC130)</f>
        <v>0.1</v>
      </c>
      <c r="CU130" s="52">
        <f t="shared" ref="CU130:CU193" si="291">CS130+CT130</f>
        <v>0.4</v>
      </c>
      <c r="CV130">
        <v>0</v>
      </c>
      <c r="CW130" s="60">
        <f t="shared" ref="CW130:CW151" si="292">DD130+DJ130+DN130</f>
        <v>17.475652139455509</v>
      </c>
      <c r="CX130" s="60">
        <f t="shared" ref="CX130:CX151" si="293">CW130/DR130*2000</f>
        <v>76.014145887148786</v>
      </c>
      <c r="CY130" s="60">
        <v>10.440833224329035</v>
      </c>
      <c r="CZ130" s="60">
        <v>2.0916011407252904</v>
      </c>
      <c r="DA130" s="60">
        <v>2.13951325951354E-2</v>
      </c>
      <c r="DB130" s="60">
        <v>-5.86256127315861E-3</v>
      </c>
      <c r="DC130" s="60">
        <v>0</v>
      </c>
      <c r="DD130" s="60">
        <f t="shared" ref="DD130:DD151" si="294">SUM(CY130:DC130)</f>
        <v>12.547966936376302</v>
      </c>
      <c r="DE130" s="60">
        <f t="shared" ref="DE130:DE151" si="295">DD130/DR130*2000</f>
        <v>54.580108466186608</v>
      </c>
      <c r="DF130" s="60">
        <v>2.9971288612854567</v>
      </c>
      <c r="DG130" s="60">
        <v>0.21849716934246016</v>
      </c>
      <c r="DH130" s="60">
        <v>5.0465866697698994E-2</v>
      </c>
      <c r="DI130" s="60">
        <v>1.6615933057535912</v>
      </c>
      <c r="DJ130" s="60">
        <f t="shared" ref="DJ130:DJ151" si="296">SUM(DF130:DI130)</f>
        <v>4.9276852030792071</v>
      </c>
      <c r="DK130" s="60">
        <f t="shared" ref="DK130:DK151" si="297">DJ130/DR130*2000</f>
        <v>21.434037420962188</v>
      </c>
      <c r="DL130" s="60"/>
      <c r="DM130" s="60"/>
      <c r="DN130" s="60">
        <f t="shared" ref="DN130:DN151" si="298">SUM(DL130:DM130)</f>
        <v>0</v>
      </c>
      <c r="DO130" s="58">
        <v>379.61666666666667</v>
      </c>
      <c r="DP130" s="58">
        <v>79.683333333333337</v>
      </c>
      <c r="DQ130" s="58">
        <v>0.5</v>
      </c>
      <c r="DR130" s="58">
        <v>459.8</v>
      </c>
    </row>
    <row r="131" spans="1:122" x14ac:dyDescent="0.2">
      <c r="A131" t="s">
        <v>4653</v>
      </c>
      <c r="B131" t="s">
        <v>4653</v>
      </c>
      <c r="C131" t="str">
        <f t="shared" si="269"/>
        <v xml:space="preserve">Langkow, Daymond </v>
      </c>
      <c r="D131" t="str">
        <f t="shared" si="270"/>
        <v>Daymond Langkow</v>
      </c>
      <c r="E131" t="str">
        <f t="shared" si="271"/>
        <v xml:space="preserve">C </v>
      </c>
      <c r="F131" t="s">
        <v>3193</v>
      </c>
      <c r="G131">
        <v>81</v>
      </c>
      <c r="H131">
        <v>33</v>
      </c>
      <c r="I131">
        <v>44</v>
      </c>
      <c r="J131">
        <f t="shared" si="272"/>
        <v>77</v>
      </c>
      <c r="K131">
        <v>23</v>
      </c>
      <c r="L131">
        <v>44</v>
      </c>
      <c r="M131" s="5" t="s">
        <v>4339</v>
      </c>
      <c r="N131" s="7">
        <f t="shared" si="273"/>
        <v>20.116666666666667</v>
      </c>
      <c r="O131" s="7">
        <f t="shared" si="274"/>
        <v>1629.45</v>
      </c>
      <c r="P131">
        <v>10</v>
      </c>
      <c r="Q131">
        <v>17</v>
      </c>
      <c r="R131">
        <v>1</v>
      </c>
      <c r="S131">
        <v>2</v>
      </c>
      <c r="T131">
        <f t="shared" si="275"/>
        <v>22</v>
      </c>
      <c r="U131">
        <f t="shared" si="276"/>
        <v>25</v>
      </c>
      <c r="V131">
        <v>247</v>
      </c>
      <c r="W131" s="9">
        <f t="shared" si="277"/>
        <v>0.13360323886639677</v>
      </c>
      <c r="X131">
        <v>2039</v>
      </c>
      <c r="Y131">
        <v>6</v>
      </c>
      <c r="Z131">
        <v>0</v>
      </c>
      <c r="AA131">
        <v>538</v>
      </c>
      <c r="AB131">
        <v>635</v>
      </c>
      <c r="AC131" s="9">
        <f t="shared" si="278"/>
        <v>0.45865302642796246</v>
      </c>
      <c r="AD131" s="5" t="s">
        <v>7085</v>
      </c>
      <c r="AE131" s="11">
        <f t="shared" si="279"/>
        <v>21.166666666666668</v>
      </c>
      <c r="AF131" s="27">
        <v>77</v>
      </c>
      <c r="AG131" s="12">
        <v>4843229</v>
      </c>
      <c r="AH131" s="13" t="s">
        <v>4458</v>
      </c>
      <c r="AI131" s="13" t="s">
        <v>4460</v>
      </c>
      <c r="AJ131" s="14">
        <v>11.8</v>
      </c>
      <c r="AK131" s="13" t="s">
        <v>6288</v>
      </c>
      <c r="AL131" s="13" t="s">
        <v>6291</v>
      </c>
      <c r="AM131" s="13" t="s">
        <v>6379</v>
      </c>
      <c r="AN131" s="18">
        <f t="shared" si="280"/>
        <v>39.700000000000003</v>
      </c>
      <c r="AO131" s="18">
        <f t="shared" si="281"/>
        <v>33.700000000000003</v>
      </c>
      <c r="AP131" s="18">
        <f t="shared" si="282"/>
        <v>11.8</v>
      </c>
      <c r="AQ131" s="18">
        <f t="shared" si="283"/>
        <v>9.8000000000000007</v>
      </c>
      <c r="AR131" s="18">
        <f t="shared" si="254"/>
        <v>9.1592351727092183</v>
      </c>
      <c r="AS131" s="18">
        <f t="shared" si="284"/>
        <v>4.3</v>
      </c>
      <c r="AT131" s="18">
        <f t="shared" si="255"/>
        <v>4.0188480859846569</v>
      </c>
      <c r="AU131" s="18">
        <f t="shared" si="285"/>
        <v>14</v>
      </c>
      <c r="AV131" s="66">
        <v>57</v>
      </c>
      <c r="AW131" s="66">
        <v>61</v>
      </c>
      <c r="AX131" s="66">
        <v>61</v>
      </c>
      <c r="AY131" s="66">
        <v>82</v>
      </c>
      <c r="AZ131" s="66">
        <v>81</v>
      </c>
      <c r="BA131" s="66">
        <v>538</v>
      </c>
      <c r="BB131" s="66">
        <v>635</v>
      </c>
      <c r="BC131" s="66">
        <v>24.8</v>
      </c>
      <c r="BD131">
        <v>22</v>
      </c>
      <c r="BE131" t="s">
        <v>639</v>
      </c>
      <c r="BF131" t="s">
        <v>7473</v>
      </c>
      <c r="BG131" t="s">
        <v>7474</v>
      </c>
      <c r="BH131" t="s">
        <v>7457</v>
      </c>
      <c r="BI131">
        <v>70</v>
      </c>
      <c r="BJ131">
        <v>179</v>
      </c>
      <c r="BK131" t="s">
        <v>1259</v>
      </c>
      <c r="BL131" t="s">
        <v>7128</v>
      </c>
      <c r="BM131" s="4" t="s">
        <v>1960</v>
      </c>
      <c r="BN131" s="4" t="s">
        <v>1961</v>
      </c>
      <c r="BO131" s="4" t="s">
        <v>7173</v>
      </c>
      <c r="BP131" s="4" t="s">
        <v>7174</v>
      </c>
      <c r="BQ131" s="7">
        <f t="shared" si="256"/>
        <v>1629.9833333333333</v>
      </c>
      <c r="BR131" s="7">
        <f t="shared" si="257"/>
        <v>1120.05</v>
      </c>
      <c r="BS131" s="7">
        <f t="shared" si="258"/>
        <v>145.25</v>
      </c>
      <c r="BT131" s="7">
        <f t="shared" si="259"/>
        <v>364.68333333333334</v>
      </c>
      <c r="BU131" s="12">
        <v>2039</v>
      </c>
      <c r="BV131">
        <v>0</v>
      </c>
      <c r="BW131">
        <v>0</v>
      </c>
      <c r="BX131">
        <v>0</v>
      </c>
      <c r="BY131" s="18">
        <f t="shared" si="260"/>
        <v>13.827777777777778</v>
      </c>
      <c r="BZ131" s="18">
        <f t="shared" si="261"/>
        <v>1.7932098765432098</v>
      </c>
      <c r="CA131" s="18">
        <f t="shared" si="262"/>
        <v>4.5022633744855964</v>
      </c>
      <c r="CB131" s="6">
        <v>61</v>
      </c>
      <c r="CC131" s="6">
        <v>48</v>
      </c>
      <c r="CD131" s="6">
        <v>3</v>
      </c>
      <c r="CE131" s="6">
        <v>112</v>
      </c>
      <c r="CF131" s="6">
        <v>39</v>
      </c>
      <c r="CG131" s="6">
        <v>5</v>
      </c>
      <c r="CH131" s="6">
        <v>17</v>
      </c>
      <c r="CI131" s="6">
        <v>61</v>
      </c>
      <c r="CJ131" s="11">
        <f t="shared" si="263"/>
        <v>3.2677112628900495</v>
      </c>
      <c r="CK131" s="11">
        <f t="shared" si="264"/>
        <v>7.8972624651524148</v>
      </c>
      <c r="CL131" s="11">
        <f t="shared" si="265"/>
        <v>1.2392426850258176</v>
      </c>
      <c r="CM131" s="11">
        <f t="shared" si="266"/>
        <v>2.0891924467657699</v>
      </c>
      <c r="CN131" s="11">
        <f t="shared" si="267"/>
        <v>0.82263150678670993</v>
      </c>
      <c r="CO131" s="11">
        <f t="shared" si="268"/>
        <v>7.0223752151462993</v>
      </c>
      <c r="CP131" s="52">
        <f t="shared" si="286"/>
        <v>0.36065573770491804</v>
      </c>
      <c r="CQ131" s="52">
        <f t="shared" si="287"/>
        <v>0.4098360655737705</v>
      </c>
      <c r="CR131" s="52">
        <f t="shared" si="288"/>
        <v>0.77049180327868849</v>
      </c>
      <c r="CS131" s="52">
        <f t="shared" si="289"/>
        <v>0.20833333333333334</v>
      </c>
      <c r="CT131" s="52">
        <f t="shared" si="290"/>
        <v>0.35416666666666669</v>
      </c>
      <c r="CU131" s="52">
        <f t="shared" si="291"/>
        <v>0.5625</v>
      </c>
      <c r="CV131">
        <v>0</v>
      </c>
      <c r="CW131" s="60">
        <f t="shared" si="292"/>
        <v>74.621636970116441</v>
      </c>
      <c r="CX131" s="60">
        <f t="shared" si="293"/>
        <v>91.561226969743799</v>
      </c>
      <c r="CY131" s="60">
        <v>36.124450825073403</v>
      </c>
      <c r="CZ131" s="60">
        <v>14.991713015312989</v>
      </c>
      <c r="DA131" s="60">
        <v>7.5845388309107101E-2</v>
      </c>
      <c r="DB131" s="60">
        <v>2.7735983767087657</v>
      </c>
      <c r="DC131" s="60">
        <v>-0.64540791002355025</v>
      </c>
      <c r="DD131" s="60">
        <f t="shared" si="294"/>
        <v>53.320199695380715</v>
      </c>
      <c r="DE131" s="60">
        <f t="shared" si="295"/>
        <v>65.424226867817524</v>
      </c>
      <c r="DF131" s="60">
        <v>11.510604859542246</v>
      </c>
      <c r="DG131" s="60">
        <v>7.7058367727204286E-2</v>
      </c>
      <c r="DH131" s="60">
        <v>4.2649355810596266</v>
      </c>
      <c r="DI131" s="60">
        <v>5.4488384664066434</v>
      </c>
      <c r="DJ131" s="60">
        <f t="shared" si="296"/>
        <v>21.301437274735719</v>
      </c>
      <c r="DK131" s="60">
        <f t="shared" si="297"/>
        <v>26.137000101926258</v>
      </c>
      <c r="DL131" s="60"/>
      <c r="DM131" s="60"/>
      <c r="DN131" s="60">
        <f t="shared" si="298"/>
        <v>0</v>
      </c>
      <c r="DO131" s="58">
        <v>1120.05</v>
      </c>
      <c r="DP131" s="58">
        <v>364.68333333333334</v>
      </c>
      <c r="DQ131" s="58">
        <v>145.25</v>
      </c>
      <c r="DR131" s="58">
        <v>1629.9833333333333</v>
      </c>
    </row>
    <row r="132" spans="1:122" x14ac:dyDescent="0.2">
      <c r="A132" t="s">
        <v>4653</v>
      </c>
      <c r="B132" t="s">
        <v>4653</v>
      </c>
      <c r="C132" t="str">
        <f t="shared" si="269"/>
        <v xml:space="preserve">Phaneuf, Dion </v>
      </c>
      <c r="D132" t="str">
        <f t="shared" si="270"/>
        <v>Dion Phaneuf</v>
      </c>
      <c r="E132" t="str">
        <f t="shared" si="271"/>
        <v xml:space="preserve">D </v>
      </c>
      <c r="F132" t="s">
        <v>3195</v>
      </c>
      <c r="G132">
        <v>79</v>
      </c>
      <c r="H132">
        <v>17</v>
      </c>
      <c r="I132">
        <v>33</v>
      </c>
      <c r="J132">
        <f t="shared" si="272"/>
        <v>50</v>
      </c>
      <c r="K132">
        <v>10</v>
      </c>
      <c r="L132">
        <v>98</v>
      </c>
      <c r="M132" s="5" t="s">
        <v>7125</v>
      </c>
      <c r="N132" s="7">
        <f t="shared" si="273"/>
        <v>25.666666666666668</v>
      </c>
      <c r="O132" s="7">
        <f t="shared" si="274"/>
        <v>2027.6666666666667</v>
      </c>
      <c r="P132">
        <v>13</v>
      </c>
      <c r="Q132">
        <v>18</v>
      </c>
      <c r="R132">
        <v>0</v>
      </c>
      <c r="S132">
        <v>0</v>
      </c>
      <c r="T132">
        <f t="shared" si="275"/>
        <v>4</v>
      </c>
      <c r="U132">
        <f t="shared" si="276"/>
        <v>15</v>
      </c>
      <c r="V132">
        <v>230</v>
      </c>
      <c r="W132" s="9">
        <f t="shared" si="277"/>
        <v>7.3913043478260873E-2</v>
      </c>
      <c r="X132">
        <v>2353</v>
      </c>
      <c r="Y132">
        <v>4</v>
      </c>
      <c r="Z132">
        <v>0</v>
      </c>
      <c r="AA132">
        <v>0</v>
      </c>
      <c r="AB132">
        <v>0</v>
      </c>
      <c r="AC132" s="9">
        <f t="shared" si="278"/>
        <v>0</v>
      </c>
      <c r="AD132" s="5" t="s">
        <v>7086</v>
      </c>
      <c r="AE132" s="11">
        <f t="shared" si="279"/>
        <v>40.533333333333331</v>
      </c>
      <c r="AF132" s="27">
        <v>73</v>
      </c>
      <c r="AG132" s="12">
        <v>5403964</v>
      </c>
      <c r="AH132" s="13" t="s">
        <v>4463</v>
      </c>
      <c r="AI132" s="13" t="s">
        <v>4464</v>
      </c>
      <c r="AJ132" s="14">
        <v>-4.8</v>
      </c>
      <c r="AK132" s="13" t="s">
        <v>6430</v>
      </c>
      <c r="AL132" s="13" t="s">
        <v>6416</v>
      </c>
      <c r="AM132" s="13" t="s">
        <v>6298</v>
      </c>
      <c r="AN132" s="18">
        <f t="shared" si="280"/>
        <v>53.2</v>
      </c>
      <c r="AO132" s="18">
        <f t="shared" si="281"/>
        <v>43.9</v>
      </c>
      <c r="AP132" s="18">
        <f t="shared" si="282"/>
        <v>-4.8</v>
      </c>
      <c r="AQ132" s="18">
        <f t="shared" si="283"/>
        <v>6</v>
      </c>
      <c r="AR132" s="18">
        <f t="shared" si="254"/>
        <v>4.5720091440182875</v>
      </c>
      <c r="AS132" s="18">
        <f t="shared" si="284"/>
        <v>3.2</v>
      </c>
      <c r="AT132" s="18">
        <f t="shared" si="255"/>
        <v>2.4384048768097539</v>
      </c>
      <c r="AU132" s="18">
        <f t="shared" si="285"/>
        <v>9.1999999999999993</v>
      </c>
      <c r="AV132" s="66">
        <v>80</v>
      </c>
      <c r="AW132" s="66">
        <v>197</v>
      </c>
      <c r="AX132" s="66">
        <v>105</v>
      </c>
      <c r="AY132" s="66">
        <v>80</v>
      </c>
      <c r="AZ132" s="66">
        <v>41</v>
      </c>
      <c r="BA132" s="66">
        <v>0</v>
      </c>
      <c r="BB132" s="66">
        <v>0</v>
      </c>
      <c r="BC132" s="66">
        <v>0</v>
      </c>
      <c r="BD132">
        <v>3</v>
      </c>
      <c r="BE132" t="s">
        <v>1335</v>
      </c>
      <c r="BF132" t="s">
        <v>7473</v>
      </c>
      <c r="BG132" t="s">
        <v>7474</v>
      </c>
      <c r="BH132" t="s">
        <v>7457</v>
      </c>
      <c r="BI132">
        <v>75</v>
      </c>
      <c r="BJ132">
        <v>210</v>
      </c>
      <c r="BK132" t="s">
        <v>1259</v>
      </c>
      <c r="BL132" t="s">
        <v>7128</v>
      </c>
      <c r="BM132" s="4" t="s">
        <v>1802</v>
      </c>
      <c r="BN132" s="4" t="s">
        <v>1803</v>
      </c>
      <c r="BO132" s="4" t="s">
        <v>564</v>
      </c>
      <c r="BP132" s="4" t="s">
        <v>565</v>
      </c>
      <c r="BQ132" s="7">
        <f t="shared" si="256"/>
        <v>2027.25</v>
      </c>
      <c r="BR132" s="7">
        <f t="shared" si="257"/>
        <v>1429.8333333333333</v>
      </c>
      <c r="BS132" s="7">
        <f t="shared" si="258"/>
        <v>156.48333333333332</v>
      </c>
      <c r="BT132" s="7">
        <f t="shared" si="259"/>
        <v>440.93333333333334</v>
      </c>
      <c r="BU132" s="12">
        <v>2353</v>
      </c>
      <c r="BV132">
        <v>0</v>
      </c>
      <c r="BW132">
        <v>0</v>
      </c>
      <c r="BX132">
        <v>0</v>
      </c>
      <c r="BY132" s="18">
        <f t="shared" si="260"/>
        <v>18.099156118143458</v>
      </c>
      <c r="BZ132" s="18">
        <f t="shared" si="261"/>
        <v>1.9808016877637129</v>
      </c>
      <c r="CA132" s="18">
        <f t="shared" si="262"/>
        <v>5.5814345991561183</v>
      </c>
      <c r="CB132" s="6">
        <v>79</v>
      </c>
      <c r="CC132" s="6">
        <v>54</v>
      </c>
      <c r="CD132" s="6">
        <v>5</v>
      </c>
      <c r="CE132" s="6">
        <v>138</v>
      </c>
      <c r="CF132" s="6">
        <v>65</v>
      </c>
      <c r="CG132" s="6">
        <v>5</v>
      </c>
      <c r="CH132" s="6">
        <v>18</v>
      </c>
      <c r="CI132" s="6">
        <v>88</v>
      </c>
      <c r="CJ132" s="11">
        <f t="shared" si="263"/>
        <v>3.3150716866767689</v>
      </c>
      <c r="CK132" s="11">
        <f t="shared" si="264"/>
        <v>7.3480495917750224</v>
      </c>
      <c r="CL132" s="11">
        <f t="shared" si="265"/>
        <v>1.9171370753008841</v>
      </c>
      <c r="CM132" s="11">
        <f t="shared" si="266"/>
        <v>2.7275906282783544</v>
      </c>
      <c r="CN132" s="11">
        <f t="shared" si="267"/>
        <v>0.68037496220139093</v>
      </c>
      <c r="CO132" s="11">
        <f t="shared" si="268"/>
        <v>6.901693471083183</v>
      </c>
      <c r="CP132" s="52">
        <f t="shared" si="286"/>
        <v>5.0632911392405063E-2</v>
      </c>
      <c r="CQ132" s="52">
        <f t="shared" si="287"/>
        <v>0.189873417721519</v>
      </c>
      <c r="CR132" s="52">
        <f t="shared" si="288"/>
        <v>0.24050632911392406</v>
      </c>
      <c r="CS132" s="52">
        <f t="shared" si="289"/>
        <v>0.24074074074074073</v>
      </c>
      <c r="CT132" s="52">
        <f t="shared" si="290"/>
        <v>0.33333333333333331</v>
      </c>
      <c r="CU132" s="52">
        <f t="shared" si="291"/>
        <v>0.57407407407407407</v>
      </c>
      <c r="CV132">
        <v>0</v>
      </c>
      <c r="CW132" s="60">
        <f t="shared" si="292"/>
        <v>64.292183570968078</v>
      </c>
      <c r="CX132" s="60">
        <f t="shared" si="293"/>
        <v>63.427977379176795</v>
      </c>
      <c r="CY132" s="60">
        <v>9.8187327297150109</v>
      </c>
      <c r="CZ132" s="60">
        <v>22.281096519108182</v>
      </c>
      <c r="DA132" s="60">
        <v>9.4330758054563382E-2</v>
      </c>
      <c r="DB132" s="60">
        <v>-0.34382235177958248</v>
      </c>
      <c r="DC132" s="60">
        <v>-1.2908158200471005</v>
      </c>
      <c r="DD132" s="60">
        <f t="shared" si="294"/>
        <v>30.559521835051068</v>
      </c>
      <c r="DE132" s="60">
        <f t="shared" si="295"/>
        <v>30.148745181947039</v>
      </c>
      <c r="DF132" s="60">
        <v>20.697860633286606</v>
      </c>
      <c r="DG132" s="60">
        <v>4.5595598540655162</v>
      </c>
      <c r="DH132" s="60">
        <v>5.7123397545990597</v>
      </c>
      <c r="DI132" s="60">
        <v>2.762901493965825</v>
      </c>
      <c r="DJ132" s="60">
        <f t="shared" si="296"/>
        <v>33.732661735917006</v>
      </c>
      <c r="DK132" s="60">
        <f t="shared" si="297"/>
        <v>33.279232197229753</v>
      </c>
      <c r="DL132" s="60"/>
      <c r="DM132" s="60"/>
      <c r="DN132" s="60">
        <f t="shared" si="298"/>
        <v>0</v>
      </c>
      <c r="DO132" s="58">
        <v>1429.8333333333333</v>
      </c>
      <c r="DP132" s="58">
        <v>440.93333333333339</v>
      </c>
      <c r="DQ132" s="58">
        <v>156.48333333333332</v>
      </c>
      <c r="DR132" s="58">
        <v>2027.25</v>
      </c>
    </row>
    <row r="133" spans="1:122" x14ac:dyDescent="0.2">
      <c r="A133" t="s">
        <v>4653</v>
      </c>
      <c r="B133" t="s">
        <v>4653</v>
      </c>
      <c r="C133" t="str">
        <f t="shared" si="269"/>
        <v xml:space="preserve">Boyd, Dustin </v>
      </c>
      <c r="D133" t="str">
        <f t="shared" si="270"/>
        <v>Dustin Boyd</v>
      </c>
      <c r="E133" t="str">
        <f t="shared" si="271"/>
        <v xml:space="preserve">C </v>
      </c>
      <c r="F133" t="s">
        <v>3214</v>
      </c>
      <c r="G133">
        <v>13</v>
      </c>
      <c r="H133">
        <v>2</v>
      </c>
      <c r="I133">
        <v>2</v>
      </c>
      <c r="J133">
        <f t="shared" si="272"/>
        <v>4</v>
      </c>
      <c r="K133">
        <v>5</v>
      </c>
      <c r="L133">
        <v>4</v>
      </c>
      <c r="M133" s="5" t="s">
        <v>5572</v>
      </c>
      <c r="N133" s="7">
        <f t="shared" si="273"/>
        <v>10.15</v>
      </c>
      <c r="O133" s="7">
        <f t="shared" si="274"/>
        <v>131.95000000000002</v>
      </c>
      <c r="P133">
        <v>0</v>
      </c>
      <c r="Q133">
        <v>0</v>
      </c>
      <c r="R133">
        <v>0</v>
      </c>
      <c r="S133">
        <v>0</v>
      </c>
      <c r="T133">
        <f t="shared" si="275"/>
        <v>2</v>
      </c>
      <c r="U133">
        <f t="shared" si="276"/>
        <v>2</v>
      </c>
      <c r="V133">
        <v>8</v>
      </c>
      <c r="W133" s="9">
        <f t="shared" si="277"/>
        <v>0.25</v>
      </c>
      <c r="X133">
        <v>200</v>
      </c>
      <c r="Y133">
        <v>1</v>
      </c>
      <c r="Z133">
        <v>0</v>
      </c>
      <c r="AA133">
        <v>8</v>
      </c>
      <c r="AB133">
        <v>8</v>
      </c>
      <c r="AC133" s="9">
        <f t="shared" si="278"/>
        <v>0.5</v>
      </c>
      <c r="AD133" s="5" t="s">
        <v>7087</v>
      </c>
      <c r="AE133" s="11">
        <f t="shared" si="279"/>
        <v>32.950000000000003</v>
      </c>
      <c r="AH133" s="13" t="s">
        <v>6455</v>
      </c>
      <c r="AI133" s="13" t="s">
        <v>6306</v>
      </c>
      <c r="AJ133" s="14">
        <v>3.8</v>
      </c>
      <c r="AK133" s="13" t="s">
        <v>6331</v>
      </c>
      <c r="AL133" s="13" t="s">
        <v>6426</v>
      </c>
      <c r="AM133" s="13" t="s">
        <v>6319</v>
      </c>
      <c r="AN133" s="18">
        <f t="shared" si="280"/>
        <v>3.6</v>
      </c>
      <c r="AO133" s="18">
        <f t="shared" si="281"/>
        <v>3.3</v>
      </c>
      <c r="AP133" s="18">
        <f t="shared" si="282"/>
        <v>3.8</v>
      </c>
      <c r="AQ133" s="18">
        <f t="shared" si="283"/>
        <v>-0.2</v>
      </c>
      <c r="AR133" s="18">
        <f t="shared" si="254"/>
        <v>-2.8043935498948356</v>
      </c>
      <c r="AS133" s="18">
        <f t="shared" si="284"/>
        <v>0.9</v>
      </c>
      <c r="AT133" s="18">
        <f t="shared" si="255"/>
        <v>12.619770974526761</v>
      </c>
      <c r="AU133" s="18">
        <f t="shared" si="285"/>
        <v>0.7</v>
      </c>
      <c r="AV133" s="66">
        <v>4</v>
      </c>
      <c r="AW133" s="66">
        <v>6</v>
      </c>
      <c r="AX133" s="66">
        <v>4</v>
      </c>
      <c r="AY133" s="66">
        <v>7</v>
      </c>
      <c r="AZ133" s="66">
        <v>2</v>
      </c>
      <c r="BA133" s="66">
        <v>8</v>
      </c>
      <c r="BB133" s="66">
        <v>8</v>
      </c>
      <c r="BC133" s="66">
        <v>2.1</v>
      </c>
      <c r="BD133">
        <v>41</v>
      </c>
      <c r="BE133" t="s">
        <v>5236</v>
      </c>
      <c r="BF133" t="s">
        <v>1342</v>
      </c>
      <c r="BG133" t="s">
        <v>682</v>
      </c>
      <c r="BH133" t="s">
        <v>7457</v>
      </c>
      <c r="BI133">
        <v>72</v>
      </c>
      <c r="BJ133">
        <v>192</v>
      </c>
      <c r="BK133" t="s">
        <v>1259</v>
      </c>
      <c r="BL133" t="s">
        <v>638</v>
      </c>
      <c r="BM133" s="4" t="s">
        <v>3825</v>
      </c>
      <c r="BN133" s="4" t="s">
        <v>1461</v>
      </c>
      <c r="BO133" s="4" t="s">
        <v>1515</v>
      </c>
      <c r="BP133" s="4" t="s">
        <v>2170</v>
      </c>
      <c r="BQ133" s="7">
        <f t="shared" si="256"/>
        <v>131.85</v>
      </c>
      <c r="BR133" s="7">
        <f t="shared" si="257"/>
        <v>121.06666666666666</v>
      </c>
      <c r="BS133" s="7">
        <f t="shared" si="258"/>
        <v>0.51666666666666672</v>
      </c>
      <c r="BT133" s="7">
        <f t="shared" si="259"/>
        <v>10.266666666666667</v>
      </c>
      <c r="BU133">
        <v>200</v>
      </c>
      <c r="BV133">
        <v>1</v>
      </c>
      <c r="BW133">
        <v>0</v>
      </c>
      <c r="BX133">
        <v>0</v>
      </c>
      <c r="BY133" s="18">
        <f t="shared" si="260"/>
        <v>9.3128205128205117</v>
      </c>
      <c r="BZ133" s="18">
        <f t="shared" si="261"/>
        <v>3.9743589743589748E-2</v>
      </c>
      <c r="CA133" s="18">
        <f t="shared" si="262"/>
        <v>0.78974358974358982</v>
      </c>
      <c r="CB133" s="6">
        <v>9</v>
      </c>
      <c r="CC133" s="6">
        <v>1</v>
      </c>
      <c r="CD133" s="6">
        <v>0</v>
      </c>
      <c r="CE133" s="6">
        <v>10</v>
      </c>
      <c r="CF133" s="6">
        <v>4</v>
      </c>
      <c r="CG133" s="6">
        <v>0</v>
      </c>
      <c r="CH133" s="6">
        <v>0</v>
      </c>
      <c r="CI133" s="6">
        <v>4</v>
      </c>
      <c r="CJ133" s="11">
        <f t="shared" si="263"/>
        <v>4.4603524229074898</v>
      </c>
      <c r="CK133" s="11">
        <f t="shared" si="264"/>
        <v>5.8441558441558437</v>
      </c>
      <c r="CL133" s="11">
        <f t="shared" si="265"/>
        <v>0</v>
      </c>
      <c r="CM133" s="11">
        <f t="shared" si="266"/>
        <v>1.9823788546255507</v>
      </c>
      <c r="CN133" s="11">
        <f t="shared" si="267"/>
        <v>0</v>
      </c>
      <c r="CO133" s="11">
        <f t="shared" si="268"/>
        <v>0</v>
      </c>
      <c r="CP133" s="52">
        <f t="shared" si="286"/>
        <v>0.22222222222222221</v>
      </c>
      <c r="CQ133" s="52">
        <f t="shared" si="287"/>
        <v>0.22222222222222221</v>
      </c>
      <c r="CR133" s="52">
        <f t="shared" si="288"/>
        <v>0.44444444444444442</v>
      </c>
      <c r="CS133" s="52">
        <f t="shared" si="289"/>
        <v>0</v>
      </c>
      <c r="CT133" s="52">
        <f t="shared" si="290"/>
        <v>0</v>
      </c>
      <c r="CU133" s="52">
        <f t="shared" si="291"/>
        <v>0</v>
      </c>
      <c r="CV133">
        <v>0</v>
      </c>
      <c r="CW133" s="60">
        <f t="shared" si="292"/>
        <v>3.6324917647888846</v>
      </c>
      <c r="CX133" s="60">
        <f t="shared" si="293"/>
        <v>55.1003680665739</v>
      </c>
      <c r="CY133" s="60">
        <v>3.0769916387562004</v>
      </c>
      <c r="CZ133" s="60">
        <v>-0.50118445027465197</v>
      </c>
      <c r="DA133" s="60">
        <v>6.1351636204188828E-3</v>
      </c>
      <c r="DB133" s="60">
        <v>-6.0579799822638976E-3</v>
      </c>
      <c r="DC133" s="60">
        <v>-0.64540791002355025</v>
      </c>
      <c r="DD133" s="60">
        <f t="shared" si="294"/>
        <v>1.930476462096153</v>
      </c>
      <c r="DE133" s="60">
        <f t="shared" si="295"/>
        <v>29.282919409877177</v>
      </c>
      <c r="DF133" s="60">
        <v>1.3142364718254271</v>
      </c>
      <c r="DG133" s="60">
        <v>2.8151904688340394E-2</v>
      </c>
      <c r="DH133" s="60">
        <v>5.2148062254288974E-2</v>
      </c>
      <c r="DI133" s="60">
        <v>0.30747886392467533</v>
      </c>
      <c r="DJ133" s="60">
        <f t="shared" si="296"/>
        <v>1.7020153026927318</v>
      </c>
      <c r="DK133" s="60">
        <f t="shared" si="297"/>
        <v>25.81744865669673</v>
      </c>
      <c r="DL133" s="60"/>
      <c r="DM133" s="60"/>
      <c r="DN133" s="60">
        <f t="shared" si="298"/>
        <v>0</v>
      </c>
      <c r="DO133" s="58">
        <v>121.06666666666666</v>
      </c>
      <c r="DP133" s="58">
        <v>10.266666666666667</v>
      </c>
      <c r="DQ133" s="58">
        <v>0.51666666666666672</v>
      </c>
      <c r="DR133" s="58">
        <v>131.85</v>
      </c>
    </row>
    <row r="134" spans="1:122" x14ac:dyDescent="0.2">
      <c r="A134" t="s">
        <v>4653</v>
      </c>
      <c r="B134" t="s">
        <v>4653</v>
      </c>
      <c r="C134" t="str">
        <f t="shared" si="269"/>
        <v xml:space="preserve">Godard, Eric </v>
      </c>
      <c r="D134" t="str">
        <f t="shared" si="270"/>
        <v>Eric Godard</v>
      </c>
      <c r="E134" t="str">
        <f t="shared" si="271"/>
        <v>RW</v>
      </c>
      <c r="F134" t="s">
        <v>3216</v>
      </c>
      <c r="G134">
        <v>19</v>
      </c>
      <c r="H134">
        <v>0</v>
      </c>
      <c r="I134">
        <v>1</v>
      </c>
      <c r="J134">
        <f t="shared" si="272"/>
        <v>1</v>
      </c>
      <c r="K134">
        <v>0</v>
      </c>
      <c r="L134">
        <v>50</v>
      </c>
      <c r="M134" s="5" t="s">
        <v>5573</v>
      </c>
      <c r="N134" s="7">
        <f t="shared" si="273"/>
        <v>3.7833333333333332</v>
      </c>
      <c r="O134" s="7">
        <f t="shared" si="274"/>
        <v>71.883333333333326</v>
      </c>
      <c r="P134">
        <v>0</v>
      </c>
      <c r="Q134">
        <v>0</v>
      </c>
      <c r="R134">
        <v>0</v>
      </c>
      <c r="S134">
        <v>0</v>
      </c>
      <c r="T134">
        <f t="shared" si="275"/>
        <v>0</v>
      </c>
      <c r="U134">
        <f t="shared" si="276"/>
        <v>1</v>
      </c>
      <c r="V134">
        <v>3</v>
      </c>
      <c r="W134" s="9">
        <f t="shared" si="277"/>
        <v>0</v>
      </c>
      <c r="X134">
        <v>120</v>
      </c>
      <c r="Y134">
        <v>0</v>
      </c>
      <c r="Z134">
        <v>0</v>
      </c>
      <c r="AA134">
        <v>0</v>
      </c>
      <c r="AB134">
        <v>0</v>
      </c>
      <c r="AC134" s="9">
        <f t="shared" si="278"/>
        <v>0</v>
      </c>
      <c r="AD134" s="5" t="s">
        <v>7088</v>
      </c>
      <c r="AE134" s="11">
        <f t="shared" si="279"/>
        <v>71.88333333333334</v>
      </c>
      <c r="AH134" s="13" t="s">
        <v>6395</v>
      </c>
      <c r="AI134" s="13" t="s">
        <v>6415</v>
      </c>
      <c r="AJ134" s="14">
        <v>-0.2</v>
      </c>
      <c r="AK134" s="13" t="s">
        <v>6340</v>
      </c>
      <c r="AL134" s="13" t="s">
        <v>6349</v>
      </c>
      <c r="AM134" s="13" t="s">
        <v>6274</v>
      </c>
      <c r="AN134" s="18">
        <f t="shared" si="280"/>
        <v>1.8</v>
      </c>
      <c r="AO134" s="18">
        <f t="shared" si="281"/>
        <v>1.7</v>
      </c>
      <c r="AP134" s="18">
        <f t="shared" si="282"/>
        <v>-0.2</v>
      </c>
      <c r="AQ134" s="18">
        <f t="shared" si="283"/>
        <v>-0.6</v>
      </c>
      <c r="AR134" s="18">
        <f t="shared" si="254"/>
        <v>-16.234498308906428</v>
      </c>
      <c r="AS134" s="18">
        <f t="shared" si="284"/>
        <v>0.1</v>
      </c>
      <c r="AT134" s="18">
        <f t="shared" si="255"/>
        <v>2.7057497181510715</v>
      </c>
      <c r="AU134" s="18">
        <f t="shared" si="285"/>
        <v>-0.5</v>
      </c>
      <c r="AV134" s="66">
        <v>1</v>
      </c>
      <c r="AW134" s="66">
        <v>9</v>
      </c>
      <c r="AX134" s="66">
        <v>1</v>
      </c>
      <c r="AY134" s="66">
        <v>4</v>
      </c>
      <c r="AZ134" s="66">
        <v>1</v>
      </c>
      <c r="BA134" s="66">
        <v>0</v>
      </c>
      <c r="BB134" s="66">
        <v>0</v>
      </c>
      <c r="BC134" s="66">
        <v>0</v>
      </c>
      <c r="BD134">
        <v>17</v>
      </c>
      <c r="BE134" t="s">
        <v>4015</v>
      </c>
      <c r="BF134" t="s">
        <v>3103</v>
      </c>
      <c r="BG134" t="s">
        <v>7490</v>
      </c>
      <c r="BH134" t="s">
        <v>7457</v>
      </c>
      <c r="BI134">
        <v>76</v>
      </c>
      <c r="BJ134">
        <v>221</v>
      </c>
      <c r="BK134" t="s">
        <v>1258</v>
      </c>
      <c r="BL134" t="s">
        <v>7128</v>
      </c>
      <c r="BM134" s="4" t="s">
        <v>6051</v>
      </c>
      <c r="BN134" s="4" t="s">
        <v>6052</v>
      </c>
      <c r="BO134" s="4" t="s">
        <v>6747</v>
      </c>
      <c r="BP134" s="4" t="s">
        <v>2400</v>
      </c>
      <c r="BQ134" s="7">
        <f t="shared" si="256"/>
        <v>71.88333333333334</v>
      </c>
      <c r="BR134" s="7">
        <f t="shared" si="257"/>
        <v>69.849999999999994</v>
      </c>
      <c r="BS134" s="7">
        <f t="shared" si="258"/>
        <v>0.11666666666666667</v>
      </c>
      <c r="BT134" s="7">
        <f t="shared" si="259"/>
        <v>1.9166666666666665</v>
      </c>
      <c r="BU134">
        <v>120</v>
      </c>
      <c r="BV134">
        <v>0</v>
      </c>
      <c r="BW134">
        <v>0</v>
      </c>
      <c r="BX134">
        <v>0</v>
      </c>
      <c r="BY134" s="18">
        <f t="shared" si="260"/>
        <v>3.676315789473684</v>
      </c>
      <c r="BZ134" s="18">
        <f t="shared" si="261"/>
        <v>6.1403508771929825E-3</v>
      </c>
      <c r="CA134" s="18">
        <f t="shared" si="262"/>
        <v>0.10087719298245613</v>
      </c>
      <c r="CB134" s="6">
        <v>1</v>
      </c>
      <c r="CC134" s="6">
        <v>0</v>
      </c>
      <c r="CD134" s="6">
        <v>0</v>
      </c>
      <c r="CE134" s="6">
        <v>1</v>
      </c>
      <c r="CF134" s="6">
        <v>1</v>
      </c>
      <c r="CG134" s="6">
        <v>0</v>
      </c>
      <c r="CH134" s="6">
        <v>0</v>
      </c>
      <c r="CI134" s="6">
        <v>1</v>
      </c>
      <c r="CJ134" s="11">
        <f t="shared" si="263"/>
        <v>0.85898353614889056</v>
      </c>
      <c r="CK134" s="11">
        <f t="shared" si="264"/>
        <v>0</v>
      </c>
      <c r="CL134" s="11">
        <f t="shared" si="265"/>
        <v>0</v>
      </c>
      <c r="CM134" s="11">
        <f t="shared" si="266"/>
        <v>0.85898353614889056</v>
      </c>
      <c r="CN134" s="11">
        <f t="shared" si="267"/>
        <v>0</v>
      </c>
      <c r="CO134" s="11">
        <f t="shared" si="268"/>
        <v>0</v>
      </c>
      <c r="CP134" s="52">
        <f t="shared" si="286"/>
        <v>0</v>
      </c>
      <c r="CQ134" s="52">
        <f t="shared" si="287"/>
        <v>1</v>
      </c>
      <c r="CR134" s="52">
        <f t="shared" si="288"/>
        <v>1</v>
      </c>
      <c r="CS134" s="52">
        <f t="shared" si="289"/>
        <v>0</v>
      </c>
      <c r="CT134" s="52">
        <f t="shared" si="290"/>
        <v>0</v>
      </c>
      <c r="CU134" s="52">
        <f t="shared" si="291"/>
        <v>0</v>
      </c>
      <c r="CV134">
        <v>0</v>
      </c>
      <c r="CW134" s="60">
        <f t="shared" si="292"/>
        <v>-2.0595444089862989</v>
      </c>
      <c r="CX134" s="60">
        <f t="shared" si="293"/>
        <v>-57.302418056655668</v>
      </c>
      <c r="CY134" s="60">
        <v>-0.97184839741762996</v>
      </c>
      <c r="CZ134" s="60">
        <v>-9.3565278866209356E-2</v>
      </c>
      <c r="DA134" s="60">
        <v>3.3448313354653828E-3</v>
      </c>
      <c r="DB134" s="60">
        <v>-1.3679309637370091E-3</v>
      </c>
      <c r="DC134" s="60">
        <v>0</v>
      </c>
      <c r="DD134" s="60">
        <f t="shared" si="294"/>
        <v>-1.0634367759121111</v>
      </c>
      <c r="DE134" s="60">
        <f t="shared" si="295"/>
        <v>-29.587853723499499</v>
      </c>
      <c r="DF134" s="60">
        <v>1.1833234811970952</v>
      </c>
      <c r="DG134" s="60">
        <v>5.2556315570765335E-3</v>
      </c>
      <c r="DH134" s="60">
        <v>1.1775368896129765E-2</v>
      </c>
      <c r="DI134" s="60">
        <v>-2.1964621147244894</v>
      </c>
      <c r="DJ134" s="60">
        <f t="shared" si="296"/>
        <v>-0.99610763307418804</v>
      </c>
      <c r="DK134" s="60">
        <f t="shared" si="297"/>
        <v>-27.714564333156172</v>
      </c>
      <c r="DL134" s="60"/>
      <c r="DM134" s="60"/>
      <c r="DN134" s="60">
        <f t="shared" si="298"/>
        <v>0</v>
      </c>
      <c r="DO134" s="58">
        <v>69.849999999999994</v>
      </c>
      <c r="DP134" s="58">
        <v>1.9166666666666665</v>
      </c>
      <c r="DQ134" s="58">
        <v>0.11666666666666667</v>
      </c>
      <c r="DR134" s="58">
        <v>71.883333333333326</v>
      </c>
    </row>
    <row r="135" spans="1:122" x14ac:dyDescent="0.2">
      <c r="A135" t="s">
        <v>4653</v>
      </c>
      <c r="B135" t="s">
        <v>4653</v>
      </c>
      <c r="C135" t="str">
        <f t="shared" si="269"/>
        <v xml:space="preserve">Iginla, Jarome </v>
      </c>
      <c r="D135" t="str">
        <f t="shared" si="270"/>
        <v>Jarome Iginla</v>
      </c>
      <c r="E135" t="str">
        <f t="shared" si="271"/>
        <v>RW</v>
      </c>
      <c r="F135" t="s">
        <v>3191</v>
      </c>
      <c r="G135">
        <v>70</v>
      </c>
      <c r="H135">
        <v>39</v>
      </c>
      <c r="I135">
        <v>55</v>
      </c>
      <c r="J135">
        <f t="shared" si="272"/>
        <v>94</v>
      </c>
      <c r="K135">
        <v>12</v>
      </c>
      <c r="L135">
        <v>40</v>
      </c>
      <c r="M135" s="5" t="s">
        <v>5575</v>
      </c>
      <c r="N135" s="7">
        <f t="shared" si="273"/>
        <v>22.066666666666666</v>
      </c>
      <c r="O135" s="7">
        <f t="shared" si="274"/>
        <v>1544.6666666666667</v>
      </c>
      <c r="P135">
        <v>13</v>
      </c>
      <c r="Q135">
        <v>20</v>
      </c>
      <c r="R135">
        <v>1</v>
      </c>
      <c r="S135">
        <v>0</v>
      </c>
      <c r="T135">
        <f t="shared" si="275"/>
        <v>25</v>
      </c>
      <c r="U135">
        <f t="shared" si="276"/>
        <v>35</v>
      </c>
      <c r="V135">
        <v>264</v>
      </c>
      <c r="W135" s="9">
        <f t="shared" si="277"/>
        <v>0.14772727272727273</v>
      </c>
      <c r="X135">
        <v>1791</v>
      </c>
      <c r="Y135">
        <v>7</v>
      </c>
      <c r="Z135">
        <v>0</v>
      </c>
      <c r="AA135">
        <v>215</v>
      </c>
      <c r="AB135">
        <v>191</v>
      </c>
      <c r="AC135" s="9">
        <f t="shared" si="278"/>
        <v>0.52955665024630538</v>
      </c>
      <c r="AD135" s="5" t="s">
        <v>7090</v>
      </c>
      <c r="AE135" s="11">
        <f t="shared" si="279"/>
        <v>16.416666666666668</v>
      </c>
      <c r="AF135" s="27">
        <v>69</v>
      </c>
      <c r="AG135" s="12">
        <v>5667883</v>
      </c>
      <c r="AH135" s="13" t="s">
        <v>4458</v>
      </c>
      <c r="AI135" s="13" t="s">
        <v>4408</v>
      </c>
      <c r="AJ135" s="14">
        <v>2.2000000000000002</v>
      </c>
      <c r="AK135" s="13" t="s">
        <v>6481</v>
      </c>
      <c r="AL135" s="13" t="s">
        <v>4365</v>
      </c>
      <c r="AM135" s="13" t="s">
        <v>6370</v>
      </c>
      <c r="AN135" s="18">
        <f t="shared" si="280"/>
        <v>39.700000000000003</v>
      </c>
      <c r="AO135" s="18">
        <f t="shared" si="281"/>
        <v>30.8</v>
      </c>
      <c r="AP135" s="18">
        <f t="shared" si="282"/>
        <v>2.2000000000000002</v>
      </c>
      <c r="AQ135" s="18">
        <f t="shared" si="283"/>
        <v>16</v>
      </c>
      <c r="AR135" s="18">
        <f t="shared" si="254"/>
        <v>16.063853818930244</v>
      </c>
      <c r="AS135" s="18">
        <f t="shared" si="284"/>
        <v>2.8</v>
      </c>
      <c r="AT135" s="18">
        <f t="shared" si="255"/>
        <v>2.8111744183127927</v>
      </c>
      <c r="AU135" s="18">
        <f t="shared" si="285"/>
        <v>18.8</v>
      </c>
      <c r="AV135" s="66">
        <v>20</v>
      </c>
      <c r="AW135" s="66">
        <v>78</v>
      </c>
      <c r="AX135" s="66">
        <v>88</v>
      </c>
      <c r="AY135" s="66">
        <v>58</v>
      </c>
      <c r="AZ135" s="66">
        <v>40</v>
      </c>
      <c r="BA135" s="66">
        <v>215</v>
      </c>
      <c r="BB135" s="66">
        <v>191</v>
      </c>
      <c r="BC135" s="66">
        <v>9.9</v>
      </c>
      <c r="BD135">
        <v>12</v>
      </c>
      <c r="BE135" t="s">
        <v>7472</v>
      </c>
      <c r="BF135" t="s">
        <v>7473</v>
      </c>
      <c r="BG135" t="s">
        <v>7474</v>
      </c>
      <c r="BH135" t="s">
        <v>7457</v>
      </c>
      <c r="BI135">
        <v>73</v>
      </c>
      <c r="BJ135">
        <v>204</v>
      </c>
      <c r="BK135" t="s">
        <v>1258</v>
      </c>
      <c r="BL135" t="s">
        <v>7128</v>
      </c>
      <c r="BM135" s="4" t="s">
        <v>2000</v>
      </c>
      <c r="BN135" s="4" t="s">
        <v>2001</v>
      </c>
      <c r="BO135" s="4" t="s">
        <v>7232</v>
      </c>
      <c r="BP135" s="4" t="s">
        <v>7234</v>
      </c>
      <c r="BQ135" s="7">
        <f t="shared" si="256"/>
        <v>1544.4666666666667</v>
      </c>
      <c r="BR135" s="7">
        <f t="shared" si="257"/>
        <v>1096.8833333333334</v>
      </c>
      <c r="BS135" s="7">
        <f t="shared" si="258"/>
        <v>93.9</v>
      </c>
      <c r="BT135" s="7">
        <f t="shared" si="259"/>
        <v>353.68333333333334</v>
      </c>
      <c r="BU135" s="12">
        <v>1791</v>
      </c>
      <c r="BV135">
        <v>4</v>
      </c>
      <c r="BW135">
        <v>3</v>
      </c>
      <c r="BX135">
        <v>1</v>
      </c>
      <c r="BY135" s="18">
        <f t="shared" si="260"/>
        <v>15.669761904761906</v>
      </c>
      <c r="BZ135" s="18">
        <f t="shared" si="261"/>
        <v>1.3414285714285714</v>
      </c>
      <c r="CA135" s="18">
        <f t="shared" si="262"/>
        <v>5.0526190476190473</v>
      </c>
      <c r="CB135" s="6">
        <v>62</v>
      </c>
      <c r="CC135" s="6">
        <v>48</v>
      </c>
      <c r="CD135" s="6">
        <v>1</v>
      </c>
      <c r="CE135" s="6">
        <v>111</v>
      </c>
      <c r="CF135" s="6">
        <v>47</v>
      </c>
      <c r="CG135" s="6">
        <v>5</v>
      </c>
      <c r="CH135" s="6">
        <v>7</v>
      </c>
      <c r="CI135" s="6">
        <v>59</v>
      </c>
      <c r="CJ135" s="11">
        <f t="shared" si="263"/>
        <v>3.3914272256241165</v>
      </c>
      <c r="CK135" s="11">
        <f t="shared" si="264"/>
        <v>8.1428773384854622</v>
      </c>
      <c r="CL135" s="11">
        <f t="shared" si="265"/>
        <v>0.63897763578274758</v>
      </c>
      <c r="CM135" s="11">
        <f t="shared" si="266"/>
        <v>2.570920638779572</v>
      </c>
      <c r="CN135" s="11">
        <f t="shared" si="267"/>
        <v>0.84821638942556898</v>
      </c>
      <c r="CO135" s="11">
        <f t="shared" si="268"/>
        <v>4.4728434504792327</v>
      </c>
      <c r="CP135" s="52">
        <f t="shared" si="286"/>
        <v>0.40322580645161288</v>
      </c>
      <c r="CQ135" s="52">
        <f t="shared" si="287"/>
        <v>0.56451612903225812</v>
      </c>
      <c r="CR135" s="52">
        <f t="shared" si="288"/>
        <v>0.967741935483871</v>
      </c>
      <c r="CS135" s="52">
        <f t="shared" si="289"/>
        <v>0.27083333333333331</v>
      </c>
      <c r="CT135" s="52">
        <f t="shared" si="290"/>
        <v>0.41666666666666669</v>
      </c>
      <c r="CU135" s="52">
        <f t="shared" si="291"/>
        <v>0.6875</v>
      </c>
      <c r="CV135">
        <v>0</v>
      </c>
      <c r="CW135" s="60">
        <f t="shared" si="292"/>
        <v>112.66016153879886</v>
      </c>
      <c r="CX135" s="60">
        <f t="shared" si="293"/>
        <v>145.88875755013447</v>
      </c>
      <c r="CY135" s="60">
        <v>53.872550227437287</v>
      </c>
      <c r="CZ135" s="60">
        <v>23.920688185085414</v>
      </c>
      <c r="DA135" s="60">
        <v>7.186617903893025E-2</v>
      </c>
      <c r="DB135" s="60">
        <v>1.3095269148953816</v>
      </c>
      <c r="DC135" s="60">
        <v>11.133594101685498</v>
      </c>
      <c r="DD135" s="60">
        <f t="shared" si="294"/>
        <v>90.308225608142521</v>
      </c>
      <c r="DE135" s="60">
        <f t="shared" si="295"/>
        <v>116.94422101455844</v>
      </c>
      <c r="DF135" s="60">
        <v>8.4101771151652738</v>
      </c>
      <c r="DG135" s="60">
        <v>4.6895612703982494E-2</v>
      </c>
      <c r="DH135" s="60">
        <v>5.197031479807074</v>
      </c>
      <c r="DI135" s="60">
        <v>8.6978317229800144</v>
      </c>
      <c r="DJ135" s="60">
        <f t="shared" si="296"/>
        <v>22.351935930656346</v>
      </c>
      <c r="DK135" s="60">
        <f t="shared" si="297"/>
        <v>28.944536535576045</v>
      </c>
      <c r="DL135" s="60"/>
      <c r="DM135" s="60"/>
      <c r="DN135" s="60">
        <f t="shared" si="298"/>
        <v>0</v>
      </c>
      <c r="DO135" s="58">
        <v>1096.8833333333334</v>
      </c>
      <c r="DP135" s="58">
        <v>353.68333333333334</v>
      </c>
      <c r="DQ135" s="58">
        <v>93.9</v>
      </c>
      <c r="DR135" s="58">
        <v>1544.4666666666669</v>
      </c>
    </row>
    <row r="136" spans="1:122" x14ac:dyDescent="0.2">
      <c r="A136" t="s">
        <v>4653</v>
      </c>
      <c r="B136" t="s">
        <v>4653</v>
      </c>
      <c r="C136" t="str">
        <f t="shared" si="269"/>
        <v xml:space="preserve">Huselius, Kristian </v>
      </c>
      <c r="D136" t="str">
        <f t="shared" si="270"/>
        <v>Kristian Huselius</v>
      </c>
      <c r="E136" t="str">
        <f t="shared" si="271"/>
        <v>LW</v>
      </c>
      <c r="F136" t="s">
        <v>3194</v>
      </c>
      <c r="G136">
        <v>81</v>
      </c>
      <c r="H136">
        <v>34</v>
      </c>
      <c r="I136">
        <v>43</v>
      </c>
      <c r="J136">
        <f t="shared" si="272"/>
        <v>77</v>
      </c>
      <c r="K136">
        <v>21</v>
      </c>
      <c r="L136">
        <v>26</v>
      </c>
      <c r="M136" s="5" t="s">
        <v>5577</v>
      </c>
      <c r="N136" s="7">
        <f t="shared" si="273"/>
        <v>17.383333333333333</v>
      </c>
      <c r="O136" s="7">
        <f t="shared" si="274"/>
        <v>1408.05</v>
      </c>
      <c r="P136">
        <v>14</v>
      </c>
      <c r="Q136">
        <v>20</v>
      </c>
      <c r="R136">
        <v>2</v>
      </c>
      <c r="S136">
        <v>2</v>
      </c>
      <c r="T136">
        <f t="shared" si="275"/>
        <v>18</v>
      </c>
      <c r="U136">
        <f t="shared" si="276"/>
        <v>21</v>
      </c>
      <c r="V136">
        <v>173</v>
      </c>
      <c r="W136" s="9">
        <f t="shared" si="277"/>
        <v>0.19653179190751446</v>
      </c>
      <c r="X136">
        <v>1675</v>
      </c>
      <c r="Y136">
        <v>6</v>
      </c>
      <c r="Z136">
        <v>0</v>
      </c>
      <c r="AA136">
        <v>4</v>
      </c>
      <c r="AB136">
        <v>10</v>
      </c>
      <c r="AC136" s="9">
        <f t="shared" si="278"/>
        <v>0.2857142857142857</v>
      </c>
      <c r="AD136" s="5" t="s">
        <v>7092</v>
      </c>
      <c r="AE136" s="11">
        <f t="shared" si="279"/>
        <v>18.266666666666666</v>
      </c>
      <c r="AF136" s="27">
        <v>79</v>
      </c>
      <c r="AG136" s="12">
        <v>6118813</v>
      </c>
      <c r="AH136" s="13" t="s">
        <v>4459</v>
      </c>
      <c r="AI136" s="13" t="s">
        <v>6508</v>
      </c>
      <c r="AJ136" s="14">
        <v>13.8</v>
      </c>
      <c r="AK136" s="13" t="s">
        <v>4378</v>
      </c>
      <c r="AL136" s="13" t="s">
        <v>6270</v>
      </c>
      <c r="AM136" s="13" t="s">
        <v>4395</v>
      </c>
      <c r="AN136" s="18">
        <f t="shared" si="280"/>
        <v>33</v>
      </c>
      <c r="AO136" s="18">
        <f t="shared" si="281"/>
        <v>25.8</v>
      </c>
      <c r="AP136" s="18">
        <f t="shared" si="282"/>
        <v>13.8</v>
      </c>
      <c r="AQ136" s="18">
        <f t="shared" si="283"/>
        <v>13.2</v>
      </c>
      <c r="AR136" s="18">
        <f t="shared" si="254"/>
        <v>14.743798575883091</v>
      </c>
      <c r="AS136" s="18">
        <f t="shared" si="284"/>
        <v>4.2</v>
      </c>
      <c r="AT136" s="18">
        <f t="shared" si="255"/>
        <v>4.6912086377809841</v>
      </c>
      <c r="AU136" s="18">
        <f t="shared" si="285"/>
        <v>17.399999999999999</v>
      </c>
      <c r="AV136" s="66">
        <v>19</v>
      </c>
      <c r="AW136" s="66">
        <v>11</v>
      </c>
      <c r="AX136" s="66">
        <v>69</v>
      </c>
      <c r="AY136" s="66">
        <v>83</v>
      </c>
      <c r="AZ136" s="66">
        <v>48</v>
      </c>
      <c r="BA136" s="66">
        <v>4</v>
      </c>
      <c r="BB136" s="66">
        <v>10</v>
      </c>
      <c r="BC136" s="66">
        <v>0.3</v>
      </c>
      <c r="BE136" t="s">
        <v>632</v>
      </c>
      <c r="BF136" t="s">
        <v>633</v>
      </c>
      <c r="BH136" t="s">
        <v>7493</v>
      </c>
      <c r="BI136">
        <v>73</v>
      </c>
      <c r="BJ136">
        <v>184</v>
      </c>
      <c r="BK136" t="s">
        <v>1259</v>
      </c>
      <c r="BL136" t="s">
        <v>7128</v>
      </c>
      <c r="BM136" s="4" t="s">
        <v>4836</v>
      </c>
      <c r="BN136" s="4" t="s">
        <v>4837</v>
      </c>
      <c r="BO136" s="4" t="s">
        <v>7434</v>
      </c>
      <c r="BP136" s="4" t="s">
        <v>7435</v>
      </c>
      <c r="BQ136" s="7">
        <f t="shared" si="256"/>
        <v>1407.6666666666667</v>
      </c>
      <c r="BR136" s="7">
        <f t="shared" si="257"/>
        <v>1024.75</v>
      </c>
      <c r="BS136" s="7">
        <f t="shared" si="258"/>
        <v>60.93333333333333</v>
      </c>
      <c r="BT136" s="7">
        <f t="shared" si="259"/>
        <v>321.98333333333335</v>
      </c>
      <c r="BU136" s="12">
        <v>1675</v>
      </c>
      <c r="BV136">
        <v>5</v>
      </c>
      <c r="BW136">
        <v>1</v>
      </c>
      <c r="BX136">
        <v>0</v>
      </c>
      <c r="BY136" s="18">
        <f t="shared" si="260"/>
        <v>12.651234567901234</v>
      </c>
      <c r="BZ136" s="18">
        <f t="shared" si="261"/>
        <v>0.75226337448559666</v>
      </c>
      <c r="CA136" s="18">
        <f t="shared" si="262"/>
        <v>3.9751028806584365</v>
      </c>
      <c r="CB136" s="6">
        <v>49</v>
      </c>
      <c r="CC136" s="6">
        <v>44</v>
      </c>
      <c r="CD136" s="6">
        <v>4</v>
      </c>
      <c r="CE136" s="6">
        <v>97</v>
      </c>
      <c r="CF136" s="6">
        <v>28</v>
      </c>
      <c r="CG136" s="6">
        <v>3</v>
      </c>
      <c r="CH136" s="6">
        <v>9</v>
      </c>
      <c r="CI136" s="6">
        <v>40</v>
      </c>
      <c r="CJ136" s="11">
        <f t="shared" si="263"/>
        <v>2.8689924371797999</v>
      </c>
      <c r="CK136" s="11">
        <f t="shared" si="264"/>
        <v>8.1991821522853154</v>
      </c>
      <c r="CL136" s="11">
        <f t="shared" si="265"/>
        <v>3.9387308533916854</v>
      </c>
      <c r="CM136" s="11">
        <f t="shared" si="266"/>
        <v>1.6394242498170284</v>
      </c>
      <c r="CN136" s="11">
        <f t="shared" si="267"/>
        <v>0.55903514674672594</v>
      </c>
      <c r="CO136" s="11">
        <f t="shared" si="268"/>
        <v>8.8621444201312922</v>
      </c>
      <c r="CP136" s="52">
        <f t="shared" si="286"/>
        <v>0.36734693877551022</v>
      </c>
      <c r="CQ136" s="52">
        <f t="shared" si="287"/>
        <v>0.42857142857142855</v>
      </c>
      <c r="CR136" s="52">
        <f t="shared" si="288"/>
        <v>0.79591836734693877</v>
      </c>
      <c r="CS136" s="52">
        <f t="shared" si="289"/>
        <v>0.31818181818181818</v>
      </c>
      <c r="CT136" s="52">
        <f t="shared" si="290"/>
        <v>0.45454545454545453</v>
      </c>
      <c r="CU136" s="52">
        <f t="shared" si="291"/>
        <v>0.77272727272727271</v>
      </c>
      <c r="CV136">
        <v>0</v>
      </c>
      <c r="CW136" s="60">
        <f t="shared" si="292"/>
        <v>85.717767619067871</v>
      </c>
      <c r="CX136" s="60">
        <f t="shared" si="293"/>
        <v>121.78702479621292</v>
      </c>
      <c r="CY136" s="60">
        <v>30.267703573929822</v>
      </c>
      <c r="CZ136" s="60">
        <v>26.199350641917832</v>
      </c>
      <c r="DA136" s="60">
        <v>6.5500685043683338E-2</v>
      </c>
      <c r="DB136" s="60">
        <v>5.8283781306391864</v>
      </c>
      <c r="DC136" s="60">
        <v>1.3447252220612198</v>
      </c>
      <c r="DD136" s="60">
        <f t="shared" si="294"/>
        <v>63.705658253591743</v>
      </c>
      <c r="DE136" s="60">
        <f t="shared" si="295"/>
        <v>90.512419967215365</v>
      </c>
      <c r="DF136" s="60">
        <v>12.702899241006577</v>
      </c>
      <c r="DG136" s="60">
        <v>0.32914338229655377</v>
      </c>
      <c r="DH136" s="60">
        <v>0.64666058715189256</v>
      </c>
      <c r="DI136" s="60">
        <v>8.3334061550211125</v>
      </c>
      <c r="DJ136" s="60">
        <f t="shared" si="296"/>
        <v>22.012109365476135</v>
      </c>
      <c r="DK136" s="60">
        <f t="shared" si="297"/>
        <v>31.274604828997582</v>
      </c>
      <c r="DL136" s="60"/>
      <c r="DM136" s="60"/>
      <c r="DN136" s="60">
        <f t="shared" si="298"/>
        <v>0</v>
      </c>
      <c r="DO136" s="58">
        <v>1024.75</v>
      </c>
      <c r="DP136" s="58">
        <v>321.98333333333335</v>
      </c>
      <c r="DQ136" s="58">
        <v>60.93333333333333</v>
      </c>
      <c r="DR136" s="58">
        <v>1407.6666666666667</v>
      </c>
    </row>
    <row r="137" spans="1:122" x14ac:dyDescent="0.2">
      <c r="A137" t="s">
        <v>4653</v>
      </c>
      <c r="B137" t="s">
        <v>4653</v>
      </c>
      <c r="C137" t="str">
        <f t="shared" si="269"/>
        <v xml:space="preserve">Nilson, Marcus </v>
      </c>
      <c r="D137" t="str">
        <f t="shared" si="270"/>
        <v>Marcus Nilson</v>
      </c>
      <c r="E137" t="str">
        <f t="shared" si="271"/>
        <v>LW</v>
      </c>
      <c r="F137" t="s">
        <v>3204</v>
      </c>
      <c r="G137">
        <v>63</v>
      </c>
      <c r="H137">
        <v>5</v>
      </c>
      <c r="I137">
        <v>10</v>
      </c>
      <c r="J137">
        <f t="shared" si="272"/>
        <v>15</v>
      </c>
      <c r="K137">
        <v>7</v>
      </c>
      <c r="L137">
        <v>27</v>
      </c>
      <c r="M137" s="5" t="s">
        <v>5561</v>
      </c>
      <c r="N137" s="7">
        <f t="shared" si="273"/>
        <v>13.116666666666667</v>
      </c>
      <c r="O137" s="7">
        <f t="shared" si="274"/>
        <v>826.35</v>
      </c>
      <c r="P137">
        <v>0</v>
      </c>
      <c r="Q137">
        <v>0</v>
      </c>
      <c r="R137">
        <v>0</v>
      </c>
      <c r="S137">
        <v>0</v>
      </c>
      <c r="T137">
        <f t="shared" si="275"/>
        <v>5</v>
      </c>
      <c r="U137">
        <f t="shared" si="276"/>
        <v>10</v>
      </c>
      <c r="V137">
        <v>69</v>
      </c>
      <c r="W137" s="9">
        <f t="shared" si="277"/>
        <v>7.2463768115942032E-2</v>
      </c>
      <c r="X137">
        <v>1193</v>
      </c>
      <c r="Y137">
        <v>1</v>
      </c>
      <c r="Z137">
        <v>0</v>
      </c>
      <c r="AA137">
        <v>38</v>
      </c>
      <c r="AB137">
        <v>81</v>
      </c>
      <c r="AC137" s="9">
        <f t="shared" si="278"/>
        <v>0.31932773109243695</v>
      </c>
      <c r="AD137" s="5" t="s">
        <v>4771</v>
      </c>
      <c r="AE137" s="11">
        <f t="shared" si="279"/>
        <v>55.05</v>
      </c>
      <c r="AF137" s="27">
        <v>65</v>
      </c>
      <c r="AG137" s="12">
        <v>446762</v>
      </c>
      <c r="AH137" s="13" t="s">
        <v>6457</v>
      </c>
      <c r="AI137" s="13" t="s">
        <v>6369</v>
      </c>
      <c r="AJ137" s="14">
        <v>-0.3</v>
      </c>
      <c r="AK137" s="13" t="s">
        <v>6340</v>
      </c>
      <c r="AL137" s="13" t="s">
        <v>6319</v>
      </c>
      <c r="AM137" s="13" t="s">
        <v>6349</v>
      </c>
      <c r="AN137" s="18">
        <f t="shared" si="280"/>
        <v>12.4</v>
      </c>
      <c r="AO137" s="18">
        <f t="shared" si="281"/>
        <v>17.2</v>
      </c>
      <c r="AP137" s="18">
        <f t="shared" si="282"/>
        <v>-0.3</v>
      </c>
      <c r="AQ137" s="18">
        <f t="shared" si="283"/>
        <v>-0.6</v>
      </c>
      <c r="AR137" s="18">
        <f t="shared" si="254"/>
        <v>-1.1952984925957899</v>
      </c>
      <c r="AS137" s="18">
        <f t="shared" si="284"/>
        <v>0.7</v>
      </c>
      <c r="AT137" s="18">
        <f t="shared" si="255"/>
        <v>1.3945149080284214</v>
      </c>
      <c r="AU137" s="18">
        <f t="shared" si="285"/>
        <v>0.1</v>
      </c>
      <c r="AV137" s="66">
        <v>34</v>
      </c>
      <c r="AW137" s="66">
        <v>14</v>
      </c>
      <c r="AX137" s="66">
        <v>26</v>
      </c>
      <c r="AY137" s="66">
        <v>21</v>
      </c>
      <c r="AZ137" s="66">
        <v>32</v>
      </c>
      <c r="BA137" s="66">
        <v>38</v>
      </c>
      <c r="BB137" s="66">
        <v>81</v>
      </c>
      <c r="BC137" s="66">
        <v>3.2</v>
      </c>
      <c r="BE137" t="s">
        <v>4989</v>
      </c>
      <c r="BF137" t="s">
        <v>4990</v>
      </c>
      <c r="BH137" t="s">
        <v>7493</v>
      </c>
      <c r="BI137">
        <v>74</v>
      </c>
      <c r="BJ137">
        <v>193</v>
      </c>
      <c r="BK137" t="s">
        <v>1258</v>
      </c>
      <c r="BL137" t="s">
        <v>7128</v>
      </c>
      <c r="BM137" s="4" t="s">
        <v>2231</v>
      </c>
      <c r="BN137" s="4" t="s">
        <v>2232</v>
      </c>
      <c r="BO137" s="4" t="s">
        <v>2233</v>
      </c>
      <c r="BP137" s="4" t="s">
        <v>2235</v>
      </c>
      <c r="BQ137" s="7">
        <f t="shared" si="256"/>
        <v>825.91666666666663</v>
      </c>
      <c r="BR137" s="7">
        <f t="shared" si="257"/>
        <v>647.9</v>
      </c>
      <c r="BS137" s="7">
        <f t="shared" si="258"/>
        <v>150.63333333333333</v>
      </c>
      <c r="BT137" s="7">
        <f t="shared" si="259"/>
        <v>27.383333333333333</v>
      </c>
      <c r="BU137" s="12">
        <v>1193</v>
      </c>
      <c r="BV137">
        <v>0</v>
      </c>
      <c r="BW137">
        <v>0</v>
      </c>
      <c r="BX137">
        <v>0</v>
      </c>
      <c r="BY137" s="18">
        <f t="shared" si="260"/>
        <v>10.284126984126983</v>
      </c>
      <c r="BZ137" s="18">
        <f t="shared" si="261"/>
        <v>2.3910052910052908</v>
      </c>
      <c r="CA137" s="18">
        <f t="shared" si="262"/>
        <v>0.43465608465608463</v>
      </c>
      <c r="CB137" s="6">
        <v>22</v>
      </c>
      <c r="CC137" s="6">
        <v>0</v>
      </c>
      <c r="CD137" s="6">
        <v>1</v>
      </c>
      <c r="CE137" s="6">
        <v>23</v>
      </c>
      <c r="CF137" s="6">
        <v>17</v>
      </c>
      <c r="CG137" s="6">
        <v>0</v>
      </c>
      <c r="CH137" s="6">
        <v>20</v>
      </c>
      <c r="CI137" s="6">
        <v>37</v>
      </c>
      <c r="CJ137" s="11">
        <f t="shared" si="263"/>
        <v>2.037351443123939</v>
      </c>
      <c r="CK137" s="11">
        <f t="shared" si="264"/>
        <v>0</v>
      </c>
      <c r="CL137" s="11">
        <f t="shared" si="265"/>
        <v>0.39831821199380396</v>
      </c>
      <c r="CM137" s="11">
        <f t="shared" si="266"/>
        <v>1.5743170242321345</v>
      </c>
      <c r="CN137" s="11">
        <f t="shared" si="267"/>
        <v>0</v>
      </c>
      <c r="CO137" s="11">
        <f t="shared" si="268"/>
        <v>7.9663642398760794</v>
      </c>
      <c r="CP137" s="52">
        <f t="shared" si="286"/>
        <v>0.22727272727272727</v>
      </c>
      <c r="CQ137" s="52">
        <f t="shared" si="287"/>
        <v>0.45454545454545453</v>
      </c>
      <c r="CR137" s="52">
        <f t="shared" si="288"/>
        <v>0.68181818181818177</v>
      </c>
      <c r="CS137" s="52">
        <f t="shared" si="289"/>
        <v>0</v>
      </c>
      <c r="CT137" s="52">
        <f t="shared" si="290"/>
        <v>0</v>
      </c>
      <c r="CU137" s="52">
        <f t="shared" si="291"/>
        <v>0</v>
      </c>
      <c r="CV137">
        <v>0</v>
      </c>
      <c r="CW137" s="60">
        <f t="shared" si="292"/>
        <v>14.572985083908584</v>
      </c>
      <c r="CX137" s="60">
        <f t="shared" si="293"/>
        <v>35.289238423348408</v>
      </c>
      <c r="CY137" s="60">
        <v>3.2730860769743226</v>
      </c>
      <c r="CZ137" s="60">
        <v>-1.3367630711059304</v>
      </c>
      <c r="DA137" s="60">
        <v>3.8431049577785072E-2</v>
      </c>
      <c r="DB137" s="60">
        <v>-1.7661942928935839</v>
      </c>
      <c r="DC137" s="60">
        <v>0</v>
      </c>
      <c r="DD137" s="60">
        <f t="shared" si="294"/>
        <v>0.20855976255259345</v>
      </c>
      <c r="DE137" s="60">
        <f t="shared" si="295"/>
        <v>0.50503827073577268</v>
      </c>
      <c r="DF137" s="60">
        <v>8.4654310830064379</v>
      </c>
      <c r="DG137" s="60">
        <v>7.5086979550232566E-2</v>
      </c>
      <c r="DH137" s="60">
        <v>2.9738026232578423</v>
      </c>
      <c r="DI137" s="60">
        <v>2.8501046355414799</v>
      </c>
      <c r="DJ137" s="60">
        <f t="shared" si="296"/>
        <v>14.364425321355991</v>
      </c>
      <c r="DK137" s="60">
        <f t="shared" si="297"/>
        <v>34.784200152612634</v>
      </c>
      <c r="DL137" s="60"/>
      <c r="DM137" s="60"/>
      <c r="DN137" s="60">
        <f t="shared" si="298"/>
        <v>0</v>
      </c>
      <c r="DO137" s="58">
        <v>647.9</v>
      </c>
      <c r="DP137" s="58">
        <v>27.383333333333333</v>
      </c>
      <c r="DQ137" s="58">
        <v>150.63333333333333</v>
      </c>
      <c r="DR137" s="58">
        <v>825.91666666666663</v>
      </c>
    </row>
    <row r="138" spans="1:122" x14ac:dyDescent="0.2">
      <c r="A138" t="s">
        <v>4653</v>
      </c>
      <c r="B138" t="s">
        <v>4653</v>
      </c>
      <c r="C138" t="str">
        <f t="shared" si="269"/>
        <v xml:space="preserve">Lombardi, Matthew </v>
      </c>
      <c r="D138" t="str">
        <f t="shared" si="270"/>
        <v>Matthew Lombardi</v>
      </c>
      <c r="E138" t="str">
        <f t="shared" si="271"/>
        <v xml:space="preserve">C </v>
      </c>
      <c r="F138" t="s">
        <v>3196</v>
      </c>
      <c r="G138">
        <v>81</v>
      </c>
      <c r="H138">
        <v>20</v>
      </c>
      <c r="I138">
        <v>26</v>
      </c>
      <c r="J138">
        <f t="shared" si="272"/>
        <v>46</v>
      </c>
      <c r="K138">
        <v>10</v>
      </c>
      <c r="L138">
        <v>48</v>
      </c>
      <c r="M138" s="5" t="s">
        <v>7074</v>
      </c>
      <c r="N138" s="7">
        <f t="shared" si="273"/>
        <v>16.366666666666667</v>
      </c>
      <c r="O138" s="7">
        <f t="shared" si="274"/>
        <v>1325.7</v>
      </c>
      <c r="P138">
        <v>5</v>
      </c>
      <c r="Q138">
        <v>8</v>
      </c>
      <c r="R138">
        <v>4</v>
      </c>
      <c r="S138">
        <v>1</v>
      </c>
      <c r="T138">
        <f t="shared" si="275"/>
        <v>11</v>
      </c>
      <c r="U138">
        <f t="shared" si="276"/>
        <v>17</v>
      </c>
      <c r="V138">
        <v>176</v>
      </c>
      <c r="W138" s="9">
        <f t="shared" si="277"/>
        <v>0.11363636363636363</v>
      </c>
      <c r="X138">
        <v>1831</v>
      </c>
      <c r="Y138">
        <v>5</v>
      </c>
      <c r="Z138">
        <v>0</v>
      </c>
      <c r="AA138">
        <v>474</v>
      </c>
      <c r="AB138">
        <v>491</v>
      </c>
      <c r="AC138" s="9">
        <f t="shared" si="278"/>
        <v>0.49119170984455957</v>
      </c>
      <c r="AD138" s="5" t="s">
        <v>7094</v>
      </c>
      <c r="AE138" s="11">
        <f t="shared" si="279"/>
        <v>28.816666666666666</v>
      </c>
      <c r="AF138" s="27">
        <v>66</v>
      </c>
      <c r="AG138" s="12">
        <v>2922757</v>
      </c>
      <c r="AH138" s="13" t="s">
        <v>6504</v>
      </c>
      <c r="AI138" s="13" t="s">
        <v>6371</v>
      </c>
      <c r="AJ138" s="14">
        <v>-1.1000000000000001</v>
      </c>
      <c r="AK138" s="13" t="s">
        <v>6487</v>
      </c>
      <c r="AL138" s="13" t="s">
        <v>6400</v>
      </c>
      <c r="AM138" s="13" t="s">
        <v>6297</v>
      </c>
      <c r="AN138" s="18">
        <f t="shared" si="280"/>
        <v>26.3</v>
      </c>
      <c r="AO138" s="18">
        <f t="shared" si="281"/>
        <v>28.6</v>
      </c>
      <c r="AP138" s="18">
        <f t="shared" si="282"/>
        <v>-1.1000000000000001</v>
      </c>
      <c r="AQ138" s="18">
        <f t="shared" si="283"/>
        <v>4.5999999999999996</v>
      </c>
      <c r="AR138" s="18">
        <f t="shared" si="254"/>
        <v>5.3251526640233839</v>
      </c>
      <c r="AS138" s="18">
        <f t="shared" si="284"/>
        <v>1.3</v>
      </c>
      <c r="AT138" s="18">
        <f t="shared" si="255"/>
        <v>1.5049344485283478</v>
      </c>
      <c r="AU138" s="18">
        <f t="shared" si="285"/>
        <v>5.9</v>
      </c>
      <c r="AV138" s="66">
        <v>40</v>
      </c>
      <c r="AW138" s="66">
        <v>51</v>
      </c>
      <c r="AX138" s="66">
        <v>43</v>
      </c>
      <c r="AY138" s="66">
        <v>51</v>
      </c>
      <c r="AZ138" s="66">
        <v>43</v>
      </c>
      <c r="BA138" s="66">
        <v>474</v>
      </c>
      <c r="BB138" s="66">
        <v>491</v>
      </c>
      <c r="BC138" s="66">
        <v>20.5</v>
      </c>
      <c r="BD138">
        <v>18</v>
      </c>
      <c r="BE138" t="s">
        <v>1293</v>
      </c>
      <c r="BF138" t="s">
        <v>1274</v>
      </c>
      <c r="BG138" t="s">
        <v>7456</v>
      </c>
      <c r="BH138" t="s">
        <v>7457</v>
      </c>
      <c r="BI138">
        <v>72</v>
      </c>
      <c r="BJ138">
        <v>193</v>
      </c>
      <c r="BK138" t="s">
        <v>1259</v>
      </c>
      <c r="BL138" t="s">
        <v>7128</v>
      </c>
      <c r="BM138" s="4" t="s">
        <v>4898</v>
      </c>
      <c r="BN138" s="4" t="s">
        <v>1496</v>
      </c>
      <c r="BO138" s="4" t="s">
        <v>1497</v>
      </c>
      <c r="BP138" s="4" t="s">
        <v>1498</v>
      </c>
      <c r="BQ138" s="7">
        <f t="shared" si="256"/>
        <v>1325.9</v>
      </c>
      <c r="BR138" s="7">
        <f t="shared" si="257"/>
        <v>924.15</v>
      </c>
      <c r="BS138" s="7">
        <f t="shared" si="258"/>
        <v>199.96666666666667</v>
      </c>
      <c r="BT138" s="7">
        <f t="shared" si="259"/>
        <v>201.78333333333333</v>
      </c>
      <c r="BU138" s="12">
        <v>1831</v>
      </c>
      <c r="BV138">
        <v>0</v>
      </c>
      <c r="BW138">
        <v>0</v>
      </c>
      <c r="BX138">
        <v>0</v>
      </c>
      <c r="BY138" s="18">
        <f t="shared" si="260"/>
        <v>11.409259259259258</v>
      </c>
      <c r="BZ138" s="18">
        <f t="shared" si="261"/>
        <v>2.4687242798353908</v>
      </c>
      <c r="CA138" s="18">
        <f t="shared" si="262"/>
        <v>2.4911522633744854</v>
      </c>
      <c r="CB138" s="6">
        <v>39</v>
      </c>
      <c r="CC138" s="6">
        <v>20</v>
      </c>
      <c r="CD138" s="6">
        <v>7</v>
      </c>
      <c r="CE138" s="6">
        <v>66</v>
      </c>
      <c r="CF138" s="6">
        <v>37</v>
      </c>
      <c r="CG138" s="6">
        <v>0</v>
      </c>
      <c r="CH138" s="6">
        <v>27</v>
      </c>
      <c r="CI138" s="6">
        <v>64</v>
      </c>
      <c r="CJ138" s="11">
        <f t="shared" si="263"/>
        <v>2.5320564843369584</v>
      </c>
      <c r="CK138" s="11">
        <f t="shared" si="264"/>
        <v>5.9469728256380607</v>
      </c>
      <c r="CL138" s="11">
        <f t="shared" si="265"/>
        <v>2.1003500583430572</v>
      </c>
      <c r="CM138" s="11">
        <f t="shared" si="266"/>
        <v>2.4022074338581398</v>
      </c>
      <c r="CN138" s="11">
        <f t="shared" si="267"/>
        <v>0</v>
      </c>
      <c r="CO138" s="11">
        <f t="shared" si="268"/>
        <v>8.1013502250375069</v>
      </c>
      <c r="CP138" s="52">
        <f t="shared" si="286"/>
        <v>0.28205128205128205</v>
      </c>
      <c r="CQ138" s="52">
        <f t="shared" si="287"/>
        <v>0.4358974358974359</v>
      </c>
      <c r="CR138" s="52">
        <f t="shared" si="288"/>
        <v>0.71794871794871795</v>
      </c>
      <c r="CS138" s="52">
        <f t="shared" si="289"/>
        <v>0.25</v>
      </c>
      <c r="CT138" s="52">
        <f t="shared" si="290"/>
        <v>0.4</v>
      </c>
      <c r="CU138" s="52">
        <f t="shared" si="291"/>
        <v>0.65</v>
      </c>
      <c r="CV138">
        <v>0</v>
      </c>
      <c r="CW138" s="60">
        <f t="shared" si="292"/>
        <v>39.395014633009794</v>
      </c>
      <c r="CX138" s="60">
        <f t="shared" si="293"/>
        <v>59.42380968852823</v>
      </c>
      <c r="CY138" s="60">
        <v>14.226792783347792</v>
      </c>
      <c r="CZ138" s="60">
        <v>5.1693414657937184</v>
      </c>
      <c r="DA138" s="60">
        <v>6.1695968481709482E-2</v>
      </c>
      <c r="DB138" s="60">
        <v>8.3305082684164287</v>
      </c>
      <c r="DC138" s="60">
        <v>-1.2908158200471005</v>
      </c>
      <c r="DD138" s="60">
        <f t="shared" si="294"/>
        <v>26.497522665992548</v>
      </c>
      <c r="DE138" s="60">
        <f t="shared" si="295"/>
        <v>39.969111797258542</v>
      </c>
      <c r="DF138" s="60">
        <v>7.9303724517384682</v>
      </c>
      <c r="DG138" s="60">
        <v>0.5533037501002227</v>
      </c>
      <c r="DH138" s="60">
        <v>3.6726431847433401</v>
      </c>
      <c r="DI138" s="60">
        <v>0.74117258043521339</v>
      </c>
      <c r="DJ138" s="60">
        <f t="shared" si="296"/>
        <v>12.897491967017244</v>
      </c>
      <c r="DK138" s="60">
        <f t="shared" si="297"/>
        <v>19.454697891269692</v>
      </c>
      <c r="DL138" s="60"/>
      <c r="DM138" s="60"/>
      <c r="DN138" s="60">
        <f t="shared" si="298"/>
        <v>0</v>
      </c>
      <c r="DO138" s="58">
        <v>924.15</v>
      </c>
      <c r="DP138" s="58">
        <v>201.7833333333333</v>
      </c>
      <c r="DQ138" s="58">
        <v>199.96666666666664</v>
      </c>
      <c r="DR138" s="58">
        <v>1325.9</v>
      </c>
    </row>
    <row r="139" spans="1:122" x14ac:dyDescent="0.2">
      <c r="A139" t="s">
        <v>4671</v>
      </c>
      <c r="B139" t="s">
        <v>4653</v>
      </c>
      <c r="C139" t="str">
        <f t="shared" si="269"/>
        <v xml:space="preserve">Nolan, Owen </v>
      </c>
      <c r="D139" t="str">
        <f t="shared" si="270"/>
        <v>Owen Nolan</v>
      </c>
      <c r="E139" t="str">
        <f t="shared" si="271"/>
        <v>RW</v>
      </c>
      <c r="F139" t="s">
        <v>2791</v>
      </c>
      <c r="G139">
        <v>76</v>
      </c>
      <c r="H139">
        <v>16</v>
      </c>
      <c r="I139">
        <v>24</v>
      </c>
      <c r="J139">
        <f t="shared" si="272"/>
        <v>40</v>
      </c>
      <c r="K139">
        <v>-2</v>
      </c>
      <c r="L139">
        <v>56</v>
      </c>
      <c r="M139" s="5" t="s">
        <v>5709</v>
      </c>
      <c r="N139" s="7">
        <f t="shared" si="273"/>
        <v>15.416666666666666</v>
      </c>
      <c r="O139" s="7">
        <f t="shared" si="274"/>
        <v>1171.6666666666665</v>
      </c>
      <c r="P139">
        <v>2</v>
      </c>
      <c r="Q139">
        <v>10</v>
      </c>
      <c r="R139">
        <v>3</v>
      </c>
      <c r="S139">
        <v>0</v>
      </c>
      <c r="T139">
        <f t="shared" si="275"/>
        <v>11</v>
      </c>
      <c r="U139">
        <f t="shared" si="276"/>
        <v>14</v>
      </c>
      <c r="V139">
        <v>154</v>
      </c>
      <c r="W139" s="9">
        <f t="shared" si="277"/>
        <v>0.1038961038961039</v>
      </c>
      <c r="X139">
        <v>1616</v>
      </c>
      <c r="Y139">
        <v>1</v>
      </c>
      <c r="Z139">
        <v>0</v>
      </c>
      <c r="AA139">
        <v>125</v>
      </c>
      <c r="AB139">
        <v>113</v>
      </c>
      <c r="AC139" s="9">
        <f t="shared" si="278"/>
        <v>0.52521008403361347</v>
      </c>
      <c r="AD139" s="5" t="s">
        <v>4760</v>
      </c>
      <c r="AE139" s="11">
        <f t="shared" si="279"/>
        <v>29.283333333333335</v>
      </c>
      <c r="AF139" s="27">
        <v>41</v>
      </c>
      <c r="AG139" s="12">
        <v>1639390</v>
      </c>
      <c r="AH139" s="13" t="s">
        <v>310</v>
      </c>
      <c r="AI139" s="13" t="s">
        <v>330</v>
      </c>
      <c r="AJ139" s="14">
        <v>9.6</v>
      </c>
      <c r="AK139" s="13" t="s">
        <v>6492</v>
      </c>
      <c r="AL139" s="13" t="s">
        <v>6332</v>
      </c>
      <c r="AM139" s="13" t="s">
        <v>6346</v>
      </c>
      <c r="AN139" s="18">
        <f t="shared" si="280"/>
        <v>24.8</v>
      </c>
      <c r="AO139" s="18">
        <f t="shared" si="281"/>
        <v>22.5</v>
      </c>
      <c r="AP139" s="18">
        <f t="shared" si="282"/>
        <v>9.6</v>
      </c>
      <c r="AQ139" s="18">
        <f t="shared" si="283"/>
        <v>3</v>
      </c>
      <c r="AR139" s="18">
        <f t="shared" si="254"/>
        <v>3.9573050752437586</v>
      </c>
      <c r="AS139" s="18">
        <f t="shared" si="284"/>
        <v>2.7</v>
      </c>
      <c r="AT139" s="18">
        <f t="shared" si="255"/>
        <v>3.5615745677193833</v>
      </c>
      <c r="AU139" s="18">
        <f t="shared" si="285"/>
        <v>5.7</v>
      </c>
      <c r="AV139" s="66">
        <v>19</v>
      </c>
      <c r="AW139" s="66">
        <v>49</v>
      </c>
      <c r="AX139" s="66">
        <v>41</v>
      </c>
      <c r="AY139" s="66">
        <v>29</v>
      </c>
      <c r="AZ139" s="66">
        <v>30</v>
      </c>
      <c r="BA139" s="66">
        <v>125</v>
      </c>
      <c r="BB139" s="66">
        <v>113</v>
      </c>
      <c r="BC139" s="66">
        <v>5.5</v>
      </c>
      <c r="BD139">
        <v>11</v>
      </c>
      <c r="BE139" t="s">
        <v>1366</v>
      </c>
      <c r="BF139" t="s">
        <v>1367</v>
      </c>
      <c r="BH139" t="s">
        <v>1368</v>
      </c>
      <c r="BI139">
        <v>73</v>
      </c>
      <c r="BJ139">
        <v>215</v>
      </c>
      <c r="BK139" t="s">
        <v>1258</v>
      </c>
      <c r="BL139" t="s">
        <v>7128</v>
      </c>
      <c r="BM139" s="4" t="s">
        <v>457</v>
      </c>
      <c r="BN139" s="4" t="s">
        <v>6626</v>
      </c>
      <c r="BO139" s="4" t="s">
        <v>6627</v>
      </c>
      <c r="BP139" s="4" t="s">
        <v>6629</v>
      </c>
      <c r="BQ139" s="7">
        <f t="shared" si="256"/>
        <v>1171.8833333333334</v>
      </c>
      <c r="BR139" s="7">
        <f t="shared" si="257"/>
        <v>827.58333333333337</v>
      </c>
      <c r="BS139" s="7">
        <f t="shared" si="258"/>
        <v>143.15</v>
      </c>
      <c r="BT139" s="7">
        <f t="shared" si="259"/>
        <v>201.15</v>
      </c>
      <c r="BU139" s="12">
        <v>1616</v>
      </c>
      <c r="BV139">
        <v>1</v>
      </c>
      <c r="BW139">
        <v>0</v>
      </c>
      <c r="BX139">
        <v>0</v>
      </c>
      <c r="BY139" s="18">
        <f t="shared" si="260"/>
        <v>10.889254385964913</v>
      </c>
      <c r="BZ139" s="18">
        <f t="shared" si="261"/>
        <v>1.8835526315789475</v>
      </c>
      <c r="CA139" s="18">
        <f t="shared" si="262"/>
        <v>2.6467105263157897</v>
      </c>
      <c r="CB139" s="6">
        <v>35</v>
      </c>
      <c r="CC139" s="6">
        <v>20</v>
      </c>
      <c r="CD139" s="6">
        <v>3</v>
      </c>
      <c r="CE139" s="6">
        <v>58</v>
      </c>
      <c r="CF139" s="6">
        <v>36</v>
      </c>
      <c r="CG139" s="6">
        <v>3</v>
      </c>
      <c r="CH139" s="6">
        <v>14</v>
      </c>
      <c r="CI139" s="6">
        <v>53</v>
      </c>
      <c r="CJ139" s="11">
        <f t="shared" si="263"/>
        <v>2.5375088107944817</v>
      </c>
      <c r="CK139" s="11">
        <f t="shared" si="264"/>
        <v>5.9656972408650262</v>
      </c>
      <c r="CL139" s="11">
        <f t="shared" si="265"/>
        <v>1.2574222843171499</v>
      </c>
      <c r="CM139" s="11">
        <f t="shared" si="266"/>
        <v>2.6100090625314674</v>
      </c>
      <c r="CN139" s="11">
        <f t="shared" si="267"/>
        <v>0.89485458612975388</v>
      </c>
      <c r="CO139" s="11">
        <f t="shared" si="268"/>
        <v>5.8679706601466988</v>
      </c>
      <c r="CP139" s="52">
        <f t="shared" si="286"/>
        <v>0.31428571428571428</v>
      </c>
      <c r="CQ139" s="52">
        <f t="shared" si="287"/>
        <v>0.4</v>
      </c>
      <c r="CR139" s="52">
        <f t="shared" si="288"/>
        <v>0.7142857142857143</v>
      </c>
      <c r="CS139" s="52">
        <f t="shared" si="289"/>
        <v>0.1</v>
      </c>
      <c r="CT139" s="52">
        <f t="shared" si="290"/>
        <v>0.5</v>
      </c>
      <c r="CU139" s="52">
        <f t="shared" si="291"/>
        <v>0.6</v>
      </c>
      <c r="CV139">
        <v>0</v>
      </c>
      <c r="CW139" s="60">
        <f t="shared" si="292"/>
        <v>42.906477174507756</v>
      </c>
      <c r="CX139" s="60">
        <f t="shared" si="293"/>
        <v>73.226533655809462</v>
      </c>
      <c r="CY139" s="60">
        <v>14.225861632565735</v>
      </c>
      <c r="CZ139" s="60">
        <v>2.4934832069613737</v>
      </c>
      <c r="DA139" s="60">
        <v>4.081982301435199E-2</v>
      </c>
      <c r="DB139" s="60">
        <v>5.3182997252443105</v>
      </c>
      <c r="DC139" s="60">
        <v>-0.59201308371666328</v>
      </c>
      <c r="DD139" s="60">
        <f t="shared" si="294"/>
        <v>21.48645130406911</v>
      </c>
      <c r="DE139" s="60">
        <f t="shared" si="295"/>
        <v>36.669949461526222</v>
      </c>
      <c r="DF139" s="60">
        <v>10.399451772058979</v>
      </c>
      <c r="DG139" s="60">
        <v>0.13896317598761293</v>
      </c>
      <c r="DH139" s="60">
        <v>12.102608813094388</v>
      </c>
      <c r="DI139" s="60">
        <v>-1.2209978907023316</v>
      </c>
      <c r="DJ139" s="60">
        <f t="shared" si="296"/>
        <v>21.420025870438646</v>
      </c>
      <c r="DK139" s="60">
        <f t="shared" si="297"/>
        <v>36.556584194283239</v>
      </c>
      <c r="DL139" s="60"/>
      <c r="DM139" s="60"/>
      <c r="DN139" s="60">
        <f t="shared" si="298"/>
        <v>0</v>
      </c>
      <c r="DO139" s="58">
        <v>827.58333333333348</v>
      </c>
      <c r="DP139" s="58">
        <v>201.15</v>
      </c>
      <c r="DQ139" s="58">
        <v>143.15</v>
      </c>
      <c r="DR139" s="58">
        <v>1171.8833333333334</v>
      </c>
    </row>
    <row r="140" spans="1:122" x14ac:dyDescent="0.2">
      <c r="A140" t="s">
        <v>4653</v>
      </c>
      <c r="B140" t="s">
        <v>4653</v>
      </c>
      <c r="C140" t="str">
        <f t="shared" si="269"/>
        <v xml:space="preserve">Warrener, Rhett </v>
      </c>
      <c r="D140" t="str">
        <f t="shared" si="270"/>
        <v>Rhett Warrener</v>
      </c>
      <c r="E140" t="str">
        <f t="shared" si="271"/>
        <v xml:space="preserve">D </v>
      </c>
      <c r="F140" t="s">
        <v>3209</v>
      </c>
      <c r="G140">
        <v>62</v>
      </c>
      <c r="H140">
        <v>4</v>
      </c>
      <c r="I140">
        <v>6</v>
      </c>
      <c r="J140">
        <f t="shared" si="272"/>
        <v>10</v>
      </c>
      <c r="K140">
        <v>6</v>
      </c>
      <c r="L140">
        <v>67</v>
      </c>
      <c r="M140" s="5" t="s">
        <v>5579</v>
      </c>
      <c r="N140" s="7">
        <f t="shared" si="273"/>
        <v>17.133333333333333</v>
      </c>
      <c r="O140" s="7">
        <f t="shared" si="274"/>
        <v>1062.2666666666667</v>
      </c>
      <c r="P140">
        <v>1</v>
      </c>
      <c r="Q140">
        <v>0</v>
      </c>
      <c r="R140">
        <v>1</v>
      </c>
      <c r="S140">
        <v>1</v>
      </c>
      <c r="T140">
        <f t="shared" si="275"/>
        <v>2</v>
      </c>
      <c r="U140">
        <f t="shared" si="276"/>
        <v>5</v>
      </c>
      <c r="V140">
        <v>31</v>
      </c>
      <c r="W140" s="9">
        <f t="shared" si="277"/>
        <v>0.12903225806451613</v>
      </c>
      <c r="X140">
        <v>1559</v>
      </c>
      <c r="Y140">
        <v>1</v>
      </c>
      <c r="Z140">
        <v>0</v>
      </c>
      <c r="AA140">
        <v>0</v>
      </c>
      <c r="AB140">
        <v>0</v>
      </c>
      <c r="AC140" s="9">
        <f t="shared" si="278"/>
        <v>0</v>
      </c>
      <c r="AD140" s="5" t="s">
        <v>7095</v>
      </c>
      <c r="AE140" s="11">
        <f t="shared" si="279"/>
        <v>106.18333333333334</v>
      </c>
      <c r="AF140" s="27">
        <v>57</v>
      </c>
      <c r="AG140" s="12">
        <v>1528767</v>
      </c>
      <c r="AH140" s="13" t="s">
        <v>4369</v>
      </c>
      <c r="AI140" s="13" t="s">
        <v>4453</v>
      </c>
      <c r="AJ140" s="14">
        <v>-5</v>
      </c>
      <c r="AK140" s="13" t="s">
        <v>6333</v>
      </c>
      <c r="AL140" s="13" t="s">
        <v>6348</v>
      </c>
      <c r="AM140" s="13" t="s">
        <v>6349</v>
      </c>
      <c r="AN140" s="18">
        <f t="shared" si="280"/>
        <v>16.399999999999999</v>
      </c>
      <c r="AO140" s="18">
        <f t="shared" si="281"/>
        <v>26</v>
      </c>
      <c r="AP140" s="18">
        <f t="shared" si="282"/>
        <v>-5</v>
      </c>
      <c r="AQ140" s="18">
        <f t="shared" si="283"/>
        <v>0</v>
      </c>
      <c r="AR140" s="18">
        <f t="shared" si="254"/>
        <v>0</v>
      </c>
      <c r="AS140" s="18">
        <f t="shared" si="284"/>
        <v>0.2</v>
      </c>
      <c r="AT140" s="18">
        <f t="shared" si="255"/>
        <v>0.31319735348236311</v>
      </c>
      <c r="AU140" s="18">
        <f t="shared" si="285"/>
        <v>0.1</v>
      </c>
      <c r="AV140" s="66">
        <v>81</v>
      </c>
      <c r="AW140" s="66">
        <v>103</v>
      </c>
      <c r="AX140" s="66">
        <v>23</v>
      </c>
      <c r="AY140" s="66">
        <v>39</v>
      </c>
      <c r="AZ140" s="66">
        <v>13</v>
      </c>
      <c r="BA140" s="66">
        <v>0</v>
      </c>
      <c r="BB140" s="66">
        <v>0</v>
      </c>
      <c r="BC140" s="66">
        <v>0</v>
      </c>
      <c r="BE140" t="s">
        <v>5060</v>
      </c>
      <c r="BF140" t="s">
        <v>5061</v>
      </c>
      <c r="BG140" t="s">
        <v>650</v>
      </c>
      <c r="BH140" t="s">
        <v>7457</v>
      </c>
      <c r="BI140">
        <v>73</v>
      </c>
      <c r="BJ140">
        <v>208</v>
      </c>
      <c r="BK140" t="s">
        <v>1258</v>
      </c>
      <c r="BL140" t="s">
        <v>7128</v>
      </c>
      <c r="BM140" s="4" t="s">
        <v>512</v>
      </c>
      <c r="BN140" s="4" t="s">
        <v>6802</v>
      </c>
      <c r="BO140" s="4" t="s">
        <v>6803</v>
      </c>
      <c r="BP140" s="4" t="s">
        <v>6804</v>
      </c>
      <c r="BQ140" s="7">
        <f t="shared" si="256"/>
        <v>1061.9333333333334</v>
      </c>
      <c r="BR140" s="7">
        <f t="shared" si="257"/>
        <v>846.7166666666667</v>
      </c>
      <c r="BS140" s="7">
        <f t="shared" si="258"/>
        <v>206.75</v>
      </c>
      <c r="BT140" s="7">
        <f t="shared" si="259"/>
        <v>8.4666666666666668</v>
      </c>
      <c r="BU140" s="12">
        <v>1559</v>
      </c>
      <c r="BV140">
        <v>0</v>
      </c>
      <c r="BW140">
        <v>0</v>
      </c>
      <c r="BX140">
        <v>0</v>
      </c>
      <c r="BY140" s="18">
        <f t="shared" si="260"/>
        <v>13.656720430107528</v>
      </c>
      <c r="BZ140" s="18">
        <f t="shared" si="261"/>
        <v>3.3346774193548385</v>
      </c>
      <c r="CA140" s="18">
        <f t="shared" si="262"/>
        <v>0.13655913978494624</v>
      </c>
      <c r="CB140" s="6">
        <v>28</v>
      </c>
      <c r="CC140" s="6">
        <v>1</v>
      </c>
      <c r="CD140" s="6">
        <v>2</v>
      </c>
      <c r="CE140" s="6">
        <v>31</v>
      </c>
      <c r="CF140" s="6">
        <v>30</v>
      </c>
      <c r="CG140" s="6">
        <v>0</v>
      </c>
      <c r="CH140" s="6">
        <v>27</v>
      </c>
      <c r="CI140" s="6">
        <v>57</v>
      </c>
      <c r="CJ140" s="11">
        <f t="shared" si="263"/>
        <v>1.9841347951892605</v>
      </c>
      <c r="CK140" s="11">
        <f t="shared" si="264"/>
        <v>7.0866141732283463</v>
      </c>
      <c r="CL140" s="11">
        <f t="shared" si="265"/>
        <v>0.58041112454655375</v>
      </c>
      <c r="CM140" s="11">
        <f t="shared" si="266"/>
        <v>2.1258587091313506</v>
      </c>
      <c r="CN140" s="11">
        <f t="shared" si="267"/>
        <v>0</v>
      </c>
      <c r="CO140" s="11">
        <f t="shared" si="268"/>
        <v>7.8355501813784771</v>
      </c>
      <c r="CP140" s="52">
        <f t="shared" si="286"/>
        <v>7.1428571428571425E-2</v>
      </c>
      <c r="CQ140" s="52">
        <f t="shared" si="287"/>
        <v>0.17857142857142858</v>
      </c>
      <c r="CR140" s="52">
        <f t="shared" si="288"/>
        <v>0.25</v>
      </c>
      <c r="CS140" s="52">
        <f t="shared" si="289"/>
        <v>1</v>
      </c>
      <c r="CT140" s="52">
        <f t="shared" si="290"/>
        <v>0</v>
      </c>
      <c r="CU140" s="52">
        <f t="shared" si="291"/>
        <v>1</v>
      </c>
      <c r="CV140">
        <v>0</v>
      </c>
      <c r="CW140" s="60">
        <f t="shared" si="292"/>
        <v>25.916863616947808</v>
      </c>
      <c r="CX140" s="60">
        <f t="shared" si="293"/>
        <v>48.810716837744629</v>
      </c>
      <c r="CY140" s="60">
        <v>1.6211833818389629</v>
      </c>
      <c r="CZ140" s="60">
        <v>1.4805872729129308</v>
      </c>
      <c r="DA140" s="60">
        <v>4.941323287051063E-2</v>
      </c>
      <c r="DB140" s="60">
        <v>2.9893268109990419</v>
      </c>
      <c r="DC140" s="60">
        <v>0</v>
      </c>
      <c r="DD140" s="60">
        <f t="shared" si="294"/>
        <v>6.1405106986214459</v>
      </c>
      <c r="DE140" s="60">
        <f t="shared" si="295"/>
        <v>11.564776254544752</v>
      </c>
      <c r="DF140" s="60">
        <v>20.903526786972584</v>
      </c>
      <c r="DG140" s="60">
        <v>0.20192587509452448</v>
      </c>
      <c r="DH140" s="60">
        <v>5.1993116290089434</v>
      </c>
      <c r="DI140" s="60">
        <v>-6.5284113727496891</v>
      </c>
      <c r="DJ140" s="60">
        <f t="shared" si="296"/>
        <v>19.77635291832636</v>
      </c>
      <c r="DK140" s="60">
        <f t="shared" si="297"/>
        <v>37.245940583199875</v>
      </c>
      <c r="DL140" s="60"/>
      <c r="DM140" s="60"/>
      <c r="DN140" s="60">
        <f t="shared" si="298"/>
        <v>0</v>
      </c>
      <c r="DO140" s="58">
        <v>846.7166666666667</v>
      </c>
      <c r="DP140" s="58">
        <v>8.4666666666666668</v>
      </c>
      <c r="DQ140" s="58">
        <v>206.75</v>
      </c>
      <c r="DR140" s="58">
        <v>1061.9333333333334</v>
      </c>
    </row>
    <row r="141" spans="1:122" x14ac:dyDescent="0.2">
      <c r="A141" t="s">
        <v>4653</v>
      </c>
      <c r="B141" t="s">
        <v>4653</v>
      </c>
      <c r="C141" t="str">
        <f t="shared" si="269"/>
        <v xml:space="preserve">Regehr, Robyn </v>
      </c>
      <c r="D141" t="str">
        <f t="shared" si="270"/>
        <v>Robyn Regehr</v>
      </c>
      <c r="E141" t="str">
        <f t="shared" si="271"/>
        <v xml:space="preserve">D </v>
      </c>
      <c r="F141" t="s">
        <v>3201</v>
      </c>
      <c r="G141">
        <v>78</v>
      </c>
      <c r="H141">
        <v>2</v>
      </c>
      <c r="I141">
        <v>19</v>
      </c>
      <c r="J141">
        <f t="shared" si="272"/>
        <v>21</v>
      </c>
      <c r="K141">
        <v>27</v>
      </c>
      <c r="L141">
        <v>75</v>
      </c>
      <c r="M141" s="5" t="s">
        <v>5581</v>
      </c>
      <c r="N141" s="7">
        <f t="shared" si="273"/>
        <v>21.916666666666668</v>
      </c>
      <c r="O141" s="7">
        <f t="shared" si="274"/>
        <v>1709.5</v>
      </c>
      <c r="P141">
        <v>0</v>
      </c>
      <c r="Q141">
        <v>5</v>
      </c>
      <c r="R141">
        <v>0</v>
      </c>
      <c r="S141">
        <v>2</v>
      </c>
      <c r="T141">
        <f t="shared" si="275"/>
        <v>2</v>
      </c>
      <c r="U141">
        <f t="shared" si="276"/>
        <v>12</v>
      </c>
      <c r="V141">
        <v>66</v>
      </c>
      <c r="W141" s="9">
        <f t="shared" si="277"/>
        <v>3.0303030303030304E-2</v>
      </c>
      <c r="X141">
        <v>2359</v>
      </c>
      <c r="Y141">
        <v>0</v>
      </c>
      <c r="Z141">
        <v>0</v>
      </c>
      <c r="AA141">
        <v>0</v>
      </c>
      <c r="AB141">
        <v>1</v>
      </c>
      <c r="AC141" s="9">
        <f t="shared" si="278"/>
        <v>0</v>
      </c>
      <c r="AD141" s="5" t="s">
        <v>7097</v>
      </c>
      <c r="AE141" s="11">
        <f t="shared" si="279"/>
        <v>81.400000000000006</v>
      </c>
      <c r="AF141" s="27">
        <v>73</v>
      </c>
      <c r="AG141" s="12">
        <v>3004109</v>
      </c>
      <c r="AH141" s="13" t="s">
        <v>6334</v>
      </c>
      <c r="AI141" s="13" t="s">
        <v>4466</v>
      </c>
      <c r="AJ141" s="14">
        <v>9.8000000000000007</v>
      </c>
      <c r="AK141" s="13" t="s">
        <v>6315</v>
      </c>
      <c r="AL141" s="13" t="s">
        <v>4366</v>
      </c>
      <c r="AM141" s="13" t="s">
        <v>6404</v>
      </c>
      <c r="AN141" s="18">
        <f t="shared" si="280"/>
        <v>27.3</v>
      </c>
      <c r="AO141" s="18">
        <f t="shared" si="281"/>
        <v>39.9</v>
      </c>
      <c r="AP141" s="18">
        <f t="shared" si="282"/>
        <v>9.8000000000000007</v>
      </c>
      <c r="AQ141" s="18">
        <f t="shared" si="283"/>
        <v>0.6</v>
      </c>
      <c r="AR141" s="18">
        <f t="shared" si="254"/>
        <v>0.56425890079231344</v>
      </c>
      <c r="AS141" s="18">
        <f t="shared" si="284"/>
        <v>4.8</v>
      </c>
      <c r="AT141" s="18">
        <f t="shared" si="255"/>
        <v>4.5140712063385076</v>
      </c>
      <c r="AU141" s="18">
        <f t="shared" si="285"/>
        <v>5.3</v>
      </c>
      <c r="AV141" s="66">
        <v>107</v>
      </c>
      <c r="AW141" s="66">
        <v>149</v>
      </c>
      <c r="AX141" s="66">
        <v>35</v>
      </c>
      <c r="AY141" s="66">
        <v>64</v>
      </c>
      <c r="AZ141" s="66">
        <v>28</v>
      </c>
      <c r="BA141" s="66">
        <v>0</v>
      </c>
      <c r="BB141" s="66">
        <v>1</v>
      </c>
      <c r="BC141" s="66">
        <v>0</v>
      </c>
      <c r="BD141">
        <v>28</v>
      </c>
      <c r="BE141" t="s">
        <v>5171</v>
      </c>
      <c r="BF141" t="s">
        <v>5172</v>
      </c>
      <c r="BH141" t="s">
        <v>5173</v>
      </c>
      <c r="BI141">
        <v>75</v>
      </c>
      <c r="BJ141">
        <v>225</v>
      </c>
      <c r="BK141" t="s">
        <v>1259</v>
      </c>
      <c r="BL141" t="s">
        <v>7128</v>
      </c>
      <c r="BM141" s="4" t="s">
        <v>1906</v>
      </c>
      <c r="BN141" s="4" t="s">
        <v>1907</v>
      </c>
      <c r="BO141" s="4" t="s">
        <v>2689</v>
      </c>
      <c r="BP141" s="4" t="s">
        <v>2691</v>
      </c>
      <c r="BQ141" s="7">
        <f t="shared" si="256"/>
        <v>1709.4166666666667</v>
      </c>
      <c r="BR141" s="7">
        <f t="shared" si="257"/>
        <v>1292.1500000000001</v>
      </c>
      <c r="BS141" s="7">
        <f t="shared" si="258"/>
        <v>329.08333333333331</v>
      </c>
      <c r="BT141" s="7">
        <f t="shared" si="259"/>
        <v>88.183333333333337</v>
      </c>
      <c r="BU141" s="12">
        <v>2359</v>
      </c>
      <c r="BV141">
        <v>0</v>
      </c>
      <c r="BW141">
        <v>0</v>
      </c>
      <c r="BX141">
        <v>0</v>
      </c>
      <c r="BY141" s="18">
        <f t="shared" si="260"/>
        <v>16.566025641025643</v>
      </c>
      <c r="BZ141" s="18">
        <f t="shared" si="261"/>
        <v>4.2190170940170937</v>
      </c>
      <c r="CA141" s="18">
        <f t="shared" si="262"/>
        <v>1.1305555555555555</v>
      </c>
      <c r="CB141" s="6">
        <v>54</v>
      </c>
      <c r="CC141" s="6">
        <v>8</v>
      </c>
      <c r="CD141" s="6">
        <v>5</v>
      </c>
      <c r="CE141" s="6">
        <v>67</v>
      </c>
      <c r="CF141" s="6">
        <v>39</v>
      </c>
      <c r="CG141" s="6">
        <v>0</v>
      </c>
      <c r="CH141" s="6">
        <v>44</v>
      </c>
      <c r="CI141" s="6">
        <v>83</v>
      </c>
      <c r="CJ141" s="11">
        <f t="shared" si="263"/>
        <v>2.507448825600743</v>
      </c>
      <c r="CK141" s="11">
        <f t="shared" si="264"/>
        <v>5.4432054432054429</v>
      </c>
      <c r="CL141" s="11">
        <f t="shared" si="265"/>
        <v>0.91162319574575856</v>
      </c>
      <c r="CM141" s="11">
        <f t="shared" si="266"/>
        <v>1.8109352629338697</v>
      </c>
      <c r="CN141" s="11">
        <f t="shared" si="267"/>
        <v>0</v>
      </c>
      <c r="CO141" s="11">
        <f t="shared" si="268"/>
        <v>8.0222841225626738</v>
      </c>
      <c r="CP141" s="52">
        <f t="shared" si="286"/>
        <v>3.7037037037037035E-2</v>
      </c>
      <c r="CQ141" s="52">
        <f t="shared" si="287"/>
        <v>0.22222222222222221</v>
      </c>
      <c r="CR141" s="52">
        <f t="shared" si="288"/>
        <v>0.25925925925925924</v>
      </c>
      <c r="CS141" s="52">
        <f t="shared" si="289"/>
        <v>0</v>
      </c>
      <c r="CT141" s="52">
        <f t="shared" si="290"/>
        <v>0.625</v>
      </c>
      <c r="CU141" s="52">
        <f t="shared" si="291"/>
        <v>0.625</v>
      </c>
      <c r="CV141">
        <v>0</v>
      </c>
      <c r="CW141" s="60">
        <f t="shared" si="292"/>
        <v>57.663527506786586</v>
      </c>
      <c r="CX141" s="60">
        <f t="shared" si="293"/>
        <v>67.465736857742797</v>
      </c>
      <c r="CY141" s="60">
        <v>4.2715743968020163</v>
      </c>
      <c r="CZ141" s="60">
        <v>0.83348122155675752</v>
      </c>
      <c r="DA141" s="60">
        <v>7.9541531630421297E-2</v>
      </c>
      <c r="DB141" s="60">
        <v>0.99874113486633376</v>
      </c>
      <c r="DC141" s="60">
        <v>0</v>
      </c>
      <c r="DD141" s="60">
        <f t="shared" si="294"/>
        <v>6.1833382848555294</v>
      </c>
      <c r="DE141" s="60">
        <f t="shared" si="295"/>
        <v>7.2344424919091654</v>
      </c>
      <c r="DF141" s="60">
        <v>37.300029426134039</v>
      </c>
      <c r="DG141" s="60">
        <v>2.1031295376478916</v>
      </c>
      <c r="DH141" s="60">
        <v>7.5284215497106919</v>
      </c>
      <c r="DI141" s="60">
        <v>4.5486087084384295</v>
      </c>
      <c r="DJ141" s="60">
        <f t="shared" si="296"/>
        <v>51.480189221931056</v>
      </c>
      <c r="DK141" s="60">
        <f t="shared" si="297"/>
        <v>60.231294365833634</v>
      </c>
      <c r="DL141" s="60"/>
      <c r="DM141" s="60"/>
      <c r="DN141" s="60">
        <f t="shared" si="298"/>
        <v>0</v>
      </c>
      <c r="DO141" s="58">
        <v>1292.1500000000001</v>
      </c>
      <c r="DP141" s="58">
        <v>88.183333333333337</v>
      </c>
      <c r="DQ141" s="58">
        <v>329.08333333333331</v>
      </c>
      <c r="DR141" s="58">
        <v>1709.4166666666667</v>
      </c>
    </row>
    <row r="142" spans="1:122" x14ac:dyDescent="0.2">
      <c r="A142" t="s">
        <v>4653</v>
      </c>
      <c r="B142" t="s">
        <v>4653</v>
      </c>
      <c r="C142" t="str">
        <f t="shared" si="269"/>
        <v xml:space="preserve">Yelle, Stephane </v>
      </c>
      <c r="D142" t="str">
        <f t="shared" si="270"/>
        <v>Stephane Yelle</v>
      </c>
      <c r="E142" t="str">
        <f t="shared" si="271"/>
        <v xml:space="preserve">C </v>
      </c>
      <c r="F142" t="s">
        <v>3199</v>
      </c>
      <c r="G142">
        <v>56</v>
      </c>
      <c r="H142">
        <v>10</v>
      </c>
      <c r="I142">
        <v>14</v>
      </c>
      <c r="J142">
        <f t="shared" si="272"/>
        <v>24</v>
      </c>
      <c r="K142">
        <v>5</v>
      </c>
      <c r="L142">
        <v>32</v>
      </c>
      <c r="M142" s="5" t="s">
        <v>5583</v>
      </c>
      <c r="N142" s="7">
        <f t="shared" si="273"/>
        <v>14.616666666666667</v>
      </c>
      <c r="O142" s="7">
        <f t="shared" si="274"/>
        <v>818.5333333333333</v>
      </c>
      <c r="P142">
        <v>1</v>
      </c>
      <c r="Q142">
        <v>0</v>
      </c>
      <c r="R142">
        <v>1</v>
      </c>
      <c r="S142">
        <v>2</v>
      </c>
      <c r="T142">
        <f t="shared" si="275"/>
        <v>8</v>
      </c>
      <c r="U142">
        <f t="shared" si="276"/>
        <v>12</v>
      </c>
      <c r="V142">
        <v>55</v>
      </c>
      <c r="W142" s="9">
        <f t="shared" si="277"/>
        <v>0.18181818181818182</v>
      </c>
      <c r="X142">
        <v>1226</v>
      </c>
      <c r="Y142">
        <v>1</v>
      </c>
      <c r="Z142">
        <v>0</v>
      </c>
      <c r="AA142">
        <v>407</v>
      </c>
      <c r="AB142">
        <v>401</v>
      </c>
      <c r="AC142" s="9">
        <f t="shared" si="278"/>
        <v>0.50371287128712872</v>
      </c>
      <c r="AD142" s="5" t="s">
        <v>7099</v>
      </c>
      <c r="AE142" s="11">
        <f t="shared" si="279"/>
        <v>34.1</v>
      </c>
      <c r="AF142" s="27">
        <v>62</v>
      </c>
      <c r="AG142" s="12">
        <v>1874060</v>
      </c>
      <c r="AH142" s="13" t="s">
        <v>4468</v>
      </c>
      <c r="AI142" s="13" t="s">
        <v>6342</v>
      </c>
      <c r="AJ142" s="14">
        <v>-3.9</v>
      </c>
      <c r="AK142" s="13" t="s">
        <v>6322</v>
      </c>
      <c r="AL142" s="13" t="s">
        <v>6348</v>
      </c>
      <c r="AM142" s="13" t="s">
        <v>6339</v>
      </c>
      <c r="AN142" s="18">
        <f t="shared" si="280"/>
        <v>14.6</v>
      </c>
      <c r="AO142" s="18">
        <f t="shared" si="281"/>
        <v>19.7</v>
      </c>
      <c r="AP142" s="18">
        <f t="shared" si="282"/>
        <v>-3.9</v>
      </c>
      <c r="AQ142" s="18">
        <f t="shared" si="283"/>
        <v>1.9</v>
      </c>
      <c r="AR142" s="18">
        <f t="shared" si="254"/>
        <v>3.7115415920559984</v>
      </c>
      <c r="AS142" s="18">
        <f t="shared" si="284"/>
        <v>0.2</v>
      </c>
      <c r="AT142" s="18">
        <f t="shared" si="255"/>
        <v>0.39068858863747352</v>
      </c>
      <c r="AU142" s="18">
        <f t="shared" si="285"/>
        <v>2.2000000000000002</v>
      </c>
      <c r="AV142" s="66">
        <v>50</v>
      </c>
      <c r="AW142" s="66">
        <v>69</v>
      </c>
      <c r="AX142" s="66">
        <v>22</v>
      </c>
      <c r="AY142" s="66">
        <v>21</v>
      </c>
      <c r="AZ142" s="66">
        <v>36</v>
      </c>
      <c r="BA142" s="66">
        <v>407</v>
      </c>
      <c r="BB142" s="66">
        <v>401</v>
      </c>
      <c r="BC142" s="66">
        <v>25</v>
      </c>
      <c r="BD142">
        <v>11</v>
      </c>
      <c r="BE142" t="s">
        <v>245</v>
      </c>
      <c r="BF142" t="s">
        <v>718</v>
      </c>
      <c r="BG142" t="s">
        <v>7484</v>
      </c>
      <c r="BH142" t="s">
        <v>7457</v>
      </c>
      <c r="BI142">
        <v>74</v>
      </c>
      <c r="BJ142">
        <v>186</v>
      </c>
      <c r="BK142" t="s">
        <v>1259</v>
      </c>
      <c r="BL142" t="s">
        <v>7128</v>
      </c>
      <c r="BM142" s="4" t="s">
        <v>2257</v>
      </c>
      <c r="BN142" s="4" t="s">
        <v>2258</v>
      </c>
      <c r="BO142" s="4" t="s">
        <v>2259</v>
      </c>
      <c r="BP142" s="4" t="s">
        <v>2260</v>
      </c>
      <c r="BQ142" s="7">
        <f t="shared" si="256"/>
        <v>818.76666666666665</v>
      </c>
      <c r="BR142" s="7">
        <f t="shared" si="257"/>
        <v>613.70000000000005</v>
      </c>
      <c r="BS142" s="7">
        <f t="shared" si="258"/>
        <v>183.15</v>
      </c>
      <c r="BT142" s="7">
        <f t="shared" si="259"/>
        <v>21.916666666666668</v>
      </c>
      <c r="BU142" s="12">
        <v>1226</v>
      </c>
      <c r="BV142">
        <v>0</v>
      </c>
      <c r="BW142">
        <v>0</v>
      </c>
      <c r="BX142">
        <v>0</v>
      </c>
      <c r="BY142" s="18">
        <f t="shared" si="260"/>
        <v>10.958928571428572</v>
      </c>
      <c r="BZ142" s="18">
        <f t="shared" si="261"/>
        <v>3.2705357142857143</v>
      </c>
      <c r="CA142" s="18">
        <f t="shared" si="262"/>
        <v>0.39136904761904762</v>
      </c>
      <c r="CB142" s="6">
        <v>27</v>
      </c>
      <c r="CC142" s="6">
        <v>1</v>
      </c>
      <c r="CD142" s="6">
        <v>1</v>
      </c>
      <c r="CE142" s="6">
        <v>29</v>
      </c>
      <c r="CF142" s="6">
        <v>25</v>
      </c>
      <c r="CG142" s="6">
        <v>0</v>
      </c>
      <c r="CH142" s="6">
        <v>22</v>
      </c>
      <c r="CI142" s="6">
        <v>47</v>
      </c>
      <c r="CJ142" s="11">
        <f t="shared" si="263"/>
        <v>2.6397262506110475</v>
      </c>
      <c r="CK142" s="11">
        <f t="shared" si="264"/>
        <v>2.7376425855513307</v>
      </c>
      <c r="CL142" s="11">
        <f t="shared" si="265"/>
        <v>0.32760032760032759</v>
      </c>
      <c r="CM142" s="11">
        <f t="shared" si="266"/>
        <v>2.4441909727880069</v>
      </c>
      <c r="CN142" s="11">
        <f t="shared" si="267"/>
        <v>0</v>
      </c>
      <c r="CO142" s="11">
        <f t="shared" si="268"/>
        <v>7.2072072072072073</v>
      </c>
      <c r="CP142" s="52">
        <f t="shared" si="286"/>
        <v>0.29629629629629628</v>
      </c>
      <c r="CQ142" s="52">
        <f t="shared" si="287"/>
        <v>0.44444444444444442</v>
      </c>
      <c r="CR142" s="52">
        <f t="shared" si="288"/>
        <v>0.7407407407407407</v>
      </c>
      <c r="CS142" s="52">
        <f t="shared" si="289"/>
        <v>1</v>
      </c>
      <c r="CT142" s="52">
        <f t="shared" si="290"/>
        <v>0</v>
      </c>
      <c r="CU142" s="52">
        <f t="shared" si="291"/>
        <v>1</v>
      </c>
      <c r="CV142">
        <v>0</v>
      </c>
      <c r="CW142" s="60">
        <f t="shared" si="292"/>
        <v>22.600969448274046</v>
      </c>
      <c r="CX142" s="60">
        <f t="shared" si="293"/>
        <v>55.207351174385977</v>
      </c>
      <c r="CY142" s="60">
        <v>10.263983216796653</v>
      </c>
      <c r="CZ142" s="60">
        <v>0.6943537342236713</v>
      </c>
      <c r="DA142" s="60">
        <v>3.8098350147477943E-2</v>
      </c>
      <c r="DB142" s="60">
        <v>1.6404973973477524</v>
      </c>
      <c r="DC142" s="60">
        <v>0</v>
      </c>
      <c r="DD142" s="60">
        <f t="shared" si="294"/>
        <v>12.636932698515556</v>
      </c>
      <c r="DE142" s="60">
        <f t="shared" si="295"/>
        <v>30.868214872407009</v>
      </c>
      <c r="DF142" s="60">
        <v>5.1267490192756338</v>
      </c>
      <c r="DG142" s="60">
        <v>6.0097004326570821E-2</v>
      </c>
      <c r="DH142" s="60">
        <v>5.0327780724446392</v>
      </c>
      <c r="DI142" s="60">
        <v>-0.25558734628835234</v>
      </c>
      <c r="DJ142" s="60">
        <f t="shared" si="296"/>
        <v>9.9640367497584901</v>
      </c>
      <c r="DK142" s="60">
        <f t="shared" si="297"/>
        <v>24.339136301978971</v>
      </c>
      <c r="DL142" s="60"/>
      <c r="DM142" s="60"/>
      <c r="DN142" s="60">
        <f t="shared" si="298"/>
        <v>0</v>
      </c>
      <c r="DO142" s="58">
        <v>613.70000000000005</v>
      </c>
      <c r="DP142" s="58">
        <v>21.916666666666668</v>
      </c>
      <c r="DQ142" s="58">
        <v>183.15</v>
      </c>
      <c r="DR142" s="58">
        <v>818.76666666666665</v>
      </c>
    </row>
    <row r="143" spans="1:122" x14ac:dyDescent="0.2">
      <c r="A143" t="s">
        <v>4654</v>
      </c>
      <c r="B143" t="s">
        <v>4654</v>
      </c>
      <c r="C143" t="str">
        <f t="shared" si="269"/>
        <v xml:space="preserve">Ladd, Andrew </v>
      </c>
      <c r="D143" t="str">
        <f t="shared" si="270"/>
        <v>Andrew Ladd</v>
      </c>
      <c r="E143" t="str">
        <f t="shared" si="271"/>
        <v>LW</v>
      </c>
      <c r="F143" t="s">
        <v>3231</v>
      </c>
      <c r="G143">
        <v>65</v>
      </c>
      <c r="H143">
        <v>11</v>
      </c>
      <c r="I143">
        <v>10</v>
      </c>
      <c r="J143">
        <f t="shared" si="272"/>
        <v>21</v>
      </c>
      <c r="K143">
        <v>1</v>
      </c>
      <c r="L143">
        <v>46</v>
      </c>
      <c r="M143" s="5" t="s">
        <v>5587</v>
      </c>
      <c r="N143" s="7">
        <f t="shared" si="273"/>
        <v>11.2</v>
      </c>
      <c r="O143" s="7">
        <f t="shared" si="274"/>
        <v>728</v>
      </c>
      <c r="P143">
        <v>2</v>
      </c>
      <c r="Q143">
        <v>1</v>
      </c>
      <c r="R143">
        <v>0</v>
      </c>
      <c r="S143">
        <v>0</v>
      </c>
      <c r="T143">
        <f t="shared" si="275"/>
        <v>9</v>
      </c>
      <c r="U143">
        <f t="shared" si="276"/>
        <v>9</v>
      </c>
      <c r="V143">
        <v>109</v>
      </c>
      <c r="W143" s="9">
        <f t="shared" si="277"/>
        <v>0.10091743119266056</v>
      </c>
      <c r="X143">
        <v>1035</v>
      </c>
      <c r="Y143">
        <v>3</v>
      </c>
      <c r="Z143">
        <v>0</v>
      </c>
      <c r="AA143">
        <v>0</v>
      </c>
      <c r="AB143">
        <v>1</v>
      </c>
      <c r="AC143" s="9">
        <f t="shared" si="278"/>
        <v>0</v>
      </c>
      <c r="AD143" s="5" t="s">
        <v>7103</v>
      </c>
      <c r="AE143" s="11">
        <f t="shared" si="279"/>
        <v>34.65</v>
      </c>
      <c r="AF143" s="27">
        <v>50</v>
      </c>
      <c r="AG143" s="12">
        <v>957233</v>
      </c>
      <c r="AH143" s="13" t="s">
        <v>6369</v>
      </c>
      <c r="AI143" s="13" t="s">
        <v>6510</v>
      </c>
      <c r="AJ143" s="14">
        <v>4.9000000000000004</v>
      </c>
      <c r="AK143" s="13" t="s">
        <v>6349</v>
      </c>
      <c r="AL143" s="13" t="s">
        <v>6415</v>
      </c>
      <c r="AM143" s="13" t="s">
        <v>6395</v>
      </c>
      <c r="AN143" s="18">
        <f t="shared" si="280"/>
        <v>17.2</v>
      </c>
      <c r="AO143" s="18">
        <f t="shared" si="281"/>
        <v>14.9</v>
      </c>
      <c r="AP143" s="18">
        <f t="shared" si="282"/>
        <v>4.9000000000000004</v>
      </c>
      <c r="AQ143" s="18">
        <f t="shared" si="283"/>
        <v>0.1</v>
      </c>
      <c r="AR143" s="18">
        <f t="shared" si="254"/>
        <v>0.23985129219883675</v>
      </c>
      <c r="AS143" s="18">
        <f t="shared" si="284"/>
        <v>1.7</v>
      </c>
      <c r="AT143" s="18">
        <f t="shared" si="255"/>
        <v>4.0774719673802249</v>
      </c>
      <c r="AU143" s="18">
        <f t="shared" si="285"/>
        <v>1.8</v>
      </c>
      <c r="AV143" s="66">
        <v>18</v>
      </c>
      <c r="AW143" s="66">
        <v>147</v>
      </c>
      <c r="AX143" s="66">
        <v>45</v>
      </c>
      <c r="AY143" s="66">
        <v>23</v>
      </c>
      <c r="AZ143" s="66">
        <v>20</v>
      </c>
      <c r="BA143" s="66">
        <v>0</v>
      </c>
      <c r="BB143" s="66">
        <v>1</v>
      </c>
      <c r="BC143" s="66">
        <v>0</v>
      </c>
      <c r="BE143" t="s">
        <v>211</v>
      </c>
      <c r="BF143" t="s">
        <v>212</v>
      </c>
      <c r="BG143" t="s">
        <v>7490</v>
      </c>
      <c r="BH143" t="s">
        <v>7457</v>
      </c>
      <c r="BI143">
        <v>74</v>
      </c>
      <c r="BJ143">
        <v>201</v>
      </c>
      <c r="BK143" t="s">
        <v>1259</v>
      </c>
      <c r="BL143" t="s">
        <v>7128</v>
      </c>
      <c r="BM143" s="4" t="s">
        <v>2391</v>
      </c>
      <c r="BN143" s="4" t="s">
        <v>2392</v>
      </c>
      <c r="BO143" s="4" t="s">
        <v>2187</v>
      </c>
      <c r="BP143" s="4" t="s">
        <v>2393</v>
      </c>
      <c r="BQ143" s="7">
        <f t="shared" si="256"/>
        <v>727.93333333333328</v>
      </c>
      <c r="BR143" s="7">
        <f t="shared" si="257"/>
        <v>622.01666666666665</v>
      </c>
      <c r="BS143" s="7">
        <f t="shared" si="258"/>
        <v>1.0833333333333333</v>
      </c>
      <c r="BT143" s="7">
        <f t="shared" si="259"/>
        <v>104.83333333333333</v>
      </c>
      <c r="BU143" s="12">
        <v>1035</v>
      </c>
      <c r="BV143">
        <v>0</v>
      </c>
      <c r="BW143">
        <v>0</v>
      </c>
      <c r="BX143">
        <v>0</v>
      </c>
      <c r="BY143" s="18">
        <f t="shared" si="260"/>
        <v>9.5694871794871794</v>
      </c>
      <c r="BZ143" s="18">
        <f t="shared" si="261"/>
        <v>1.6666666666666666E-2</v>
      </c>
      <c r="CA143" s="18">
        <f t="shared" si="262"/>
        <v>1.6128205128205126</v>
      </c>
      <c r="CB143" s="6">
        <v>29</v>
      </c>
      <c r="CC143" s="6">
        <v>6</v>
      </c>
      <c r="CD143" s="6">
        <v>0</v>
      </c>
      <c r="CE143" s="6">
        <v>35</v>
      </c>
      <c r="CF143" s="6">
        <v>29</v>
      </c>
      <c r="CG143" s="6">
        <v>1</v>
      </c>
      <c r="CH143" s="6">
        <v>0</v>
      </c>
      <c r="CI143" s="6">
        <v>30</v>
      </c>
      <c r="CJ143" s="11">
        <f t="shared" si="263"/>
        <v>2.7973526968730744</v>
      </c>
      <c r="CK143" s="11">
        <f t="shared" si="264"/>
        <v>3.4340222575516695</v>
      </c>
      <c r="CL143" s="11">
        <f t="shared" si="265"/>
        <v>0</v>
      </c>
      <c r="CM143" s="11">
        <f t="shared" si="266"/>
        <v>2.7973526968730744</v>
      </c>
      <c r="CN143" s="11">
        <f t="shared" si="267"/>
        <v>0.57233704292527832</v>
      </c>
      <c r="CO143" s="11">
        <f t="shared" si="268"/>
        <v>0</v>
      </c>
      <c r="CP143" s="52">
        <f t="shared" si="286"/>
        <v>0.31034482758620691</v>
      </c>
      <c r="CQ143" s="52">
        <f t="shared" si="287"/>
        <v>0.31034482758620691</v>
      </c>
      <c r="CR143" s="52">
        <f t="shared" si="288"/>
        <v>0.62068965517241381</v>
      </c>
      <c r="CS143" s="52">
        <f t="shared" si="289"/>
        <v>0.33333333333333331</v>
      </c>
      <c r="CT143" s="52">
        <f t="shared" si="290"/>
        <v>0.16666666666666666</v>
      </c>
      <c r="CU143" s="52">
        <f t="shared" si="291"/>
        <v>0.5</v>
      </c>
      <c r="CV143">
        <v>0</v>
      </c>
      <c r="CW143" s="60">
        <f t="shared" si="292"/>
        <v>13.437689018808946</v>
      </c>
      <c r="CX143" s="60">
        <f t="shared" si="293"/>
        <v>36.920109036016882</v>
      </c>
      <c r="CY143" s="60">
        <v>9.9868046817041627</v>
      </c>
      <c r="CZ143" s="60">
        <v>0.1117158765501937</v>
      </c>
      <c r="DA143" s="60">
        <v>3.3967538660215381E-2</v>
      </c>
      <c r="DB143" s="60">
        <v>-1.3122901113565366E-2</v>
      </c>
      <c r="DC143" s="60">
        <v>0</v>
      </c>
      <c r="DD143" s="60">
        <f t="shared" si="294"/>
        <v>10.119365195801008</v>
      </c>
      <c r="DE143" s="60">
        <f t="shared" si="295"/>
        <v>27.802999896879768</v>
      </c>
      <c r="DF143" s="60">
        <v>6.4864044449045224</v>
      </c>
      <c r="DG143" s="60">
        <v>0.20365207735795884</v>
      </c>
      <c r="DH143" s="60">
        <v>0.11309343902665514</v>
      </c>
      <c r="DI143" s="60">
        <v>-3.4848261382811971</v>
      </c>
      <c r="DJ143" s="60">
        <f t="shared" si="296"/>
        <v>3.3183238230079395</v>
      </c>
      <c r="DK143" s="60">
        <f t="shared" si="297"/>
        <v>9.1171091391371171</v>
      </c>
      <c r="DL143" s="60"/>
      <c r="DM143" s="60"/>
      <c r="DN143" s="60">
        <f t="shared" si="298"/>
        <v>0</v>
      </c>
      <c r="DO143" s="58">
        <v>622.01666666666665</v>
      </c>
      <c r="DP143" s="58">
        <v>104.83333333333333</v>
      </c>
      <c r="DQ143" s="58">
        <v>1.0833333333333333</v>
      </c>
      <c r="DR143" s="58">
        <v>727.93333333333339</v>
      </c>
    </row>
    <row r="144" spans="1:122" x14ac:dyDescent="0.2">
      <c r="A144" t="s">
        <v>4654</v>
      </c>
      <c r="B144" t="s">
        <v>4654</v>
      </c>
      <c r="C144" t="str">
        <f t="shared" si="269"/>
        <v xml:space="preserve">Babchuk, Anton </v>
      </c>
      <c r="D144" t="str">
        <f t="shared" si="270"/>
        <v>Anton Babchuk</v>
      </c>
      <c r="E144" t="str">
        <f t="shared" si="271"/>
        <v xml:space="preserve">D </v>
      </c>
      <c r="F144" t="s">
        <v>3236</v>
      </c>
      <c r="G144">
        <v>52</v>
      </c>
      <c r="H144">
        <v>2</v>
      </c>
      <c r="I144">
        <v>12</v>
      </c>
      <c r="J144">
        <f t="shared" si="272"/>
        <v>14</v>
      </c>
      <c r="K144">
        <v>-6</v>
      </c>
      <c r="L144">
        <v>30</v>
      </c>
      <c r="M144" s="5" t="s">
        <v>5589</v>
      </c>
      <c r="N144" s="7">
        <f t="shared" si="273"/>
        <v>17.433333333333334</v>
      </c>
      <c r="O144" s="7">
        <f t="shared" si="274"/>
        <v>906.5333333333333</v>
      </c>
      <c r="P144">
        <v>0</v>
      </c>
      <c r="Q144">
        <v>3</v>
      </c>
      <c r="R144">
        <v>0</v>
      </c>
      <c r="S144">
        <v>1</v>
      </c>
      <c r="T144">
        <f t="shared" si="275"/>
        <v>2</v>
      </c>
      <c r="U144">
        <f t="shared" si="276"/>
        <v>8</v>
      </c>
      <c r="V144">
        <v>63</v>
      </c>
      <c r="W144" s="9">
        <f t="shared" si="277"/>
        <v>3.1746031746031744E-2</v>
      </c>
      <c r="X144">
        <v>1202</v>
      </c>
      <c r="Y144">
        <v>2</v>
      </c>
      <c r="Z144">
        <v>0</v>
      </c>
      <c r="AA144">
        <v>0</v>
      </c>
      <c r="AB144">
        <v>0</v>
      </c>
      <c r="AC144" s="9">
        <f t="shared" si="278"/>
        <v>0</v>
      </c>
      <c r="AD144" s="5" t="s">
        <v>4761</v>
      </c>
      <c r="AE144" s="11">
        <f t="shared" si="279"/>
        <v>64.716666666666669</v>
      </c>
      <c r="AF144" s="27">
        <v>45</v>
      </c>
      <c r="AG144" s="12">
        <v>1159272</v>
      </c>
      <c r="AH144" s="13" t="s">
        <v>283</v>
      </c>
      <c r="AI144" s="13" t="s">
        <v>4397</v>
      </c>
      <c r="AJ144" s="14">
        <v>-3.2</v>
      </c>
      <c r="AK144" s="13" t="s">
        <v>6425</v>
      </c>
      <c r="AL144" s="13" t="s">
        <v>6425</v>
      </c>
      <c r="AM144" s="13" t="s">
        <v>6415</v>
      </c>
      <c r="AN144" s="18">
        <f t="shared" si="280"/>
        <v>17</v>
      </c>
      <c r="AO144" s="18">
        <f t="shared" si="281"/>
        <v>18.2</v>
      </c>
      <c r="AP144" s="18">
        <f t="shared" si="282"/>
        <v>-3.2</v>
      </c>
      <c r="AQ144" s="18">
        <f t="shared" si="283"/>
        <v>0.8</v>
      </c>
      <c r="AR144" s="18">
        <f t="shared" si="254"/>
        <v>1.44517372192449</v>
      </c>
      <c r="AS144" s="18">
        <f t="shared" si="284"/>
        <v>0.8</v>
      </c>
      <c r="AT144" s="18">
        <f t="shared" si="255"/>
        <v>1.44517372192449</v>
      </c>
      <c r="AU144" s="18">
        <f t="shared" si="285"/>
        <v>1.7</v>
      </c>
      <c r="AV144" s="66">
        <v>95</v>
      </c>
      <c r="AW144" s="66">
        <v>29</v>
      </c>
      <c r="AX144" s="66">
        <v>29</v>
      </c>
      <c r="AY144" s="66">
        <v>22</v>
      </c>
      <c r="AZ144" s="66">
        <v>12</v>
      </c>
      <c r="BA144" s="66">
        <v>0</v>
      </c>
      <c r="BB144" s="66">
        <v>0</v>
      </c>
      <c r="BC144" s="66">
        <v>0</v>
      </c>
      <c r="BD144">
        <v>48</v>
      </c>
      <c r="BE144" t="s">
        <v>5184</v>
      </c>
      <c r="BF144" t="s">
        <v>1279</v>
      </c>
      <c r="BH144" t="s">
        <v>1280</v>
      </c>
      <c r="BI144">
        <v>77</v>
      </c>
      <c r="BJ144">
        <v>212</v>
      </c>
      <c r="BK144" t="s">
        <v>1258</v>
      </c>
      <c r="BL144" t="s">
        <v>7128</v>
      </c>
      <c r="BM144" s="4" t="s">
        <v>7027</v>
      </c>
      <c r="BN144" s="4" t="s">
        <v>7028</v>
      </c>
      <c r="BO144" s="4" t="s">
        <v>7029</v>
      </c>
      <c r="BP144" s="4" t="s">
        <v>7030</v>
      </c>
      <c r="BQ144" s="7">
        <f t="shared" si="256"/>
        <v>906.23333333333335</v>
      </c>
      <c r="BR144" s="7">
        <f t="shared" si="257"/>
        <v>705.33333333333337</v>
      </c>
      <c r="BS144" s="7">
        <f t="shared" si="258"/>
        <v>92.066666666666663</v>
      </c>
      <c r="BT144" s="7">
        <f t="shared" si="259"/>
        <v>108.83333333333333</v>
      </c>
      <c r="BU144" s="12">
        <v>1202</v>
      </c>
      <c r="BV144">
        <v>0</v>
      </c>
      <c r="BW144">
        <v>0</v>
      </c>
      <c r="BX144">
        <v>0</v>
      </c>
      <c r="BY144" s="18">
        <f t="shared" si="260"/>
        <v>13.564102564102566</v>
      </c>
      <c r="BZ144" s="18">
        <f t="shared" si="261"/>
        <v>1.7705128205128204</v>
      </c>
      <c r="CA144" s="18">
        <f t="shared" si="262"/>
        <v>2.0929487179487181</v>
      </c>
      <c r="CB144" s="6">
        <v>27</v>
      </c>
      <c r="CC144" s="6">
        <v>8</v>
      </c>
      <c r="CD144" s="6">
        <v>1</v>
      </c>
      <c r="CE144" s="6">
        <v>36</v>
      </c>
      <c r="CF144" s="6">
        <v>35</v>
      </c>
      <c r="CG144" s="6">
        <v>1</v>
      </c>
      <c r="CH144" s="6">
        <v>7</v>
      </c>
      <c r="CI144" s="6">
        <v>43</v>
      </c>
      <c r="CJ144" s="11">
        <f t="shared" si="263"/>
        <v>2.2967863894139886</v>
      </c>
      <c r="CK144" s="11">
        <f t="shared" si="264"/>
        <v>4.4104134762634004</v>
      </c>
      <c r="CL144" s="11">
        <f t="shared" si="265"/>
        <v>0.65170166545981179</v>
      </c>
      <c r="CM144" s="11">
        <f t="shared" si="266"/>
        <v>2.9773156899810962</v>
      </c>
      <c r="CN144" s="11">
        <f t="shared" si="267"/>
        <v>0.55130168453292505</v>
      </c>
      <c r="CO144" s="11">
        <f t="shared" si="268"/>
        <v>4.5619116582186816</v>
      </c>
      <c r="CP144" s="52">
        <f t="shared" si="286"/>
        <v>7.407407407407407E-2</v>
      </c>
      <c r="CQ144" s="52">
        <f t="shared" si="287"/>
        <v>0.29629629629629628</v>
      </c>
      <c r="CR144" s="52">
        <f t="shared" si="288"/>
        <v>0.37037037037037035</v>
      </c>
      <c r="CS144" s="52">
        <f t="shared" si="289"/>
        <v>0</v>
      </c>
      <c r="CT144" s="52">
        <f t="shared" si="290"/>
        <v>0.375</v>
      </c>
      <c r="CU144" s="52">
        <f t="shared" si="291"/>
        <v>0.375</v>
      </c>
      <c r="CV144">
        <v>0</v>
      </c>
      <c r="CW144" s="60">
        <f t="shared" si="292"/>
        <v>29.439924071890438</v>
      </c>
      <c r="CX144" s="60">
        <f t="shared" si="293"/>
        <v>64.972061805768419</v>
      </c>
      <c r="CY144" s="60">
        <v>5.0634946640607836</v>
      </c>
      <c r="CZ144" s="60">
        <v>-0.45039087602497946</v>
      </c>
      <c r="DA144" s="60">
        <v>4.2287548015169686E-2</v>
      </c>
      <c r="DB144" s="60">
        <v>0.47973206331896873</v>
      </c>
      <c r="DC144" s="60">
        <v>0</v>
      </c>
      <c r="DD144" s="60">
        <f t="shared" si="294"/>
        <v>5.1351233993699434</v>
      </c>
      <c r="DE144" s="60">
        <f t="shared" si="295"/>
        <v>11.33289454379654</v>
      </c>
      <c r="DF144" s="60">
        <v>16.737868534515112</v>
      </c>
      <c r="DG144" s="60">
        <v>2.2810062880968687</v>
      </c>
      <c r="DH144" s="60">
        <v>4.7332302707777734</v>
      </c>
      <c r="DI144" s="60">
        <v>0.5526955791307363</v>
      </c>
      <c r="DJ144" s="60">
        <f t="shared" si="296"/>
        <v>24.304800672520493</v>
      </c>
      <c r="DK144" s="60">
        <f t="shared" si="297"/>
        <v>53.639167261971878</v>
      </c>
      <c r="DL144" s="60"/>
      <c r="DM144" s="60"/>
      <c r="DN144" s="60">
        <f t="shared" si="298"/>
        <v>0</v>
      </c>
      <c r="DO144" s="58">
        <v>705.33333333333337</v>
      </c>
      <c r="DP144" s="58">
        <v>108.83333333333334</v>
      </c>
      <c r="DQ144" s="58">
        <v>92.066666666666663</v>
      </c>
      <c r="DR144" s="58">
        <v>906.23333333333346</v>
      </c>
    </row>
    <row r="145" spans="1:122" x14ac:dyDescent="0.2">
      <c r="A145" t="s">
        <v>4654</v>
      </c>
      <c r="B145" t="s">
        <v>4654</v>
      </c>
      <c r="C145" t="str">
        <f t="shared" si="269"/>
        <v xml:space="preserve">Hedican, Bret </v>
      </c>
      <c r="D145" t="str">
        <f t="shared" si="270"/>
        <v>Bret Hedican</v>
      </c>
      <c r="E145" t="str">
        <f t="shared" si="271"/>
        <v xml:space="preserve">D </v>
      </c>
      <c r="F145" t="s">
        <v>3239</v>
      </c>
      <c r="G145">
        <v>50</v>
      </c>
      <c r="H145">
        <v>0</v>
      </c>
      <c r="I145">
        <v>10</v>
      </c>
      <c r="J145">
        <f t="shared" si="272"/>
        <v>10</v>
      </c>
      <c r="K145">
        <v>-8</v>
      </c>
      <c r="L145">
        <v>36</v>
      </c>
      <c r="M145" s="5" t="s">
        <v>5590</v>
      </c>
      <c r="N145" s="7">
        <f t="shared" si="273"/>
        <v>19.966666666666665</v>
      </c>
      <c r="O145" s="7">
        <f t="shared" si="274"/>
        <v>998.33333333333326</v>
      </c>
      <c r="P145">
        <v>0</v>
      </c>
      <c r="Q145">
        <v>4</v>
      </c>
      <c r="R145">
        <v>0</v>
      </c>
      <c r="S145">
        <v>0</v>
      </c>
      <c r="T145">
        <f t="shared" si="275"/>
        <v>0</v>
      </c>
      <c r="U145">
        <f t="shared" si="276"/>
        <v>6</v>
      </c>
      <c r="V145">
        <v>44</v>
      </c>
      <c r="W145" s="9">
        <f t="shared" si="277"/>
        <v>0</v>
      </c>
      <c r="X145">
        <v>1346</v>
      </c>
      <c r="Y145">
        <v>0</v>
      </c>
      <c r="Z145">
        <v>0</v>
      </c>
      <c r="AA145">
        <v>0</v>
      </c>
      <c r="AB145">
        <v>0</v>
      </c>
      <c r="AC145" s="9">
        <f t="shared" si="278"/>
        <v>0</v>
      </c>
      <c r="AD145" s="5" t="s">
        <v>7105</v>
      </c>
      <c r="AE145" s="11">
        <f t="shared" si="279"/>
        <v>99.833333333333329</v>
      </c>
      <c r="AF145" s="27">
        <v>41</v>
      </c>
      <c r="AG145" s="12">
        <v>637878</v>
      </c>
      <c r="AH145" s="13" t="s">
        <v>6369</v>
      </c>
      <c r="AI145" s="13" t="s">
        <v>336</v>
      </c>
      <c r="AJ145" s="14">
        <v>-6.3</v>
      </c>
      <c r="AK145" s="13" t="s">
        <v>6429</v>
      </c>
      <c r="AL145" s="13" t="s">
        <v>6344</v>
      </c>
      <c r="AM145" s="13" t="s">
        <v>6331</v>
      </c>
      <c r="AN145" s="18">
        <f t="shared" si="280"/>
        <v>17.2</v>
      </c>
      <c r="AO145" s="18">
        <f t="shared" si="281"/>
        <v>20.6</v>
      </c>
      <c r="AP145" s="18">
        <f t="shared" si="282"/>
        <v>-6.3</v>
      </c>
      <c r="AQ145" s="18">
        <f t="shared" si="283"/>
        <v>-0.7</v>
      </c>
      <c r="AR145" s="18">
        <f t="shared" si="254"/>
        <v>-1.1516314779270631</v>
      </c>
      <c r="AS145" s="18">
        <f t="shared" si="284"/>
        <v>0.5</v>
      </c>
      <c r="AT145" s="18">
        <f t="shared" si="255"/>
        <v>0.82259391280504524</v>
      </c>
      <c r="AU145" s="18">
        <f t="shared" si="285"/>
        <v>-0.2</v>
      </c>
      <c r="AV145" s="66">
        <v>72</v>
      </c>
      <c r="AW145" s="66">
        <v>60</v>
      </c>
      <c r="AX145" s="66">
        <v>15</v>
      </c>
      <c r="AY145" s="66">
        <v>32</v>
      </c>
      <c r="AZ145" s="66">
        <v>15</v>
      </c>
      <c r="BA145" s="66">
        <v>0</v>
      </c>
      <c r="BB145" s="66">
        <v>0</v>
      </c>
      <c r="BC145" s="66">
        <v>0</v>
      </c>
      <c r="BE145" t="s">
        <v>3472</v>
      </c>
      <c r="BF145" t="s">
        <v>3473</v>
      </c>
      <c r="BG145" t="s">
        <v>7470</v>
      </c>
      <c r="BH145" t="s">
        <v>7471</v>
      </c>
      <c r="BI145">
        <v>74</v>
      </c>
      <c r="BJ145">
        <v>210</v>
      </c>
      <c r="BK145" t="s">
        <v>1259</v>
      </c>
      <c r="BL145" t="s">
        <v>7128</v>
      </c>
      <c r="BM145" s="4" t="s">
        <v>6880</v>
      </c>
      <c r="BN145" s="4" t="s">
        <v>6882</v>
      </c>
      <c r="BO145" s="4" t="s">
        <v>6883</v>
      </c>
      <c r="BP145" s="4" t="s">
        <v>6884</v>
      </c>
      <c r="BQ145" s="7">
        <f t="shared" si="256"/>
        <v>998.4</v>
      </c>
      <c r="BR145" s="7">
        <f t="shared" si="257"/>
        <v>781.13333333333333</v>
      </c>
      <c r="BS145" s="7">
        <f t="shared" si="258"/>
        <v>104.63333333333334</v>
      </c>
      <c r="BT145" s="7">
        <f t="shared" si="259"/>
        <v>112.63333333333334</v>
      </c>
      <c r="BU145" s="12">
        <v>1346</v>
      </c>
      <c r="BV145">
        <v>0</v>
      </c>
      <c r="BW145">
        <v>0</v>
      </c>
      <c r="BX145">
        <v>0</v>
      </c>
      <c r="BY145" s="18">
        <f t="shared" si="260"/>
        <v>15.622666666666667</v>
      </c>
      <c r="BZ145" s="18">
        <f t="shared" si="261"/>
        <v>2.0926666666666667</v>
      </c>
      <c r="CA145" s="18">
        <f t="shared" si="262"/>
        <v>2.2526666666666668</v>
      </c>
      <c r="CB145" s="6">
        <v>29</v>
      </c>
      <c r="CC145" s="6">
        <v>8</v>
      </c>
      <c r="CD145" s="6">
        <v>0</v>
      </c>
      <c r="CE145" s="6">
        <v>37</v>
      </c>
      <c r="CF145" s="6">
        <v>37</v>
      </c>
      <c r="CG145" s="6">
        <v>1</v>
      </c>
      <c r="CH145" s="6">
        <v>13</v>
      </c>
      <c r="CI145" s="6">
        <v>51</v>
      </c>
      <c r="CJ145" s="11">
        <f t="shared" si="263"/>
        <v>2.2275326448749682</v>
      </c>
      <c r="CK145" s="11">
        <f t="shared" si="264"/>
        <v>4.2616158626812659</v>
      </c>
      <c r="CL145" s="11">
        <f t="shared" si="265"/>
        <v>0</v>
      </c>
      <c r="CM145" s="11">
        <f t="shared" si="266"/>
        <v>2.8420244089784075</v>
      </c>
      <c r="CN145" s="11">
        <f t="shared" si="267"/>
        <v>0.53270198283515824</v>
      </c>
      <c r="CO145" s="11">
        <f t="shared" si="268"/>
        <v>7.4546033768716145</v>
      </c>
      <c r="CP145" s="52">
        <f t="shared" si="286"/>
        <v>0</v>
      </c>
      <c r="CQ145" s="52">
        <f t="shared" si="287"/>
        <v>0.20689655172413793</v>
      </c>
      <c r="CR145" s="52">
        <f t="shared" si="288"/>
        <v>0.20689655172413793</v>
      </c>
      <c r="CS145" s="52">
        <f t="shared" si="289"/>
        <v>0</v>
      </c>
      <c r="CT145" s="52">
        <f t="shared" si="290"/>
        <v>0.5</v>
      </c>
      <c r="CU145" s="52">
        <f t="shared" si="291"/>
        <v>0.5</v>
      </c>
      <c r="CV145">
        <v>0</v>
      </c>
      <c r="CW145" s="60">
        <f t="shared" si="292"/>
        <v>19.935403589702045</v>
      </c>
      <c r="CX145" s="60">
        <f t="shared" si="293"/>
        <v>39.934702703730053</v>
      </c>
      <c r="CY145" s="60">
        <v>-1.8180812082410167</v>
      </c>
      <c r="CZ145" s="60">
        <v>-0.2179458073141812</v>
      </c>
      <c r="DA145" s="60">
        <v>4.6588319349334696E-2</v>
      </c>
      <c r="DB145" s="60">
        <v>-0.23751248220617596</v>
      </c>
      <c r="DC145" s="60">
        <v>0</v>
      </c>
      <c r="DD145" s="60">
        <f t="shared" si="294"/>
        <v>-2.226951178412039</v>
      </c>
      <c r="DE145" s="60">
        <f t="shared" si="295"/>
        <v>-4.4610400208574497</v>
      </c>
      <c r="DF145" s="60">
        <v>19.601955168030059</v>
      </c>
      <c r="DG145" s="60">
        <v>2.3993318944490674</v>
      </c>
      <c r="DH145" s="60">
        <v>0.52554177085250642</v>
      </c>
      <c r="DI145" s="60">
        <v>-0.36447406521754533</v>
      </c>
      <c r="DJ145" s="60">
        <f t="shared" si="296"/>
        <v>22.162354768114085</v>
      </c>
      <c r="DK145" s="60">
        <f t="shared" si="297"/>
        <v>44.395742724587507</v>
      </c>
      <c r="DL145" s="60"/>
      <c r="DM145" s="60"/>
      <c r="DN145" s="60">
        <f t="shared" si="298"/>
        <v>0</v>
      </c>
      <c r="DO145" s="58">
        <v>781.13333333333344</v>
      </c>
      <c r="DP145" s="58">
        <v>112.63333333333333</v>
      </c>
      <c r="DQ145" s="58">
        <v>104.63333333333334</v>
      </c>
      <c r="DR145" s="58">
        <v>998.4</v>
      </c>
    </row>
    <row r="146" spans="1:122" x14ac:dyDescent="0.2">
      <c r="A146" t="s">
        <v>4654</v>
      </c>
      <c r="B146" t="s">
        <v>4654</v>
      </c>
      <c r="C146" t="str">
        <f t="shared" si="269"/>
        <v xml:space="preserve">LaRose, Chad </v>
      </c>
      <c r="D146" t="str">
        <f t="shared" si="270"/>
        <v>Chad LaRose</v>
      </c>
      <c r="E146" t="str">
        <f t="shared" si="271"/>
        <v xml:space="preserve">C </v>
      </c>
      <c r="F146" t="s">
        <v>3233</v>
      </c>
      <c r="G146">
        <v>80</v>
      </c>
      <c r="H146">
        <v>6</v>
      </c>
      <c r="I146">
        <v>12</v>
      </c>
      <c r="J146">
        <f t="shared" si="272"/>
        <v>18</v>
      </c>
      <c r="K146">
        <v>-2</v>
      </c>
      <c r="L146">
        <v>10</v>
      </c>
      <c r="M146" s="5" t="s">
        <v>5591</v>
      </c>
      <c r="N146" s="7">
        <f t="shared" si="273"/>
        <v>10.216666666666667</v>
      </c>
      <c r="O146" s="7">
        <f t="shared" si="274"/>
        <v>817.33333333333337</v>
      </c>
      <c r="P146">
        <v>0</v>
      </c>
      <c r="Q146">
        <v>0</v>
      </c>
      <c r="R146">
        <v>2</v>
      </c>
      <c r="S146">
        <v>2</v>
      </c>
      <c r="T146">
        <f t="shared" si="275"/>
        <v>4</v>
      </c>
      <c r="U146">
        <f t="shared" si="276"/>
        <v>10</v>
      </c>
      <c r="V146">
        <v>94</v>
      </c>
      <c r="W146" s="9">
        <f t="shared" si="277"/>
        <v>6.3829787234042548E-2</v>
      </c>
      <c r="X146">
        <v>1122</v>
      </c>
      <c r="Y146">
        <v>0</v>
      </c>
      <c r="Z146">
        <v>0</v>
      </c>
      <c r="AA146">
        <v>15</v>
      </c>
      <c r="AB146">
        <v>35</v>
      </c>
      <c r="AC146" s="9">
        <f t="shared" si="278"/>
        <v>0.3</v>
      </c>
      <c r="AD146" s="5" t="s">
        <v>7106</v>
      </c>
      <c r="AE146" s="11">
        <f t="shared" si="279"/>
        <v>45.383333333333333</v>
      </c>
      <c r="AF146" s="27">
        <v>53</v>
      </c>
      <c r="AG146" s="12">
        <v>544723</v>
      </c>
      <c r="AH146" s="13" t="s">
        <v>6451</v>
      </c>
      <c r="AI146" s="13" t="s">
        <v>6432</v>
      </c>
      <c r="AJ146" s="14">
        <v>-2.1</v>
      </c>
      <c r="AK146" s="13" t="s">
        <v>6352</v>
      </c>
      <c r="AL146" s="13" t="s">
        <v>6341</v>
      </c>
      <c r="AM146" s="13" t="s">
        <v>6400</v>
      </c>
      <c r="AN146" s="18">
        <f t="shared" si="280"/>
        <v>14.4</v>
      </c>
      <c r="AO146" s="18">
        <f t="shared" si="281"/>
        <v>17.8</v>
      </c>
      <c r="AP146" s="18">
        <f t="shared" si="282"/>
        <v>-2.1</v>
      </c>
      <c r="AQ146" s="18">
        <f t="shared" si="283"/>
        <v>-0.3</v>
      </c>
      <c r="AR146" s="18">
        <f t="shared" si="254"/>
        <v>-0.58813919294232964</v>
      </c>
      <c r="AS146" s="18">
        <f t="shared" si="284"/>
        <v>1.6</v>
      </c>
      <c r="AT146" s="18">
        <f t="shared" si="255"/>
        <v>3.1367423623590915</v>
      </c>
      <c r="AU146" s="18">
        <f t="shared" si="285"/>
        <v>1.3</v>
      </c>
      <c r="AV146" s="66">
        <v>28</v>
      </c>
      <c r="AW146" s="66">
        <v>80</v>
      </c>
      <c r="AX146" s="66">
        <v>27</v>
      </c>
      <c r="AY146" s="66">
        <v>8</v>
      </c>
      <c r="AZ146" s="66">
        <v>26</v>
      </c>
      <c r="BA146" s="66">
        <v>15</v>
      </c>
      <c r="BB146" s="66">
        <v>35</v>
      </c>
      <c r="BC146" s="66">
        <v>1</v>
      </c>
      <c r="BD146">
        <v>59</v>
      </c>
      <c r="BE146" t="s">
        <v>3125</v>
      </c>
      <c r="BF146" t="s">
        <v>3126</v>
      </c>
      <c r="BG146" t="s">
        <v>653</v>
      </c>
      <c r="BH146" t="s">
        <v>7471</v>
      </c>
      <c r="BI146">
        <v>70</v>
      </c>
      <c r="BJ146">
        <v>181</v>
      </c>
      <c r="BK146" t="s">
        <v>1258</v>
      </c>
      <c r="BL146" t="s">
        <v>7128</v>
      </c>
      <c r="BM146" s="4" t="s">
        <v>2266</v>
      </c>
      <c r="BN146" s="4" t="s">
        <v>2267</v>
      </c>
      <c r="BO146" s="4" t="s">
        <v>2268</v>
      </c>
      <c r="BP146" s="4" t="s">
        <v>2269</v>
      </c>
      <c r="BQ146" s="7">
        <f t="shared" si="256"/>
        <v>817.18333333333328</v>
      </c>
      <c r="BR146" s="7">
        <f t="shared" si="257"/>
        <v>614.20000000000005</v>
      </c>
      <c r="BS146" s="7">
        <f t="shared" si="258"/>
        <v>188.81666666666666</v>
      </c>
      <c r="BT146" s="7">
        <f t="shared" si="259"/>
        <v>14.166666666666666</v>
      </c>
      <c r="BU146" s="12">
        <v>1122</v>
      </c>
      <c r="BV146">
        <v>0</v>
      </c>
      <c r="BW146">
        <v>0</v>
      </c>
      <c r="BX146">
        <v>0</v>
      </c>
      <c r="BY146" s="18">
        <f t="shared" si="260"/>
        <v>7.6775000000000002</v>
      </c>
      <c r="BZ146" s="18">
        <f t="shared" si="261"/>
        <v>2.3602083333333335</v>
      </c>
      <c r="CA146" s="18">
        <f t="shared" si="262"/>
        <v>0.17708333333333331</v>
      </c>
      <c r="CB146" s="6">
        <v>17</v>
      </c>
      <c r="CC146" s="6">
        <v>0</v>
      </c>
      <c r="CD146" s="6">
        <v>5</v>
      </c>
      <c r="CE146" s="6">
        <v>22</v>
      </c>
      <c r="CF146" s="6">
        <v>24</v>
      </c>
      <c r="CG146" s="6">
        <v>0</v>
      </c>
      <c r="CH146" s="6">
        <v>12</v>
      </c>
      <c r="CI146" s="6">
        <v>36</v>
      </c>
      <c r="CJ146" s="11">
        <f t="shared" si="263"/>
        <v>1.6606968414197327</v>
      </c>
      <c r="CK146" s="11">
        <f t="shared" si="264"/>
        <v>0</v>
      </c>
      <c r="CL146" s="11">
        <f t="shared" si="265"/>
        <v>1.5888427928325537</v>
      </c>
      <c r="CM146" s="11">
        <f t="shared" si="266"/>
        <v>2.3445131878866818</v>
      </c>
      <c r="CN146" s="11">
        <f t="shared" si="267"/>
        <v>0</v>
      </c>
      <c r="CO146" s="11">
        <f t="shared" si="268"/>
        <v>3.8132227027981291</v>
      </c>
      <c r="CP146" s="52">
        <f t="shared" si="286"/>
        <v>0.23529411764705882</v>
      </c>
      <c r="CQ146" s="52">
        <f t="shared" si="287"/>
        <v>0.58823529411764708</v>
      </c>
      <c r="CR146" s="52">
        <f t="shared" si="288"/>
        <v>0.82352941176470584</v>
      </c>
      <c r="CS146" s="52">
        <f t="shared" si="289"/>
        <v>0</v>
      </c>
      <c r="CT146" s="52">
        <f t="shared" si="290"/>
        <v>0</v>
      </c>
      <c r="CU146" s="52">
        <f t="shared" si="291"/>
        <v>0</v>
      </c>
      <c r="CV146">
        <v>0</v>
      </c>
      <c r="CW146" s="60">
        <f t="shared" si="292"/>
        <v>28.431369095026191</v>
      </c>
      <c r="CX146" s="60">
        <f t="shared" si="293"/>
        <v>69.583820264794582</v>
      </c>
      <c r="CY146" s="60">
        <v>1.2129557662734551</v>
      </c>
      <c r="CZ146" s="60">
        <v>-0.60791737334382767</v>
      </c>
      <c r="DA146" s="60">
        <v>3.8132209635704281E-2</v>
      </c>
      <c r="DB146" s="60">
        <v>4.02603526747499</v>
      </c>
      <c r="DC146" s="60">
        <v>0</v>
      </c>
      <c r="DD146" s="60">
        <f t="shared" si="294"/>
        <v>4.6692058700403214</v>
      </c>
      <c r="DE146" s="60">
        <f t="shared" si="295"/>
        <v>11.427560204867097</v>
      </c>
      <c r="DF146" s="60">
        <v>7.5494623871662592</v>
      </c>
      <c r="DG146" s="60">
        <v>5.0717942534954374E-2</v>
      </c>
      <c r="DH146" s="60">
        <v>10.035019874158159</v>
      </c>
      <c r="DI146" s="60">
        <v>6.1269630211264952</v>
      </c>
      <c r="DJ146" s="60">
        <f t="shared" si="296"/>
        <v>23.762163224985869</v>
      </c>
      <c r="DK146" s="60">
        <f t="shared" si="297"/>
        <v>58.15626005992749</v>
      </c>
      <c r="DL146" s="60"/>
      <c r="DM146" s="60"/>
      <c r="DN146" s="60">
        <f t="shared" si="298"/>
        <v>0</v>
      </c>
      <c r="DO146" s="58">
        <v>614.20000000000005</v>
      </c>
      <c r="DP146" s="58">
        <v>14.166666666666668</v>
      </c>
      <c r="DQ146" s="58">
        <v>188.81666666666666</v>
      </c>
      <c r="DR146" s="58">
        <v>817.18333333333328</v>
      </c>
    </row>
    <row r="147" spans="1:122" x14ac:dyDescent="0.2">
      <c r="A147" t="s">
        <v>4654</v>
      </c>
      <c r="B147" t="s">
        <v>4654</v>
      </c>
      <c r="C147" t="str">
        <f t="shared" si="269"/>
        <v xml:space="preserve">Stillman, Cory </v>
      </c>
      <c r="D147" t="str">
        <f t="shared" si="270"/>
        <v>Cory Stillman</v>
      </c>
      <c r="E147" t="str">
        <f t="shared" si="271"/>
        <v>LW</v>
      </c>
      <c r="F147" t="s">
        <v>3230</v>
      </c>
      <c r="G147">
        <v>43</v>
      </c>
      <c r="H147">
        <v>5</v>
      </c>
      <c r="I147">
        <v>22</v>
      </c>
      <c r="J147">
        <f t="shared" si="272"/>
        <v>27</v>
      </c>
      <c r="K147">
        <v>-8</v>
      </c>
      <c r="L147">
        <v>24</v>
      </c>
      <c r="M147" s="5" t="s">
        <v>5408</v>
      </c>
      <c r="N147" s="7">
        <f t="shared" si="273"/>
        <v>17.416666666666668</v>
      </c>
      <c r="O147" s="7">
        <f t="shared" si="274"/>
        <v>748.91666666666674</v>
      </c>
      <c r="P147">
        <v>1</v>
      </c>
      <c r="Q147">
        <v>12</v>
      </c>
      <c r="R147">
        <v>0</v>
      </c>
      <c r="S147">
        <v>0</v>
      </c>
      <c r="T147">
        <f t="shared" si="275"/>
        <v>4</v>
      </c>
      <c r="U147">
        <f t="shared" si="276"/>
        <v>10</v>
      </c>
      <c r="V147">
        <v>85</v>
      </c>
      <c r="W147" s="9">
        <f t="shared" si="277"/>
        <v>5.8823529411764705E-2</v>
      </c>
      <c r="X147">
        <v>935</v>
      </c>
      <c r="Y147">
        <v>0</v>
      </c>
      <c r="Z147">
        <v>0</v>
      </c>
      <c r="AA147">
        <v>2</v>
      </c>
      <c r="AB147">
        <v>5</v>
      </c>
      <c r="AC147" s="9">
        <f t="shared" si="278"/>
        <v>0.2857142857142857</v>
      </c>
      <c r="AD147" s="5" t="s">
        <v>7107</v>
      </c>
      <c r="AE147" s="11">
        <f t="shared" si="279"/>
        <v>27.716666666666665</v>
      </c>
      <c r="AF147" s="27">
        <v>43</v>
      </c>
      <c r="AG147" s="12">
        <v>584023</v>
      </c>
      <c r="AH147" s="13" t="s">
        <v>6491</v>
      </c>
      <c r="AI147" s="13" t="s">
        <v>6377</v>
      </c>
      <c r="AJ147" s="14">
        <v>-3.5</v>
      </c>
      <c r="AK147" s="13" t="s">
        <v>6400</v>
      </c>
      <c r="AL147" s="13" t="s">
        <v>6349</v>
      </c>
      <c r="AM147" s="13" t="s">
        <v>6489</v>
      </c>
      <c r="AN147" s="18">
        <f t="shared" si="280"/>
        <v>16.5</v>
      </c>
      <c r="AO147" s="18">
        <f t="shared" si="281"/>
        <v>11.6</v>
      </c>
      <c r="AP147" s="18">
        <f t="shared" si="282"/>
        <v>-3.5</v>
      </c>
      <c r="AQ147" s="18">
        <f t="shared" si="283"/>
        <v>1.3</v>
      </c>
      <c r="AR147" s="18">
        <f t="shared" si="254"/>
        <v>2.8020764104682705</v>
      </c>
      <c r="AS147" s="18">
        <f t="shared" si="284"/>
        <v>0.1</v>
      </c>
      <c r="AT147" s="18">
        <f t="shared" si="255"/>
        <v>0.21554433926679006</v>
      </c>
      <c r="AU147" s="18">
        <f t="shared" si="285"/>
        <v>1.4</v>
      </c>
      <c r="AV147" s="66">
        <v>10</v>
      </c>
      <c r="AW147" s="66">
        <v>32</v>
      </c>
      <c r="AX147" s="66">
        <v>43</v>
      </c>
      <c r="AY147" s="66">
        <v>27</v>
      </c>
      <c r="AZ147" s="66">
        <v>21</v>
      </c>
      <c r="BA147" s="66">
        <v>2</v>
      </c>
      <c r="BB147" s="66">
        <v>5</v>
      </c>
      <c r="BC147" s="66">
        <v>0.2</v>
      </c>
      <c r="BE147" t="s">
        <v>4962</v>
      </c>
      <c r="BF147" t="s">
        <v>4963</v>
      </c>
      <c r="BG147" t="s">
        <v>710</v>
      </c>
      <c r="BH147" t="s">
        <v>7443</v>
      </c>
      <c r="BI147">
        <v>72</v>
      </c>
      <c r="BJ147">
        <v>200</v>
      </c>
      <c r="BK147" t="s">
        <v>1257</v>
      </c>
      <c r="BL147" t="s">
        <v>7128</v>
      </c>
      <c r="BM147" s="4" t="s">
        <v>2361</v>
      </c>
      <c r="BN147" s="4" t="s">
        <v>2362</v>
      </c>
      <c r="BO147" s="4" t="s">
        <v>7313</v>
      </c>
      <c r="BP147" s="4" t="s">
        <v>2363</v>
      </c>
      <c r="BQ147" s="7">
        <f t="shared" si="256"/>
        <v>748.65</v>
      </c>
      <c r="BR147" s="7">
        <f t="shared" si="257"/>
        <v>569.41666666666663</v>
      </c>
      <c r="BS147" s="7">
        <f t="shared" si="258"/>
        <v>2.1333333333333333</v>
      </c>
      <c r="BT147" s="7">
        <f t="shared" si="259"/>
        <v>177.1</v>
      </c>
      <c r="BU147">
        <v>935</v>
      </c>
      <c r="BV147">
        <v>0</v>
      </c>
      <c r="BW147">
        <v>0</v>
      </c>
      <c r="BX147">
        <v>0</v>
      </c>
      <c r="BY147" s="18">
        <f t="shared" si="260"/>
        <v>13.242248062015504</v>
      </c>
      <c r="BZ147" s="18">
        <f t="shared" si="261"/>
        <v>4.9612403100775193E-2</v>
      </c>
      <c r="CA147" s="18">
        <f t="shared" si="262"/>
        <v>4.1186046511627907</v>
      </c>
      <c r="CB147" s="6">
        <v>17</v>
      </c>
      <c r="CC147" s="6">
        <v>16</v>
      </c>
      <c r="CD147" s="6">
        <v>0</v>
      </c>
      <c r="CE147" s="6">
        <v>33</v>
      </c>
      <c r="CF147" s="6">
        <v>24</v>
      </c>
      <c r="CG147" s="6">
        <v>0</v>
      </c>
      <c r="CH147" s="6">
        <v>0</v>
      </c>
      <c r="CI147" s="6">
        <v>24</v>
      </c>
      <c r="CJ147" s="11">
        <f t="shared" si="263"/>
        <v>1.7913068930191718</v>
      </c>
      <c r="CK147" s="11">
        <f t="shared" si="264"/>
        <v>5.4206662902315079</v>
      </c>
      <c r="CL147" s="11">
        <f t="shared" si="265"/>
        <v>0</v>
      </c>
      <c r="CM147" s="11">
        <f t="shared" si="266"/>
        <v>2.5289038489682425</v>
      </c>
      <c r="CN147" s="11">
        <f t="shared" si="267"/>
        <v>0</v>
      </c>
      <c r="CO147" s="11">
        <f t="shared" si="268"/>
        <v>0</v>
      </c>
      <c r="CP147" s="52">
        <f t="shared" si="286"/>
        <v>0.23529411764705882</v>
      </c>
      <c r="CQ147" s="52">
        <f t="shared" si="287"/>
        <v>0.58823529411764708</v>
      </c>
      <c r="CR147" s="52">
        <f t="shared" si="288"/>
        <v>0.82352941176470584</v>
      </c>
      <c r="CS147" s="52">
        <f t="shared" si="289"/>
        <v>6.25E-2</v>
      </c>
      <c r="CT147" s="52">
        <f t="shared" si="290"/>
        <v>0.75</v>
      </c>
      <c r="CU147" s="52">
        <f t="shared" si="291"/>
        <v>0.8125</v>
      </c>
      <c r="CV147">
        <v>0</v>
      </c>
      <c r="CW147" s="60">
        <f t="shared" si="292"/>
        <v>15.743845344547882</v>
      </c>
      <c r="CX147" s="60">
        <f t="shared" si="293"/>
        <v>42.059294315228428</v>
      </c>
      <c r="CY147" s="60">
        <v>2.9787584901522752</v>
      </c>
      <c r="CZ147" s="60">
        <v>4.864072670059568</v>
      </c>
      <c r="DA147" s="60">
        <v>3.4934240064983392E-2</v>
      </c>
      <c r="DB147" s="60">
        <v>-2.5842020654405645E-2</v>
      </c>
      <c r="DC147" s="60">
        <v>0</v>
      </c>
      <c r="DD147" s="60">
        <f t="shared" si="294"/>
        <v>7.8519233796224217</v>
      </c>
      <c r="DE147" s="60">
        <f t="shared" si="295"/>
        <v>20.976219540833291</v>
      </c>
      <c r="DF147" s="60">
        <v>6.3200225077417125</v>
      </c>
      <c r="DG147" s="60">
        <v>0.63403394985461781</v>
      </c>
      <c r="DH147" s="60">
        <v>0.22270707992941322</v>
      </c>
      <c r="DI147" s="60">
        <v>0.71515842739971835</v>
      </c>
      <c r="DJ147" s="60">
        <f t="shared" si="296"/>
        <v>7.8919219649254613</v>
      </c>
      <c r="DK147" s="60">
        <f t="shared" si="297"/>
        <v>21.083074774395143</v>
      </c>
      <c r="DL147" s="60"/>
      <c r="DM147" s="60"/>
      <c r="DN147" s="60">
        <f t="shared" si="298"/>
        <v>0</v>
      </c>
      <c r="DO147" s="59">
        <v>569.41666666666663</v>
      </c>
      <c r="DP147" s="59">
        <v>177.1</v>
      </c>
      <c r="DQ147" s="59">
        <v>2.1333333333333333</v>
      </c>
      <c r="DR147" s="58">
        <v>748.65</v>
      </c>
    </row>
    <row r="148" spans="1:122" x14ac:dyDescent="0.2">
      <c r="A148" t="s">
        <v>4654</v>
      </c>
      <c r="B148" t="s">
        <v>4654</v>
      </c>
      <c r="C148" t="str">
        <f t="shared" si="269"/>
        <v xml:space="preserve">Adams, Craig </v>
      </c>
      <c r="D148" t="str">
        <f t="shared" si="270"/>
        <v>Craig Adams</v>
      </c>
      <c r="E148" t="str">
        <f t="shared" si="271"/>
        <v>RW</v>
      </c>
      <c r="F148" t="s">
        <v>3235</v>
      </c>
      <c r="G148">
        <v>82</v>
      </c>
      <c r="H148">
        <v>7</v>
      </c>
      <c r="I148">
        <v>7</v>
      </c>
      <c r="J148">
        <f t="shared" si="272"/>
        <v>14</v>
      </c>
      <c r="K148">
        <v>-9</v>
      </c>
      <c r="L148">
        <v>54</v>
      </c>
      <c r="M148" s="5" t="s">
        <v>5592</v>
      </c>
      <c r="N148" s="7">
        <f t="shared" si="273"/>
        <v>10.066666666666666</v>
      </c>
      <c r="O148" s="7">
        <f t="shared" si="274"/>
        <v>825.4666666666667</v>
      </c>
      <c r="P148">
        <v>0</v>
      </c>
      <c r="Q148">
        <v>0</v>
      </c>
      <c r="R148">
        <v>1</v>
      </c>
      <c r="S148">
        <v>1</v>
      </c>
      <c r="T148">
        <f t="shared" si="275"/>
        <v>6</v>
      </c>
      <c r="U148">
        <f t="shared" si="276"/>
        <v>6</v>
      </c>
      <c r="V148">
        <v>71</v>
      </c>
      <c r="W148" s="9">
        <f t="shared" si="277"/>
        <v>9.8591549295774641E-2</v>
      </c>
      <c r="X148">
        <v>1155</v>
      </c>
      <c r="Y148">
        <v>1</v>
      </c>
      <c r="Z148">
        <v>0</v>
      </c>
      <c r="AA148">
        <v>11</v>
      </c>
      <c r="AB148">
        <v>25</v>
      </c>
      <c r="AC148" s="9">
        <f t="shared" si="278"/>
        <v>0.30555555555555558</v>
      </c>
      <c r="AD148" s="5" t="s">
        <v>7108</v>
      </c>
      <c r="AE148" s="11">
        <f t="shared" si="279"/>
        <v>58.983333333333334</v>
      </c>
      <c r="AF148" s="27">
        <v>41</v>
      </c>
      <c r="AG148" s="12">
        <v>165000</v>
      </c>
      <c r="AH148" s="13" t="s">
        <v>6451</v>
      </c>
      <c r="AI148" s="13" t="s">
        <v>4481</v>
      </c>
      <c r="AJ148" s="14">
        <v>-9.6</v>
      </c>
      <c r="AK148" s="13" t="s">
        <v>6435</v>
      </c>
      <c r="AL148" s="13" t="s">
        <v>6344</v>
      </c>
      <c r="AM148" s="13" t="s">
        <v>6354</v>
      </c>
      <c r="AN148" s="18">
        <f t="shared" si="280"/>
        <v>14.4</v>
      </c>
      <c r="AO148" s="18">
        <f t="shared" si="281"/>
        <v>18.3</v>
      </c>
      <c r="AP148" s="18">
        <f t="shared" si="282"/>
        <v>-9.6</v>
      </c>
      <c r="AQ148" s="18">
        <f t="shared" si="283"/>
        <v>-1.4</v>
      </c>
      <c r="AR148" s="18">
        <f t="shared" si="254"/>
        <v>-2.7391453214419643</v>
      </c>
      <c r="AS148" s="18">
        <f t="shared" si="284"/>
        <v>0.5</v>
      </c>
      <c r="AT148" s="18">
        <f t="shared" si="255"/>
        <v>0.97826618622927286</v>
      </c>
      <c r="AU148" s="18">
        <f t="shared" si="285"/>
        <v>-0.9</v>
      </c>
      <c r="AV148" s="66">
        <v>59</v>
      </c>
      <c r="AW148" s="66">
        <v>173</v>
      </c>
      <c r="AX148" s="66">
        <v>28</v>
      </c>
      <c r="AY148" s="66">
        <v>20</v>
      </c>
      <c r="AZ148" s="66">
        <v>20</v>
      </c>
      <c r="BA148" s="66">
        <v>11</v>
      </c>
      <c r="BB148" s="66">
        <v>25</v>
      </c>
      <c r="BC148" s="66">
        <v>0.7</v>
      </c>
      <c r="BE148" t="s">
        <v>3085</v>
      </c>
      <c r="BF148" t="s">
        <v>3086</v>
      </c>
      <c r="BH148" t="s">
        <v>3087</v>
      </c>
      <c r="BI148">
        <v>72</v>
      </c>
      <c r="BJ148">
        <v>200</v>
      </c>
      <c r="BK148" t="s">
        <v>1258</v>
      </c>
      <c r="BL148" t="s">
        <v>7128</v>
      </c>
      <c r="BM148" s="4" t="s">
        <v>2236</v>
      </c>
      <c r="BN148" s="4" t="s">
        <v>2237</v>
      </c>
      <c r="BO148" s="4" t="s">
        <v>2238</v>
      </c>
      <c r="BP148" s="4" t="s">
        <v>2239</v>
      </c>
      <c r="BQ148" s="7">
        <f t="shared" si="256"/>
        <v>825.76666666666665</v>
      </c>
      <c r="BR148" s="7">
        <f t="shared" si="257"/>
        <v>629.31666666666672</v>
      </c>
      <c r="BS148" s="7">
        <f t="shared" si="258"/>
        <v>184.98333333333332</v>
      </c>
      <c r="BT148" s="7">
        <f t="shared" si="259"/>
        <v>11.466666666666667</v>
      </c>
      <c r="BU148" s="12">
        <v>1155</v>
      </c>
      <c r="BV148">
        <v>0</v>
      </c>
      <c r="BW148">
        <v>0</v>
      </c>
      <c r="BX148">
        <v>0</v>
      </c>
      <c r="BY148" s="18">
        <f t="shared" si="260"/>
        <v>7.6745934959349604</v>
      </c>
      <c r="BZ148" s="18">
        <f t="shared" si="261"/>
        <v>2.2558943089430894</v>
      </c>
      <c r="CA148" s="18">
        <f t="shared" si="262"/>
        <v>0.13983739837398373</v>
      </c>
      <c r="CB148" s="6">
        <v>6</v>
      </c>
      <c r="CC148" s="6">
        <v>0</v>
      </c>
      <c r="CD148" s="6">
        <v>0</v>
      </c>
      <c r="CE148" s="6">
        <v>6</v>
      </c>
      <c r="CF148" s="6">
        <v>17</v>
      </c>
      <c r="CG148" s="6">
        <v>0</v>
      </c>
      <c r="CH148" s="6">
        <v>8</v>
      </c>
      <c r="CI148" s="6">
        <v>25</v>
      </c>
      <c r="CJ148" s="11">
        <f t="shared" si="263"/>
        <v>0.57204904790910771</v>
      </c>
      <c r="CK148" s="11">
        <f t="shared" si="264"/>
        <v>0</v>
      </c>
      <c r="CL148" s="11">
        <f t="shared" si="265"/>
        <v>0</v>
      </c>
      <c r="CM148" s="11">
        <f t="shared" si="266"/>
        <v>1.6208056357424718</v>
      </c>
      <c r="CN148" s="11">
        <f t="shared" si="267"/>
        <v>0</v>
      </c>
      <c r="CO148" s="11">
        <f t="shared" si="268"/>
        <v>2.5948283629155782</v>
      </c>
      <c r="CP148" s="52">
        <f t="shared" si="286"/>
        <v>1</v>
      </c>
      <c r="CQ148" s="52">
        <f t="shared" si="287"/>
        <v>1</v>
      </c>
      <c r="CR148" s="52">
        <f t="shared" si="288"/>
        <v>2</v>
      </c>
      <c r="CS148" s="52">
        <f t="shared" si="289"/>
        <v>0</v>
      </c>
      <c r="CT148" s="52">
        <f t="shared" si="290"/>
        <v>0</v>
      </c>
      <c r="CU148" s="52">
        <f t="shared" si="291"/>
        <v>0</v>
      </c>
      <c r="CV148">
        <v>0</v>
      </c>
      <c r="CW148" s="60">
        <f t="shared" si="292"/>
        <v>24.810922571460836</v>
      </c>
      <c r="CX148" s="60">
        <f t="shared" si="293"/>
        <v>60.091848152732815</v>
      </c>
      <c r="CY148" s="60">
        <v>0.57729838357995955</v>
      </c>
      <c r="CZ148" s="60">
        <v>-0.49205547395359228</v>
      </c>
      <c r="DA148" s="60">
        <v>3.8532733548379695E-2</v>
      </c>
      <c r="DB148" s="60">
        <v>0.57148273782245373</v>
      </c>
      <c r="DC148" s="60">
        <v>0</v>
      </c>
      <c r="DD148" s="60">
        <f t="shared" si="294"/>
        <v>0.69525838099720072</v>
      </c>
      <c r="DE148" s="60">
        <f t="shared" si="295"/>
        <v>1.683910017350827</v>
      </c>
      <c r="DF148" s="60">
        <v>9.6094900237967771</v>
      </c>
      <c r="DG148" s="60">
        <v>4.1051699369468946E-2</v>
      </c>
      <c r="DH148" s="60">
        <v>12.86027528946228</v>
      </c>
      <c r="DI148" s="60">
        <v>1.604847177835111</v>
      </c>
      <c r="DJ148" s="60">
        <f t="shared" si="296"/>
        <v>24.115664190463637</v>
      </c>
      <c r="DK148" s="60">
        <f t="shared" si="297"/>
        <v>58.40793813538199</v>
      </c>
      <c r="DL148" s="60"/>
      <c r="DM148" s="60"/>
      <c r="DN148" s="60">
        <f t="shared" si="298"/>
        <v>0</v>
      </c>
      <c r="DO148" s="58">
        <v>629.31666666666672</v>
      </c>
      <c r="DP148" s="58">
        <v>11.466666666666667</v>
      </c>
      <c r="DQ148" s="58">
        <v>184.98333333333332</v>
      </c>
      <c r="DR148" s="58">
        <v>825.76666666666677</v>
      </c>
    </row>
    <row r="149" spans="1:122" x14ac:dyDescent="0.2">
      <c r="A149" t="s">
        <v>4654</v>
      </c>
      <c r="B149" t="s">
        <v>4654</v>
      </c>
      <c r="C149" t="str">
        <f t="shared" si="269"/>
        <v xml:space="preserve">Gove, Dave </v>
      </c>
      <c r="D149" t="str">
        <f t="shared" si="270"/>
        <v>Dave Gove</v>
      </c>
      <c r="E149" t="str">
        <f t="shared" si="271"/>
        <v>LW</v>
      </c>
      <c r="F149" t="s">
        <v>3250</v>
      </c>
      <c r="G149">
        <v>1</v>
      </c>
      <c r="H149">
        <v>0</v>
      </c>
      <c r="I149">
        <v>0</v>
      </c>
      <c r="J149">
        <f t="shared" si="272"/>
        <v>0</v>
      </c>
      <c r="K149">
        <v>0</v>
      </c>
      <c r="L149">
        <v>0</v>
      </c>
      <c r="M149" s="5" t="s">
        <v>5593</v>
      </c>
      <c r="N149" s="7">
        <f t="shared" si="273"/>
        <v>3.2666666666666666</v>
      </c>
      <c r="O149" s="7">
        <f t="shared" si="274"/>
        <v>3.2666666666666666</v>
      </c>
      <c r="P149">
        <v>0</v>
      </c>
      <c r="Q149">
        <v>0</v>
      </c>
      <c r="R149">
        <v>0</v>
      </c>
      <c r="S149">
        <v>0</v>
      </c>
      <c r="T149">
        <f t="shared" si="275"/>
        <v>0</v>
      </c>
      <c r="U149">
        <f t="shared" si="276"/>
        <v>0</v>
      </c>
      <c r="V149">
        <v>0</v>
      </c>
      <c r="W149" s="9">
        <f t="shared" si="277"/>
        <v>0</v>
      </c>
      <c r="X149">
        <v>5</v>
      </c>
      <c r="Y149">
        <v>0</v>
      </c>
      <c r="Z149">
        <v>0</v>
      </c>
      <c r="AA149">
        <v>0</v>
      </c>
      <c r="AB149">
        <v>0</v>
      </c>
      <c r="AC149" s="9">
        <f t="shared" si="278"/>
        <v>0</v>
      </c>
      <c r="AD149" s="5" t="s">
        <v>361</v>
      </c>
      <c r="AH149" s="13" t="s">
        <v>6349</v>
      </c>
      <c r="AI149" s="13" t="s">
        <v>6349</v>
      </c>
      <c r="AJ149" s="14">
        <v>0</v>
      </c>
      <c r="AK149" s="13" t="s">
        <v>6333</v>
      </c>
      <c r="AL149" s="13" t="s">
        <v>6350</v>
      </c>
      <c r="AM149" s="13" t="s">
        <v>6333</v>
      </c>
      <c r="AN149" s="18">
        <f t="shared" si="280"/>
        <v>0.1</v>
      </c>
      <c r="AO149" s="18">
        <f t="shared" si="281"/>
        <v>0.1</v>
      </c>
      <c r="AP149" s="18">
        <f t="shared" si="282"/>
        <v>0</v>
      </c>
      <c r="AQ149" s="18">
        <f t="shared" si="283"/>
        <v>0</v>
      </c>
      <c r="AR149" s="18">
        <f t="shared" si="254"/>
        <v>0</v>
      </c>
      <c r="AS149" s="18">
        <f t="shared" si="284"/>
        <v>0</v>
      </c>
      <c r="AT149" s="18">
        <f t="shared" si="255"/>
        <v>0</v>
      </c>
      <c r="AU149" s="18">
        <f t="shared" si="285"/>
        <v>0</v>
      </c>
      <c r="AV149" s="66">
        <v>0</v>
      </c>
      <c r="AW149" s="66">
        <v>0</v>
      </c>
      <c r="AX149" s="66">
        <v>0</v>
      </c>
      <c r="AY149" s="66">
        <v>0</v>
      </c>
      <c r="AZ149" s="66">
        <v>0</v>
      </c>
      <c r="BA149" s="66">
        <v>0</v>
      </c>
      <c r="BB149" s="66">
        <v>0</v>
      </c>
      <c r="BC149" s="66">
        <v>0</v>
      </c>
      <c r="BD149">
        <v>34</v>
      </c>
      <c r="BE149" t="s">
        <v>741</v>
      </c>
      <c r="BF149" t="s">
        <v>742</v>
      </c>
      <c r="BG149" t="s">
        <v>7498</v>
      </c>
      <c r="BH149" t="s">
        <v>7471</v>
      </c>
      <c r="BI149">
        <v>69</v>
      </c>
      <c r="BJ149">
        <v>190</v>
      </c>
      <c r="BK149" t="s">
        <v>1259</v>
      </c>
      <c r="BL149" t="s">
        <v>7128</v>
      </c>
      <c r="BM149" s="4" t="s">
        <v>7282</v>
      </c>
      <c r="BN149" s="4" t="s">
        <v>7282</v>
      </c>
      <c r="BO149" s="4" t="s">
        <v>1516</v>
      </c>
      <c r="BP149" s="4" t="s">
        <v>1516</v>
      </c>
      <c r="BQ149" s="7">
        <f t="shared" si="256"/>
        <v>3.2666666666666666</v>
      </c>
      <c r="BR149" s="7">
        <f t="shared" si="257"/>
        <v>3.2666666666666666</v>
      </c>
      <c r="BS149" s="7">
        <f t="shared" si="258"/>
        <v>0</v>
      </c>
      <c r="BT149" s="7">
        <f t="shared" si="259"/>
        <v>0</v>
      </c>
      <c r="BU149">
        <v>5</v>
      </c>
      <c r="BV149">
        <v>0</v>
      </c>
      <c r="BW149">
        <v>0</v>
      </c>
      <c r="BX149">
        <v>0</v>
      </c>
      <c r="BY149" s="18">
        <f t="shared" si="260"/>
        <v>3.2666666666666666</v>
      </c>
      <c r="BZ149" s="18">
        <f t="shared" si="261"/>
        <v>0</v>
      </c>
      <c r="CA149" s="18">
        <f t="shared" si="262"/>
        <v>0</v>
      </c>
      <c r="CB149" s="6">
        <v>0</v>
      </c>
      <c r="CC149" s="6">
        <v>0</v>
      </c>
      <c r="CD149" s="6">
        <v>0</v>
      </c>
      <c r="CE149" s="6">
        <v>0</v>
      </c>
      <c r="CF149" s="6">
        <v>0</v>
      </c>
      <c r="CG149" s="6">
        <v>0</v>
      </c>
      <c r="CH149" s="6">
        <v>0</v>
      </c>
      <c r="CI149" s="6">
        <v>0</v>
      </c>
      <c r="CJ149" s="11">
        <f t="shared" si="263"/>
        <v>0</v>
      </c>
      <c r="CK149" s="11">
        <f t="shared" si="264"/>
        <v>0</v>
      </c>
      <c r="CL149" s="11">
        <f t="shared" si="265"/>
        <v>0</v>
      </c>
      <c r="CM149" s="11">
        <f t="shared" si="266"/>
        <v>0</v>
      </c>
      <c r="CN149" s="11">
        <f t="shared" si="267"/>
        <v>0</v>
      </c>
      <c r="CO149" s="11">
        <f t="shared" si="268"/>
        <v>0</v>
      </c>
      <c r="CP149" s="52">
        <f t="shared" si="286"/>
        <v>0</v>
      </c>
      <c r="CQ149" s="52">
        <f t="shared" si="287"/>
        <v>0</v>
      </c>
      <c r="CR149" s="52">
        <f t="shared" si="288"/>
        <v>0</v>
      </c>
      <c r="CS149" s="52">
        <f t="shared" si="289"/>
        <v>0</v>
      </c>
      <c r="CT149" s="52">
        <f t="shared" si="290"/>
        <v>0</v>
      </c>
      <c r="CU149" s="52">
        <f t="shared" si="291"/>
        <v>0</v>
      </c>
      <c r="CV149">
        <v>0</v>
      </c>
      <c r="CW149" s="60">
        <f t="shared" si="292"/>
        <v>3.0942534030466498E-2</v>
      </c>
      <c r="CX149" s="60">
        <f t="shared" si="293"/>
        <v>18.94440859008153</v>
      </c>
      <c r="CY149" s="60">
        <v>-7.856659555212199E-2</v>
      </c>
      <c r="CZ149" s="60">
        <v>0</v>
      </c>
      <c r="DA149" s="60">
        <v>1.5243240171724091E-4</v>
      </c>
      <c r="DB149" s="60">
        <v>0</v>
      </c>
      <c r="DC149" s="60">
        <v>0</v>
      </c>
      <c r="DD149" s="60">
        <f t="shared" si="294"/>
        <v>-7.8414163150404753E-2</v>
      </c>
      <c r="DE149" s="60">
        <f t="shared" si="295"/>
        <v>-48.008671316574336</v>
      </c>
      <c r="DF149" s="60">
        <v>7.1669427873471955E-2</v>
      </c>
      <c r="DG149" s="60">
        <v>0</v>
      </c>
      <c r="DH149" s="60">
        <v>0</v>
      </c>
      <c r="DI149" s="60">
        <v>3.7687269307399296E-2</v>
      </c>
      <c r="DJ149" s="60">
        <f t="shared" si="296"/>
        <v>0.10935669718087125</v>
      </c>
      <c r="DK149" s="60">
        <f t="shared" si="297"/>
        <v>66.953079906655873</v>
      </c>
      <c r="DL149" s="60"/>
      <c r="DM149" s="60"/>
      <c r="DN149" s="60">
        <f t="shared" si="298"/>
        <v>0</v>
      </c>
      <c r="DO149" s="58">
        <v>3.2666666666666666</v>
      </c>
      <c r="DP149" s="58">
        <v>0</v>
      </c>
      <c r="DQ149" s="58">
        <v>0</v>
      </c>
      <c r="DR149" s="58">
        <v>3.2666666666666666</v>
      </c>
    </row>
    <row r="150" spans="1:122" s="30" customFormat="1" x14ac:dyDescent="0.2">
      <c r="A150" s="31" t="s">
        <v>4671</v>
      </c>
      <c r="B150" s="31" t="s">
        <v>4654</v>
      </c>
      <c r="C150" s="31" t="str">
        <f t="shared" si="269"/>
        <v xml:space="preserve">Seidenberg, Dennis </v>
      </c>
      <c r="D150" s="31" t="str">
        <f t="shared" si="270"/>
        <v>Dennis Seidenberg</v>
      </c>
      <c r="E150" s="31" t="str">
        <f t="shared" si="271"/>
        <v xml:space="preserve">D </v>
      </c>
      <c r="F150" s="31" t="s">
        <v>2818</v>
      </c>
      <c r="G150" s="31">
        <v>32</v>
      </c>
      <c r="H150" s="31">
        <v>1</v>
      </c>
      <c r="I150" s="31">
        <v>1</v>
      </c>
      <c r="J150" s="31">
        <f t="shared" si="272"/>
        <v>2</v>
      </c>
      <c r="K150" s="31">
        <v>-4</v>
      </c>
      <c r="L150" s="31">
        <v>16</v>
      </c>
      <c r="M150" s="32" t="s">
        <v>5932</v>
      </c>
      <c r="N150" s="33">
        <f t="shared" si="273"/>
        <v>14.716666666666667</v>
      </c>
      <c r="O150" s="33">
        <f t="shared" si="274"/>
        <v>470.93333333333334</v>
      </c>
      <c r="P150" s="31">
        <v>0</v>
      </c>
      <c r="Q150" s="31">
        <v>0</v>
      </c>
      <c r="R150" s="31">
        <v>0</v>
      </c>
      <c r="S150" s="31">
        <v>0</v>
      </c>
      <c r="T150" s="31">
        <f t="shared" si="275"/>
        <v>1</v>
      </c>
      <c r="U150" s="31">
        <f t="shared" si="276"/>
        <v>1</v>
      </c>
      <c r="V150" s="31">
        <v>36</v>
      </c>
      <c r="W150" s="34">
        <f t="shared" si="277"/>
        <v>2.7777777777777776E-2</v>
      </c>
      <c r="X150" s="31">
        <v>666</v>
      </c>
      <c r="Y150" s="31">
        <v>0</v>
      </c>
      <c r="Z150" s="31">
        <v>0</v>
      </c>
      <c r="AA150" s="31">
        <v>0</v>
      </c>
      <c r="AB150" s="31">
        <v>0</v>
      </c>
      <c r="AC150" s="34">
        <f t="shared" si="278"/>
        <v>0</v>
      </c>
      <c r="AD150" s="32" t="s">
        <v>1765</v>
      </c>
      <c r="AE150" s="35">
        <f>LEFT(AD150, LEN(AD150)-3)+RIGHT(AD150,2)/60</f>
        <v>235.58333333333334</v>
      </c>
      <c r="AF150" s="36">
        <v>42</v>
      </c>
      <c r="AG150" s="37">
        <v>357118</v>
      </c>
      <c r="AH150" s="42" t="s">
        <v>4442</v>
      </c>
      <c r="AI150" s="42" t="s">
        <v>4416</v>
      </c>
      <c r="AJ150" s="43">
        <v>-0.9</v>
      </c>
      <c r="AK150" s="42" t="s">
        <v>6335</v>
      </c>
      <c r="AL150" s="42" t="s">
        <v>6315</v>
      </c>
      <c r="AM150" s="42" t="s">
        <v>6274</v>
      </c>
      <c r="AN150" s="40">
        <f t="shared" si="280"/>
        <v>8.1999999999999993</v>
      </c>
      <c r="AO150" s="40">
        <f t="shared" si="281"/>
        <v>12.1</v>
      </c>
      <c r="AP150" s="40">
        <f t="shared" si="282"/>
        <v>-0.9</v>
      </c>
      <c r="AQ150" s="40">
        <f t="shared" si="283"/>
        <v>-1.1000000000000001</v>
      </c>
      <c r="AR150" s="40"/>
      <c r="AS150" s="40">
        <f t="shared" si="284"/>
        <v>0.6</v>
      </c>
      <c r="AT150" s="40"/>
      <c r="AU150" s="40">
        <f t="shared" si="285"/>
        <v>-0.5</v>
      </c>
      <c r="AV150" s="31"/>
      <c r="AW150" s="31"/>
      <c r="AX150" s="31"/>
      <c r="AY150" s="31"/>
      <c r="AZ150" s="31"/>
      <c r="BA150" s="31"/>
      <c r="BB150" s="31"/>
      <c r="BC150" s="31"/>
      <c r="BD150" s="31"/>
      <c r="BE150" s="31"/>
      <c r="BF150" s="31"/>
      <c r="BG150" s="31"/>
      <c r="BH150" s="31"/>
      <c r="BI150" s="31"/>
      <c r="BJ150" s="31"/>
      <c r="BK150" s="31"/>
      <c r="BL150" s="31"/>
      <c r="BM150" s="41"/>
      <c r="BN150" s="41"/>
      <c r="BO150" s="41"/>
      <c r="BP150" s="41"/>
      <c r="BQ150" s="33"/>
      <c r="BR150" s="33"/>
      <c r="BS150" s="33"/>
      <c r="BT150" s="33"/>
      <c r="BU150" s="31"/>
      <c r="BV150" s="31"/>
      <c r="BW150" s="31"/>
      <c r="BX150" s="31"/>
      <c r="BY150" s="40"/>
      <c r="BZ150" s="40"/>
      <c r="CA150" s="40"/>
      <c r="CB150" s="55">
        <v>15</v>
      </c>
      <c r="CC150" s="55">
        <v>0</v>
      </c>
      <c r="CD150" s="55">
        <v>0</v>
      </c>
      <c r="CE150" s="55">
        <v>15</v>
      </c>
      <c r="CF150" s="55">
        <v>19</v>
      </c>
      <c r="CG150" s="55">
        <v>0</v>
      </c>
      <c r="CH150" s="55">
        <v>11</v>
      </c>
      <c r="CI150" s="55">
        <v>30</v>
      </c>
      <c r="CJ150" s="35"/>
      <c r="CK150" s="35"/>
      <c r="CL150" s="35"/>
      <c r="CM150" s="35"/>
      <c r="CN150" s="35"/>
      <c r="CO150" s="35"/>
      <c r="CP150" s="56">
        <f t="shared" si="286"/>
        <v>6.6666666666666666E-2</v>
      </c>
      <c r="CQ150" s="56">
        <f t="shared" si="287"/>
        <v>6.6666666666666666E-2</v>
      </c>
      <c r="CR150" s="56">
        <f t="shared" si="288"/>
        <v>0.13333333333333333</v>
      </c>
      <c r="CS150" s="56">
        <f t="shared" si="289"/>
        <v>0</v>
      </c>
      <c r="CT150" s="56">
        <f t="shared" si="290"/>
        <v>0</v>
      </c>
      <c r="CU150" s="56">
        <f t="shared" si="291"/>
        <v>0</v>
      </c>
      <c r="CV150" s="31">
        <v>1</v>
      </c>
      <c r="CW150" s="61">
        <f t="shared" si="292"/>
        <v>8.7031080509307923</v>
      </c>
      <c r="CX150" s="61">
        <f t="shared" si="293"/>
        <v>36.941493619316439</v>
      </c>
      <c r="CY150" s="61">
        <v>-0.62208982417761227</v>
      </c>
      <c r="CZ150" s="61">
        <v>-0.68565385908966192</v>
      </c>
      <c r="DA150" s="61">
        <v>1.6412572588834856E-2</v>
      </c>
      <c r="DB150" s="61">
        <v>-0.12470845499987999</v>
      </c>
      <c r="DC150" s="61">
        <v>0</v>
      </c>
      <c r="DD150" s="61">
        <f t="shared" si="294"/>
        <v>-1.4160395656783193</v>
      </c>
      <c r="DE150" s="61">
        <f t="shared" si="295"/>
        <v>-6.0105672909128902</v>
      </c>
      <c r="DF150" s="61">
        <v>10.979080495157074</v>
      </c>
      <c r="DG150" s="61">
        <v>0.81321189134806227</v>
      </c>
      <c r="DH150" s="61">
        <v>-2.5383149044574354</v>
      </c>
      <c r="DI150" s="61">
        <v>0.86517013456141056</v>
      </c>
      <c r="DJ150" s="61">
        <f t="shared" si="296"/>
        <v>10.119147616609112</v>
      </c>
      <c r="DK150" s="61">
        <f t="shared" si="297"/>
        <v>42.952060910229328</v>
      </c>
      <c r="DL150" s="61"/>
      <c r="DM150" s="61"/>
      <c r="DN150" s="61">
        <f t="shared" si="298"/>
        <v>0</v>
      </c>
      <c r="DO150" s="62">
        <v>402.3</v>
      </c>
      <c r="DP150" s="62">
        <v>18.566666666666666</v>
      </c>
      <c r="DQ150" s="62">
        <v>50.316666666666663</v>
      </c>
      <c r="DR150" s="62">
        <v>471.18333333333334</v>
      </c>
    </row>
    <row r="151" spans="1:122" x14ac:dyDescent="0.2">
      <c r="A151" s="31" t="s">
        <v>4654</v>
      </c>
      <c r="B151" s="31" t="s">
        <v>4654</v>
      </c>
      <c r="C151" s="31" t="str">
        <f t="shared" si="269"/>
        <v xml:space="preserve">Seidenberg, Dennis </v>
      </c>
      <c r="D151" s="31" t="str">
        <f t="shared" si="270"/>
        <v>Dennis Seidenberg</v>
      </c>
      <c r="E151" s="31" t="str">
        <f t="shared" si="271"/>
        <v xml:space="preserve">D </v>
      </c>
      <c r="F151" s="31" t="s">
        <v>3245</v>
      </c>
      <c r="G151" s="31">
        <v>20</v>
      </c>
      <c r="H151" s="31">
        <v>1</v>
      </c>
      <c r="I151" s="31">
        <v>5</v>
      </c>
      <c r="J151" s="31">
        <f t="shared" si="272"/>
        <v>6</v>
      </c>
      <c r="K151" s="31">
        <v>-12</v>
      </c>
      <c r="L151" s="31">
        <v>2</v>
      </c>
      <c r="M151" s="32" t="s">
        <v>4701</v>
      </c>
      <c r="N151" s="33">
        <f t="shared" si="273"/>
        <v>18.483333333333334</v>
      </c>
      <c r="O151" s="33">
        <f t="shared" si="274"/>
        <v>369.66666666666669</v>
      </c>
      <c r="P151" s="31">
        <v>0</v>
      </c>
      <c r="Q151" s="31">
        <v>0</v>
      </c>
      <c r="R151" s="31">
        <v>0</v>
      </c>
      <c r="S151" s="31">
        <v>0</v>
      </c>
      <c r="T151" s="31">
        <f t="shared" si="275"/>
        <v>1</v>
      </c>
      <c r="U151" s="31">
        <f t="shared" si="276"/>
        <v>5</v>
      </c>
      <c r="V151" s="31">
        <v>47</v>
      </c>
      <c r="W151" s="34">
        <f t="shared" si="277"/>
        <v>2.1276595744680851E-2</v>
      </c>
      <c r="X151" s="31">
        <v>486</v>
      </c>
      <c r="Y151" s="31">
        <v>0</v>
      </c>
      <c r="Z151" s="31">
        <v>0</v>
      </c>
      <c r="AA151" s="31">
        <v>0</v>
      </c>
      <c r="AB151" s="31">
        <v>0</v>
      </c>
      <c r="AC151" s="34">
        <f t="shared" si="278"/>
        <v>0</v>
      </c>
      <c r="AD151" s="32" t="s">
        <v>7110</v>
      </c>
      <c r="AE151" s="35">
        <f>LEFT(AD151, LEN(AD151)-3)+RIGHT(AD151,2)/60</f>
        <v>61.616666666666667</v>
      </c>
      <c r="AF151" s="36">
        <v>43</v>
      </c>
      <c r="AG151" s="37">
        <v>622512</v>
      </c>
      <c r="AH151" s="38" t="s">
        <v>4424</v>
      </c>
      <c r="AI151" s="38" t="s">
        <v>6517</v>
      </c>
      <c r="AJ151" s="39">
        <v>-10.3</v>
      </c>
      <c r="AK151" s="38" t="s">
        <v>6344</v>
      </c>
      <c r="AL151" s="38" t="s">
        <v>6362</v>
      </c>
      <c r="AM151" s="38" t="s">
        <v>6420</v>
      </c>
      <c r="AN151" s="40">
        <f t="shared" si="280"/>
        <v>6.8</v>
      </c>
      <c r="AO151" s="40">
        <f t="shared" si="281"/>
        <v>7.9</v>
      </c>
      <c r="AP151" s="40">
        <f t="shared" si="282"/>
        <v>-10.3</v>
      </c>
      <c r="AQ151" s="40">
        <f t="shared" si="283"/>
        <v>0.5</v>
      </c>
      <c r="AR151" s="40"/>
      <c r="AS151" s="40">
        <f t="shared" si="284"/>
        <v>-2.1</v>
      </c>
      <c r="AT151" s="40"/>
      <c r="AU151" s="40">
        <f t="shared" si="285"/>
        <v>-1.6</v>
      </c>
      <c r="AV151" s="31">
        <v>57</v>
      </c>
      <c r="AW151" s="31">
        <v>105</v>
      </c>
      <c r="AX151" s="31">
        <v>38</v>
      </c>
      <c r="AY151" s="31">
        <v>21</v>
      </c>
      <c r="AZ151" s="31">
        <v>8</v>
      </c>
      <c r="BA151" s="31">
        <v>0</v>
      </c>
      <c r="BB151" s="31">
        <v>0</v>
      </c>
      <c r="BC151" s="31">
        <v>0</v>
      </c>
      <c r="BD151" s="31">
        <v>4</v>
      </c>
      <c r="BE151" s="31" t="s">
        <v>5212</v>
      </c>
      <c r="BF151" s="31" t="s">
        <v>5213</v>
      </c>
      <c r="BG151" s="31"/>
      <c r="BH151" s="31" t="s">
        <v>7447</v>
      </c>
      <c r="BI151" s="31">
        <v>73</v>
      </c>
      <c r="BJ151" s="31">
        <v>210</v>
      </c>
      <c r="BK151" s="31" t="s">
        <v>1259</v>
      </c>
      <c r="BL151" s="31" t="s">
        <v>7128</v>
      </c>
      <c r="BM151" s="41" t="s">
        <v>2207</v>
      </c>
      <c r="BN151" s="41" t="s">
        <v>2208</v>
      </c>
      <c r="BO151" s="41" t="s">
        <v>2209</v>
      </c>
      <c r="BP151" s="41" t="s">
        <v>2210</v>
      </c>
      <c r="BQ151" s="33"/>
      <c r="BR151" s="33"/>
      <c r="BS151" s="33"/>
      <c r="BT151" s="33"/>
      <c r="BU151" s="37">
        <v>1152</v>
      </c>
      <c r="BV151" s="31">
        <v>0</v>
      </c>
      <c r="BW151" s="31">
        <v>0</v>
      </c>
      <c r="BX151" s="31">
        <v>0</v>
      </c>
      <c r="BY151" s="40"/>
      <c r="BZ151" s="40"/>
      <c r="CA151" s="40"/>
      <c r="CB151" s="55">
        <v>10</v>
      </c>
      <c r="CC151" s="55">
        <v>1</v>
      </c>
      <c r="CD151" s="55">
        <v>1</v>
      </c>
      <c r="CE151" s="55">
        <v>12</v>
      </c>
      <c r="CF151" s="55">
        <v>22</v>
      </c>
      <c r="CG151" s="55">
        <v>0</v>
      </c>
      <c r="CH151" s="55">
        <v>1</v>
      </c>
      <c r="CI151" s="55">
        <v>23</v>
      </c>
      <c r="CJ151" s="35"/>
      <c r="CK151" s="35"/>
      <c r="CL151" s="35"/>
      <c r="CM151" s="35"/>
      <c r="CN151" s="35"/>
      <c r="CO151" s="35"/>
      <c r="CP151" s="56">
        <f t="shared" si="286"/>
        <v>0.1</v>
      </c>
      <c r="CQ151" s="56">
        <f t="shared" si="287"/>
        <v>0.5</v>
      </c>
      <c r="CR151" s="56">
        <f t="shared" si="288"/>
        <v>0.6</v>
      </c>
      <c r="CS151" s="56">
        <f t="shared" si="289"/>
        <v>0</v>
      </c>
      <c r="CT151" s="56">
        <f t="shared" si="290"/>
        <v>0</v>
      </c>
      <c r="CU151" s="56">
        <f t="shared" si="291"/>
        <v>0</v>
      </c>
      <c r="CV151" s="31">
        <v>1</v>
      </c>
      <c r="CW151" s="61">
        <f t="shared" si="292"/>
        <v>11.322154416637874</v>
      </c>
      <c r="CX151" s="61">
        <f t="shared" si="293"/>
        <v>61.239454160125526</v>
      </c>
      <c r="CY151" s="61">
        <v>4.1643770954889456</v>
      </c>
      <c r="CZ151" s="61">
        <v>-1.8892909132093152</v>
      </c>
      <c r="DA151" s="61">
        <v>1.7254414614789323E-2</v>
      </c>
      <c r="DB151" s="61">
        <v>-6.2083144839174056E-2</v>
      </c>
      <c r="DC151" s="61">
        <v>0</v>
      </c>
      <c r="DD151" s="61">
        <f t="shared" si="294"/>
        <v>2.2302574520552461</v>
      </c>
      <c r="DE151" s="61">
        <f t="shared" si="295"/>
        <v>12.06305301751688</v>
      </c>
      <c r="DF151" s="61">
        <v>1.0438340977002376</v>
      </c>
      <c r="DG151" s="61">
        <v>1.9975230651298823</v>
      </c>
      <c r="DH151" s="61">
        <v>2.4447346639979139</v>
      </c>
      <c r="DI151" s="61">
        <v>3.6058051377545941</v>
      </c>
      <c r="DJ151" s="61">
        <f t="shared" si="296"/>
        <v>9.0918969645826273</v>
      </c>
      <c r="DK151" s="61">
        <f t="shared" si="297"/>
        <v>49.17640114260864</v>
      </c>
      <c r="DL151" s="61"/>
      <c r="DM151" s="61"/>
      <c r="DN151" s="61">
        <f t="shared" si="298"/>
        <v>0</v>
      </c>
      <c r="DO151" s="62">
        <v>278.26666666666665</v>
      </c>
      <c r="DP151" s="62">
        <v>64.150000000000006</v>
      </c>
      <c r="DQ151" s="62">
        <v>27.35</v>
      </c>
      <c r="DR151" s="62">
        <v>369.76666666666665</v>
      </c>
    </row>
    <row r="152" spans="1:122" x14ac:dyDescent="0.2">
      <c r="A152" s="19" t="s">
        <v>4654</v>
      </c>
      <c r="B152" s="19" t="s">
        <v>4654</v>
      </c>
      <c r="C152" s="19" t="s">
        <v>10</v>
      </c>
      <c r="D152" s="19" t="s">
        <v>11</v>
      </c>
      <c r="E152" s="19" t="s">
        <v>2734</v>
      </c>
      <c r="F152" s="19" t="s">
        <v>3245</v>
      </c>
      <c r="G152" s="19">
        <v>52</v>
      </c>
      <c r="H152" s="19">
        <v>2</v>
      </c>
      <c r="I152" s="19">
        <v>6</v>
      </c>
      <c r="J152" s="19">
        <v>8</v>
      </c>
      <c r="K152" s="19">
        <v>-16</v>
      </c>
      <c r="L152" s="19">
        <v>18</v>
      </c>
      <c r="M152" s="20"/>
      <c r="N152" s="21">
        <v>16.170000000000002</v>
      </c>
      <c r="O152" s="21">
        <v>840.6</v>
      </c>
      <c r="P152" s="19">
        <v>0</v>
      </c>
      <c r="Q152" s="19">
        <v>0</v>
      </c>
      <c r="R152" s="19">
        <v>0</v>
      </c>
      <c r="S152" s="19">
        <v>0</v>
      </c>
      <c r="T152" s="19">
        <v>2</v>
      </c>
      <c r="U152" s="19">
        <v>6</v>
      </c>
      <c r="V152" s="19">
        <v>83</v>
      </c>
      <c r="W152" s="22">
        <v>2.4E-2</v>
      </c>
      <c r="X152" s="19">
        <v>1152</v>
      </c>
      <c r="Y152" s="19">
        <v>0</v>
      </c>
      <c r="Z152" s="19">
        <v>0</v>
      </c>
      <c r="AA152" s="19">
        <v>0</v>
      </c>
      <c r="AB152" s="19">
        <v>0</v>
      </c>
      <c r="AC152" s="22">
        <v>0</v>
      </c>
      <c r="AD152" s="20"/>
      <c r="AE152" s="21">
        <v>168.67</v>
      </c>
      <c r="AF152" s="28">
        <v>42</v>
      </c>
      <c r="AG152" s="23">
        <v>979630</v>
      </c>
      <c r="AH152" s="23"/>
      <c r="AI152" s="23"/>
      <c r="AJ152" s="23"/>
      <c r="AK152" s="23"/>
      <c r="AL152" s="23"/>
      <c r="AM152" s="23"/>
      <c r="AN152" s="24">
        <v>15</v>
      </c>
      <c r="AO152" s="24">
        <v>20</v>
      </c>
      <c r="AP152" s="24">
        <v>-11.2</v>
      </c>
      <c r="AQ152" s="29">
        <v>-0.5</v>
      </c>
      <c r="AR152" s="24">
        <f t="shared" ref="AR152:AR171" si="299">AQ152/(BR152+2*(BS152+BT152))*2000</f>
        <v>-0.99866844207723038</v>
      </c>
      <c r="AS152" s="29">
        <v>-0.4</v>
      </c>
      <c r="AT152" s="24">
        <f t="shared" ref="AT152:AT171" si="300">AS152/(BR152+2*(BS152+BT152))*2000</f>
        <v>-0.79893475366178435</v>
      </c>
      <c r="AU152" s="24">
        <v>-0.9</v>
      </c>
      <c r="AV152" s="67">
        <v>57</v>
      </c>
      <c r="AW152" s="67">
        <v>105</v>
      </c>
      <c r="AX152" s="67">
        <v>38</v>
      </c>
      <c r="AY152" s="67">
        <v>21</v>
      </c>
      <c r="AZ152" s="67">
        <v>8</v>
      </c>
      <c r="BA152" s="67">
        <v>0</v>
      </c>
      <c r="BB152" s="67">
        <v>0</v>
      </c>
      <c r="BC152" s="67">
        <v>0</v>
      </c>
      <c r="BD152" s="19">
        <v>4</v>
      </c>
      <c r="BE152" s="19" t="s">
        <v>5212</v>
      </c>
      <c r="BF152" s="19" t="s">
        <v>5213</v>
      </c>
      <c r="BG152" s="19">
        <v>0</v>
      </c>
      <c r="BH152" s="19" t="s">
        <v>7447</v>
      </c>
      <c r="BI152" s="19">
        <v>73</v>
      </c>
      <c r="BJ152" s="19">
        <v>210</v>
      </c>
      <c r="BK152" s="19" t="s">
        <v>1259</v>
      </c>
      <c r="BL152" s="19" t="s">
        <v>7128</v>
      </c>
      <c r="BM152" s="25" t="s">
        <v>2207</v>
      </c>
      <c r="BN152" s="25" t="s">
        <v>2208</v>
      </c>
      <c r="BO152" s="25" t="s">
        <v>2209</v>
      </c>
      <c r="BP152" s="25" t="s">
        <v>2210</v>
      </c>
      <c r="BQ152" s="21">
        <f t="shared" ref="BQ152:BQ171" si="301">LEFT(TRIM(BM152),LEN(TRIM(BM152))-3)+RIGHT(TRIM(BM152),2)/60</f>
        <v>840.95</v>
      </c>
      <c r="BR152" s="21">
        <f t="shared" ref="BR152:BR171" si="302">LEFT(TRIM(BN152),LEN(TRIM(BN152))-3)+RIGHT(TRIM(BN152),2)/60</f>
        <v>680.56666666666672</v>
      </c>
      <c r="BS152" s="21">
        <f t="shared" ref="BS152:BS171" si="303">LEFT(TRIM(BO152),LEN(TRIM(BO152))-3)+RIGHT(TRIM(BO152),2)/60</f>
        <v>77.666666666666671</v>
      </c>
      <c r="BT152" s="21">
        <f t="shared" ref="BT152:BT171" si="304">LEFT(TRIM(BP152),LEN(TRIM(BP152))-3)+RIGHT(TRIM(BP152),2)/60</f>
        <v>82.716666666666669</v>
      </c>
      <c r="BU152" s="19">
        <v>1152</v>
      </c>
      <c r="BV152" s="19">
        <v>0</v>
      </c>
      <c r="BW152" s="19">
        <v>0</v>
      </c>
      <c r="BX152" s="19">
        <v>0</v>
      </c>
      <c r="BY152" s="24">
        <f t="shared" ref="BY152:BY171" si="305">BR152/G152</f>
        <v>13.087820512820514</v>
      </c>
      <c r="BZ152" s="24">
        <f t="shared" ref="BZ152:BZ171" si="306">BS152/G152</f>
        <v>1.4935897435897436</v>
      </c>
      <c r="CA152" s="24">
        <f t="shared" ref="CA152:CA171" si="307">BT152/G152</f>
        <v>1.5907051282051283</v>
      </c>
      <c r="CB152" s="19">
        <v>25</v>
      </c>
      <c r="CC152" s="19">
        <v>1</v>
      </c>
      <c r="CD152" s="19">
        <v>1</v>
      </c>
      <c r="CE152" s="19">
        <v>27</v>
      </c>
      <c r="CF152" s="19">
        <v>41</v>
      </c>
      <c r="CG152" s="19">
        <v>0</v>
      </c>
      <c r="CH152" s="19">
        <v>12</v>
      </c>
      <c r="CI152" s="19">
        <v>53</v>
      </c>
      <c r="CJ152" s="53">
        <f t="shared" ref="CJ152:CJ171" si="308">IF(BR152=0,0,CB152/BR152*60)</f>
        <v>2.204045648234314</v>
      </c>
      <c r="CK152" s="53">
        <f t="shared" ref="CK152:CK171" si="309">IF(BT152=0,0,CC152/BT152*60)</f>
        <v>0.72536772113640946</v>
      </c>
      <c r="CL152" s="53">
        <f t="shared" ref="CL152:CL171" si="310">IF(BS152=0,0,CD152/BS152*60)</f>
        <v>0.77253218884120167</v>
      </c>
      <c r="CM152" s="53">
        <f t="shared" ref="CM152:CM171" si="311">IF(BR152=0,0,CF152/BR152*60)</f>
        <v>3.6146348631042757</v>
      </c>
      <c r="CN152" s="53">
        <f t="shared" ref="CN152:CN171" si="312">IF(BT152=0,0,CG152/BT152*60)</f>
        <v>0</v>
      </c>
      <c r="CO152" s="53">
        <f t="shared" ref="CO152:CO171" si="313">IF(BS152=0,0,CH152/BS152*60)</f>
        <v>9.2703862660944196</v>
      </c>
      <c r="CP152" s="54">
        <f t="shared" si="286"/>
        <v>0.08</v>
      </c>
      <c r="CQ152" s="54">
        <f t="shared" si="287"/>
        <v>0.24</v>
      </c>
      <c r="CR152" s="54">
        <f t="shared" si="288"/>
        <v>0.32</v>
      </c>
      <c r="CS152" s="54">
        <f t="shared" si="289"/>
        <v>0</v>
      </c>
      <c r="CT152" s="54">
        <f t="shared" si="290"/>
        <v>0</v>
      </c>
      <c r="CU152" s="54">
        <f t="shared" si="291"/>
        <v>0</v>
      </c>
      <c r="CV152" s="19">
        <v>2</v>
      </c>
      <c r="CW152" s="65">
        <v>20.024999999999999</v>
      </c>
      <c r="CX152" s="65">
        <v>47.625</v>
      </c>
      <c r="CY152" s="24">
        <v>3.5419999999999998</v>
      </c>
      <c r="CZ152" s="24">
        <v>-2.5750000000000002</v>
      </c>
      <c r="DA152" s="24">
        <v>3.4000000000000002E-2</v>
      </c>
      <c r="DB152" s="24">
        <v>-0.187</v>
      </c>
      <c r="DC152" s="24">
        <v>0</v>
      </c>
      <c r="DD152" s="65">
        <v>0.81399999999999995</v>
      </c>
      <c r="DE152" s="65">
        <v>1.9359999999999999</v>
      </c>
      <c r="DF152" s="24">
        <v>12.023</v>
      </c>
      <c r="DG152" s="24">
        <v>2.8109999999999999</v>
      </c>
      <c r="DH152" s="24">
        <v>-9.4E-2</v>
      </c>
      <c r="DI152" s="24">
        <v>4.4710000000000001</v>
      </c>
      <c r="DJ152" s="65">
        <v>19.210999999999999</v>
      </c>
      <c r="DK152" s="65">
        <v>45.689</v>
      </c>
      <c r="DL152" s="24">
        <v>0</v>
      </c>
      <c r="DM152" s="24">
        <v>0</v>
      </c>
      <c r="DN152" s="65">
        <v>0</v>
      </c>
      <c r="DO152" s="24">
        <v>680.57</v>
      </c>
      <c r="DP152" s="24">
        <v>82.72</v>
      </c>
      <c r="DQ152" s="24">
        <v>77.67</v>
      </c>
      <c r="DR152" s="24">
        <v>840.95</v>
      </c>
    </row>
    <row r="153" spans="1:122" x14ac:dyDescent="0.2">
      <c r="A153" t="s">
        <v>4654</v>
      </c>
      <c r="B153" t="s">
        <v>4654</v>
      </c>
      <c r="C153" t="str">
        <f t="shared" ref="C153:C173" si="314">CONCATENATE(RIGHT(D153,LEN(D153)-SEARCH(" ",D153)), ", ", LEFT(D153, SEARCH(" ", D153)))</f>
        <v xml:space="preserve">Staal, Eric </v>
      </c>
      <c r="D153" t="str">
        <f t="shared" ref="D153:D173" si="315">LEFT(F153, SEARCH(",", F153) - 1)</f>
        <v>Eric Staal</v>
      </c>
      <c r="E153" t="str">
        <f t="shared" ref="E153:E173" si="316">LEFT(RIGHT(F153, LEN(F153)-SEARCH(",", F153)-1), 2)</f>
        <v xml:space="preserve">C </v>
      </c>
      <c r="F153" t="s">
        <v>3225</v>
      </c>
      <c r="G153">
        <v>82</v>
      </c>
      <c r="H153">
        <v>30</v>
      </c>
      <c r="I153">
        <v>40</v>
      </c>
      <c r="J153">
        <f t="shared" ref="J153:J173" si="317">H153+I153</f>
        <v>70</v>
      </c>
      <c r="K153">
        <v>-6</v>
      </c>
      <c r="L153">
        <v>68</v>
      </c>
      <c r="M153" s="5" t="s">
        <v>4334</v>
      </c>
      <c r="N153" s="7">
        <f t="shared" ref="N153:N173" si="318">LEFT(M153, LEN(M153)-3)+RIGHT(M153,2)/60</f>
        <v>20.133333333333333</v>
      </c>
      <c r="O153" s="7">
        <f t="shared" ref="O153:O173" si="319">G153*N153</f>
        <v>1650.9333333333334</v>
      </c>
      <c r="P153">
        <v>12</v>
      </c>
      <c r="Q153">
        <v>14</v>
      </c>
      <c r="R153">
        <v>1</v>
      </c>
      <c r="S153">
        <v>0</v>
      </c>
      <c r="T153">
        <f t="shared" ref="T153:T173" si="320">H153-P153-R153</f>
        <v>17</v>
      </c>
      <c r="U153">
        <f t="shared" ref="U153:U173" si="321">I153-Q153-S153</f>
        <v>26</v>
      </c>
      <c r="V153">
        <v>288</v>
      </c>
      <c r="W153" s="9">
        <f t="shared" ref="W153:W173" si="322">IF(V153=0,0,H153/V153)</f>
        <v>0.10416666666666667</v>
      </c>
      <c r="X153">
        <v>2011</v>
      </c>
      <c r="Y153">
        <v>1</v>
      </c>
      <c r="Z153">
        <v>0</v>
      </c>
      <c r="AA153">
        <v>559</v>
      </c>
      <c r="AB153">
        <v>679</v>
      </c>
      <c r="AC153" s="9">
        <f t="shared" ref="AC153:AC173" si="323">IF(AA153+AB153=0,0,AA153/(AA153+AB153))</f>
        <v>0.45153473344103395</v>
      </c>
      <c r="AD153" s="5" t="s">
        <v>7112</v>
      </c>
      <c r="AE153" s="11">
        <f t="shared" ref="AE153:AE172" si="324">LEFT(AD153, LEN(AD153)-3)+RIGHT(AD153,2)/60</f>
        <v>23.566666666666666</v>
      </c>
      <c r="AF153" s="27">
        <v>42</v>
      </c>
      <c r="AG153" s="12">
        <v>2848409</v>
      </c>
      <c r="AH153" s="13" t="s">
        <v>334</v>
      </c>
      <c r="AI153" s="13" t="s">
        <v>6464</v>
      </c>
      <c r="AJ153" s="14">
        <v>5.5</v>
      </c>
      <c r="AK153" s="13" t="s">
        <v>6311</v>
      </c>
      <c r="AL153" s="13" t="s">
        <v>6485</v>
      </c>
      <c r="AM153" s="13" t="s">
        <v>6298</v>
      </c>
      <c r="AN153" s="18">
        <f t="shared" ref="AN153:AN173" si="325">AH153+0</f>
        <v>42.4</v>
      </c>
      <c r="AO153" s="18">
        <f t="shared" ref="AO153:AO173" si="326">AI153+0</f>
        <v>30.2</v>
      </c>
      <c r="AP153" s="18">
        <f t="shared" ref="AP153:AP173" si="327">AJ153+0</f>
        <v>5.5</v>
      </c>
      <c r="AQ153" s="18">
        <f t="shared" ref="AQ153:AQ173" si="328">AK153+0</f>
        <v>6.3</v>
      </c>
      <c r="AR153" s="18">
        <f t="shared" si="299"/>
        <v>5.9606408477355872</v>
      </c>
      <c r="AS153" s="18">
        <f t="shared" ref="AS153:AS173" si="329">AL153+0</f>
        <v>2.9</v>
      </c>
      <c r="AT153" s="18">
        <f t="shared" si="300"/>
        <v>2.7437870568941589</v>
      </c>
      <c r="AU153" s="18">
        <f t="shared" ref="AU153:AU173" si="330">AM153+0</f>
        <v>9.1999999999999993</v>
      </c>
      <c r="AV153" s="66">
        <v>29</v>
      </c>
      <c r="AW153" s="66">
        <v>77</v>
      </c>
      <c r="AX153" s="66">
        <v>110</v>
      </c>
      <c r="AY153" s="66">
        <v>63</v>
      </c>
      <c r="AZ153" s="66">
        <v>47</v>
      </c>
      <c r="BA153" s="66">
        <v>559</v>
      </c>
      <c r="BB153" s="66">
        <v>679</v>
      </c>
      <c r="BC153" s="66">
        <v>24.9</v>
      </c>
      <c r="BD153">
        <v>12</v>
      </c>
      <c r="BE153" t="s">
        <v>660</v>
      </c>
      <c r="BF153" t="s">
        <v>661</v>
      </c>
      <c r="BG153" t="s">
        <v>7484</v>
      </c>
      <c r="BH153" t="s">
        <v>7457</v>
      </c>
      <c r="BI153">
        <v>76</v>
      </c>
      <c r="BJ153">
        <v>205</v>
      </c>
      <c r="BK153" t="s">
        <v>1259</v>
      </c>
      <c r="BL153" t="s">
        <v>7128</v>
      </c>
      <c r="BM153" s="4" t="s">
        <v>1942</v>
      </c>
      <c r="BN153" s="4" t="s">
        <v>1943</v>
      </c>
      <c r="BO153" s="4" t="s">
        <v>7148</v>
      </c>
      <c r="BP153" s="4" t="s">
        <v>7150</v>
      </c>
      <c r="BQ153" s="7">
        <f t="shared" si="301"/>
        <v>1650.25</v>
      </c>
      <c r="BR153" s="7">
        <f t="shared" si="302"/>
        <v>1186.6333333333334</v>
      </c>
      <c r="BS153" s="7">
        <f t="shared" si="303"/>
        <v>24.75</v>
      </c>
      <c r="BT153" s="7">
        <f t="shared" si="304"/>
        <v>438.86666666666667</v>
      </c>
      <c r="BU153" s="12">
        <v>2011</v>
      </c>
      <c r="BV153">
        <v>3</v>
      </c>
      <c r="BW153">
        <v>0</v>
      </c>
      <c r="BX153">
        <v>0</v>
      </c>
      <c r="BY153" s="18">
        <f t="shared" si="305"/>
        <v>14.471138211382115</v>
      </c>
      <c r="BZ153" s="18">
        <f t="shared" si="306"/>
        <v>0.30182926829268292</v>
      </c>
      <c r="CA153" s="18">
        <f t="shared" si="307"/>
        <v>5.3520325203252037</v>
      </c>
      <c r="CB153" s="6">
        <v>60</v>
      </c>
      <c r="CC153" s="6">
        <v>48</v>
      </c>
      <c r="CD153" s="6">
        <v>1</v>
      </c>
      <c r="CE153" s="6">
        <v>109</v>
      </c>
      <c r="CF153" s="6">
        <v>54</v>
      </c>
      <c r="CG153" s="6">
        <v>8</v>
      </c>
      <c r="CH153" s="6">
        <v>3</v>
      </c>
      <c r="CI153" s="6">
        <v>65</v>
      </c>
      <c r="CJ153" s="11">
        <f t="shared" si="308"/>
        <v>3.0337930840753948</v>
      </c>
      <c r="CK153" s="11">
        <f t="shared" si="309"/>
        <v>6.5623575877259608</v>
      </c>
      <c r="CL153" s="11">
        <f t="shared" si="310"/>
        <v>2.4242424242424243</v>
      </c>
      <c r="CM153" s="11">
        <f t="shared" si="311"/>
        <v>2.7304137756678557</v>
      </c>
      <c r="CN153" s="11">
        <f t="shared" si="312"/>
        <v>1.0937262646209935</v>
      </c>
      <c r="CO153" s="11">
        <f t="shared" si="313"/>
        <v>7.2727272727272734</v>
      </c>
      <c r="CP153" s="52">
        <f t="shared" si="286"/>
        <v>0.28333333333333333</v>
      </c>
      <c r="CQ153" s="52">
        <f t="shared" si="287"/>
        <v>0.43333333333333335</v>
      </c>
      <c r="CR153" s="52">
        <f t="shared" si="288"/>
        <v>0.71666666666666667</v>
      </c>
      <c r="CS153" s="52">
        <f t="shared" si="289"/>
        <v>0.25</v>
      </c>
      <c r="CT153" s="52">
        <f t="shared" si="290"/>
        <v>0.29166666666666669</v>
      </c>
      <c r="CU153" s="52">
        <f t="shared" si="291"/>
        <v>0.54166666666666674</v>
      </c>
      <c r="CV153">
        <v>0</v>
      </c>
      <c r="CW153" s="60">
        <f t="shared" ref="CW153:CW173" si="331">DD153+DJ153+DN153</f>
        <v>49.381502480624945</v>
      </c>
      <c r="CX153" s="60">
        <f t="shared" ref="CX153:CX173" si="332">CW153/DR153*2000</f>
        <v>59.8472988706256</v>
      </c>
      <c r="CY153" s="60">
        <v>26.655571173307834</v>
      </c>
      <c r="CZ153" s="60">
        <v>14.339012285329868</v>
      </c>
      <c r="DA153" s="60">
        <v>7.7005582938941886E-2</v>
      </c>
      <c r="DB153" s="60">
        <v>1.8237419230563616</v>
      </c>
      <c r="DC153" s="60">
        <v>-1.9362237300706506</v>
      </c>
      <c r="DD153" s="60">
        <f t="shared" ref="DD153:DD173" si="333">SUM(CY153:DC153)</f>
        <v>40.95910723456236</v>
      </c>
      <c r="DE153" s="60">
        <f t="shared" ref="DE153:DE173" si="334">DD153/DR153*2000</f>
        <v>49.63988151439159</v>
      </c>
      <c r="DF153" s="60">
        <v>11.466564128240533</v>
      </c>
      <c r="DG153" s="60">
        <v>0.1978966123595701</v>
      </c>
      <c r="DH153" s="60">
        <v>0.16467595732936854</v>
      </c>
      <c r="DI153" s="60">
        <v>-3.4067414518668877</v>
      </c>
      <c r="DJ153" s="60">
        <f t="shared" ref="DJ153:DJ173" si="335">SUM(DF153:DI153)</f>
        <v>8.4223952460625835</v>
      </c>
      <c r="DK153" s="60">
        <f t="shared" ref="DK153:DK173" si="336">DJ153/DR153*2000</f>
        <v>10.207417356234005</v>
      </c>
      <c r="DL153" s="60"/>
      <c r="DM153" s="60"/>
      <c r="DN153" s="60">
        <f t="shared" ref="DN153:DN173" si="337">SUM(DL153:DM153)</f>
        <v>0</v>
      </c>
      <c r="DO153" s="59">
        <v>1186.6333333333334</v>
      </c>
      <c r="DP153" s="59">
        <v>438.86666666666667</v>
      </c>
      <c r="DQ153" s="59">
        <v>24.75</v>
      </c>
      <c r="DR153" s="58">
        <v>1650.25</v>
      </c>
    </row>
    <row r="154" spans="1:122" x14ac:dyDescent="0.2">
      <c r="A154" t="s">
        <v>4654</v>
      </c>
      <c r="B154" t="s">
        <v>4654</v>
      </c>
      <c r="C154" t="str">
        <f t="shared" si="314"/>
        <v xml:space="preserve">Cole, Erik </v>
      </c>
      <c r="D154" t="str">
        <f t="shared" si="315"/>
        <v>Erik Cole</v>
      </c>
      <c r="E154" t="str">
        <f t="shared" si="316"/>
        <v>LW</v>
      </c>
      <c r="F154" t="s">
        <v>3227</v>
      </c>
      <c r="G154">
        <v>71</v>
      </c>
      <c r="H154">
        <v>29</v>
      </c>
      <c r="I154">
        <v>32</v>
      </c>
      <c r="J154">
        <f t="shared" si="317"/>
        <v>61</v>
      </c>
      <c r="K154">
        <v>2</v>
      </c>
      <c r="L154">
        <v>76</v>
      </c>
      <c r="M154" s="5" t="s">
        <v>5595</v>
      </c>
      <c r="N154" s="7">
        <f t="shared" si="318"/>
        <v>18.016666666666666</v>
      </c>
      <c r="O154" s="7">
        <f t="shared" si="319"/>
        <v>1279.1833333333332</v>
      </c>
      <c r="P154">
        <v>9</v>
      </c>
      <c r="Q154">
        <v>9</v>
      </c>
      <c r="R154">
        <v>0</v>
      </c>
      <c r="S154">
        <v>1</v>
      </c>
      <c r="T154">
        <f t="shared" si="320"/>
        <v>20</v>
      </c>
      <c r="U154">
        <f t="shared" si="321"/>
        <v>22</v>
      </c>
      <c r="V154">
        <v>166</v>
      </c>
      <c r="W154" s="9">
        <f t="shared" si="322"/>
        <v>0.1746987951807229</v>
      </c>
      <c r="X154">
        <v>1621</v>
      </c>
      <c r="Y154">
        <v>4</v>
      </c>
      <c r="Z154">
        <v>0</v>
      </c>
      <c r="AA154">
        <v>11</v>
      </c>
      <c r="AB154">
        <v>16</v>
      </c>
      <c r="AC154" s="9">
        <f t="shared" si="323"/>
        <v>0.40740740740740738</v>
      </c>
      <c r="AD154" s="5" t="s">
        <v>7113</v>
      </c>
      <c r="AE154" s="11">
        <f t="shared" si="324"/>
        <v>20.966666666666665</v>
      </c>
      <c r="AF154" s="27">
        <v>48</v>
      </c>
      <c r="AG154" s="12">
        <v>3699804</v>
      </c>
      <c r="AH154" s="13" t="s">
        <v>6305</v>
      </c>
      <c r="AI154" s="13" t="s">
        <v>4448</v>
      </c>
      <c r="AJ154" s="14">
        <v>10.3</v>
      </c>
      <c r="AK154" s="13" t="s">
        <v>6396</v>
      </c>
      <c r="AL154" s="13" t="s">
        <v>6306</v>
      </c>
      <c r="AM154" s="13" t="s">
        <v>6377</v>
      </c>
      <c r="AN154" s="18">
        <f t="shared" si="325"/>
        <v>31.8</v>
      </c>
      <c r="AO154" s="18">
        <f t="shared" si="326"/>
        <v>24</v>
      </c>
      <c r="AP154" s="18">
        <f t="shared" si="327"/>
        <v>10.3</v>
      </c>
      <c r="AQ154" s="18">
        <f t="shared" si="328"/>
        <v>8.3000000000000007</v>
      </c>
      <c r="AR154" s="18">
        <f t="shared" si="299"/>
        <v>10.097937830768295</v>
      </c>
      <c r="AS154" s="18">
        <f t="shared" si="329"/>
        <v>3.3</v>
      </c>
      <c r="AT154" s="18">
        <f t="shared" si="300"/>
        <v>4.0148427519922132</v>
      </c>
      <c r="AU154" s="18">
        <f t="shared" si="330"/>
        <v>11.6</v>
      </c>
      <c r="AV154" s="66">
        <v>20</v>
      </c>
      <c r="AW154" s="66">
        <v>222</v>
      </c>
      <c r="AX154" s="66">
        <v>80</v>
      </c>
      <c r="AY154" s="66">
        <v>48</v>
      </c>
      <c r="AZ154" s="66">
        <v>39</v>
      </c>
      <c r="BA154" s="66">
        <v>11</v>
      </c>
      <c r="BB154" s="66">
        <v>16</v>
      </c>
      <c r="BC154" s="66">
        <v>0.6</v>
      </c>
      <c r="BD154">
        <v>26</v>
      </c>
      <c r="BE154" t="s">
        <v>677</v>
      </c>
      <c r="BF154" t="s">
        <v>678</v>
      </c>
      <c r="BG154" t="s">
        <v>679</v>
      </c>
      <c r="BH154" t="s">
        <v>7471</v>
      </c>
      <c r="BI154">
        <v>74</v>
      </c>
      <c r="BJ154">
        <v>205</v>
      </c>
      <c r="BK154" t="s">
        <v>1259</v>
      </c>
      <c r="BL154" t="s">
        <v>7128</v>
      </c>
      <c r="BM154" s="4" t="s">
        <v>4941</v>
      </c>
      <c r="BN154" s="4" t="s">
        <v>1584</v>
      </c>
      <c r="BO154" s="4" t="s">
        <v>1585</v>
      </c>
      <c r="BP154" s="4" t="s">
        <v>1587</v>
      </c>
      <c r="BQ154" s="7">
        <f t="shared" si="301"/>
        <v>1279.2</v>
      </c>
      <c r="BR154" s="7">
        <f t="shared" si="302"/>
        <v>914.5</v>
      </c>
      <c r="BS154" s="7">
        <f t="shared" si="303"/>
        <v>55.95</v>
      </c>
      <c r="BT154" s="7">
        <f t="shared" si="304"/>
        <v>308.75</v>
      </c>
      <c r="BU154" s="12">
        <v>1621</v>
      </c>
      <c r="BV154">
        <v>0</v>
      </c>
      <c r="BW154">
        <v>0</v>
      </c>
      <c r="BX154">
        <v>0</v>
      </c>
      <c r="BY154" s="18">
        <f t="shared" si="305"/>
        <v>12.880281690140846</v>
      </c>
      <c r="BZ154" s="18">
        <f t="shared" si="306"/>
        <v>0.78802816901408457</v>
      </c>
      <c r="CA154" s="18">
        <f t="shared" si="307"/>
        <v>4.348591549295775</v>
      </c>
      <c r="CB154" s="6">
        <v>51</v>
      </c>
      <c r="CC154" s="6">
        <v>30</v>
      </c>
      <c r="CD154" s="6">
        <v>1</v>
      </c>
      <c r="CE154" s="6">
        <v>82</v>
      </c>
      <c r="CF154" s="6">
        <v>45</v>
      </c>
      <c r="CG154" s="6">
        <v>4</v>
      </c>
      <c r="CH154" s="6">
        <v>3</v>
      </c>
      <c r="CI154" s="6">
        <v>52</v>
      </c>
      <c r="CJ154" s="11">
        <f t="shared" si="308"/>
        <v>3.34609075997813</v>
      </c>
      <c r="CK154" s="11">
        <f t="shared" si="309"/>
        <v>5.8299595141700404</v>
      </c>
      <c r="CL154" s="11">
        <f t="shared" si="310"/>
        <v>1.0723860589812333</v>
      </c>
      <c r="CM154" s="11">
        <f t="shared" si="311"/>
        <v>2.9524330235101148</v>
      </c>
      <c r="CN154" s="11">
        <f t="shared" si="312"/>
        <v>0.77732793522267207</v>
      </c>
      <c r="CO154" s="11">
        <f t="shared" si="313"/>
        <v>3.2171581769436992</v>
      </c>
      <c r="CP154" s="52">
        <f t="shared" si="286"/>
        <v>0.39215686274509803</v>
      </c>
      <c r="CQ154" s="52">
        <f t="shared" si="287"/>
        <v>0.43137254901960786</v>
      </c>
      <c r="CR154" s="52">
        <f t="shared" si="288"/>
        <v>0.82352941176470584</v>
      </c>
      <c r="CS154" s="52">
        <f t="shared" si="289"/>
        <v>0.3</v>
      </c>
      <c r="CT154" s="52">
        <f t="shared" si="290"/>
        <v>0.3</v>
      </c>
      <c r="CU154" s="52">
        <f t="shared" si="291"/>
        <v>0.6</v>
      </c>
      <c r="CV154">
        <v>0</v>
      </c>
      <c r="CW154" s="60">
        <f t="shared" si="331"/>
        <v>52.681183969715221</v>
      </c>
      <c r="CX154" s="60">
        <f t="shared" si="332"/>
        <v>82.365828595552244</v>
      </c>
      <c r="CY154" s="60">
        <v>37.269192349419285</v>
      </c>
      <c r="CZ154" s="60">
        <v>10.768761688043025</v>
      </c>
      <c r="DA154" s="60">
        <v>5.9691284166335075E-2</v>
      </c>
      <c r="DB154" s="60">
        <v>0.35533088246432626</v>
      </c>
      <c r="DC154" s="60">
        <v>-1.2908158200471005</v>
      </c>
      <c r="DD154" s="60">
        <f t="shared" si="333"/>
        <v>47.162160384045876</v>
      </c>
      <c r="DE154" s="60">
        <f t="shared" si="334"/>
        <v>73.736961200822194</v>
      </c>
      <c r="DF154" s="60">
        <v>8.7058988701152362</v>
      </c>
      <c r="DG154" s="60">
        <v>0.41871001682075054</v>
      </c>
      <c r="DH154" s="60">
        <v>3.4217670012970371</v>
      </c>
      <c r="DI154" s="60">
        <v>-7.0273523025636786</v>
      </c>
      <c r="DJ154" s="60">
        <f t="shared" si="335"/>
        <v>5.5190235856693439</v>
      </c>
      <c r="DK154" s="60">
        <f t="shared" si="336"/>
        <v>8.6288673947300563</v>
      </c>
      <c r="DL154" s="60"/>
      <c r="DM154" s="60"/>
      <c r="DN154" s="60">
        <f t="shared" si="337"/>
        <v>0</v>
      </c>
      <c r="DO154" s="58">
        <v>914.5</v>
      </c>
      <c r="DP154" s="58">
        <v>308.75</v>
      </c>
      <c r="DQ154" s="58">
        <v>55.95</v>
      </c>
      <c r="DR154" s="58">
        <v>1279.2</v>
      </c>
    </row>
    <row r="155" spans="1:122" x14ac:dyDescent="0.2">
      <c r="A155" t="s">
        <v>4654</v>
      </c>
      <c r="B155" t="s">
        <v>4654</v>
      </c>
      <c r="C155" t="str">
        <f t="shared" si="314"/>
        <v xml:space="preserve">Kaberle, Frantisek </v>
      </c>
      <c r="D155" t="str">
        <f t="shared" si="315"/>
        <v>Frantisek Kaberle</v>
      </c>
      <c r="E155" t="str">
        <f t="shared" si="316"/>
        <v xml:space="preserve">D </v>
      </c>
      <c r="F155" t="s">
        <v>3242</v>
      </c>
      <c r="G155">
        <v>27</v>
      </c>
      <c r="H155">
        <v>2</v>
      </c>
      <c r="I155">
        <v>6</v>
      </c>
      <c r="J155">
        <f t="shared" si="317"/>
        <v>8</v>
      </c>
      <c r="K155">
        <v>8</v>
      </c>
      <c r="L155">
        <v>20</v>
      </c>
      <c r="M155" s="5" t="s">
        <v>5596</v>
      </c>
      <c r="N155" s="7">
        <f t="shared" si="318"/>
        <v>15.533333333333333</v>
      </c>
      <c r="O155" s="7">
        <f t="shared" si="319"/>
        <v>419.4</v>
      </c>
      <c r="P155">
        <v>1</v>
      </c>
      <c r="Q155">
        <v>2</v>
      </c>
      <c r="R155">
        <v>0</v>
      </c>
      <c r="S155">
        <v>0</v>
      </c>
      <c r="T155">
        <f t="shared" si="320"/>
        <v>1</v>
      </c>
      <c r="U155">
        <f t="shared" si="321"/>
        <v>4</v>
      </c>
      <c r="V155">
        <v>33</v>
      </c>
      <c r="W155" s="9">
        <f t="shared" si="322"/>
        <v>6.0606060606060608E-2</v>
      </c>
      <c r="X155">
        <v>563</v>
      </c>
      <c r="Y155">
        <v>1</v>
      </c>
      <c r="Z155">
        <v>0</v>
      </c>
      <c r="AA155">
        <v>0</v>
      </c>
      <c r="AB155">
        <v>0</v>
      </c>
      <c r="AC155" s="9">
        <f t="shared" si="323"/>
        <v>0</v>
      </c>
      <c r="AD155" s="5" t="s">
        <v>7114</v>
      </c>
      <c r="AE155" s="11">
        <f t="shared" si="324"/>
        <v>52.4</v>
      </c>
      <c r="AF155" s="27">
        <v>57</v>
      </c>
      <c r="AG155" s="12">
        <v>935348</v>
      </c>
      <c r="AH155" s="13" t="s">
        <v>6466</v>
      </c>
      <c r="AI155" s="13" t="s">
        <v>6312</v>
      </c>
      <c r="AJ155" s="14">
        <v>10.199999999999999</v>
      </c>
      <c r="AK155" s="13" t="s">
        <v>6315</v>
      </c>
      <c r="AL155" s="13" t="s">
        <v>6416</v>
      </c>
      <c r="AM155" s="13" t="s">
        <v>6431</v>
      </c>
      <c r="AN155" s="18">
        <f t="shared" si="325"/>
        <v>9.9</v>
      </c>
      <c r="AO155" s="18">
        <f t="shared" si="326"/>
        <v>6.6</v>
      </c>
      <c r="AP155" s="18">
        <f t="shared" si="327"/>
        <v>10.199999999999999</v>
      </c>
      <c r="AQ155" s="18">
        <f t="shared" si="328"/>
        <v>0.6</v>
      </c>
      <c r="AR155" s="18">
        <f t="shared" si="299"/>
        <v>2.3538642604943116</v>
      </c>
      <c r="AS155" s="18">
        <f t="shared" si="329"/>
        <v>3.2</v>
      </c>
      <c r="AT155" s="18">
        <f t="shared" si="300"/>
        <v>12.553942722636329</v>
      </c>
      <c r="AU155" s="18">
        <f t="shared" si="330"/>
        <v>3.8</v>
      </c>
      <c r="AV155" s="66">
        <v>17</v>
      </c>
      <c r="AW155" s="66">
        <v>16</v>
      </c>
      <c r="AX155" s="66">
        <v>14</v>
      </c>
      <c r="AY155" s="66">
        <v>15</v>
      </c>
      <c r="AZ155" s="66">
        <v>8</v>
      </c>
      <c r="BA155" s="66">
        <v>0</v>
      </c>
      <c r="BB155" s="66">
        <v>0</v>
      </c>
      <c r="BC155" s="66">
        <v>0</v>
      </c>
      <c r="BD155">
        <v>5</v>
      </c>
      <c r="BE155" t="s">
        <v>5218</v>
      </c>
      <c r="BF155" t="s">
        <v>659</v>
      </c>
      <c r="BH155" t="s">
        <v>627</v>
      </c>
      <c r="BI155">
        <v>72</v>
      </c>
      <c r="BJ155">
        <v>190</v>
      </c>
      <c r="BK155" t="s">
        <v>1259</v>
      </c>
      <c r="BL155" t="s">
        <v>7128</v>
      </c>
      <c r="BM155" s="4" t="s">
        <v>3522</v>
      </c>
      <c r="BN155" s="4" t="s">
        <v>3523</v>
      </c>
      <c r="BO155" s="4" t="s">
        <v>2510</v>
      </c>
      <c r="BP155" s="4" t="s">
        <v>3524</v>
      </c>
      <c r="BQ155" s="7">
        <f t="shared" si="301"/>
        <v>419.31666666666666</v>
      </c>
      <c r="BR155" s="7">
        <f t="shared" si="302"/>
        <v>328.83333333333331</v>
      </c>
      <c r="BS155" s="7">
        <f t="shared" si="303"/>
        <v>5.8</v>
      </c>
      <c r="BT155" s="7">
        <f t="shared" si="304"/>
        <v>84.683333333333337</v>
      </c>
      <c r="BU155">
        <v>563</v>
      </c>
      <c r="BV155">
        <v>0</v>
      </c>
      <c r="BW155">
        <v>0</v>
      </c>
      <c r="BX155">
        <v>0</v>
      </c>
      <c r="BY155" s="18">
        <f t="shared" si="305"/>
        <v>12.179012345679011</v>
      </c>
      <c r="BZ155" s="18">
        <f t="shared" si="306"/>
        <v>0.21481481481481482</v>
      </c>
      <c r="CA155" s="18">
        <f t="shared" si="307"/>
        <v>3.13641975308642</v>
      </c>
      <c r="CB155" s="6">
        <v>15</v>
      </c>
      <c r="CC155" s="6">
        <v>9</v>
      </c>
      <c r="CD155" s="6">
        <v>0</v>
      </c>
      <c r="CE155" s="6">
        <v>24</v>
      </c>
      <c r="CF155" s="6">
        <v>7</v>
      </c>
      <c r="CG155" s="6">
        <v>1</v>
      </c>
      <c r="CH155" s="6">
        <v>0</v>
      </c>
      <c r="CI155" s="6">
        <v>8</v>
      </c>
      <c r="CJ155" s="11">
        <f t="shared" si="308"/>
        <v>2.7369488089204261</v>
      </c>
      <c r="CK155" s="11">
        <f t="shared" si="309"/>
        <v>6.3766975004920283</v>
      </c>
      <c r="CL155" s="11">
        <f t="shared" si="310"/>
        <v>0</v>
      </c>
      <c r="CM155" s="11">
        <f t="shared" si="311"/>
        <v>1.2772427774961987</v>
      </c>
      <c r="CN155" s="11">
        <f t="shared" si="312"/>
        <v>0.70852194449911432</v>
      </c>
      <c r="CO155" s="11">
        <f t="shared" si="313"/>
        <v>0</v>
      </c>
      <c r="CP155" s="52">
        <f t="shared" si="286"/>
        <v>6.6666666666666666E-2</v>
      </c>
      <c r="CQ155" s="52">
        <f t="shared" si="287"/>
        <v>0.26666666666666666</v>
      </c>
      <c r="CR155" s="52">
        <f t="shared" si="288"/>
        <v>0.33333333333333331</v>
      </c>
      <c r="CS155" s="52">
        <f t="shared" si="289"/>
        <v>0.1111111111111111</v>
      </c>
      <c r="CT155" s="52">
        <f t="shared" si="290"/>
        <v>0.22222222222222221</v>
      </c>
      <c r="CU155" s="52">
        <f t="shared" si="291"/>
        <v>0.33333333333333331</v>
      </c>
      <c r="CV155">
        <v>0</v>
      </c>
      <c r="CW155" s="60">
        <f t="shared" si="331"/>
        <v>16.984182222570439</v>
      </c>
      <c r="CX155" s="60">
        <f t="shared" si="332"/>
        <v>81.008858329363363</v>
      </c>
      <c r="CY155" s="60">
        <v>2.3794485465426707</v>
      </c>
      <c r="CZ155" s="60">
        <v>0.67202968501032279</v>
      </c>
      <c r="DA155" s="60">
        <v>1.9566565279612574E-2</v>
      </c>
      <c r="DB155" s="60">
        <v>-1.3165712616716988E-2</v>
      </c>
      <c r="DC155" s="60">
        <v>0</v>
      </c>
      <c r="DD155" s="60">
        <f t="shared" si="333"/>
        <v>3.0578790842158892</v>
      </c>
      <c r="DE155" s="60">
        <f t="shared" si="334"/>
        <v>14.585058631340939</v>
      </c>
      <c r="DF155" s="60">
        <v>13.438804544595319</v>
      </c>
      <c r="DG155" s="60">
        <v>1.5290159214111845</v>
      </c>
      <c r="DH155" s="60">
        <v>0.72249027457123138</v>
      </c>
      <c r="DI155" s="60">
        <v>-1.7640076022231868</v>
      </c>
      <c r="DJ155" s="60">
        <f t="shared" si="335"/>
        <v>13.92630313835455</v>
      </c>
      <c r="DK155" s="60">
        <f t="shared" si="336"/>
        <v>66.423799698022421</v>
      </c>
      <c r="DL155" s="60"/>
      <c r="DM155" s="60"/>
      <c r="DN155" s="60">
        <f t="shared" si="337"/>
        <v>0</v>
      </c>
      <c r="DO155" s="59">
        <v>328.83333333333331</v>
      </c>
      <c r="DP155" s="59">
        <v>84.683333333333337</v>
      </c>
      <c r="DQ155" s="59">
        <v>5.8</v>
      </c>
      <c r="DR155" s="58">
        <v>419.31666666666666</v>
      </c>
    </row>
    <row r="156" spans="1:122" x14ac:dyDescent="0.2">
      <c r="A156" t="s">
        <v>4654</v>
      </c>
      <c r="B156" t="s">
        <v>4654</v>
      </c>
      <c r="C156" t="str">
        <f t="shared" si="314"/>
        <v xml:space="preserve">Wesley, Glen </v>
      </c>
      <c r="D156" t="str">
        <f t="shared" si="315"/>
        <v>Glen Wesley</v>
      </c>
      <c r="E156" t="str">
        <f t="shared" si="316"/>
        <v xml:space="preserve">D </v>
      </c>
      <c r="F156" t="s">
        <v>3238</v>
      </c>
      <c r="G156">
        <v>68</v>
      </c>
      <c r="H156">
        <v>1</v>
      </c>
      <c r="I156">
        <v>12</v>
      </c>
      <c r="J156">
        <f t="shared" si="317"/>
        <v>13</v>
      </c>
      <c r="K156">
        <v>11</v>
      </c>
      <c r="L156">
        <v>56</v>
      </c>
      <c r="M156" s="5" t="s">
        <v>5597</v>
      </c>
      <c r="N156" s="7">
        <f t="shared" si="318"/>
        <v>15.583333333333334</v>
      </c>
      <c r="O156" s="7">
        <f t="shared" si="319"/>
        <v>1059.6666666666667</v>
      </c>
      <c r="P156">
        <v>0</v>
      </c>
      <c r="Q156">
        <v>1</v>
      </c>
      <c r="R156">
        <v>1</v>
      </c>
      <c r="S156">
        <v>1</v>
      </c>
      <c r="T156">
        <f t="shared" si="320"/>
        <v>0</v>
      </c>
      <c r="U156">
        <f t="shared" si="321"/>
        <v>10</v>
      </c>
      <c r="V156">
        <v>51</v>
      </c>
      <c r="W156" s="9">
        <f t="shared" si="322"/>
        <v>1.9607843137254902E-2</v>
      </c>
      <c r="X156">
        <v>1592</v>
      </c>
      <c r="Y156">
        <v>1</v>
      </c>
      <c r="Z156">
        <v>0</v>
      </c>
      <c r="AA156">
        <v>0</v>
      </c>
      <c r="AB156">
        <v>0</v>
      </c>
      <c r="AC156" s="9">
        <f t="shared" si="323"/>
        <v>0</v>
      </c>
      <c r="AD156" s="5" t="s">
        <v>7115</v>
      </c>
      <c r="AE156" s="11">
        <f t="shared" si="324"/>
        <v>81.5</v>
      </c>
      <c r="AF156" s="27">
        <v>59</v>
      </c>
      <c r="AG156" s="12">
        <v>1628960</v>
      </c>
      <c r="AH156" s="13" t="s">
        <v>335</v>
      </c>
      <c r="AI156" s="13" t="s">
        <v>4457</v>
      </c>
      <c r="AJ156" s="14">
        <v>10.8</v>
      </c>
      <c r="AK156" s="13" t="s">
        <v>6351</v>
      </c>
      <c r="AL156" s="13" t="s">
        <v>6430</v>
      </c>
      <c r="AM156" s="13" t="s">
        <v>6297</v>
      </c>
      <c r="AN156" s="18">
        <f t="shared" si="325"/>
        <v>19</v>
      </c>
      <c r="AO156" s="18">
        <f t="shared" si="326"/>
        <v>29</v>
      </c>
      <c r="AP156" s="18">
        <f t="shared" si="327"/>
        <v>10.8</v>
      </c>
      <c r="AQ156" s="18">
        <f t="shared" si="328"/>
        <v>-0.1</v>
      </c>
      <c r="AR156" s="18">
        <f t="shared" si="299"/>
        <v>-0.15250876925423212</v>
      </c>
      <c r="AS156" s="18">
        <f t="shared" si="329"/>
        <v>6</v>
      </c>
      <c r="AT156" s="18">
        <f t="shared" si="300"/>
        <v>9.1505261552539263</v>
      </c>
      <c r="AU156" s="18">
        <f t="shared" si="330"/>
        <v>5.9</v>
      </c>
      <c r="AV156" s="66">
        <v>103</v>
      </c>
      <c r="AW156" s="66">
        <v>86</v>
      </c>
      <c r="AX156" s="66">
        <v>22</v>
      </c>
      <c r="AY156" s="66">
        <v>33</v>
      </c>
      <c r="AZ156" s="66">
        <v>11</v>
      </c>
      <c r="BA156" s="66">
        <v>0</v>
      </c>
      <c r="BB156" s="66">
        <v>0</v>
      </c>
      <c r="BC156" s="66">
        <v>0</v>
      </c>
      <c r="BD156">
        <v>2</v>
      </c>
      <c r="BE156" t="s">
        <v>5266</v>
      </c>
      <c r="BF156" t="s">
        <v>1302</v>
      </c>
      <c r="BG156" t="s">
        <v>7474</v>
      </c>
      <c r="BH156" t="s">
        <v>7457</v>
      </c>
      <c r="BI156">
        <v>73</v>
      </c>
      <c r="BJ156">
        <v>207</v>
      </c>
      <c r="BK156" t="s">
        <v>1259</v>
      </c>
      <c r="BL156" t="s">
        <v>7128</v>
      </c>
      <c r="BM156" s="4" t="s">
        <v>517</v>
      </c>
      <c r="BN156" s="4" t="s">
        <v>6812</v>
      </c>
      <c r="BO156" s="4" t="s">
        <v>6705</v>
      </c>
      <c r="BP156" s="4" t="s">
        <v>6813</v>
      </c>
      <c r="BQ156" s="7">
        <f t="shared" si="301"/>
        <v>1059.6166666666666</v>
      </c>
      <c r="BR156" s="7">
        <f t="shared" si="302"/>
        <v>807.83333333333337</v>
      </c>
      <c r="BS156" s="7">
        <f t="shared" si="303"/>
        <v>231.4</v>
      </c>
      <c r="BT156" s="7">
        <f t="shared" si="304"/>
        <v>20.383333333333333</v>
      </c>
      <c r="BU156" s="12">
        <v>1592</v>
      </c>
      <c r="BV156">
        <v>0</v>
      </c>
      <c r="BW156">
        <v>0</v>
      </c>
      <c r="BX156">
        <v>0</v>
      </c>
      <c r="BY156" s="18">
        <f t="shared" si="305"/>
        <v>11.879901960784315</v>
      </c>
      <c r="BZ156" s="18">
        <f t="shared" si="306"/>
        <v>3.4029411764705881</v>
      </c>
      <c r="CA156" s="18">
        <f t="shared" si="307"/>
        <v>0.2997549019607843</v>
      </c>
      <c r="CB156" s="6">
        <v>36</v>
      </c>
      <c r="CC156" s="6">
        <v>3</v>
      </c>
      <c r="CD156" s="6">
        <v>8</v>
      </c>
      <c r="CE156" s="6">
        <v>47</v>
      </c>
      <c r="CF156" s="6">
        <v>37</v>
      </c>
      <c r="CG156" s="6">
        <v>0</v>
      </c>
      <c r="CH156" s="6">
        <v>24</v>
      </c>
      <c r="CI156" s="6">
        <v>61</v>
      </c>
      <c r="CJ156" s="11">
        <f t="shared" si="308"/>
        <v>2.6738188570249637</v>
      </c>
      <c r="CK156" s="11">
        <f t="shared" si="309"/>
        <v>8.8307440719542107</v>
      </c>
      <c r="CL156" s="11">
        <f t="shared" si="310"/>
        <v>2.0743301642178045</v>
      </c>
      <c r="CM156" s="11">
        <f t="shared" si="311"/>
        <v>2.7480916030534353</v>
      </c>
      <c r="CN156" s="11">
        <f t="shared" si="312"/>
        <v>0</v>
      </c>
      <c r="CO156" s="11">
        <f t="shared" si="313"/>
        <v>6.2229904926534143</v>
      </c>
      <c r="CP156" s="52">
        <f t="shared" si="286"/>
        <v>0</v>
      </c>
      <c r="CQ156" s="52">
        <f t="shared" si="287"/>
        <v>0.27777777777777779</v>
      </c>
      <c r="CR156" s="52">
        <f t="shared" si="288"/>
        <v>0.27777777777777779</v>
      </c>
      <c r="CS156" s="52">
        <f t="shared" si="289"/>
        <v>0</v>
      </c>
      <c r="CT156" s="52">
        <f t="shared" si="290"/>
        <v>0.33333333333333331</v>
      </c>
      <c r="CU156" s="52">
        <f t="shared" si="291"/>
        <v>0.33333333333333331</v>
      </c>
      <c r="CV156">
        <v>0</v>
      </c>
      <c r="CW156" s="60">
        <f t="shared" si="331"/>
        <v>25.668213555268068</v>
      </c>
      <c r="CX156" s="60">
        <f t="shared" si="332"/>
        <v>48.448112157418059</v>
      </c>
      <c r="CY156" s="60">
        <v>2.0990701698659584</v>
      </c>
      <c r="CZ156" s="60">
        <v>8.8406341518362852E-2</v>
      </c>
      <c r="DA156" s="60">
        <v>4.9444871448862386E-2</v>
      </c>
      <c r="DB156" s="60">
        <v>2.2870020412623457</v>
      </c>
      <c r="DC156" s="60">
        <v>0</v>
      </c>
      <c r="DD156" s="60">
        <f t="shared" si="333"/>
        <v>4.5239234240955293</v>
      </c>
      <c r="DE156" s="60">
        <f t="shared" si="334"/>
        <v>8.5387925018711712</v>
      </c>
      <c r="DF156" s="60">
        <v>21.036905620895581</v>
      </c>
      <c r="DG156" s="60">
        <v>0.63470270424885566</v>
      </c>
      <c r="DH156" s="60">
        <v>5.7325342302993496</v>
      </c>
      <c r="DI156" s="60">
        <v>-6.2598524242712479</v>
      </c>
      <c r="DJ156" s="60">
        <f t="shared" si="335"/>
        <v>21.144290131172539</v>
      </c>
      <c r="DK156" s="60">
        <f t="shared" si="336"/>
        <v>39.909319655546888</v>
      </c>
      <c r="DL156" s="60"/>
      <c r="DM156" s="60"/>
      <c r="DN156" s="60">
        <f t="shared" si="337"/>
        <v>0</v>
      </c>
      <c r="DO156" s="59">
        <v>807.83333333333326</v>
      </c>
      <c r="DP156" s="59">
        <v>20.383333333333333</v>
      </c>
      <c r="DQ156" s="59">
        <v>231.4</v>
      </c>
      <c r="DR156" s="58">
        <v>1059.6166666666668</v>
      </c>
    </row>
    <row r="157" spans="1:122" x14ac:dyDescent="0.2">
      <c r="A157" t="s">
        <v>4655</v>
      </c>
      <c r="B157" t="s">
        <v>4654</v>
      </c>
      <c r="C157" t="str">
        <f t="shared" si="314"/>
        <v xml:space="preserve">Hamilton, Jeff </v>
      </c>
      <c r="D157" t="str">
        <f t="shared" si="315"/>
        <v>Jeff Hamilton</v>
      </c>
      <c r="E157" t="str">
        <f t="shared" si="316"/>
        <v xml:space="preserve">C </v>
      </c>
      <c r="F157" t="s">
        <v>3253</v>
      </c>
      <c r="G157">
        <v>70</v>
      </c>
      <c r="H157">
        <v>18</v>
      </c>
      <c r="I157">
        <v>21</v>
      </c>
      <c r="J157">
        <f t="shared" si="317"/>
        <v>39</v>
      </c>
      <c r="K157">
        <v>-4</v>
      </c>
      <c r="L157">
        <v>22</v>
      </c>
      <c r="M157" s="5" t="s">
        <v>5647</v>
      </c>
      <c r="N157" s="7">
        <f t="shared" si="318"/>
        <v>12.933333333333334</v>
      </c>
      <c r="O157" s="7">
        <f t="shared" si="319"/>
        <v>905.33333333333337</v>
      </c>
      <c r="P157">
        <v>3</v>
      </c>
      <c r="Q157">
        <v>11</v>
      </c>
      <c r="R157">
        <v>0</v>
      </c>
      <c r="S157">
        <v>0</v>
      </c>
      <c r="T157">
        <f t="shared" si="320"/>
        <v>15</v>
      </c>
      <c r="U157">
        <f t="shared" si="321"/>
        <v>10</v>
      </c>
      <c r="V157">
        <v>138</v>
      </c>
      <c r="W157" s="9">
        <f t="shared" si="322"/>
        <v>0.13043478260869565</v>
      </c>
      <c r="X157">
        <v>1193</v>
      </c>
      <c r="Y157">
        <v>4</v>
      </c>
      <c r="Z157">
        <v>0</v>
      </c>
      <c r="AA157">
        <v>20</v>
      </c>
      <c r="AB157">
        <v>35</v>
      </c>
      <c r="AC157" s="9">
        <f t="shared" si="323"/>
        <v>0.36363636363636365</v>
      </c>
      <c r="AD157" s="5" t="s">
        <v>4115</v>
      </c>
      <c r="AE157" s="11">
        <f t="shared" si="324"/>
        <v>23.2</v>
      </c>
      <c r="AF157" s="27">
        <v>49</v>
      </c>
      <c r="AG157" s="12">
        <v>2400234</v>
      </c>
      <c r="AH157" s="13" t="s">
        <v>313</v>
      </c>
      <c r="AI157" s="13" t="s">
        <v>6365</v>
      </c>
      <c r="AJ157" s="14">
        <v>3.8</v>
      </c>
      <c r="AK157" s="13" t="s">
        <v>6492</v>
      </c>
      <c r="AL157" s="13" t="s">
        <v>6395</v>
      </c>
      <c r="AM157" s="13" t="s">
        <v>4366</v>
      </c>
      <c r="AN157" s="18">
        <f t="shared" si="325"/>
        <v>26.4</v>
      </c>
      <c r="AO157" s="18">
        <f t="shared" si="326"/>
        <v>17.3</v>
      </c>
      <c r="AP157" s="18">
        <f t="shared" si="327"/>
        <v>3.8</v>
      </c>
      <c r="AQ157" s="18">
        <f t="shared" si="328"/>
        <v>3</v>
      </c>
      <c r="AR157" s="18">
        <f t="shared" si="299"/>
        <v>5.2504922336469049</v>
      </c>
      <c r="AS157" s="18">
        <f t="shared" si="329"/>
        <v>1.8</v>
      </c>
      <c r="AT157" s="18">
        <f t="shared" si="300"/>
        <v>3.1502953401881428</v>
      </c>
      <c r="AU157" s="18">
        <f t="shared" si="330"/>
        <v>4.8</v>
      </c>
      <c r="AV157" s="66">
        <v>11</v>
      </c>
      <c r="AW157" s="66">
        <v>26</v>
      </c>
      <c r="AX157" s="66">
        <v>60</v>
      </c>
      <c r="AY157" s="66">
        <v>30</v>
      </c>
      <c r="AZ157" s="66">
        <v>16</v>
      </c>
      <c r="BA157" s="66">
        <v>20</v>
      </c>
      <c r="BB157" s="66">
        <v>35</v>
      </c>
      <c r="BC157" s="66">
        <v>1.4</v>
      </c>
      <c r="BD157">
        <v>51</v>
      </c>
      <c r="BE157" t="s">
        <v>1327</v>
      </c>
      <c r="BF157" t="s">
        <v>1328</v>
      </c>
      <c r="BG157" t="s">
        <v>1324</v>
      </c>
      <c r="BH157" t="s">
        <v>7471</v>
      </c>
      <c r="BI157">
        <v>70</v>
      </c>
      <c r="BJ157">
        <v>185</v>
      </c>
      <c r="BK157" t="s">
        <v>1258</v>
      </c>
      <c r="BL157" t="s">
        <v>7128</v>
      </c>
      <c r="BM157" s="4" t="s">
        <v>7031</v>
      </c>
      <c r="BN157" s="4" t="s">
        <v>7032</v>
      </c>
      <c r="BO157" s="4" t="s">
        <v>7355</v>
      </c>
      <c r="BP157" s="4" t="s">
        <v>7033</v>
      </c>
      <c r="BQ157" s="7">
        <f t="shared" si="301"/>
        <v>904.93333333333328</v>
      </c>
      <c r="BR157" s="7">
        <f t="shared" si="302"/>
        <v>667.11666666666667</v>
      </c>
      <c r="BS157" s="7">
        <f t="shared" si="303"/>
        <v>2.35</v>
      </c>
      <c r="BT157" s="7">
        <f t="shared" si="304"/>
        <v>235.46666666666667</v>
      </c>
      <c r="BU157" s="12">
        <v>1193</v>
      </c>
      <c r="BV157">
        <v>10</v>
      </c>
      <c r="BW157">
        <v>5</v>
      </c>
      <c r="BX157">
        <v>0</v>
      </c>
      <c r="BY157" s="18">
        <f t="shared" si="305"/>
        <v>9.5302380952380954</v>
      </c>
      <c r="BZ157" s="18">
        <f t="shared" si="306"/>
        <v>3.3571428571428572E-2</v>
      </c>
      <c r="CA157" s="18">
        <f t="shared" si="307"/>
        <v>3.363809523809524</v>
      </c>
      <c r="CB157" s="6">
        <v>31</v>
      </c>
      <c r="CC157" s="6">
        <v>23</v>
      </c>
      <c r="CD157" s="6">
        <v>0</v>
      </c>
      <c r="CE157" s="6">
        <v>54</v>
      </c>
      <c r="CF157" s="6">
        <v>29</v>
      </c>
      <c r="CG157" s="6">
        <v>0</v>
      </c>
      <c r="CH157" s="6">
        <v>0</v>
      </c>
      <c r="CI157" s="6">
        <v>29</v>
      </c>
      <c r="CJ157" s="11">
        <f t="shared" si="308"/>
        <v>2.788118020336273</v>
      </c>
      <c r="CK157" s="11">
        <f t="shared" si="309"/>
        <v>5.8607021517553797</v>
      </c>
      <c r="CL157" s="11">
        <f t="shared" si="310"/>
        <v>0</v>
      </c>
      <c r="CM157" s="11">
        <f t="shared" si="311"/>
        <v>2.6082394383790941</v>
      </c>
      <c r="CN157" s="11">
        <f t="shared" si="312"/>
        <v>0</v>
      </c>
      <c r="CO157" s="11">
        <f t="shared" si="313"/>
        <v>0</v>
      </c>
      <c r="CP157" s="52">
        <f t="shared" si="286"/>
        <v>0.4838709677419355</v>
      </c>
      <c r="CQ157" s="52">
        <f t="shared" si="287"/>
        <v>0.32258064516129031</v>
      </c>
      <c r="CR157" s="52">
        <f t="shared" si="288"/>
        <v>0.80645161290322576</v>
      </c>
      <c r="CS157" s="52">
        <f t="shared" si="289"/>
        <v>0.13043478260869565</v>
      </c>
      <c r="CT157" s="52">
        <f t="shared" si="290"/>
        <v>0.47826086956521741</v>
      </c>
      <c r="CU157" s="52">
        <f t="shared" si="291"/>
        <v>0.60869565217391308</v>
      </c>
      <c r="CV157">
        <v>0</v>
      </c>
      <c r="CW157" s="60">
        <f t="shared" si="331"/>
        <v>52.287315946510901</v>
      </c>
      <c r="CX157" s="60">
        <f t="shared" si="332"/>
        <v>115.56059219060903</v>
      </c>
      <c r="CY157" s="60">
        <v>24.181714005466343</v>
      </c>
      <c r="CZ157" s="60">
        <v>3.8184856049499758</v>
      </c>
      <c r="DA157" s="60">
        <v>-0.47221696300824212</v>
      </c>
      <c r="DB157" s="60">
        <v>-2.6463533437037102E-2</v>
      </c>
      <c r="DC157" s="60">
        <v>17.281408765694056</v>
      </c>
      <c r="DD157" s="60">
        <f t="shared" si="333"/>
        <v>44.782927879665095</v>
      </c>
      <c r="DE157" s="60">
        <f t="shared" si="334"/>
        <v>98.975087401646732</v>
      </c>
      <c r="DF157" s="60">
        <v>2.8417627514900903</v>
      </c>
      <c r="DG157" s="60">
        <v>0.83427102259349195</v>
      </c>
      <c r="DH157" s="60">
        <v>0.23012915946967169</v>
      </c>
      <c r="DI157" s="60">
        <v>3.5982251332925546</v>
      </c>
      <c r="DJ157" s="60">
        <f t="shared" si="335"/>
        <v>7.5043880668458085</v>
      </c>
      <c r="DK157" s="60">
        <f t="shared" si="336"/>
        <v>16.5855047889623</v>
      </c>
      <c r="DL157" s="60"/>
      <c r="DM157" s="60"/>
      <c r="DN157" s="60">
        <f t="shared" si="337"/>
        <v>0</v>
      </c>
      <c r="DO157" s="59">
        <v>667.11666666666667</v>
      </c>
      <c r="DP157" s="59">
        <v>235.4666666666667</v>
      </c>
      <c r="DQ157" s="59">
        <v>2.35</v>
      </c>
      <c r="DR157" s="58">
        <v>904.93333333333339</v>
      </c>
    </row>
    <row r="158" spans="1:122" x14ac:dyDescent="0.2">
      <c r="A158" t="s">
        <v>4654</v>
      </c>
      <c r="B158" t="s">
        <v>4654</v>
      </c>
      <c r="C158" t="str">
        <f t="shared" si="314"/>
        <v xml:space="preserve">Williams, Justin </v>
      </c>
      <c r="D158" t="str">
        <f t="shared" si="315"/>
        <v>Justin Williams</v>
      </c>
      <c r="E158" t="str">
        <f t="shared" si="316"/>
        <v>RW</v>
      </c>
      <c r="F158" t="s">
        <v>3226</v>
      </c>
      <c r="G158">
        <v>82</v>
      </c>
      <c r="H158">
        <v>33</v>
      </c>
      <c r="I158">
        <v>34</v>
      </c>
      <c r="J158">
        <f t="shared" si="317"/>
        <v>67</v>
      </c>
      <c r="K158">
        <v>-11</v>
      </c>
      <c r="L158">
        <v>73</v>
      </c>
      <c r="M158" s="5" t="s">
        <v>5599</v>
      </c>
      <c r="N158" s="7">
        <f t="shared" si="318"/>
        <v>20.85</v>
      </c>
      <c r="O158" s="7">
        <f t="shared" si="319"/>
        <v>1709.7</v>
      </c>
      <c r="P158">
        <v>12</v>
      </c>
      <c r="Q158">
        <v>12</v>
      </c>
      <c r="R158">
        <v>2</v>
      </c>
      <c r="S158">
        <v>3</v>
      </c>
      <c r="T158">
        <f t="shared" si="320"/>
        <v>19</v>
      </c>
      <c r="U158">
        <f t="shared" si="321"/>
        <v>19</v>
      </c>
      <c r="V158">
        <v>258</v>
      </c>
      <c r="W158" s="9">
        <f t="shared" si="322"/>
        <v>0.12790697674418605</v>
      </c>
      <c r="X158">
        <v>2096</v>
      </c>
      <c r="Y158">
        <v>8</v>
      </c>
      <c r="Z158">
        <v>0</v>
      </c>
      <c r="AA158">
        <v>9</v>
      </c>
      <c r="AB158">
        <v>15</v>
      </c>
      <c r="AC158" s="9">
        <f t="shared" si="323"/>
        <v>0.375</v>
      </c>
      <c r="AD158" s="5" t="s">
        <v>7117</v>
      </c>
      <c r="AE158" s="11">
        <f t="shared" si="324"/>
        <v>25.516666666666666</v>
      </c>
      <c r="AF158" s="27">
        <v>37</v>
      </c>
      <c r="AG158" s="12">
        <v>3267679</v>
      </c>
      <c r="AH158" s="13" t="s">
        <v>285</v>
      </c>
      <c r="AI158" s="13" t="s">
        <v>4486</v>
      </c>
      <c r="AJ158" s="14">
        <v>-4.9000000000000004</v>
      </c>
      <c r="AK158" s="13" t="s">
        <v>6468</v>
      </c>
      <c r="AL158" s="13" t="s">
        <v>6485</v>
      </c>
      <c r="AM158" s="13" t="s">
        <v>4412</v>
      </c>
      <c r="AN158" s="18">
        <f t="shared" si="325"/>
        <v>39.4</v>
      </c>
      <c r="AO158" s="18">
        <f t="shared" si="326"/>
        <v>36.700000000000003</v>
      </c>
      <c r="AP158" s="18">
        <f t="shared" si="327"/>
        <v>-4.9000000000000004</v>
      </c>
      <c r="AQ158" s="18">
        <f t="shared" si="328"/>
        <v>7.2</v>
      </c>
      <c r="AR158" s="18">
        <f t="shared" si="299"/>
        <v>6.2468819816497838</v>
      </c>
      <c r="AS158" s="18">
        <f t="shared" si="329"/>
        <v>2.9</v>
      </c>
      <c r="AT158" s="18">
        <f t="shared" si="300"/>
        <v>2.5161052426089405</v>
      </c>
      <c r="AU158" s="18">
        <f t="shared" si="330"/>
        <v>10.1</v>
      </c>
      <c r="AV158" s="66">
        <v>49</v>
      </c>
      <c r="AW158" s="66">
        <v>85</v>
      </c>
      <c r="AX158" s="66">
        <v>97</v>
      </c>
      <c r="AY158" s="66">
        <v>77</v>
      </c>
      <c r="AZ158" s="66">
        <v>44</v>
      </c>
      <c r="BA158" s="66">
        <v>9</v>
      </c>
      <c r="BB158" s="66">
        <v>15</v>
      </c>
      <c r="BC158" s="66">
        <v>0.4</v>
      </c>
      <c r="BE158" t="s">
        <v>642</v>
      </c>
      <c r="BF158" t="s">
        <v>643</v>
      </c>
      <c r="BG158" t="s">
        <v>7484</v>
      </c>
      <c r="BH158" t="s">
        <v>7457</v>
      </c>
      <c r="BI158">
        <v>73</v>
      </c>
      <c r="BJ158">
        <v>195</v>
      </c>
      <c r="BK158" t="s">
        <v>1258</v>
      </c>
      <c r="BL158" t="s">
        <v>7128</v>
      </c>
      <c r="BM158" s="4" t="s">
        <v>1904</v>
      </c>
      <c r="BN158" s="4" t="s">
        <v>1905</v>
      </c>
      <c r="BO158" s="4" t="s">
        <v>2687</v>
      </c>
      <c r="BP158" s="4" t="s">
        <v>2688</v>
      </c>
      <c r="BQ158" s="7">
        <f t="shared" si="301"/>
        <v>1709.9333333333334</v>
      </c>
      <c r="BR158" s="7">
        <f t="shared" si="302"/>
        <v>1114.7166666666667</v>
      </c>
      <c r="BS158" s="7">
        <f t="shared" si="303"/>
        <v>225.28333333333333</v>
      </c>
      <c r="BT158" s="7">
        <f t="shared" si="304"/>
        <v>369.93333333333334</v>
      </c>
      <c r="BU158" s="12">
        <v>2096</v>
      </c>
      <c r="BV158">
        <v>4</v>
      </c>
      <c r="BW158">
        <v>0</v>
      </c>
      <c r="BX158">
        <v>0</v>
      </c>
      <c r="BY158" s="18">
        <f t="shared" si="305"/>
        <v>13.59410569105691</v>
      </c>
      <c r="BZ158" s="18">
        <f t="shared" si="306"/>
        <v>2.747357723577236</v>
      </c>
      <c r="CA158" s="18">
        <f t="shared" si="307"/>
        <v>4.5113821138211385</v>
      </c>
      <c r="CB158" s="6">
        <v>48</v>
      </c>
      <c r="CC158" s="6">
        <v>40</v>
      </c>
      <c r="CD158" s="6">
        <v>5</v>
      </c>
      <c r="CE158" s="6">
        <v>93</v>
      </c>
      <c r="CF158" s="6">
        <v>58</v>
      </c>
      <c r="CG158" s="6">
        <v>5</v>
      </c>
      <c r="CH158" s="6">
        <v>23</v>
      </c>
      <c r="CI158" s="6">
        <v>86</v>
      </c>
      <c r="CJ158" s="11">
        <f t="shared" si="308"/>
        <v>2.5836161655428134</v>
      </c>
      <c r="CK158" s="11">
        <f t="shared" si="309"/>
        <v>6.4876554334114251</v>
      </c>
      <c r="CL158" s="11">
        <f t="shared" si="310"/>
        <v>1.3316564326403788</v>
      </c>
      <c r="CM158" s="11">
        <f t="shared" si="311"/>
        <v>3.121869533364233</v>
      </c>
      <c r="CN158" s="11">
        <f t="shared" si="312"/>
        <v>0.81095692917642814</v>
      </c>
      <c r="CO158" s="11">
        <f t="shared" si="313"/>
        <v>6.1256195901457424</v>
      </c>
      <c r="CP158" s="52">
        <f t="shared" si="286"/>
        <v>0.39583333333333331</v>
      </c>
      <c r="CQ158" s="52">
        <f t="shared" si="287"/>
        <v>0.39583333333333331</v>
      </c>
      <c r="CR158" s="52">
        <f t="shared" si="288"/>
        <v>0.79166666666666663</v>
      </c>
      <c r="CS158" s="52">
        <f t="shared" si="289"/>
        <v>0.3</v>
      </c>
      <c r="CT158" s="52">
        <f t="shared" si="290"/>
        <v>0.3</v>
      </c>
      <c r="CU158" s="52">
        <f t="shared" si="291"/>
        <v>0.6</v>
      </c>
      <c r="CV158">
        <v>0</v>
      </c>
      <c r="CW158" s="60">
        <f t="shared" si="331"/>
        <v>55.313354367549131</v>
      </c>
      <c r="CX158" s="60">
        <f t="shared" si="332"/>
        <v>64.696503997289327</v>
      </c>
      <c r="CY158" s="60">
        <v>25.358277032687788</v>
      </c>
      <c r="CZ158" s="60">
        <v>15.575269617190969</v>
      </c>
      <c r="DA158" s="60">
        <v>7.9790585135622705E-2</v>
      </c>
      <c r="DB158" s="60">
        <v>4.2730170617693339</v>
      </c>
      <c r="DC158" s="60">
        <v>-2.581631640094201</v>
      </c>
      <c r="DD158" s="60">
        <f t="shared" si="333"/>
        <v>42.704722656689512</v>
      </c>
      <c r="DE158" s="60">
        <f t="shared" si="334"/>
        <v>49.948991372010035</v>
      </c>
      <c r="DF158" s="60">
        <v>9.8887397339852683</v>
      </c>
      <c r="DG158" s="60">
        <v>0.46609116300336156</v>
      </c>
      <c r="DH158" s="60">
        <v>4.9719804729327883</v>
      </c>
      <c r="DI158" s="60">
        <v>-2.7181796590618013</v>
      </c>
      <c r="DJ158" s="60">
        <f t="shared" si="335"/>
        <v>12.608631710859617</v>
      </c>
      <c r="DK158" s="60">
        <f t="shared" si="336"/>
        <v>14.74751262527929</v>
      </c>
      <c r="DL158" s="60"/>
      <c r="DM158" s="60"/>
      <c r="DN158" s="60">
        <f t="shared" si="337"/>
        <v>0</v>
      </c>
      <c r="DO158" s="58">
        <v>1114.7166666666667</v>
      </c>
      <c r="DP158" s="58">
        <v>369.93333333333334</v>
      </c>
      <c r="DQ158" s="58">
        <v>225.28333333333336</v>
      </c>
      <c r="DR158" s="58">
        <v>1709.9333333333334</v>
      </c>
    </row>
    <row r="159" spans="1:122" x14ac:dyDescent="0.2">
      <c r="A159" t="s">
        <v>4654</v>
      </c>
      <c r="B159" t="s">
        <v>4654</v>
      </c>
      <c r="C159" t="str">
        <f t="shared" si="314"/>
        <v xml:space="preserve">Aucoin, Keith </v>
      </c>
      <c r="D159" t="str">
        <f t="shared" si="315"/>
        <v>Keith Aucoin</v>
      </c>
      <c r="E159" t="str">
        <f t="shared" si="316"/>
        <v>RW</v>
      </c>
      <c r="F159" t="s">
        <v>3249</v>
      </c>
      <c r="G159">
        <v>8</v>
      </c>
      <c r="H159">
        <v>0</v>
      </c>
      <c r="I159">
        <v>1</v>
      </c>
      <c r="J159">
        <f t="shared" si="317"/>
        <v>1</v>
      </c>
      <c r="K159">
        <v>1</v>
      </c>
      <c r="L159">
        <v>0</v>
      </c>
      <c r="M159" s="5" t="s">
        <v>5600</v>
      </c>
      <c r="N159" s="7">
        <f t="shared" si="318"/>
        <v>6.2833333333333332</v>
      </c>
      <c r="O159" s="7">
        <f t="shared" si="319"/>
        <v>50.266666666666666</v>
      </c>
      <c r="P159">
        <v>0</v>
      </c>
      <c r="Q159">
        <v>1</v>
      </c>
      <c r="R159">
        <v>0</v>
      </c>
      <c r="S159">
        <v>0</v>
      </c>
      <c r="T159">
        <f t="shared" si="320"/>
        <v>0</v>
      </c>
      <c r="U159">
        <f t="shared" si="321"/>
        <v>0</v>
      </c>
      <c r="V159">
        <v>6</v>
      </c>
      <c r="W159" s="9">
        <f t="shared" si="322"/>
        <v>0</v>
      </c>
      <c r="X159">
        <v>68</v>
      </c>
      <c r="Y159">
        <v>0</v>
      </c>
      <c r="Z159">
        <v>0</v>
      </c>
      <c r="AA159">
        <v>19</v>
      </c>
      <c r="AB159">
        <v>10</v>
      </c>
      <c r="AC159" s="9">
        <f t="shared" si="323"/>
        <v>0.65517241379310343</v>
      </c>
      <c r="AD159" s="5" t="s">
        <v>7118</v>
      </c>
      <c r="AE159" s="11">
        <f t="shared" si="324"/>
        <v>50.3</v>
      </c>
      <c r="AH159" s="13" t="s">
        <v>6323</v>
      </c>
      <c r="AI159" s="13" t="s">
        <v>6425</v>
      </c>
      <c r="AJ159" s="14">
        <v>1.2</v>
      </c>
      <c r="AK159" s="13" t="s">
        <v>6331</v>
      </c>
      <c r="AL159" s="13" t="s">
        <v>6310</v>
      </c>
      <c r="AM159" s="13" t="s">
        <v>6350</v>
      </c>
      <c r="AN159" s="18">
        <f t="shared" si="325"/>
        <v>1.1000000000000001</v>
      </c>
      <c r="AO159" s="18">
        <f t="shared" si="326"/>
        <v>0.8</v>
      </c>
      <c r="AP159" s="18">
        <f t="shared" si="327"/>
        <v>1.2</v>
      </c>
      <c r="AQ159" s="18">
        <f t="shared" si="328"/>
        <v>-0.2</v>
      </c>
      <c r="AR159" s="18">
        <f t="shared" si="299"/>
        <v>-6.9504778453518687</v>
      </c>
      <c r="AS159" s="18">
        <f t="shared" si="329"/>
        <v>0.3</v>
      </c>
      <c r="AT159" s="18">
        <f t="shared" si="300"/>
        <v>10.425716768027803</v>
      </c>
      <c r="AU159" s="18">
        <f t="shared" si="330"/>
        <v>0</v>
      </c>
      <c r="AV159" s="66">
        <v>1</v>
      </c>
      <c r="AW159" s="66">
        <v>4</v>
      </c>
      <c r="AX159" s="66">
        <v>1</v>
      </c>
      <c r="AY159" s="66">
        <v>1</v>
      </c>
      <c r="AZ159" s="66">
        <v>0</v>
      </c>
      <c r="BA159" s="66">
        <v>19</v>
      </c>
      <c r="BB159" s="66">
        <v>10</v>
      </c>
      <c r="BC159" s="66">
        <v>5.9</v>
      </c>
      <c r="BE159" t="s">
        <v>677</v>
      </c>
      <c r="BF159" t="s">
        <v>4037</v>
      </c>
      <c r="BG159" t="s">
        <v>7498</v>
      </c>
      <c r="BH159" t="s">
        <v>7471</v>
      </c>
      <c r="BI159">
        <v>69</v>
      </c>
      <c r="BJ159">
        <v>187</v>
      </c>
      <c r="BK159" t="s">
        <v>1259</v>
      </c>
      <c r="BL159" t="s">
        <v>7128</v>
      </c>
      <c r="BM159" s="4" t="s">
        <v>7227</v>
      </c>
      <c r="BN159" s="4" t="s">
        <v>6097</v>
      </c>
      <c r="BO159" s="4" t="s">
        <v>7407</v>
      </c>
      <c r="BP159" s="4" t="s">
        <v>6099</v>
      </c>
      <c r="BQ159" s="7">
        <f t="shared" si="301"/>
        <v>50.3</v>
      </c>
      <c r="BR159" s="7">
        <f t="shared" si="302"/>
        <v>43.05</v>
      </c>
      <c r="BS159" s="7">
        <f t="shared" si="303"/>
        <v>3.3333333333333333E-2</v>
      </c>
      <c r="BT159" s="7">
        <f t="shared" si="304"/>
        <v>7.2166666666666668</v>
      </c>
      <c r="BU159">
        <v>68</v>
      </c>
      <c r="BV159">
        <v>0</v>
      </c>
      <c r="BW159">
        <v>0</v>
      </c>
      <c r="BX159">
        <v>0</v>
      </c>
      <c r="BY159" s="18">
        <f t="shared" si="305"/>
        <v>5.3812499999999996</v>
      </c>
      <c r="BZ159" s="18">
        <f t="shared" si="306"/>
        <v>4.1666666666666666E-3</v>
      </c>
      <c r="CA159" s="18">
        <f t="shared" si="307"/>
        <v>0.90208333333333335</v>
      </c>
      <c r="CB159" s="6">
        <v>1</v>
      </c>
      <c r="CC159" s="6">
        <v>1</v>
      </c>
      <c r="CD159" s="6">
        <v>0</v>
      </c>
      <c r="CE159" s="6">
        <v>2</v>
      </c>
      <c r="CF159" s="6">
        <v>0</v>
      </c>
      <c r="CG159" s="6">
        <v>0</v>
      </c>
      <c r="CH159" s="6">
        <v>0</v>
      </c>
      <c r="CI159" s="6">
        <v>0</v>
      </c>
      <c r="CJ159" s="11">
        <f t="shared" si="308"/>
        <v>1.3937282229965158</v>
      </c>
      <c r="CK159" s="11">
        <f t="shared" si="309"/>
        <v>8.3140877598152425</v>
      </c>
      <c r="CL159" s="11">
        <f t="shared" si="310"/>
        <v>0</v>
      </c>
      <c r="CM159" s="11">
        <f t="shared" si="311"/>
        <v>0</v>
      </c>
      <c r="CN159" s="11">
        <f t="shared" si="312"/>
        <v>0</v>
      </c>
      <c r="CO159" s="11">
        <f t="shared" si="313"/>
        <v>0</v>
      </c>
      <c r="CP159" s="52">
        <f t="shared" si="286"/>
        <v>0</v>
      </c>
      <c r="CQ159" s="52">
        <f t="shared" si="287"/>
        <v>0</v>
      </c>
      <c r="CR159" s="52">
        <f t="shared" si="288"/>
        <v>0</v>
      </c>
      <c r="CS159" s="52">
        <f t="shared" si="289"/>
        <v>0</v>
      </c>
      <c r="CT159" s="52">
        <f t="shared" si="290"/>
        <v>1</v>
      </c>
      <c r="CU159" s="52">
        <f t="shared" si="291"/>
        <v>1</v>
      </c>
      <c r="CV159">
        <v>0</v>
      </c>
      <c r="CW159" s="60">
        <f t="shared" si="331"/>
        <v>1.2440696890245293</v>
      </c>
      <c r="CX159" s="60">
        <f t="shared" si="332"/>
        <v>49.465991611313292</v>
      </c>
      <c r="CY159" s="60">
        <v>-1.0353954913833221</v>
      </c>
      <c r="CZ159" s="60">
        <v>0.72339799033294294</v>
      </c>
      <c r="DA159" s="60">
        <v>2.3471478999113927E-3</v>
      </c>
      <c r="DB159" s="60">
        <v>-4.037815727250882E-4</v>
      </c>
      <c r="DC159" s="60">
        <v>0</v>
      </c>
      <c r="DD159" s="60">
        <f t="shared" si="333"/>
        <v>-0.31005413472319282</v>
      </c>
      <c r="DE159" s="60">
        <f t="shared" si="334"/>
        <v>-12.328196211657767</v>
      </c>
      <c r="DF159" s="60">
        <v>0.94450067447539821</v>
      </c>
      <c r="DG159" s="60">
        <v>2.583631660898264E-2</v>
      </c>
      <c r="DH159" s="60">
        <v>3.4797981238970815E-3</v>
      </c>
      <c r="DI159" s="60">
        <v>0.58030703453944432</v>
      </c>
      <c r="DJ159" s="60">
        <f t="shared" si="335"/>
        <v>1.5541238237477222</v>
      </c>
      <c r="DK159" s="60">
        <f t="shared" si="336"/>
        <v>61.794187822971068</v>
      </c>
      <c r="DL159" s="60"/>
      <c r="DM159" s="60"/>
      <c r="DN159" s="60">
        <f t="shared" si="337"/>
        <v>0</v>
      </c>
      <c r="DO159" s="58">
        <v>43.05</v>
      </c>
      <c r="DP159" s="58">
        <v>7.2166666666666668</v>
      </c>
      <c r="DQ159" s="58">
        <v>3.3333333333333333E-2</v>
      </c>
      <c r="DR159" s="58">
        <v>50.3</v>
      </c>
    </row>
    <row r="160" spans="1:122" x14ac:dyDescent="0.2">
      <c r="A160" t="s">
        <v>4668</v>
      </c>
      <c r="B160" t="s">
        <v>4654</v>
      </c>
      <c r="C160" t="str">
        <f t="shared" si="314"/>
        <v xml:space="preserve">Cullen, Matt </v>
      </c>
      <c r="D160" t="str">
        <f t="shared" si="315"/>
        <v>Matt Cullen</v>
      </c>
      <c r="E160" t="str">
        <f t="shared" si="316"/>
        <v xml:space="preserve">C </v>
      </c>
      <c r="F160" t="s">
        <v>3897</v>
      </c>
      <c r="G160">
        <v>80</v>
      </c>
      <c r="H160">
        <v>16</v>
      </c>
      <c r="I160">
        <v>25</v>
      </c>
      <c r="J160">
        <f t="shared" si="317"/>
        <v>41</v>
      </c>
      <c r="K160">
        <v>0</v>
      </c>
      <c r="L160">
        <v>52</v>
      </c>
      <c r="M160" s="5" t="s">
        <v>5892</v>
      </c>
      <c r="N160" s="7">
        <f t="shared" si="318"/>
        <v>17.166666666666668</v>
      </c>
      <c r="O160" s="7">
        <f t="shared" si="319"/>
        <v>1373.3333333333335</v>
      </c>
      <c r="P160">
        <v>2</v>
      </c>
      <c r="Q160">
        <v>5</v>
      </c>
      <c r="R160">
        <v>3</v>
      </c>
      <c r="S160">
        <v>2</v>
      </c>
      <c r="T160">
        <f t="shared" si="320"/>
        <v>11</v>
      </c>
      <c r="U160">
        <f t="shared" si="321"/>
        <v>18</v>
      </c>
      <c r="V160">
        <v>217</v>
      </c>
      <c r="W160" s="9">
        <f t="shared" si="322"/>
        <v>7.3732718894009217E-2</v>
      </c>
      <c r="X160">
        <v>1936</v>
      </c>
      <c r="Y160">
        <v>2</v>
      </c>
      <c r="Z160">
        <v>0</v>
      </c>
      <c r="AA160">
        <v>619</v>
      </c>
      <c r="AB160">
        <v>515</v>
      </c>
      <c r="AC160" s="9">
        <f t="shared" si="323"/>
        <v>0.54585537918871252</v>
      </c>
      <c r="AD160" s="5" t="s">
        <v>1698</v>
      </c>
      <c r="AE160" s="11">
        <f t="shared" si="324"/>
        <v>33.483333333333334</v>
      </c>
      <c r="AF160" s="27">
        <v>58</v>
      </c>
      <c r="AG160" s="12">
        <v>2241988</v>
      </c>
      <c r="AH160" s="13" t="s">
        <v>4446</v>
      </c>
      <c r="AI160" s="13" t="s">
        <v>4408</v>
      </c>
      <c r="AJ160" s="14">
        <v>-4.7</v>
      </c>
      <c r="AK160" s="13" t="s">
        <v>6415</v>
      </c>
      <c r="AL160" s="13" t="s">
        <v>6336</v>
      </c>
      <c r="AM160" s="13" t="s">
        <v>6419</v>
      </c>
      <c r="AN160" s="18">
        <f t="shared" si="325"/>
        <v>29.2</v>
      </c>
      <c r="AO160" s="18">
        <f t="shared" si="326"/>
        <v>30.8</v>
      </c>
      <c r="AP160" s="18">
        <f t="shared" si="327"/>
        <v>-4.7</v>
      </c>
      <c r="AQ160" s="18">
        <f t="shared" si="328"/>
        <v>1.7</v>
      </c>
      <c r="AR160" s="18">
        <f t="shared" si="299"/>
        <v>1.9140372111351931</v>
      </c>
      <c r="AS160" s="18">
        <f t="shared" si="329"/>
        <v>2.2999999999999998</v>
      </c>
      <c r="AT160" s="18">
        <f t="shared" si="300"/>
        <v>2.5895797562417315</v>
      </c>
      <c r="AU160" s="18">
        <f t="shared" si="330"/>
        <v>3.9</v>
      </c>
      <c r="AV160" s="66">
        <v>45</v>
      </c>
      <c r="AW160" s="66">
        <v>61</v>
      </c>
      <c r="AX160" s="66">
        <v>86</v>
      </c>
      <c r="AY160" s="66">
        <v>57</v>
      </c>
      <c r="AZ160" s="66">
        <v>50</v>
      </c>
      <c r="BA160" s="66">
        <v>619</v>
      </c>
      <c r="BB160" s="66">
        <v>515</v>
      </c>
      <c r="BC160" s="66">
        <v>25</v>
      </c>
      <c r="BD160">
        <v>5</v>
      </c>
      <c r="BE160" t="s">
        <v>1364</v>
      </c>
      <c r="BF160" t="s">
        <v>1365</v>
      </c>
      <c r="BG160" t="s">
        <v>7470</v>
      </c>
      <c r="BH160" t="s">
        <v>7471</v>
      </c>
      <c r="BI160">
        <v>73</v>
      </c>
      <c r="BJ160">
        <v>200</v>
      </c>
      <c r="BK160" t="s">
        <v>1259</v>
      </c>
      <c r="BL160" t="s">
        <v>7128</v>
      </c>
      <c r="BM160" s="4" t="s">
        <v>4864</v>
      </c>
      <c r="BN160" s="4" t="s">
        <v>1432</v>
      </c>
      <c r="BO160" s="4" t="s">
        <v>7385</v>
      </c>
      <c r="BP160" s="4" t="s">
        <v>1434</v>
      </c>
      <c r="BQ160" s="7">
        <f t="shared" si="301"/>
        <v>1372.9666666666667</v>
      </c>
      <c r="BR160" s="7">
        <f t="shared" si="302"/>
        <v>969.58333333333337</v>
      </c>
      <c r="BS160" s="7">
        <f t="shared" si="303"/>
        <v>216.26666666666668</v>
      </c>
      <c r="BT160" s="7">
        <f t="shared" si="304"/>
        <v>187.11666666666667</v>
      </c>
      <c r="BU160" s="12">
        <v>1936</v>
      </c>
      <c r="BV160">
        <v>8</v>
      </c>
      <c r="BW160">
        <v>3</v>
      </c>
      <c r="BX160">
        <v>2</v>
      </c>
      <c r="BY160" s="18">
        <f t="shared" si="305"/>
        <v>12.119791666666668</v>
      </c>
      <c r="BZ160" s="18">
        <f t="shared" si="306"/>
        <v>2.7033333333333336</v>
      </c>
      <c r="CA160" s="18">
        <f t="shared" si="307"/>
        <v>2.3389583333333333</v>
      </c>
      <c r="CB160" s="6">
        <v>42</v>
      </c>
      <c r="CC160" s="6">
        <v>17</v>
      </c>
      <c r="CD160" s="6">
        <v>4</v>
      </c>
      <c r="CE160" s="6">
        <v>63</v>
      </c>
      <c r="CF160" s="6">
        <v>45</v>
      </c>
      <c r="CG160" s="6">
        <v>2</v>
      </c>
      <c r="CH160" s="6">
        <v>19</v>
      </c>
      <c r="CI160" s="6">
        <v>66</v>
      </c>
      <c r="CJ160" s="11">
        <f t="shared" si="308"/>
        <v>2.5990545767082081</v>
      </c>
      <c r="CK160" s="11">
        <f t="shared" si="309"/>
        <v>5.4511445622160863</v>
      </c>
      <c r="CL160" s="11">
        <f t="shared" si="310"/>
        <v>1.1097410604192355</v>
      </c>
      <c r="CM160" s="11">
        <f t="shared" si="311"/>
        <v>2.7847013321873657</v>
      </c>
      <c r="CN160" s="11">
        <f t="shared" si="312"/>
        <v>0.64131112496659837</v>
      </c>
      <c r="CO160" s="11">
        <f t="shared" si="313"/>
        <v>5.2712700369913685</v>
      </c>
      <c r="CP160" s="52">
        <f t="shared" si="286"/>
        <v>0.26190476190476192</v>
      </c>
      <c r="CQ160" s="52">
        <f t="shared" si="287"/>
        <v>0.42857142857142855</v>
      </c>
      <c r="CR160" s="52">
        <f t="shared" si="288"/>
        <v>0.69047619047619047</v>
      </c>
      <c r="CS160" s="52">
        <f t="shared" si="289"/>
        <v>0.11764705882352941</v>
      </c>
      <c r="CT160" s="52">
        <f t="shared" si="290"/>
        <v>0.29411764705882354</v>
      </c>
      <c r="CU160" s="52">
        <f t="shared" si="291"/>
        <v>0.41176470588235292</v>
      </c>
      <c r="CV160">
        <v>0</v>
      </c>
      <c r="CW160" s="60">
        <f t="shared" si="331"/>
        <v>41.477578192519601</v>
      </c>
      <c r="CX160" s="60">
        <f t="shared" si="332"/>
        <v>60.420371738842313</v>
      </c>
      <c r="CY160" s="60">
        <v>14.843831902951084</v>
      </c>
      <c r="CZ160" s="60">
        <v>-1.4321831036354795</v>
      </c>
      <c r="DA160" s="60">
        <v>0.15671123286159416</v>
      </c>
      <c r="DB160" s="60">
        <v>6.087333311574378</v>
      </c>
      <c r="DC160" s="60">
        <v>7.112160684459794</v>
      </c>
      <c r="DD160" s="60">
        <f t="shared" si="333"/>
        <v>26.767854028211374</v>
      </c>
      <c r="DE160" s="60">
        <f t="shared" si="334"/>
        <v>38.992722369872595</v>
      </c>
      <c r="DF160" s="60">
        <v>5.8829184705048272</v>
      </c>
      <c r="DG160" s="60">
        <v>0.24716903535549475</v>
      </c>
      <c r="DH160" s="60">
        <v>9.3408947265611939</v>
      </c>
      <c r="DI160" s="60">
        <v>-0.76125806811329089</v>
      </c>
      <c r="DJ160" s="60">
        <f t="shared" si="335"/>
        <v>14.709724164308225</v>
      </c>
      <c r="DK160" s="60">
        <f t="shared" si="336"/>
        <v>21.427649368969714</v>
      </c>
      <c r="DL160" s="60"/>
      <c r="DM160" s="60"/>
      <c r="DN160" s="60">
        <f t="shared" si="337"/>
        <v>0</v>
      </c>
      <c r="DO160" s="59">
        <v>969.58333333333337</v>
      </c>
      <c r="DP160" s="59">
        <v>187.11666666666667</v>
      </c>
      <c r="DQ160" s="59">
        <v>216.26666666666665</v>
      </c>
      <c r="DR160" s="58">
        <v>1372.9666666666667</v>
      </c>
    </row>
    <row r="161" spans="1:122" x14ac:dyDescent="0.2">
      <c r="A161" t="s">
        <v>4654</v>
      </c>
      <c r="B161" t="s">
        <v>4654</v>
      </c>
      <c r="C161" t="str">
        <f t="shared" si="314"/>
        <v xml:space="preserve">Commodore, Mike </v>
      </c>
      <c r="D161" t="str">
        <f t="shared" si="315"/>
        <v>Mike Commodore</v>
      </c>
      <c r="E161" t="str">
        <f t="shared" si="316"/>
        <v xml:space="preserve">D </v>
      </c>
      <c r="F161" t="s">
        <v>3229</v>
      </c>
      <c r="G161">
        <v>82</v>
      </c>
      <c r="H161">
        <v>7</v>
      </c>
      <c r="I161">
        <v>22</v>
      </c>
      <c r="J161">
        <f t="shared" si="317"/>
        <v>29</v>
      </c>
      <c r="K161">
        <v>0</v>
      </c>
      <c r="L161">
        <v>113</v>
      </c>
      <c r="M161" s="5" t="s">
        <v>1780</v>
      </c>
      <c r="N161" s="7">
        <f t="shared" si="318"/>
        <v>19.899999999999999</v>
      </c>
      <c r="O161" s="7">
        <f t="shared" si="319"/>
        <v>1631.8</v>
      </c>
      <c r="P161">
        <v>0</v>
      </c>
      <c r="Q161">
        <v>1</v>
      </c>
      <c r="R161">
        <v>2</v>
      </c>
      <c r="S161">
        <v>3</v>
      </c>
      <c r="T161">
        <f t="shared" si="320"/>
        <v>5</v>
      </c>
      <c r="U161">
        <f t="shared" si="321"/>
        <v>18</v>
      </c>
      <c r="V161">
        <v>136</v>
      </c>
      <c r="W161" s="9">
        <f t="shared" si="322"/>
        <v>5.1470588235294115E-2</v>
      </c>
      <c r="X161">
        <v>2256</v>
      </c>
      <c r="Y161">
        <v>1</v>
      </c>
      <c r="Z161">
        <v>0</v>
      </c>
      <c r="AA161">
        <v>0</v>
      </c>
      <c r="AB161">
        <v>0</v>
      </c>
      <c r="AC161" s="9">
        <f t="shared" si="323"/>
        <v>0</v>
      </c>
      <c r="AD161" s="5" t="s">
        <v>7120</v>
      </c>
      <c r="AE161" s="11">
        <f t="shared" si="324"/>
        <v>56.25</v>
      </c>
      <c r="AF161" s="27">
        <v>43</v>
      </c>
      <c r="AG161" s="12">
        <v>1890573</v>
      </c>
      <c r="AH161" s="13" t="s">
        <v>6445</v>
      </c>
      <c r="AI161" s="13" t="s">
        <v>316</v>
      </c>
      <c r="AJ161" s="14">
        <v>0.6</v>
      </c>
      <c r="AK161" s="13" t="s">
        <v>6399</v>
      </c>
      <c r="AL161" s="13" t="s">
        <v>6487</v>
      </c>
      <c r="AM161" s="13" t="s">
        <v>4516</v>
      </c>
      <c r="AN161" s="18">
        <f t="shared" si="325"/>
        <v>26.7</v>
      </c>
      <c r="AO161" s="18">
        <f t="shared" si="326"/>
        <v>42.5</v>
      </c>
      <c r="AP161" s="18">
        <f t="shared" si="327"/>
        <v>0.6</v>
      </c>
      <c r="AQ161" s="18">
        <f t="shared" si="328"/>
        <v>4.0999999999999996</v>
      </c>
      <c r="AR161" s="18">
        <f t="shared" si="299"/>
        <v>4.1666313801543007</v>
      </c>
      <c r="AS161" s="18">
        <f t="shared" si="329"/>
        <v>4.5999999999999996</v>
      </c>
      <c r="AT161" s="18">
        <f t="shared" si="300"/>
        <v>4.6747571582218992</v>
      </c>
      <c r="AU161" s="18">
        <f t="shared" si="330"/>
        <v>8.6999999999999993</v>
      </c>
      <c r="AV161" s="66">
        <v>141</v>
      </c>
      <c r="AW161" s="66">
        <v>214</v>
      </c>
      <c r="AX161" s="66">
        <v>68</v>
      </c>
      <c r="AY161" s="66">
        <v>54</v>
      </c>
      <c r="AZ161" s="66">
        <v>25</v>
      </c>
      <c r="BA161" s="66">
        <v>0</v>
      </c>
      <c r="BB161" s="66">
        <v>0</v>
      </c>
      <c r="BC161" s="66">
        <v>0</v>
      </c>
      <c r="BE161" t="s">
        <v>3058</v>
      </c>
      <c r="BF161" t="s">
        <v>1384</v>
      </c>
      <c r="BG161" t="s">
        <v>7474</v>
      </c>
      <c r="BH161" t="s">
        <v>7457</v>
      </c>
      <c r="BI161">
        <v>77</v>
      </c>
      <c r="BJ161">
        <v>228</v>
      </c>
      <c r="BK161" t="s">
        <v>1258</v>
      </c>
      <c r="BL161" t="s">
        <v>7128</v>
      </c>
      <c r="BM161" s="4" t="s">
        <v>1958</v>
      </c>
      <c r="BN161" s="4" t="s">
        <v>1959</v>
      </c>
      <c r="BO161" s="4" t="s">
        <v>7170</v>
      </c>
      <c r="BP161" s="4" t="s">
        <v>7171</v>
      </c>
      <c r="BQ161" s="7">
        <f t="shared" si="301"/>
        <v>1631.3</v>
      </c>
      <c r="BR161" s="7">
        <f t="shared" si="302"/>
        <v>1294.5833333333333</v>
      </c>
      <c r="BS161" s="7">
        <f t="shared" si="303"/>
        <v>305.64999999999998</v>
      </c>
      <c r="BT161" s="7">
        <f t="shared" si="304"/>
        <v>31.066666666666666</v>
      </c>
      <c r="BU161" s="12">
        <v>2256</v>
      </c>
      <c r="BV161">
        <v>0</v>
      </c>
      <c r="BW161">
        <v>0</v>
      </c>
      <c r="BX161">
        <v>0</v>
      </c>
      <c r="BY161" s="18">
        <f t="shared" si="305"/>
        <v>15.78760162601626</v>
      </c>
      <c r="BZ161" s="18">
        <f t="shared" si="306"/>
        <v>3.7274390243902435</v>
      </c>
      <c r="CA161" s="18">
        <f t="shared" si="307"/>
        <v>0.37886178861788616</v>
      </c>
      <c r="CB161" s="6">
        <v>56</v>
      </c>
      <c r="CC161" s="6">
        <v>1</v>
      </c>
      <c r="CD161" s="6">
        <v>10</v>
      </c>
      <c r="CE161" s="6">
        <v>67</v>
      </c>
      <c r="CF161" s="6">
        <v>69</v>
      </c>
      <c r="CG161" s="6">
        <v>1</v>
      </c>
      <c r="CH161" s="6">
        <v>33</v>
      </c>
      <c r="CI161" s="6">
        <v>103</v>
      </c>
      <c r="CJ161" s="11">
        <f t="shared" si="308"/>
        <v>2.5954296749275829</v>
      </c>
      <c r="CK161" s="11">
        <f t="shared" si="309"/>
        <v>1.9313304721030042</v>
      </c>
      <c r="CL161" s="11">
        <f t="shared" si="310"/>
        <v>1.9630296090299364</v>
      </c>
      <c r="CM161" s="11">
        <f t="shared" si="311"/>
        <v>3.1979401351786292</v>
      </c>
      <c r="CN161" s="11">
        <f t="shared" si="312"/>
        <v>1.9313304721030042</v>
      </c>
      <c r="CO161" s="11">
        <f t="shared" si="313"/>
        <v>6.4779977097987897</v>
      </c>
      <c r="CP161" s="52">
        <f t="shared" si="286"/>
        <v>8.9285714285714288E-2</v>
      </c>
      <c r="CQ161" s="52">
        <f t="shared" si="287"/>
        <v>0.32142857142857145</v>
      </c>
      <c r="CR161" s="52">
        <f t="shared" si="288"/>
        <v>0.41071428571428575</v>
      </c>
      <c r="CS161" s="52">
        <f t="shared" si="289"/>
        <v>0</v>
      </c>
      <c r="CT161" s="52">
        <f t="shared" si="290"/>
        <v>1</v>
      </c>
      <c r="CU161" s="52">
        <f t="shared" si="291"/>
        <v>1</v>
      </c>
      <c r="CV161">
        <v>0</v>
      </c>
      <c r="CW161" s="60">
        <f t="shared" si="331"/>
        <v>44.668778523259476</v>
      </c>
      <c r="CX161" s="60">
        <f t="shared" si="332"/>
        <v>54.764639886298632</v>
      </c>
      <c r="CY161" s="60">
        <v>15.058715265485937</v>
      </c>
      <c r="CZ161" s="60">
        <v>0.11812936628126584</v>
      </c>
      <c r="DA161" s="60">
        <v>7.6121319465714821E-2</v>
      </c>
      <c r="DB161" s="60">
        <v>5.6194456307797793</v>
      </c>
      <c r="DC161" s="60">
        <v>0</v>
      </c>
      <c r="DD161" s="60">
        <f t="shared" si="333"/>
        <v>20.872411582012695</v>
      </c>
      <c r="DE161" s="60">
        <f t="shared" si="334"/>
        <v>25.589911827392505</v>
      </c>
      <c r="DF161" s="60">
        <v>27.841850697096575</v>
      </c>
      <c r="DG161" s="60">
        <v>-0.14051686646172565</v>
      </c>
      <c r="DH161" s="60">
        <v>6.3220292754539091</v>
      </c>
      <c r="DI161" s="60">
        <v>-10.226996164841978</v>
      </c>
      <c r="DJ161" s="60">
        <f t="shared" si="335"/>
        <v>23.796366941246781</v>
      </c>
      <c r="DK161" s="60">
        <f t="shared" si="336"/>
        <v>29.174728058906126</v>
      </c>
      <c r="DL161" s="60"/>
      <c r="DM161" s="60"/>
      <c r="DN161" s="60">
        <f t="shared" si="337"/>
        <v>0</v>
      </c>
      <c r="DO161" s="58">
        <v>1294.5833333333333</v>
      </c>
      <c r="DP161" s="58">
        <v>31.06666666666667</v>
      </c>
      <c r="DQ161" s="58">
        <v>305.64999999999998</v>
      </c>
      <c r="DR161" s="58">
        <v>1631.3</v>
      </c>
    </row>
    <row r="162" spans="1:122" x14ac:dyDescent="0.2">
      <c r="A162" t="s">
        <v>4654</v>
      </c>
      <c r="B162" t="s">
        <v>4654</v>
      </c>
      <c r="C162" t="str">
        <f t="shared" si="314"/>
        <v xml:space="preserve">Wallin, Niclas </v>
      </c>
      <c r="D162" t="str">
        <f t="shared" si="315"/>
        <v>Niclas Wallin</v>
      </c>
      <c r="E162" t="str">
        <f t="shared" si="316"/>
        <v xml:space="preserve">D </v>
      </c>
      <c r="F162" t="s">
        <v>3240</v>
      </c>
      <c r="G162">
        <v>67</v>
      </c>
      <c r="H162">
        <v>2</v>
      </c>
      <c r="I162">
        <v>8</v>
      </c>
      <c r="J162">
        <f t="shared" si="317"/>
        <v>10</v>
      </c>
      <c r="K162">
        <v>-2</v>
      </c>
      <c r="L162">
        <v>48</v>
      </c>
      <c r="M162" s="5" t="s">
        <v>5601</v>
      </c>
      <c r="N162" s="7">
        <f t="shared" si="318"/>
        <v>18.55</v>
      </c>
      <c r="O162" s="7">
        <f t="shared" si="319"/>
        <v>1242.8500000000001</v>
      </c>
      <c r="P162">
        <v>0</v>
      </c>
      <c r="Q162">
        <v>0</v>
      </c>
      <c r="R162">
        <v>0</v>
      </c>
      <c r="S162">
        <v>0</v>
      </c>
      <c r="T162">
        <f t="shared" si="320"/>
        <v>2</v>
      </c>
      <c r="U162">
        <f t="shared" si="321"/>
        <v>8</v>
      </c>
      <c r="V162">
        <v>76</v>
      </c>
      <c r="W162" s="9">
        <f t="shared" si="322"/>
        <v>2.6315789473684209E-2</v>
      </c>
      <c r="X162">
        <v>1728</v>
      </c>
      <c r="Y162">
        <v>0</v>
      </c>
      <c r="Z162">
        <v>0</v>
      </c>
      <c r="AA162">
        <v>0</v>
      </c>
      <c r="AB162">
        <v>0</v>
      </c>
      <c r="AC162" s="9">
        <f t="shared" si="323"/>
        <v>0</v>
      </c>
      <c r="AD162" s="5" t="s">
        <v>7121</v>
      </c>
      <c r="AE162" s="11">
        <f t="shared" si="324"/>
        <v>124.23333333333333</v>
      </c>
      <c r="AF162" s="27">
        <v>47</v>
      </c>
      <c r="AG162" s="12">
        <v>1082030</v>
      </c>
      <c r="AH162" s="13" t="s">
        <v>6280</v>
      </c>
      <c r="AI162" s="13" t="s">
        <v>321</v>
      </c>
      <c r="AJ162" s="14">
        <v>-0.3</v>
      </c>
      <c r="AK162" s="13" t="s">
        <v>6429</v>
      </c>
      <c r="AL162" s="13" t="s">
        <v>6378</v>
      </c>
      <c r="AM162" s="13" t="s">
        <v>6395</v>
      </c>
      <c r="AN162" s="18">
        <f t="shared" si="325"/>
        <v>18.399999999999999</v>
      </c>
      <c r="AO162" s="18">
        <f t="shared" si="326"/>
        <v>27.7</v>
      </c>
      <c r="AP162" s="18">
        <f t="shared" si="327"/>
        <v>-0.3</v>
      </c>
      <c r="AQ162" s="18">
        <f t="shared" si="328"/>
        <v>-0.7</v>
      </c>
      <c r="AR162" s="18">
        <f t="shared" si="299"/>
        <v>-0.95357021228289252</v>
      </c>
      <c r="AS162" s="18">
        <f t="shared" si="329"/>
        <v>2.5</v>
      </c>
      <c r="AT162" s="18">
        <f t="shared" si="300"/>
        <v>3.4056079010103306</v>
      </c>
      <c r="AU162" s="18">
        <f t="shared" si="330"/>
        <v>1.8</v>
      </c>
      <c r="AV162" s="66">
        <v>84</v>
      </c>
      <c r="AW162" s="66">
        <v>143</v>
      </c>
      <c r="AX162" s="66">
        <v>36</v>
      </c>
      <c r="AY162" s="66">
        <v>34</v>
      </c>
      <c r="AZ162" s="66">
        <v>22</v>
      </c>
      <c r="BA162" s="66">
        <v>0</v>
      </c>
      <c r="BB162" s="66">
        <v>0</v>
      </c>
      <c r="BC162" s="66">
        <v>0</v>
      </c>
      <c r="BE162" t="s">
        <v>5203</v>
      </c>
      <c r="BF162" t="s">
        <v>5204</v>
      </c>
      <c r="BH162" t="s">
        <v>7493</v>
      </c>
      <c r="BI162">
        <v>75</v>
      </c>
      <c r="BJ162">
        <v>220</v>
      </c>
      <c r="BK162" t="s">
        <v>1259</v>
      </c>
      <c r="BL162" t="s">
        <v>7128</v>
      </c>
      <c r="BM162" s="4" t="s">
        <v>419</v>
      </c>
      <c r="BN162" s="4" t="s">
        <v>420</v>
      </c>
      <c r="BO162" s="4" t="s">
        <v>6524</v>
      </c>
      <c r="BP162" s="4" t="s">
        <v>7269</v>
      </c>
      <c r="BQ162" s="7">
        <f t="shared" si="301"/>
        <v>1242.4166666666667</v>
      </c>
      <c r="BR162" s="7">
        <f t="shared" si="302"/>
        <v>1016.6666666666666</v>
      </c>
      <c r="BS162" s="7">
        <f t="shared" si="303"/>
        <v>213.28333333333333</v>
      </c>
      <c r="BT162" s="7">
        <f t="shared" si="304"/>
        <v>12.466666666666667</v>
      </c>
      <c r="BU162" s="12">
        <v>1728</v>
      </c>
      <c r="BV162">
        <v>0</v>
      </c>
      <c r="BW162">
        <v>0</v>
      </c>
      <c r="BX162">
        <v>0</v>
      </c>
      <c r="BY162" s="18">
        <f t="shared" si="305"/>
        <v>15.17412935323383</v>
      </c>
      <c r="BZ162" s="18">
        <f t="shared" si="306"/>
        <v>3.1833333333333331</v>
      </c>
      <c r="CA162" s="18">
        <f t="shared" si="307"/>
        <v>0.18606965174129353</v>
      </c>
      <c r="CB162" s="6">
        <v>43</v>
      </c>
      <c r="CC162" s="6">
        <v>0</v>
      </c>
      <c r="CD162" s="6">
        <v>0</v>
      </c>
      <c r="CE162" s="6">
        <v>43</v>
      </c>
      <c r="CF162" s="6">
        <v>50</v>
      </c>
      <c r="CG162" s="6">
        <v>0</v>
      </c>
      <c r="CH162" s="6">
        <v>16</v>
      </c>
      <c r="CI162" s="6">
        <v>66</v>
      </c>
      <c r="CJ162" s="11">
        <f t="shared" si="308"/>
        <v>2.5377049180327869</v>
      </c>
      <c r="CK162" s="11">
        <f t="shared" si="309"/>
        <v>0</v>
      </c>
      <c r="CL162" s="11">
        <f t="shared" si="310"/>
        <v>0</v>
      </c>
      <c r="CM162" s="11">
        <f t="shared" si="311"/>
        <v>2.9508196721311473</v>
      </c>
      <c r="CN162" s="11">
        <f t="shared" si="312"/>
        <v>0</v>
      </c>
      <c r="CO162" s="11">
        <f t="shared" si="313"/>
        <v>4.5010549347503321</v>
      </c>
      <c r="CP162" s="52">
        <f t="shared" si="286"/>
        <v>4.6511627906976744E-2</v>
      </c>
      <c r="CQ162" s="52">
        <f t="shared" si="287"/>
        <v>0.18604651162790697</v>
      </c>
      <c r="CR162" s="52">
        <f t="shared" si="288"/>
        <v>0.23255813953488372</v>
      </c>
      <c r="CS162" s="52">
        <f t="shared" si="289"/>
        <v>0</v>
      </c>
      <c r="CT162" s="52">
        <f t="shared" si="290"/>
        <v>0</v>
      </c>
      <c r="CU162" s="52">
        <f t="shared" si="291"/>
        <v>0</v>
      </c>
      <c r="CV162">
        <v>0</v>
      </c>
      <c r="CW162" s="60">
        <f t="shared" si="331"/>
        <v>36.554319045503895</v>
      </c>
      <c r="CX162" s="60">
        <f t="shared" si="332"/>
        <v>58.843896779937864</v>
      </c>
      <c r="CY162" s="60">
        <v>2.8989781341874785</v>
      </c>
      <c r="CZ162" s="60">
        <v>-0.36715760017681676</v>
      </c>
      <c r="DA162" s="60">
        <v>5.7974864214345528E-2</v>
      </c>
      <c r="DB162" s="60">
        <v>-0.48414259872450377</v>
      </c>
      <c r="DC162" s="60">
        <v>0</v>
      </c>
      <c r="DD162" s="60">
        <f t="shared" si="333"/>
        <v>2.1056527995005037</v>
      </c>
      <c r="DE162" s="60">
        <f t="shared" si="334"/>
        <v>3.3896081016843582</v>
      </c>
      <c r="DF162" s="60">
        <v>24.397491139987594</v>
      </c>
      <c r="DG162" s="60">
        <v>0.38819102434844172</v>
      </c>
      <c r="DH162" s="60">
        <v>11.173235642776383</v>
      </c>
      <c r="DI162" s="60">
        <v>-1.5102515611090204</v>
      </c>
      <c r="DJ162" s="60">
        <f t="shared" si="335"/>
        <v>34.448666246003391</v>
      </c>
      <c r="DK162" s="60">
        <f t="shared" si="336"/>
        <v>55.454288678253505</v>
      </c>
      <c r="DL162" s="60"/>
      <c r="DM162" s="60"/>
      <c r="DN162" s="60">
        <f t="shared" si="337"/>
        <v>0</v>
      </c>
      <c r="DO162" s="58">
        <v>1016.6666666666665</v>
      </c>
      <c r="DP162" s="58">
        <v>12.466666666666669</v>
      </c>
      <c r="DQ162" s="58">
        <v>213.28333333333336</v>
      </c>
      <c r="DR162" s="58">
        <v>1242.4166666666665</v>
      </c>
    </row>
    <row r="163" spans="1:122" x14ac:dyDescent="0.2">
      <c r="A163" t="s">
        <v>4654</v>
      </c>
      <c r="B163" t="s">
        <v>4654</v>
      </c>
      <c r="C163" t="str">
        <f t="shared" si="314"/>
        <v xml:space="preserve">Whitney, Ray </v>
      </c>
      <c r="D163" t="str">
        <f t="shared" si="315"/>
        <v>Ray Whitney</v>
      </c>
      <c r="E163" t="str">
        <f t="shared" si="316"/>
        <v>LW</v>
      </c>
      <c r="F163" t="s">
        <v>3223</v>
      </c>
      <c r="G163">
        <v>81</v>
      </c>
      <c r="H163">
        <v>32</v>
      </c>
      <c r="I163">
        <v>51</v>
      </c>
      <c r="J163">
        <f t="shared" si="317"/>
        <v>83</v>
      </c>
      <c r="K163">
        <v>-5</v>
      </c>
      <c r="L163">
        <v>46</v>
      </c>
      <c r="M163" s="5" t="s">
        <v>5602</v>
      </c>
      <c r="N163" s="7">
        <f t="shared" si="318"/>
        <v>18.7</v>
      </c>
      <c r="O163" s="7">
        <f t="shared" si="319"/>
        <v>1514.7</v>
      </c>
      <c r="P163">
        <v>6</v>
      </c>
      <c r="Q163">
        <v>24</v>
      </c>
      <c r="R163">
        <v>0</v>
      </c>
      <c r="S163">
        <v>0</v>
      </c>
      <c r="T163">
        <f t="shared" si="320"/>
        <v>26</v>
      </c>
      <c r="U163">
        <f t="shared" si="321"/>
        <v>27</v>
      </c>
      <c r="V163">
        <v>215</v>
      </c>
      <c r="W163" s="9">
        <f t="shared" si="322"/>
        <v>0.14883720930232558</v>
      </c>
      <c r="X163">
        <v>1825</v>
      </c>
      <c r="Y163">
        <v>6</v>
      </c>
      <c r="Z163">
        <v>0</v>
      </c>
      <c r="AA163">
        <v>2</v>
      </c>
      <c r="AB163">
        <v>5</v>
      </c>
      <c r="AC163" s="9">
        <f t="shared" si="323"/>
        <v>0.2857142857142857</v>
      </c>
      <c r="AD163" s="5" t="s">
        <v>7122</v>
      </c>
      <c r="AE163" s="11">
        <f t="shared" si="324"/>
        <v>18.25</v>
      </c>
      <c r="AF163" s="27">
        <v>46</v>
      </c>
      <c r="AG163" s="12">
        <v>4394944</v>
      </c>
      <c r="AH163" s="13" t="s">
        <v>309</v>
      </c>
      <c r="AI163" s="13" t="s">
        <v>6326</v>
      </c>
      <c r="AJ163" s="14">
        <v>5.8</v>
      </c>
      <c r="AK163" s="13" t="s">
        <v>6496</v>
      </c>
      <c r="AL163" s="13" t="s">
        <v>6492</v>
      </c>
      <c r="AM163" s="13" t="s">
        <v>6451</v>
      </c>
      <c r="AN163" s="18">
        <f t="shared" si="325"/>
        <v>40.6</v>
      </c>
      <c r="AO163" s="18">
        <f t="shared" si="326"/>
        <v>29.3</v>
      </c>
      <c r="AP163" s="18">
        <f t="shared" si="327"/>
        <v>5.8</v>
      </c>
      <c r="AQ163" s="18">
        <f t="shared" si="328"/>
        <v>11.4</v>
      </c>
      <c r="AR163" s="18">
        <f t="shared" si="299"/>
        <v>11.763795371875242</v>
      </c>
      <c r="AS163" s="18">
        <f t="shared" si="329"/>
        <v>3</v>
      </c>
      <c r="AT163" s="18">
        <f t="shared" si="300"/>
        <v>3.0957356241776952</v>
      </c>
      <c r="AU163" s="18">
        <f t="shared" si="330"/>
        <v>14.4</v>
      </c>
      <c r="AV163" s="66">
        <v>24</v>
      </c>
      <c r="AW163" s="66">
        <v>17</v>
      </c>
      <c r="AX163" s="66">
        <v>99</v>
      </c>
      <c r="AY163" s="66">
        <v>56</v>
      </c>
      <c r="AZ163" s="66">
        <v>52</v>
      </c>
      <c r="BA163" s="66">
        <v>2</v>
      </c>
      <c r="BB163" s="66">
        <v>5</v>
      </c>
      <c r="BC163" s="66">
        <v>0.1</v>
      </c>
      <c r="BD163">
        <v>13</v>
      </c>
      <c r="BE163" t="s">
        <v>646</v>
      </c>
      <c r="BF163" t="s">
        <v>647</v>
      </c>
      <c r="BG163" t="s">
        <v>7474</v>
      </c>
      <c r="BH163" t="s">
        <v>7457</v>
      </c>
      <c r="BI163">
        <v>70</v>
      </c>
      <c r="BJ163">
        <v>180</v>
      </c>
      <c r="BK163" t="s">
        <v>1258</v>
      </c>
      <c r="BL163" t="s">
        <v>7128</v>
      </c>
      <c r="BM163" s="4" t="s">
        <v>2024</v>
      </c>
      <c r="BN163" s="4" t="s">
        <v>2025</v>
      </c>
      <c r="BO163" s="4" t="s">
        <v>7262</v>
      </c>
      <c r="BP163" s="4" t="s">
        <v>7263</v>
      </c>
      <c r="BQ163" s="7">
        <f t="shared" si="301"/>
        <v>1515.2166666666667</v>
      </c>
      <c r="BR163" s="7">
        <f t="shared" si="302"/>
        <v>1092.2833333333333</v>
      </c>
      <c r="BS163" s="7">
        <f t="shared" si="303"/>
        <v>15.2</v>
      </c>
      <c r="BT163" s="7">
        <f t="shared" si="304"/>
        <v>407.73333333333335</v>
      </c>
      <c r="BU163" s="12">
        <v>1825</v>
      </c>
      <c r="BV163">
        <v>5</v>
      </c>
      <c r="BW163">
        <v>0</v>
      </c>
      <c r="BX163">
        <v>0</v>
      </c>
      <c r="BY163" s="18">
        <f t="shared" si="305"/>
        <v>13.484979423868312</v>
      </c>
      <c r="BZ163" s="18">
        <f t="shared" si="306"/>
        <v>0.18765432098765431</v>
      </c>
      <c r="CA163" s="18">
        <f t="shared" si="307"/>
        <v>5.0337448559670781</v>
      </c>
      <c r="CB163" s="6">
        <v>57</v>
      </c>
      <c r="CC163" s="6">
        <v>47</v>
      </c>
      <c r="CD163" s="6">
        <v>0</v>
      </c>
      <c r="CE163" s="6">
        <v>104</v>
      </c>
      <c r="CF163" s="6">
        <v>53</v>
      </c>
      <c r="CG163" s="6">
        <v>5</v>
      </c>
      <c r="CH163" s="6">
        <v>4</v>
      </c>
      <c r="CI163" s="6">
        <v>62</v>
      </c>
      <c r="CJ163" s="11">
        <f t="shared" si="308"/>
        <v>3.131055739505928</v>
      </c>
      <c r="CK163" s="11">
        <f t="shared" si="309"/>
        <v>6.9162851536952257</v>
      </c>
      <c r="CL163" s="11">
        <f t="shared" si="310"/>
        <v>0</v>
      </c>
      <c r="CM163" s="11">
        <f t="shared" si="311"/>
        <v>2.9113325297160384</v>
      </c>
      <c r="CN163" s="11">
        <f t="shared" si="312"/>
        <v>0.73577501635055587</v>
      </c>
      <c r="CO163" s="11">
        <f t="shared" si="313"/>
        <v>15.789473684210526</v>
      </c>
      <c r="CP163" s="52">
        <f t="shared" si="286"/>
        <v>0.45614035087719296</v>
      </c>
      <c r="CQ163" s="52">
        <f t="shared" si="287"/>
        <v>0.47368421052631576</v>
      </c>
      <c r="CR163" s="52">
        <f t="shared" si="288"/>
        <v>0.92982456140350878</v>
      </c>
      <c r="CS163" s="52">
        <f t="shared" si="289"/>
        <v>0.1276595744680851</v>
      </c>
      <c r="CT163" s="52">
        <f t="shared" si="290"/>
        <v>0.51063829787234039</v>
      </c>
      <c r="CU163" s="52">
        <f t="shared" si="291"/>
        <v>0.63829787234042545</v>
      </c>
      <c r="CV163">
        <v>0</v>
      </c>
      <c r="CW163" s="60">
        <f t="shared" si="331"/>
        <v>71.101583413414801</v>
      </c>
      <c r="CX163" s="60">
        <f t="shared" si="332"/>
        <v>93.850054553361744</v>
      </c>
      <c r="CY163" s="60">
        <v>48.017599483337989</v>
      </c>
      <c r="CZ163" s="60">
        <v>15.274104074667134</v>
      </c>
      <c r="DA163" s="60">
        <v>7.0704525190405737E-2</v>
      </c>
      <c r="DB163" s="60">
        <v>-0.18412439716264023</v>
      </c>
      <c r="DC163" s="60">
        <v>-3.2270395501177509</v>
      </c>
      <c r="DD163" s="60">
        <f t="shared" si="333"/>
        <v>59.95124413591514</v>
      </c>
      <c r="DE163" s="60">
        <f t="shared" si="334"/>
        <v>79.132239573106332</v>
      </c>
      <c r="DF163" s="60">
        <v>9.8903819657438845</v>
      </c>
      <c r="DG163" s="60">
        <v>0.60141856732015753</v>
      </c>
      <c r="DH163" s="60">
        <v>-1.6386442550552156</v>
      </c>
      <c r="DI163" s="60">
        <v>2.2971829994908397</v>
      </c>
      <c r="DJ163" s="60">
        <f t="shared" si="335"/>
        <v>11.150339277499667</v>
      </c>
      <c r="DK163" s="60">
        <f t="shared" si="336"/>
        <v>14.71781498025541</v>
      </c>
      <c r="DL163" s="60"/>
      <c r="DM163" s="60"/>
      <c r="DN163" s="60">
        <f t="shared" si="337"/>
        <v>0</v>
      </c>
      <c r="DO163" s="58">
        <v>1092.2833333333333</v>
      </c>
      <c r="DP163" s="58">
        <v>407.73333333333335</v>
      </c>
      <c r="DQ163" s="58">
        <v>15.2</v>
      </c>
      <c r="DR163" s="58">
        <v>1515.2166666666667</v>
      </c>
    </row>
    <row r="164" spans="1:122" x14ac:dyDescent="0.2">
      <c r="A164" t="s">
        <v>4654</v>
      </c>
      <c r="B164" t="s">
        <v>4654</v>
      </c>
      <c r="C164" t="str">
        <f t="shared" si="314"/>
        <v xml:space="preserve">Brind'Amour, Rod </v>
      </c>
      <c r="D164" t="str">
        <f t="shared" si="315"/>
        <v>Rod Brind'Amour</v>
      </c>
      <c r="E164" t="str">
        <f t="shared" si="316"/>
        <v xml:space="preserve">C </v>
      </c>
      <c r="F164" t="s">
        <v>3224</v>
      </c>
      <c r="G164">
        <v>78</v>
      </c>
      <c r="H164">
        <v>26</v>
      </c>
      <c r="I164">
        <v>56</v>
      </c>
      <c r="J164">
        <f t="shared" si="317"/>
        <v>82</v>
      </c>
      <c r="K164">
        <v>7</v>
      </c>
      <c r="L164">
        <v>46</v>
      </c>
      <c r="M164" s="5" t="s">
        <v>5603</v>
      </c>
      <c r="N164" s="7">
        <f t="shared" si="318"/>
        <v>23.316666666666666</v>
      </c>
      <c r="O164" s="7">
        <f t="shared" si="319"/>
        <v>1818.7</v>
      </c>
      <c r="P164">
        <v>9</v>
      </c>
      <c r="Q164">
        <v>21</v>
      </c>
      <c r="R164">
        <v>2</v>
      </c>
      <c r="S164">
        <v>3</v>
      </c>
      <c r="T164">
        <f t="shared" si="320"/>
        <v>15</v>
      </c>
      <c r="U164">
        <f t="shared" si="321"/>
        <v>32</v>
      </c>
      <c r="V164">
        <v>181</v>
      </c>
      <c r="W164" s="9">
        <f t="shared" si="322"/>
        <v>0.143646408839779</v>
      </c>
      <c r="X164">
        <v>2158</v>
      </c>
      <c r="Y164">
        <v>5</v>
      </c>
      <c r="Z164">
        <v>0</v>
      </c>
      <c r="AA164">
        <v>1213</v>
      </c>
      <c r="AB164">
        <v>834</v>
      </c>
      <c r="AC164" s="9">
        <f t="shared" si="323"/>
        <v>0.59257449926722028</v>
      </c>
      <c r="AD164" s="5" t="s">
        <v>7123</v>
      </c>
      <c r="AE164" s="11">
        <f t="shared" si="324"/>
        <v>22.166666666666668</v>
      </c>
      <c r="AF164" s="27">
        <v>58</v>
      </c>
      <c r="AG164" s="12">
        <v>5815257</v>
      </c>
      <c r="AH164" s="13" t="s">
        <v>332</v>
      </c>
      <c r="AI164" s="13" t="s">
        <v>333</v>
      </c>
      <c r="AJ164" s="14">
        <v>13.4</v>
      </c>
      <c r="AK164" s="13" t="s">
        <v>6462</v>
      </c>
      <c r="AL164" s="13" t="s">
        <v>6279</v>
      </c>
      <c r="AM164" s="13" t="s">
        <v>4427</v>
      </c>
      <c r="AN164" s="18">
        <f t="shared" si="325"/>
        <v>40.799999999999997</v>
      </c>
      <c r="AO164" s="18">
        <f t="shared" si="326"/>
        <v>37.299999999999997</v>
      </c>
      <c r="AP164" s="18">
        <f t="shared" si="327"/>
        <v>13.4</v>
      </c>
      <c r="AQ164" s="18">
        <f t="shared" si="328"/>
        <v>10</v>
      </c>
      <c r="AR164" s="18">
        <f t="shared" si="299"/>
        <v>8.0256285070324562</v>
      </c>
      <c r="AS164" s="18">
        <f t="shared" si="329"/>
        <v>6.2</v>
      </c>
      <c r="AT164" s="18">
        <f t="shared" si="300"/>
        <v>4.9758896743601229</v>
      </c>
      <c r="AU164" s="18">
        <f t="shared" si="330"/>
        <v>16.2</v>
      </c>
      <c r="AV164" s="66">
        <v>49</v>
      </c>
      <c r="AW164" s="66">
        <v>123</v>
      </c>
      <c r="AX164" s="66">
        <v>88</v>
      </c>
      <c r="AY164" s="66">
        <v>57</v>
      </c>
      <c r="AZ164" s="66">
        <v>48</v>
      </c>
      <c r="BA164" s="66">
        <v>1213</v>
      </c>
      <c r="BB164" s="66">
        <v>834</v>
      </c>
      <c r="BC164" s="66">
        <v>43.6</v>
      </c>
      <c r="BD164">
        <v>17</v>
      </c>
      <c r="BE164" t="s">
        <v>717</v>
      </c>
      <c r="BF164" t="s">
        <v>718</v>
      </c>
      <c r="BG164" t="s">
        <v>7484</v>
      </c>
      <c r="BH164" t="s">
        <v>7457</v>
      </c>
      <c r="BI164">
        <v>73</v>
      </c>
      <c r="BJ164">
        <v>205</v>
      </c>
      <c r="BK164" t="s">
        <v>1259</v>
      </c>
      <c r="BL164" t="s">
        <v>7128</v>
      </c>
      <c r="BM164" s="4" t="s">
        <v>1856</v>
      </c>
      <c r="BN164" s="4" t="s">
        <v>1857</v>
      </c>
      <c r="BO164" s="4" t="s">
        <v>2617</v>
      </c>
      <c r="BP164" s="4" t="s">
        <v>2618</v>
      </c>
      <c r="BQ164" s="7">
        <f t="shared" si="301"/>
        <v>1818.8333333333333</v>
      </c>
      <c r="BR164" s="7">
        <f t="shared" si="302"/>
        <v>1145.6500000000001</v>
      </c>
      <c r="BS164" s="7">
        <f t="shared" si="303"/>
        <v>282.25</v>
      </c>
      <c r="BT164" s="7">
        <f t="shared" si="304"/>
        <v>390.93333333333334</v>
      </c>
      <c r="BU164" s="12">
        <v>2158</v>
      </c>
      <c r="BV164">
        <v>2</v>
      </c>
      <c r="BW164">
        <v>1</v>
      </c>
      <c r="BX164">
        <v>0</v>
      </c>
      <c r="BY164" s="18">
        <f t="shared" si="305"/>
        <v>14.687820512820513</v>
      </c>
      <c r="BZ164" s="18">
        <f t="shared" si="306"/>
        <v>3.6185897435897436</v>
      </c>
      <c r="CA164" s="18">
        <f t="shared" si="307"/>
        <v>5.0119658119658119</v>
      </c>
      <c r="CB164" s="6">
        <v>59</v>
      </c>
      <c r="CC164" s="6">
        <v>46</v>
      </c>
      <c r="CD164" s="6">
        <v>4</v>
      </c>
      <c r="CE164" s="6">
        <v>109</v>
      </c>
      <c r="CF164" s="6">
        <v>51</v>
      </c>
      <c r="CG164" s="6">
        <v>4</v>
      </c>
      <c r="CH164" s="6">
        <v>25</v>
      </c>
      <c r="CI164" s="6">
        <v>80</v>
      </c>
      <c r="CJ164" s="11">
        <f t="shared" si="308"/>
        <v>3.0899489372845106</v>
      </c>
      <c r="CK164" s="11">
        <f t="shared" si="309"/>
        <v>7.0600272851296042</v>
      </c>
      <c r="CL164" s="11">
        <f t="shared" si="310"/>
        <v>0.85031000885739594</v>
      </c>
      <c r="CM164" s="11">
        <f t="shared" si="311"/>
        <v>2.6709728101950856</v>
      </c>
      <c r="CN164" s="11">
        <f t="shared" si="312"/>
        <v>0.61391541609822642</v>
      </c>
      <c r="CO164" s="11">
        <f t="shared" si="313"/>
        <v>5.3144375553587251</v>
      </c>
      <c r="CP164" s="52">
        <f t="shared" si="286"/>
        <v>0.25423728813559321</v>
      </c>
      <c r="CQ164" s="52">
        <f t="shared" si="287"/>
        <v>0.5423728813559322</v>
      </c>
      <c r="CR164" s="52">
        <f t="shared" si="288"/>
        <v>0.79661016949152541</v>
      </c>
      <c r="CS164" s="52">
        <f t="shared" si="289"/>
        <v>0.19565217391304349</v>
      </c>
      <c r="CT164" s="52">
        <f t="shared" si="290"/>
        <v>0.45652173913043476</v>
      </c>
      <c r="CU164" s="52">
        <f t="shared" si="291"/>
        <v>0.65217391304347827</v>
      </c>
      <c r="CV164">
        <v>0</v>
      </c>
      <c r="CW164" s="60">
        <f t="shared" si="331"/>
        <v>80.549830414118944</v>
      </c>
      <c r="CX164" s="60">
        <f t="shared" si="332"/>
        <v>88.573074770404773</v>
      </c>
      <c r="CY164" s="60">
        <v>28.257707138209199</v>
      </c>
      <c r="CZ164" s="60">
        <v>17.228548831145083</v>
      </c>
      <c r="DA164" s="60">
        <v>8.4872183670420931E-2</v>
      </c>
      <c r="DB164" s="60">
        <v>3.5829543539821591</v>
      </c>
      <c r="DC164" s="60">
        <v>3.2808118060460085</v>
      </c>
      <c r="DD164" s="60">
        <f t="shared" si="333"/>
        <v>52.434894313052872</v>
      </c>
      <c r="DE164" s="60">
        <f t="shared" si="334"/>
        <v>57.65772306026156</v>
      </c>
      <c r="DF164" s="60">
        <v>12.295779039248053</v>
      </c>
      <c r="DG164" s="60">
        <v>0.71293375169117368</v>
      </c>
      <c r="DH164" s="60">
        <v>9.3062393668967545</v>
      </c>
      <c r="DI164" s="60">
        <v>5.7999839432300897</v>
      </c>
      <c r="DJ164" s="60">
        <f t="shared" si="335"/>
        <v>28.114936101066071</v>
      </c>
      <c r="DK164" s="60">
        <f t="shared" si="336"/>
        <v>30.915351710143209</v>
      </c>
      <c r="DL164" s="60"/>
      <c r="DM164" s="60"/>
      <c r="DN164" s="60">
        <f t="shared" si="337"/>
        <v>0</v>
      </c>
      <c r="DO164" s="58">
        <v>1145.6500000000001</v>
      </c>
      <c r="DP164" s="58">
        <v>390.93333333333328</v>
      </c>
      <c r="DQ164" s="58">
        <v>282.25</v>
      </c>
      <c r="DR164" s="58">
        <v>1818.8333333333335</v>
      </c>
    </row>
    <row r="165" spans="1:122" x14ac:dyDescent="0.2">
      <c r="A165" t="s">
        <v>4654</v>
      </c>
      <c r="B165" t="s">
        <v>4654</v>
      </c>
      <c r="C165" t="str">
        <f t="shared" si="314"/>
        <v xml:space="preserve">Bayda, Ryan </v>
      </c>
      <c r="D165" t="str">
        <f t="shared" si="315"/>
        <v>Ryan Bayda</v>
      </c>
      <c r="E165" t="str">
        <f t="shared" si="316"/>
        <v>LW</v>
      </c>
      <c r="F165" t="s">
        <v>3247</v>
      </c>
      <c r="G165">
        <v>9</v>
      </c>
      <c r="H165">
        <v>1</v>
      </c>
      <c r="I165">
        <v>1</v>
      </c>
      <c r="J165">
        <f t="shared" si="317"/>
        <v>2</v>
      </c>
      <c r="K165">
        <v>-1</v>
      </c>
      <c r="L165">
        <v>2</v>
      </c>
      <c r="M165" s="5" t="s">
        <v>5604</v>
      </c>
      <c r="N165" s="7">
        <f t="shared" si="318"/>
        <v>8.6833333333333336</v>
      </c>
      <c r="O165" s="7">
        <f t="shared" si="319"/>
        <v>78.150000000000006</v>
      </c>
      <c r="P165">
        <v>0</v>
      </c>
      <c r="Q165">
        <v>0</v>
      </c>
      <c r="R165">
        <v>0</v>
      </c>
      <c r="S165">
        <v>0</v>
      </c>
      <c r="T165">
        <f t="shared" si="320"/>
        <v>1</v>
      </c>
      <c r="U165">
        <f t="shared" si="321"/>
        <v>1</v>
      </c>
      <c r="V165">
        <v>10</v>
      </c>
      <c r="W165" s="9">
        <f t="shared" si="322"/>
        <v>0.1</v>
      </c>
      <c r="X165">
        <v>100</v>
      </c>
      <c r="Y165">
        <v>0</v>
      </c>
      <c r="Z165">
        <v>0</v>
      </c>
      <c r="AA165">
        <v>0</v>
      </c>
      <c r="AB165">
        <v>0</v>
      </c>
      <c r="AC165" s="9">
        <f t="shared" si="323"/>
        <v>0</v>
      </c>
      <c r="AD165" s="5" t="s">
        <v>7124</v>
      </c>
      <c r="AE165" s="11">
        <f t="shared" si="324"/>
        <v>39.083333333333336</v>
      </c>
      <c r="AH165" s="13" t="s">
        <v>6322</v>
      </c>
      <c r="AI165" s="13" t="s">
        <v>6395</v>
      </c>
      <c r="AJ165" s="14">
        <v>-0.6</v>
      </c>
      <c r="AK165" s="13" t="s">
        <v>6351</v>
      </c>
      <c r="AL165" s="13" t="s">
        <v>6350</v>
      </c>
      <c r="AM165" s="13" t="s">
        <v>6351</v>
      </c>
      <c r="AN165" s="18">
        <f t="shared" si="325"/>
        <v>1.9</v>
      </c>
      <c r="AO165" s="18">
        <f t="shared" si="326"/>
        <v>1.8</v>
      </c>
      <c r="AP165" s="18">
        <f t="shared" si="327"/>
        <v>-0.6</v>
      </c>
      <c r="AQ165" s="18">
        <f t="shared" si="328"/>
        <v>-0.1</v>
      </c>
      <c r="AR165" s="18">
        <f t="shared" si="299"/>
        <v>-2.4004800960192041</v>
      </c>
      <c r="AS165" s="18">
        <f t="shared" si="329"/>
        <v>0</v>
      </c>
      <c r="AT165" s="18">
        <f t="shared" si="300"/>
        <v>0</v>
      </c>
      <c r="AU165" s="18">
        <f t="shared" si="330"/>
        <v>-0.1</v>
      </c>
      <c r="AV165" s="66">
        <v>0</v>
      </c>
      <c r="AW165" s="66">
        <v>10</v>
      </c>
      <c r="AX165" s="66">
        <v>2</v>
      </c>
      <c r="AY165" s="66">
        <v>2</v>
      </c>
      <c r="AZ165" s="66">
        <v>1</v>
      </c>
      <c r="BA165" s="66">
        <v>0</v>
      </c>
      <c r="BB165" s="66">
        <v>0</v>
      </c>
      <c r="BC165" s="66">
        <v>0</v>
      </c>
      <c r="BD165">
        <v>18</v>
      </c>
      <c r="BE165" t="s">
        <v>3418</v>
      </c>
      <c r="BF165" t="s">
        <v>5008</v>
      </c>
      <c r="BG165" t="s">
        <v>650</v>
      </c>
      <c r="BH165" t="s">
        <v>7457</v>
      </c>
      <c r="BI165">
        <v>71</v>
      </c>
      <c r="BJ165">
        <v>185</v>
      </c>
      <c r="BK165" t="s">
        <v>1259</v>
      </c>
      <c r="BL165" t="s">
        <v>7128</v>
      </c>
      <c r="BM165" s="4" t="s">
        <v>6040</v>
      </c>
      <c r="BN165" s="4" t="s">
        <v>6041</v>
      </c>
      <c r="BO165" s="4" t="s">
        <v>1516</v>
      </c>
      <c r="BP165" s="4" t="s">
        <v>6042</v>
      </c>
      <c r="BQ165" s="7">
        <f t="shared" si="301"/>
        <v>78.166666666666671</v>
      </c>
      <c r="BR165" s="7">
        <f t="shared" si="302"/>
        <v>73.016666666666666</v>
      </c>
      <c r="BS165" s="7">
        <f t="shared" si="303"/>
        <v>0</v>
      </c>
      <c r="BT165" s="7">
        <f t="shared" si="304"/>
        <v>5.15</v>
      </c>
      <c r="BU165">
        <v>100</v>
      </c>
      <c r="BV165">
        <v>0</v>
      </c>
      <c r="BW165">
        <v>0</v>
      </c>
      <c r="BX165">
        <v>0</v>
      </c>
      <c r="BY165" s="18">
        <f t="shared" si="305"/>
        <v>8.1129629629629623</v>
      </c>
      <c r="BZ165" s="18">
        <f t="shared" si="306"/>
        <v>0</v>
      </c>
      <c r="CA165" s="18">
        <f t="shared" si="307"/>
        <v>0.5722222222222223</v>
      </c>
      <c r="CB165" s="6">
        <v>3</v>
      </c>
      <c r="CC165" s="6">
        <v>0</v>
      </c>
      <c r="CD165" s="6">
        <v>0</v>
      </c>
      <c r="CE165" s="6">
        <v>3</v>
      </c>
      <c r="CF165" s="6">
        <v>4</v>
      </c>
      <c r="CG165" s="6">
        <v>0</v>
      </c>
      <c r="CH165" s="6">
        <v>0</v>
      </c>
      <c r="CI165" s="6">
        <v>4</v>
      </c>
      <c r="CJ165" s="11">
        <f t="shared" si="308"/>
        <v>2.465190595754394</v>
      </c>
      <c r="CK165" s="11">
        <f t="shared" si="309"/>
        <v>0</v>
      </c>
      <c r="CL165" s="11">
        <f t="shared" si="310"/>
        <v>0</v>
      </c>
      <c r="CM165" s="11">
        <f t="shared" si="311"/>
        <v>3.286920794339192</v>
      </c>
      <c r="CN165" s="11">
        <f t="shared" si="312"/>
        <v>0</v>
      </c>
      <c r="CO165" s="11">
        <f t="shared" si="313"/>
        <v>0</v>
      </c>
      <c r="CP165" s="52">
        <f t="shared" si="286"/>
        <v>0.33333333333333331</v>
      </c>
      <c r="CQ165" s="52">
        <f t="shared" si="287"/>
        <v>0.33333333333333331</v>
      </c>
      <c r="CR165" s="52">
        <f t="shared" si="288"/>
        <v>0.66666666666666663</v>
      </c>
      <c r="CS165" s="52">
        <f t="shared" si="289"/>
        <v>0</v>
      </c>
      <c r="CT165" s="52">
        <f t="shared" si="290"/>
        <v>0</v>
      </c>
      <c r="CU165" s="52">
        <f t="shared" si="291"/>
        <v>0</v>
      </c>
      <c r="CV165">
        <v>0</v>
      </c>
      <c r="CW165" s="60">
        <f t="shared" si="331"/>
        <v>1.864112255408539</v>
      </c>
      <c r="CX165" s="60">
        <f t="shared" si="332"/>
        <v>47.695835959280316</v>
      </c>
      <c r="CY165" s="60">
        <v>1.2070677796311693</v>
      </c>
      <c r="CZ165" s="60">
        <v>-0.22099584513322676</v>
      </c>
      <c r="DA165" s="60">
        <v>3.6474896125196937E-3</v>
      </c>
      <c r="DB165" s="60">
        <v>0</v>
      </c>
      <c r="DC165" s="60">
        <v>0</v>
      </c>
      <c r="DD165" s="60">
        <f t="shared" si="333"/>
        <v>0.98971942411046221</v>
      </c>
      <c r="DE165" s="60">
        <f t="shared" si="334"/>
        <v>25.323311491099247</v>
      </c>
      <c r="DF165" s="60">
        <v>0.61431586137200822</v>
      </c>
      <c r="DG165" s="60">
        <v>1.8437463815648123E-2</v>
      </c>
      <c r="DH165" s="60">
        <v>0</v>
      </c>
      <c r="DI165" s="60">
        <v>0.2416395061104204</v>
      </c>
      <c r="DJ165" s="60">
        <f t="shared" si="335"/>
        <v>0.87439283129807677</v>
      </c>
      <c r="DK165" s="60">
        <f t="shared" si="336"/>
        <v>22.372524468181069</v>
      </c>
      <c r="DL165" s="60"/>
      <c r="DM165" s="60"/>
      <c r="DN165" s="60">
        <f t="shared" si="337"/>
        <v>0</v>
      </c>
      <c r="DO165" s="58">
        <v>73.016666666666666</v>
      </c>
      <c r="DP165" s="58">
        <v>5.15</v>
      </c>
      <c r="DQ165" s="58">
        <v>0</v>
      </c>
      <c r="DR165" s="58">
        <v>78.166666666666671</v>
      </c>
    </row>
    <row r="166" spans="1:122" x14ac:dyDescent="0.2">
      <c r="A166" t="s">
        <v>4654</v>
      </c>
      <c r="B166" t="s">
        <v>4654</v>
      </c>
      <c r="C166" t="str">
        <f t="shared" si="314"/>
        <v xml:space="preserve">Walker, Scott </v>
      </c>
      <c r="D166" t="str">
        <f t="shared" si="315"/>
        <v>Scott Walker</v>
      </c>
      <c r="E166" t="str">
        <f t="shared" si="316"/>
        <v>RW</v>
      </c>
      <c r="F166" t="s">
        <v>3228</v>
      </c>
      <c r="G166">
        <v>81</v>
      </c>
      <c r="H166">
        <v>21</v>
      </c>
      <c r="I166">
        <v>30</v>
      </c>
      <c r="J166">
        <f t="shared" si="317"/>
        <v>51</v>
      </c>
      <c r="K166">
        <v>-10</v>
      </c>
      <c r="L166">
        <v>45</v>
      </c>
      <c r="M166" s="5" t="s">
        <v>5605</v>
      </c>
      <c r="N166" s="7">
        <f t="shared" si="318"/>
        <v>16.166666666666668</v>
      </c>
      <c r="O166" s="7">
        <f t="shared" si="319"/>
        <v>1309.5</v>
      </c>
      <c r="P166">
        <v>6</v>
      </c>
      <c r="Q166">
        <v>6</v>
      </c>
      <c r="R166">
        <v>0</v>
      </c>
      <c r="S166">
        <v>0</v>
      </c>
      <c r="T166">
        <f t="shared" si="320"/>
        <v>15</v>
      </c>
      <c r="U166">
        <f t="shared" si="321"/>
        <v>24</v>
      </c>
      <c r="V166">
        <v>183</v>
      </c>
      <c r="W166" s="9">
        <f t="shared" si="322"/>
        <v>0.11475409836065574</v>
      </c>
      <c r="X166">
        <v>1694</v>
      </c>
      <c r="Y166">
        <v>6</v>
      </c>
      <c r="Z166">
        <v>0</v>
      </c>
      <c r="AA166">
        <v>40</v>
      </c>
      <c r="AB166">
        <v>55</v>
      </c>
      <c r="AC166" s="9">
        <f t="shared" si="323"/>
        <v>0.42105263157894735</v>
      </c>
      <c r="AD166" s="5" t="s">
        <v>7125</v>
      </c>
      <c r="AE166" s="11">
        <f t="shared" si="324"/>
        <v>25.666666666666668</v>
      </c>
      <c r="AF166" s="27">
        <v>41</v>
      </c>
      <c r="AG166" s="12">
        <v>2319774</v>
      </c>
      <c r="AH166" s="13" t="s">
        <v>6314</v>
      </c>
      <c r="AI166" s="13" t="s">
        <v>6375</v>
      </c>
      <c r="AJ166" s="14">
        <v>-2.6</v>
      </c>
      <c r="AK166" s="13" t="s">
        <v>6472</v>
      </c>
      <c r="AL166" s="13" t="s">
        <v>6426</v>
      </c>
      <c r="AM166" s="13" t="s">
        <v>6311</v>
      </c>
      <c r="AN166" s="18">
        <f t="shared" si="325"/>
        <v>28.8</v>
      </c>
      <c r="AO166" s="18">
        <f t="shared" si="326"/>
        <v>23.5</v>
      </c>
      <c r="AP166" s="18">
        <f t="shared" si="327"/>
        <v>-2.6</v>
      </c>
      <c r="AQ166" s="18">
        <f t="shared" si="328"/>
        <v>5.4</v>
      </c>
      <c r="AR166" s="18">
        <f t="shared" si="299"/>
        <v>6.7638800455100574</v>
      </c>
      <c r="AS166" s="18">
        <f t="shared" si="329"/>
        <v>0.9</v>
      </c>
      <c r="AT166" s="18">
        <f t="shared" si="300"/>
        <v>1.1273133409183429</v>
      </c>
      <c r="AU166" s="18">
        <f t="shared" si="330"/>
        <v>6.3</v>
      </c>
      <c r="AV166" s="66">
        <v>41</v>
      </c>
      <c r="AW166" s="66">
        <v>82</v>
      </c>
      <c r="AX166" s="66">
        <v>73</v>
      </c>
      <c r="AY166" s="66">
        <v>34</v>
      </c>
      <c r="AZ166" s="66">
        <v>37</v>
      </c>
      <c r="BA166" s="66">
        <v>40</v>
      </c>
      <c r="BB166" s="66">
        <v>55</v>
      </c>
      <c r="BC166" s="66">
        <v>1.9</v>
      </c>
      <c r="BD166">
        <v>24</v>
      </c>
      <c r="BE166" t="s">
        <v>1276</v>
      </c>
      <c r="BF166" t="s">
        <v>1277</v>
      </c>
      <c r="BG166" t="s">
        <v>7484</v>
      </c>
      <c r="BH166" t="s">
        <v>7457</v>
      </c>
      <c r="BI166">
        <v>70</v>
      </c>
      <c r="BJ166">
        <v>196</v>
      </c>
      <c r="BK166" t="s">
        <v>1258</v>
      </c>
      <c r="BL166" t="s">
        <v>7128</v>
      </c>
      <c r="BM166" s="4" t="s">
        <v>4911</v>
      </c>
      <c r="BN166" s="4" t="s">
        <v>4912</v>
      </c>
      <c r="BO166" s="4" t="s">
        <v>1518</v>
      </c>
      <c r="BP166" s="4" t="s">
        <v>1520</v>
      </c>
      <c r="BQ166" s="7">
        <f t="shared" si="301"/>
        <v>1309.5333333333333</v>
      </c>
      <c r="BR166" s="7">
        <f t="shared" si="302"/>
        <v>1022.35</v>
      </c>
      <c r="BS166" s="7">
        <f t="shared" si="303"/>
        <v>17.833333333333332</v>
      </c>
      <c r="BT166" s="7">
        <f t="shared" si="304"/>
        <v>269.35000000000002</v>
      </c>
      <c r="BU166" s="12">
        <v>1694</v>
      </c>
      <c r="BV166">
        <v>1</v>
      </c>
      <c r="BW166">
        <v>0</v>
      </c>
      <c r="BX166">
        <v>0</v>
      </c>
      <c r="BY166" s="18">
        <f t="shared" si="305"/>
        <v>12.621604938271606</v>
      </c>
      <c r="BZ166" s="18">
        <f t="shared" si="306"/>
        <v>0.22016460905349794</v>
      </c>
      <c r="CA166" s="18">
        <f t="shared" si="307"/>
        <v>3.3253086419753091</v>
      </c>
      <c r="CB166" s="6">
        <v>46</v>
      </c>
      <c r="CC166" s="6">
        <v>17</v>
      </c>
      <c r="CD166" s="6">
        <v>0</v>
      </c>
      <c r="CE166" s="6">
        <v>63</v>
      </c>
      <c r="CF166" s="6">
        <v>50</v>
      </c>
      <c r="CG166" s="6">
        <v>4</v>
      </c>
      <c r="CH166" s="6">
        <v>0</v>
      </c>
      <c r="CI166" s="6">
        <v>54</v>
      </c>
      <c r="CJ166" s="11">
        <f t="shared" si="308"/>
        <v>2.6996625421822271</v>
      </c>
      <c r="CK166" s="11">
        <f t="shared" si="309"/>
        <v>3.7868943753480604</v>
      </c>
      <c r="CL166" s="11">
        <f t="shared" si="310"/>
        <v>0</v>
      </c>
      <c r="CM166" s="11">
        <f t="shared" si="311"/>
        <v>2.9344158067198123</v>
      </c>
      <c r="CN166" s="11">
        <f t="shared" si="312"/>
        <v>0.89103397067013168</v>
      </c>
      <c r="CO166" s="11">
        <f t="shared" si="313"/>
        <v>0</v>
      </c>
      <c r="CP166" s="52">
        <f t="shared" si="286"/>
        <v>0.32608695652173914</v>
      </c>
      <c r="CQ166" s="52">
        <f t="shared" si="287"/>
        <v>0.52173913043478259</v>
      </c>
      <c r="CR166" s="52">
        <f t="shared" si="288"/>
        <v>0.84782608695652173</v>
      </c>
      <c r="CS166" s="52">
        <f t="shared" si="289"/>
        <v>0.35294117647058826</v>
      </c>
      <c r="CT166" s="52">
        <f t="shared" si="290"/>
        <v>0.35294117647058826</v>
      </c>
      <c r="CU166" s="52">
        <f t="shared" si="291"/>
        <v>0.70588235294117652</v>
      </c>
      <c r="CV166">
        <v>0</v>
      </c>
      <c r="CW166" s="60">
        <f t="shared" si="331"/>
        <v>46.531757593048326</v>
      </c>
      <c r="CX166" s="60">
        <f t="shared" si="332"/>
        <v>71.066167479073954</v>
      </c>
      <c r="CY166" s="60">
        <v>25.713444591479764</v>
      </c>
      <c r="CZ166" s="60">
        <v>4.6831319803374152</v>
      </c>
      <c r="DA166" s="60">
        <v>6.1106727896566591E-2</v>
      </c>
      <c r="DB166" s="60">
        <v>-0.21602314140792217</v>
      </c>
      <c r="DC166" s="60">
        <v>-0.64540791002355025</v>
      </c>
      <c r="DD166" s="60">
        <f t="shared" si="333"/>
        <v>29.596252248282269</v>
      </c>
      <c r="DE166" s="60">
        <f t="shared" si="334"/>
        <v>45.201220152139086</v>
      </c>
      <c r="DF166" s="60">
        <v>9.5906237973707835</v>
      </c>
      <c r="DG166" s="60">
        <v>0.27765446840588909</v>
      </c>
      <c r="DH166" s="60">
        <v>1.8616919962849383</v>
      </c>
      <c r="DI166" s="60">
        <v>5.2055350827044515</v>
      </c>
      <c r="DJ166" s="60">
        <f t="shared" si="335"/>
        <v>16.93550534476606</v>
      </c>
      <c r="DK166" s="60">
        <f t="shared" si="336"/>
        <v>25.864947326934878</v>
      </c>
      <c r="DL166" s="60"/>
      <c r="DM166" s="60"/>
      <c r="DN166" s="60">
        <f t="shared" si="337"/>
        <v>0</v>
      </c>
      <c r="DO166" s="58">
        <v>1022.35</v>
      </c>
      <c r="DP166" s="58">
        <v>269.35000000000002</v>
      </c>
      <c r="DQ166" s="58">
        <v>17.833333333333332</v>
      </c>
      <c r="DR166" s="58">
        <v>1309.5333333333333</v>
      </c>
    </row>
    <row r="167" spans="1:122" x14ac:dyDescent="0.2">
      <c r="A167" t="s">
        <v>4654</v>
      </c>
      <c r="B167" t="s">
        <v>4654</v>
      </c>
      <c r="C167" t="str">
        <f t="shared" si="314"/>
        <v xml:space="preserve">Gleason, Tim </v>
      </c>
      <c r="D167" t="str">
        <f t="shared" si="315"/>
        <v>Tim Gleason</v>
      </c>
      <c r="E167" t="str">
        <f t="shared" si="316"/>
        <v xml:space="preserve">D </v>
      </c>
      <c r="F167" t="s">
        <v>3244</v>
      </c>
      <c r="G167">
        <v>57</v>
      </c>
      <c r="H167">
        <v>2</v>
      </c>
      <c r="I167">
        <v>4</v>
      </c>
      <c r="J167">
        <f t="shared" si="317"/>
        <v>6</v>
      </c>
      <c r="K167">
        <v>-10</v>
      </c>
      <c r="L167">
        <v>57</v>
      </c>
      <c r="M167" s="5" t="s">
        <v>5606</v>
      </c>
      <c r="N167" s="7">
        <f t="shared" si="318"/>
        <v>18.883333333333333</v>
      </c>
      <c r="O167" s="7">
        <f t="shared" si="319"/>
        <v>1076.3499999999999</v>
      </c>
      <c r="P167">
        <v>1</v>
      </c>
      <c r="Q167">
        <v>1</v>
      </c>
      <c r="R167">
        <v>0</v>
      </c>
      <c r="S167">
        <v>1</v>
      </c>
      <c r="T167">
        <f t="shared" si="320"/>
        <v>1</v>
      </c>
      <c r="U167">
        <f t="shared" si="321"/>
        <v>2</v>
      </c>
      <c r="V167">
        <v>72</v>
      </c>
      <c r="W167" s="9">
        <f t="shared" si="322"/>
        <v>2.7777777777777776E-2</v>
      </c>
      <c r="X167">
        <v>1433</v>
      </c>
      <c r="Y167">
        <v>0</v>
      </c>
      <c r="Z167">
        <v>0</v>
      </c>
      <c r="AA167">
        <v>0</v>
      </c>
      <c r="AB167">
        <v>0</v>
      </c>
      <c r="AC167" s="9">
        <f t="shared" si="323"/>
        <v>0</v>
      </c>
      <c r="AD167" s="5" t="s">
        <v>7126</v>
      </c>
      <c r="AE167" s="11">
        <f t="shared" si="324"/>
        <v>179.33333333333334</v>
      </c>
      <c r="AF167" s="27">
        <v>36</v>
      </c>
      <c r="AG167" s="12">
        <v>337884</v>
      </c>
      <c r="AH167" s="13" t="s">
        <v>6330</v>
      </c>
      <c r="AI167" s="13" t="s">
        <v>6364</v>
      </c>
      <c r="AJ167" s="14">
        <v>-9.6999999999999993</v>
      </c>
      <c r="AK167" s="13" t="s">
        <v>6435</v>
      </c>
      <c r="AL167" s="13" t="s">
        <v>6348</v>
      </c>
      <c r="AM167" s="13" t="s">
        <v>4373</v>
      </c>
      <c r="AN167" s="18">
        <f t="shared" si="325"/>
        <v>16.100000000000001</v>
      </c>
      <c r="AO167" s="18">
        <f t="shared" si="326"/>
        <v>24.9</v>
      </c>
      <c r="AP167" s="18">
        <f t="shared" si="327"/>
        <v>-9.6999999999999993</v>
      </c>
      <c r="AQ167" s="18">
        <f t="shared" si="328"/>
        <v>-1.4</v>
      </c>
      <c r="AR167" s="18">
        <f t="shared" si="299"/>
        <v>-2.130816939994673</v>
      </c>
      <c r="AS167" s="18">
        <f t="shared" si="329"/>
        <v>0.2</v>
      </c>
      <c r="AT167" s="18">
        <f t="shared" si="300"/>
        <v>0.304402419999239</v>
      </c>
      <c r="AU167" s="18">
        <f t="shared" si="330"/>
        <v>-1.2</v>
      </c>
      <c r="AV167" s="66">
        <v>80</v>
      </c>
      <c r="AW167" s="66">
        <v>113</v>
      </c>
      <c r="AX167" s="66">
        <v>31</v>
      </c>
      <c r="AY167" s="66">
        <v>32</v>
      </c>
      <c r="AZ167" s="66">
        <v>16</v>
      </c>
      <c r="BA167" s="66">
        <v>0</v>
      </c>
      <c r="BB167" s="66">
        <v>0</v>
      </c>
      <c r="BC167" s="66">
        <v>0</v>
      </c>
      <c r="BD167">
        <v>8</v>
      </c>
      <c r="BE167" t="s">
        <v>5230</v>
      </c>
      <c r="BF167" t="s">
        <v>5231</v>
      </c>
      <c r="BG167" t="s">
        <v>653</v>
      </c>
      <c r="BH167" t="s">
        <v>7471</v>
      </c>
      <c r="BI167">
        <v>72</v>
      </c>
      <c r="BJ167">
        <v>217</v>
      </c>
      <c r="BK167" t="s">
        <v>1259</v>
      </c>
      <c r="BL167" t="s">
        <v>7128</v>
      </c>
      <c r="BM167" s="4" t="s">
        <v>501</v>
      </c>
      <c r="BN167" s="4" t="s">
        <v>6768</v>
      </c>
      <c r="BO167" s="4" t="s">
        <v>6769</v>
      </c>
      <c r="BP167" s="4" t="s">
        <v>6770</v>
      </c>
      <c r="BQ167" s="7">
        <f t="shared" si="301"/>
        <v>1076.0833333333333</v>
      </c>
      <c r="BR167" s="7">
        <f t="shared" si="302"/>
        <v>838.11666666666667</v>
      </c>
      <c r="BS167" s="7">
        <f t="shared" si="303"/>
        <v>188.9</v>
      </c>
      <c r="BT167" s="7">
        <f t="shared" si="304"/>
        <v>49.06666666666667</v>
      </c>
      <c r="BU167" s="12">
        <v>1433</v>
      </c>
      <c r="BV167">
        <v>0</v>
      </c>
      <c r="BW167">
        <v>0</v>
      </c>
      <c r="BX167">
        <v>0</v>
      </c>
      <c r="BY167" s="18">
        <f t="shared" si="305"/>
        <v>14.703801169590644</v>
      </c>
      <c r="BZ167" s="18">
        <f t="shared" si="306"/>
        <v>3.3140350877192986</v>
      </c>
      <c r="CA167" s="18">
        <f t="shared" si="307"/>
        <v>0.86081871345029248</v>
      </c>
      <c r="CB167" s="6">
        <v>31</v>
      </c>
      <c r="CC167" s="6">
        <v>2</v>
      </c>
      <c r="CD167" s="6">
        <v>1</v>
      </c>
      <c r="CE167" s="6">
        <v>34</v>
      </c>
      <c r="CF167" s="6">
        <v>43</v>
      </c>
      <c r="CG167" s="6">
        <v>0</v>
      </c>
      <c r="CH167" s="6">
        <v>19</v>
      </c>
      <c r="CI167" s="6">
        <v>62</v>
      </c>
      <c r="CJ167" s="11">
        <f t="shared" si="308"/>
        <v>2.2192614393381986</v>
      </c>
      <c r="CK167" s="11">
        <f t="shared" si="309"/>
        <v>2.4456521739130435</v>
      </c>
      <c r="CL167" s="11">
        <f t="shared" si="310"/>
        <v>0.31762837480148226</v>
      </c>
      <c r="CM167" s="11">
        <f t="shared" si="311"/>
        <v>3.0783303835981468</v>
      </c>
      <c r="CN167" s="11">
        <f t="shared" si="312"/>
        <v>0</v>
      </c>
      <c r="CO167" s="11">
        <f t="shared" si="313"/>
        <v>6.0349391212281631</v>
      </c>
      <c r="CP167" s="52">
        <f t="shared" si="286"/>
        <v>3.2258064516129031E-2</v>
      </c>
      <c r="CQ167" s="52">
        <f t="shared" si="287"/>
        <v>6.4516129032258063E-2</v>
      </c>
      <c r="CR167" s="52">
        <f t="shared" si="288"/>
        <v>9.6774193548387094E-2</v>
      </c>
      <c r="CS167" s="52">
        <f t="shared" si="289"/>
        <v>0.5</v>
      </c>
      <c r="CT167" s="52">
        <f t="shared" si="290"/>
        <v>0.5</v>
      </c>
      <c r="CU167" s="52">
        <f t="shared" si="291"/>
        <v>1</v>
      </c>
      <c r="CV167">
        <v>0</v>
      </c>
      <c r="CW167" s="60">
        <f t="shared" si="331"/>
        <v>26.938129279749415</v>
      </c>
      <c r="CX167" s="60">
        <f t="shared" si="332"/>
        <v>50.066994711839698</v>
      </c>
      <c r="CY167" s="60">
        <v>-2.4133239457904256</v>
      </c>
      <c r="CZ167" s="60">
        <v>1.3766218606010527</v>
      </c>
      <c r="DA167" s="60">
        <v>5.0213255188130919E-2</v>
      </c>
      <c r="DB167" s="60">
        <v>0.25992519463182595</v>
      </c>
      <c r="DC167" s="60">
        <v>0</v>
      </c>
      <c r="DD167" s="60">
        <f t="shared" si="333"/>
        <v>-0.72656363536941604</v>
      </c>
      <c r="DE167" s="60">
        <f t="shared" si="334"/>
        <v>-1.3503854448126684</v>
      </c>
      <c r="DF167" s="60">
        <v>19.03543330793191</v>
      </c>
      <c r="DG167" s="60">
        <v>1.5278534434248832</v>
      </c>
      <c r="DH167" s="60">
        <v>5.2493278720922918</v>
      </c>
      <c r="DI167" s="60">
        <v>1.8520782916697451</v>
      </c>
      <c r="DJ167" s="60">
        <f t="shared" si="335"/>
        <v>27.664692915118831</v>
      </c>
      <c r="DK167" s="60">
        <f t="shared" si="336"/>
        <v>51.417380156652364</v>
      </c>
      <c r="DL167" s="60"/>
      <c r="DM167" s="60"/>
      <c r="DN167" s="60">
        <f t="shared" si="337"/>
        <v>0</v>
      </c>
      <c r="DO167" s="58">
        <v>838.11666666666656</v>
      </c>
      <c r="DP167" s="58">
        <v>49.066666666666677</v>
      </c>
      <c r="DQ167" s="58">
        <v>188.9</v>
      </c>
      <c r="DR167" s="58">
        <v>1076.0833333333333</v>
      </c>
    </row>
    <row r="168" spans="1:122" x14ac:dyDescent="0.2">
      <c r="A168" t="s">
        <v>4654</v>
      </c>
      <c r="B168" t="s">
        <v>4654</v>
      </c>
      <c r="C168" t="str">
        <f t="shared" si="314"/>
        <v xml:space="preserve">Letowski, Trevor </v>
      </c>
      <c r="D168" t="str">
        <f t="shared" si="315"/>
        <v>Trevor Letowski</v>
      </c>
      <c r="E168" t="str">
        <f t="shared" si="316"/>
        <v>RW</v>
      </c>
      <c r="F168" t="s">
        <v>3243</v>
      </c>
      <c r="G168">
        <v>61</v>
      </c>
      <c r="H168">
        <v>2</v>
      </c>
      <c r="I168">
        <v>6</v>
      </c>
      <c r="J168">
        <f t="shared" si="317"/>
        <v>8</v>
      </c>
      <c r="K168">
        <v>-8</v>
      </c>
      <c r="L168">
        <v>18</v>
      </c>
      <c r="M168" s="5" t="s">
        <v>5607</v>
      </c>
      <c r="N168" s="7">
        <f t="shared" si="318"/>
        <v>9.6833333333333336</v>
      </c>
      <c r="O168" s="7">
        <f t="shared" si="319"/>
        <v>590.68333333333339</v>
      </c>
      <c r="P168">
        <v>0</v>
      </c>
      <c r="Q168">
        <v>1</v>
      </c>
      <c r="R168">
        <v>0</v>
      </c>
      <c r="S168">
        <v>1</v>
      </c>
      <c r="T168">
        <f t="shared" si="320"/>
        <v>2</v>
      </c>
      <c r="U168">
        <f t="shared" si="321"/>
        <v>4</v>
      </c>
      <c r="V168">
        <v>69</v>
      </c>
      <c r="W168" s="9">
        <f t="shared" si="322"/>
        <v>2.8985507246376812E-2</v>
      </c>
      <c r="X168">
        <v>866</v>
      </c>
      <c r="Y168">
        <v>0</v>
      </c>
      <c r="Z168">
        <v>0</v>
      </c>
      <c r="AA168">
        <v>101</v>
      </c>
      <c r="AB168">
        <v>107</v>
      </c>
      <c r="AC168" s="9">
        <f t="shared" si="323"/>
        <v>0.48557692307692307</v>
      </c>
      <c r="AD168" s="5" t="s">
        <v>7127</v>
      </c>
      <c r="AE168" s="11">
        <f t="shared" si="324"/>
        <v>73.849999999999994</v>
      </c>
      <c r="AF168" s="27">
        <v>46</v>
      </c>
      <c r="AG168" s="12">
        <v>165000</v>
      </c>
      <c r="AH168" s="13" t="s">
        <v>296</v>
      </c>
      <c r="AI168" s="13" t="s">
        <v>6413</v>
      </c>
      <c r="AJ168" s="14">
        <v>-7.6</v>
      </c>
      <c r="AK168" s="13" t="s">
        <v>282</v>
      </c>
      <c r="AL168" s="13" t="s">
        <v>6348</v>
      </c>
      <c r="AM168" s="13" t="s">
        <v>4455</v>
      </c>
      <c r="AN168" s="18">
        <f t="shared" si="325"/>
        <v>12.3</v>
      </c>
      <c r="AO168" s="18">
        <f t="shared" si="326"/>
        <v>14.3</v>
      </c>
      <c r="AP168" s="18">
        <f t="shared" si="327"/>
        <v>-7.6</v>
      </c>
      <c r="AQ168" s="18">
        <f t="shared" si="328"/>
        <v>-3</v>
      </c>
      <c r="AR168" s="18">
        <f t="shared" si="299"/>
        <v>-8.4449553121114729</v>
      </c>
      <c r="AS168" s="18">
        <f t="shared" si="329"/>
        <v>0.2</v>
      </c>
      <c r="AT168" s="18">
        <f t="shared" si="300"/>
        <v>0.56299702080743164</v>
      </c>
      <c r="AU168" s="18">
        <f t="shared" si="330"/>
        <v>-2.8</v>
      </c>
      <c r="AV168" s="66">
        <v>24</v>
      </c>
      <c r="AW168" s="66">
        <v>30</v>
      </c>
      <c r="AX168" s="66">
        <v>19</v>
      </c>
      <c r="AY168" s="66">
        <v>14</v>
      </c>
      <c r="AZ168" s="66">
        <v>15</v>
      </c>
      <c r="BA168" s="66">
        <v>101</v>
      </c>
      <c r="BB168" s="66">
        <v>107</v>
      </c>
      <c r="BC168" s="66">
        <v>5.6</v>
      </c>
      <c r="BE168" t="s">
        <v>5217</v>
      </c>
      <c r="BF168" t="s">
        <v>661</v>
      </c>
      <c r="BG168" t="s">
        <v>7484</v>
      </c>
      <c r="BH168" t="s">
        <v>7457</v>
      </c>
      <c r="BI168">
        <v>70</v>
      </c>
      <c r="BJ168">
        <v>180</v>
      </c>
      <c r="BK168" t="s">
        <v>1258</v>
      </c>
      <c r="BL168" t="s">
        <v>7128</v>
      </c>
      <c r="BM168" s="4" t="s">
        <v>2549</v>
      </c>
      <c r="BN168" s="4" t="s">
        <v>2550</v>
      </c>
      <c r="BO168" s="4" t="s">
        <v>2551</v>
      </c>
      <c r="BP168" s="4" t="s">
        <v>2552</v>
      </c>
      <c r="BQ168" s="7">
        <f t="shared" si="301"/>
        <v>590.83333333333337</v>
      </c>
      <c r="BR168" s="7">
        <f t="shared" si="302"/>
        <v>471.18333333333334</v>
      </c>
      <c r="BS168" s="7">
        <f t="shared" si="303"/>
        <v>88.016666666666666</v>
      </c>
      <c r="BT168" s="7">
        <f t="shared" si="304"/>
        <v>31.633333333333333</v>
      </c>
      <c r="BU168">
        <v>866</v>
      </c>
      <c r="BV168">
        <v>0</v>
      </c>
      <c r="BW168">
        <v>0</v>
      </c>
      <c r="BX168">
        <v>0</v>
      </c>
      <c r="BY168" s="18">
        <f t="shared" si="305"/>
        <v>7.7243169398907101</v>
      </c>
      <c r="BZ168" s="18">
        <f t="shared" si="306"/>
        <v>1.4428961748633879</v>
      </c>
      <c r="CA168" s="18">
        <f t="shared" si="307"/>
        <v>0.51857923497267755</v>
      </c>
      <c r="CB168" s="6">
        <v>15</v>
      </c>
      <c r="CC168" s="6">
        <v>2</v>
      </c>
      <c r="CD168" s="6">
        <v>1</v>
      </c>
      <c r="CE168" s="6">
        <v>18</v>
      </c>
      <c r="CF168" s="6">
        <v>24</v>
      </c>
      <c r="CG168" s="6">
        <v>0</v>
      </c>
      <c r="CH168" s="6">
        <v>9</v>
      </c>
      <c r="CI168" s="6">
        <v>33</v>
      </c>
      <c r="CJ168" s="11">
        <f t="shared" si="308"/>
        <v>1.9100845389268155</v>
      </c>
      <c r="CK168" s="11">
        <f t="shared" si="309"/>
        <v>3.7934668071654376</v>
      </c>
      <c r="CL168" s="11">
        <f t="shared" si="310"/>
        <v>0.6816890740390078</v>
      </c>
      <c r="CM168" s="11">
        <f t="shared" si="311"/>
        <v>3.0561352622829046</v>
      </c>
      <c r="CN168" s="11">
        <f t="shared" si="312"/>
        <v>0</v>
      </c>
      <c r="CO168" s="11">
        <f t="shared" si="313"/>
        <v>6.1352016663510698</v>
      </c>
      <c r="CP168" s="52">
        <f t="shared" si="286"/>
        <v>0.13333333333333333</v>
      </c>
      <c r="CQ168" s="52">
        <f t="shared" si="287"/>
        <v>0.26666666666666666</v>
      </c>
      <c r="CR168" s="52">
        <f t="shared" si="288"/>
        <v>0.4</v>
      </c>
      <c r="CS168" s="52">
        <f t="shared" si="289"/>
        <v>0</v>
      </c>
      <c r="CT168" s="52">
        <f t="shared" si="290"/>
        <v>0.5</v>
      </c>
      <c r="CU168" s="52">
        <f t="shared" si="291"/>
        <v>0.5</v>
      </c>
      <c r="CV168">
        <v>0</v>
      </c>
      <c r="CW168" s="60">
        <f t="shared" si="331"/>
        <v>3.3169429730799367</v>
      </c>
      <c r="CX168" s="60">
        <f t="shared" si="332"/>
        <v>11.228015705771297</v>
      </c>
      <c r="CY168" s="60">
        <v>-3.6842495608759673</v>
      </c>
      <c r="CZ168" s="60">
        <v>-0.32436548254788938</v>
      </c>
      <c r="DA168" s="60">
        <v>2.7570044086103012E-2</v>
      </c>
      <c r="DB168" s="60">
        <v>-3.3106990497208638E-2</v>
      </c>
      <c r="DC168" s="60">
        <v>0</v>
      </c>
      <c r="DD168" s="60">
        <f t="shared" si="333"/>
        <v>-4.0141519898349616</v>
      </c>
      <c r="DE168" s="60">
        <f t="shared" si="334"/>
        <v>-13.588102645421593</v>
      </c>
      <c r="DF168" s="60">
        <v>4.4117309556241002</v>
      </c>
      <c r="DG168" s="60">
        <v>0.11325018227216871</v>
      </c>
      <c r="DH168" s="60">
        <v>1.9311844971576015</v>
      </c>
      <c r="DI168" s="60">
        <v>0.87492932786102828</v>
      </c>
      <c r="DJ168" s="60">
        <f t="shared" si="335"/>
        <v>7.3310949629148983</v>
      </c>
      <c r="DK168" s="60">
        <f t="shared" si="336"/>
        <v>24.816118351192888</v>
      </c>
      <c r="DL168" s="60"/>
      <c r="DM168" s="60"/>
      <c r="DN168" s="60">
        <f t="shared" si="337"/>
        <v>0</v>
      </c>
      <c r="DO168" s="58">
        <v>471.18333333333328</v>
      </c>
      <c r="DP168" s="58">
        <v>31.633333333333333</v>
      </c>
      <c r="DQ168" s="58">
        <v>88.016666666666666</v>
      </c>
      <c r="DR168" s="58">
        <v>590.83333333333326</v>
      </c>
    </row>
    <row r="169" spans="1:122" x14ac:dyDescent="0.2">
      <c r="A169" t="s">
        <v>4651</v>
      </c>
      <c r="B169" t="s">
        <v>4654</v>
      </c>
      <c r="C169" t="str">
        <f t="shared" si="314"/>
        <v xml:space="preserve">Brookbank, Wade </v>
      </c>
      <c r="D169" t="str">
        <f t="shared" si="315"/>
        <v>Wade Brookbank</v>
      </c>
      <c r="E169" t="str">
        <f t="shared" si="316"/>
        <v xml:space="preserve">D </v>
      </c>
      <c r="F169" t="s">
        <v>3155</v>
      </c>
      <c r="G169">
        <v>7</v>
      </c>
      <c r="H169">
        <v>1</v>
      </c>
      <c r="I169">
        <v>0</v>
      </c>
      <c r="J169">
        <f t="shared" si="317"/>
        <v>1</v>
      </c>
      <c r="K169">
        <v>-1</v>
      </c>
      <c r="L169">
        <v>15</v>
      </c>
      <c r="M169" s="5" t="s">
        <v>5534</v>
      </c>
      <c r="N169" s="7">
        <f t="shared" si="318"/>
        <v>4.416666666666667</v>
      </c>
      <c r="O169" s="7">
        <f t="shared" si="319"/>
        <v>30.916666666666668</v>
      </c>
      <c r="P169">
        <v>0</v>
      </c>
      <c r="Q169">
        <v>0</v>
      </c>
      <c r="R169">
        <v>0</v>
      </c>
      <c r="S169">
        <v>0</v>
      </c>
      <c r="T169">
        <f t="shared" si="320"/>
        <v>1</v>
      </c>
      <c r="U169">
        <f t="shared" si="321"/>
        <v>0</v>
      </c>
      <c r="V169">
        <v>1</v>
      </c>
      <c r="W169" s="9">
        <f t="shared" si="322"/>
        <v>1</v>
      </c>
      <c r="X169">
        <v>48</v>
      </c>
      <c r="Y169">
        <v>0</v>
      </c>
      <c r="Z169">
        <v>0</v>
      </c>
      <c r="AA169">
        <v>0</v>
      </c>
      <c r="AB169">
        <v>1</v>
      </c>
      <c r="AC169" s="9">
        <f t="shared" si="323"/>
        <v>0</v>
      </c>
      <c r="AD169" s="5" t="s">
        <v>4784</v>
      </c>
      <c r="AE169" s="11">
        <f t="shared" si="324"/>
        <v>30.9</v>
      </c>
      <c r="AH169" s="15" t="s">
        <v>6323</v>
      </c>
      <c r="AI169" s="15" t="s">
        <v>6345</v>
      </c>
      <c r="AJ169" s="16">
        <v>-0.6</v>
      </c>
      <c r="AK169" s="15" t="s">
        <v>6348</v>
      </c>
      <c r="AL169" s="15" t="s">
        <v>6351</v>
      </c>
      <c r="AM169" s="15" t="s">
        <v>6349</v>
      </c>
      <c r="AN169" s="18">
        <f t="shared" si="325"/>
        <v>1.1000000000000001</v>
      </c>
      <c r="AO169" s="18">
        <f t="shared" si="326"/>
        <v>1.2</v>
      </c>
      <c r="AP169" s="18">
        <f t="shared" si="327"/>
        <v>-0.6</v>
      </c>
      <c r="AQ169" s="18">
        <f t="shared" si="328"/>
        <v>0.2</v>
      </c>
      <c r="AR169" s="18">
        <f t="shared" si="299"/>
        <v>12.944983818770227</v>
      </c>
      <c r="AS169" s="18">
        <f t="shared" si="329"/>
        <v>-0.1</v>
      </c>
      <c r="AT169" s="18">
        <f t="shared" si="300"/>
        <v>-6.4724919093851137</v>
      </c>
      <c r="AU169" s="18">
        <f t="shared" si="330"/>
        <v>0.1</v>
      </c>
      <c r="AV169" s="66">
        <v>0</v>
      </c>
      <c r="AW169" s="66">
        <v>3</v>
      </c>
      <c r="AX169" s="66">
        <v>1</v>
      </c>
      <c r="AY169" s="66">
        <v>0</v>
      </c>
      <c r="AZ169" s="66">
        <v>0</v>
      </c>
      <c r="BA169" s="66">
        <v>0</v>
      </c>
      <c r="BB169" s="66">
        <v>1</v>
      </c>
      <c r="BC169" s="66">
        <v>0.2</v>
      </c>
      <c r="BE169" t="s">
        <v>1350</v>
      </c>
      <c r="BF169" t="s">
        <v>3433</v>
      </c>
      <c r="BG169" t="s">
        <v>650</v>
      </c>
      <c r="BH169" t="s">
        <v>7457</v>
      </c>
      <c r="BI169">
        <v>76</v>
      </c>
      <c r="BJ169">
        <v>227</v>
      </c>
      <c r="BK169" t="s">
        <v>1259</v>
      </c>
      <c r="BL169" t="s">
        <v>7128</v>
      </c>
      <c r="BM169" s="4" t="s">
        <v>6140</v>
      </c>
      <c r="BN169" s="4" t="s">
        <v>6140</v>
      </c>
      <c r="BO169" s="4" t="s">
        <v>1516</v>
      </c>
      <c r="BP169" s="4" t="s">
        <v>1516</v>
      </c>
      <c r="BQ169" s="7">
        <f t="shared" si="301"/>
        <v>30.9</v>
      </c>
      <c r="BR169" s="7">
        <f t="shared" si="302"/>
        <v>30.9</v>
      </c>
      <c r="BS169" s="7">
        <f t="shared" si="303"/>
        <v>0</v>
      </c>
      <c r="BT169" s="7">
        <f t="shared" si="304"/>
        <v>0</v>
      </c>
      <c r="BU169">
        <v>48</v>
      </c>
      <c r="BV169">
        <v>0</v>
      </c>
      <c r="BW169">
        <v>0</v>
      </c>
      <c r="BX169">
        <v>0</v>
      </c>
      <c r="BY169" s="18">
        <f t="shared" si="305"/>
        <v>4.4142857142857137</v>
      </c>
      <c r="BZ169" s="18">
        <f t="shared" si="306"/>
        <v>0</v>
      </c>
      <c r="CA169" s="18">
        <f t="shared" si="307"/>
        <v>0</v>
      </c>
      <c r="CB169" s="6">
        <v>1</v>
      </c>
      <c r="CC169" s="6">
        <v>0</v>
      </c>
      <c r="CD169" s="6">
        <v>0</v>
      </c>
      <c r="CE169" s="6">
        <v>1</v>
      </c>
      <c r="CF169" s="6">
        <v>2</v>
      </c>
      <c r="CG169" s="6">
        <v>0</v>
      </c>
      <c r="CH169" s="6">
        <v>0</v>
      </c>
      <c r="CI169" s="6">
        <v>2</v>
      </c>
      <c r="CJ169" s="11">
        <f t="shared" si="308"/>
        <v>1.9417475728155342</v>
      </c>
      <c r="CK169" s="11">
        <f t="shared" si="309"/>
        <v>0</v>
      </c>
      <c r="CL169" s="11">
        <f t="shared" si="310"/>
        <v>0</v>
      </c>
      <c r="CM169" s="11">
        <f t="shared" si="311"/>
        <v>3.8834951456310685</v>
      </c>
      <c r="CN169" s="11">
        <f t="shared" si="312"/>
        <v>0</v>
      </c>
      <c r="CO169" s="11">
        <f t="shared" si="313"/>
        <v>0</v>
      </c>
      <c r="CP169" s="52">
        <f t="shared" si="286"/>
        <v>1</v>
      </c>
      <c r="CQ169" s="52">
        <f t="shared" si="287"/>
        <v>0</v>
      </c>
      <c r="CR169" s="52">
        <f t="shared" si="288"/>
        <v>1</v>
      </c>
      <c r="CS169" s="52">
        <f t="shared" si="289"/>
        <v>0</v>
      </c>
      <c r="CT169" s="52">
        <f t="shared" si="290"/>
        <v>0</v>
      </c>
      <c r="CU169" s="52">
        <f t="shared" si="291"/>
        <v>0</v>
      </c>
      <c r="CV169">
        <v>0</v>
      </c>
      <c r="CW169" s="60">
        <f t="shared" si="331"/>
        <v>2.5465177840551063</v>
      </c>
      <c r="CX169" s="60">
        <f t="shared" si="332"/>
        <v>164.82315754401984</v>
      </c>
      <c r="CY169" s="60">
        <v>2.0639672519544545</v>
      </c>
      <c r="CZ169" s="60">
        <v>0</v>
      </c>
      <c r="DA169" s="60">
        <v>7.7811700656691138E-3</v>
      </c>
      <c r="DB169" s="60">
        <v>0</v>
      </c>
      <c r="DC169" s="60">
        <v>0</v>
      </c>
      <c r="DD169" s="60">
        <f t="shared" si="333"/>
        <v>2.0717484220201237</v>
      </c>
      <c r="DE169" s="60">
        <f t="shared" si="334"/>
        <v>134.09374899806625</v>
      </c>
      <c r="DF169" s="60">
        <v>8.7702237081686674E-2</v>
      </c>
      <c r="DG169" s="60">
        <v>0</v>
      </c>
      <c r="DH169" s="60">
        <v>0</v>
      </c>
      <c r="DI169" s="60">
        <v>0.38706712495329593</v>
      </c>
      <c r="DJ169" s="60">
        <f t="shared" si="335"/>
        <v>0.4747693620349826</v>
      </c>
      <c r="DK169" s="60">
        <f t="shared" si="336"/>
        <v>30.729408545953568</v>
      </c>
      <c r="DL169" s="60"/>
      <c r="DM169" s="60"/>
      <c r="DN169" s="60">
        <f t="shared" si="337"/>
        <v>0</v>
      </c>
      <c r="DO169" s="58">
        <v>30.9</v>
      </c>
      <c r="DP169" s="58">
        <v>0</v>
      </c>
      <c r="DQ169" s="58">
        <v>0</v>
      </c>
      <c r="DR169" s="58">
        <v>30.9</v>
      </c>
    </row>
    <row r="170" spans="1:122" x14ac:dyDescent="0.2">
      <c r="A170" t="s">
        <v>4657</v>
      </c>
      <c r="B170" t="s">
        <v>4657</v>
      </c>
      <c r="C170" t="str">
        <f t="shared" si="314"/>
        <v xml:space="preserve">Foote, Adam </v>
      </c>
      <c r="D170" t="str">
        <f t="shared" si="315"/>
        <v>Adam Foote</v>
      </c>
      <c r="E170" t="str">
        <f t="shared" si="316"/>
        <v xml:space="preserve">D </v>
      </c>
      <c r="F170" t="s">
        <v>3334</v>
      </c>
      <c r="G170">
        <v>59</v>
      </c>
      <c r="H170">
        <v>3</v>
      </c>
      <c r="I170">
        <v>9</v>
      </c>
      <c r="J170">
        <f t="shared" si="317"/>
        <v>12</v>
      </c>
      <c r="K170">
        <v>-17</v>
      </c>
      <c r="L170">
        <v>71</v>
      </c>
      <c r="M170" s="5" t="s">
        <v>5609</v>
      </c>
      <c r="N170" s="7">
        <f t="shared" si="318"/>
        <v>24.733333333333334</v>
      </c>
      <c r="O170" s="7">
        <f t="shared" si="319"/>
        <v>1459.2666666666667</v>
      </c>
      <c r="P170">
        <v>2</v>
      </c>
      <c r="Q170">
        <v>5</v>
      </c>
      <c r="R170">
        <v>0</v>
      </c>
      <c r="S170">
        <v>0</v>
      </c>
      <c r="T170">
        <f t="shared" si="320"/>
        <v>1</v>
      </c>
      <c r="U170">
        <f t="shared" si="321"/>
        <v>4</v>
      </c>
      <c r="V170">
        <v>78</v>
      </c>
      <c r="W170" s="9">
        <f t="shared" si="322"/>
        <v>3.8461538461538464E-2</v>
      </c>
      <c r="X170">
        <v>1832</v>
      </c>
      <c r="Y170">
        <v>0</v>
      </c>
      <c r="Z170">
        <v>0</v>
      </c>
      <c r="AA170">
        <v>0</v>
      </c>
      <c r="AB170">
        <v>0</v>
      </c>
      <c r="AC170" s="9">
        <f t="shared" si="323"/>
        <v>0</v>
      </c>
      <c r="AD170" s="5" t="s">
        <v>4075</v>
      </c>
      <c r="AE170" s="11">
        <f t="shared" si="324"/>
        <v>121.61666666666666</v>
      </c>
      <c r="AF170" s="27">
        <v>55</v>
      </c>
      <c r="AG170" s="12">
        <v>1382647</v>
      </c>
      <c r="AH170" s="13" t="s">
        <v>337</v>
      </c>
      <c r="AI170" s="13" t="s">
        <v>6268</v>
      </c>
      <c r="AJ170" s="14">
        <v>-12.1</v>
      </c>
      <c r="AK170" s="13" t="s">
        <v>4432</v>
      </c>
      <c r="AL170" s="13" t="s">
        <v>6351</v>
      </c>
      <c r="AM170" s="13" t="s">
        <v>6420</v>
      </c>
      <c r="AN170" s="18">
        <f t="shared" si="325"/>
        <v>25.4</v>
      </c>
      <c r="AO170" s="18">
        <f t="shared" si="326"/>
        <v>30.4</v>
      </c>
      <c r="AP170" s="18">
        <f t="shared" si="327"/>
        <v>-12.1</v>
      </c>
      <c r="AQ170" s="18">
        <f t="shared" si="328"/>
        <v>-1.5</v>
      </c>
      <c r="AR170" s="18">
        <f t="shared" si="299"/>
        <v>-1.5446666094567922</v>
      </c>
      <c r="AS170" s="18">
        <f t="shared" si="329"/>
        <v>-0.1</v>
      </c>
      <c r="AT170" s="18">
        <f t="shared" si="300"/>
        <v>-0.10297777396378616</v>
      </c>
      <c r="AU170" s="18">
        <f t="shared" si="330"/>
        <v>-1.6</v>
      </c>
      <c r="AV170" s="66">
        <v>107</v>
      </c>
      <c r="AW170" s="66">
        <v>78</v>
      </c>
      <c r="AX170" s="66">
        <v>35</v>
      </c>
      <c r="AY170" s="66">
        <v>19</v>
      </c>
      <c r="AZ170" s="66">
        <v>11</v>
      </c>
      <c r="BA170" s="66">
        <v>0</v>
      </c>
      <c r="BB170" s="66">
        <v>0</v>
      </c>
      <c r="BC170" s="66">
        <v>0</v>
      </c>
      <c r="BE170" t="s">
        <v>5115</v>
      </c>
      <c r="BF170" t="s">
        <v>629</v>
      </c>
      <c r="BG170" t="s">
        <v>7484</v>
      </c>
      <c r="BH170" t="s">
        <v>7457</v>
      </c>
      <c r="BI170">
        <v>74</v>
      </c>
      <c r="BJ170">
        <v>224</v>
      </c>
      <c r="BK170" t="s">
        <v>1258</v>
      </c>
      <c r="BL170" t="s">
        <v>7128</v>
      </c>
      <c r="BM170" s="4" t="s">
        <v>2074</v>
      </c>
      <c r="BN170" s="4" t="s">
        <v>7344</v>
      </c>
      <c r="BO170" s="4" t="s">
        <v>7345</v>
      </c>
      <c r="BP170" s="4" t="s">
        <v>7347</v>
      </c>
      <c r="BQ170" s="7">
        <f t="shared" si="301"/>
        <v>1459.4666666666667</v>
      </c>
      <c r="BR170" s="7">
        <f t="shared" si="302"/>
        <v>976.76666666666665</v>
      </c>
      <c r="BS170" s="7">
        <f t="shared" si="303"/>
        <v>293.73333333333335</v>
      </c>
      <c r="BT170" s="7">
        <f t="shared" si="304"/>
        <v>188.96666666666667</v>
      </c>
      <c r="BU170" s="12">
        <v>1832</v>
      </c>
      <c r="BV170">
        <v>0</v>
      </c>
      <c r="BW170">
        <v>0</v>
      </c>
      <c r="BX170">
        <v>0</v>
      </c>
      <c r="BY170" s="18">
        <f t="shared" si="305"/>
        <v>16.555367231638417</v>
      </c>
      <c r="BZ170" s="18">
        <f t="shared" si="306"/>
        <v>4.9785310734463275</v>
      </c>
      <c r="CA170" s="18">
        <f t="shared" si="307"/>
        <v>3.202824858757062</v>
      </c>
      <c r="CB170" s="6">
        <v>22</v>
      </c>
      <c r="CC170" s="6">
        <v>17</v>
      </c>
      <c r="CD170" s="6">
        <v>4</v>
      </c>
      <c r="CE170" s="6">
        <v>43</v>
      </c>
      <c r="CF170" s="6">
        <v>40</v>
      </c>
      <c r="CG170" s="6">
        <v>2</v>
      </c>
      <c r="CH170" s="6">
        <v>35</v>
      </c>
      <c r="CI170" s="6">
        <v>77</v>
      </c>
      <c r="CJ170" s="11">
        <f t="shared" si="308"/>
        <v>1.3513974678360576</v>
      </c>
      <c r="CK170" s="11">
        <f t="shared" si="309"/>
        <v>5.3977773857823248</v>
      </c>
      <c r="CL170" s="11">
        <f t="shared" si="310"/>
        <v>0.81706763504312296</v>
      </c>
      <c r="CM170" s="11">
        <f t="shared" si="311"/>
        <v>2.4570863051564684</v>
      </c>
      <c r="CN170" s="11">
        <f t="shared" si="312"/>
        <v>0.63503263362145002</v>
      </c>
      <c r="CO170" s="11">
        <f t="shared" si="313"/>
        <v>7.1493418066273255</v>
      </c>
      <c r="CP170" s="52">
        <f t="shared" si="286"/>
        <v>4.5454545454545456E-2</v>
      </c>
      <c r="CQ170" s="52">
        <f t="shared" si="287"/>
        <v>0.18181818181818182</v>
      </c>
      <c r="CR170" s="52">
        <f t="shared" si="288"/>
        <v>0.22727272727272729</v>
      </c>
      <c r="CS170" s="52">
        <f t="shared" si="289"/>
        <v>0.11764705882352941</v>
      </c>
      <c r="CT170" s="52">
        <f t="shared" si="290"/>
        <v>0.29411764705882354</v>
      </c>
      <c r="CU170" s="52">
        <f t="shared" si="291"/>
        <v>0.41176470588235292</v>
      </c>
      <c r="CV170">
        <v>0</v>
      </c>
      <c r="CW170" s="60">
        <f t="shared" si="331"/>
        <v>36.512705199326533</v>
      </c>
      <c r="CX170" s="60">
        <f t="shared" si="332"/>
        <v>50.035682257436321</v>
      </c>
      <c r="CY170" s="60">
        <v>-2.9165540669461718</v>
      </c>
      <c r="CZ170" s="60">
        <v>1.9743884550934663</v>
      </c>
      <c r="DA170" s="60">
        <v>6.8149872264681888E-2</v>
      </c>
      <c r="DB170" s="60">
        <v>-0.57820522706474664</v>
      </c>
      <c r="DC170" s="60">
        <v>0</v>
      </c>
      <c r="DD170" s="60">
        <f t="shared" si="333"/>
        <v>-1.4522209666527703</v>
      </c>
      <c r="DE170" s="60">
        <f t="shared" si="334"/>
        <v>-1.9900707564216658</v>
      </c>
      <c r="DF170" s="60">
        <v>24.917985914752578</v>
      </c>
      <c r="DG170" s="60">
        <v>3.2221929408449599</v>
      </c>
      <c r="DH170" s="60">
        <v>8.533861841274458</v>
      </c>
      <c r="DI170" s="60">
        <v>1.2908854691073</v>
      </c>
      <c r="DJ170" s="60">
        <f t="shared" si="335"/>
        <v>37.9649261659793</v>
      </c>
      <c r="DK170" s="60">
        <f t="shared" si="336"/>
        <v>52.025753013857987</v>
      </c>
      <c r="DL170" s="60"/>
      <c r="DM170" s="60"/>
      <c r="DN170" s="60">
        <f t="shared" si="337"/>
        <v>0</v>
      </c>
      <c r="DO170" s="58">
        <v>976.76666666666665</v>
      </c>
      <c r="DP170" s="58">
        <v>188.96666666666667</v>
      </c>
      <c r="DQ170" s="58">
        <v>293.73333333333335</v>
      </c>
      <c r="DR170" s="58">
        <v>1459.4666666666667</v>
      </c>
    </row>
    <row r="171" spans="1:122" x14ac:dyDescent="0.2">
      <c r="A171" t="s">
        <v>4670</v>
      </c>
      <c r="B171" t="s">
        <v>4657</v>
      </c>
      <c r="C171" t="str">
        <f t="shared" si="314"/>
        <v xml:space="preserve">Picard, Alexandre </v>
      </c>
      <c r="D171" t="str">
        <f t="shared" si="315"/>
        <v>Alexandre Picard</v>
      </c>
      <c r="E171" t="str">
        <f t="shared" si="316"/>
        <v xml:space="preserve">D </v>
      </c>
      <c r="F171" t="s">
        <v>7601</v>
      </c>
      <c r="G171">
        <v>62</v>
      </c>
      <c r="H171">
        <v>3</v>
      </c>
      <c r="I171">
        <v>19</v>
      </c>
      <c r="J171">
        <f t="shared" si="317"/>
        <v>22</v>
      </c>
      <c r="K171">
        <v>-19</v>
      </c>
      <c r="L171">
        <v>17</v>
      </c>
      <c r="M171" s="5" t="s">
        <v>4701</v>
      </c>
      <c r="N171" s="7">
        <f t="shared" si="318"/>
        <v>18.483333333333334</v>
      </c>
      <c r="O171" s="7">
        <f t="shared" si="319"/>
        <v>1145.9666666666667</v>
      </c>
      <c r="P171">
        <v>1</v>
      </c>
      <c r="Q171">
        <v>6</v>
      </c>
      <c r="R171">
        <v>0</v>
      </c>
      <c r="S171">
        <v>0</v>
      </c>
      <c r="T171">
        <f t="shared" si="320"/>
        <v>2</v>
      </c>
      <c r="U171">
        <f t="shared" si="321"/>
        <v>13</v>
      </c>
      <c r="V171">
        <v>56</v>
      </c>
      <c r="W171" s="9">
        <f t="shared" si="322"/>
        <v>5.3571428571428568E-2</v>
      </c>
      <c r="X171">
        <v>1400</v>
      </c>
      <c r="Y171">
        <v>0</v>
      </c>
      <c r="Z171">
        <v>0</v>
      </c>
      <c r="AA171">
        <v>0</v>
      </c>
      <c r="AB171">
        <v>0</v>
      </c>
      <c r="AC171" s="9">
        <f t="shared" si="323"/>
        <v>0</v>
      </c>
      <c r="AD171" s="5" t="s">
        <v>1729</v>
      </c>
      <c r="AE171" s="11">
        <f t="shared" si="324"/>
        <v>52.06666666666667</v>
      </c>
      <c r="AF171" s="27">
        <v>27</v>
      </c>
      <c r="AG171" s="12">
        <v>949022</v>
      </c>
      <c r="AH171" s="15" t="s">
        <v>6318</v>
      </c>
      <c r="AI171" s="15" t="s">
        <v>4426</v>
      </c>
      <c r="AJ171" s="16">
        <v>-1.5</v>
      </c>
      <c r="AK171" s="15" t="s">
        <v>6415</v>
      </c>
      <c r="AL171" s="15" t="s">
        <v>6351</v>
      </c>
      <c r="AM171" s="15" t="s">
        <v>6341</v>
      </c>
      <c r="AN171" s="18">
        <f t="shared" si="325"/>
        <v>24.5</v>
      </c>
      <c r="AO171" s="18">
        <f t="shared" si="326"/>
        <v>20.8</v>
      </c>
      <c r="AP171" s="18">
        <f t="shared" si="327"/>
        <v>-1.5</v>
      </c>
      <c r="AQ171" s="18">
        <f t="shared" si="328"/>
        <v>1.7</v>
      </c>
      <c r="AR171" s="18">
        <f t="shared" si="299"/>
        <v>2.5249399707899101</v>
      </c>
      <c r="AS171" s="18">
        <f t="shared" si="329"/>
        <v>-0.1</v>
      </c>
      <c r="AT171" s="18">
        <f t="shared" si="300"/>
        <v>-0.14852588063470062</v>
      </c>
      <c r="AU171" s="18">
        <f t="shared" si="330"/>
        <v>1.6</v>
      </c>
      <c r="AV171" s="66">
        <v>100</v>
      </c>
      <c r="AW171" s="66">
        <v>41</v>
      </c>
      <c r="AX171" s="66">
        <v>34</v>
      </c>
      <c r="AY171" s="66">
        <v>50</v>
      </c>
      <c r="AZ171" s="66">
        <v>19</v>
      </c>
      <c r="BA171" s="66">
        <v>0</v>
      </c>
      <c r="BB171" s="66">
        <v>0</v>
      </c>
      <c r="BC171" s="66">
        <v>0</v>
      </c>
      <c r="BE171" t="s">
        <v>5090</v>
      </c>
      <c r="BF171" t="s">
        <v>5091</v>
      </c>
      <c r="BG171" t="s">
        <v>7456</v>
      </c>
      <c r="BH171" t="s">
        <v>7457</v>
      </c>
      <c r="BI171">
        <v>74</v>
      </c>
      <c r="BJ171">
        <v>220</v>
      </c>
      <c r="BK171" t="s">
        <v>1259</v>
      </c>
      <c r="BL171" t="s">
        <v>638</v>
      </c>
      <c r="BM171" s="4" t="s">
        <v>471</v>
      </c>
      <c r="BN171" s="4" t="s">
        <v>6671</v>
      </c>
      <c r="BO171" s="4" t="s">
        <v>6672</v>
      </c>
      <c r="BP171" s="4" t="s">
        <v>6673</v>
      </c>
      <c r="BQ171" s="7">
        <f t="shared" si="301"/>
        <v>1145.7</v>
      </c>
      <c r="BR171" s="7">
        <f t="shared" si="302"/>
        <v>944.83333333333337</v>
      </c>
      <c r="BS171" s="7">
        <f t="shared" si="303"/>
        <v>49.083333333333336</v>
      </c>
      <c r="BT171" s="7">
        <f t="shared" si="304"/>
        <v>151.78333333333333</v>
      </c>
      <c r="BU171" s="12">
        <v>1400</v>
      </c>
      <c r="BV171">
        <v>0</v>
      </c>
      <c r="BW171">
        <v>0</v>
      </c>
      <c r="BX171">
        <v>0</v>
      </c>
      <c r="BY171" s="18">
        <f t="shared" si="305"/>
        <v>15.239247311827958</v>
      </c>
      <c r="BZ171" s="18">
        <f t="shared" si="306"/>
        <v>0.79166666666666674</v>
      </c>
      <c r="CA171" s="18">
        <f t="shared" si="307"/>
        <v>2.4481182795698926</v>
      </c>
      <c r="CB171" s="6">
        <v>34</v>
      </c>
      <c r="CC171" s="6">
        <v>14</v>
      </c>
      <c r="CD171" s="6">
        <v>1</v>
      </c>
      <c r="CE171" s="6">
        <v>49</v>
      </c>
      <c r="CF171" s="6">
        <v>50</v>
      </c>
      <c r="CG171" s="6">
        <v>2</v>
      </c>
      <c r="CH171" s="6">
        <v>3</v>
      </c>
      <c r="CI171" s="6">
        <v>55</v>
      </c>
      <c r="CJ171" s="11">
        <f t="shared" si="308"/>
        <v>2.1591109543129297</v>
      </c>
      <c r="CK171" s="11">
        <f t="shared" si="309"/>
        <v>5.5342044581091461</v>
      </c>
      <c r="CL171" s="11">
        <f t="shared" si="310"/>
        <v>1.2224108658743633</v>
      </c>
      <c r="CM171" s="11">
        <f t="shared" si="311"/>
        <v>3.1751631681072499</v>
      </c>
      <c r="CN171" s="11">
        <f t="shared" si="312"/>
        <v>0.7906006368727353</v>
      </c>
      <c r="CO171" s="11">
        <f t="shared" si="313"/>
        <v>3.6672325976230895</v>
      </c>
      <c r="CP171" s="52">
        <f t="shared" si="286"/>
        <v>5.8823529411764705E-2</v>
      </c>
      <c r="CQ171" s="52">
        <f t="shared" si="287"/>
        <v>0.38235294117647056</v>
      </c>
      <c r="CR171" s="52">
        <f t="shared" si="288"/>
        <v>0.44117647058823528</v>
      </c>
      <c r="CS171" s="52">
        <f t="shared" si="289"/>
        <v>7.1428571428571425E-2</v>
      </c>
      <c r="CT171" s="52">
        <f t="shared" si="290"/>
        <v>0.42857142857142855</v>
      </c>
      <c r="CU171" s="52">
        <f t="shared" si="291"/>
        <v>0.5</v>
      </c>
      <c r="CV171">
        <v>0</v>
      </c>
      <c r="CW171" s="60">
        <f t="shared" si="331"/>
        <v>38.642341828330188</v>
      </c>
      <c r="CX171" s="60">
        <f t="shared" si="332"/>
        <v>67.456300651706712</v>
      </c>
      <c r="CY171" s="60">
        <v>7.758196826611452</v>
      </c>
      <c r="CZ171" s="60">
        <v>2.9363349918113277</v>
      </c>
      <c r="DA171" s="60">
        <v>-0.38674860960499957</v>
      </c>
      <c r="DB171" s="60">
        <v>-0.10918370817141713</v>
      </c>
      <c r="DC171" s="60">
        <v>0</v>
      </c>
      <c r="DD171" s="60">
        <f t="shared" si="333"/>
        <v>10.198599500646363</v>
      </c>
      <c r="DE171" s="60">
        <f t="shared" si="334"/>
        <v>17.8032635081546</v>
      </c>
      <c r="DF171" s="60">
        <v>11.100981302076161</v>
      </c>
      <c r="DG171" s="60">
        <v>1.5898898134185806</v>
      </c>
      <c r="DH171" s="60">
        <v>4.3720799757410864</v>
      </c>
      <c r="DI171" s="60">
        <v>11.380791236447999</v>
      </c>
      <c r="DJ171" s="60">
        <f t="shared" si="335"/>
        <v>28.443742327683829</v>
      </c>
      <c r="DK171" s="60">
        <f t="shared" si="336"/>
        <v>49.653037143552112</v>
      </c>
      <c r="DL171" s="60"/>
      <c r="DM171" s="60"/>
      <c r="DN171" s="60">
        <f t="shared" si="337"/>
        <v>0</v>
      </c>
      <c r="DO171" s="58">
        <v>944.83333333333337</v>
      </c>
      <c r="DP171" s="58">
        <v>151.78333333333333</v>
      </c>
      <c r="DQ171" s="58">
        <v>49.083333333333329</v>
      </c>
      <c r="DR171" s="58">
        <v>1145.7</v>
      </c>
    </row>
    <row r="172" spans="1:122" x14ac:dyDescent="0.2">
      <c r="A172" s="31" t="s">
        <v>4649</v>
      </c>
      <c r="B172" s="31" t="s">
        <v>4657</v>
      </c>
      <c r="C172" s="31" t="str">
        <f t="shared" si="314"/>
        <v xml:space="preserve">Glencross, Curtis </v>
      </c>
      <c r="D172" s="31" t="str">
        <f t="shared" si="315"/>
        <v>Curtis Glencross</v>
      </c>
      <c r="E172" s="31" t="str">
        <f t="shared" si="316"/>
        <v>LW</v>
      </c>
      <c r="F172" s="31" t="s">
        <v>355</v>
      </c>
      <c r="G172" s="31">
        <v>2</v>
      </c>
      <c r="H172" s="31">
        <v>1</v>
      </c>
      <c r="I172" s="31">
        <v>0</v>
      </c>
      <c r="J172" s="31">
        <f t="shared" si="317"/>
        <v>1</v>
      </c>
      <c r="K172" s="31">
        <v>-1</v>
      </c>
      <c r="L172" s="31">
        <v>2</v>
      </c>
      <c r="M172" s="32" t="s">
        <v>5458</v>
      </c>
      <c r="N172" s="33">
        <f t="shared" si="318"/>
        <v>10.716666666666667</v>
      </c>
      <c r="O172" s="33">
        <f t="shared" si="319"/>
        <v>21.433333333333334</v>
      </c>
      <c r="P172" s="31">
        <v>0</v>
      </c>
      <c r="Q172" s="31">
        <v>0</v>
      </c>
      <c r="R172" s="31">
        <v>0</v>
      </c>
      <c r="S172" s="31">
        <v>0</v>
      </c>
      <c r="T172" s="31">
        <f t="shared" si="320"/>
        <v>1</v>
      </c>
      <c r="U172" s="31">
        <f t="shared" si="321"/>
        <v>0</v>
      </c>
      <c r="V172" s="31">
        <v>5</v>
      </c>
      <c r="W172" s="34">
        <f t="shared" si="322"/>
        <v>0.2</v>
      </c>
      <c r="X172" s="31">
        <v>32</v>
      </c>
      <c r="Y172" s="31">
        <v>0</v>
      </c>
      <c r="Z172" s="31">
        <v>0</v>
      </c>
      <c r="AA172" s="31">
        <v>0</v>
      </c>
      <c r="AB172" s="31">
        <v>0</v>
      </c>
      <c r="AC172" s="34">
        <f t="shared" si="323"/>
        <v>0</v>
      </c>
      <c r="AD172" s="32" t="s">
        <v>4707</v>
      </c>
      <c r="AE172" s="35">
        <f t="shared" si="324"/>
        <v>21.433333333333334</v>
      </c>
      <c r="AF172" s="36"/>
      <c r="AG172" s="31"/>
      <c r="AH172" s="38" t="s">
        <v>6319</v>
      </c>
      <c r="AI172" s="38" t="s">
        <v>6319</v>
      </c>
      <c r="AJ172" s="39">
        <v>-1.3</v>
      </c>
      <c r="AK172" s="38" t="s">
        <v>6349</v>
      </c>
      <c r="AL172" s="38" t="s">
        <v>6331</v>
      </c>
      <c r="AM172" s="38" t="s">
        <v>6333</v>
      </c>
      <c r="AN172" s="40">
        <f t="shared" si="325"/>
        <v>0.7</v>
      </c>
      <c r="AO172" s="40">
        <f t="shared" si="326"/>
        <v>0.7</v>
      </c>
      <c r="AP172" s="40">
        <f t="shared" si="327"/>
        <v>-1.3</v>
      </c>
      <c r="AQ172" s="40">
        <f t="shared" si="328"/>
        <v>0.1</v>
      </c>
      <c r="AR172" s="40"/>
      <c r="AS172" s="40">
        <f t="shared" si="329"/>
        <v>-0.2</v>
      </c>
      <c r="AT172" s="40"/>
      <c r="AU172" s="40">
        <f t="shared" si="330"/>
        <v>0</v>
      </c>
      <c r="AV172" s="31"/>
      <c r="AW172" s="31"/>
      <c r="AX172" s="31"/>
      <c r="AY172" s="31"/>
      <c r="AZ172" s="31"/>
      <c r="BA172" s="31"/>
      <c r="BB172" s="31"/>
      <c r="BC172" s="31"/>
      <c r="BD172" s="31"/>
      <c r="BE172" s="31"/>
      <c r="BF172" s="31"/>
      <c r="BG172" s="31"/>
      <c r="BH172" s="31"/>
      <c r="BI172" s="31"/>
      <c r="BJ172" s="31"/>
      <c r="BK172" s="31"/>
      <c r="BL172" s="31"/>
      <c r="BM172" s="41"/>
      <c r="BN172" s="41"/>
      <c r="BO172" s="41"/>
      <c r="BP172" s="41"/>
      <c r="BQ172" s="33"/>
      <c r="BR172" s="33"/>
      <c r="BS172" s="33"/>
      <c r="BT172" s="33"/>
      <c r="BU172" s="37"/>
      <c r="BV172" s="31"/>
      <c r="BW172" s="31"/>
      <c r="BX172" s="31"/>
      <c r="BY172" s="40"/>
      <c r="BZ172" s="40"/>
      <c r="CA172" s="40"/>
      <c r="CB172" s="55">
        <v>1</v>
      </c>
      <c r="CC172" s="55">
        <v>0</v>
      </c>
      <c r="CD172" s="55">
        <v>0</v>
      </c>
      <c r="CE172" s="55">
        <v>1</v>
      </c>
      <c r="CF172" s="55">
        <v>2</v>
      </c>
      <c r="CG172" s="55">
        <v>0</v>
      </c>
      <c r="CH172" s="55">
        <v>0</v>
      </c>
      <c r="CI172" s="55">
        <v>2</v>
      </c>
      <c r="CJ172" s="35"/>
      <c r="CK172" s="35"/>
      <c r="CL172" s="35"/>
      <c r="CM172" s="35"/>
      <c r="CN172" s="35"/>
      <c r="CO172" s="35"/>
      <c r="CP172" s="56">
        <f t="shared" si="286"/>
        <v>1</v>
      </c>
      <c r="CQ172" s="56">
        <f t="shared" si="287"/>
        <v>0</v>
      </c>
      <c r="CR172" s="56">
        <f t="shared" si="288"/>
        <v>1</v>
      </c>
      <c r="CS172" s="56">
        <f t="shared" si="289"/>
        <v>0</v>
      </c>
      <c r="CT172" s="56">
        <f t="shared" si="290"/>
        <v>0</v>
      </c>
      <c r="CU172" s="56">
        <f t="shared" si="291"/>
        <v>0</v>
      </c>
      <c r="CV172" s="31">
        <v>1</v>
      </c>
      <c r="CW172" s="61">
        <f t="shared" si="331"/>
        <v>1.0127423156338715</v>
      </c>
      <c r="CX172" s="61">
        <f t="shared" si="332"/>
        <v>94.501615766768722</v>
      </c>
      <c r="CY172" s="61">
        <v>1.5282719660251427</v>
      </c>
      <c r="CZ172" s="61">
        <v>0</v>
      </c>
      <c r="DA172" s="61">
        <v>5.5212772972808617E-5</v>
      </c>
      <c r="DB172" s="61">
        <v>-8.3781816946036809E-4</v>
      </c>
      <c r="DC172" s="61">
        <v>0</v>
      </c>
      <c r="DD172" s="61">
        <f t="shared" si="333"/>
        <v>1.527489360628655</v>
      </c>
      <c r="DE172" s="61">
        <f t="shared" si="334"/>
        <v>142.53399943657746</v>
      </c>
      <c r="DF172" s="61">
        <v>-0.17328247438281705</v>
      </c>
      <c r="DG172" s="61">
        <v>0</v>
      </c>
      <c r="DH172" s="61">
        <v>6.5588099869132435E-3</v>
      </c>
      <c r="DI172" s="61">
        <v>-0.34802338059887972</v>
      </c>
      <c r="DJ172" s="61">
        <f t="shared" si="335"/>
        <v>-0.51474704499478352</v>
      </c>
      <c r="DK172" s="61">
        <f t="shared" si="336"/>
        <v>-48.032383669808731</v>
      </c>
      <c r="DL172" s="61"/>
      <c r="DM172" s="61"/>
      <c r="DN172" s="61">
        <f t="shared" si="337"/>
        <v>0</v>
      </c>
      <c r="DO172" s="62">
        <v>21.366666666666667</v>
      </c>
      <c r="DP172" s="62">
        <v>0</v>
      </c>
      <c r="DQ172" s="62">
        <v>6.6666666666666666E-2</v>
      </c>
      <c r="DR172" s="62">
        <v>21.433333333333334</v>
      </c>
    </row>
    <row r="173" spans="1:122" x14ac:dyDescent="0.2">
      <c r="A173" s="31" t="s">
        <v>4657</v>
      </c>
      <c r="B173" s="31" t="s">
        <v>4657</v>
      </c>
      <c r="C173" s="31" t="str">
        <f t="shared" si="314"/>
        <v xml:space="preserve">Glencross, Curtis </v>
      </c>
      <c r="D173" s="31" t="str">
        <f t="shared" si="315"/>
        <v>Curtis Glencross</v>
      </c>
      <c r="E173" s="31" t="str">
        <f t="shared" si="316"/>
        <v>LW</v>
      </c>
      <c r="F173" s="31" t="s">
        <v>3350</v>
      </c>
      <c r="G173" s="31">
        <v>7</v>
      </c>
      <c r="H173" s="31">
        <v>0</v>
      </c>
      <c r="I173" s="31">
        <v>0</v>
      </c>
      <c r="J173" s="31">
        <f t="shared" si="317"/>
        <v>0</v>
      </c>
      <c r="K173" s="31">
        <v>-4</v>
      </c>
      <c r="L173" s="31">
        <v>0</v>
      </c>
      <c r="M173" s="32" t="s">
        <v>5615</v>
      </c>
      <c r="N173" s="33">
        <f t="shared" si="318"/>
        <v>8.7166666666666668</v>
      </c>
      <c r="O173" s="33">
        <f t="shared" si="319"/>
        <v>61.016666666666666</v>
      </c>
      <c r="P173" s="31">
        <v>0</v>
      </c>
      <c r="Q173" s="31">
        <v>0</v>
      </c>
      <c r="R173" s="31">
        <v>0</v>
      </c>
      <c r="S173" s="31">
        <v>0</v>
      </c>
      <c r="T173" s="31">
        <f t="shared" si="320"/>
        <v>0</v>
      </c>
      <c r="U173" s="31">
        <f t="shared" si="321"/>
        <v>0</v>
      </c>
      <c r="V173" s="31">
        <v>3</v>
      </c>
      <c r="W173" s="34">
        <f t="shared" si="322"/>
        <v>0</v>
      </c>
      <c r="X173" s="31">
        <v>89</v>
      </c>
      <c r="Y173" s="31">
        <v>0</v>
      </c>
      <c r="Z173" s="31">
        <v>0</v>
      </c>
      <c r="AA173" s="31">
        <v>0</v>
      </c>
      <c r="AB173" s="31">
        <v>2</v>
      </c>
      <c r="AC173" s="34">
        <f t="shared" si="323"/>
        <v>0</v>
      </c>
      <c r="AD173" s="32" t="s">
        <v>361</v>
      </c>
      <c r="AE173" s="35"/>
      <c r="AF173" s="36"/>
      <c r="AG173" s="31"/>
      <c r="AH173" s="38" t="s">
        <v>6400</v>
      </c>
      <c r="AI173" s="38" t="s">
        <v>6341</v>
      </c>
      <c r="AJ173" s="39">
        <v>-3.8</v>
      </c>
      <c r="AK173" s="38" t="s">
        <v>6340</v>
      </c>
      <c r="AL173" s="38" t="s">
        <v>6274</v>
      </c>
      <c r="AM173" s="38" t="s">
        <v>4373</v>
      </c>
      <c r="AN173" s="40">
        <f t="shared" si="325"/>
        <v>1.3</v>
      </c>
      <c r="AO173" s="40">
        <f t="shared" si="326"/>
        <v>1.6</v>
      </c>
      <c r="AP173" s="40">
        <f t="shared" si="327"/>
        <v>-3.8</v>
      </c>
      <c r="AQ173" s="40">
        <f t="shared" si="328"/>
        <v>-0.6</v>
      </c>
      <c r="AR173" s="40"/>
      <c r="AS173" s="40">
        <f t="shared" si="329"/>
        <v>-0.5</v>
      </c>
      <c r="AT173" s="40"/>
      <c r="AU173" s="40">
        <f t="shared" si="330"/>
        <v>-1.2</v>
      </c>
      <c r="AV173" s="31">
        <v>13</v>
      </c>
      <c r="AW173" s="31">
        <v>1</v>
      </c>
      <c r="AX173" s="31">
        <v>1</v>
      </c>
      <c r="AY173" s="31">
        <v>2</v>
      </c>
      <c r="AZ173" s="31">
        <v>2</v>
      </c>
      <c r="BA173" s="31">
        <v>0</v>
      </c>
      <c r="BB173" s="31">
        <v>2</v>
      </c>
      <c r="BC173" s="31">
        <v>9</v>
      </c>
      <c r="BD173" s="31">
        <v>20</v>
      </c>
      <c r="BE173" s="31" t="s">
        <v>3449</v>
      </c>
      <c r="BF173" s="31" t="s">
        <v>3450</v>
      </c>
      <c r="BG173" s="31" t="s">
        <v>650</v>
      </c>
      <c r="BH173" s="31" t="s">
        <v>7457</v>
      </c>
      <c r="BI173" s="31">
        <v>73</v>
      </c>
      <c r="BJ173" s="31">
        <v>195</v>
      </c>
      <c r="BK173" s="31" t="s">
        <v>1259</v>
      </c>
      <c r="BL173" s="31" t="s">
        <v>638</v>
      </c>
      <c r="BM173" s="41" t="s">
        <v>2382</v>
      </c>
      <c r="BN173" s="41" t="s">
        <v>6024</v>
      </c>
      <c r="BO173" s="41" t="s">
        <v>6747</v>
      </c>
      <c r="BP173" s="41" t="s">
        <v>6740</v>
      </c>
      <c r="BQ173" s="33"/>
      <c r="BR173" s="33"/>
      <c r="BS173" s="33"/>
      <c r="BT173" s="33"/>
      <c r="BU173" s="31">
        <v>121</v>
      </c>
      <c r="BV173" s="31">
        <v>0</v>
      </c>
      <c r="BW173" s="31">
        <v>0</v>
      </c>
      <c r="BX173" s="31">
        <v>0</v>
      </c>
      <c r="BY173" s="40"/>
      <c r="BZ173" s="40"/>
      <c r="CA173" s="40"/>
      <c r="CB173" s="55">
        <v>0</v>
      </c>
      <c r="CC173" s="55">
        <v>0</v>
      </c>
      <c r="CD173" s="55">
        <v>0</v>
      </c>
      <c r="CE173" s="55">
        <v>0</v>
      </c>
      <c r="CF173" s="55">
        <v>4</v>
      </c>
      <c r="CG173" s="55">
        <v>0</v>
      </c>
      <c r="CH173" s="55">
        <v>1</v>
      </c>
      <c r="CI173" s="55">
        <v>5</v>
      </c>
      <c r="CJ173" s="35"/>
      <c r="CK173" s="35"/>
      <c r="CL173" s="35"/>
      <c r="CM173" s="35"/>
      <c r="CN173" s="35"/>
      <c r="CO173" s="35"/>
      <c r="CP173" s="56">
        <f t="shared" si="286"/>
        <v>0</v>
      </c>
      <c r="CQ173" s="56">
        <f t="shared" si="287"/>
        <v>0</v>
      </c>
      <c r="CR173" s="56">
        <f t="shared" si="288"/>
        <v>0</v>
      </c>
      <c r="CS173" s="56">
        <f t="shared" si="289"/>
        <v>0</v>
      </c>
      <c r="CT173" s="56">
        <f t="shared" si="290"/>
        <v>0</v>
      </c>
      <c r="CU173" s="56">
        <f t="shared" si="291"/>
        <v>0</v>
      </c>
      <c r="CV173" s="31">
        <v>1</v>
      </c>
      <c r="CW173" s="61">
        <f t="shared" si="331"/>
        <v>-1.2005277487482848</v>
      </c>
      <c r="CX173" s="61">
        <f t="shared" si="332"/>
        <v>-39.372322998030661</v>
      </c>
      <c r="CY173" s="61">
        <v>-1.4315791873177199</v>
      </c>
      <c r="CZ173" s="61">
        <v>-9.5505441373554795E-2</v>
      </c>
      <c r="DA173" s="61">
        <v>2.8476199366945804E-3</v>
      </c>
      <c r="DB173" s="61">
        <v>-5.2523076491398524E-4</v>
      </c>
      <c r="DC173" s="61">
        <v>0</v>
      </c>
      <c r="DD173" s="61">
        <f t="shared" si="333"/>
        <v>-1.524762239519494</v>
      </c>
      <c r="DE173" s="61">
        <f t="shared" si="334"/>
        <v>-50.005867379704647</v>
      </c>
      <c r="DF173" s="61">
        <v>0.17569419874139341</v>
      </c>
      <c r="DG173" s="61">
        <v>5.9659700376561275E-3</v>
      </c>
      <c r="DH173" s="61">
        <v>-0.5614690325067262</v>
      </c>
      <c r="DI173" s="61">
        <v>0.70404335449888567</v>
      </c>
      <c r="DJ173" s="61">
        <f t="shared" si="335"/>
        <v>0.32423449077120903</v>
      </c>
      <c r="DK173" s="61">
        <f t="shared" si="336"/>
        <v>10.633544381673978</v>
      </c>
      <c r="DL173" s="61"/>
      <c r="DM173" s="61"/>
      <c r="DN173" s="61">
        <f t="shared" si="337"/>
        <v>0</v>
      </c>
      <c r="DO173" s="40">
        <v>58.833333333333329</v>
      </c>
      <c r="DP173" s="40">
        <v>2.1</v>
      </c>
      <c r="DQ173" s="40">
        <v>0.05</v>
      </c>
      <c r="DR173" s="62">
        <v>60.983333333333327</v>
      </c>
    </row>
    <row r="174" spans="1:122" x14ac:dyDescent="0.2">
      <c r="A174" s="19" t="s">
        <v>4657</v>
      </c>
      <c r="B174" s="19" t="s">
        <v>4657</v>
      </c>
      <c r="C174" s="19" t="s">
        <v>2</v>
      </c>
      <c r="D174" s="19" t="s">
        <v>3</v>
      </c>
      <c r="E174" s="19" t="s">
        <v>2750</v>
      </c>
      <c r="F174" s="19" t="s">
        <v>355</v>
      </c>
      <c r="G174" s="19">
        <v>9</v>
      </c>
      <c r="H174" s="19">
        <v>1</v>
      </c>
      <c r="I174" s="19">
        <v>0</v>
      </c>
      <c r="J174" s="19">
        <v>1</v>
      </c>
      <c r="K174" s="19">
        <v>-5</v>
      </c>
      <c r="L174" s="19">
        <v>2</v>
      </c>
      <c r="M174" s="20"/>
      <c r="N174" s="21">
        <v>9.16</v>
      </c>
      <c r="O174" s="21">
        <v>82.45</v>
      </c>
      <c r="P174" s="19">
        <v>0</v>
      </c>
      <c r="Q174" s="19">
        <v>0</v>
      </c>
      <c r="R174" s="19">
        <v>0</v>
      </c>
      <c r="S174" s="19">
        <v>0</v>
      </c>
      <c r="T174" s="19">
        <v>1</v>
      </c>
      <c r="U174" s="19">
        <v>0</v>
      </c>
      <c r="V174" s="19">
        <v>8</v>
      </c>
      <c r="W174" s="22">
        <v>0.125</v>
      </c>
      <c r="X174" s="19">
        <v>121</v>
      </c>
      <c r="Y174" s="19">
        <v>0</v>
      </c>
      <c r="Z174" s="19">
        <v>0</v>
      </c>
      <c r="AA174" s="19">
        <v>0</v>
      </c>
      <c r="AB174" s="19">
        <v>2</v>
      </c>
      <c r="AC174" s="22">
        <v>0</v>
      </c>
      <c r="AD174" s="20"/>
      <c r="AE174" s="21">
        <v>4.76</v>
      </c>
      <c r="AF174" s="28">
        <v>0</v>
      </c>
      <c r="AG174" s="23">
        <v>0</v>
      </c>
      <c r="AH174" s="23"/>
      <c r="AI174" s="23"/>
      <c r="AJ174" s="23"/>
      <c r="AK174" s="23"/>
      <c r="AL174" s="23"/>
      <c r="AM174" s="23"/>
      <c r="AN174" s="24">
        <v>2</v>
      </c>
      <c r="AO174" s="24">
        <v>2.2999999999999998</v>
      </c>
      <c r="AP174" s="24">
        <v>-5.0999999999999996</v>
      </c>
      <c r="AQ174" s="29">
        <v>-0.4</v>
      </c>
      <c r="AR174" s="24">
        <f t="shared" ref="AR174:AR185" si="338">AQ174/(BR174+2*(BS174+BT174))*2000</f>
        <v>-9.4525403702244972</v>
      </c>
      <c r="AS174" s="29">
        <v>-0.4</v>
      </c>
      <c r="AT174" s="24">
        <f t="shared" ref="AT174:AT185" si="339">AS174/(BR174+2*(BS174+BT174))*2000</f>
        <v>-9.4525403702244972</v>
      </c>
      <c r="AU174" s="24">
        <v>-0.9</v>
      </c>
      <c r="AV174" s="67">
        <v>1</v>
      </c>
      <c r="AW174" s="67">
        <v>13</v>
      </c>
      <c r="AX174" s="67">
        <v>1</v>
      </c>
      <c r="AY174" s="67">
        <v>2</v>
      </c>
      <c r="AZ174" s="67">
        <v>2</v>
      </c>
      <c r="BA174" s="67">
        <v>0</v>
      </c>
      <c r="BB174" s="67">
        <v>2</v>
      </c>
      <c r="BC174" s="67">
        <v>0.4</v>
      </c>
      <c r="BD174" s="19">
        <v>20</v>
      </c>
      <c r="BE174" s="19" t="s">
        <v>3449</v>
      </c>
      <c r="BF174" s="19" t="s">
        <v>3450</v>
      </c>
      <c r="BG174" s="19" t="s">
        <v>650</v>
      </c>
      <c r="BH174" s="19" t="s">
        <v>7457</v>
      </c>
      <c r="BI174" s="19">
        <v>73</v>
      </c>
      <c r="BJ174" s="19">
        <v>195</v>
      </c>
      <c r="BK174" s="19" t="s">
        <v>1259</v>
      </c>
      <c r="BL174" s="19" t="s">
        <v>638</v>
      </c>
      <c r="BM174" s="25" t="s">
        <v>2382</v>
      </c>
      <c r="BN174" s="25" t="s">
        <v>6024</v>
      </c>
      <c r="BO174" s="25" t="s">
        <v>6747</v>
      </c>
      <c r="BP174" s="25" t="s">
        <v>6740</v>
      </c>
      <c r="BQ174" s="21">
        <f t="shared" ref="BQ174:BQ185" si="340">LEFT(TRIM(BM174),LEN(TRIM(BM174))-3)+RIGHT(TRIM(BM174),2)/60</f>
        <v>82.416666666666671</v>
      </c>
      <c r="BR174" s="21">
        <f t="shared" ref="BR174:BR185" si="341">LEFT(TRIM(BN174),LEN(TRIM(BN174))-3)+RIGHT(TRIM(BN174),2)/60</f>
        <v>80.2</v>
      </c>
      <c r="BS174" s="21">
        <f t="shared" ref="BS174:BS185" si="342">LEFT(TRIM(BO174),LEN(TRIM(BO174))-3)+RIGHT(TRIM(BO174),2)/60</f>
        <v>0.11666666666666667</v>
      </c>
      <c r="BT174" s="21">
        <f t="shared" ref="BT174:BT185" si="343">LEFT(TRIM(BP174),LEN(TRIM(BP174))-3)+RIGHT(TRIM(BP174),2)/60</f>
        <v>2.1</v>
      </c>
      <c r="BU174" s="19">
        <v>121</v>
      </c>
      <c r="BV174" s="19">
        <v>0</v>
      </c>
      <c r="BW174" s="19">
        <v>0</v>
      </c>
      <c r="BX174" s="19">
        <v>0</v>
      </c>
      <c r="BY174" s="24">
        <f t="shared" ref="BY174:BY185" si="344">BR174/G174</f>
        <v>8.9111111111111114</v>
      </c>
      <c r="BZ174" s="24">
        <f t="shared" ref="BZ174:BZ185" si="345">BS174/G174</f>
        <v>1.2962962962962963E-2</v>
      </c>
      <c r="CA174" s="24">
        <f t="shared" ref="CA174:CA185" si="346">BT174/G174</f>
        <v>0.23333333333333334</v>
      </c>
      <c r="CB174" s="19">
        <v>1</v>
      </c>
      <c r="CC174" s="19">
        <v>0</v>
      </c>
      <c r="CD174" s="19">
        <v>0</v>
      </c>
      <c r="CE174" s="19">
        <v>1</v>
      </c>
      <c r="CF174" s="19">
        <v>6</v>
      </c>
      <c r="CG174" s="19">
        <v>0</v>
      </c>
      <c r="CH174" s="19">
        <v>1</v>
      </c>
      <c r="CI174" s="19">
        <v>7</v>
      </c>
      <c r="CJ174" s="53">
        <f t="shared" ref="CJ174:CJ185" si="347">IF(BR174=0,0,CB174/BR174*60)</f>
        <v>0.74812967581047374</v>
      </c>
      <c r="CK174" s="53">
        <f t="shared" ref="CK174:CK185" si="348">IF(BT174=0,0,CC174/BT174*60)</f>
        <v>0</v>
      </c>
      <c r="CL174" s="53">
        <f t="shared" ref="CL174:CL185" si="349">IF(BS174=0,0,CD174/BS174*60)</f>
        <v>0</v>
      </c>
      <c r="CM174" s="53">
        <f t="shared" ref="CM174:CM185" si="350">IF(BR174=0,0,CF174/BR174*60)</f>
        <v>4.4887780548628431</v>
      </c>
      <c r="CN174" s="53">
        <f t="shared" ref="CN174:CN185" si="351">IF(BT174=0,0,CG174/BT174*60)</f>
        <v>0</v>
      </c>
      <c r="CO174" s="53">
        <f t="shared" ref="CO174:CO185" si="352">IF(BS174=0,0,CH174/BS174*60)</f>
        <v>514.28571428571422</v>
      </c>
      <c r="CP174" s="54">
        <f t="shared" si="286"/>
        <v>1</v>
      </c>
      <c r="CQ174" s="54">
        <f t="shared" si="287"/>
        <v>0</v>
      </c>
      <c r="CR174" s="54">
        <f t="shared" si="288"/>
        <v>1</v>
      </c>
      <c r="CS174" s="54">
        <f t="shared" si="289"/>
        <v>0</v>
      </c>
      <c r="CT174" s="54">
        <f t="shared" si="290"/>
        <v>0</v>
      </c>
      <c r="CU174" s="54">
        <f t="shared" si="291"/>
        <v>0</v>
      </c>
      <c r="CV174" s="19">
        <v>2</v>
      </c>
      <c r="CW174" s="65">
        <v>-0.188</v>
      </c>
      <c r="CX174" s="65">
        <v>-4.5570000000000004</v>
      </c>
      <c r="CY174" s="24">
        <v>9.7000000000000003E-2</v>
      </c>
      <c r="CZ174" s="24">
        <v>-9.6000000000000002E-2</v>
      </c>
      <c r="DA174" s="24">
        <v>3.0000000000000001E-3</v>
      </c>
      <c r="DB174" s="24">
        <v>-1E-3</v>
      </c>
      <c r="DC174" s="24">
        <v>0</v>
      </c>
      <c r="DD174" s="65">
        <v>3.0000000000000001E-3</v>
      </c>
      <c r="DE174" s="65">
        <v>6.6000000000000003E-2</v>
      </c>
      <c r="DF174" s="24">
        <v>2E-3</v>
      </c>
      <c r="DG174" s="24">
        <v>6.0000000000000001E-3</v>
      </c>
      <c r="DH174" s="24">
        <v>-0.55500000000000005</v>
      </c>
      <c r="DI174" s="24">
        <v>0.35599999999999998</v>
      </c>
      <c r="DJ174" s="65">
        <v>-0.191</v>
      </c>
      <c r="DK174" s="65">
        <v>-4.6230000000000002</v>
      </c>
      <c r="DL174" s="24">
        <v>0</v>
      </c>
      <c r="DM174" s="24">
        <v>0</v>
      </c>
      <c r="DN174" s="65">
        <v>0</v>
      </c>
      <c r="DO174" s="24">
        <v>80.2</v>
      </c>
      <c r="DP174" s="24">
        <v>2.1</v>
      </c>
      <c r="DQ174" s="24">
        <v>0.12</v>
      </c>
      <c r="DR174" s="24">
        <v>82.42</v>
      </c>
    </row>
    <row r="175" spans="1:122" x14ac:dyDescent="0.2">
      <c r="A175" t="s">
        <v>4657</v>
      </c>
      <c r="B175" t="s">
        <v>4657</v>
      </c>
      <c r="C175" t="str">
        <f t="shared" ref="C175:C187" si="353">CONCATENATE(RIGHT(D175,LEN(D175)-SEARCH(" ",D175)), ", ", LEFT(D175, SEARCH(" ", D175)))</f>
        <v xml:space="preserve">Fritsche, Dan </v>
      </c>
      <c r="D175" t="str">
        <f t="shared" ref="D175:D187" si="354">LEFT(F175, SEARCH(",", F175) - 1)</f>
        <v>Dan Fritsche</v>
      </c>
      <c r="E175" t="str">
        <f t="shared" ref="E175:E187" si="355">LEFT(RIGHT(F175, LEN(F175)-SEARCH(",", F175)-1), 2)</f>
        <v xml:space="preserve">C </v>
      </c>
      <c r="F175" t="s">
        <v>3328</v>
      </c>
      <c r="G175">
        <v>59</v>
      </c>
      <c r="H175">
        <v>12</v>
      </c>
      <c r="I175">
        <v>15</v>
      </c>
      <c r="J175">
        <f t="shared" ref="J175:J187" si="356">H175+I175</f>
        <v>27</v>
      </c>
      <c r="K175">
        <v>3</v>
      </c>
      <c r="L175">
        <v>35</v>
      </c>
      <c r="M175" s="5" t="s">
        <v>5616</v>
      </c>
      <c r="N175" s="7">
        <f t="shared" ref="N175:N187" si="357">LEFT(M175, LEN(M175)-3)+RIGHT(M175,2)/60</f>
        <v>14.033333333333333</v>
      </c>
      <c r="O175" s="7">
        <f t="shared" ref="O175:O187" si="358">G175*N175</f>
        <v>827.9666666666667</v>
      </c>
      <c r="P175">
        <v>5</v>
      </c>
      <c r="Q175">
        <v>3</v>
      </c>
      <c r="R175">
        <v>1</v>
      </c>
      <c r="S175">
        <v>0</v>
      </c>
      <c r="T175">
        <f t="shared" ref="T175:T187" si="359">H175-P175-R175</f>
        <v>6</v>
      </c>
      <c r="U175">
        <f t="shared" ref="U175:U187" si="360">I175-Q175-S175</f>
        <v>12</v>
      </c>
      <c r="V175">
        <v>81</v>
      </c>
      <c r="W175" s="9">
        <f t="shared" ref="W175:W187" si="361">IF(V175=0,0,H175/V175)</f>
        <v>0.14814814814814814</v>
      </c>
      <c r="X175">
        <v>1195</v>
      </c>
      <c r="Y175">
        <v>4</v>
      </c>
      <c r="Z175">
        <v>0</v>
      </c>
      <c r="AA175">
        <v>146</v>
      </c>
      <c r="AB175">
        <v>150</v>
      </c>
      <c r="AC175" s="9">
        <f t="shared" ref="AC175:AC187" si="362">IF(AA175+AB175=0,0,AA175/(AA175+AB175))</f>
        <v>0.49324324324324326</v>
      </c>
      <c r="AD175" s="5" t="s">
        <v>4081</v>
      </c>
      <c r="AE175" s="11">
        <f>LEFT(AD175, LEN(AD175)-3)+RIGHT(AD175,2)/60</f>
        <v>30.666666666666668</v>
      </c>
      <c r="AF175" s="27">
        <v>54</v>
      </c>
      <c r="AG175" s="12">
        <v>1755123</v>
      </c>
      <c r="AH175" s="13" t="s">
        <v>335</v>
      </c>
      <c r="AI175" s="13" t="s">
        <v>6418</v>
      </c>
      <c r="AJ175" s="14">
        <v>8.4</v>
      </c>
      <c r="AK175" s="13" t="s">
        <v>6400</v>
      </c>
      <c r="AL175" s="13" t="s">
        <v>4365</v>
      </c>
      <c r="AM175" s="13" t="s">
        <v>6399</v>
      </c>
      <c r="AN175" s="18">
        <f t="shared" ref="AN175:AN187" si="363">AH175+0</f>
        <v>19</v>
      </c>
      <c r="AO175" s="18">
        <f t="shared" ref="AO175:AO187" si="364">AI175+0</f>
        <v>16.7</v>
      </c>
      <c r="AP175" s="18">
        <f t="shared" ref="AP175:AP187" si="365">AJ175+0</f>
        <v>8.4</v>
      </c>
      <c r="AQ175" s="18">
        <f t="shared" ref="AQ175:AQ187" si="366">AK175+0</f>
        <v>1.3</v>
      </c>
      <c r="AR175" s="18">
        <f t="shared" si="338"/>
        <v>2.6730637422892389</v>
      </c>
      <c r="AS175" s="18">
        <f t="shared" ref="AS175:AS187" si="367">AL175+0</f>
        <v>2.8</v>
      </c>
      <c r="AT175" s="18">
        <f t="shared" si="339"/>
        <v>5.7573680603152839</v>
      </c>
      <c r="AU175" s="18">
        <f t="shared" ref="AU175:AU187" si="368">AM175+0</f>
        <v>4.0999999999999996</v>
      </c>
      <c r="AV175" s="66">
        <v>30</v>
      </c>
      <c r="AW175" s="66">
        <v>41</v>
      </c>
      <c r="AX175" s="66">
        <v>37</v>
      </c>
      <c r="AY175" s="66">
        <v>14</v>
      </c>
      <c r="AZ175" s="66">
        <v>27</v>
      </c>
      <c r="BA175" s="66">
        <v>146</v>
      </c>
      <c r="BB175" s="66">
        <v>150</v>
      </c>
      <c r="BC175" s="66">
        <v>8.8000000000000007</v>
      </c>
      <c r="BE175" t="s">
        <v>169</v>
      </c>
      <c r="BF175" t="s">
        <v>170</v>
      </c>
      <c r="BG175" t="s">
        <v>1324</v>
      </c>
      <c r="BH175" t="s">
        <v>7471</v>
      </c>
      <c r="BI175">
        <v>73</v>
      </c>
      <c r="BJ175">
        <v>198</v>
      </c>
      <c r="BK175" t="s">
        <v>1258</v>
      </c>
      <c r="BL175" t="s">
        <v>7128</v>
      </c>
      <c r="BM175" s="4" t="s">
        <v>2226</v>
      </c>
      <c r="BN175" s="4" t="s">
        <v>2227</v>
      </c>
      <c r="BO175" s="4" t="s">
        <v>2228</v>
      </c>
      <c r="BP175" s="4" t="s">
        <v>2230</v>
      </c>
      <c r="BQ175" s="7">
        <f t="shared" si="340"/>
        <v>828.08333333333337</v>
      </c>
      <c r="BR175" s="7">
        <f t="shared" si="341"/>
        <v>683.5</v>
      </c>
      <c r="BS175" s="7">
        <f t="shared" si="342"/>
        <v>70.7</v>
      </c>
      <c r="BT175" s="7">
        <f t="shared" si="343"/>
        <v>73.88333333333334</v>
      </c>
      <c r="BU175" s="12">
        <v>1195</v>
      </c>
      <c r="BV175">
        <v>0</v>
      </c>
      <c r="BW175">
        <v>0</v>
      </c>
      <c r="BX175">
        <v>0</v>
      </c>
      <c r="BY175" s="18">
        <f t="shared" si="344"/>
        <v>11.584745762711865</v>
      </c>
      <c r="BZ175" s="18">
        <f t="shared" si="345"/>
        <v>1.1983050847457628</v>
      </c>
      <c r="CA175" s="18">
        <f t="shared" si="346"/>
        <v>1.2522598870056498</v>
      </c>
      <c r="CB175" s="6">
        <v>27</v>
      </c>
      <c r="CC175" s="6">
        <v>13</v>
      </c>
      <c r="CD175" s="6">
        <v>1</v>
      </c>
      <c r="CE175" s="6">
        <v>41</v>
      </c>
      <c r="CF175" s="6">
        <v>26</v>
      </c>
      <c r="CG175" s="6">
        <v>0</v>
      </c>
      <c r="CH175" s="6">
        <v>6</v>
      </c>
      <c r="CI175" s="6">
        <v>32</v>
      </c>
      <c r="CJ175" s="11">
        <f t="shared" si="347"/>
        <v>2.3701536210680323</v>
      </c>
      <c r="CK175" s="11">
        <f t="shared" si="348"/>
        <v>10.557184750733137</v>
      </c>
      <c r="CL175" s="11">
        <f t="shared" si="349"/>
        <v>0.84865629420084865</v>
      </c>
      <c r="CM175" s="11">
        <f t="shared" si="350"/>
        <v>2.2823701536210681</v>
      </c>
      <c r="CN175" s="11">
        <f t="shared" si="351"/>
        <v>0</v>
      </c>
      <c r="CO175" s="11">
        <f t="shared" si="352"/>
        <v>5.0919377652050919</v>
      </c>
      <c r="CP175" s="52">
        <f t="shared" si="286"/>
        <v>0.22222222222222221</v>
      </c>
      <c r="CQ175" s="52">
        <f t="shared" si="287"/>
        <v>0.44444444444444442</v>
      </c>
      <c r="CR175" s="52">
        <f t="shared" si="288"/>
        <v>0.66666666666666663</v>
      </c>
      <c r="CS175" s="52">
        <f t="shared" si="289"/>
        <v>0.38461538461538464</v>
      </c>
      <c r="CT175" s="52">
        <f t="shared" si="290"/>
        <v>0.23076923076923078</v>
      </c>
      <c r="CU175" s="52">
        <f t="shared" si="291"/>
        <v>0.61538461538461542</v>
      </c>
      <c r="CV175">
        <v>0</v>
      </c>
      <c r="CW175" s="60">
        <f t="shared" ref="CW175:CW187" si="369">DD175+DJ175+DN175</f>
        <v>28.137702555849234</v>
      </c>
      <c r="CX175" s="60">
        <f t="shared" ref="CX175:CX187" si="370">CW175/DR175*2000</f>
        <v>67.958625474527693</v>
      </c>
      <c r="CY175" s="60">
        <v>5.0411418386069329</v>
      </c>
      <c r="CZ175" s="60">
        <v>8.7454340008612554</v>
      </c>
      <c r="DA175" s="60">
        <v>3.8667394521637123E-2</v>
      </c>
      <c r="DB175" s="60">
        <v>1.8974125653580578</v>
      </c>
      <c r="DC175" s="60">
        <v>0</v>
      </c>
      <c r="DD175" s="60">
        <f t="shared" ref="DD175:DD187" si="371">SUM(CY175:DC175)</f>
        <v>15.722655799347883</v>
      </c>
      <c r="DE175" s="60">
        <f t="shared" ref="DE175:DE187" si="372">DD175/DR175*2000</f>
        <v>37.973607646608549</v>
      </c>
      <c r="DF175" s="60">
        <v>7.8862225767242755</v>
      </c>
      <c r="DG175" s="60">
        <v>0.20989797759467943</v>
      </c>
      <c r="DH175" s="60">
        <v>3.0937060416941908</v>
      </c>
      <c r="DI175" s="60">
        <v>1.2252201604882051</v>
      </c>
      <c r="DJ175" s="60">
        <f t="shared" ref="DJ175:DJ187" si="373">SUM(DF175:DI175)</f>
        <v>12.415046756501351</v>
      </c>
      <c r="DK175" s="60">
        <f t="shared" ref="DK175:DK187" si="374">DJ175/DR175*2000</f>
        <v>29.985017827919133</v>
      </c>
      <c r="DL175" s="60"/>
      <c r="DM175" s="60"/>
      <c r="DN175" s="60">
        <f t="shared" ref="DN175:DN187" si="375">SUM(DL175:DM175)</f>
        <v>0</v>
      </c>
      <c r="DO175" s="59">
        <v>683.5</v>
      </c>
      <c r="DP175" s="59">
        <v>73.88333333333334</v>
      </c>
      <c r="DQ175" s="59">
        <v>70.7</v>
      </c>
      <c r="DR175" s="58">
        <v>828.08333333333337</v>
      </c>
    </row>
    <row r="176" spans="1:122" x14ac:dyDescent="0.2">
      <c r="A176" t="s">
        <v>4657</v>
      </c>
      <c r="B176" t="s">
        <v>4657</v>
      </c>
      <c r="C176" t="str">
        <f t="shared" si="353"/>
        <v xml:space="preserve">Campbell, Darcy </v>
      </c>
      <c r="D176" t="str">
        <f t="shared" si="354"/>
        <v>Darcy Campbell</v>
      </c>
      <c r="E176" t="str">
        <f t="shared" si="355"/>
        <v xml:space="preserve">D </v>
      </c>
      <c r="F176" t="s">
        <v>3352</v>
      </c>
      <c r="G176">
        <v>1</v>
      </c>
      <c r="H176">
        <v>0</v>
      </c>
      <c r="I176">
        <v>0</v>
      </c>
      <c r="J176">
        <f t="shared" si="356"/>
        <v>0</v>
      </c>
      <c r="K176">
        <v>0</v>
      </c>
      <c r="L176">
        <v>0</v>
      </c>
      <c r="M176" s="5" t="s">
        <v>5617</v>
      </c>
      <c r="N176" s="7">
        <f t="shared" si="357"/>
        <v>5.6833333333333336</v>
      </c>
      <c r="O176" s="7">
        <f t="shared" si="358"/>
        <v>5.6833333333333336</v>
      </c>
      <c r="P176">
        <v>0</v>
      </c>
      <c r="Q176">
        <v>0</v>
      </c>
      <c r="R176">
        <v>0</v>
      </c>
      <c r="S176">
        <v>0</v>
      </c>
      <c r="T176">
        <f t="shared" si="359"/>
        <v>0</v>
      </c>
      <c r="U176">
        <f t="shared" si="360"/>
        <v>0</v>
      </c>
      <c r="V176">
        <v>0</v>
      </c>
      <c r="W176" s="9">
        <f t="shared" si="361"/>
        <v>0</v>
      </c>
      <c r="X176">
        <v>8</v>
      </c>
      <c r="Y176">
        <v>0</v>
      </c>
      <c r="Z176">
        <v>0</v>
      </c>
      <c r="AA176">
        <v>0</v>
      </c>
      <c r="AB176">
        <v>0</v>
      </c>
      <c r="AC176" s="9">
        <f t="shared" si="362"/>
        <v>0</v>
      </c>
      <c r="AD176" s="5" t="s">
        <v>361</v>
      </c>
      <c r="AH176" s="13" t="s">
        <v>6349</v>
      </c>
      <c r="AI176" s="13" t="s">
        <v>6349</v>
      </c>
      <c r="AJ176" s="14">
        <v>0</v>
      </c>
      <c r="AK176" s="13" t="s">
        <v>6333</v>
      </c>
      <c r="AL176" s="13" t="s">
        <v>6350</v>
      </c>
      <c r="AM176" s="13" t="s">
        <v>6333</v>
      </c>
      <c r="AN176" s="18">
        <f t="shared" si="363"/>
        <v>0.1</v>
      </c>
      <c r="AO176" s="18">
        <f t="shared" si="364"/>
        <v>0.1</v>
      </c>
      <c r="AP176" s="18">
        <f t="shared" si="365"/>
        <v>0</v>
      </c>
      <c r="AQ176" s="18">
        <f t="shared" si="366"/>
        <v>0</v>
      </c>
      <c r="AR176" s="18">
        <f t="shared" si="338"/>
        <v>0</v>
      </c>
      <c r="AS176" s="18">
        <f t="shared" si="367"/>
        <v>0</v>
      </c>
      <c r="AT176" s="18">
        <f t="shared" si="339"/>
        <v>0</v>
      </c>
      <c r="AU176" s="18">
        <f t="shared" si="368"/>
        <v>0</v>
      </c>
      <c r="AV176" s="66">
        <v>0</v>
      </c>
      <c r="AW176" s="66">
        <v>0</v>
      </c>
      <c r="AX176" s="66">
        <v>1</v>
      </c>
      <c r="AY176" s="66">
        <v>0</v>
      </c>
      <c r="AZ176" s="66">
        <v>0</v>
      </c>
      <c r="BA176" s="66">
        <v>0</v>
      </c>
      <c r="BB176" s="66">
        <v>0</v>
      </c>
      <c r="BC176" s="66">
        <v>0</v>
      </c>
      <c r="BD176">
        <v>37</v>
      </c>
      <c r="BE176" t="s">
        <v>4048</v>
      </c>
      <c r="BF176" t="s">
        <v>4049</v>
      </c>
      <c r="BG176" t="s">
        <v>7474</v>
      </c>
      <c r="BH176" t="s">
        <v>7457</v>
      </c>
      <c r="BI176">
        <v>73</v>
      </c>
      <c r="BJ176">
        <v>180</v>
      </c>
      <c r="BL176" t="s">
        <v>638</v>
      </c>
      <c r="BM176" s="4" t="s">
        <v>3614</v>
      </c>
      <c r="BN176" s="4" t="s">
        <v>3745</v>
      </c>
      <c r="BO176" s="4" t="s">
        <v>1516</v>
      </c>
      <c r="BP176" s="4" t="s">
        <v>7336</v>
      </c>
      <c r="BQ176" s="7">
        <f t="shared" si="340"/>
        <v>5.6833333333333336</v>
      </c>
      <c r="BR176" s="7">
        <f t="shared" si="341"/>
        <v>5.55</v>
      </c>
      <c r="BS176" s="7">
        <f t="shared" si="342"/>
        <v>0</v>
      </c>
      <c r="BT176" s="7">
        <f t="shared" si="343"/>
        <v>0.13333333333333333</v>
      </c>
      <c r="BU176">
        <v>8</v>
      </c>
      <c r="BV176">
        <v>0</v>
      </c>
      <c r="BW176">
        <v>0</v>
      </c>
      <c r="BX176">
        <v>0</v>
      </c>
      <c r="BY176" s="18">
        <f t="shared" si="344"/>
        <v>5.55</v>
      </c>
      <c r="BZ176" s="18">
        <f t="shared" si="345"/>
        <v>0</v>
      </c>
      <c r="CA176" s="18">
        <f t="shared" si="346"/>
        <v>0.13333333333333333</v>
      </c>
      <c r="CB176" s="6">
        <v>0</v>
      </c>
      <c r="CC176" s="6">
        <v>0</v>
      </c>
      <c r="CD176" s="6">
        <v>0</v>
      </c>
      <c r="CE176" s="6">
        <v>0</v>
      </c>
      <c r="CF176" s="6">
        <v>0</v>
      </c>
      <c r="CG176" s="6">
        <v>0</v>
      </c>
      <c r="CH176" s="6">
        <v>0</v>
      </c>
      <c r="CI176" s="6">
        <v>0</v>
      </c>
      <c r="CJ176" s="11">
        <f t="shared" si="347"/>
        <v>0</v>
      </c>
      <c r="CK176" s="11">
        <f t="shared" si="348"/>
        <v>0</v>
      </c>
      <c r="CL176" s="11">
        <f t="shared" si="349"/>
        <v>0</v>
      </c>
      <c r="CM176" s="11">
        <f t="shared" si="350"/>
        <v>0</v>
      </c>
      <c r="CN176" s="11">
        <f t="shared" si="351"/>
        <v>0</v>
      </c>
      <c r="CO176" s="11">
        <f t="shared" si="352"/>
        <v>0</v>
      </c>
      <c r="CP176" s="52">
        <f t="shared" si="286"/>
        <v>0</v>
      </c>
      <c r="CQ176" s="52">
        <f t="shared" si="287"/>
        <v>0</v>
      </c>
      <c r="CR176" s="52">
        <f t="shared" si="288"/>
        <v>0</v>
      </c>
      <c r="CS176" s="52">
        <f t="shared" si="289"/>
        <v>0</v>
      </c>
      <c r="CT176" s="52">
        <f t="shared" si="290"/>
        <v>0</v>
      </c>
      <c r="CU176" s="52">
        <f t="shared" si="291"/>
        <v>0</v>
      </c>
      <c r="CV176">
        <v>0</v>
      </c>
      <c r="CW176" s="60">
        <f t="shared" si="369"/>
        <v>0.32429553319511628</v>
      </c>
      <c r="CX176" s="60">
        <f t="shared" si="370"/>
        <v>114.12159525927845</v>
      </c>
      <c r="CY176" s="60">
        <v>-4.5248621887856617E-2</v>
      </c>
      <c r="CZ176" s="60">
        <v>-4.1617199583877645E-3</v>
      </c>
      <c r="DA176" s="60">
        <v>2.6538354698356164E-4</v>
      </c>
      <c r="DB176" s="60">
        <v>0</v>
      </c>
      <c r="DC176" s="60">
        <v>0</v>
      </c>
      <c r="DD176" s="60">
        <f t="shared" si="371"/>
        <v>-4.914495829926082E-2</v>
      </c>
      <c r="DE176" s="60">
        <f t="shared" si="372"/>
        <v>-17.294413477745742</v>
      </c>
      <c r="DF176" s="60">
        <v>0.30453267578323645</v>
      </c>
      <c r="DG176" s="60">
        <v>3.2945924577599275E-3</v>
      </c>
      <c r="DH176" s="60">
        <v>0</v>
      </c>
      <c r="DI176" s="60">
        <v>6.5613223253380717E-2</v>
      </c>
      <c r="DJ176" s="60">
        <f t="shared" si="373"/>
        <v>0.37344049149437708</v>
      </c>
      <c r="DK176" s="60">
        <f t="shared" si="374"/>
        <v>131.41600873702419</v>
      </c>
      <c r="DL176" s="60"/>
      <c r="DM176" s="60"/>
      <c r="DN176" s="60">
        <f t="shared" si="375"/>
        <v>0</v>
      </c>
      <c r="DO176" s="59">
        <v>5.55</v>
      </c>
      <c r="DP176" s="59">
        <v>0.13333333333333333</v>
      </c>
      <c r="DQ176" s="59">
        <v>0</v>
      </c>
      <c r="DR176" s="58">
        <v>5.6833333333333336</v>
      </c>
    </row>
    <row r="177" spans="1:122" x14ac:dyDescent="0.2">
      <c r="A177" t="s">
        <v>4657</v>
      </c>
      <c r="B177" t="s">
        <v>4657</v>
      </c>
      <c r="C177" t="str">
        <f t="shared" si="353"/>
        <v xml:space="preserve">Vyborny, David </v>
      </c>
      <c r="D177" t="str">
        <f t="shared" si="354"/>
        <v>David Vyborny</v>
      </c>
      <c r="E177" t="str">
        <f t="shared" si="355"/>
        <v>RW</v>
      </c>
      <c r="F177" t="s">
        <v>3320</v>
      </c>
      <c r="G177">
        <v>82</v>
      </c>
      <c r="H177">
        <v>16</v>
      </c>
      <c r="I177">
        <v>48</v>
      </c>
      <c r="J177">
        <f t="shared" si="356"/>
        <v>64</v>
      </c>
      <c r="K177">
        <v>6</v>
      </c>
      <c r="L177">
        <v>60</v>
      </c>
      <c r="M177" s="5" t="s">
        <v>5618</v>
      </c>
      <c r="N177" s="7">
        <f t="shared" si="357"/>
        <v>20.333333333333332</v>
      </c>
      <c r="O177" s="7">
        <f t="shared" si="358"/>
        <v>1667.3333333333333</v>
      </c>
      <c r="P177">
        <v>6</v>
      </c>
      <c r="Q177">
        <v>21</v>
      </c>
      <c r="R177">
        <v>0</v>
      </c>
      <c r="S177">
        <v>0</v>
      </c>
      <c r="T177">
        <f t="shared" si="359"/>
        <v>10</v>
      </c>
      <c r="U177">
        <f t="shared" si="360"/>
        <v>27</v>
      </c>
      <c r="V177">
        <v>158</v>
      </c>
      <c r="W177" s="9">
        <f t="shared" si="361"/>
        <v>0.10126582278481013</v>
      </c>
      <c r="X177">
        <v>2213</v>
      </c>
      <c r="Y177">
        <v>2</v>
      </c>
      <c r="Z177">
        <v>0</v>
      </c>
      <c r="AA177">
        <v>102</v>
      </c>
      <c r="AB177">
        <v>167</v>
      </c>
      <c r="AC177" s="9">
        <f t="shared" si="362"/>
        <v>0.379182156133829</v>
      </c>
      <c r="AD177" s="5" t="s">
        <v>4082</v>
      </c>
      <c r="AE177" s="11">
        <f>LEFT(AD177, LEN(AD177)-3)+RIGHT(AD177,2)/60</f>
        <v>26.05</v>
      </c>
      <c r="AF177" s="27">
        <v>56</v>
      </c>
      <c r="AG177" s="12">
        <v>2402358</v>
      </c>
      <c r="AH177" s="13" t="s">
        <v>4486</v>
      </c>
      <c r="AI177" s="13" t="s">
        <v>6380</v>
      </c>
      <c r="AJ177" s="14">
        <v>16.600000000000001</v>
      </c>
      <c r="AK177" s="13" t="s">
        <v>6404</v>
      </c>
      <c r="AL177" s="13" t="s">
        <v>6404</v>
      </c>
      <c r="AM177" s="13" t="s">
        <v>4479</v>
      </c>
      <c r="AN177" s="18">
        <f t="shared" si="363"/>
        <v>36.700000000000003</v>
      </c>
      <c r="AO177" s="18">
        <f t="shared" si="364"/>
        <v>32.6</v>
      </c>
      <c r="AP177" s="18">
        <f t="shared" si="365"/>
        <v>16.600000000000001</v>
      </c>
      <c r="AQ177" s="18">
        <f t="shared" si="366"/>
        <v>5.3</v>
      </c>
      <c r="AR177" s="18">
        <f t="shared" si="338"/>
        <v>4.6730688689850775</v>
      </c>
      <c r="AS177" s="18">
        <f t="shared" si="367"/>
        <v>5.3</v>
      </c>
      <c r="AT177" s="18">
        <f t="shared" si="339"/>
        <v>4.6730688689850775</v>
      </c>
      <c r="AU177" s="18">
        <f t="shared" si="368"/>
        <v>10.6</v>
      </c>
      <c r="AV177" s="66">
        <v>27</v>
      </c>
      <c r="AW177" s="66">
        <v>53</v>
      </c>
      <c r="AX177" s="66">
        <v>41</v>
      </c>
      <c r="AY177" s="66">
        <v>27</v>
      </c>
      <c r="AZ177" s="66">
        <v>47</v>
      </c>
      <c r="BA177" s="66">
        <v>102</v>
      </c>
      <c r="BB177" s="66">
        <v>167</v>
      </c>
      <c r="BC177" s="66">
        <v>5.8</v>
      </c>
      <c r="BE177" t="s">
        <v>1352</v>
      </c>
      <c r="BF177" t="s">
        <v>1353</v>
      </c>
      <c r="BH177" t="s">
        <v>627</v>
      </c>
      <c r="BI177">
        <v>70</v>
      </c>
      <c r="BJ177">
        <v>189</v>
      </c>
      <c r="BK177" t="s">
        <v>1259</v>
      </c>
      <c r="BL177" t="s">
        <v>7128</v>
      </c>
      <c r="BM177" s="4" t="s">
        <v>1920</v>
      </c>
      <c r="BN177" s="4" t="s">
        <v>1921</v>
      </c>
      <c r="BO177" s="4" t="s">
        <v>2708</v>
      </c>
      <c r="BP177" s="4" t="s">
        <v>2710</v>
      </c>
      <c r="BQ177" s="7">
        <f t="shared" si="340"/>
        <v>1667.7</v>
      </c>
      <c r="BR177" s="7">
        <f t="shared" si="341"/>
        <v>1067.0833333333333</v>
      </c>
      <c r="BS177" s="7">
        <f t="shared" si="342"/>
        <v>227.26666666666668</v>
      </c>
      <c r="BT177" s="7">
        <f t="shared" si="343"/>
        <v>373.35</v>
      </c>
      <c r="BU177" s="12">
        <v>2213</v>
      </c>
      <c r="BV177">
        <v>9</v>
      </c>
      <c r="BW177">
        <v>5</v>
      </c>
      <c r="BX177">
        <v>1</v>
      </c>
      <c r="BY177" s="18">
        <f t="shared" si="344"/>
        <v>13.01321138211382</v>
      </c>
      <c r="BZ177" s="18">
        <f t="shared" si="345"/>
        <v>2.7715447154471544</v>
      </c>
      <c r="CA177" s="18">
        <f t="shared" si="346"/>
        <v>4.5530487804878055</v>
      </c>
      <c r="CB177" s="6">
        <v>47</v>
      </c>
      <c r="CC177" s="6">
        <v>43</v>
      </c>
      <c r="CD177" s="6">
        <v>0</v>
      </c>
      <c r="CE177" s="6">
        <v>90</v>
      </c>
      <c r="CF177" s="6">
        <v>33</v>
      </c>
      <c r="CG177" s="6">
        <v>5</v>
      </c>
      <c r="CH177" s="6">
        <v>29</v>
      </c>
      <c r="CI177" s="6">
        <v>67</v>
      </c>
      <c r="CJ177" s="11">
        <f t="shared" si="347"/>
        <v>2.6427176884029677</v>
      </c>
      <c r="CK177" s="11">
        <f t="shared" si="348"/>
        <v>6.9104057854560059</v>
      </c>
      <c r="CL177" s="11">
        <f t="shared" si="349"/>
        <v>0</v>
      </c>
      <c r="CM177" s="11">
        <f t="shared" si="350"/>
        <v>1.8555251854744241</v>
      </c>
      <c r="CN177" s="11">
        <f t="shared" si="351"/>
        <v>0.80353555644837282</v>
      </c>
      <c r="CO177" s="11">
        <f t="shared" si="352"/>
        <v>7.6562041654444117</v>
      </c>
      <c r="CP177" s="52">
        <f t="shared" si="286"/>
        <v>0.21276595744680851</v>
      </c>
      <c r="CQ177" s="52">
        <f t="shared" si="287"/>
        <v>0.57446808510638303</v>
      </c>
      <c r="CR177" s="52">
        <f t="shared" si="288"/>
        <v>0.78723404255319152</v>
      </c>
      <c r="CS177" s="52">
        <f t="shared" si="289"/>
        <v>0.13953488372093023</v>
      </c>
      <c r="CT177" s="52">
        <f t="shared" si="290"/>
        <v>0.48837209302325579</v>
      </c>
      <c r="CU177" s="52">
        <f t="shared" si="291"/>
        <v>0.62790697674418605</v>
      </c>
      <c r="CV177">
        <v>0</v>
      </c>
      <c r="CW177" s="60">
        <f t="shared" si="369"/>
        <v>68.758589069820474</v>
      </c>
      <c r="CX177" s="60">
        <f t="shared" si="370"/>
        <v>82.459182190826255</v>
      </c>
      <c r="CY177" s="60">
        <v>18.994450109339841</v>
      </c>
      <c r="CZ177" s="60">
        <v>13.869802851569437</v>
      </c>
      <c r="DA177" s="60">
        <v>7.7873338645950557E-2</v>
      </c>
      <c r="DB177" s="60">
        <v>-2.3873489034557007</v>
      </c>
      <c r="DC177" s="60">
        <v>17.050355857970697</v>
      </c>
      <c r="DD177" s="60">
        <f t="shared" si="371"/>
        <v>47.605133254070225</v>
      </c>
      <c r="DE177" s="60">
        <f t="shared" si="372"/>
        <v>57.090763631432779</v>
      </c>
      <c r="DF177" s="60">
        <v>13.623013785883602</v>
      </c>
      <c r="DG177" s="60">
        <v>0.50012382890016072</v>
      </c>
      <c r="DH177" s="60">
        <v>4.4467272920389336</v>
      </c>
      <c r="DI177" s="60">
        <v>2.5835909089275493</v>
      </c>
      <c r="DJ177" s="60">
        <f t="shared" si="373"/>
        <v>21.153455815750249</v>
      </c>
      <c r="DK177" s="60">
        <f t="shared" si="374"/>
        <v>25.368418559393472</v>
      </c>
      <c r="DL177" s="60"/>
      <c r="DM177" s="60"/>
      <c r="DN177" s="60">
        <f t="shared" si="375"/>
        <v>0</v>
      </c>
      <c r="DO177" s="58">
        <v>1067.0833333333333</v>
      </c>
      <c r="DP177" s="58">
        <v>373.35</v>
      </c>
      <c r="DQ177" s="58">
        <v>227.26666666666668</v>
      </c>
      <c r="DR177" s="58">
        <v>1667.7</v>
      </c>
    </row>
    <row r="178" spans="1:122" s="30" customFormat="1" x14ac:dyDescent="0.2">
      <c r="A178" t="s">
        <v>4650</v>
      </c>
      <c r="B178" t="s">
        <v>4657</v>
      </c>
      <c r="C178" t="str">
        <f t="shared" si="353"/>
        <v xml:space="preserve">MacKenzie, Derek </v>
      </c>
      <c r="D178" t="str">
        <f t="shared" si="354"/>
        <v>Derek MacKenzie</v>
      </c>
      <c r="E178" t="str">
        <f t="shared" si="355"/>
        <v xml:space="preserve">C </v>
      </c>
      <c r="F178" t="s">
        <v>390</v>
      </c>
      <c r="G178">
        <v>4</v>
      </c>
      <c r="H178">
        <v>0</v>
      </c>
      <c r="I178">
        <v>0</v>
      </c>
      <c r="J178">
        <f t="shared" si="356"/>
        <v>0</v>
      </c>
      <c r="K178">
        <v>1</v>
      </c>
      <c r="L178">
        <v>0</v>
      </c>
      <c r="M178" s="8" t="s">
        <v>1231</v>
      </c>
      <c r="N178" s="7">
        <f t="shared" si="357"/>
        <v>5</v>
      </c>
      <c r="O178" s="7">
        <f t="shared" si="358"/>
        <v>20</v>
      </c>
      <c r="P178">
        <v>0</v>
      </c>
      <c r="Q178">
        <v>0</v>
      </c>
      <c r="R178">
        <v>0</v>
      </c>
      <c r="S178">
        <v>0</v>
      </c>
      <c r="T178">
        <f t="shared" si="359"/>
        <v>0</v>
      </c>
      <c r="U178">
        <f t="shared" si="360"/>
        <v>0</v>
      </c>
      <c r="V178">
        <v>3</v>
      </c>
      <c r="W178" s="9">
        <f t="shared" si="361"/>
        <v>0</v>
      </c>
      <c r="X178">
        <v>29</v>
      </c>
      <c r="Y178">
        <v>0</v>
      </c>
      <c r="Z178">
        <v>0</v>
      </c>
      <c r="AA178">
        <v>9</v>
      </c>
      <c r="AB178">
        <v>7</v>
      </c>
      <c r="AC178" s="9">
        <f t="shared" si="362"/>
        <v>0.5625</v>
      </c>
      <c r="AD178" s="5" t="s">
        <v>361</v>
      </c>
      <c r="AE178" s="11"/>
      <c r="AF178" s="27"/>
      <c r="AG178"/>
      <c r="AH178" s="13" t="s">
        <v>6344</v>
      </c>
      <c r="AI178" s="13" t="s">
        <v>6344</v>
      </c>
      <c r="AJ178" s="14">
        <v>1</v>
      </c>
      <c r="AK178" s="13" t="s">
        <v>6331</v>
      </c>
      <c r="AL178" s="13" t="s">
        <v>6348</v>
      </c>
      <c r="AM178" s="13" t="s">
        <v>6333</v>
      </c>
      <c r="AN178" s="18">
        <f t="shared" si="363"/>
        <v>0.5</v>
      </c>
      <c r="AO178" s="18">
        <f t="shared" si="364"/>
        <v>0.5</v>
      </c>
      <c r="AP178" s="18">
        <f t="shared" si="365"/>
        <v>1</v>
      </c>
      <c r="AQ178" s="18">
        <f t="shared" si="366"/>
        <v>-0.2</v>
      </c>
      <c r="AR178" s="18">
        <f t="shared" si="338"/>
        <v>-20</v>
      </c>
      <c r="AS178" s="18">
        <f t="shared" si="367"/>
        <v>0.2</v>
      </c>
      <c r="AT178" s="18">
        <f t="shared" si="339"/>
        <v>20</v>
      </c>
      <c r="AU178" s="18">
        <f t="shared" si="368"/>
        <v>0</v>
      </c>
      <c r="AV178" s="66">
        <v>0</v>
      </c>
      <c r="AW178" s="66">
        <v>4</v>
      </c>
      <c r="AX178" s="66">
        <v>1</v>
      </c>
      <c r="AY178" s="66">
        <v>1</v>
      </c>
      <c r="AZ178" s="66">
        <v>1</v>
      </c>
      <c r="BA178" s="66">
        <v>9</v>
      </c>
      <c r="BB178" s="66">
        <v>7</v>
      </c>
      <c r="BC178" s="66">
        <v>7.1</v>
      </c>
      <c r="BD178"/>
      <c r="BE178" t="s">
        <v>767</v>
      </c>
      <c r="BF178" t="s">
        <v>693</v>
      </c>
      <c r="BG178" t="s">
        <v>7484</v>
      </c>
      <c r="BH178" t="s">
        <v>7457</v>
      </c>
      <c r="BI178">
        <v>71</v>
      </c>
      <c r="BJ178">
        <v>185</v>
      </c>
      <c r="BK178" t="s">
        <v>1259</v>
      </c>
      <c r="BL178" t="s">
        <v>7128</v>
      </c>
      <c r="BM178" s="4" t="s">
        <v>6183</v>
      </c>
      <c r="BN178" s="4" t="s">
        <v>6881</v>
      </c>
      <c r="BO178" s="4" t="s">
        <v>1516</v>
      </c>
      <c r="BP178" s="4" t="s">
        <v>7217</v>
      </c>
      <c r="BQ178" s="7">
        <f t="shared" si="340"/>
        <v>19.983333333333334</v>
      </c>
      <c r="BR178" s="7">
        <f t="shared" si="341"/>
        <v>19.966666666666665</v>
      </c>
      <c r="BS178" s="7">
        <f t="shared" si="342"/>
        <v>0</v>
      </c>
      <c r="BT178" s="7">
        <f t="shared" si="343"/>
        <v>1.6666666666666666E-2</v>
      </c>
      <c r="BU178">
        <v>29</v>
      </c>
      <c r="BV178">
        <v>0</v>
      </c>
      <c r="BW178">
        <v>0</v>
      </c>
      <c r="BX178">
        <v>0</v>
      </c>
      <c r="BY178" s="18">
        <f t="shared" si="344"/>
        <v>4.9916666666666663</v>
      </c>
      <c r="BZ178" s="18">
        <f t="shared" si="345"/>
        <v>0</v>
      </c>
      <c r="CA178" s="18">
        <f t="shared" si="346"/>
        <v>4.1666666666666666E-3</v>
      </c>
      <c r="CB178" s="6">
        <v>1</v>
      </c>
      <c r="CC178" s="6">
        <v>0</v>
      </c>
      <c r="CD178" s="6">
        <v>0</v>
      </c>
      <c r="CE178" s="6">
        <v>1</v>
      </c>
      <c r="CF178" s="6">
        <v>0</v>
      </c>
      <c r="CG178" s="6">
        <v>0</v>
      </c>
      <c r="CH178" s="6">
        <v>0</v>
      </c>
      <c r="CI178" s="6">
        <v>0</v>
      </c>
      <c r="CJ178" s="11">
        <f t="shared" si="347"/>
        <v>3.005008347245409</v>
      </c>
      <c r="CK178" s="11">
        <f t="shared" si="348"/>
        <v>0</v>
      </c>
      <c r="CL178" s="11">
        <f t="shared" si="349"/>
        <v>0</v>
      </c>
      <c r="CM178" s="11">
        <f t="shared" si="350"/>
        <v>0</v>
      </c>
      <c r="CN178" s="11">
        <f t="shared" si="351"/>
        <v>0</v>
      </c>
      <c r="CO178" s="11">
        <f t="shared" si="352"/>
        <v>0</v>
      </c>
      <c r="CP178" s="52">
        <f t="shared" si="286"/>
        <v>0</v>
      </c>
      <c r="CQ178" s="52">
        <f t="shared" si="287"/>
        <v>0</v>
      </c>
      <c r="CR178" s="52">
        <f t="shared" si="288"/>
        <v>0</v>
      </c>
      <c r="CS178" s="52">
        <f t="shared" si="289"/>
        <v>0</v>
      </c>
      <c r="CT178" s="52">
        <f t="shared" si="290"/>
        <v>0</v>
      </c>
      <c r="CU178" s="52">
        <f t="shared" si="291"/>
        <v>0</v>
      </c>
      <c r="CV178">
        <v>0</v>
      </c>
      <c r="CW178" s="60">
        <f t="shared" si="369"/>
        <v>-2.7300207454720005E-2</v>
      </c>
      <c r="CX178" s="60">
        <f t="shared" si="370"/>
        <v>-2.7322976601888249</v>
      </c>
      <c r="CY178" s="60">
        <v>-0.52284549363686994</v>
      </c>
      <c r="CZ178" s="60">
        <v>-8.9523266656663819E-4</v>
      </c>
      <c r="DA178" s="60">
        <v>2.9908146118364327E-3</v>
      </c>
      <c r="DB178" s="60">
        <v>0</v>
      </c>
      <c r="DC178" s="60">
        <v>0</v>
      </c>
      <c r="DD178" s="60">
        <f t="shared" si="371"/>
        <v>-0.52074991169160012</v>
      </c>
      <c r="DE178" s="60">
        <f t="shared" si="372"/>
        <v>-52.118423188483753</v>
      </c>
      <c r="DF178" s="60">
        <v>0.32071831765960185</v>
      </c>
      <c r="DG178" s="60">
        <v>4.5559559074565494E-5</v>
      </c>
      <c r="DH178" s="60">
        <v>0</v>
      </c>
      <c r="DI178" s="60">
        <v>0.17268582701820367</v>
      </c>
      <c r="DJ178" s="60">
        <f t="shared" si="373"/>
        <v>0.49344970423688012</v>
      </c>
      <c r="DK178" s="60">
        <f t="shared" si="374"/>
        <v>49.386125528294933</v>
      </c>
      <c r="DL178" s="60"/>
      <c r="DM178" s="60"/>
      <c r="DN178" s="60">
        <f t="shared" si="375"/>
        <v>0</v>
      </c>
      <c r="DO178" s="59">
        <v>19.966666666666665</v>
      </c>
      <c r="DP178" s="59">
        <v>1.6666666666666666E-2</v>
      </c>
      <c r="DQ178" s="59">
        <v>0</v>
      </c>
      <c r="DR178" s="58">
        <v>19.983333333333331</v>
      </c>
    </row>
    <row r="179" spans="1:122" x14ac:dyDescent="0.2">
      <c r="A179" t="s">
        <v>4657</v>
      </c>
      <c r="B179" t="s">
        <v>4657</v>
      </c>
      <c r="C179" t="str">
        <f t="shared" si="353"/>
        <v xml:space="preserve">Westcott, Duvie </v>
      </c>
      <c r="D179" t="str">
        <f t="shared" si="354"/>
        <v>Duvie Westcott</v>
      </c>
      <c r="E179" t="str">
        <f t="shared" si="355"/>
        <v xml:space="preserve">D </v>
      </c>
      <c r="F179" t="s">
        <v>3335</v>
      </c>
      <c r="G179">
        <v>23</v>
      </c>
      <c r="H179">
        <v>4</v>
      </c>
      <c r="I179">
        <v>6</v>
      </c>
      <c r="J179">
        <f t="shared" si="356"/>
        <v>10</v>
      </c>
      <c r="K179">
        <v>-13</v>
      </c>
      <c r="L179">
        <v>18</v>
      </c>
      <c r="M179" s="5" t="s">
        <v>5620</v>
      </c>
      <c r="N179" s="7">
        <f t="shared" si="357"/>
        <v>22.15</v>
      </c>
      <c r="O179" s="7">
        <f t="shared" si="358"/>
        <v>509.45</v>
      </c>
      <c r="P179">
        <v>2</v>
      </c>
      <c r="Q179">
        <v>4</v>
      </c>
      <c r="R179">
        <v>0</v>
      </c>
      <c r="S179">
        <v>0</v>
      </c>
      <c r="T179">
        <f t="shared" si="359"/>
        <v>2</v>
      </c>
      <c r="U179">
        <f t="shared" si="360"/>
        <v>2</v>
      </c>
      <c r="V179">
        <v>34</v>
      </c>
      <c r="W179" s="9">
        <f t="shared" si="361"/>
        <v>0.11764705882352941</v>
      </c>
      <c r="X179">
        <v>656</v>
      </c>
      <c r="Y179">
        <v>1</v>
      </c>
      <c r="Z179">
        <v>0</v>
      </c>
      <c r="AA179">
        <v>0</v>
      </c>
      <c r="AB179">
        <v>0</v>
      </c>
      <c r="AC179" s="9">
        <f t="shared" si="362"/>
        <v>0</v>
      </c>
      <c r="AD179" s="5" t="s">
        <v>4084</v>
      </c>
      <c r="AE179" s="11">
        <f>LEFT(AD179, LEN(AD179)-3)+RIGHT(AD179,2)/60</f>
        <v>50.93333333333333</v>
      </c>
      <c r="AF179" s="27">
        <v>36</v>
      </c>
      <c r="AG179" s="12">
        <v>643256</v>
      </c>
      <c r="AH179" s="13" t="s">
        <v>6384</v>
      </c>
      <c r="AI179" s="13" t="s">
        <v>6513</v>
      </c>
      <c r="AJ179" s="14">
        <v>-10</v>
      </c>
      <c r="AK179" s="13" t="s">
        <v>6319</v>
      </c>
      <c r="AL179" s="13" t="s">
        <v>6434</v>
      </c>
      <c r="AM179" s="13" t="s">
        <v>6340</v>
      </c>
      <c r="AN179" s="18">
        <f t="shared" si="363"/>
        <v>13.8</v>
      </c>
      <c r="AO179" s="18">
        <f t="shared" si="364"/>
        <v>12.8</v>
      </c>
      <c r="AP179" s="18">
        <f t="shared" si="365"/>
        <v>-10</v>
      </c>
      <c r="AQ179" s="18">
        <f t="shared" si="366"/>
        <v>0.7</v>
      </c>
      <c r="AR179" s="18">
        <f t="shared" si="338"/>
        <v>1.9953441968739607</v>
      </c>
      <c r="AS179" s="18">
        <f t="shared" si="367"/>
        <v>-1.3</v>
      </c>
      <c r="AT179" s="18">
        <f t="shared" si="339"/>
        <v>-3.7056392227659272</v>
      </c>
      <c r="AU179" s="18">
        <f t="shared" si="368"/>
        <v>-0.6</v>
      </c>
      <c r="AV179" s="66">
        <v>27</v>
      </c>
      <c r="AW179" s="66">
        <v>23</v>
      </c>
      <c r="AX179" s="66">
        <v>9</v>
      </c>
      <c r="AY179" s="66">
        <v>9</v>
      </c>
      <c r="AZ179" s="66">
        <v>6</v>
      </c>
      <c r="BA179" s="66">
        <v>0</v>
      </c>
      <c r="BB179" s="66">
        <v>0</v>
      </c>
      <c r="BC179" s="66">
        <v>0</v>
      </c>
      <c r="BD179">
        <v>10</v>
      </c>
      <c r="BE179" t="s">
        <v>5062</v>
      </c>
      <c r="BF179" t="s">
        <v>1342</v>
      </c>
      <c r="BG179" t="s">
        <v>682</v>
      </c>
      <c r="BH179" t="s">
        <v>7457</v>
      </c>
      <c r="BI179">
        <v>71</v>
      </c>
      <c r="BJ179">
        <v>197</v>
      </c>
      <c r="BK179" t="s">
        <v>1258</v>
      </c>
      <c r="BL179" t="s">
        <v>7128</v>
      </c>
      <c r="BM179" s="4" t="s">
        <v>7517</v>
      </c>
      <c r="BN179" s="4" t="s">
        <v>7518</v>
      </c>
      <c r="BO179" s="4" t="s">
        <v>7519</v>
      </c>
      <c r="BP179" s="4" t="s">
        <v>7520</v>
      </c>
      <c r="BQ179" s="7">
        <f t="shared" si="340"/>
        <v>509.43333333333334</v>
      </c>
      <c r="BR179" s="7">
        <f t="shared" si="341"/>
        <v>317.23333333333335</v>
      </c>
      <c r="BS179" s="7">
        <f t="shared" si="342"/>
        <v>77.266666666666666</v>
      </c>
      <c r="BT179" s="7">
        <f t="shared" si="343"/>
        <v>114.93333333333334</v>
      </c>
      <c r="BU179">
        <v>656</v>
      </c>
      <c r="BV179">
        <v>0</v>
      </c>
      <c r="BW179">
        <v>0</v>
      </c>
      <c r="BX179">
        <v>0</v>
      </c>
      <c r="BY179" s="18">
        <f t="shared" si="344"/>
        <v>13.792753623188407</v>
      </c>
      <c r="BZ179" s="18">
        <f t="shared" si="345"/>
        <v>3.3594202898550725</v>
      </c>
      <c r="CA179" s="18">
        <f t="shared" si="346"/>
        <v>4.9971014492753625</v>
      </c>
      <c r="CB179" s="6">
        <v>7</v>
      </c>
      <c r="CC179" s="6">
        <v>14</v>
      </c>
      <c r="CD179" s="6">
        <v>0</v>
      </c>
      <c r="CE179" s="6">
        <v>21</v>
      </c>
      <c r="CF179" s="6">
        <v>20</v>
      </c>
      <c r="CG179" s="6">
        <v>1</v>
      </c>
      <c r="CH179" s="6">
        <v>15</v>
      </c>
      <c r="CI179" s="6">
        <v>36</v>
      </c>
      <c r="CJ179" s="11">
        <f t="shared" si="347"/>
        <v>1.3239466218346116</v>
      </c>
      <c r="CK179" s="11">
        <f t="shared" si="348"/>
        <v>7.3085846867749424</v>
      </c>
      <c r="CL179" s="11">
        <f t="shared" si="349"/>
        <v>0</v>
      </c>
      <c r="CM179" s="11">
        <f t="shared" si="350"/>
        <v>3.782704633813176</v>
      </c>
      <c r="CN179" s="11">
        <f t="shared" si="351"/>
        <v>0.52204176334106722</v>
      </c>
      <c r="CO179" s="11">
        <f t="shared" si="352"/>
        <v>11.647972389991372</v>
      </c>
      <c r="CP179" s="52">
        <f t="shared" si="286"/>
        <v>0.2857142857142857</v>
      </c>
      <c r="CQ179" s="52">
        <f t="shared" si="287"/>
        <v>0.2857142857142857</v>
      </c>
      <c r="CR179" s="52">
        <f t="shared" si="288"/>
        <v>0.5714285714285714</v>
      </c>
      <c r="CS179" s="52">
        <f t="shared" si="289"/>
        <v>0.14285714285714285</v>
      </c>
      <c r="CT179" s="52">
        <f t="shared" si="290"/>
        <v>0.2857142857142857</v>
      </c>
      <c r="CU179" s="52">
        <f t="shared" si="291"/>
        <v>0.42857142857142855</v>
      </c>
      <c r="CV179">
        <v>0</v>
      </c>
      <c r="CW179" s="60">
        <f t="shared" si="369"/>
        <v>10.556478344671508</v>
      </c>
      <c r="CX179" s="60">
        <f t="shared" si="370"/>
        <v>41.4440031852575</v>
      </c>
      <c r="CY179" s="60">
        <v>2.686458219433796</v>
      </c>
      <c r="CZ179" s="60">
        <v>3.2521052097048853</v>
      </c>
      <c r="DA179" s="60">
        <v>2.3788016120526521E-2</v>
      </c>
      <c r="DB179" s="60">
        <v>-0.1520971080726376</v>
      </c>
      <c r="DC179" s="60">
        <v>0</v>
      </c>
      <c r="DD179" s="60">
        <f t="shared" si="371"/>
        <v>5.8102543371865707</v>
      </c>
      <c r="DE179" s="60">
        <f t="shared" si="372"/>
        <v>22.810656299888386</v>
      </c>
      <c r="DF179" s="60">
        <v>3.4175946120550811</v>
      </c>
      <c r="DG179" s="60">
        <v>2.1164045886314091</v>
      </c>
      <c r="DH179" s="60">
        <v>-1.6681799685452159</v>
      </c>
      <c r="DI179" s="60">
        <v>0.88040477534366346</v>
      </c>
      <c r="DJ179" s="60">
        <f t="shared" si="373"/>
        <v>4.7462240074849378</v>
      </c>
      <c r="DK179" s="60">
        <f t="shared" si="374"/>
        <v>18.633346885369122</v>
      </c>
      <c r="DL179" s="60"/>
      <c r="DM179" s="60"/>
      <c r="DN179" s="60">
        <f t="shared" si="375"/>
        <v>0</v>
      </c>
      <c r="DO179" s="58">
        <v>317.23333333333335</v>
      </c>
      <c r="DP179" s="58">
        <v>114.93333333333334</v>
      </c>
      <c r="DQ179" s="58">
        <v>77.266666666666666</v>
      </c>
      <c r="DR179" s="58">
        <v>509.43333333333334</v>
      </c>
    </row>
    <row r="180" spans="1:122" x14ac:dyDescent="0.2">
      <c r="A180" t="s">
        <v>4657</v>
      </c>
      <c r="B180" t="s">
        <v>4657</v>
      </c>
      <c r="C180" t="str">
        <f t="shared" si="353"/>
        <v xml:space="preserve">Novak, Filip </v>
      </c>
      <c r="D180" t="str">
        <f t="shared" si="354"/>
        <v>Filip Novak</v>
      </c>
      <c r="E180" t="str">
        <f t="shared" si="355"/>
        <v xml:space="preserve">D </v>
      </c>
      <c r="F180" t="s">
        <v>3348</v>
      </c>
      <c r="G180">
        <v>6</v>
      </c>
      <c r="H180">
        <v>0</v>
      </c>
      <c r="I180">
        <v>0</v>
      </c>
      <c r="J180">
        <f t="shared" si="356"/>
        <v>0</v>
      </c>
      <c r="K180">
        <v>1</v>
      </c>
      <c r="L180">
        <v>2</v>
      </c>
      <c r="M180" s="5" t="s">
        <v>5621</v>
      </c>
      <c r="N180" s="7">
        <f t="shared" si="357"/>
        <v>9.9166666666666661</v>
      </c>
      <c r="O180" s="7">
        <f t="shared" si="358"/>
        <v>59.5</v>
      </c>
      <c r="P180">
        <v>0</v>
      </c>
      <c r="Q180">
        <v>0</v>
      </c>
      <c r="R180">
        <v>0</v>
      </c>
      <c r="S180">
        <v>0</v>
      </c>
      <c r="T180">
        <f t="shared" si="359"/>
        <v>0</v>
      </c>
      <c r="U180">
        <f t="shared" si="360"/>
        <v>0</v>
      </c>
      <c r="V180">
        <v>3</v>
      </c>
      <c r="W180" s="9">
        <f t="shared" si="361"/>
        <v>0</v>
      </c>
      <c r="X180">
        <v>95</v>
      </c>
      <c r="Y180">
        <v>0</v>
      </c>
      <c r="Z180">
        <v>0</v>
      </c>
      <c r="AA180">
        <v>0</v>
      </c>
      <c r="AB180">
        <v>0</v>
      </c>
      <c r="AC180" s="9">
        <f t="shared" si="362"/>
        <v>0</v>
      </c>
      <c r="AD180" s="5" t="s">
        <v>361</v>
      </c>
      <c r="AH180" s="13" t="s">
        <v>6400</v>
      </c>
      <c r="AI180" s="13" t="s">
        <v>6341</v>
      </c>
      <c r="AJ180" s="14">
        <v>1.4</v>
      </c>
      <c r="AK180" s="13" t="s">
        <v>6352</v>
      </c>
      <c r="AL180" s="13" t="s">
        <v>6344</v>
      </c>
      <c r="AM180" s="13" t="s">
        <v>6348</v>
      </c>
      <c r="AN180" s="18">
        <f t="shared" si="363"/>
        <v>1.3</v>
      </c>
      <c r="AO180" s="18">
        <f t="shared" si="364"/>
        <v>1.6</v>
      </c>
      <c r="AP180" s="18">
        <f t="shared" si="365"/>
        <v>1.4</v>
      </c>
      <c r="AQ180" s="18">
        <f t="shared" si="366"/>
        <v>-0.3</v>
      </c>
      <c r="AR180" s="18">
        <f t="shared" si="338"/>
        <v>-9.2783505154639201</v>
      </c>
      <c r="AS180" s="18">
        <f t="shared" si="367"/>
        <v>0.5</v>
      </c>
      <c r="AT180" s="18">
        <f t="shared" si="339"/>
        <v>15.463917525773198</v>
      </c>
      <c r="AU180" s="18">
        <f t="shared" si="368"/>
        <v>0.2</v>
      </c>
      <c r="AV180" s="66">
        <v>0</v>
      </c>
      <c r="AW180" s="66">
        <v>5</v>
      </c>
      <c r="AX180" s="66">
        <v>3</v>
      </c>
      <c r="AY180" s="66">
        <v>2</v>
      </c>
      <c r="AZ180" s="66">
        <v>1</v>
      </c>
      <c r="BA180" s="66">
        <v>0</v>
      </c>
      <c r="BB180" s="66">
        <v>0</v>
      </c>
      <c r="BC180" s="66">
        <v>0</v>
      </c>
      <c r="BD180">
        <v>46</v>
      </c>
      <c r="BE180" t="s">
        <v>794</v>
      </c>
      <c r="BF180" t="s">
        <v>795</v>
      </c>
      <c r="BH180" t="s">
        <v>627</v>
      </c>
      <c r="BI180">
        <v>72</v>
      </c>
      <c r="BJ180">
        <v>203</v>
      </c>
      <c r="BK180" t="s">
        <v>1259</v>
      </c>
      <c r="BL180" t="s">
        <v>638</v>
      </c>
      <c r="BM180" s="4" t="s">
        <v>6080</v>
      </c>
      <c r="BN180" s="4" t="s">
        <v>6081</v>
      </c>
      <c r="BO180" s="4" t="s">
        <v>7181</v>
      </c>
      <c r="BP180" s="4" t="s">
        <v>3778</v>
      </c>
      <c r="BQ180" s="7">
        <f t="shared" si="340"/>
        <v>59.533333333333331</v>
      </c>
      <c r="BR180" s="7">
        <f t="shared" si="341"/>
        <v>54.4</v>
      </c>
      <c r="BS180" s="7">
        <f t="shared" si="342"/>
        <v>8.3333333333333329E-2</v>
      </c>
      <c r="BT180" s="7">
        <f t="shared" si="343"/>
        <v>5.05</v>
      </c>
      <c r="BU180">
        <v>95</v>
      </c>
      <c r="BV180">
        <v>0</v>
      </c>
      <c r="BW180">
        <v>0</v>
      </c>
      <c r="BX180">
        <v>0</v>
      </c>
      <c r="BY180" s="18">
        <f t="shared" si="344"/>
        <v>9.0666666666666664</v>
      </c>
      <c r="BZ180" s="18">
        <f t="shared" si="345"/>
        <v>1.3888888888888888E-2</v>
      </c>
      <c r="CA180" s="18">
        <f t="shared" si="346"/>
        <v>0.84166666666666667</v>
      </c>
      <c r="CB180" s="6">
        <v>3</v>
      </c>
      <c r="CC180" s="6">
        <v>0</v>
      </c>
      <c r="CD180" s="6">
        <v>0</v>
      </c>
      <c r="CE180" s="6">
        <v>3</v>
      </c>
      <c r="CF180" s="6">
        <v>2</v>
      </c>
      <c r="CG180" s="6">
        <v>0</v>
      </c>
      <c r="CH180" s="6">
        <v>0</v>
      </c>
      <c r="CI180" s="6">
        <v>2</v>
      </c>
      <c r="CJ180" s="11">
        <f t="shared" si="347"/>
        <v>3.3088235294117645</v>
      </c>
      <c r="CK180" s="11">
        <f t="shared" si="348"/>
        <v>0</v>
      </c>
      <c r="CL180" s="11">
        <f t="shared" si="349"/>
        <v>0</v>
      </c>
      <c r="CM180" s="11">
        <f t="shared" si="350"/>
        <v>2.2058823529411766</v>
      </c>
      <c r="CN180" s="11">
        <f t="shared" si="351"/>
        <v>0</v>
      </c>
      <c r="CO180" s="11">
        <f t="shared" si="352"/>
        <v>0</v>
      </c>
      <c r="CP180" s="52">
        <f t="shared" si="286"/>
        <v>0</v>
      </c>
      <c r="CQ180" s="52">
        <f t="shared" si="287"/>
        <v>0</v>
      </c>
      <c r="CR180" s="52">
        <f t="shared" si="288"/>
        <v>0</v>
      </c>
      <c r="CS180" s="52">
        <f t="shared" si="289"/>
        <v>0</v>
      </c>
      <c r="CT180" s="52">
        <f t="shared" si="290"/>
        <v>0</v>
      </c>
      <c r="CU180" s="52">
        <f t="shared" si="291"/>
        <v>0</v>
      </c>
      <c r="CV180">
        <v>0</v>
      </c>
      <c r="CW180" s="60">
        <f t="shared" si="369"/>
        <v>1.2530735246801039</v>
      </c>
      <c r="CX180" s="60">
        <f t="shared" si="370"/>
        <v>42.096534983654109</v>
      </c>
      <c r="CY180" s="60">
        <v>-0.44351802354944153</v>
      </c>
      <c r="CZ180" s="60">
        <v>-0.1576251434239366</v>
      </c>
      <c r="DA180" s="60">
        <v>2.779912110924581E-3</v>
      </c>
      <c r="DB180" s="60">
        <v>-1.6403915883589045E-4</v>
      </c>
      <c r="DC180" s="60">
        <v>0</v>
      </c>
      <c r="DD180" s="60">
        <f t="shared" si="371"/>
        <v>-0.59852729402128946</v>
      </c>
      <c r="DE180" s="60">
        <f t="shared" si="372"/>
        <v>-20.107299911129545</v>
      </c>
      <c r="DF180" s="60">
        <v>1.5860452229792965</v>
      </c>
      <c r="DG180" s="60">
        <v>0.12478268933765725</v>
      </c>
      <c r="DH180" s="60">
        <v>9.1280228461410075E-3</v>
      </c>
      <c r="DI180" s="60">
        <v>0.13164488353829834</v>
      </c>
      <c r="DJ180" s="60">
        <f t="shared" si="373"/>
        <v>1.8516008187013933</v>
      </c>
      <c r="DK180" s="60">
        <f t="shared" si="374"/>
        <v>62.203834894783647</v>
      </c>
      <c r="DL180" s="60"/>
      <c r="DM180" s="60"/>
      <c r="DN180" s="60">
        <f t="shared" si="375"/>
        <v>0</v>
      </c>
      <c r="DO180" s="58">
        <v>54.4</v>
      </c>
      <c r="DP180" s="58">
        <v>5.05</v>
      </c>
      <c r="DQ180" s="58">
        <v>8.3333333333333329E-2</v>
      </c>
      <c r="DR180" s="58">
        <v>59.533333333333331</v>
      </c>
    </row>
    <row r="181" spans="1:122" x14ac:dyDescent="0.2">
      <c r="A181" t="s">
        <v>4657</v>
      </c>
      <c r="B181" t="s">
        <v>4657</v>
      </c>
      <c r="C181" t="str">
        <f t="shared" si="353"/>
        <v xml:space="preserve">Modin, Fredrik </v>
      </c>
      <c r="D181" t="str">
        <f t="shared" si="354"/>
        <v>Fredrik Modin</v>
      </c>
      <c r="E181" t="str">
        <f t="shared" si="355"/>
        <v>LW</v>
      </c>
      <c r="F181" t="s">
        <v>3323</v>
      </c>
      <c r="G181">
        <v>79</v>
      </c>
      <c r="H181">
        <v>22</v>
      </c>
      <c r="I181">
        <v>20</v>
      </c>
      <c r="J181">
        <f t="shared" si="356"/>
        <v>42</v>
      </c>
      <c r="K181">
        <v>-3</v>
      </c>
      <c r="L181">
        <v>50</v>
      </c>
      <c r="M181" s="5" t="s">
        <v>5622</v>
      </c>
      <c r="N181" s="7">
        <f t="shared" si="357"/>
        <v>19.116666666666667</v>
      </c>
      <c r="O181" s="7">
        <f t="shared" si="358"/>
        <v>1510.2166666666667</v>
      </c>
      <c r="P181">
        <v>6</v>
      </c>
      <c r="Q181">
        <v>6</v>
      </c>
      <c r="R181">
        <v>0</v>
      </c>
      <c r="S181">
        <v>0</v>
      </c>
      <c r="T181">
        <f t="shared" si="359"/>
        <v>16</v>
      </c>
      <c r="U181">
        <f t="shared" si="360"/>
        <v>14</v>
      </c>
      <c r="V181">
        <v>220</v>
      </c>
      <c r="W181" s="9">
        <f t="shared" si="361"/>
        <v>0.1</v>
      </c>
      <c r="X181">
        <v>2086</v>
      </c>
      <c r="Y181">
        <v>4</v>
      </c>
      <c r="Z181">
        <v>0</v>
      </c>
      <c r="AA181">
        <v>236</v>
      </c>
      <c r="AB181">
        <v>272</v>
      </c>
      <c r="AC181" s="9">
        <f t="shared" si="362"/>
        <v>0.46456692913385828</v>
      </c>
      <c r="AD181" s="5" t="s">
        <v>4085</v>
      </c>
      <c r="AE181" s="11">
        <f t="shared" ref="AE181:AE187" si="376">LEFT(AD181, LEN(AD181)-3)+RIGHT(AD181,2)/60</f>
        <v>35.93333333333333</v>
      </c>
      <c r="AF181" s="27">
        <v>48</v>
      </c>
      <c r="AG181" s="12">
        <v>2062483</v>
      </c>
      <c r="AH181" s="13" t="s">
        <v>6484</v>
      </c>
      <c r="AI181" s="13" t="s">
        <v>6501</v>
      </c>
      <c r="AJ181" s="14">
        <v>3.9</v>
      </c>
      <c r="AK181" s="13" t="s">
        <v>4365</v>
      </c>
      <c r="AL181" s="13" t="s">
        <v>6416</v>
      </c>
      <c r="AM181" s="13" t="s">
        <v>6430</v>
      </c>
      <c r="AN181" s="18">
        <f t="shared" si="363"/>
        <v>29.1</v>
      </c>
      <c r="AO181" s="18">
        <f t="shared" si="364"/>
        <v>30.9</v>
      </c>
      <c r="AP181" s="18">
        <f t="shared" si="365"/>
        <v>3.9</v>
      </c>
      <c r="AQ181" s="18">
        <f t="shared" si="366"/>
        <v>2.8</v>
      </c>
      <c r="AR181" s="18">
        <f t="shared" si="338"/>
        <v>2.7531279958703077</v>
      </c>
      <c r="AS181" s="18">
        <f t="shared" si="367"/>
        <v>3.2</v>
      </c>
      <c r="AT181" s="18">
        <f t="shared" si="339"/>
        <v>3.1464319952803526</v>
      </c>
      <c r="AU181" s="18">
        <f t="shared" si="368"/>
        <v>6</v>
      </c>
      <c r="AV181" s="66">
        <v>60</v>
      </c>
      <c r="AW181" s="66">
        <v>21</v>
      </c>
      <c r="AX181" s="66">
        <v>67</v>
      </c>
      <c r="AY181" s="66">
        <v>21</v>
      </c>
      <c r="AZ181" s="66">
        <v>58</v>
      </c>
      <c r="BA181" s="66">
        <v>236</v>
      </c>
      <c r="BB181" s="66">
        <v>272</v>
      </c>
      <c r="BC181" s="66">
        <v>11.3</v>
      </c>
      <c r="BD181">
        <v>33</v>
      </c>
      <c r="BE181" t="s">
        <v>1264</v>
      </c>
      <c r="BF181" t="s">
        <v>1265</v>
      </c>
      <c r="BH181" t="s">
        <v>7493</v>
      </c>
      <c r="BI181">
        <v>76</v>
      </c>
      <c r="BJ181">
        <v>223</v>
      </c>
      <c r="BK181" t="s">
        <v>1259</v>
      </c>
      <c r="BL181" t="s">
        <v>7128</v>
      </c>
      <c r="BM181" s="4" t="s">
        <v>2028</v>
      </c>
      <c r="BN181" s="4" t="s">
        <v>7268</v>
      </c>
      <c r="BO181" s="4" t="s">
        <v>7270</v>
      </c>
      <c r="BP181" s="4" t="s">
        <v>7271</v>
      </c>
      <c r="BQ181" s="7">
        <f t="shared" si="340"/>
        <v>1509.75</v>
      </c>
      <c r="BR181" s="7">
        <f t="shared" si="341"/>
        <v>985.45</v>
      </c>
      <c r="BS181" s="7">
        <f t="shared" si="342"/>
        <v>242.61666666666667</v>
      </c>
      <c r="BT181" s="7">
        <f t="shared" si="343"/>
        <v>281.68333333333334</v>
      </c>
      <c r="BU181" s="12">
        <v>2086</v>
      </c>
      <c r="BV181">
        <v>3</v>
      </c>
      <c r="BW181">
        <v>0</v>
      </c>
      <c r="BX181">
        <v>0</v>
      </c>
      <c r="BY181" s="18">
        <f t="shared" si="344"/>
        <v>12.474050632911393</v>
      </c>
      <c r="BZ181" s="18">
        <f t="shared" si="345"/>
        <v>3.0710970464135023</v>
      </c>
      <c r="CA181" s="18">
        <f t="shared" si="346"/>
        <v>3.5656118143459916</v>
      </c>
      <c r="CB181" s="6">
        <v>37</v>
      </c>
      <c r="CC181" s="6">
        <v>23</v>
      </c>
      <c r="CD181" s="6">
        <v>0</v>
      </c>
      <c r="CE181" s="6">
        <v>60</v>
      </c>
      <c r="CF181" s="6">
        <v>36</v>
      </c>
      <c r="CG181" s="6">
        <v>2</v>
      </c>
      <c r="CH181" s="6">
        <v>31</v>
      </c>
      <c r="CI181" s="6">
        <v>69</v>
      </c>
      <c r="CJ181" s="11">
        <f t="shared" si="347"/>
        <v>2.2527779187173373</v>
      </c>
      <c r="CK181" s="11">
        <f t="shared" si="348"/>
        <v>4.8991183953612207</v>
      </c>
      <c r="CL181" s="11">
        <f t="shared" si="349"/>
        <v>0</v>
      </c>
      <c r="CM181" s="11">
        <f t="shared" si="350"/>
        <v>2.1918920290222741</v>
      </c>
      <c r="CN181" s="11">
        <f t="shared" si="351"/>
        <v>0.42601029524880185</v>
      </c>
      <c r="CO181" s="11">
        <f t="shared" si="352"/>
        <v>7.6664147832657825</v>
      </c>
      <c r="CP181" s="52">
        <f t="shared" si="286"/>
        <v>0.43243243243243246</v>
      </c>
      <c r="CQ181" s="52">
        <f t="shared" si="287"/>
        <v>0.3783783783783784</v>
      </c>
      <c r="CR181" s="52">
        <f t="shared" si="288"/>
        <v>0.81081081081081086</v>
      </c>
      <c r="CS181" s="52">
        <f t="shared" si="289"/>
        <v>0.2608695652173913</v>
      </c>
      <c r="CT181" s="52">
        <f t="shared" si="290"/>
        <v>0.2608695652173913</v>
      </c>
      <c r="CU181" s="52">
        <f t="shared" si="291"/>
        <v>0.52173913043478259</v>
      </c>
      <c r="CV181">
        <v>0</v>
      </c>
      <c r="CW181" s="60">
        <f t="shared" si="369"/>
        <v>37.082278826368054</v>
      </c>
      <c r="CX181" s="60">
        <f t="shared" si="370"/>
        <v>49.123734163097275</v>
      </c>
      <c r="CY181" s="60">
        <v>18.203902582919433</v>
      </c>
      <c r="CZ181" s="60">
        <v>3.2312362160992407</v>
      </c>
      <c r="DA181" s="60">
        <v>7.0497855142246116E-2</v>
      </c>
      <c r="DB181" s="60">
        <v>-2.5485947482842941</v>
      </c>
      <c r="DC181" s="60">
        <v>-1.9362237300706506</v>
      </c>
      <c r="DD181" s="60">
        <f t="shared" si="371"/>
        <v>17.020818175805974</v>
      </c>
      <c r="DE181" s="60">
        <f t="shared" si="372"/>
        <v>22.547863124101308</v>
      </c>
      <c r="DF181" s="60">
        <v>11.223361680807942</v>
      </c>
      <c r="DG181" s="60">
        <v>0.57602875125063768</v>
      </c>
      <c r="DH181" s="60">
        <v>4.7236959544431221</v>
      </c>
      <c r="DI181" s="60">
        <v>3.5383742640603746</v>
      </c>
      <c r="DJ181" s="60">
        <f t="shared" si="373"/>
        <v>20.061460650562076</v>
      </c>
      <c r="DK181" s="60">
        <f t="shared" si="374"/>
        <v>26.57587103899596</v>
      </c>
      <c r="DL181" s="60"/>
      <c r="DM181" s="60"/>
      <c r="DN181" s="60">
        <f t="shared" si="375"/>
        <v>0</v>
      </c>
      <c r="DO181" s="59">
        <v>985.45</v>
      </c>
      <c r="DP181" s="59">
        <v>281.68333333333334</v>
      </c>
      <c r="DQ181" s="59">
        <v>242.61666666666667</v>
      </c>
      <c r="DR181" s="58">
        <v>1509.75</v>
      </c>
    </row>
    <row r="182" spans="1:122" x14ac:dyDescent="0.2">
      <c r="A182" t="s">
        <v>4657</v>
      </c>
      <c r="B182" t="s">
        <v>4657</v>
      </c>
      <c r="C182" t="str">
        <f t="shared" si="353"/>
        <v xml:space="preserve">Platt, Geoff </v>
      </c>
      <c r="D182" t="str">
        <f t="shared" si="354"/>
        <v>Geoff Platt</v>
      </c>
      <c r="E182" t="str">
        <f t="shared" si="355"/>
        <v xml:space="preserve">C </v>
      </c>
      <c r="F182" t="s">
        <v>3337</v>
      </c>
      <c r="G182">
        <v>26</v>
      </c>
      <c r="H182">
        <v>4</v>
      </c>
      <c r="I182">
        <v>5</v>
      </c>
      <c r="J182">
        <f t="shared" si="356"/>
        <v>9</v>
      </c>
      <c r="K182">
        <v>1</v>
      </c>
      <c r="L182">
        <v>10</v>
      </c>
      <c r="M182" s="5" t="s">
        <v>5592</v>
      </c>
      <c r="N182" s="7">
        <f t="shared" si="357"/>
        <v>10.066666666666666</v>
      </c>
      <c r="O182" s="7">
        <f t="shared" si="358"/>
        <v>261.73333333333335</v>
      </c>
      <c r="P182">
        <v>0</v>
      </c>
      <c r="Q182">
        <v>1</v>
      </c>
      <c r="R182">
        <v>0</v>
      </c>
      <c r="S182">
        <v>0</v>
      </c>
      <c r="T182">
        <f t="shared" si="359"/>
        <v>4</v>
      </c>
      <c r="U182">
        <f t="shared" si="360"/>
        <v>4</v>
      </c>
      <c r="V182">
        <v>40</v>
      </c>
      <c r="W182" s="9">
        <f t="shared" si="361"/>
        <v>0.1</v>
      </c>
      <c r="X182">
        <v>386</v>
      </c>
      <c r="Y182">
        <v>0</v>
      </c>
      <c r="Z182">
        <v>0</v>
      </c>
      <c r="AA182">
        <v>95</v>
      </c>
      <c r="AB182">
        <v>73</v>
      </c>
      <c r="AC182" s="9">
        <f t="shared" si="362"/>
        <v>0.56547619047619047</v>
      </c>
      <c r="AD182" s="5" t="s">
        <v>4086</v>
      </c>
      <c r="AE182" s="11">
        <f t="shared" si="376"/>
        <v>29.066666666666666</v>
      </c>
      <c r="AF182" s="27">
        <v>54</v>
      </c>
      <c r="AG182" s="12">
        <v>555287</v>
      </c>
      <c r="AH182" s="13" t="s">
        <v>4424</v>
      </c>
      <c r="AI182" s="13" t="s">
        <v>6486</v>
      </c>
      <c r="AJ182" s="14">
        <v>2.8</v>
      </c>
      <c r="AK182" s="13" t="s">
        <v>6348</v>
      </c>
      <c r="AL182" s="13" t="s">
        <v>6422</v>
      </c>
      <c r="AM182" s="13" t="s">
        <v>6400</v>
      </c>
      <c r="AN182" s="18">
        <f t="shared" si="363"/>
        <v>6.8</v>
      </c>
      <c r="AO182" s="18">
        <f t="shared" si="364"/>
        <v>6.5</v>
      </c>
      <c r="AP182" s="18">
        <f t="shared" si="365"/>
        <v>2.8</v>
      </c>
      <c r="AQ182" s="18">
        <f t="shared" si="366"/>
        <v>0.2</v>
      </c>
      <c r="AR182" s="18">
        <f t="shared" si="338"/>
        <v>1.3018714401952809</v>
      </c>
      <c r="AS182" s="18">
        <f t="shared" si="367"/>
        <v>1</v>
      </c>
      <c r="AT182" s="18">
        <f t="shared" si="339"/>
        <v>6.5093572009764031</v>
      </c>
      <c r="AU182" s="18">
        <f t="shared" si="368"/>
        <v>1.3</v>
      </c>
      <c r="AV182" s="66">
        <v>5</v>
      </c>
      <c r="AW182" s="66">
        <v>17</v>
      </c>
      <c r="AX182" s="66">
        <v>11</v>
      </c>
      <c r="AY182" s="66">
        <v>7</v>
      </c>
      <c r="AZ182" s="66">
        <v>4</v>
      </c>
      <c r="BA182" s="66">
        <v>95</v>
      </c>
      <c r="BB182" s="66">
        <v>73</v>
      </c>
      <c r="BC182" s="66">
        <v>11.7</v>
      </c>
      <c r="BD182">
        <v>47</v>
      </c>
      <c r="BE182" t="s">
        <v>5064</v>
      </c>
      <c r="BF182" t="s">
        <v>629</v>
      </c>
      <c r="BG182" t="s">
        <v>7484</v>
      </c>
      <c r="BH182" t="s">
        <v>7457</v>
      </c>
      <c r="BI182">
        <v>69</v>
      </c>
      <c r="BJ182">
        <v>175</v>
      </c>
      <c r="BK182" t="s">
        <v>1259</v>
      </c>
      <c r="BL182" t="s">
        <v>638</v>
      </c>
      <c r="BM182" s="4" t="s">
        <v>3667</v>
      </c>
      <c r="BN182" s="4" t="s">
        <v>1578</v>
      </c>
      <c r="BO182" s="4" t="s">
        <v>1506</v>
      </c>
      <c r="BP182" s="4" t="s">
        <v>3668</v>
      </c>
      <c r="BQ182" s="7">
        <f t="shared" si="340"/>
        <v>261.60000000000002</v>
      </c>
      <c r="BR182" s="7">
        <f t="shared" si="341"/>
        <v>215.95</v>
      </c>
      <c r="BS182" s="7">
        <f t="shared" si="342"/>
        <v>2.8</v>
      </c>
      <c r="BT182" s="7">
        <f t="shared" si="343"/>
        <v>42.85</v>
      </c>
      <c r="BU182">
        <v>386</v>
      </c>
      <c r="BV182">
        <v>1</v>
      </c>
      <c r="BW182">
        <v>0</v>
      </c>
      <c r="BX182">
        <v>0</v>
      </c>
      <c r="BY182" s="18">
        <f t="shared" si="344"/>
        <v>8.305769230769231</v>
      </c>
      <c r="BZ182" s="18">
        <f t="shared" si="345"/>
        <v>0.10769230769230768</v>
      </c>
      <c r="CA182" s="18">
        <f t="shared" si="346"/>
        <v>1.6480769230769232</v>
      </c>
      <c r="CB182" s="6">
        <v>12</v>
      </c>
      <c r="CC182" s="6">
        <v>1</v>
      </c>
      <c r="CD182" s="6">
        <v>0</v>
      </c>
      <c r="CE182" s="6">
        <v>13</v>
      </c>
      <c r="CF182" s="6">
        <v>10</v>
      </c>
      <c r="CG182" s="6">
        <v>0</v>
      </c>
      <c r="CH182" s="6">
        <v>1</v>
      </c>
      <c r="CI182" s="6">
        <v>11</v>
      </c>
      <c r="CJ182" s="11">
        <f t="shared" si="347"/>
        <v>3.3341051169252141</v>
      </c>
      <c r="CK182" s="11">
        <f t="shared" si="348"/>
        <v>1.4002333722287048</v>
      </c>
      <c r="CL182" s="11">
        <f t="shared" si="349"/>
        <v>0</v>
      </c>
      <c r="CM182" s="11">
        <f t="shared" si="350"/>
        <v>2.7784209307710119</v>
      </c>
      <c r="CN182" s="11">
        <f t="shared" si="351"/>
        <v>0</v>
      </c>
      <c r="CO182" s="11">
        <f t="shared" si="352"/>
        <v>21.428571428571431</v>
      </c>
      <c r="CP182" s="52">
        <f t="shared" si="286"/>
        <v>0.33333333333333331</v>
      </c>
      <c r="CQ182" s="52">
        <f t="shared" si="287"/>
        <v>0.33333333333333331</v>
      </c>
      <c r="CR182" s="52">
        <f t="shared" si="288"/>
        <v>0.66666666666666663</v>
      </c>
      <c r="CS182" s="52">
        <f t="shared" si="289"/>
        <v>0</v>
      </c>
      <c r="CT182" s="52">
        <f t="shared" si="290"/>
        <v>1</v>
      </c>
      <c r="CU182" s="52">
        <f t="shared" si="291"/>
        <v>1</v>
      </c>
      <c r="CV182">
        <v>0</v>
      </c>
      <c r="CW182" s="60">
        <f t="shared" si="369"/>
        <v>5.807906257038117</v>
      </c>
      <c r="CX182" s="60">
        <f t="shared" si="370"/>
        <v>44.40295303545961</v>
      </c>
      <c r="CY182" s="60">
        <v>5.6353560609077968</v>
      </c>
      <c r="CZ182" s="60">
        <v>-0.91568753955319526</v>
      </c>
      <c r="DA182" s="60">
        <v>1.2215425669953031E-2</v>
      </c>
      <c r="DB182" s="60">
        <v>-2.9412922835183167E-2</v>
      </c>
      <c r="DC182" s="60">
        <v>-0.64540791002355025</v>
      </c>
      <c r="DD182" s="60">
        <f t="shared" si="371"/>
        <v>4.0570631141658211</v>
      </c>
      <c r="DE182" s="60">
        <f t="shared" si="372"/>
        <v>31.017302096068967</v>
      </c>
      <c r="DF182" s="60">
        <v>1.6962955713547458</v>
      </c>
      <c r="DG182" s="60">
        <v>0.12173419814931664</v>
      </c>
      <c r="DH182" s="60">
        <v>-0.30902683575928291</v>
      </c>
      <c r="DI182" s="60">
        <v>0.24184020912751614</v>
      </c>
      <c r="DJ182" s="60">
        <f t="shared" si="373"/>
        <v>1.7508431428722959</v>
      </c>
      <c r="DK182" s="60">
        <f t="shared" si="374"/>
        <v>13.38565093939064</v>
      </c>
      <c r="DL182" s="60"/>
      <c r="DM182" s="60"/>
      <c r="DN182" s="60">
        <f t="shared" si="375"/>
        <v>0</v>
      </c>
      <c r="DO182" s="59">
        <v>215.95</v>
      </c>
      <c r="DP182" s="59">
        <v>42.85</v>
      </c>
      <c r="DQ182" s="59">
        <v>2.8</v>
      </c>
      <c r="DR182" s="58">
        <v>261.60000000000002</v>
      </c>
    </row>
    <row r="183" spans="1:122" x14ac:dyDescent="0.2">
      <c r="A183" t="s">
        <v>4657</v>
      </c>
      <c r="B183" t="s">
        <v>4657</v>
      </c>
      <c r="C183" t="str">
        <f t="shared" si="353"/>
        <v xml:space="preserve">Brule, Gilbert </v>
      </c>
      <c r="D183" t="str">
        <f t="shared" si="354"/>
        <v>Gilbert Brule</v>
      </c>
      <c r="E183" t="str">
        <f t="shared" si="355"/>
        <v xml:space="preserve">C </v>
      </c>
      <c r="F183" t="s">
        <v>3332</v>
      </c>
      <c r="G183">
        <v>78</v>
      </c>
      <c r="H183">
        <v>9</v>
      </c>
      <c r="I183">
        <v>10</v>
      </c>
      <c r="J183">
        <f t="shared" si="356"/>
        <v>19</v>
      </c>
      <c r="K183">
        <v>-21</v>
      </c>
      <c r="L183">
        <v>28</v>
      </c>
      <c r="M183" s="5" t="s">
        <v>5469</v>
      </c>
      <c r="N183" s="7">
        <f t="shared" si="357"/>
        <v>10.65</v>
      </c>
      <c r="O183" s="7">
        <f t="shared" si="358"/>
        <v>830.7</v>
      </c>
      <c r="P183">
        <v>3</v>
      </c>
      <c r="Q183">
        <v>4</v>
      </c>
      <c r="R183">
        <v>0</v>
      </c>
      <c r="S183">
        <v>0</v>
      </c>
      <c r="T183">
        <f t="shared" si="359"/>
        <v>6</v>
      </c>
      <c r="U183">
        <f t="shared" si="360"/>
        <v>6</v>
      </c>
      <c r="V183">
        <v>98</v>
      </c>
      <c r="W183" s="9">
        <f t="shared" si="361"/>
        <v>9.1836734693877556E-2</v>
      </c>
      <c r="X183">
        <v>1135</v>
      </c>
      <c r="Y183">
        <v>0</v>
      </c>
      <c r="Z183">
        <v>0</v>
      </c>
      <c r="AA183">
        <v>123</v>
      </c>
      <c r="AB183">
        <v>145</v>
      </c>
      <c r="AC183" s="9">
        <f t="shared" si="362"/>
        <v>0.45895522388059701</v>
      </c>
      <c r="AD183" s="5" t="s">
        <v>4087</v>
      </c>
      <c r="AE183" s="11">
        <f t="shared" si="376"/>
        <v>43.7</v>
      </c>
      <c r="AF183" s="27">
        <v>34</v>
      </c>
      <c r="AG183" s="12">
        <v>308796</v>
      </c>
      <c r="AH183" s="13" t="s">
        <v>6370</v>
      </c>
      <c r="AI183" s="13" t="s">
        <v>4400</v>
      </c>
      <c r="AJ183" s="14">
        <v>-15.9</v>
      </c>
      <c r="AK183" s="13" t="s">
        <v>6420</v>
      </c>
      <c r="AL183" s="13" t="s">
        <v>4432</v>
      </c>
      <c r="AM183" s="13" t="s">
        <v>282</v>
      </c>
      <c r="AN183" s="18">
        <f t="shared" si="363"/>
        <v>18.8</v>
      </c>
      <c r="AO183" s="18">
        <f t="shared" si="364"/>
        <v>15.7</v>
      </c>
      <c r="AP183" s="18">
        <f t="shared" si="365"/>
        <v>-15.9</v>
      </c>
      <c r="AQ183" s="18">
        <f t="shared" si="366"/>
        <v>-1.6</v>
      </c>
      <c r="AR183" s="18">
        <f t="shared" si="338"/>
        <v>-3.3156613190115189</v>
      </c>
      <c r="AS183" s="18">
        <f t="shared" si="367"/>
        <v>-1.5</v>
      </c>
      <c r="AT183" s="18">
        <f t="shared" si="339"/>
        <v>-3.1084324865732991</v>
      </c>
      <c r="AU183" s="18">
        <f t="shared" si="368"/>
        <v>-3</v>
      </c>
      <c r="AV183" s="66">
        <v>17</v>
      </c>
      <c r="AW183" s="66">
        <v>80</v>
      </c>
      <c r="AX183" s="66">
        <v>25</v>
      </c>
      <c r="AY183" s="66">
        <v>19</v>
      </c>
      <c r="AZ183" s="66">
        <v>13</v>
      </c>
      <c r="BA183" s="66">
        <v>123</v>
      </c>
      <c r="BB183" s="66">
        <v>145</v>
      </c>
      <c r="BC183" s="66">
        <v>6</v>
      </c>
      <c r="BD183">
        <v>17</v>
      </c>
      <c r="BE183" t="s">
        <v>3007</v>
      </c>
      <c r="BF183" t="s">
        <v>7473</v>
      </c>
      <c r="BG183" t="s">
        <v>7474</v>
      </c>
      <c r="BH183" t="s">
        <v>7457</v>
      </c>
      <c r="BI183">
        <v>70</v>
      </c>
      <c r="BJ183">
        <v>180</v>
      </c>
      <c r="BK183" t="s">
        <v>1258</v>
      </c>
      <c r="BL183" t="s">
        <v>638</v>
      </c>
      <c r="BM183" s="4" t="s">
        <v>2223</v>
      </c>
      <c r="BN183" s="4" t="s">
        <v>2224</v>
      </c>
      <c r="BO183" s="4" t="s">
        <v>1536</v>
      </c>
      <c r="BP183" s="4" t="s">
        <v>2225</v>
      </c>
      <c r="BQ183" s="7">
        <f t="shared" si="340"/>
        <v>830.45</v>
      </c>
      <c r="BR183" s="7">
        <f t="shared" si="341"/>
        <v>695.7833333333333</v>
      </c>
      <c r="BS183" s="7">
        <f t="shared" si="342"/>
        <v>2.5666666666666664</v>
      </c>
      <c r="BT183" s="7">
        <f t="shared" si="343"/>
        <v>132.1</v>
      </c>
      <c r="BU183" s="12">
        <v>1135</v>
      </c>
      <c r="BV183">
        <v>0</v>
      </c>
      <c r="BW183">
        <v>0</v>
      </c>
      <c r="BX183">
        <v>0</v>
      </c>
      <c r="BY183" s="18">
        <f t="shared" si="344"/>
        <v>8.9202991452991451</v>
      </c>
      <c r="BZ183" s="18">
        <f t="shared" si="345"/>
        <v>3.29059829059829E-2</v>
      </c>
      <c r="CA183" s="18">
        <f t="shared" si="346"/>
        <v>1.6935897435897436</v>
      </c>
      <c r="CB183" s="6">
        <v>15</v>
      </c>
      <c r="CC183" s="6">
        <v>10</v>
      </c>
      <c r="CD183" s="6">
        <v>0</v>
      </c>
      <c r="CE183" s="6">
        <v>25</v>
      </c>
      <c r="CF183" s="6">
        <v>32</v>
      </c>
      <c r="CG183" s="6">
        <v>3</v>
      </c>
      <c r="CH183" s="6">
        <v>1</v>
      </c>
      <c r="CI183" s="6">
        <v>36</v>
      </c>
      <c r="CJ183" s="11">
        <f t="shared" si="347"/>
        <v>1.293506120200254</v>
      </c>
      <c r="CK183" s="11">
        <f t="shared" si="348"/>
        <v>4.5420136260408785</v>
      </c>
      <c r="CL183" s="11">
        <f t="shared" si="349"/>
        <v>0</v>
      </c>
      <c r="CM183" s="11">
        <f t="shared" si="350"/>
        <v>2.7594797230938752</v>
      </c>
      <c r="CN183" s="11">
        <f t="shared" si="351"/>
        <v>1.3626040878122636</v>
      </c>
      <c r="CO183" s="11">
        <f t="shared" si="352"/>
        <v>23.376623376623378</v>
      </c>
      <c r="CP183" s="52">
        <f t="shared" si="286"/>
        <v>0.4</v>
      </c>
      <c r="CQ183" s="52">
        <f t="shared" si="287"/>
        <v>0.4</v>
      </c>
      <c r="CR183" s="52">
        <f t="shared" si="288"/>
        <v>0.8</v>
      </c>
      <c r="CS183" s="52">
        <f t="shared" si="289"/>
        <v>0.3</v>
      </c>
      <c r="CT183" s="52">
        <f t="shared" si="290"/>
        <v>0.4</v>
      </c>
      <c r="CU183" s="52">
        <f t="shared" si="291"/>
        <v>0.7</v>
      </c>
      <c r="CV183">
        <v>0</v>
      </c>
      <c r="CW183" s="60">
        <f t="shared" si="369"/>
        <v>10.013190390693525</v>
      </c>
      <c r="CX183" s="60">
        <f t="shared" si="370"/>
        <v>24.115095166942076</v>
      </c>
      <c r="CY183" s="60">
        <v>-7.8777784717374524E-2</v>
      </c>
      <c r="CZ183" s="60">
        <v>3.0462567095427646</v>
      </c>
      <c r="DA183" s="60">
        <v>3.8777906145307697E-2</v>
      </c>
      <c r="DB183" s="60">
        <v>-2.6961845932251233E-2</v>
      </c>
      <c r="DC183" s="60">
        <v>-0.64540791002355025</v>
      </c>
      <c r="DD183" s="60">
        <f t="shared" si="371"/>
        <v>2.3338870750148959</v>
      </c>
      <c r="DE183" s="60">
        <f t="shared" si="372"/>
        <v>5.6207768679990266</v>
      </c>
      <c r="DF183" s="60">
        <v>6.1625844045921898</v>
      </c>
      <c r="DG183" s="60">
        <v>3.8963675358680026E-2</v>
      </c>
      <c r="DH183" s="60">
        <v>-0.33044617366512657</v>
      </c>
      <c r="DI183" s="60">
        <v>1.8082014093928858</v>
      </c>
      <c r="DJ183" s="60">
        <f t="shared" si="373"/>
        <v>7.679303315678629</v>
      </c>
      <c r="DK183" s="60">
        <f t="shared" si="374"/>
        <v>18.49431829894305</v>
      </c>
      <c r="DL183" s="60"/>
      <c r="DM183" s="60"/>
      <c r="DN183" s="60">
        <f t="shared" si="375"/>
        <v>0</v>
      </c>
      <c r="DO183" s="58">
        <v>695.7833333333333</v>
      </c>
      <c r="DP183" s="58">
        <v>132.1</v>
      </c>
      <c r="DQ183" s="58">
        <v>2.5666666666666664</v>
      </c>
      <c r="DR183" s="58">
        <v>830.45</v>
      </c>
    </row>
    <row r="184" spans="1:122" x14ac:dyDescent="0.2">
      <c r="A184" t="s">
        <v>4660</v>
      </c>
      <c r="B184" t="s">
        <v>4657</v>
      </c>
      <c r="C184" t="str">
        <f t="shared" si="353"/>
        <v xml:space="preserve">Hejda, Jan </v>
      </c>
      <c r="D184" t="str">
        <f t="shared" si="354"/>
        <v>Jan Hejda</v>
      </c>
      <c r="E184" t="str">
        <f t="shared" si="355"/>
        <v xml:space="preserve">D </v>
      </c>
      <c r="F184" t="s">
        <v>958</v>
      </c>
      <c r="G184">
        <v>39</v>
      </c>
      <c r="H184">
        <v>1</v>
      </c>
      <c r="I184">
        <v>8</v>
      </c>
      <c r="J184">
        <f t="shared" si="356"/>
        <v>9</v>
      </c>
      <c r="K184">
        <v>-6</v>
      </c>
      <c r="L184">
        <v>20</v>
      </c>
      <c r="M184" s="5" t="s">
        <v>5732</v>
      </c>
      <c r="N184" s="7">
        <f t="shared" si="357"/>
        <v>20.383333333333333</v>
      </c>
      <c r="O184" s="7">
        <f t="shared" si="358"/>
        <v>794.94999999999993</v>
      </c>
      <c r="P184">
        <v>0</v>
      </c>
      <c r="Q184">
        <v>0</v>
      </c>
      <c r="R184">
        <v>0</v>
      </c>
      <c r="S184">
        <v>0</v>
      </c>
      <c r="T184">
        <f t="shared" si="359"/>
        <v>1</v>
      </c>
      <c r="U184">
        <f t="shared" si="360"/>
        <v>8</v>
      </c>
      <c r="V184">
        <v>33</v>
      </c>
      <c r="W184" s="9">
        <f t="shared" si="361"/>
        <v>3.0303030303030304E-2</v>
      </c>
      <c r="X184">
        <v>1018</v>
      </c>
      <c r="Y184">
        <v>1</v>
      </c>
      <c r="Z184">
        <v>0</v>
      </c>
      <c r="AA184">
        <v>0</v>
      </c>
      <c r="AB184">
        <v>0</v>
      </c>
      <c r="AC184" s="9">
        <f t="shared" si="362"/>
        <v>0</v>
      </c>
      <c r="AD184" s="5" t="s">
        <v>4213</v>
      </c>
      <c r="AE184" s="11">
        <f t="shared" si="376"/>
        <v>88.35</v>
      </c>
      <c r="AF184" s="27">
        <v>46</v>
      </c>
      <c r="AG184" s="12">
        <v>802404</v>
      </c>
      <c r="AH184" s="13" t="s">
        <v>4433</v>
      </c>
      <c r="AI184" s="13" t="s">
        <v>6284</v>
      </c>
      <c r="AJ184" s="14">
        <v>-1</v>
      </c>
      <c r="AK184" s="13" t="s">
        <v>6424</v>
      </c>
      <c r="AL184" s="13" t="s">
        <v>6415</v>
      </c>
      <c r="AM184" s="13" t="s">
        <v>6469</v>
      </c>
      <c r="AN184" s="18">
        <f t="shared" si="363"/>
        <v>11.5</v>
      </c>
      <c r="AO184" s="18">
        <f t="shared" si="364"/>
        <v>17.7</v>
      </c>
      <c r="AP184" s="18">
        <f t="shared" si="365"/>
        <v>-1</v>
      </c>
      <c r="AQ184" s="18">
        <f t="shared" si="366"/>
        <v>0.4</v>
      </c>
      <c r="AR184" s="18">
        <f t="shared" si="338"/>
        <v>0.84816143339282246</v>
      </c>
      <c r="AS184" s="18">
        <f t="shared" si="367"/>
        <v>1.7</v>
      </c>
      <c r="AT184" s="18">
        <f t="shared" si="339"/>
        <v>3.6046860919194952</v>
      </c>
      <c r="AU184" s="18">
        <f t="shared" si="368"/>
        <v>2.1</v>
      </c>
      <c r="AV184" s="66">
        <v>48</v>
      </c>
      <c r="AW184" s="66">
        <v>61</v>
      </c>
      <c r="AX184" s="66">
        <v>17</v>
      </c>
      <c r="AY184" s="66">
        <v>42</v>
      </c>
      <c r="AZ184" s="66">
        <v>26</v>
      </c>
      <c r="BA184" s="66">
        <v>0</v>
      </c>
      <c r="BB184" s="66">
        <v>0</v>
      </c>
      <c r="BC184" s="66">
        <v>0</v>
      </c>
      <c r="BD184">
        <v>25</v>
      </c>
      <c r="BE184" t="s">
        <v>5281</v>
      </c>
      <c r="BF184" t="s">
        <v>5127</v>
      </c>
      <c r="BH184" t="s">
        <v>627</v>
      </c>
      <c r="BI184">
        <v>75</v>
      </c>
      <c r="BJ184">
        <v>209</v>
      </c>
      <c r="BK184" t="s">
        <v>1259</v>
      </c>
      <c r="BL184" t="s">
        <v>7128</v>
      </c>
      <c r="BM184" s="4" t="s">
        <v>2297</v>
      </c>
      <c r="BN184" s="4" t="s">
        <v>2298</v>
      </c>
      <c r="BO184" s="4" t="s">
        <v>2299</v>
      </c>
      <c r="BP184" s="4" t="s">
        <v>2146</v>
      </c>
      <c r="BQ184" s="7">
        <f t="shared" si="340"/>
        <v>795.26666666666665</v>
      </c>
      <c r="BR184" s="7">
        <f t="shared" si="341"/>
        <v>647.31666666666672</v>
      </c>
      <c r="BS184" s="7">
        <f t="shared" si="342"/>
        <v>129.63333333333333</v>
      </c>
      <c r="BT184" s="7">
        <f t="shared" si="343"/>
        <v>18.316666666666666</v>
      </c>
      <c r="BU184" s="12">
        <v>1018</v>
      </c>
      <c r="BV184">
        <v>0</v>
      </c>
      <c r="BW184">
        <v>0</v>
      </c>
      <c r="BX184">
        <v>0</v>
      </c>
      <c r="BY184" s="18">
        <f t="shared" si="344"/>
        <v>16.597863247863248</v>
      </c>
      <c r="BZ184" s="18">
        <f t="shared" si="345"/>
        <v>3.3239316239316237</v>
      </c>
      <c r="CA184" s="18">
        <f t="shared" si="346"/>
        <v>0.46965811965811965</v>
      </c>
      <c r="CB184" s="6">
        <v>21</v>
      </c>
      <c r="CC184" s="6">
        <v>0</v>
      </c>
      <c r="CD184" s="6">
        <v>0</v>
      </c>
      <c r="CE184" s="6">
        <v>21</v>
      </c>
      <c r="CF184" s="6">
        <v>27</v>
      </c>
      <c r="CG184" s="6">
        <v>0</v>
      </c>
      <c r="CH184" s="6">
        <v>13</v>
      </c>
      <c r="CI184" s="6">
        <v>40</v>
      </c>
      <c r="CJ184" s="11">
        <f t="shared" si="347"/>
        <v>1.9464970776796517</v>
      </c>
      <c r="CK184" s="11">
        <f t="shared" si="348"/>
        <v>0</v>
      </c>
      <c r="CL184" s="11">
        <f t="shared" si="349"/>
        <v>0</v>
      </c>
      <c r="CM184" s="11">
        <f t="shared" si="350"/>
        <v>2.5026390998738379</v>
      </c>
      <c r="CN184" s="11">
        <f t="shared" si="351"/>
        <v>0</v>
      </c>
      <c r="CO184" s="11">
        <f t="shared" si="352"/>
        <v>6.0169709436873235</v>
      </c>
      <c r="CP184" s="52">
        <f t="shared" si="286"/>
        <v>4.7619047619047616E-2</v>
      </c>
      <c r="CQ184" s="52">
        <f t="shared" si="287"/>
        <v>0.38095238095238093</v>
      </c>
      <c r="CR184" s="52">
        <f t="shared" si="288"/>
        <v>0.42857142857142855</v>
      </c>
      <c r="CS184" s="52">
        <f t="shared" si="289"/>
        <v>0</v>
      </c>
      <c r="CT184" s="52">
        <f t="shared" si="290"/>
        <v>0</v>
      </c>
      <c r="CU184" s="52">
        <f t="shared" si="291"/>
        <v>0</v>
      </c>
      <c r="CV184">
        <v>0</v>
      </c>
      <c r="CW184" s="60">
        <f t="shared" si="369"/>
        <v>27.426958432721932</v>
      </c>
      <c r="CX184" s="60">
        <f t="shared" si="370"/>
        <v>68.97550113015825</v>
      </c>
      <c r="CY184" s="60">
        <v>2.9861890525454688</v>
      </c>
      <c r="CZ184" s="60">
        <v>-0.64014526194548738</v>
      </c>
      <c r="DA184" s="60">
        <v>-0.31355806260036601</v>
      </c>
      <c r="DB184" s="60">
        <v>-0.32902927866899556</v>
      </c>
      <c r="DC184" s="60">
        <v>0</v>
      </c>
      <c r="DD184" s="60">
        <f t="shared" si="371"/>
        <v>1.7034564493306199</v>
      </c>
      <c r="DE184" s="60">
        <f t="shared" si="372"/>
        <v>4.2839880526379908</v>
      </c>
      <c r="DF184" s="60">
        <v>14.299892015060072</v>
      </c>
      <c r="DG184" s="60">
        <v>0.78308753707066803</v>
      </c>
      <c r="DH184" s="60">
        <v>6.9618354287343447</v>
      </c>
      <c r="DI184" s="60">
        <v>3.678687002526229</v>
      </c>
      <c r="DJ184" s="60">
        <f t="shared" si="373"/>
        <v>25.723501983391312</v>
      </c>
      <c r="DK184" s="60">
        <f t="shared" si="374"/>
        <v>64.69151307752027</v>
      </c>
      <c r="DL184" s="60"/>
      <c r="DM184" s="60"/>
      <c r="DN184" s="60">
        <f t="shared" si="375"/>
        <v>0</v>
      </c>
      <c r="DO184" s="58">
        <v>647.31666666666672</v>
      </c>
      <c r="DP184" s="58">
        <v>18.316666666666666</v>
      </c>
      <c r="DQ184" s="58">
        <v>129.63333333333333</v>
      </c>
      <c r="DR184" s="58">
        <v>795.26666666666677</v>
      </c>
    </row>
    <row r="185" spans="1:122" x14ac:dyDescent="0.2">
      <c r="A185" t="s">
        <v>4657</v>
      </c>
      <c r="B185" t="s">
        <v>4657</v>
      </c>
      <c r="C185" t="str">
        <f t="shared" si="353"/>
        <v xml:space="preserve">Chimera, Jason </v>
      </c>
      <c r="D185" t="str">
        <f t="shared" si="354"/>
        <v>Jason Chimera</v>
      </c>
      <c r="E185" t="str">
        <f t="shared" si="355"/>
        <v>LW</v>
      </c>
      <c r="F185" t="s">
        <v>3324</v>
      </c>
      <c r="G185">
        <v>82</v>
      </c>
      <c r="H185">
        <v>15</v>
      </c>
      <c r="I185">
        <v>21</v>
      </c>
      <c r="J185">
        <f t="shared" si="356"/>
        <v>36</v>
      </c>
      <c r="K185">
        <v>2</v>
      </c>
      <c r="L185">
        <v>91</v>
      </c>
      <c r="M185" s="5" t="s">
        <v>5624</v>
      </c>
      <c r="N185" s="7">
        <f t="shared" si="357"/>
        <v>15.366666666666667</v>
      </c>
      <c r="O185" s="7">
        <f t="shared" si="358"/>
        <v>1260.0666666666666</v>
      </c>
      <c r="P185">
        <v>2</v>
      </c>
      <c r="Q185">
        <v>2</v>
      </c>
      <c r="R185">
        <v>2</v>
      </c>
      <c r="S185">
        <v>0</v>
      </c>
      <c r="T185">
        <f t="shared" si="359"/>
        <v>11</v>
      </c>
      <c r="U185">
        <f t="shared" si="360"/>
        <v>19</v>
      </c>
      <c r="V185">
        <v>151</v>
      </c>
      <c r="W185" s="9">
        <f t="shared" si="361"/>
        <v>9.9337748344370855E-2</v>
      </c>
      <c r="X185">
        <v>1824</v>
      </c>
      <c r="Y185">
        <v>2</v>
      </c>
      <c r="Z185">
        <v>0</v>
      </c>
      <c r="AA185">
        <v>14</v>
      </c>
      <c r="AB185">
        <v>24</v>
      </c>
      <c r="AC185" s="9">
        <f t="shared" si="362"/>
        <v>0.36842105263157893</v>
      </c>
      <c r="AD185" s="5" t="s">
        <v>4088</v>
      </c>
      <c r="AE185" s="11">
        <f t="shared" si="376"/>
        <v>35</v>
      </c>
      <c r="AF185" s="27">
        <v>48</v>
      </c>
      <c r="AG185" s="12">
        <v>1374249</v>
      </c>
      <c r="AH185" s="13" t="s">
        <v>4473</v>
      </c>
      <c r="AI185" s="13" t="s">
        <v>6334</v>
      </c>
      <c r="AJ185" s="14">
        <v>7.7</v>
      </c>
      <c r="AK185" s="13" t="s">
        <v>6395</v>
      </c>
      <c r="AL185" s="13" t="s">
        <v>6455</v>
      </c>
      <c r="AM185" s="13" t="s">
        <v>6472</v>
      </c>
      <c r="AN185" s="18">
        <f t="shared" si="363"/>
        <v>25</v>
      </c>
      <c r="AO185" s="18">
        <f t="shared" si="364"/>
        <v>27.3</v>
      </c>
      <c r="AP185" s="18">
        <f t="shared" si="365"/>
        <v>7.7</v>
      </c>
      <c r="AQ185" s="18">
        <f t="shared" si="366"/>
        <v>1.8</v>
      </c>
      <c r="AR185" s="18">
        <f t="shared" si="338"/>
        <v>2.335917983324141</v>
      </c>
      <c r="AS185" s="18">
        <f t="shared" si="367"/>
        <v>3.6</v>
      </c>
      <c r="AT185" s="18">
        <f t="shared" si="339"/>
        <v>4.671835966648282</v>
      </c>
      <c r="AU185" s="18">
        <f t="shared" si="368"/>
        <v>5.4</v>
      </c>
      <c r="AV185" s="66">
        <v>27</v>
      </c>
      <c r="AW185" s="66">
        <v>80</v>
      </c>
      <c r="AX185" s="66">
        <v>68</v>
      </c>
      <c r="AY185" s="66">
        <v>26</v>
      </c>
      <c r="AZ185" s="66">
        <v>22</v>
      </c>
      <c r="BA185" s="66">
        <v>14</v>
      </c>
      <c r="BB185" s="66">
        <v>24</v>
      </c>
      <c r="BC185" s="66">
        <v>0.8</v>
      </c>
      <c r="BE185" t="s">
        <v>1394</v>
      </c>
      <c r="BF185" t="s">
        <v>7473</v>
      </c>
      <c r="BG185" t="s">
        <v>7474</v>
      </c>
      <c r="BH185" t="s">
        <v>7457</v>
      </c>
      <c r="BI185">
        <v>74</v>
      </c>
      <c r="BJ185">
        <v>206</v>
      </c>
      <c r="BK185" t="s">
        <v>1259</v>
      </c>
      <c r="BL185" t="s">
        <v>7128</v>
      </c>
      <c r="BM185" s="4" t="s">
        <v>4952</v>
      </c>
      <c r="BN185" s="4" t="s">
        <v>1611</v>
      </c>
      <c r="BO185" s="4" t="s">
        <v>1613</v>
      </c>
      <c r="BP185" s="4" t="s">
        <v>1614</v>
      </c>
      <c r="BQ185" s="7">
        <f t="shared" si="340"/>
        <v>1260.4000000000001</v>
      </c>
      <c r="BR185" s="7">
        <f t="shared" si="341"/>
        <v>979.65</v>
      </c>
      <c r="BS185" s="7">
        <f t="shared" si="342"/>
        <v>217.11666666666667</v>
      </c>
      <c r="BT185" s="7">
        <f t="shared" si="343"/>
        <v>63.633333333333333</v>
      </c>
      <c r="BU185" s="12">
        <v>1824</v>
      </c>
      <c r="BV185">
        <v>4</v>
      </c>
      <c r="BW185">
        <v>1</v>
      </c>
      <c r="BX185">
        <v>1</v>
      </c>
      <c r="BY185" s="18">
        <f t="shared" si="344"/>
        <v>11.946951219512195</v>
      </c>
      <c r="BZ185" s="18">
        <f t="shared" si="345"/>
        <v>2.6477642276422766</v>
      </c>
      <c r="CA185" s="18">
        <f t="shared" si="346"/>
        <v>0.77601626016260161</v>
      </c>
      <c r="CB185" s="6">
        <v>38</v>
      </c>
      <c r="CC185" s="6">
        <v>8</v>
      </c>
      <c r="CD185" s="6">
        <v>2</v>
      </c>
      <c r="CE185" s="6">
        <v>48</v>
      </c>
      <c r="CF185" s="6">
        <v>40</v>
      </c>
      <c r="CG185" s="6">
        <v>0</v>
      </c>
      <c r="CH185" s="6">
        <v>19</v>
      </c>
      <c r="CI185" s="6">
        <v>59</v>
      </c>
      <c r="CJ185" s="11">
        <f t="shared" si="347"/>
        <v>2.3273618128923599</v>
      </c>
      <c r="CK185" s="11">
        <f t="shared" si="348"/>
        <v>7.5432163436354118</v>
      </c>
      <c r="CL185" s="11">
        <f t="shared" si="349"/>
        <v>0.55269824211253549</v>
      </c>
      <c r="CM185" s="11">
        <f t="shared" si="350"/>
        <v>2.4498545398866942</v>
      </c>
      <c r="CN185" s="11">
        <f t="shared" si="351"/>
        <v>0</v>
      </c>
      <c r="CO185" s="11">
        <f t="shared" si="352"/>
        <v>5.2506333000690875</v>
      </c>
      <c r="CP185" s="52">
        <f t="shared" si="286"/>
        <v>0.28947368421052633</v>
      </c>
      <c r="CQ185" s="52">
        <f t="shared" si="287"/>
        <v>0.5</v>
      </c>
      <c r="CR185" s="52">
        <f t="shared" si="288"/>
        <v>0.78947368421052633</v>
      </c>
      <c r="CS185" s="52">
        <f t="shared" si="289"/>
        <v>0.25</v>
      </c>
      <c r="CT185" s="52">
        <f t="shared" si="290"/>
        <v>0.25</v>
      </c>
      <c r="CU185" s="52">
        <f t="shared" si="291"/>
        <v>0.5</v>
      </c>
      <c r="CV185">
        <v>0</v>
      </c>
      <c r="CW185" s="60">
        <f t="shared" si="369"/>
        <v>36.080718370318294</v>
      </c>
      <c r="CX185" s="60">
        <f t="shared" si="370"/>
        <v>57.252806046204839</v>
      </c>
      <c r="CY185" s="60">
        <v>15.149377375361318</v>
      </c>
      <c r="CZ185" s="60">
        <v>2.5681036745665589</v>
      </c>
      <c r="DA185" s="60">
        <v>5.8854443862418962E-2</v>
      </c>
      <c r="DB185" s="60">
        <v>2.9994506757147037</v>
      </c>
      <c r="DC185" s="60">
        <v>1.9901102738323657</v>
      </c>
      <c r="DD185" s="60">
        <f t="shared" si="371"/>
        <v>22.765896443337365</v>
      </c>
      <c r="DE185" s="60">
        <f t="shared" si="372"/>
        <v>36.124875346457259</v>
      </c>
      <c r="DF185" s="60">
        <v>10.522362041623161</v>
      </c>
      <c r="DG185" s="60">
        <v>0.18077836193469127</v>
      </c>
      <c r="DH185" s="60">
        <v>9.1755749994288056</v>
      </c>
      <c r="DI185" s="60">
        <v>-6.5638934760057239</v>
      </c>
      <c r="DJ185" s="60">
        <f t="shared" si="373"/>
        <v>13.314821926980933</v>
      </c>
      <c r="DK185" s="60">
        <f t="shared" si="374"/>
        <v>21.127930699747594</v>
      </c>
      <c r="DL185" s="60"/>
      <c r="DM185" s="60"/>
      <c r="DN185" s="60">
        <f t="shared" si="375"/>
        <v>0</v>
      </c>
      <c r="DO185" s="58">
        <v>979.65</v>
      </c>
      <c r="DP185" s="58">
        <v>63.63333333333334</v>
      </c>
      <c r="DQ185" s="58">
        <v>217.11666666666667</v>
      </c>
      <c r="DR185" s="58">
        <v>1260.4000000000001</v>
      </c>
    </row>
    <row r="186" spans="1:122" s="30" customFormat="1" x14ac:dyDescent="0.2">
      <c r="A186" s="31" t="s">
        <v>4652</v>
      </c>
      <c r="B186" s="31" t="s">
        <v>4657</v>
      </c>
      <c r="C186" s="31" t="str">
        <f t="shared" si="353"/>
        <v xml:space="preserve">Novotny, Jiri </v>
      </c>
      <c r="D186" s="31" t="str">
        <f t="shared" si="354"/>
        <v>Jiri Novotny</v>
      </c>
      <c r="E186" s="31" t="str">
        <f t="shared" si="355"/>
        <v xml:space="preserve">C </v>
      </c>
      <c r="F186" s="31" t="s">
        <v>3178</v>
      </c>
      <c r="G186" s="31">
        <v>50</v>
      </c>
      <c r="H186" s="31">
        <v>6</v>
      </c>
      <c r="I186" s="31">
        <v>7</v>
      </c>
      <c r="J186" s="31">
        <f t="shared" si="356"/>
        <v>13</v>
      </c>
      <c r="K186" s="31">
        <v>-2</v>
      </c>
      <c r="L186" s="31">
        <v>26</v>
      </c>
      <c r="M186" s="32" t="s">
        <v>5551</v>
      </c>
      <c r="N186" s="33">
        <f t="shared" si="357"/>
        <v>12.316666666666666</v>
      </c>
      <c r="O186" s="33">
        <f t="shared" si="358"/>
        <v>615.83333333333337</v>
      </c>
      <c r="P186" s="31">
        <v>0</v>
      </c>
      <c r="Q186" s="31">
        <v>0</v>
      </c>
      <c r="R186" s="31">
        <v>0</v>
      </c>
      <c r="S186" s="31">
        <v>0</v>
      </c>
      <c r="T186" s="31">
        <f t="shared" si="359"/>
        <v>6</v>
      </c>
      <c r="U186" s="31">
        <f t="shared" si="360"/>
        <v>7</v>
      </c>
      <c r="V186" s="31">
        <v>60</v>
      </c>
      <c r="W186" s="34">
        <f t="shared" si="361"/>
        <v>0.1</v>
      </c>
      <c r="X186" s="31">
        <v>800</v>
      </c>
      <c r="Y186" s="31">
        <v>0</v>
      </c>
      <c r="Z186" s="31">
        <v>0</v>
      </c>
      <c r="AA186" s="31">
        <v>143</v>
      </c>
      <c r="AB186" s="31">
        <v>181</v>
      </c>
      <c r="AC186" s="34">
        <f t="shared" si="362"/>
        <v>0.44135802469135804</v>
      </c>
      <c r="AD186" s="32" t="s">
        <v>4803</v>
      </c>
      <c r="AE186" s="35">
        <f t="shared" si="376"/>
        <v>47.383333333333333</v>
      </c>
      <c r="AF186" s="36">
        <v>51</v>
      </c>
      <c r="AG186" s="37">
        <v>448193</v>
      </c>
      <c r="AH186" s="38" t="s">
        <v>6427</v>
      </c>
      <c r="AI186" s="38" t="s">
        <v>6428</v>
      </c>
      <c r="AJ186" s="39">
        <v>-8.8000000000000007</v>
      </c>
      <c r="AK186" s="38" t="s">
        <v>6348</v>
      </c>
      <c r="AL186" s="38" t="s">
        <v>6354</v>
      </c>
      <c r="AM186" s="38" t="s">
        <v>6429</v>
      </c>
      <c r="AN186" s="40">
        <f t="shared" si="363"/>
        <v>10.199999999999999</v>
      </c>
      <c r="AO186" s="40">
        <f t="shared" si="364"/>
        <v>12.6</v>
      </c>
      <c r="AP186" s="40">
        <f t="shared" si="365"/>
        <v>-8.8000000000000007</v>
      </c>
      <c r="AQ186" s="40">
        <f t="shared" si="366"/>
        <v>0.2</v>
      </c>
      <c r="AR186" s="40"/>
      <c r="AS186" s="40">
        <f t="shared" si="367"/>
        <v>-0.9</v>
      </c>
      <c r="AT186" s="40"/>
      <c r="AU186" s="40">
        <f t="shared" si="368"/>
        <v>-0.7</v>
      </c>
      <c r="AV186" s="31"/>
      <c r="AW186" s="31"/>
      <c r="AX186" s="31"/>
      <c r="AY186" s="31"/>
      <c r="AZ186" s="31"/>
      <c r="BA186" s="31"/>
      <c r="BB186" s="31"/>
      <c r="BC186" s="31"/>
      <c r="BD186" s="31"/>
      <c r="BE186" s="31"/>
      <c r="BF186" s="31"/>
      <c r="BG186" s="31"/>
      <c r="BH186" s="31"/>
      <c r="BI186" s="31"/>
      <c r="BJ186" s="31"/>
      <c r="BK186" s="31"/>
      <c r="BL186" s="31"/>
      <c r="BM186" s="41"/>
      <c r="BN186" s="41"/>
      <c r="BO186" s="41"/>
      <c r="BP186" s="41"/>
      <c r="BQ186" s="33"/>
      <c r="BR186" s="33"/>
      <c r="BS186" s="33"/>
      <c r="BT186" s="33"/>
      <c r="BU186" s="37"/>
      <c r="BV186" s="31"/>
      <c r="BW186" s="31"/>
      <c r="BX186" s="31"/>
      <c r="BY186" s="40"/>
      <c r="BZ186" s="40"/>
      <c r="CA186" s="40"/>
      <c r="CB186" s="55">
        <v>19</v>
      </c>
      <c r="CC186" s="55">
        <v>0</v>
      </c>
      <c r="CD186" s="55">
        <v>0</v>
      </c>
      <c r="CE186" s="55">
        <v>19</v>
      </c>
      <c r="CF186" s="55">
        <v>20</v>
      </c>
      <c r="CG186" s="55">
        <v>0</v>
      </c>
      <c r="CH186" s="55">
        <v>10</v>
      </c>
      <c r="CI186" s="55">
        <v>30</v>
      </c>
      <c r="CJ186" s="35"/>
      <c r="CK186" s="35"/>
      <c r="CL186" s="35"/>
      <c r="CM186" s="35"/>
      <c r="CN186" s="35"/>
      <c r="CO186" s="35"/>
      <c r="CP186" s="56">
        <f t="shared" si="286"/>
        <v>0.31578947368421051</v>
      </c>
      <c r="CQ186" s="56">
        <f t="shared" si="287"/>
        <v>0.36842105263157893</v>
      </c>
      <c r="CR186" s="56">
        <f t="shared" si="288"/>
        <v>0.68421052631578938</v>
      </c>
      <c r="CS186" s="56">
        <f t="shared" si="289"/>
        <v>0</v>
      </c>
      <c r="CT186" s="56">
        <f t="shared" si="290"/>
        <v>0</v>
      </c>
      <c r="CU186" s="56">
        <f t="shared" si="291"/>
        <v>0</v>
      </c>
      <c r="CV186" s="31">
        <v>1</v>
      </c>
      <c r="CW186" s="61">
        <f t="shared" si="369"/>
        <v>10.815862756332248</v>
      </c>
      <c r="CX186" s="61">
        <f t="shared" si="370"/>
        <v>35.111687562826184</v>
      </c>
      <c r="CY186" s="61">
        <v>5.8678511072163886</v>
      </c>
      <c r="CZ186" s="61">
        <v>-0.84352283727892241</v>
      </c>
      <c r="DA186" s="61">
        <v>8.3418380598528186E-2</v>
      </c>
      <c r="DB186" s="61">
        <v>-1.2066862057152601</v>
      </c>
      <c r="DC186" s="61">
        <v>0</v>
      </c>
      <c r="DD186" s="61">
        <f t="shared" si="371"/>
        <v>3.9010604448207333</v>
      </c>
      <c r="DE186" s="61">
        <f t="shared" si="372"/>
        <v>12.664067452414123</v>
      </c>
      <c r="DF186" s="61">
        <v>4.0993574085600519</v>
      </c>
      <c r="DG186" s="61">
        <v>6.0093336675785675E-2</v>
      </c>
      <c r="DH186" s="61">
        <v>3.7278447016748757</v>
      </c>
      <c r="DI186" s="61">
        <v>-0.97249313539919835</v>
      </c>
      <c r="DJ186" s="61">
        <f t="shared" si="373"/>
        <v>6.9148023115115151</v>
      </c>
      <c r="DK186" s="61">
        <f t="shared" si="374"/>
        <v>22.447620110412064</v>
      </c>
      <c r="DL186" s="61"/>
      <c r="DM186" s="61"/>
      <c r="DN186" s="61">
        <f t="shared" si="375"/>
        <v>0</v>
      </c>
      <c r="DO186" s="62">
        <v>503.71666666666658</v>
      </c>
      <c r="DP186" s="62">
        <v>17.133333333333333</v>
      </c>
      <c r="DQ186" s="62">
        <v>95.233333333333334</v>
      </c>
      <c r="DR186" s="62">
        <v>616.08333333333326</v>
      </c>
    </row>
    <row r="187" spans="1:122" x14ac:dyDescent="0.2">
      <c r="A187" s="31" t="s">
        <v>4678</v>
      </c>
      <c r="B187" s="31" t="s">
        <v>4657</v>
      </c>
      <c r="C187" s="31" t="str">
        <f t="shared" si="353"/>
        <v xml:space="preserve">Novotny, Jiri </v>
      </c>
      <c r="D187" s="31" t="str">
        <f t="shared" si="354"/>
        <v>Jiri Novotny</v>
      </c>
      <c r="E187" s="31" t="str">
        <f t="shared" si="355"/>
        <v xml:space="preserve">C </v>
      </c>
      <c r="F187" s="31" t="s">
        <v>4641</v>
      </c>
      <c r="G187" s="31">
        <v>18</v>
      </c>
      <c r="H187" s="31">
        <v>0</v>
      </c>
      <c r="I187" s="31">
        <v>6</v>
      </c>
      <c r="J187" s="31">
        <f t="shared" si="356"/>
        <v>6</v>
      </c>
      <c r="K187" s="31">
        <v>-2</v>
      </c>
      <c r="L187" s="31">
        <v>2</v>
      </c>
      <c r="M187" s="32" t="s">
        <v>854</v>
      </c>
      <c r="N187" s="33">
        <f t="shared" si="357"/>
        <v>14.6</v>
      </c>
      <c r="O187" s="33">
        <f t="shared" si="358"/>
        <v>262.8</v>
      </c>
      <c r="P187" s="31">
        <v>0</v>
      </c>
      <c r="Q187" s="31">
        <v>0</v>
      </c>
      <c r="R187" s="31">
        <v>0</v>
      </c>
      <c r="S187" s="31">
        <v>0</v>
      </c>
      <c r="T187" s="31">
        <f t="shared" si="359"/>
        <v>0</v>
      </c>
      <c r="U187" s="31">
        <f t="shared" si="360"/>
        <v>6</v>
      </c>
      <c r="V187" s="31">
        <v>19</v>
      </c>
      <c r="W187" s="34">
        <f t="shared" si="361"/>
        <v>0</v>
      </c>
      <c r="X187" s="31">
        <v>339</v>
      </c>
      <c r="Y187" s="31">
        <v>0</v>
      </c>
      <c r="Z187" s="31">
        <v>0</v>
      </c>
      <c r="AA187" s="31">
        <v>104</v>
      </c>
      <c r="AB187" s="31">
        <v>98</v>
      </c>
      <c r="AC187" s="34">
        <f t="shared" si="362"/>
        <v>0.51485148514851486</v>
      </c>
      <c r="AD187" s="32" t="s">
        <v>5439</v>
      </c>
      <c r="AE187" s="35">
        <f t="shared" si="376"/>
        <v>43.8</v>
      </c>
      <c r="AF187" s="36"/>
      <c r="AG187" s="31"/>
      <c r="AH187" s="38" t="s">
        <v>4493</v>
      </c>
      <c r="AI187" s="38" t="s">
        <v>6472</v>
      </c>
      <c r="AJ187" s="39">
        <v>-1</v>
      </c>
      <c r="AK187" s="38" t="s">
        <v>6274</v>
      </c>
      <c r="AL187" s="38" t="s">
        <v>6349</v>
      </c>
      <c r="AM187" s="38" t="s">
        <v>6274</v>
      </c>
      <c r="AN187" s="40">
        <f t="shared" si="363"/>
        <v>5.0999999999999996</v>
      </c>
      <c r="AO187" s="40">
        <f t="shared" si="364"/>
        <v>5.4</v>
      </c>
      <c r="AP187" s="40">
        <f t="shared" si="365"/>
        <v>-1</v>
      </c>
      <c r="AQ187" s="40">
        <f t="shared" si="366"/>
        <v>-0.5</v>
      </c>
      <c r="AR187" s="40"/>
      <c r="AS187" s="40">
        <f t="shared" si="367"/>
        <v>0.1</v>
      </c>
      <c r="AT187" s="40"/>
      <c r="AU187" s="40">
        <f t="shared" si="368"/>
        <v>-0.5</v>
      </c>
      <c r="AV187" s="31">
        <v>22</v>
      </c>
      <c r="AW187" s="31">
        <v>64</v>
      </c>
      <c r="AX187" s="31">
        <v>33</v>
      </c>
      <c r="AY187" s="31">
        <v>34</v>
      </c>
      <c r="AZ187" s="31">
        <v>19</v>
      </c>
      <c r="BA187" s="31">
        <v>247</v>
      </c>
      <c r="BB187" s="31">
        <v>279</v>
      </c>
      <c r="BC187" s="31">
        <v>12.6</v>
      </c>
      <c r="BD187" s="31">
        <v>13</v>
      </c>
      <c r="BE187" s="31" t="s">
        <v>3123</v>
      </c>
      <c r="BF187" s="31" t="s">
        <v>3124</v>
      </c>
      <c r="BG187" s="31"/>
      <c r="BH187" s="31" t="s">
        <v>627</v>
      </c>
      <c r="BI187" s="31">
        <v>76</v>
      </c>
      <c r="BJ187" s="31">
        <v>194</v>
      </c>
      <c r="BK187" s="31" t="s">
        <v>1258</v>
      </c>
      <c r="BL187" s="31" t="s">
        <v>638</v>
      </c>
      <c r="BM187" s="41" t="s">
        <v>2154</v>
      </c>
      <c r="BN187" s="41" t="s">
        <v>2155</v>
      </c>
      <c r="BO187" s="41" t="s">
        <v>2156</v>
      </c>
      <c r="BP187" s="41" t="s">
        <v>2705</v>
      </c>
      <c r="BQ187" s="33"/>
      <c r="BR187" s="33"/>
      <c r="BS187" s="33"/>
      <c r="BT187" s="33"/>
      <c r="BU187" s="37">
        <v>1139</v>
      </c>
      <c r="BV187" s="31">
        <v>1</v>
      </c>
      <c r="BW187" s="31">
        <v>0</v>
      </c>
      <c r="BX187" s="31">
        <v>0</v>
      </c>
      <c r="BY187" s="40"/>
      <c r="BZ187" s="40"/>
      <c r="CA187" s="40"/>
      <c r="CB187" s="55">
        <v>10</v>
      </c>
      <c r="CC187" s="55">
        <v>0</v>
      </c>
      <c r="CD187" s="55">
        <v>0</v>
      </c>
      <c r="CE187" s="55">
        <v>10</v>
      </c>
      <c r="CF187" s="55">
        <v>12</v>
      </c>
      <c r="CG187" s="55">
        <v>0</v>
      </c>
      <c r="CH187" s="55">
        <v>2</v>
      </c>
      <c r="CI187" s="55">
        <v>14</v>
      </c>
      <c r="CJ187" s="35"/>
      <c r="CK187" s="35"/>
      <c r="CL187" s="35"/>
      <c r="CM187" s="35"/>
      <c r="CN187" s="35"/>
      <c r="CO187" s="35"/>
      <c r="CP187" s="56">
        <f t="shared" si="286"/>
        <v>0</v>
      </c>
      <c r="CQ187" s="56">
        <f t="shared" si="287"/>
        <v>0.6</v>
      </c>
      <c r="CR187" s="56">
        <f t="shared" si="288"/>
        <v>0.6</v>
      </c>
      <c r="CS187" s="56">
        <f t="shared" si="289"/>
        <v>0</v>
      </c>
      <c r="CT187" s="56">
        <f t="shared" si="290"/>
        <v>0</v>
      </c>
      <c r="CU187" s="56">
        <f t="shared" si="291"/>
        <v>0</v>
      </c>
      <c r="CV187" s="31">
        <v>1</v>
      </c>
      <c r="CW187" s="61">
        <f t="shared" si="369"/>
        <v>1.445157099051082</v>
      </c>
      <c r="CX187" s="61">
        <f t="shared" si="370"/>
        <v>10.9974539847885</v>
      </c>
      <c r="CY187" s="61">
        <v>-0.26121716859826566</v>
      </c>
      <c r="CZ187" s="61">
        <v>-0.64410936114021566</v>
      </c>
      <c r="DA187" s="61">
        <v>4.0277042360451994E-2</v>
      </c>
      <c r="DB187" s="61">
        <v>-0.15878928270659542</v>
      </c>
      <c r="DC187" s="61">
        <v>-1.4116977453673822</v>
      </c>
      <c r="DD187" s="61">
        <f t="shared" si="371"/>
        <v>-2.4355365154520072</v>
      </c>
      <c r="DE187" s="61">
        <f t="shared" si="372"/>
        <v>-18.534110080172546</v>
      </c>
      <c r="DF187" s="61">
        <v>1.2540812443768932</v>
      </c>
      <c r="DG187" s="61">
        <v>4.2465956775824772E-2</v>
      </c>
      <c r="DH187" s="61">
        <v>0.14055272948134045</v>
      </c>
      <c r="DI187" s="61">
        <v>2.4435936838690306</v>
      </c>
      <c r="DJ187" s="61">
        <f t="shared" si="373"/>
        <v>3.8806936145030893</v>
      </c>
      <c r="DK187" s="61">
        <f t="shared" si="374"/>
        <v>29.531564064961042</v>
      </c>
      <c r="DL187" s="61"/>
      <c r="DM187" s="61"/>
      <c r="DN187" s="61">
        <f t="shared" si="375"/>
        <v>0</v>
      </c>
      <c r="DO187" s="62">
        <v>236.95</v>
      </c>
      <c r="DP187" s="62">
        <v>13</v>
      </c>
      <c r="DQ187" s="62">
        <v>12.866666666666667</v>
      </c>
      <c r="DR187" s="62">
        <v>262.81666666666666</v>
      </c>
    </row>
    <row r="188" spans="1:122" x14ac:dyDescent="0.2">
      <c r="A188" s="19" t="s">
        <v>4678</v>
      </c>
      <c r="B188" s="19" t="s">
        <v>4657</v>
      </c>
      <c r="C188" s="19" t="s">
        <v>42</v>
      </c>
      <c r="D188" s="19" t="s">
        <v>43</v>
      </c>
      <c r="E188" s="19" t="s">
        <v>2747</v>
      </c>
      <c r="F188" s="19" t="s">
        <v>3178</v>
      </c>
      <c r="G188" s="19">
        <v>68</v>
      </c>
      <c r="H188" s="19">
        <v>6</v>
      </c>
      <c r="I188" s="19">
        <v>13</v>
      </c>
      <c r="J188" s="19">
        <v>19</v>
      </c>
      <c r="K188" s="19">
        <v>-4</v>
      </c>
      <c r="L188" s="19">
        <v>28</v>
      </c>
      <c r="M188" s="20"/>
      <c r="N188" s="21">
        <v>12.92</v>
      </c>
      <c r="O188" s="21">
        <v>878.63</v>
      </c>
      <c r="P188" s="19">
        <v>0</v>
      </c>
      <c r="Q188" s="19">
        <v>0</v>
      </c>
      <c r="R188" s="19">
        <v>0</v>
      </c>
      <c r="S188" s="19">
        <v>0</v>
      </c>
      <c r="T188" s="19">
        <v>6</v>
      </c>
      <c r="U188" s="19">
        <v>13</v>
      </c>
      <c r="V188" s="19">
        <v>79</v>
      </c>
      <c r="W188" s="22">
        <v>7.5999999999999998E-2</v>
      </c>
      <c r="X188" s="19">
        <v>1139</v>
      </c>
      <c r="Y188" s="19">
        <v>0</v>
      </c>
      <c r="Z188" s="19">
        <v>0</v>
      </c>
      <c r="AA188" s="19">
        <v>247</v>
      </c>
      <c r="AB188" s="19">
        <v>279</v>
      </c>
      <c r="AC188" s="22">
        <v>0.47</v>
      </c>
      <c r="AD188" s="20"/>
      <c r="AE188" s="21">
        <v>46.43</v>
      </c>
      <c r="AF188" s="28">
        <v>38</v>
      </c>
      <c r="AG188" s="23">
        <v>448193</v>
      </c>
      <c r="AH188" s="23"/>
      <c r="AI188" s="23"/>
      <c r="AJ188" s="23"/>
      <c r="AK188" s="23"/>
      <c r="AL188" s="23"/>
      <c r="AM188" s="23"/>
      <c r="AN188" s="24">
        <v>15.3</v>
      </c>
      <c r="AO188" s="24">
        <v>18</v>
      </c>
      <c r="AP188" s="24">
        <v>-9.8000000000000007</v>
      </c>
      <c r="AQ188" s="29">
        <v>0</v>
      </c>
      <c r="AR188" s="24">
        <f t="shared" ref="AR188:AR214" si="377">AQ188/(BR188+2*(BS188+BT188))*2000</f>
        <v>0</v>
      </c>
      <c r="AS188" s="29">
        <v>-0.6</v>
      </c>
      <c r="AT188" s="24">
        <f t="shared" ref="AT188:AT214" si="378">AS188/(BR188+2*(BS188+BT188))*2000</f>
        <v>-1.179786327587337</v>
      </c>
      <c r="AU188" s="24">
        <v>-0.6</v>
      </c>
      <c r="AV188" s="67">
        <v>22</v>
      </c>
      <c r="AW188" s="67">
        <v>64</v>
      </c>
      <c r="AX188" s="67">
        <v>33</v>
      </c>
      <c r="AY188" s="67">
        <v>34</v>
      </c>
      <c r="AZ188" s="67">
        <v>19</v>
      </c>
      <c r="BA188" s="67">
        <v>247</v>
      </c>
      <c r="BB188" s="67">
        <v>279</v>
      </c>
      <c r="BC188" s="67">
        <v>12.6</v>
      </c>
      <c r="BD188" s="19">
        <v>13</v>
      </c>
      <c r="BE188" s="19" t="s">
        <v>3123</v>
      </c>
      <c r="BF188" s="19" t="s">
        <v>3124</v>
      </c>
      <c r="BG188" s="19">
        <v>0</v>
      </c>
      <c r="BH188" s="19" t="s">
        <v>627</v>
      </c>
      <c r="BI188" s="19">
        <v>76</v>
      </c>
      <c r="BJ188" s="19">
        <v>194</v>
      </c>
      <c r="BK188" s="19" t="s">
        <v>1258</v>
      </c>
      <c r="BL188" s="19" t="s">
        <v>638</v>
      </c>
      <c r="BM188" s="25" t="s">
        <v>2154</v>
      </c>
      <c r="BN188" s="25" t="s">
        <v>2155</v>
      </c>
      <c r="BO188" s="25" t="s">
        <v>2156</v>
      </c>
      <c r="BP188" s="25" t="s">
        <v>2705</v>
      </c>
      <c r="BQ188" s="21">
        <f t="shared" ref="BQ188:BQ214" si="379">LEFT(TRIM(BM188),LEN(TRIM(BM188))-3)+RIGHT(TRIM(BM188),2)/60</f>
        <v>878.9</v>
      </c>
      <c r="BR188" s="21">
        <f t="shared" ref="BR188:BR214" si="380">LEFT(TRIM(BN188),LEN(TRIM(BN188))-3)+RIGHT(TRIM(BN188),2)/60</f>
        <v>740.66666666666663</v>
      </c>
      <c r="BS188" s="21">
        <f t="shared" ref="BS188:BS214" si="381">LEFT(TRIM(BO188),LEN(TRIM(BO188))-3)+RIGHT(TRIM(BO188),2)/60</f>
        <v>108.1</v>
      </c>
      <c r="BT188" s="21">
        <f t="shared" ref="BT188:BT214" si="382">LEFT(TRIM(BP188),LEN(TRIM(BP188))-3)+RIGHT(TRIM(BP188),2)/60</f>
        <v>30.133333333333333</v>
      </c>
      <c r="BU188" s="19">
        <v>1139</v>
      </c>
      <c r="BV188" s="19">
        <v>1</v>
      </c>
      <c r="BW188" s="19">
        <v>0</v>
      </c>
      <c r="BX188" s="19">
        <v>0</v>
      </c>
      <c r="BY188" s="24">
        <f t="shared" ref="BY188:BY214" si="383">BR188/G188</f>
        <v>10.892156862745097</v>
      </c>
      <c r="BZ188" s="24">
        <f t="shared" ref="BZ188:BZ214" si="384">BS188/G188</f>
        <v>1.5897058823529411</v>
      </c>
      <c r="CA188" s="24">
        <f t="shared" ref="CA188:CA214" si="385">BT188/G188</f>
        <v>0.44313725490196076</v>
      </c>
      <c r="CB188" s="19">
        <v>29</v>
      </c>
      <c r="CC188" s="19">
        <v>0</v>
      </c>
      <c r="CD188" s="19">
        <v>0</v>
      </c>
      <c r="CE188" s="19">
        <v>29</v>
      </c>
      <c r="CF188" s="19">
        <v>32</v>
      </c>
      <c r="CG188" s="19">
        <v>0</v>
      </c>
      <c r="CH188" s="19">
        <v>12</v>
      </c>
      <c r="CI188" s="19">
        <v>44</v>
      </c>
      <c r="CJ188" s="53">
        <f t="shared" ref="CJ188:CJ214" si="386">IF(BR188=0,0,CB188/BR188*60)</f>
        <v>2.3492349234923493</v>
      </c>
      <c r="CK188" s="53">
        <f t="shared" ref="CK188:CK214" si="387">IF(BT188=0,0,CC188/BT188*60)</f>
        <v>0</v>
      </c>
      <c r="CL188" s="53">
        <f t="shared" ref="CL188:CL214" si="388">IF(BS188=0,0,CD188/BS188*60)</f>
        <v>0</v>
      </c>
      <c r="CM188" s="53">
        <f t="shared" ref="CM188:CM214" si="389">IF(BR188=0,0,CF188/BR188*60)</f>
        <v>2.5922592259225921</v>
      </c>
      <c r="CN188" s="53">
        <f t="shared" ref="CN188:CN214" si="390">IF(BT188=0,0,CG188/BT188*60)</f>
        <v>0</v>
      </c>
      <c r="CO188" s="53">
        <f t="shared" ref="CO188:CO214" si="391">IF(BS188=0,0,CH188/BS188*60)</f>
        <v>6.6604995374653102</v>
      </c>
      <c r="CP188" s="54">
        <f t="shared" si="286"/>
        <v>0.20689655172413793</v>
      </c>
      <c r="CQ188" s="54">
        <f t="shared" si="287"/>
        <v>0.44827586206896552</v>
      </c>
      <c r="CR188" s="54">
        <f t="shared" si="288"/>
        <v>0.65517241379310343</v>
      </c>
      <c r="CS188" s="54">
        <f t="shared" si="289"/>
        <v>0</v>
      </c>
      <c r="CT188" s="54">
        <f t="shared" si="290"/>
        <v>0</v>
      </c>
      <c r="CU188" s="54">
        <f t="shared" si="291"/>
        <v>0</v>
      </c>
      <c r="CV188" s="19">
        <v>2</v>
      </c>
      <c r="CW188" s="65">
        <v>12.260999999999999</v>
      </c>
      <c r="CX188" s="65">
        <v>27.901</v>
      </c>
      <c r="CY188" s="24">
        <v>5.6070000000000002</v>
      </c>
      <c r="CZ188" s="24">
        <v>-1.488</v>
      </c>
      <c r="DA188" s="24">
        <v>0.124</v>
      </c>
      <c r="DB188" s="24">
        <v>-1.365</v>
      </c>
      <c r="DC188" s="24">
        <v>-1.4119999999999999</v>
      </c>
      <c r="DD188" s="65">
        <v>1.466</v>
      </c>
      <c r="DE188" s="65">
        <v>3.335</v>
      </c>
      <c r="DF188" s="24">
        <v>5.3529999999999998</v>
      </c>
      <c r="DG188" s="24">
        <v>0.10299999999999999</v>
      </c>
      <c r="DH188" s="24">
        <v>3.8679999999999999</v>
      </c>
      <c r="DI188" s="24">
        <v>1.4710000000000001</v>
      </c>
      <c r="DJ188" s="65">
        <v>10.795</v>
      </c>
      <c r="DK188" s="65">
        <v>24.565999999999999</v>
      </c>
      <c r="DL188" s="24">
        <v>0</v>
      </c>
      <c r="DM188" s="24">
        <v>0</v>
      </c>
      <c r="DN188" s="65">
        <v>0</v>
      </c>
      <c r="DO188" s="24">
        <v>740.67</v>
      </c>
      <c r="DP188" s="24">
        <v>30.13</v>
      </c>
      <c r="DQ188" s="24">
        <v>108.1</v>
      </c>
      <c r="DR188" s="24">
        <v>878.9</v>
      </c>
    </row>
    <row r="189" spans="1:122" x14ac:dyDescent="0.2">
      <c r="A189" t="s">
        <v>4657</v>
      </c>
      <c r="B189" t="s">
        <v>4657</v>
      </c>
      <c r="C189" t="str">
        <f t="shared" ref="C189:C216" si="392">CONCATENATE(RIGHT(D189,LEN(D189)-SEARCH(" ",D189)), ", ", LEFT(D189, SEARCH(" ", D189)))</f>
        <v xml:space="preserve">Lindstrom, Joakim </v>
      </c>
      <c r="D189" t="str">
        <f t="shared" ref="D189:D216" si="393">LEFT(F189, SEARCH(",", F189) - 1)</f>
        <v>Joakim Lindstrom</v>
      </c>
      <c r="E189" t="str">
        <f t="shared" ref="E189:E216" si="394">LEFT(RIGHT(F189, LEN(F189)-SEARCH(",", F189)-1), 2)</f>
        <v xml:space="preserve">C </v>
      </c>
      <c r="F189" t="s">
        <v>3346</v>
      </c>
      <c r="G189">
        <v>9</v>
      </c>
      <c r="H189">
        <v>1</v>
      </c>
      <c r="I189">
        <v>0</v>
      </c>
      <c r="J189">
        <f t="shared" ref="J189:J216" si="395">H189+I189</f>
        <v>1</v>
      </c>
      <c r="K189">
        <v>-3</v>
      </c>
      <c r="L189">
        <v>4</v>
      </c>
      <c r="M189" s="5" t="s">
        <v>5625</v>
      </c>
      <c r="N189" s="7">
        <f t="shared" ref="N189:N216" si="396">LEFT(M189, LEN(M189)-3)+RIGHT(M189,2)/60</f>
        <v>8.4666666666666668</v>
      </c>
      <c r="O189" s="7">
        <f t="shared" ref="O189:O216" si="397">G189*N189</f>
        <v>76.2</v>
      </c>
      <c r="P189">
        <v>0</v>
      </c>
      <c r="Q189">
        <v>0</v>
      </c>
      <c r="R189">
        <v>0</v>
      </c>
      <c r="S189">
        <v>0</v>
      </c>
      <c r="T189">
        <f t="shared" ref="T189:T216" si="398">H189-P189-R189</f>
        <v>1</v>
      </c>
      <c r="U189">
        <f t="shared" ref="U189:U216" si="399">I189-Q189-S189</f>
        <v>0</v>
      </c>
      <c r="V189">
        <v>9</v>
      </c>
      <c r="W189" s="9">
        <f t="shared" ref="W189:W216" si="400">IF(V189=0,0,H189/V189)</f>
        <v>0.1111111111111111</v>
      </c>
      <c r="X189">
        <v>110</v>
      </c>
      <c r="Y189">
        <v>0</v>
      </c>
      <c r="Z189">
        <v>0</v>
      </c>
      <c r="AA189">
        <v>0</v>
      </c>
      <c r="AB189">
        <v>0</v>
      </c>
      <c r="AC189" s="9">
        <f t="shared" ref="AC189:AC216" si="401">IF(AA189+AB189=0,0,AA189/(AA189+AB189))</f>
        <v>0</v>
      </c>
      <c r="AD189" s="5" t="s">
        <v>4089</v>
      </c>
      <c r="AE189" s="11">
        <f t="shared" ref="AE189:AE201" si="402">LEFT(AD189, LEN(AD189)-3)+RIGHT(AD189,2)/60</f>
        <v>76.183333333333337</v>
      </c>
      <c r="AH189" s="13" t="s">
        <v>6415</v>
      </c>
      <c r="AI189" s="13" t="s">
        <v>6341</v>
      </c>
      <c r="AJ189" s="14">
        <v>-2.6</v>
      </c>
      <c r="AK189" s="13" t="s">
        <v>6352</v>
      </c>
      <c r="AL189" s="13" t="s">
        <v>6352</v>
      </c>
      <c r="AM189" s="13" t="s">
        <v>6340</v>
      </c>
      <c r="AN189" s="18">
        <f t="shared" ref="AN189:AN216" si="403">AH189+0</f>
        <v>1.7</v>
      </c>
      <c r="AO189" s="18">
        <f t="shared" ref="AO189:AO216" si="404">AI189+0</f>
        <v>1.6</v>
      </c>
      <c r="AP189" s="18">
        <f t="shared" ref="AP189:AP216" si="405">AJ189+0</f>
        <v>-2.6</v>
      </c>
      <c r="AQ189" s="18">
        <f t="shared" ref="AQ189:AQ216" si="406">AK189+0</f>
        <v>-0.3</v>
      </c>
      <c r="AR189" s="18">
        <f t="shared" si="377"/>
        <v>-7.137192704203013</v>
      </c>
      <c r="AS189" s="18">
        <f t="shared" ref="AS189:AS216" si="407">AL189+0</f>
        <v>-0.3</v>
      </c>
      <c r="AT189" s="18">
        <f t="shared" si="378"/>
        <v>-7.137192704203013</v>
      </c>
      <c r="AU189" s="18">
        <f t="shared" ref="AU189:AU216" si="408">AM189+0</f>
        <v>-0.6</v>
      </c>
      <c r="AV189" s="66">
        <v>1</v>
      </c>
      <c r="AW189" s="66">
        <v>3</v>
      </c>
      <c r="AX189" s="66">
        <v>7</v>
      </c>
      <c r="AY189" s="66">
        <v>0</v>
      </c>
      <c r="AZ189" s="66">
        <v>1</v>
      </c>
      <c r="BA189" s="66">
        <v>0</v>
      </c>
      <c r="BB189" s="66">
        <v>0</v>
      </c>
      <c r="BC189" s="66">
        <v>0</v>
      </c>
      <c r="BE189" t="s">
        <v>3459</v>
      </c>
      <c r="BF189" t="s">
        <v>3460</v>
      </c>
      <c r="BH189" t="s">
        <v>7493</v>
      </c>
      <c r="BI189">
        <v>72</v>
      </c>
      <c r="BJ189">
        <v>187</v>
      </c>
      <c r="BK189" t="s">
        <v>1259</v>
      </c>
      <c r="BL189" t="s">
        <v>638</v>
      </c>
      <c r="BM189" s="4" t="s">
        <v>6047</v>
      </c>
      <c r="BN189" s="4" t="s">
        <v>6048</v>
      </c>
      <c r="BO189" s="4" t="s">
        <v>6724</v>
      </c>
      <c r="BP189" s="4" t="s">
        <v>2428</v>
      </c>
      <c r="BQ189" s="7">
        <f t="shared" si="379"/>
        <v>76.183333333333337</v>
      </c>
      <c r="BR189" s="7">
        <f t="shared" si="380"/>
        <v>68.3</v>
      </c>
      <c r="BS189" s="7">
        <f t="shared" si="381"/>
        <v>0.4</v>
      </c>
      <c r="BT189" s="7">
        <f t="shared" si="382"/>
        <v>7.4833333333333334</v>
      </c>
      <c r="BU189">
        <v>110</v>
      </c>
      <c r="BV189">
        <v>0</v>
      </c>
      <c r="BW189">
        <v>0</v>
      </c>
      <c r="BX189">
        <v>0</v>
      </c>
      <c r="BY189" s="18">
        <f t="shared" si="383"/>
        <v>7.5888888888888886</v>
      </c>
      <c r="BZ189" s="18">
        <f t="shared" si="384"/>
        <v>4.4444444444444446E-2</v>
      </c>
      <c r="CA189" s="18">
        <f t="shared" si="385"/>
        <v>0.83148148148148149</v>
      </c>
      <c r="CB189" s="6">
        <v>1</v>
      </c>
      <c r="CC189" s="6">
        <v>0</v>
      </c>
      <c r="CD189" s="6">
        <v>0</v>
      </c>
      <c r="CE189" s="6">
        <v>1</v>
      </c>
      <c r="CF189" s="6">
        <v>3</v>
      </c>
      <c r="CG189" s="6">
        <v>1</v>
      </c>
      <c r="CH189" s="6">
        <v>0</v>
      </c>
      <c r="CI189" s="6">
        <v>4</v>
      </c>
      <c r="CJ189" s="11">
        <f t="shared" si="386"/>
        <v>0.87847730600292828</v>
      </c>
      <c r="CK189" s="11">
        <f t="shared" si="387"/>
        <v>0</v>
      </c>
      <c r="CL189" s="11">
        <f t="shared" si="388"/>
        <v>0</v>
      </c>
      <c r="CM189" s="11">
        <f t="shared" si="389"/>
        <v>2.6354319180087851</v>
      </c>
      <c r="CN189" s="11">
        <f t="shared" si="390"/>
        <v>8.0178173719376389</v>
      </c>
      <c r="CO189" s="11">
        <f t="shared" si="391"/>
        <v>0</v>
      </c>
      <c r="CP189" s="52">
        <f t="shared" si="286"/>
        <v>1</v>
      </c>
      <c r="CQ189" s="52">
        <f t="shared" si="287"/>
        <v>0</v>
      </c>
      <c r="CR189" s="52">
        <f t="shared" si="288"/>
        <v>1</v>
      </c>
      <c r="CS189" s="52">
        <f t="shared" si="289"/>
        <v>0</v>
      </c>
      <c r="CT189" s="52">
        <f t="shared" si="290"/>
        <v>0</v>
      </c>
      <c r="CU189" s="52">
        <f t="shared" si="291"/>
        <v>0</v>
      </c>
      <c r="CV189">
        <v>0</v>
      </c>
      <c r="CW189" s="60">
        <f t="shared" ref="CW189:CW216" si="409">DD189+DJ189+DN189</f>
        <v>0.33215467924372977</v>
      </c>
      <c r="CX189" s="60">
        <f t="shared" ref="CX189:CX216" si="410">CW189/DR189*2000</f>
        <v>8.7198778186934085</v>
      </c>
      <c r="CY189" s="60">
        <v>0.28576725884469495</v>
      </c>
      <c r="CZ189" s="60">
        <v>-0.340332882354969</v>
      </c>
      <c r="DA189" s="60">
        <v>3.5573847309731971E-3</v>
      </c>
      <c r="DB189" s="60">
        <v>-4.201846119311882E-3</v>
      </c>
      <c r="DC189" s="60">
        <v>0</v>
      </c>
      <c r="DD189" s="60">
        <f t="shared" ref="DD189:DD216" si="411">SUM(CY189:DC189)</f>
        <v>-5.5210084898612739E-2</v>
      </c>
      <c r="DE189" s="60">
        <f t="shared" ref="DE189:DE216" si="412">DD189/DR189*2000</f>
        <v>-1.4494006098957621</v>
      </c>
      <c r="DF189" s="60">
        <v>0.67328612197356641</v>
      </c>
      <c r="DG189" s="60">
        <v>-9.084839625012163E-2</v>
      </c>
      <c r="DH189" s="60">
        <v>3.6718864981446296E-2</v>
      </c>
      <c r="DI189" s="60">
        <v>-0.23179182656254854</v>
      </c>
      <c r="DJ189" s="60">
        <f t="shared" ref="DJ189:DJ216" si="413">SUM(DF189:DI189)</f>
        <v>0.3873647641423425</v>
      </c>
      <c r="DK189" s="60">
        <f t="shared" ref="DK189:DK216" si="414">DJ189/DR189*2000</f>
        <v>10.16927842858917</v>
      </c>
      <c r="DL189" s="60"/>
      <c r="DM189" s="60"/>
      <c r="DN189" s="60">
        <f t="shared" ref="DN189:DN216" si="415">SUM(DL189:DM189)</f>
        <v>0</v>
      </c>
      <c r="DO189" s="59">
        <v>68.3</v>
      </c>
      <c r="DP189" s="59">
        <v>7.4833333333333334</v>
      </c>
      <c r="DQ189" s="59">
        <v>0.4</v>
      </c>
      <c r="DR189" s="58">
        <v>76.183333333333337</v>
      </c>
    </row>
    <row r="190" spans="1:122" x14ac:dyDescent="0.2">
      <c r="A190" t="s">
        <v>4657</v>
      </c>
      <c r="B190" t="s">
        <v>4657</v>
      </c>
      <c r="C190" t="str">
        <f t="shared" si="392"/>
        <v xml:space="preserve">Shelley, Jody </v>
      </c>
      <c r="D190" t="str">
        <f t="shared" si="393"/>
        <v>Jody Shelley</v>
      </c>
      <c r="E190" t="str">
        <f t="shared" si="394"/>
        <v>LW</v>
      </c>
      <c r="F190" t="s">
        <v>3342</v>
      </c>
      <c r="G190">
        <v>72</v>
      </c>
      <c r="H190">
        <v>1</v>
      </c>
      <c r="I190">
        <v>1</v>
      </c>
      <c r="J190">
        <f t="shared" si="395"/>
        <v>2</v>
      </c>
      <c r="K190">
        <v>-6</v>
      </c>
      <c r="L190">
        <v>125</v>
      </c>
      <c r="M190" s="5" t="s">
        <v>5626</v>
      </c>
      <c r="N190" s="7">
        <f t="shared" si="396"/>
        <v>4.8666666666666671</v>
      </c>
      <c r="O190" s="7">
        <f t="shared" si="397"/>
        <v>350.40000000000003</v>
      </c>
      <c r="P190">
        <v>0</v>
      </c>
      <c r="Q190">
        <v>0</v>
      </c>
      <c r="R190">
        <v>0</v>
      </c>
      <c r="S190">
        <v>0</v>
      </c>
      <c r="T190">
        <f t="shared" si="398"/>
        <v>1</v>
      </c>
      <c r="U190">
        <f t="shared" si="399"/>
        <v>1</v>
      </c>
      <c r="V190">
        <v>32</v>
      </c>
      <c r="W190" s="9">
        <f t="shared" si="400"/>
        <v>3.125E-2</v>
      </c>
      <c r="X190">
        <v>522</v>
      </c>
      <c r="Y190">
        <v>0</v>
      </c>
      <c r="Z190">
        <v>0</v>
      </c>
      <c r="AA190">
        <v>0</v>
      </c>
      <c r="AB190">
        <v>2</v>
      </c>
      <c r="AC190" s="9">
        <f t="shared" si="401"/>
        <v>0</v>
      </c>
      <c r="AD190" s="5" t="s">
        <v>4090</v>
      </c>
      <c r="AE190" s="11">
        <f t="shared" si="402"/>
        <v>175.05</v>
      </c>
      <c r="AF190" s="27">
        <v>34</v>
      </c>
      <c r="AG190" s="12">
        <v>165000</v>
      </c>
      <c r="AH190" s="13" t="s">
        <v>4429</v>
      </c>
      <c r="AI190" s="13" t="s">
        <v>4386</v>
      </c>
      <c r="AJ190" s="14">
        <v>-4.7</v>
      </c>
      <c r="AK190" s="13" t="s">
        <v>322</v>
      </c>
      <c r="AL190" s="13" t="s">
        <v>6351</v>
      </c>
      <c r="AM190" s="13" t="s">
        <v>299</v>
      </c>
      <c r="AN190" s="18">
        <f t="shared" si="403"/>
        <v>9.1</v>
      </c>
      <c r="AO190" s="18">
        <f t="shared" si="404"/>
        <v>8.6</v>
      </c>
      <c r="AP190" s="18">
        <f t="shared" si="405"/>
        <v>-4.7</v>
      </c>
      <c r="AQ190" s="18">
        <f t="shared" si="406"/>
        <v>-3.6</v>
      </c>
      <c r="AR190" s="18">
        <f t="shared" si="377"/>
        <v>-20.391786641491624</v>
      </c>
      <c r="AS190" s="18">
        <f t="shared" si="407"/>
        <v>-0.1</v>
      </c>
      <c r="AT190" s="18">
        <f t="shared" si="378"/>
        <v>-0.56643851781921173</v>
      </c>
      <c r="AU190" s="18">
        <f t="shared" si="408"/>
        <v>-3.7</v>
      </c>
      <c r="AV190" s="66">
        <v>12</v>
      </c>
      <c r="AW190" s="66">
        <v>72</v>
      </c>
      <c r="AX190" s="66">
        <v>5</v>
      </c>
      <c r="AY190" s="66">
        <v>9</v>
      </c>
      <c r="AZ190" s="66">
        <v>9</v>
      </c>
      <c r="BA190" s="66">
        <v>0</v>
      </c>
      <c r="BB190" s="66">
        <v>2</v>
      </c>
      <c r="BC190" s="66">
        <v>0</v>
      </c>
      <c r="BD190">
        <v>45</v>
      </c>
      <c r="BE190" t="s">
        <v>3423</v>
      </c>
      <c r="BF190" t="s">
        <v>3424</v>
      </c>
      <c r="BG190" t="s">
        <v>682</v>
      </c>
      <c r="BH190" t="s">
        <v>7457</v>
      </c>
      <c r="BI190">
        <v>76</v>
      </c>
      <c r="BJ190">
        <v>230</v>
      </c>
      <c r="BK190" t="s">
        <v>1259</v>
      </c>
      <c r="BL190" t="s">
        <v>7128</v>
      </c>
      <c r="BM190" s="4" t="s">
        <v>3578</v>
      </c>
      <c r="BN190" s="4" t="s">
        <v>3579</v>
      </c>
      <c r="BO190" s="4" t="s">
        <v>1608</v>
      </c>
      <c r="BP190" s="4" t="s">
        <v>562</v>
      </c>
      <c r="BQ190" s="7">
        <f t="shared" si="379"/>
        <v>350.11666666666667</v>
      </c>
      <c r="BR190" s="7">
        <f t="shared" si="380"/>
        <v>347.15</v>
      </c>
      <c r="BS190" s="7">
        <f t="shared" si="381"/>
        <v>0.25</v>
      </c>
      <c r="BT190" s="7">
        <f t="shared" si="382"/>
        <v>2.7166666666666668</v>
      </c>
      <c r="BU190">
        <v>522</v>
      </c>
      <c r="BV190">
        <v>0</v>
      </c>
      <c r="BW190">
        <v>0</v>
      </c>
      <c r="BX190">
        <v>0</v>
      </c>
      <c r="BY190" s="18">
        <f t="shared" si="383"/>
        <v>4.8215277777777779</v>
      </c>
      <c r="BZ190" s="18">
        <f t="shared" si="384"/>
        <v>3.472222222222222E-3</v>
      </c>
      <c r="CA190" s="18">
        <f t="shared" si="385"/>
        <v>3.7731481481481484E-2</v>
      </c>
      <c r="CB190" s="6">
        <v>6</v>
      </c>
      <c r="CC190" s="6">
        <v>0</v>
      </c>
      <c r="CD190" s="6">
        <v>0</v>
      </c>
      <c r="CE190" s="6">
        <v>6</v>
      </c>
      <c r="CF190" s="6">
        <v>12</v>
      </c>
      <c r="CG190" s="6">
        <v>0</v>
      </c>
      <c r="CH190" s="6">
        <v>0</v>
      </c>
      <c r="CI190" s="6">
        <v>12</v>
      </c>
      <c r="CJ190" s="11">
        <f t="shared" si="386"/>
        <v>1.0370156992654473</v>
      </c>
      <c r="CK190" s="11">
        <f t="shared" si="387"/>
        <v>0</v>
      </c>
      <c r="CL190" s="11">
        <f t="shared" si="388"/>
        <v>0</v>
      </c>
      <c r="CM190" s="11">
        <f t="shared" si="389"/>
        <v>2.0740313985308947</v>
      </c>
      <c r="CN190" s="11">
        <f t="shared" si="390"/>
        <v>0</v>
      </c>
      <c r="CO190" s="11">
        <f t="shared" si="391"/>
        <v>0</v>
      </c>
      <c r="CP190" s="52">
        <f t="shared" si="286"/>
        <v>0.16666666666666666</v>
      </c>
      <c r="CQ190" s="52">
        <f t="shared" si="287"/>
        <v>0.16666666666666666</v>
      </c>
      <c r="CR190" s="52">
        <f t="shared" si="288"/>
        <v>0.33333333333333331</v>
      </c>
      <c r="CS190" s="52">
        <f t="shared" si="289"/>
        <v>0</v>
      </c>
      <c r="CT190" s="52">
        <f t="shared" si="290"/>
        <v>0</v>
      </c>
      <c r="CU190" s="52">
        <f t="shared" si="291"/>
        <v>0</v>
      </c>
      <c r="CV190">
        <v>0</v>
      </c>
      <c r="CW190" s="60">
        <f t="shared" si="409"/>
        <v>-5.4887361701756276</v>
      </c>
      <c r="CX190" s="60">
        <f t="shared" si="410"/>
        <v>-31.35375543490624</v>
      </c>
      <c r="CY190" s="60">
        <v>-5.4663531809435248</v>
      </c>
      <c r="CZ190" s="60">
        <v>-0.12355069003086848</v>
      </c>
      <c r="DA190" s="60">
        <v>1.6348716045406681E-2</v>
      </c>
      <c r="DB190" s="60">
        <v>-2.6261538245699262E-3</v>
      </c>
      <c r="DC190" s="60">
        <v>0</v>
      </c>
      <c r="DD190" s="60">
        <f t="shared" si="411"/>
        <v>-5.576181308753557</v>
      </c>
      <c r="DE190" s="60">
        <f t="shared" si="412"/>
        <v>-31.853275434399343</v>
      </c>
      <c r="DF190" s="60">
        <v>4.349610639797084</v>
      </c>
      <c r="DG190" s="60">
        <v>7.7178818741107033E-3</v>
      </c>
      <c r="DH190" s="60">
        <v>2.2949290613403932E-2</v>
      </c>
      <c r="DI190" s="60">
        <v>-4.2928326737066698</v>
      </c>
      <c r="DJ190" s="60">
        <f t="shared" si="413"/>
        <v>8.7445138577929349E-2</v>
      </c>
      <c r="DK190" s="60">
        <f t="shared" si="414"/>
        <v>0.49951999949309867</v>
      </c>
      <c r="DL190" s="60"/>
      <c r="DM190" s="60"/>
      <c r="DN190" s="60">
        <f t="shared" si="415"/>
        <v>0</v>
      </c>
      <c r="DO190" s="59">
        <v>347.15</v>
      </c>
      <c r="DP190" s="59">
        <v>2.7166666666666668</v>
      </c>
      <c r="DQ190" s="59">
        <v>0.25</v>
      </c>
      <c r="DR190" s="58">
        <v>350.11666666666662</v>
      </c>
    </row>
    <row r="191" spans="1:122" s="30" customFormat="1" x14ac:dyDescent="0.2">
      <c r="A191" t="s">
        <v>4678</v>
      </c>
      <c r="B191" t="s">
        <v>4657</v>
      </c>
      <c r="C191" t="str">
        <f t="shared" si="392"/>
        <v xml:space="preserve">Beech, Kris </v>
      </c>
      <c r="D191" t="str">
        <f t="shared" si="393"/>
        <v>Kris Beech</v>
      </c>
      <c r="E191" t="str">
        <f t="shared" si="394"/>
        <v xml:space="preserve">C </v>
      </c>
      <c r="F191" t="s">
        <v>4624</v>
      </c>
      <c r="G191">
        <v>64</v>
      </c>
      <c r="H191">
        <v>8</v>
      </c>
      <c r="I191">
        <v>18</v>
      </c>
      <c r="J191">
        <f t="shared" si="395"/>
        <v>26</v>
      </c>
      <c r="K191">
        <v>-11</v>
      </c>
      <c r="L191">
        <v>46</v>
      </c>
      <c r="M191" s="5" t="s">
        <v>5457</v>
      </c>
      <c r="N191" s="7">
        <f t="shared" si="396"/>
        <v>12.466666666666667</v>
      </c>
      <c r="O191" s="7">
        <f t="shared" si="397"/>
        <v>797.86666666666667</v>
      </c>
      <c r="P191">
        <v>3</v>
      </c>
      <c r="Q191">
        <v>8</v>
      </c>
      <c r="R191">
        <v>0</v>
      </c>
      <c r="S191">
        <v>0</v>
      </c>
      <c r="T191">
        <f t="shared" si="398"/>
        <v>5</v>
      </c>
      <c r="U191">
        <f t="shared" si="399"/>
        <v>10</v>
      </c>
      <c r="V191">
        <v>77</v>
      </c>
      <c r="W191" s="9">
        <f t="shared" si="400"/>
        <v>0.1038961038961039</v>
      </c>
      <c r="X191">
        <v>1126</v>
      </c>
      <c r="Y191">
        <v>0</v>
      </c>
      <c r="Z191">
        <v>0</v>
      </c>
      <c r="AA191">
        <v>360</v>
      </c>
      <c r="AB191">
        <v>384</v>
      </c>
      <c r="AC191" s="9">
        <f t="shared" si="401"/>
        <v>0.4838709677419355</v>
      </c>
      <c r="AD191" s="5" t="s">
        <v>4081</v>
      </c>
      <c r="AE191" s="11">
        <f t="shared" si="402"/>
        <v>30.666666666666668</v>
      </c>
      <c r="AF191" s="27">
        <v>34</v>
      </c>
      <c r="AG191" s="12">
        <v>538492</v>
      </c>
      <c r="AH191" s="13" t="s">
        <v>4398</v>
      </c>
      <c r="AI191" s="13" t="s">
        <v>4359</v>
      </c>
      <c r="AJ191" s="14">
        <v>-4.3</v>
      </c>
      <c r="AK191" s="13" t="s">
        <v>6319</v>
      </c>
      <c r="AL191" s="13" t="s">
        <v>6353</v>
      </c>
      <c r="AM191" s="13" t="s">
        <v>6310</v>
      </c>
      <c r="AN191" s="18">
        <f t="shared" si="403"/>
        <v>18.7</v>
      </c>
      <c r="AO191" s="18">
        <f t="shared" si="404"/>
        <v>14.1</v>
      </c>
      <c r="AP191" s="18">
        <f t="shared" si="405"/>
        <v>-4.3</v>
      </c>
      <c r="AQ191" s="18">
        <f t="shared" si="406"/>
        <v>0.7</v>
      </c>
      <c r="AR191" s="18">
        <f t="shared" si="377"/>
        <v>1.3949549130644172</v>
      </c>
      <c r="AS191" s="18">
        <f t="shared" si="407"/>
        <v>-0.4</v>
      </c>
      <c r="AT191" s="18">
        <f t="shared" si="378"/>
        <v>-0.79711709317966695</v>
      </c>
      <c r="AU191" s="18">
        <f t="shared" si="408"/>
        <v>0.3</v>
      </c>
      <c r="AV191" s="66">
        <v>33</v>
      </c>
      <c r="AW191" s="66">
        <v>56</v>
      </c>
      <c r="AX191" s="66">
        <v>27</v>
      </c>
      <c r="AY191" s="66">
        <v>35</v>
      </c>
      <c r="AZ191" s="66">
        <v>22</v>
      </c>
      <c r="BA191" s="66">
        <v>360</v>
      </c>
      <c r="BB191" s="66">
        <v>384</v>
      </c>
      <c r="BC191" s="66">
        <v>18.7</v>
      </c>
      <c r="BD191"/>
      <c r="BE191" t="s">
        <v>3021</v>
      </c>
      <c r="BF191" t="s">
        <v>3022</v>
      </c>
      <c r="BG191" t="s">
        <v>7490</v>
      </c>
      <c r="BH191" t="s">
        <v>7457</v>
      </c>
      <c r="BI191">
        <v>75</v>
      </c>
      <c r="BJ191">
        <v>211</v>
      </c>
      <c r="BK191" t="s">
        <v>1259</v>
      </c>
      <c r="BL191" t="s">
        <v>7128</v>
      </c>
      <c r="BM191" s="4" t="s">
        <v>2290</v>
      </c>
      <c r="BN191" s="4" t="s">
        <v>2291</v>
      </c>
      <c r="BO191" s="4" t="s">
        <v>6901</v>
      </c>
      <c r="BP191" s="4" t="s">
        <v>2292</v>
      </c>
      <c r="BQ191" s="7">
        <f t="shared" si="379"/>
        <v>797.65</v>
      </c>
      <c r="BR191" s="7">
        <f t="shared" si="380"/>
        <v>591.68333333333328</v>
      </c>
      <c r="BS191" s="7">
        <f t="shared" si="381"/>
        <v>4</v>
      </c>
      <c r="BT191" s="7">
        <f t="shared" si="382"/>
        <v>201.96666666666667</v>
      </c>
      <c r="BU191" s="12">
        <v>1126</v>
      </c>
      <c r="BV191">
        <v>1</v>
      </c>
      <c r="BW191">
        <v>0</v>
      </c>
      <c r="BX191">
        <v>0</v>
      </c>
      <c r="BY191" s="18">
        <f t="shared" si="383"/>
        <v>9.2450520833333325</v>
      </c>
      <c r="BZ191" s="18">
        <f t="shared" si="384"/>
        <v>6.25E-2</v>
      </c>
      <c r="CA191" s="18">
        <f t="shared" si="385"/>
        <v>3.1557291666666667</v>
      </c>
      <c r="CB191" s="6">
        <v>23</v>
      </c>
      <c r="CC191" s="6">
        <v>17</v>
      </c>
      <c r="CD191" s="6">
        <v>0</v>
      </c>
      <c r="CE191" s="6">
        <v>40</v>
      </c>
      <c r="CF191" s="6">
        <v>26</v>
      </c>
      <c r="CG191" s="6">
        <v>6</v>
      </c>
      <c r="CH191" s="6">
        <v>0</v>
      </c>
      <c r="CI191" s="6">
        <v>32</v>
      </c>
      <c r="CJ191" s="11">
        <f t="shared" si="386"/>
        <v>2.3323286667981185</v>
      </c>
      <c r="CK191" s="11">
        <f t="shared" si="387"/>
        <v>5.0503383396600094</v>
      </c>
      <c r="CL191" s="11">
        <f t="shared" si="388"/>
        <v>0</v>
      </c>
      <c r="CM191" s="11">
        <f t="shared" si="389"/>
        <v>2.6365454494239602</v>
      </c>
      <c r="CN191" s="11">
        <f t="shared" si="390"/>
        <v>1.7824723551741211</v>
      </c>
      <c r="CO191" s="11">
        <f t="shared" si="391"/>
        <v>0</v>
      </c>
      <c r="CP191" s="52">
        <f t="shared" si="286"/>
        <v>0.21739130434782608</v>
      </c>
      <c r="CQ191" s="52">
        <f t="shared" si="287"/>
        <v>0.43478260869565216</v>
      </c>
      <c r="CR191" s="52">
        <f t="shared" si="288"/>
        <v>0.65217391304347827</v>
      </c>
      <c r="CS191" s="52">
        <f t="shared" si="289"/>
        <v>0.17647058823529413</v>
      </c>
      <c r="CT191" s="52">
        <f t="shared" si="290"/>
        <v>0.47058823529411764</v>
      </c>
      <c r="CU191" s="52">
        <f t="shared" si="291"/>
        <v>0.6470588235294118</v>
      </c>
      <c r="CV191">
        <v>0</v>
      </c>
      <c r="CW191" s="60">
        <f t="shared" si="409"/>
        <v>3.5994711689362267</v>
      </c>
      <c r="CX191" s="60">
        <f t="shared" si="410"/>
        <v>9.0251894162508037</v>
      </c>
      <c r="CY191" s="60">
        <v>5.1265381681655606</v>
      </c>
      <c r="CZ191" s="60">
        <v>1.9512073287392959</v>
      </c>
      <c r="DA191" s="60">
        <v>0.12224104067023095</v>
      </c>
      <c r="DB191" s="60">
        <v>-4.9364543846609973E-2</v>
      </c>
      <c r="DC191" s="60">
        <v>-1.4116977453673822</v>
      </c>
      <c r="DD191" s="60">
        <f t="shared" si="411"/>
        <v>5.7389242483610952</v>
      </c>
      <c r="DE191" s="60">
        <f t="shared" si="412"/>
        <v>14.389580012188542</v>
      </c>
      <c r="DF191" s="60">
        <v>3.7595510551569737</v>
      </c>
      <c r="DG191" s="60">
        <v>-0.70005662933405777</v>
      </c>
      <c r="DH191" s="60">
        <v>0.42284901447795142</v>
      </c>
      <c r="DI191" s="60">
        <v>-5.621796519725736</v>
      </c>
      <c r="DJ191" s="60">
        <f t="shared" si="413"/>
        <v>-2.1394530794248685</v>
      </c>
      <c r="DK191" s="60">
        <f t="shared" si="414"/>
        <v>-5.3643905959377385</v>
      </c>
      <c r="DL191" s="60"/>
      <c r="DM191" s="60"/>
      <c r="DN191" s="60">
        <f t="shared" si="415"/>
        <v>0</v>
      </c>
      <c r="DO191" s="59">
        <v>591.68333333333328</v>
      </c>
      <c r="DP191" s="59">
        <v>201.96666666666667</v>
      </c>
      <c r="DQ191" s="59">
        <v>4</v>
      </c>
      <c r="DR191" s="58">
        <v>797.65</v>
      </c>
    </row>
    <row r="192" spans="1:122" x14ac:dyDescent="0.2">
      <c r="A192" t="s">
        <v>4657</v>
      </c>
      <c r="B192" t="s">
        <v>4657</v>
      </c>
      <c r="C192" t="str">
        <f t="shared" si="392"/>
        <v xml:space="preserve">Malhotra, Manny </v>
      </c>
      <c r="D192" t="str">
        <f t="shared" si="393"/>
        <v>Manny Malhotra</v>
      </c>
      <c r="E192" t="str">
        <f t="shared" si="394"/>
        <v xml:space="preserve">C </v>
      </c>
      <c r="F192" t="s">
        <v>3329</v>
      </c>
      <c r="G192">
        <v>82</v>
      </c>
      <c r="H192">
        <v>9</v>
      </c>
      <c r="I192">
        <v>16</v>
      </c>
      <c r="J192">
        <f t="shared" si="395"/>
        <v>25</v>
      </c>
      <c r="K192">
        <v>-8</v>
      </c>
      <c r="L192">
        <v>76</v>
      </c>
      <c r="M192" s="5" t="s">
        <v>5480</v>
      </c>
      <c r="N192" s="7">
        <f t="shared" si="396"/>
        <v>14.8</v>
      </c>
      <c r="O192" s="7">
        <f t="shared" si="397"/>
        <v>1213.6000000000001</v>
      </c>
      <c r="P192">
        <v>2</v>
      </c>
      <c r="Q192">
        <v>0</v>
      </c>
      <c r="R192">
        <v>0</v>
      </c>
      <c r="S192">
        <v>0</v>
      </c>
      <c r="T192">
        <f t="shared" si="398"/>
        <v>7</v>
      </c>
      <c r="U192">
        <f t="shared" si="399"/>
        <v>16</v>
      </c>
      <c r="V192">
        <v>109</v>
      </c>
      <c r="W192" s="9">
        <f t="shared" si="400"/>
        <v>8.2568807339449546E-2</v>
      </c>
      <c r="X192">
        <v>1796</v>
      </c>
      <c r="Y192">
        <v>3</v>
      </c>
      <c r="Z192">
        <v>0</v>
      </c>
      <c r="AA192">
        <v>621</v>
      </c>
      <c r="AB192">
        <v>506</v>
      </c>
      <c r="AC192" s="9">
        <f t="shared" si="401"/>
        <v>0.55102040816326525</v>
      </c>
      <c r="AD192" s="5" t="s">
        <v>4092</v>
      </c>
      <c r="AE192" s="11">
        <f t="shared" si="402"/>
        <v>48.55</v>
      </c>
      <c r="AF192" s="27">
        <v>40</v>
      </c>
      <c r="AG192" s="12">
        <v>708992</v>
      </c>
      <c r="AH192" s="13" t="s">
        <v>4390</v>
      </c>
      <c r="AI192" s="13" t="s">
        <v>4367</v>
      </c>
      <c r="AJ192" s="14">
        <v>-3</v>
      </c>
      <c r="AK192" s="13" t="s">
        <v>6498</v>
      </c>
      <c r="AL192" s="13" t="s">
        <v>6395</v>
      </c>
      <c r="AM192" s="13" t="s">
        <v>6353</v>
      </c>
      <c r="AN192" s="18">
        <f t="shared" si="403"/>
        <v>24.1</v>
      </c>
      <c r="AO192" s="18">
        <f t="shared" si="404"/>
        <v>27.8</v>
      </c>
      <c r="AP192" s="18">
        <f t="shared" si="405"/>
        <v>-3</v>
      </c>
      <c r="AQ192" s="18">
        <f t="shared" si="406"/>
        <v>-2.2000000000000002</v>
      </c>
      <c r="AR192" s="18">
        <f t="shared" si="377"/>
        <v>-2.9027576197387517</v>
      </c>
      <c r="AS192" s="18">
        <f t="shared" si="407"/>
        <v>1.8</v>
      </c>
      <c r="AT192" s="18">
        <f t="shared" si="378"/>
        <v>2.3749835070589782</v>
      </c>
      <c r="AU192" s="18">
        <f t="shared" si="408"/>
        <v>-0.4</v>
      </c>
      <c r="AV192" s="66">
        <v>47</v>
      </c>
      <c r="AW192" s="66">
        <v>77</v>
      </c>
      <c r="AX192" s="66">
        <v>48</v>
      </c>
      <c r="AY192" s="66">
        <v>11</v>
      </c>
      <c r="AZ192" s="66">
        <v>38</v>
      </c>
      <c r="BA192" s="66">
        <v>621</v>
      </c>
      <c r="BB192" s="66">
        <v>506</v>
      </c>
      <c r="BC192" s="66">
        <v>24.3</v>
      </c>
      <c r="BD192">
        <v>27</v>
      </c>
      <c r="BE192" t="s">
        <v>3000</v>
      </c>
      <c r="BF192" t="s">
        <v>1339</v>
      </c>
      <c r="BG192" t="s">
        <v>7484</v>
      </c>
      <c r="BH192" t="s">
        <v>7457</v>
      </c>
      <c r="BI192">
        <v>74</v>
      </c>
      <c r="BJ192">
        <v>215</v>
      </c>
      <c r="BK192" t="s">
        <v>1259</v>
      </c>
      <c r="BL192" t="s">
        <v>7128</v>
      </c>
      <c r="BM192" s="4" t="s">
        <v>436</v>
      </c>
      <c r="BN192" s="4" t="s">
        <v>6566</v>
      </c>
      <c r="BO192" s="4" t="s">
        <v>6567</v>
      </c>
      <c r="BP192" s="4" t="s">
        <v>6568</v>
      </c>
      <c r="BQ192" s="7">
        <f t="shared" si="379"/>
        <v>1213.9666666666667</v>
      </c>
      <c r="BR192" s="7">
        <f t="shared" si="380"/>
        <v>912.13333333333333</v>
      </c>
      <c r="BS192" s="7">
        <f t="shared" si="381"/>
        <v>248.61666666666667</v>
      </c>
      <c r="BT192" s="7">
        <f t="shared" si="382"/>
        <v>53.216666666666669</v>
      </c>
      <c r="BU192" s="12">
        <v>1796</v>
      </c>
      <c r="BV192">
        <v>2</v>
      </c>
      <c r="BW192">
        <v>1</v>
      </c>
      <c r="BX192">
        <v>1</v>
      </c>
      <c r="BY192" s="18">
        <f t="shared" si="383"/>
        <v>11.123577235772357</v>
      </c>
      <c r="BZ192" s="18">
        <f t="shared" si="384"/>
        <v>3.0319105691056913</v>
      </c>
      <c r="CA192" s="18">
        <f t="shared" si="385"/>
        <v>0.64898373983739843</v>
      </c>
      <c r="CB192" s="6">
        <v>32</v>
      </c>
      <c r="CC192" s="6">
        <v>7</v>
      </c>
      <c r="CD192" s="6">
        <v>2</v>
      </c>
      <c r="CE192" s="6">
        <v>41</v>
      </c>
      <c r="CF192" s="6">
        <v>41</v>
      </c>
      <c r="CG192" s="6">
        <v>1</v>
      </c>
      <c r="CH192" s="6">
        <v>23</v>
      </c>
      <c r="CI192" s="6">
        <v>65</v>
      </c>
      <c r="CJ192" s="11">
        <f t="shared" si="386"/>
        <v>2.1049554158748722</v>
      </c>
      <c r="CK192" s="11">
        <f t="shared" si="387"/>
        <v>7.8922643282179772</v>
      </c>
      <c r="CL192" s="11">
        <f t="shared" si="388"/>
        <v>0.48267077830663008</v>
      </c>
      <c r="CM192" s="11">
        <f t="shared" si="389"/>
        <v>2.6969741265896796</v>
      </c>
      <c r="CN192" s="11">
        <f t="shared" si="390"/>
        <v>1.127466332602568</v>
      </c>
      <c r="CO192" s="11">
        <f t="shared" si="391"/>
        <v>5.5507139505262453</v>
      </c>
      <c r="CP192" s="52">
        <f t="shared" si="286"/>
        <v>0.21875</v>
      </c>
      <c r="CQ192" s="52">
        <f t="shared" si="287"/>
        <v>0.5</v>
      </c>
      <c r="CR192" s="52">
        <f t="shared" si="288"/>
        <v>0.71875</v>
      </c>
      <c r="CS192" s="52">
        <f t="shared" si="289"/>
        <v>0.2857142857142857</v>
      </c>
      <c r="CT192" s="52">
        <f t="shared" si="290"/>
        <v>0</v>
      </c>
      <c r="CU192" s="52">
        <f t="shared" si="291"/>
        <v>0.2857142857142857</v>
      </c>
      <c r="CV192">
        <v>0</v>
      </c>
      <c r="CW192" s="60">
        <f t="shared" si="409"/>
        <v>27.405189700169309</v>
      </c>
      <c r="CX192" s="60">
        <f t="shared" si="410"/>
        <v>45.149822400674331</v>
      </c>
      <c r="CY192" s="60">
        <v>5.5578646612603997</v>
      </c>
      <c r="CZ192" s="60">
        <v>1.3200438958281502</v>
      </c>
      <c r="DA192" s="60">
        <v>5.6686236936037138E-2</v>
      </c>
      <c r="DB192" s="60">
        <v>-2.6116224400739725</v>
      </c>
      <c r="DC192" s="60">
        <v>3.2808118060460085</v>
      </c>
      <c r="DD192" s="60">
        <f t="shared" si="411"/>
        <v>7.6037841599966232</v>
      </c>
      <c r="DE192" s="60">
        <f t="shared" si="412"/>
        <v>12.527171245772738</v>
      </c>
      <c r="DF192" s="60">
        <v>8.7244609890068219</v>
      </c>
      <c r="DG192" s="60">
        <v>3.9077173458834012E-2</v>
      </c>
      <c r="DH192" s="60">
        <v>9.8029500542000747</v>
      </c>
      <c r="DI192" s="60">
        <v>1.2349173235069568</v>
      </c>
      <c r="DJ192" s="60">
        <f t="shared" si="413"/>
        <v>19.801405540172688</v>
      </c>
      <c r="DK192" s="60">
        <f t="shared" si="414"/>
        <v>32.622651154901597</v>
      </c>
      <c r="DL192" s="60"/>
      <c r="DM192" s="60"/>
      <c r="DN192" s="60">
        <f t="shared" si="415"/>
        <v>0</v>
      </c>
      <c r="DO192" s="58">
        <v>912.13333333333321</v>
      </c>
      <c r="DP192" s="58">
        <v>53.216666666666669</v>
      </c>
      <c r="DQ192" s="58">
        <v>248.61666666666667</v>
      </c>
      <c r="DR192" s="58">
        <v>1213.9666666666667</v>
      </c>
    </row>
    <row r="193" spans="1:122" x14ac:dyDescent="0.2">
      <c r="A193" t="s">
        <v>4657</v>
      </c>
      <c r="B193" t="s">
        <v>4657</v>
      </c>
      <c r="C193" t="str">
        <f t="shared" si="392"/>
        <v xml:space="preserve">Methot, Marc </v>
      </c>
      <c r="D193" t="str">
        <f t="shared" si="393"/>
        <v>Marc Methot</v>
      </c>
      <c r="E193" t="str">
        <f t="shared" si="394"/>
        <v xml:space="preserve">D </v>
      </c>
      <c r="F193" t="s">
        <v>3339</v>
      </c>
      <c r="G193">
        <v>20</v>
      </c>
      <c r="H193">
        <v>0</v>
      </c>
      <c r="I193">
        <v>4</v>
      </c>
      <c r="J193">
        <f t="shared" si="395"/>
        <v>4</v>
      </c>
      <c r="K193">
        <v>5</v>
      </c>
      <c r="L193">
        <v>12</v>
      </c>
      <c r="M193" s="5" t="s">
        <v>5466</v>
      </c>
      <c r="N193" s="7">
        <f t="shared" si="396"/>
        <v>14.633333333333333</v>
      </c>
      <c r="O193" s="7">
        <f t="shared" si="397"/>
        <v>292.66666666666663</v>
      </c>
      <c r="P193">
        <v>0</v>
      </c>
      <c r="Q193">
        <v>0</v>
      </c>
      <c r="R193">
        <v>0</v>
      </c>
      <c r="S193">
        <v>0</v>
      </c>
      <c r="T193">
        <f t="shared" si="398"/>
        <v>0</v>
      </c>
      <c r="U193">
        <f t="shared" si="399"/>
        <v>4</v>
      </c>
      <c r="V193">
        <v>11</v>
      </c>
      <c r="W193" s="9">
        <f t="shared" si="400"/>
        <v>0</v>
      </c>
      <c r="X193">
        <v>419</v>
      </c>
      <c r="Y193">
        <v>0</v>
      </c>
      <c r="Z193">
        <v>0</v>
      </c>
      <c r="AA193">
        <v>0</v>
      </c>
      <c r="AB193">
        <v>0</v>
      </c>
      <c r="AC193" s="9">
        <f t="shared" si="401"/>
        <v>0</v>
      </c>
      <c r="AD193" s="5" t="s">
        <v>4093</v>
      </c>
      <c r="AE193" s="11">
        <f t="shared" si="402"/>
        <v>73.11666666666666</v>
      </c>
      <c r="AF193" s="27">
        <v>56</v>
      </c>
      <c r="AG193" s="12">
        <v>476057</v>
      </c>
      <c r="AH193" s="13" t="s">
        <v>6316</v>
      </c>
      <c r="AI193" s="13" t="s">
        <v>6465</v>
      </c>
      <c r="AJ193" s="14">
        <v>6.4</v>
      </c>
      <c r="AK193" s="13" t="s">
        <v>6350</v>
      </c>
      <c r="AL193" s="13" t="s">
        <v>6283</v>
      </c>
      <c r="AM193" s="13" t="s">
        <v>6378</v>
      </c>
      <c r="AN193" s="18">
        <f t="shared" si="403"/>
        <v>5.6</v>
      </c>
      <c r="AO193" s="18">
        <f t="shared" si="404"/>
        <v>7.7</v>
      </c>
      <c r="AP193" s="18">
        <f t="shared" si="405"/>
        <v>6.4</v>
      </c>
      <c r="AQ193" s="18">
        <f t="shared" si="406"/>
        <v>0</v>
      </c>
      <c r="AR193" s="18">
        <f t="shared" si="377"/>
        <v>0</v>
      </c>
      <c r="AS193" s="18">
        <f t="shared" si="407"/>
        <v>2.4</v>
      </c>
      <c r="AT193" s="18">
        <f t="shared" si="378"/>
        <v>13.779245012200372</v>
      </c>
      <c r="AU193" s="18">
        <f t="shared" si="408"/>
        <v>2.5</v>
      </c>
      <c r="AV193" s="66">
        <v>12</v>
      </c>
      <c r="AW193" s="66">
        <v>31</v>
      </c>
      <c r="AX193" s="66">
        <v>7</v>
      </c>
      <c r="AY193" s="66">
        <v>6</v>
      </c>
      <c r="AZ193" s="66">
        <v>2</v>
      </c>
      <c r="BA193" s="66">
        <v>0</v>
      </c>
      <c r="BB193" s="66">
        <v>0</v>
      </c>
      <c r="BC193" s="66">
        <v>0</v>
      </c>
      <c r="BD193">
        <v>48</v>
      </c>
      <c r="BE193" t="s">
        <v>3955</v>
      </c>
      <c r="BF193" t="s">
        <v>718</v>
      </c>
      <c r="BG193" t="s">
        <v>7484</v>
      </c>
      <c r="BH193" t="s">
        <v>7457</v>
      </c>
      <c r="BI193">
        <v>74</v>
      </c>
      <c r="BJ193">
        <v>196</v>
      </c>
      <c r="BK193" t="s">
        <v>1259</v>
      </c>
      <c r="BL193" t="s">
        <v>638</v>
      </c>
      <c r="BM193" s="4" t="s">
        <v>3632</v>
      </c>
      <c r="BN193" s="4" t="s">
        <v>3633</v>
      </c>
      <c r="BO193" s="4" t="s">
        <v>3634</v>
      </c>
      <c r="BP193" s="4" t="s">
        <v>3636</v>
      </c>
      <c r="BQ193" s="7">
        <f t="shared" si="379"/>
        <v>292.51666666666665</v>
      </c>
      <c r="BR193" s="7">
        <f t="shared" si="380"/>
        <v>236.68333333333334</v>
      </c>
      <c r="BS193" s="7">
        <f t="shared" si="381"/>
        <v>52.633333333333333</v>
      </c>
      <c r="BT193" s="7">
        <f t="shared" si="382"/>
        <v>3.2</v>
      </c>
      <c r="BU193">
        <v>419</v>
      </c>
      <c r="BV193">
        <v>0</v>
      </c>
      <c r="BW193">
        <v>0</v>
      </c>
      <c r="BX193">
        <v>0</v>
      </c>
      <c r="BY193" s="18">
        <f t="shared" si="383"/>
        <v>11.834166666666667</v>
      </c>
      <c r="BZ193" s="18">
        <f t="shared" si="384"/>
        <v>2.6316666666666668</v>
      </c>
      <c r="CA193" s="18">
        <f t="shared" si="385"/>
        <v>0.16</v>
      </c>
      <c r="CB193" s="6">
        <v>14</v>
      </c>
      <c r="CC193" s="6">
        <v>0</v>
      </c>
      <c r="CD193" s="6">
        <v>0</v>
      </c>
      <c r="CE193" s="6">
        <v>14</v>
      </c>
      <c r="CF193" s="6">
        <v>9</v>
      </c>
      <c r="CG193" s="6">
        <v>0</v>
      </c>
      <c r="CH193" s="6">
        <v>4</v>
      </c>
      <c r="CI193" s="6">
        <v>13</v>
      </c>
      <c r="CJ193" s="11">
        <f t="shared" si="386"/>
        <v>3.5490458418421236</v>
      </c>
      <c r="CK193" s="11">
        <f t="shared" si="387"/>
        <v>0</v>
      </c>
      <c r="CL193" s="11">
        <f t="shared" si="388"/>
        <v>0</v>
      </c>
      <c r="CM193" s="11">
        <f t="shared" si="389"/>
        <v>2.2815294697556512</v>
      </c>
      <c r="CN193" s="11">
        <f t="shared" si="390"/>
        <v>0</v>
      </c>
      <c r="CO193" s="11">
        <f t="shared" si="391"/>
        <v>4.559848005066498</v>
      </c>
      <c r="CP193" s="52">
        <f t="shared" si="286"/>
        <v>0</v>
      </c>
      <c r="CQ193" s="52">
        <f t="shared" si="287"/>
        <v>0.2857142857142857</v>
      </c>
      <c r="CR193" s="52">
        <f t="shared" si="288"/>
        <v>0.2857142857142857</v>
      </c>
      <c r="CS193" s="52">
        <f t="shared" si="289"/>
        <v>0</v>
      </c>
      <c r="CT193" s="52">
        <f t="shared" si="290"/>
        <v>0</v>
      </c>
      <c r="CU193" s="52">
        <f t="shared" si="291"/>
        <v>0</v>
      </c>
      <c r="CV193">
        <v>0</v>
      </c>
      <c r="CW193" s="60">
        <f t="shared" si="409"/>
        <v>11.545960850727777</v>
      </c>
      <c r="CX193" s="60">
        <f t="shared" si="410"/>
        <v>78.942242726188439</v>
      </c>
      <c r="CY193" s="60">
        <v>1.8582968967224123</v>
      </c>
      <c r="CZ193" s="60">
        <v>-9.9881279001306361E-2</v>
      </c>
      <c r="DA193" s="60">
        <v>1.3659081035508768E-2</v>
      </c>
      <c r="DB193" s="60">
        <v>-0.10360713272074842</v>
      </c>
      <c r="DC193" s="60">
        <v>0</v>
      </c>
      <c r="DD193" s="60">
        <f t="shared" si="411"/>
        <v>1.6684675660358663</v>
      </c>
      <c r="DE193" s="60">
        <f t="shared" si="412"/>
        <v>11.407675227867585</v>
      </c>
      <c r="DF193" s="60">
        <v>6.6918358964806002</v>
      </c>
      <c r="DG193" s="60">
        <v>7.9070218986238255E-2</v>
      </c>
      <c r="DH193" s="60">
        <v>3.0634771625594177</v>
      </c>
      <c r="DI193" s="60">
        <v>4.3110006665653254E-2</v>
      </c>
      <c r="DJ193" s="60">
        <f t="shared" si="413"/>
        <v>9.8774932846919103</v>
      </c>
      <c r="DK193" s="60">
        <f t="shared" si="414"/>
        <v>67.534567498320854</v>
      </c>
      <c r="DL193" s="60"/>
      <c r="DM193" s="60"/>
      <c r="DN193" s="60">
        <f t="shared" si="415"/>
        <v>0</v>
      </c>
      <c r="DO193" s="58">
        <v>236.68333333333334</v>
      </c>
      <c r="DP193" s="58">
        <v>3.2</v>
      </c>
      <c r="DQ193" s="58">
        <v>52.633333333333333</v>
      </c>
      <c r="DR193" s="58">
        <v>292.51666666666665</v>
      </c>
    </row>
    <row r="194" spans="1:122" s="30" customFormat="1" x14ac:dyDescent="0.2">
      <c r="A194" t="s">
        <v>4676</v>
      </c>
      <c r="B194" t="s">
        <v>4657</v>
      </c>
      <c r="C194" t="str">
        <f t="shared" si="392"/>
        <v xml:space="preserve">Peca, Michael </v>
      </c>
      <c r="D194" t="str">
        <f t="shared" si="393"/>
        <v>Michael Peca</v>
      </c>
      <c r="E194" t="str">
        <f t="shared" si="394"/>
        <v xml:space="preserve">C </v>
      </c>
      <c r="F194" t="s">
        <v>4571</v>
      </c>
      <c r="G194">
        <v>35</v>
      </c>
      <c r="H194">
        <v>4</v>
      </c>
      <c r="I194">
        <v>11</v>
      </c>
      <c r="J194">
        <f t="shared" si="395"/>
        <v>15</v>
      </c>
      <c r="K194">
        <v>2</v>
      </c>
      <c r="L194">
        <v>60</v>
      </c>
      <c r="M194" s="5" t="s">
        <v>5408</v>
      </c>
      <c r="N194" s="7">
        <f t="shared" si="396"/>
        <v>17.416666666666668</v>
      </c>
      <c r="O194" s="7">
        <f t="shared" si="397"/>
        <v>609.58333333333337</v>
      </c>
      <c r="P194">
        <v>0</v>
      </c>
      <c r="Q194">
        <v>0</v>
      </c>
      <c r="R194">
        <v>0</v>
      </c>
      <c r="S194">
        <v>1</v>
      </c>
      <c r="T194">
        <f t="shared" si="398"/>
        <v>4</v>
      </c>
      <c r="U194">
        <f t="shared" si="399"/>
        <v>10</v>
      </c>
      <c r="V194">
        <v>42</v>
      </c>
      <c r="W194" s="9">
        <f t="shared" si="400"/>
        <v>9.5238095238095233E-2</v>
      </c>
      <c r="X194">
        <v>855</v>
      </c>
      <c r="Y194">
        <v>2</v>
      </c>
      <c r="Z194">
        <v>0</v>
      </c>
      <c r="AA194">
        <v>307</v>
      </c>
      <c r="AB194">
        <v>308</v>
      </c>
      <c r="AC194" s="9">
        <f t="shared" si="401"/>
        <v>0.49918699186991872</v>
      </c>
      <c r="AD194" s="5" t="s">
        <v>5399</v>
      </c>
      <c r="AE194" s="11">
        <f t="shared" si="402"/>
        <v>40.616666666666667</v>
      </c>
      <c r="AF194" s="27">
        <v>39</v>
      </c>
      <c r="AG194" s="12">
        <v>250604</v>
      </c>
      <c r="AH194" s="13" t="s">
        <v>4412</v>
      </c>
      <c r="AI194" s="13" t="s">
        <v>297</v>
      </c>
      <c r="AJ194" s="14">
        <v>0.4</v>
      </c>
      <c r="AK194" s="13" t="s">
        <v>6310</v>
      </c>
      <c r="AL194" s="13" t="s">
        <v>6426</v>
      </c>
      <c r="AM194" s="13" t="s">
        <v>6345</v>
      </c>
      <c r="AN194" s="18">
        <f t="shared" si="403"/>
        <v>10.1</v>
      </c>
      <c r="AO194" s="18">
        <f t="shared" si="404"/>
        <v>14.5</v>
      </c>
      <c r="AP194" s="18">
        <f t="shared" si="405"/>
        <v>0.4</v>
      </c>
      <c r="AQ194" s="18">
        <f t="shared" si="406"/>
        <v>0.3</v>
      </c>
      <c r="AR194" s="18">
        <f t="shared" si="377"/>
        <v>0.7757283227029822</v>
      </c>
      <c r="AS194" s="18">
        <f t="shared" si="407"/>
        <v>0.9</v>
      </c>
      <c r="AT194" s="18">
        <f t="shared" si="378"/>
        <v>2.3271849681089467</v>
      </c>
      <c r="AU194" s="18">
        <f t="shared" si="408"/>
        <v>1.2</v>
      </c>
      <c r="AV194" s="66">
        <v>45</v>
      </c>
      <c r="AW194" s="66">
        <v>33</v>
      </c>
      <c r="AX194" s="66">
        <v>17</v>
      </c>
      <c r="AY194" s="66">
        <v>26</v>
      </c>
      <c r="AZ194" s="66">
        <v>28</v>
      </c>
      <c r="BA194" s="66">
        <v>307</v>
      </c>
      <c r="BB194" s="66">
        <v>308</v>
      </c>
      <c r="BC194" s="66">
        <v>28.2</v>
      </c>
      <c r="BD194">
        <v>27</v>
      </c>
      <c r="BE194" t="s">
        <v>5044</v>
      </c>
      <c r="BF194" t="s">
        <v>629</v>
      </c>
      <c r="BG194" t="s">
        <v>7484</v>
      </c>
      <c r="BH194" t="s">
        <v>7457</v>
      </c>
      <c r="BI194">
        <v>71</v>
      </c>
      <c r="BJ194">
        <v>190</v>
      </c>
      <c r="BK194" t="s">
        <v>1258</v>
      </c>
      <c r="BL194" t="s">
        <v>7128</v>
      </c>
      <c r="BM194" s="4" t="s">
        <v>2527</v>
      </c>
      <c r="BN194" s="4" t="s">
        <v>2528</v>
      </c>
      <c r="BO194" s="4" t="s">
        <v>2529</v>
      </c>
      <c r="BP194" s="4" t="s">
        <v>7367</v>
      </c>
      <c r="BQ194" s="7">
        <f t="shared" si="379"/>
        <v>609.4</v>
      </c>
      <c r="BR194" s="7">
        <f t="shared" si="380"/>
        <v>445.33333333333331</v>
      </c>
      <c r="BS194" s="7">
        <f t="shared" si="381"/>
        <v>150</v>
      </c>
      <c r="BT194" s="7">
        <f t="shared" si="382"/>
        <v>14.066666666666666</v>
      </c>
      <c r="BU194">
        <v>855</v>
      </c>
      <c r="BV194">
        <v>0</v>
      </c>
      <c r="BW194">
        <v>0</v>
      </c>
      <c r="BX194">
        <v>0</v>
      </c>
      <c r="BY194" s="18">
        <f t="shared" si="383"/>
        <v>12.723809523809523</v>
      </c>
      <c r="BZ194" s="18">
        <f t="shared" si="384"/>
        <v>4.2857142857142856</v>
      </c>
      <c r="CA194" s="18">
        <f t="shared" si="385"/>
        <v>0.40190476190476188</v>
      </c>
      <c r="CB194" s="6">
        <v>20</v>
      </c>
      <c r="CC194" s="6">
        <v>0</v>
      </c>
      <c r="CD194" s="6">
        <v>1</v>
      </c>
      <c r="CE194" s="6">
        <v>21</v>
      </c>
      <c r="CF194" s="6">
        <v>20</v>
      </c>
      <c r="CG194" s="6">
        <v>0</v>
      </c>
      <c r="CH194" s="6">
        <v>20</v>
      </c>
      <c r="CI194" s="6">
        <v>40</v>
      </c>
      <c r="CJ194" s="11">
        <f t="shared" si="386"/>
        <v>2.6946107784431139</v>
      </c>
      <c r="CK194" s="11">
        <f t="shared" si="387"/>
        <v>0</v>
      </c>
      <c r="CL194" s="11">
        <f t="shared" si="388"/>
        <v>0.4</v>
      </c>
      <c r="CM194" s="11">
        <f t="shared" si="389"/>
        <v>2.6946107784431139</v>
      </c>
      <c r="CN194" s="11">
        <f t="shared" si="390"/>
        <v>0</v>
      </c>
      <c r="CO194" s="11">
        <f t="shared" si="391"/>
        <v>8</v>
      </c>
      <c r="CP194" s="52">
        <f t="shared" ref="CP194:CP257" si="416">IF(CB194=0,0,T194/CB194)</f>
        <v>0.2</v>
      </c>
      <c r="CQ194" s="52">
        <f t="shared" ref="CQ194:CQ257" si="417">IF(CB194=0,0,U194/CB194)</f>
        <v>0.5</v>
      </c>
      <c r="CR194" s="52">
        <f t="shared" ref="CR194:CR257" si="418">CP194+CQ194</f>
        <v>0.7</v>
      </c>
      <c r="CS194" s="52">
        <f t="shared" ref="CS194:CS257" si="419">IF(CC194=0,0,P194/CC194)</f>
        <v>0</v>
      </c>
      <c r="CT194" s="52">
        <f t="shared" ref="CT194:CT257" si="420">IF(CC194=0,0,Q194/CC194)</f>
        <v>0</v>
      </c>
      <c r="CU194" s="52">
        <f t="shared" ref="CU194:CU257" si="421">CS194+CT194</f>
        <v>0</v>
      </c>
      <c r="CV194">
        <v>0</v>
      </c>
      <c r="CW194" s="60">
        <f t="shared" si="409"/>
        <v>7.7354892132364101</v>
      </c>
      <c r="CX194" s="60">
        <f t="shared" si="410"/>
        <v>25.38723076218054</v>
      </c>
      <c r="CY194" s="60">
        <v>7.3077649325046758</v>
      </c>
      <c r="CZ194" s="60">
        <v>-0.78131198153374459</v>
      </c>
      <c r="DA194" s="60">
        <v>3.131839450276306E-2</v>
      </c>
      <c r="DB194" s="60">
        <v>-0.82767339054782241</v>
      </c>
      <c r="DC194" s="60">
        <v>0</v>
      </c>
      <c r="DD194" s="60">
        <f t="shared" si="411"/>
        <v>5.7300979549258715</v>
      </c>
      <c r="DE194" s="60">
        <f t="shared" si="412"/>
        <v>18.805703823189603</v>
      </c>
      <c r="DF194" s="60">
        <v>4.3368200024079577</v>
      </c>
      <c r="DG194" s="60">
        <v>5.3624728097352255E-2</v>
      </c>
      <c r="DH194" s="60">
        <v>5.368514296303168</v>
      </c>
      <c r="DI194" s="60">
        <v>-7.7535677684979394</v>
      </c>
      <c r="DJ194" s="60">
        <f t="shared" si="413"/>
        <v>2.0053912583105387</v>
      </c>
      <c r="DK194" s="60">
        <f t="shared" si="414"/>
        <v>6.5815269389909377</v>
      </c>
      <c r="DL194" s="60"/>
      <c r="DM194" s="60"/>
      <c r="DN194" s="60">
        <f t="shared" si="415"/>
        <v>0</v>
      </c>
      <c r="DO194" s="58">
        <v>445.33333333333326</v>
      </c>
      <c r="DP194" s="58">
        <v>14.066666666666666</v>
      </c>
      <c r="DQ194" s="58">
        <v>150</v>
      </c>
      <c r="DR194" s="58">
        <v>609.4</v>
      </c>
    </row>
    <row r="195" spans="1:122" x14ac:dyDescent="0.2">
      <c r="A195" t="s">
        <v>4657</v>
      </c>
      <c r="B195" t="s">
        <v>4657</v>
      </c>
      <c r="C195" t="str">
        <f t="shared" si="392"/>
        <v xml:space="preserve">Zherdev, Nikolai </v>
      </c>
      <c r="D195" t="str">
        <f t="shared" si="393"/>
        <v>Nikolai Zherdev</v>
      </c>
      <c r="E195" t="str">
        <f t="shared" si="394"/>
        <v>RW</v>
      </c>
      <c r="F195" t="s">
        <v>3326</v>
      </c>
      <c r="G195">
        <v>71</v>
      </c>
      <c r="H195">
        <v>10</v>
      </c>
      <c r="I195">
        <v>22</v>
      </c>
      <c r="J195">
        <f t="shared" si="395"/>
        <v>32</v>
      </c>
      <c r="K195">
        <v>-19</v>
      </c>
      <c r="L195">
        <v>26</v>
      </c>
      <c r="M195" s="5" t="s">
        <v>5629</v>
      </c>
      <c r="N195" s="7">
        <f t="shared" si="396"/>
        <v>16.216666666666665</v>
      </c>
      <c r="O195" s="7">
        <f t="shared" si="397"/>
        <v>1151.3833333333332</v>
      </c>
      <c r="P195">
        <v>3</v>
      </c>
      <c r="Q195">
        <v>9</v>
      </c>
      <c r="R195">
        <v>0</v>
      </c>
      <c r="S195">
        <v>0</v>
      </c>
      <c r="T195">
        <f t="shared" si="398"/>
        <v>7</v>
      </c>
      <c r="U195">
        <f t="shared" si="399"/>
        <v>13</v>
      </c>
      <c r="V195">
        <v>164</v>
      </c>
      <c r="W195" s="9">
        <f t="shared" si="400"/>
        <v>6.097560975609756E-2</v>
      </c>
      <c r="X195">
        <v>1461</v>
      </c>
      <c r="Y195">
        <v>2</v>
      </c>
      <c r="Z195">
        <v>0</v>
      </c>
      <c r="AA195">
        <v>4</v>
      </c>
      <c r="AB195">
        <v>13</v>
      </c>
      <c r="AC195" s="9">
        <f t="shared" si="401"/>
        <v>0.23529411764705882</v>
      </c>
      <c r="AD195" s="5" t="s">
        <v>4095</v>
      </c>
      <c r="AE195" s="11">
        <f t="shared" si="402"/>
        <v>35.983333333333334</v>
      </c>
      <c r="AF195" s="27">
        <v>35</v>
      </c>
      <c r="AG195" s="12">
        <v>663282</v>
      </c>
      <c r="AH195" s="13" t="s">
        <v>4453</v>
      </c>
      <c r="AI195" s="13" t="s">
        <v>4431</v>
      </c>
      <c r="AJ195" s="14">
        <v>-10.5</v>
      </c>
      <c r="AK195" s="13" t="s">
        <v>6429</v>
      </c>
      <c r="AL195" s="13" t="s">
        <v>6331</v>
      </c>
      <c r="AM195" s="13" t="s">
        <v>6328</v>
      </c>
      <c r="AN195" s="18">
        <f t="shared" si="403"/>
        <v>26</v>
      </c>
      <c r="AO195" s="18">
        <f t="shared" si="404"/>
        <v>20</v>
      </c>
      <c r="AP195" s="18">
        <f t="shared" si="405"/>
        <v>-10.5</v>
      </c>
      <c r="AQ195" s="18">
        <f t="shared" si="406"/>
        <v>-0.7</v>
      </c>
      <c r="AR195" s="18">
        <f t="shared" si="377"/>
        <v>-0.97474935016709985</v>
      </c>
      <c r="AS195" s="18">
        <f t="shared" si="407"/>
        <v>-0.2</v>
      </c>
      <c r="AT195" s="18">
        <f t="shared" si="378"/>
        <v>-0.27849981433345716</v>
      </c>
      <c r="AU195" s="18">
        <f t="shared" si="408"/>
        <v>-1</v>
      </c>
      <c r="AV195" s="66">
        <v>20</v>
      </c>
      <c r="AW195" s="66">
        <v>20</v>
      </c>
      <c r="AX195" s="66">
        <v>54</v>
      </c>
      <c r="AY195" s="66">
        <v>43</v>
      </c>
      <c r="AZ195" s="66">
        <v>37</v>
      </c>
      <c r="BA195" s="66">
        <v>4</v>
      </c>
      <c r="BB195" s="66">
        <v>13</v>
      </c>
      <c r="BC195" s="66">
        <v>0.4</v>
      </c>
      <c r="BD195">
        <v>13</v>
      </c>
      <c r="BE195" t="s">
        <v>233</v>
      </c>
      <c r="BF195" t="s">
        <v>1279</v>
      </c>
      <c r="BH195" t="s">
        <v>1280</v>
      </c>
      <c r="BI195">
        <v>74</v>
      </c>
      <c r="BJ195">
        <v>197</v>
      </c>
      <c r="BK195" t="s">
        <v>1258</v>
      </c>
      <c r="BL195" t="s">
        <v>7128</v>
      </c>
      <c r="BM195" s="4" t="s">
        <v>466</v>
      </c>
      <c r="BN195" s="4" t="s">
        <v>6651</v>
      </c>
      <c r="BO195" s="4" t="s">
        <v>6652</v>
      </c>
      <c r="BP195" s="4" t="s">
        <v>6653</v>
      </c>
      <c r="BQ195" s="7">
        <f t="shared" si="379"/>
        <v>1151.6333333333334</v>
      </c>
      <c r="BR195" s="7">
        <f t="shared" si="380"/>
        <v>867</v>
      </c>
      <c r="BS195" s="7">
        <f t="shared" si="381"/>
        <v>6.7166666666666668</v>
      </c>
      <c r="BT195" s="7">
        <f t="shared" si="382"/>
        <v>277.91666666666669</v>
      </c>
      <c r="BU195" s="12">
        <v>1461</v>
      </c>
      <c r="BV195">
        <v>8</v>
      </c>
      <c r="BW195">
        <v>2</v>
      </c>
      <c r="BX195">
        <v>1</v>
      </c>
      <c r="BY195" s="18">
        <f t="shared" si="383"/>
        <v>12.211267605633802</v>
      </c>
      <c r="BZ195" s="18">
        <f t="shared" si="384"/>
        <v>9.4600938967136158E-2</v>
      </c>
      <c r="CA195" s="18">
        <f t="shared" si="385"/>
        <v>3.9143192488262915</v>
      </c>
      <c r="CB195" s="6">
        <v>29</v>
      </c>
      <c r="CC195" s="6">
        <v>20</v>
      </c>
      <c r="CD195" s="6">
        <v>0</v>
      </c>
      <c r="CE195" s="6">
        <v>49</v>
      </c>
      <c r="CF195" s="6">
        <v>45</v>
      </c>
      <c r="CG195" s="6">
        <v>1</v>
      </c>
      <c r="CH195" s="6">
        <v>0</v>
      </c>
      <c r="CI195" s="6">
        <v>46</v>
      </c>
      <c r="CJ195" s="11">
        <f t="shared" si="386"/>
        <v>2.0069204152249132</v>
      </c>
      <c r="CK195" s="11">
        <f t="shared" si="387"/>
        <v>4.3178410794602691</v>
      </c>
      <c r="CL195" s="11">
        <f t="shared" si="388"/>
        <v>0</v>
      </c>
      <c r="CM195" s="11">
        <f t="shared" si="389"/>
        <v>3.1141868512110724</v>
      </c>
      <c r="CN195" s="11">
        <f t="shared" si="390"/>
        <v>0.2158920539730135</v>
      </c>
      <c r="CO195" s="11">
        <f t="shared" si="391"/>
        <v>0</v>
      </c>
      <c r="CP195" s="52">
        <f t="shared" si="416"/>
        <v>0.2413793103448276</v>
      </c>
      <c r="CQ195" s="52">
        <f t="shared" si="417"/>
        <v>0.44827586206896552</v>
      </c>
      <c r="CR195" s="52">
        <f t="shared" si="418"/>
        <v>0.68965517241379315</v>
      </c>
      <c r="CS195" s="52">
        <f t="shared" si="419"/>
        <v>0.15</v>
      </c>
      <c r="CT195" s="52">
        <f t="shared" si="420"/>
        <v>0.45</v>
      </c>
      <c r="CU195" s="52">
        <f t="shared" si="421"/>
        <v>0.6</v>
      </c>
      <c r="CV195">
        <v>0</v>
      </c>
      <c r="CW195" s="60">
        <f t="shared" si="409"/>
        <v>23.155327079917726</v>
      </c>
      <c r="CX195" s="60">
        <f t="shared" si="410"/>
        <v>40.21301990781393</v>
      </c>
      <c r="CY195" s="60">
        <v>4.2455686937293935</v>
      </c>
      <c r="CZ195" s="60">
        <v>1.5800836330451691</v>
      </c>
      <c r="DA195" s="60">
        <v>5.3775578678798071E-2</v>
      </c>
      <c r="DB195" s="60">
        <v>-7.0555999420112023E-2</v>
      </c>
      <c r="DC195" s="60">
        <v>3.9803348397839278</v>
      </c>
      <c r="DD195" s="60">
        <f t="shared" si="411"/>
        <v>9.789206745817177</v>
      </c>
      <c r="DE195" s="60">
        <f t="shared" si="412"/>
        <v>17.000561658775379</v>
      </c>
      <c r="DF195" s="60">
        <v>6.0002405982123816</v>
      </c>
      <c r="DG195" s="60">
        <v>0.67743596748803958</v>
      </c>
      <c r="DH195" s="60">
        <v>0.61657094114678568</v>
      </c>
      <c r="DI195" s="60">
        <v>6.0718728272533422</v>
      </c>
      <c r="DJ195" s="60">
        <f t="shared" si="413"/>
        <v>13.36612033410055</v>
      </c>
      <c r="DK195" s="60">
        <f t="shared" si="414"/>
        <v>23.212458249038551</v>
      </c>
      <c r="DL195" s="60"/>
      <c r="DM195" s="60"/>
      <c r="DN195" s="60">
        <f t="shared" si="415"/>
        <v>0</v>
      </c>
      <c r="DO195" s="58">
        <v>867</v>
      </c>
      <c r="DP195" s="58">
        <v>277.91666666666669</v>
      </c>
      <c r="DQ195" s="58">
        <v>6.7166666666666668</v>
      </c>
      <c r="DR195" s="58">
        <v>1151.6333333333334</v>
      </c>
    </row>
    <row r="196" spans="1:122" x14ac:dyDescent="0.2">
      <c r="A196" t="s">
        <v>4657</v>
      </c>
      <c r="B196" t="s">
        <v>4657</v>
      </c>
      <c r="C196" t="str">
        <f t="shared" si="392"/>
        <v xml:space="preserve">Tollefsen, O. </v>
      </c>
      <c r="D196" t="str">
        <f t="shared" si="393"/>
        <v>O. Tollefsen</v>
      </c>
      <c r="E196" t="str">
        <f t="shared" si="394"/>
        <v xml:space="preserve">D </v>
      </c>
      <c r="F196" t="s">
        <v>3338</v>
      </c>
      <c r="G196">
        <v>70</v>
      </c>
      <c r="H196">
        <v>2</v>
      </c>
      <c r="I196">
        <v>3</v>
      </c>
      <c r="J196">
        <f t="shared" si="395"/>
        <v>5</v>
      </c>
      <c r="K196">
        <v>2</v>
      </c>
      <c r="L196">
        <v>123</v>
      </c>
      <c r="M196" s="5" t="s">
        <v>5630</v>
      </c>
      <c r="N196" s="7">
        <f t="shared" si="396"/>
        <v>14.233333333333333</v>
      </c>
      <c r="O196" s="7">
        <f t="shared" si="397"/>
        <v>996.33333333333326</v>
      </c>
      <c r="P196">
        <v>1</v>
      </c>
      <c r="Q196">
        <v>0</v>
      </c>
      <c r="R196">
        <v>0</v>
      </c>
      <c r="S196">
        <v>0</v>
      </c>
      <c r="T196">
        <f t="shared" si="398"/>
        <v>1</v>
      </c>
      <c r="U196">
        <f t="shared" si="399"/>
        <v>3</v>
      </c>
      <c r="V196">
        <v>39</v>
      </c>
      <c r="W196" s="9">
        <f t="shared" si="400"/>
        <v>5.128205128205128E-2</v>
      </c>
      <c r="X196">
        <v>1475</v>
      </c>
      <c r="Y196">
        <v>0</v>
      </c>
      <c r="Z196">
        <v>0</v>
      </c>
      <c r="AA196">
        <v>0</v>
      </c>
      <c r="AB196">
        <v>0</v>
      </c>
      <c r="AC196" s="9">
        <f t="shared" si="401"/>
        <v>0</v>
      </c>
      <c r="AD196" s="5" t="s">
        <v>4096</v>
      </c>
      <c r="AE196" s="11">
        <f t="shared" si="402"/>
        <v>199.25</v>
      </c>
      <c r="AF196" s="27">
        <v>42</v>
      </c>
      <c r="AG196" s="12">
        <v>429575</v>
      </c>
      <c r="AH196" s="13" t="s">
        <v>6365</v>
      </c>
      <c r="AI196" s="13" t="s">
        <v>340</v>
      </c>
      <c r="AJ196" s="14">
        <v>5.5</v>
      </c>
      <c r="AK196" s="13" t="s">
        <v>6437</v>
      </c>
      <c r="AL196" s="13" t="s">
        <v>6431</v>
      </c>
      <c r="AM196" s="13" t="s">
        <v>6395</v>
      </c>
      <c r="AN196" s="18">
        <f t="shared" si="403"/>
        <v>17.3</v>
      </c>
      <c r="AO196" s="18">
        <f t="shared" si="404"/>
        <v>23.7</v>
      </c>
      <c r="AP196" s="18">
        <f t="shared" si="405"/>
        <v>5.5</v>
      </c>
      <c r="AQ196" s="18">
        <f t="shared" si="406"/>
        <v>-2</v>
      </c>
      <c r="AR196" s="18">
        <f t="shared" si="377"/>
        <v>-3.4723729328529886</v>
      </c>
      <c r="AS196" s="18">
        <f t="shared" si="407"/>
        <v>3.8</v>
      </c>
      <c r="AT196" s="18">
        <f t="shared" si="378"/>
        <v>6.5975085724206775</v>
      </c>
      <c r="AU196" s="18">
        <f t="shared" si="408"/>
        <v>1.8</v>
      </c>
      <c r="AV196" s="66">
        <v>66</v>
      </c>
      <c r="AW196" s="66">
        <v>154</v>
      </c>
      <c r="AX196" s="66">
        <v>15</v>
      </c>
      <c r="AY196" s="66">
        <v>18</v>
      </c>
      <c r="AZ196" s="66">
        <v>9</v>
      </c>
      <c r="BA196" s="66">
        <v>0</v>
      </c>
      <c r="BB196" s="66">
        <v>0</v>
      </c>
      <c r="BC196" s="66">
        <v>0</v>
      </c>
      <c r="BD196">
        <v>55</v>
      </c>
      <c r="BE196" t="s">
        <v>5233</v>
      </c>
      <c r="BF196" t="s">
        <v>5234</v>
      </c>
      <c r="BH196" t="s">
        <v>5040</v>
      </c>
      <c r="BI196">
        <v>74</v>
      </c>
      <c r="BJ196">
        <v>211</v>
      </c>
      <c r="BK196" t="s">
        <v>1259</v>
      </c>
      <c r="BL196" t="s">
        <v>638</v>
      </c>
      <c r="BM196" s="4" t="s">
        <v>6885</v>
      </c>
      <c r="BN196" s="4" t="s">
        <v>6886</v>
      </c>
      <c r="BO196" s="4" t="s">
        <v>6887</v>
      </c>
      <c r="BP196" s="4" t="s">
        <v>6888</v>
      </c>
      <c r="BQ196" s="7">
        <f t="shared" si="379"/>
        <v>996.26666666666665</v>
      </c>
      <c r="BR196" s="7">
        <f t="shared" si="380"/>
        <v>840.58333333333337</v>
      </c>
      <c r="BS196" s="7">
        <f t="shared" si="381"/>
        <v>148.94999999999999</v>
      </c>
      <c r="BT196" s="7">
        <f t="shared" si="382"/>
        <v>6.7333333333333334</v>
      </c>
      <c r="BU196" s="12">
        <v>1475</v>
      </c>
      <c r="BV196">
        <v>0</v>
      </c>
      <c r="BW196">
        <v>0</v>
      </c>
      <c r="BX196">
        <v>0</v>
      </c>
      <c r="BY196" s="18">
        <f t="shared" si="383"/>
        <v>12.008333333333335</v>
      </c>
      <c r="BZ196" s="18">
        <f t="shared" si="384"/>
        <v>2.1278571428571427</v>
      </c>
      <c r="CA196" s="18">
        <f t="shared" si="385"/>
        <v>9.6190476190476187E-2</v>
      </c>
      <c r="CB196" s="6">
        <v>2</v>
      </c>
      <c r="CC196" s="6">
        <v>1</v>
      </c>
      <c r="CD196" s="6">
        <v>0</v>
      </c>
      <c r="CE196" s="6">
        <v>3</v>
      </c>
      <c r="CF196" s="6">
        <v>5</v>
      </c>
      <c r="CG196" s="6">
        <v>0</v>
      </c>
      <c r="CH196" s="6">
        <v>0</v>
      </c>
      <c r="CI196" s="6">
        <v>5</v>
      </c>
      <c r="CJ196" s="11">
        <f t="shared" si="386"/>
        <v>0.1427580053534252</v>
      </c>
      <c r="CK196" s="11">
        <f t="shared" si="387"/>
        <v>8.9108910891089099</v>
      </c>
      <c r="CL196" s="11">
        <f t="shared" si="388"/>
        <v>0</v>
      </c>
      <c r="CM196" s="11">
        <f t="shared" si="389"/>
        <v>0.356895013383563</v>
      </c>
      <c r="CN196" s="11">
        <f t="shared" si="390"/>
        <v>0</v>
      </c>
      <c r="CO196" s="11">
        <f t="shared" si="391"/>
        <v>0</v>
      </c>
      <c r="CP196" s="52">
        <f t="shared" si="416"/>
        <v>0.5</v>
      </c>
      <c r="CQ196" s="52">
        <f t="shared" si="417"/>
        <v>1.5</v>
      </c>
      <c r="CR196" s="52">
        <f t="shared" si="418"/>
        <v>2</v>
      </c>
      <c r="CS196" s="52">
        <f t="shared" si="419"/>
        <v>1</v>
      </c>
      <c r="CT196" s="52">
        <f t="shared" si="420"/>
        <v>0</v>
      </c>
      <c r="CU196" s="52">
        <f t="shared" si="421"/>
        <v>1</v>
      </c>
      <c r="CV196">
        <v>0</v>
      </c>
      <c r="CW196" s="60">
        <f t="shared" si="409"/>
        <v>19.918735844254737</v>
      </c>
      <c r="CX196" s="60">
        <f t="shared" si="410"/>
        <v>39.986755575993186</v>
      </c>
      <c r="CY196" s="60">
        <v>-2.8393425611344356</v>
      </c>
      <c r="CZ196" s="60">
        <v>1.6599696705939073</v>
      </c>
      <c r="DA196" s="60">
        <v>4.6520724060086158E-2</v>
      </c>
      <c r="DB196" s="60">
        <v>-0.2932035925032706</v>
      </c>
      <c r="DC196" s="60">
        <v>0</v>
      </c>
      <c r="DD196" s="60">
        <f t="shared" si="411"/>
        <v>-1.4260557589837126</v>
      </c>
      <c r="DE196" s="60">
        <f t="shared" si="412"/>
        <v>-2.8627993020283311</v>
      </c>
      <c r="DF196" s="60">
        <v>25.839046194636786</v>
      </c>
      <c r="DG196" s="60">
        <v>0.16637691911687633</v>
      </c>
      <c r="DH196" s="60">
        <v>5.5082997669394667</v>
      </c>
      <c r="DI196" s="60">
        <v>-10.168931277454679</v>
      </c>
      <c r="DJ196" s="60">
        <f t="shared" si="413"/>
        <v>21.344791603238448</v>
      </c>
      <c r="DK196" s="60">
        <f t="shared" si="414"/>
        <v>42.849554878021507</v>
      </c>
      <c r="DL196" s="60"/>
      <c r="DM196" s="60"/>
      <c r="DN196" s="60">
        <f t="shared" si="415"/>
        <v>0</v>
      </c>
      <c r="DO196" s="58">
        <v>840.58333333333337</v>
      </c>
      <c r="DP196" s="58">
        <v>6.7333333333333334</v>
      </c>
      <c r="DQ196" s="58">
        <v>148.94999999999999</v>
      </c>
      <c r="DR196" s="58">
        <v>996.26666666666665</v>
      </c>
    </row>
    <row r="197" spans="1:122" x14ac:dyDescent="0.2">
      <c r="A197" t="s">
        <v>4657</v>
      </c>
      <c r="B197" t="s">
        <v>4657</v>
      </c>
      <c r="C197" t="str">
        <f t="shared" si="392"/>
        <v xml:space="preserve">Nash, Rick </v>
      </c>
      <c r="D197" t="str">
        <f t="shared" si="393"/>
        <v>Rick Nash</v>
      </c>
      <c r="E197" t="str">
        <f t="shared" si="394"/>
        <v>LW</v>
      </c>
      <c r="F197" t="s">
        <v>3321</v>
      </c>
      <c r="G197">
        <v>75</v>
      </c>
      <c r="H197">
        <v>27</v>
      </c>
      <c r="I197">
        <v>30</v>
      </c>
      <c r="J197">
        <f t="shared" si="395"/>
        <v>57</v>
      </c>
      <c r="K197">
        <v>-8</v>
      </c>
      <c r="L197">
        <v>73</v>
      </c>
      <c r="M197" s="5" t="s">
        <v>5631</v>
      </c>
      <c r="N197" s="7">
        <f t="shared" si="396"/>
        <v>19.2</v>
      </c>
      <c r="O197" s="7">
        <f t="shared" si="397"/>
        <v>1440</v>
      </c>
      <c r="P197">
        <v>9</v>
      </c>
      <c r="Q197">
        <v>13</v>
      </c>
      <c r="R197">
        <v>1</v>
      </c>
      <c r="S197">
        <v>2</v>
      </c>
      <c r="T197">
        <f t="shared" si="398"/>
        <v>17</v>
      </c>
      <c r="U197">
        <f t="shared" si="399"/>
        <v>15</v>
      </c>
      <c r="V197">
        <v>228</v>
      </c>
      <c r="W197" s="9">
        <f t="shared" si="400"/>
        <v>0.11842105263157894</v>
      </c>
      <c r="X197">
        <v>1996</v>
      </c>
      <c r="Y197">
        <v>5</v>
      </c>
      <c r="Z197">
        <v>0</v>
      </c>
      <c r="AA197">
        <v>61</v>
      </c>
      <c r="AB197">
        <v>82</v>
      </c>
      <c r="AC197" s="9">
        <f t="shared" si="401"/>
        <v>0.42657342657342656</v>
      </c>
      <c r="AD197" s="5" t="s">
        <v>4097</v>
      </c>
      <c r="AE197" s="11">
        <f t="shared" si="402"/>
        <v>25.25</v>
      </c>
      <c r="AF197" s="27">
        <v>40</v>
      </c>
      <c r="AG197" s="12">
        <v>2631983</v>
      </c>
      <c r="AH197" s="13" t="s">
        <v>4518</v>
      </c>
      <c r="AI197" s="13" t="s">
        <v>6397</v>
      </c>
      <c r="AJ197" s="14">
        <v>2.4</v>
      </c>
      <c r="AK197" s="13" t="s">
        <v>6486</v>
      </c>
      <c r="AL197" s="13" t="s">
        <v>6378</v>
      </c>
      <c r="AM197" s="13" t="s">
        <v>6303</v>
      </c>
      <c r="AN197" s="18">
        <f t="shared" si="403"/>
        <v>33.1</v>
      </c>
      <c r="AO197" s="18">
        <f t="shared" si="404"/>
        <v>27</v>
      </c>
      <c r="AP197" s="18">
        <f t="shared" si="405"/>
        <v>2.4</v>
      </c>
      <c r="AQ197" s="18">
        <f t="shared" si="406"/>
        <v>6.5</v>
      </c>
      <c r="AR197" s="18">
        <f t="shared" si="377"/>
        <v>6.8268944632135415</v>
      </c>
      <c r="AS197" s="18">
        <f t="shared" si="407"/>
        <v>2.5</v>
      </c>
      <c r="AT197" s="18">
        <f t="shared" si="378"/>
        <v>2.6257286396975164</v>
      </c>
      <c r="AU197" s="18">
        <f t="shared" si="408"/>
        <v>9</v>
      </c>
      <c r="AV197" s="66">
        <v>26</v>
      </c>
      <c r="AW197" s="66">
        <v>71</v>
      </c>
      <c r="AX197" s="66">
        <v>77</v>
      </c>
      <c r="AY197" s="66">
        <v>23</v>
      </c>
      <c r="AZ197" s="66">
        <v>49</v>
      </c>
      <c r="BA197" s="66">
        <v>61</v>
      </c>
      <c r="BB197" s="66">
        <v>82</v>
      </c>
      <c r="BC197" s="66">
        <v>3.3</v>
      </c>
      <c r="BD197">
        <v>61</v>
      </c>
      <c r="BE197" t="s">
        <v>704</v>
      </c>
      <c r="BF197" t="s">
        <v>705</v>
      </c>
      <c r="BG197" t="s">
        <v>7484</v>
      </c>
      <c r="BH197" t="s">
        <v>7457</v>
      </c>
      <c r="BI197">
        <v>76</v>
      </c>
      <c r="BJ197">
        <v>215</v>
      </c>
      <c r="BK197" t="s">
        <v>1259</v>
      </c>
      <c r="BL197" t="s">
        <v>7128</v>
      </c>
      <c r="BM197" s="4" t="s">
        <v>2093</v>
      </c>
      <c r="BN197" s="4" t="s">
        <v>7377</v>
      </c>
      <c r="BO197" s="4" t="s">
        <v>7378</v>
      </c>
      <c r="BP197" s="4" t="s">
        <v>7380</v>
      </c>
      <c r="BQ197" s="7">
        <f t="shared" si="379"/>
        <v>1439.6666666666667</v>
      </c>
      <c r="BR197" s="7">
        <f t="shared" si="380"/>
        <v>975.1</v>
      </c>
      <c r="BS197" s="7">
        <f t="shared" si="381"/>
        <v>125.26666666666667</v>
      </c>
      <c r="BT197" s="7">
        <f t="shared" si="382"/>
        <v>339.3</v>
      </c>
      <c r="BU197" s="12">
        <v>1996</v>
      </c>
      <c r="BV197">
        <v>5</v>
      </c>
      <c r="BW197">
        <v>1</v>
      </c>
      <c r="BX197">
        <v>0</v>
      </c>
      <c r="BY197" s="18">
        <f t="shared" si="383"/>
        <v>13.001333333333333</v>
      </c>
      <c r="BZ197" s="18">
        <f t="shared" si="384"/>
        <v>1.6702222222222223</v>
      </c>
      <c r="CA197" s="18">
        <f t="shared" si="385"/>
        <v>4.524</v>
      </c>
      <c r="CB197" s="6">
        <v>37</v>
      </c>
      <c r="CC197" s="6">
        <v>35</v>
      </c>
      <c r="CD197" s="6">
        <v>3</v>
      </c>
      <c r="CE197" s="6">
        <v>75</v>
      </c>
      <c r="CF197" s="6">
        <v>39</v>
      </c>
      <c r="CG197" s="6">
        <v>4</v>
      </c>
      <c r="CH197" s="6">
        <v>14</v>
      </c>
      <c r="CI197" s="6">
        <v>57</v>
      </c>
      <c r="CJ197" s="11">
        <f t="shared" si="386"/>
        <v>2.2766895703004817</v>
      </c>
      <c r="CK197" s="11">
        <f t="shared" si="387"/>
        <v>6.18921308576481</v>
      </c>
      <c r="CL197" s="11">
        <f t="shared" si="388"/>
        <v>1.4369345396487494</v>
      </c>
      <c r="CM197" s="11">
        <f t="shared" si="389"/>
        <v>2.3997538713978055</v>
      </c>
      <c r="CN197" s="11">
        <f t="shared" si="390"/>
        <v>0.70733863837312105</v>
      </c>
      <c r="CO197" s="11">
        <f t="shared" si="391"/>
        <v>6.7056945183608301</v>
      </c>
      <c r="CP197" s="52">
        <f t="shared" si="416"/>
        <v>0.45945945945945948</v>
      </c>
      <c r="CQ197" s="52">
        <f t="shared" si="417"/>
        <v>0.40540540540540543</v>
      </c>
      <c r="CR197" s="52">
        <f t="shared" si="418"/>
        <v>0.86486486486486491</v>
      </c>
      <c r="CS197" s="52">
        <f t="shared" si="419"/>
        <v>0.25714285714285712</v>
      </c>
      <c r="CT197" s="52">
        <f t="shared" si="420"/>
        <v>0.37142857142857144</v>
      </c>
      <c r="CU197" s="52">
        <f t="shared" si="421"/>
        <v>0.62857142857142856</v>
      </c>
      <c r="CV197">
        <v>0</v>
      </c>
      <c r="CW197" s="60">
        <f t="shared" si="409"/>
        <v>52.298621993085689</v>
      </c>
      <c r="CX197" s="60">
        <f t="shared" si="410"/>
        <v>72.653792998035215</v>
      </c>
      <c r="CY197" s="60">
        <v>23.158319171257965</v>
      </c>
      <c r="CZ197" s="60">
        <v>13.797217184762976</v>
      </c>
      <c r="DA197" s="60">
        <v>6.7225310230029478E-2</v>
      </c>
      <c r="DB197" s="60">
        <v>3.3903672284820354</v>
      </c>
      <c r="DC197" s="60">
        <v>1.3447252220612198</v>
      </c>
      <c r="DD197" s="60">
        <f t="shared" si="411"/>
        <v>41.757854116794228</v>
      </c>
      <c r="DE197" s="60">
        <f t="shared" si="412"/>
        <v>58.01044795109177</v>
      </c>
      <c r="DF197" s="60">
        <v>9.2782814430496057</v>
      </c>
      <c r="DG197" s="60">
        <v>0.51549796927707736</v>
      </c>
      <c r="DH197" s="60">
        <v>3.5743000812112293</v>
      </c>
      <c r="DI197" s="60">
        <v>-2.8273116172464525</v>
      </c>
      <c r="DJ197" s="60">
        <f t="shared" si="413"/>
        <v>10.54076787629146</v>
      </c>
      <c r="DK197" s="60">
        <f t="shared" si="414"/>
        <v>14.643345046943448</v>
      </c>
      <c r="DL197" s="60"/>
      <c r="DM197" s="60"/>
      <c r="DN197" s="60">
        <f t="shared" si="415"/>
        <v>0</v>
      </c>
      <c r="DO197" s="58">
        <v>975.1</v>
      </c>
      <c r="DP197" s="58">
        <v>339.3</v>
      </c>
      <c r="DQ197" s="58">
        <v>125.26666666666665</v>
      </c>
      <c r="DR197" s="58">
        <v>1439.6666666666667</v>
      </c>
    </row>
    <row r="198" spans="1:122" s="30" customFormat="1" x14ac:dyDescent="0.2">
      <c r="A198" t="s">
        <v>4657</v>
      </c>
      <c r="B198" t="s">
        <v>4657</v>
      </c>
      <c r="C198" t="str">
        <f t="shared" si="392"/>
        <v xml:space="preserve">Hainsey, Ron </v>
      </c>
      <c r="D198" t="str">
        <f t="shared" si="393"/>
        <v>Ron Hainsey</v>
      </c>
      <c r="E198" t="str">
        <f t="shared" si="394"/>
        <v xml:space="preserve">D </v>
      </c>
      <c r="F198" t="s">
        <v>3325</v>
      </c>
      <c r="G198">
        <v>80</v>
      </c>
      <c r="H198">
        <v>9</v>
      </c>
      <c r="I198">
        <v>25</v>
      </c>
      <c r="J198">
        <f t="shared" si="395"/>
        <v>34</v>
      </c>
      <c r="K198">
        <v>-19</v>
      </c>
      <c r="L198">
        <v>69</v>
      </c>
      <c r="M198" s="5" t="s">
        <v>4777</v>
      </c>
      <c r="N198" s="7">
        <f t="shared" si="396"/>
        <v>22.883333333333333</v>
      </c>
      <c r="O198" s="7">
        <f t="shared" si="397"/>
        <v>1830.6666666666665</v>
      </c>
      <c r="P198">
        <v>7</v>
      </c>
      <c r="Q198">
        <v>16</v>
      </c>
      <c r="R198">
        <v>0</v>
      </c>
      <c r="S198">
        <v>0</v>
      </c>
      <c r="T198">
        <f t="shared" si="398"/>
        <v>2</v>
      </c>
      <c r="U198">
        <f t="shared" si="399"/>
        <v>9</v>
      </c>
      <c r="V198">
        <v>136</v>
      </c>
      <c r="W198" s="9">
        <f t="shared" si="400"/>
        <v>6.6176470588235295E-2</v>
      </c>
      <c r="X198">
        <v>2348</v>
      </c>
      <c r="Y198">
        <v>0</v>
      </c>
      <c r="Z198">
        <v>0</v>
      </c>
      <c r="AA198">
        <v>1</v>
      </c>
      <c r="AB198">
        <v>1</v>
      </c>
      <c r="AC198" s="9">
        <f t="shared" si="401"/>
        <v>0.5</v>
      </c>
      <c r="AD198" s="5" t="s">
        <v>4098</v>
      </c>
      <c r="AE198" s="11">
        <f t="shared" si="402"/>
        <v>53.85</v>
      </c>
      <c r="AF198" s="27">
        <v>30</v>
      </c>
      <c r="AG198" s="12">
        <v>1513855</v>
      </c>
      <c r="AH198" s="13" t="s">
        <v>4423</v>
      </c>
      <c r="AI198" s="13" t="s">
        <v>312</v>
      </c>
      <c r="AJ198" s="14">
        <v>-9.8000000000000007</v>
      </c>
      <c r="AK198" s="13" t="s">
        <v>6296</v>
      </c>
      <c r="AL198" s="13" t="s">
        <v>6489</v>
      </c>
      <c r="AM198" s="13" t="s">
        <v>4366</v>
      </c>
      <c r="AN198" s="18">
        <f t="shared" si="403"/>
        <v>38.9</v>
      </c>
      <c r="AO198" s="18">
        <f t="shared" si="404"/>
        <v>37.6</v>
      </c>
      <c r="AP198" s="18">
        <f t="shared" si="405"/>
        <v>-9.8000000000000007</v>
      </c>
      <c r="AQ198" s="18">
        <f t="shared" si="406"/>
        <v>3.4</v>
      </c>
      <c r="AR198" s="18">
        <f t="shared" si="377"/>
        <v>2.8094336374591147</v>
      </c>
      <c r="AS198" s="18">
        <f t="shared" si="407"/>
        <v>1.4</v>
      </c>
      <c r="AT198" s="18">
        <f t="shared" si="378"/>
        <v>1.1568256154243413</v>
      </c>
      <c r="AU198" s="18">
        <f t="shared" si="408"/>
        <v>4.8</v>
      </c>
      <c r="AV198" s="66">
        <v>133</v>
      </c>
      <c r="AW198" s="66">
        <v>58</v>
      </c>
      <c r="AX198" s="66">
        <v>68</v>
      </c>
      <c r="AY198" s="66">
        <v>24</v>
      </c>
      <c r="AZ198" s="66">
        <v>13</v>
      </c>
      <c r="BA198" s="66">
        <v>1</v>
      </c>
      <c r="BB198" s="66">
        <v>1</v>
      </c>
      <c r="BC198" s="66">
        <v>0</v>
      </c>
      <c r="BD198">
        <v>6</v>
      </c>
      <c r="BE198" t="s">
        <v>255</v>
      </c>
      <c r="BF198" t="s">
        <v>256</v>
      </c>
      <c r="BG198" t="s">
        <v>7481</v>
      </c>
      <c r="BH198" t="s">
        <v>7471</v>
      </c>
      <c r="BI198">
        <v>75</v>
      </c>
      <c r="BJ198">
        <v>211</v>
      </c>
      <c r="BK198" t="s">
        <v>1259</v>
      </c>
      <c r="BL198" t="s">
        <v>7128</v>
      </c>
      <c r="BM198" s="4" t="s">
        <v>1850</v>
      </c>
      <c r="BN198" s="4" t="s">
        <v>1851</v>
      </c>
      <c r="BO198" s="4" t="s">
        <v>2609</v>
      </c>
      <c r="BP198" s="4" t="s">
        <v>2610</v>
      </c>
      <c r="BQ198" s="7">
        <f t="shared" si="379"/>
        <v>1831.1666666666667</v>
      </c>
      <c r="BR198" s="7">
        <f t="shared" si="380"/>
        <v>1241.9166666666667</v>
      </c>
      <c r="BS198" s="7">
        <f t="shared" si="381"/>
        <v>289.51666666666665</v>
      </c>
      <c r="BT198" s="7">
        <f t="shared" si="382"/>
        <v>299.73333333333335</v>
      </c>
      <c r="BU198" s="12">
        <v>2348</v>
      </c>
      <c r="BV198">
        <v>1</v>
      </c>
      <c r="BW198">
        <v>0</v>
      </c>
      <c r="BX198">
        <v>0</v>
      </c>
      <c r="BY198" s="18">
        <f t="shared" si="383"/>
        <v>15.523958333333335</v>
      </c>
      <c r="BZ198" s="18">
        <f t="shared" si="384"/>
        <v>3.6189583333333331</v>
      </c>
      <c r="CA198" s="18">
        <f t="shared" si="385"/>
        <v>3.746666666666667</v>
      </c>
      <c r="CB198" s="6">
        <v>38</v>
      </c>
      <c r="CC198" s="6">
        <v>32</v>
      </c>
      <c r="CD198" s="6">
        <v>0</v>
      </c>
      <c r="CE198" s="6">
        <v>70</v>
      </c>
      <c r="CF198" s="6">
        <v>50</v>
      </c>
      <c r="CG198" s="6">
        <v>3</v>
      </c>
      <c r="CH198" s="6">
        <v>33</v>
      </c>
      <c r="CI198" s="6">
        <v>86</v>
      </c>
      <c r="CJ198" s="11">
        <f t="shared" si="386"/>
        <v>1.8358719720861569</v>
      </c>
      <c r="CK198" s="11">
        <f t="shared" si="387"/>
        <v>6.4056939501779357</v>
      </c>
      <c r="CL198" s="11">
        <f t="shared" si="388"/>
        <v>0</v>
      </c>
      <c r="CM198" s="11">
        <f t="shared" si="389"/>
        <v>2.4156210159028384</v>
      </c>
      <c r="CN198" s="11">
        <f t="shared" si="390"/>
        <v>0.60053380782918142</v>
      </c>
      <c r="CO198" s="11">
        <f t="shared" si="391"/>
        <v>6.838984514420587</v>
      </c>
      <c r="CP198" s="52">
        <f t="shared" si="416"/>
        <v>5.2631578947368418E-2</v>
      </c>
      <c r="CQ198" s="52">
        <f t="shared" si="417"/>
        <v>0.23684210526315788</v>
      </c>
      <c r="CR198" s="52">
        <f t="shared" si="418"/>
        <v>0.28947368421052633</v>
      </c>
      <c r="CS198" s="52">
        <f t="shared" si="419"/>
        <v>0.21875</v>
      </c>
      <c r="CT198" s="52">
        <f t="shared" si="420"/>
        <v>0.5</v>
      </c>
      <c r="CU198" s="52">
        <f t="shared" si="421"/>
        <v>0.71875</v>
      </c>
      <c r="CV198">
        <v>0</v>
      </c>
      <c r="CW198" s="60">
        <f t="shared" si="409"/>
        <v>70.985867877428689</v>
      </c>
      <c r="CX198" s="60">
        <f t="shared" si="410"/>
        <v>77.530755850472758</v>
      </c>
      <c r="CY198" s="60">
        <v>1.6904319224532811</v>
      </c>
      <c r="CZ198" s="60">
        <v>16.476707677820166</v>
      </c>
      <c r="DA198" s="60">
        <v>8.5506423187929365E-2</v>
      </c>
      <c r="DB198" s="60">
        <v>-0.56990484562765065</v>
      </c>
      <c r="DC198" s="60">
        <v>-0.64540791002355025</v>
      </c>
      <c r="DD198" s="60">
        <f t="shared" si="411"/>
        <v>17.037333267810176</v>
      </c>
      <c r="DE198" s="60">
        <f t="shared" si="412"/>
        <v>18.608173224148729</v>
      </c>
      <c r="DF198" s="60">
        <v>30.373961814923895</v>
      </c>
      <c r="DG198" s="60">
        <v>5.2356415151713716</v>
      </c>
      <c r="DH198" s="60">
        <v>9.4228749187913401</v>
      </c>
      <c r="DI198" s="60">
        <v>8.9160563607319165</v>
      </c>
      <c r="DJ198" s="60">
        <f t="shared" si="413"/>
        <v>53.94853460961852</v>
      </c>
      <c r="DK198" s="60">
        <f t="shared" si="414"/>
        <v>58.922582626324036</v>
      </c>
      <c r="DL198" s="60"/>
      <c r="DM198" s="60"/>
      <c r="DN198" s="60">
        <f t="shared" si="415"/>
        <v>0</v>
      </c>
      <c r="DO198" s="58">
        <v>1241.9166666666667</v>
      </c>
      <c r="DP198" s="58">
        <v>299.73333333333335</v>
      </c>
      <c r="DQ198" s="58">
        <v>289.51666666666665</v>
      </c>
      <c r="DR198" s="58">
        <v>1831.1666666666667</v>
      </c>
    </row>
    <row r="199" spans="1:122" x14ac:dyDescent="0.2">
      <c r="A199" t="s">
        <v>4657</v>
      </c>
      <c r="B199" t="s">
        <v>4657</v>
      </c>
      <c r="C199" t="str">
        <f t="shared" si="392"/>
        <v xml:space="preserve">Klesla, Rostislav </v>
      </c>
      <c r="D199" t="str">
        <f t="shared" si="393"/>
        <v>Rostislav Klesla</v>
      </c>
      <c r="E199" t="str">
        <f t="shared" si="394"/>
        <v xml:space="preserve">D </v>
      </c>
      <c r="F199" t="s">
        <v>3331</v>
      </c>
      <c r="G199">
        <v>75</v>
      </c>
      <c r="H199">
        <v>9</v>
      </c>
      <c r="I199">
        <v>13</v>
      </c>
      <c r="J199">
        <f t="shared" si="395"/>
        <v>22</v>
      </c>
      <c r="K199">
        <v>-13</v>
      </c>
      <c r="L199">
        <v>105</v>
      </c>
      <c r="M199" s="5" t="s">
        <v>4306</v>
      </c>
      <c r="N199" s="7">
        <f t="shared" si="396"/>
        <v>22.9</v>
      </c>
      <c r="O199" s="7">
        <f t="shared" si="397"/>
        <v>1717.5</v>
      </c>
      <c r="P199">
        <v>2</v>
      </c>
      <c r="Q199">
        <v>3</v>
      </c>
      <c r="R199">
        <v>0</v>
      </c>
      <c r="S199">
        <v>0</v>
      </c>
      <c r="T199">
        <f t="shared" si="398"/>
        <v>7</v>
      </c>
      <c r="U199">
        <f t="shared" si="399"/>
        <v>10</v>
      </c>
      <c r="V199">
        <v>159</v>
      </c>
      <c r="W199" s="9">
        <f t="shared" si="400"/>
        <v>5.6603773584905662E-2</v>
      </c>
      <c r="X199">
        <v>2377</v>
      </c>
      <c r="Y199">
        <v>0</v>
      </c>
      <c r="Z199">
        <v>0</v>
      </c>
      <c r="AA199">
        <v>0</v>
      </c>
      <c r="AB199">
        <v>0</v>
      </c>
      <c r="AC199" s="9">
        <f t="shared" si="401"/>
        <v>0</v>
      </c>
      <c r="AD199" s="5" t="s">
        <v>4099</v>
      </c>
      <c r="AE199" s="11">
        <f t="shared" si="402"/>
        <v>78.083333333333329</v>
      </c>
      <c r="AF199" s="27">
        <v>30</v>
      </c>
      <c r="AG199" s="12">
        <v>892791</v>
      </c>
      <c r="AH199" s="13" t="s">
        <v>6334</v>
      </c>
      <c r="AI199" s="13" t="s">
        <v>6460</v>
      </c>
      <c r="AJ199" s="14">
        <v>-7.2</v>
      </c>
      <c r="AK199" s="13" t="s">
        <v>6339</v>
      </c>
      <c r="AL199" s="13" t="s">
        <v>6322</v>
      </c>
      <c r="AM199" s="13" t="s">
        <v>6399</v>
      </c>
      <c r="AN199" s="18">
        <f t="shared" si="403"/>
        <v>27.3</v>
      </c>
      <c r="AO199" s="18">
        <f t="shared" si="404"/>
        <v>37.200000000000003</v>
      </c>
      <c r="AP199" s="18">
        <f t="shared" si="405"/>
        <v>-7.2</v>
      </c>
      <c r="AQ199" s="18">
        <f t="shared" si="406"/>
        <v>2.2000000000000002</v>
      </c>
      <c r="AR199" s="18">
        <f t="shared" si="377"/>
        <v>1.9805099813201901</v>
      </c>
      <c r="AS199" s="18">
        <f t="shared" si="407"/>
        <v>1.9</v>
      </c>
      <c r="AT199" s="18">
        <f t="shared" si="378"/>
        <v>1.7104404384128913</v>
      </c>
      <c r="AU199" s="18">
        <f t="shared" si="408"/>
        <v>4.0999999999999996</v>
      </c>
      <c r="AV199" s="66">
        <v>121</v>
      </c>
      <c r="AW199" s="66">
        <v>113</v>
      </c>
      <c r="AX199" s="66">
        <v>50</v>
      </c>
      <c r="AY199" s="66">
        <v>27</v>
      </c>
      <c r="AZ199" s="66">
        <v>18</v>
      </c>
      <c r="BA199" s="66">
        <v>0</v>
      </c>
      <c r="BB199" s="66">
        <v>0</v>
      </c>
      <c r="BC199" s="66">
        <v>0</v>
      </c>
      <c r="BD199">
        <v>97</v>
      </c>
      <c r="BE199" t="s">
        <v>3005</v>
      </c>
      <c r="BF199" t="s">
        <v>3006</v>
      </c>
      <c r="BH199" t="s">
        <v>627</v>
      </c>
      <c r="BI199">
        <v>75</v>
      </c>
      <c r="BJ199">
        <v>216</v>
      </c>
      <c r="BK199" t="s">
        <v>1259</v>
      </c>
      <c r="BL199" t="s">
        <v>7128</v>
      </c>
      <c r="BM199" s="4" t="s">
        <v>1900</v>
      </c>
      <c r="BN199" s="4" t="s">
        <v>1901</v>
      </c>
      <c r="BO199" s="4" t="s">
        <v>2682</v>
      </c>
      <c r="BP199" s="4" t="s">
        <v>2683</v>
      </c>
      <c r="BQ199" s="7">
        <f t="shared" si="379"/>
        <v>1718.0666666666666</v>
      </c>
      <c r="BR199" s="7">
        <f t="shared" si="380"/>
        <v>1214.4833333333333</v>
      </c>
      <c r="BS199" s="7">
        <f t="shared" si="381"/>
        <v>296.81666666666666</v>
      </c>
      <c r="BT199" s="7">
        <f t="shared" si="382"/>
        <v>206.76666666666668</v>
      </c>
      <c r="BU199" s="12">
        <v>2377</v>
      </c>
      <c r="BV199">
        <v>0</v>
      </c>
      <c r="BW199">
        <v>0</v>
      </c>
      <c r="BX199">
        <v>0</v>
      </c>
      <c r="BY199" s="18">
        <f t="shared" si="383"/>
        <v>16.193111111111111</v>
      </c>
      <c r="BZ199" s="18">
        <f t="shared" si="384"/>
        <v>3.9575555555555555</v>
      </c>
      <c r="CA199" s="18">
        <f t="shared" si="385"/>
        <v>2.7568888888888892</v>
      </c>
      <c r="CB199" s="6">
        <v>38</v>
      </c>
      <c r="CC199" s="6">
        <v>9</v>
      </c>
      <c r="CD199" s="6">
        <v>4</v>
      </c>
      <c r="CE199" s="6">
        <v>51</v>
      </c>
      <c r="CF199" s="6">
        <v>52</v>
      </c>
      <c r="CG199" s="6">
        <v>1</v>
      </c>
      <c r="CH199" s="6">
        <v>35</v>
      </c>
      <c r="CI199" s="6">
        <v>88</v>
      </c>
      <c r="CJ199" s="11">
        <f t="shared" si="386"/>
        <v>1.8773415306920638</v>
      </c>
      <c r="CK199" s="11">
        <f t="shared" si="387"/>
        <v>2.6116395292600352</v>
      </c>
      <c r="CL199" s="11">
        <f t="shared" si="388"/>
        <v>0.80857993149531138</v>
      </c>
      <c r="CM199" s="11">
        <f t="shared" si="389"/>
        <v>2.5689936735786136</v>
      </c>
      <c r="CN199" s="11">
        <f t="shared" si="390"/>
        <v>0.29018216991778167</v>
      </c>
      <c r="CO199" s="11">
        <f t="shared" si="391"/>
        <v>7.0750744005839747</v>
      </c>
      <c r="CP199" s="52">
        <f t="shared" si="416"/>
        <v>0.18421052631578946</v>
      </c>
      <c r="CQ199" s="52">
        <f t="shared" si="417"/>
        <v>0.26315789473684209</v>
      </c>
      <c r="CR199" s="52">
        <f t="shared" si="418"/>
        <v>0.44736842105263153</v>
      </c>
      <c r="CS199" s="52">
        <f t="shared" si="419"/>
        <v>0.22222222222222221</v>
      </c>
      <c r="CT199" s="52">
        <f t="shared" si="420"/>
        <v>0.33333333333333331</v>
      </c>
      <c r="CU199" s="52">
        <f t="shared" si="421"/>
        <v>0.55555555555555558</v>
      </c>
      <c r="CV199">
        <v>0</v>
      </c>
      <c r="CW199" s="60">
        <f t="shared" si="409"/>
        <v>45.023255544186469</v>
      </c>
      <c r="CX199" s="60">
        <f t="shared" si="410"/>
        <v>52.411534916207913</v>
      </c>
      <c r="CY199" s="60">
        <v>11.99693702097761</v>
      </c>
      <c r="CZ199" s="60">
        <v>-0.64735766391807492</v>
      </c>
      <c r="DA199" s="60">
        <v>8.0225212777869398E-2</v>
      </c>
      <c r="DB199" s="60">
        <v>-0.58427467594167459</v>
      </c>
      <c r="DC199" s="60">
        <v>0</v>
      </c>
      <c r="DD199" s="60">
        <f t="shared" si="411"/>
        <v>10.845529893895728</v>
      </c>
      <c r="DE199" s="60">
        <f t="shared" si="412"/>
        <v>12.625272469709047</v>
      </c>
      <c r="DF199" s="60">
        <v>28.868674174265625</v>
      </c>
      <c r="DG199" s="60">
        <v>4.3855551439135594</v>
      </c>
      <c r="DH199" s="60">
        <v>8.8715986865816738</v>
      </c>
      <c r="DI199" s="60">
        <v>-7.948102354470123</v>
      </c>
      <c r="DJ199" s="60">
        <f t="shared" si="413"/>
        <v>34.177725650290739</v>
      </c>
      <c r="DK199" s="60">
        <f t="shared" si="414"/>
        <v>39.78626244649886</v>
      </c>
      <c r="DL199" s="60"/>
      <c r="DM199" s="60"/>
      <c r="DN199" s="60">
        <f t="shared" si="415"/>
        <v>0</v>
      </c>
      <c r="DO199" s="59">
        <v>1214.4833333333333</v>
      </c>
      <c r="DP199" s="59">
        <v>206.76666666666671</v>
      </c>
      <c r="DQ199" s="59">
        <v>296.81666666666666</v>
      </c>
      <c r="DR199" s="58">
        <v>1718.0666666666666</v>
      </c>
    </row>
    <row r="200" spans="1:122" x14ac:dyDescent="0.2">
      <c r="A200" t="s">
        <v>4657</v>
      </c>
      <c r="B200" t="s">
        <v>4657</v>
      </c>
      <c r="C200" t="str">
        <f t="shared" si="392"/>
        <v xml:space="preserve">Fedorov, Sergei </v>
      </c>
      <c r="D200" t="str">
        <f t="shared" si="393"/>
        <v>Sergei Fedorov</v>
      </c>
      <c r="E200" t="str">
        <f t="shared" si="394"/>
        <v xml:space="preserve">C </v>
      </c>
      <c r="F200" t="s">
        <v>3322</v>
      </c>
      <c r="G200">
        <v>73</v>
      </c>
      <c r="H200">
        <v>18</v>
      </c>
      <c r="I200">
        <v>24</v>
      </c>
      <c r="J200">
        <f t="shared" si="395"/>
        <v>42</v>
      </c>
      <c r="K200">
        <v>-7</v>
      </c>
      <c r="L200">
        <v>56</v>
      </c>
      <c r="M200" s="5" t="s">
        <v>4799</v>
      </c>
      <c r="N200" s="7">
        <f t="shared" si="396"/>
        <v>19.933333333333334</v>
      </c>
      <c r="O200" s="7">
        <f t="shared" si="397"/>
        <v>1455.1333333333334</v>
      </c>
      <c r="P200">
        <v>7</v>
      </c>
      <c r="Q200">
        <v>11</v>
      </c>
      <c r="R200">
        <v>2</v>
      </c>
      <c r="S200">
        <v>2</v>
      </c>
      <c r="T200">
        <f t="shared" si="398"/>
        <v>9</v>
      </c>
      <c r="U200">
        <f t="shared" si="399"/>
        <v>11</v>
      </c>
      <c r="V200">
        <v>163</v>
      </c>
      <c r="W200" s="9">
        <f t="shared" si="400"/>
        <v>0.11042944785276074</v>
      </c>
      <c r="X200">
        <v>1942</v>
      </c>
      <c r="Y200">
        <v>2</v>
      </c>
      <c r="Z200">
        <v>0</v>
      </c>
      <c r="AA200">
        <v>356</v>
      </c>
      <c r="AB200">
        <v>324</v>
      </c>
      <c r="AC200" s="9">
        <f t="shared" si="401"/>
        <v>0.52352941176470591</v>
      </c>
      <c r="AD200" s="5" t="s">
        <v>7103</v>
      </c>
      <c r="AE200" s="11">
        <f t="shared" si="402"/>
        <v>34.65</v>
      </c>
      <c r="AF200" s="27">
        <v>43</v>
      </c>
      <c r="AG200" s="12">
        <v>2058548</v>
      </c>
      <c r="AH200" s="13" t="s">
        <v>6458</v>
      </c>
      <c r="AI200" s="13" t="s">
        <v>4478</v>
      </c>
      <c r="AJ200" s="14">
        <v>2.2999999999999998</v>
      </c>
      <c r="AK200" s="13" t="s">
        <v>6319</v>
      </c>
      <c r="AL200" s="13" t="s">
        <v>6332</v>
      </c>
      <c r="AM200" s="13" t="s">
        <v>6296</v>
      </c>
      <c r="AN200" s="18">
        <f t="shared" si="403"/>
        <v>32.200000000000003</v>
      </c>
      <c r="AO200" s="18">
        <f t="shared" si="404"/>
        <v>29.4</v>
      </c>
      <c r="AP200" s="18">
        <f t="shared" si="405"/>
        <v>2.2999999999999998</v>
      </c>
      <c r="AQ200" s="18">
        <f t="shared" si="406"/>
        <v>0.7</v>
      </c>
      <c r="AR200" s="18">
        <f t="shared" si="377"/>
        <v>0.71929509081100518</v>
      </c>
      <c r="AS200" s="18">
        <f t="shared" si="407"/>
        <v>2.7</v>
      </c>
      <c r="AT200" s="18">
        <f t="shared" si="378"/>
        <v>2.7744239216995918</v>
      </c>
      <c r="AU200" s="18">
        <f t="shared" si="408"/>
        <v>3.4</v>
      </c>
      <c r="AV200" s="66">
        <v>28</v>
      </c>
      <c r="AW200" s="66">
        <v>50</v>
      </c>
      <c r="AX200" s="66">
        <v>50</v>
      </c>
      <c r="AY200" s="66">
        <v>48</v>
      </c>
      <c r="AZ200" s="66">
        <v>40</v>
      </c>
      <c r="BA200" s="66">
        <v>356</v>
      </c>
      <c r="BB200" s="66">
        <v>324</v>
      </c>
      <c r="BC200" s="66">
        <v>16.600000000000001</v>
      </c>
      <c r="BD200">
        <v>91</v>
      </c>
      <c r="BE200" t="s">
        <v>1325</v>
      </c>
      <c r="BF200" t="s">
        <v>1326</v>
      </c>
      <c r="BH200" t="s">
        <v>7453</v>
      </c>
      <c r="BI200">
        <v>74</v>
      </c>
      <c r="BJ200">
        <v>206</v>
      </c>
      <c r="BK200" t="s">
        <v>1259</v>
      </c>
      <c r="BL200" t="s">
        <v>7128</v>
      </c>
      <c r="BM200" s="4" t="s">
        <v>2079</v>
      </c>
      <c r="BN200" s="4" t="s">
        <v>7352</v>
      </c>
      <c r="BO200" s="4" t="s">
        <v>7354</v>
      </c>
      <c r="BP200" s="4" t="s">
        <v>7356</v>
      </c>
      <c r="BQ200" s="7">
        <f t="shared" si="379"/>
        <v>1455.4833333333333</v>
      </c>
      <c r="BR200" s="7">
        <f t="shared" si="380"/>
        <v>964.61666666666667</v>
      </c>
      <c r="BS200" s="7">
        <f t="shared" si="381"/>
        <v>171.86666666666667</v>
      </c>
      <c r="BT200" s="7">
        <f t="shared" si="382"/>
        <v>319</v>
      </c>
      <c r="BU200" s="12">
        <v>1942</v>
      </c>
      <c r="BV200">
        <v>3</v>
      </c>
      <c r="BW200">
        <v>2</v>
      </c>
      <c r="BX200">
        <v>1</v>
      </c>
      <c r="BY200" s="18">
        <f t="shared" si="383"/>
        <v>13.21392694063927</v>
      </c>
      <c r="BZ200" s="18">
        <f t="shared" si="384"/>
        <v>2.354337899543379</v>
      </c>
      <c r="CA200" s="18">
        <f t="shared" si="385"/>
        <v>4.3698630136986303</v>
      </c>
      <c r="CB200" s="6">
        <v>37</v>
      </c>
      <c r="CC200" s="6">
        <v>31</v>
      </c>
      <c r="CD200" s="6">
        <v>4</v>
      </c>
      <c r="CE200" s="6">
        <v>72</v>
      </c>
      <c r="CF200" s="6">
        <v>43</v>
      </c>
      <c r="CG200" s="6">
        <v>1</v>
      </c>
      <c r="CH200" s="6">
        <v>22</v>
      </c>
      <c r="CI200" s="6">
        <v>66</v>
      </c>
      <c r="CJ200" s="11">
        <f t="shared" si="386"/>
        <v>2.301432347910223</v>
      </c>
      <c r="CK200" s="11">
        <f t="shared" si="387"/>
        <v>5.830721003134796</v>
      </c>
      <c r="CL200" s="11">
        <f t="shared" si="388"/>
        <v>1.3964313421256787</v>
      </c>
      <c r="CM200" s="11">
        <f t="shared" si="389"/>
        <v>2.6746375935172866</v>
      </c>
      <c r="CN200" s="11">
        <f t="shared" si="390"/>
        <v>0.18808777429467083</v>
      </c>
      <c r="CO200" s="11">
        <f t="shared" si="391"/>
        <v>7.6803723816912326</v>
      </c>
      <c r="CP200" s="52">
        <f t="shared" si="416"/>
        <v>0.24324324324324326</v>
      </c>
      <c r="CQ200" s="52">
        <f t="shared" si="417"/>
        <v>0.29729729729729731</v>
      </c>
      <c r="CR200" s="52">
        <f t="shared" si="418"/>
        <v>0.54054054054054057</v>
      </c>
      <c r="CS200" s="52">
        <f t="shared" si="419"/>
        <v>0.22580645161290322</v>
      </c>
      <c r="CT200" s="52">
        <f t="shared" si="420"/>
        <v>0.35483870967741937</v>
      </c>
      <c r="CU200" s="52">
        <f t="shared" si="421"/>
        <v>0.58064516129032262</v>
      </c>
      <c r="CV200">
        <v>0</v>
      </c>
      <c r="CW200" s="60">
        <f t="shared" si="409"/>
        <v>38.290358892447408</v>
      </c>
      <c r="CX200" s="60">
        <f t="shared" si="410"/>
        <v>52.61531755881424</v>
      </c>
      <c r="CY200" s="60">
        <v>4.3882388332475841</v>
      </c>
      <c r="CZ200" s="60">
        <v>7.5365692201110743</v>
      </c>
      <c r="DA200" s="60">
        <v>6.7963870306532115E-2</v>
      </c>
      <c r="DB200" s="60">
        <v>5.5409410225286351</v>
      </c>
      <c r="DC200" s="60">
        <v>7.2071839046236867</v>
      </c>
      <c r="DD200" s="60">
        <f t="shared" si="411"/>
        <v>24.74089685081751</v>
      </c>
      <c r="DE200" s="60">
        <f t="shared" si="412"/>
        <v>33.996812308604255</v>
      </c>
      <c r="DF200" s="60">
        <v>8.18683565155807</v>
      </c>
      <c r="DG200" s="60">
        <v>0.7941511749707566</v>
      </c>
      <c r="DH200" s="60">
        <v>3.3235767265144691</v>
      </c>
      <c r="DI200" s="60">
        <v>1.244898488586601</v>
      </c>
      <c r="DJ200" s="60">
        <f t="shared" si="413"/>
        <v>13.549462041629898</v>
      </c>
      <c r="DK200" s="60">
        <f t="shared" si="414"/>
        <v>18.618505250209985</v>
      </c>
      <c r="DL200" s="60"/>
      <c r="DM200" s="60"/>
      <c r="DN200" s="60">
        <f t="shared" si="415"/>
        <v>0</v>
      </c>
      <c r="DO200" s="58">
        <v>964.61666666666667</v>
      </c>
      <c r="DP200" s="58">
        <v>319</v>
      </c>
      <c r="DQ200" s="58">
        <v>171.86666666666667</v>
      </c>
      <c r="DR200" s="58">
        <v>1455.4833333333333</v>
      </c>
    </row>
    <row r="201" spans="1:122" x14ac:dyDescent="0.2">
      <c r="A201" t="s">
        <v>4665</v>
      </c>
      <c r="B201" t="s">
        <v>4657</v>
      </c>
      <c r="C201" t="str">
        <f t="shared" si="392"/>
        <v xml:space="preserve">Brookbank, Sheldon </v>
      </c>
      <c r="D201" t="str">
        <f t="shared" si="393"/>
        <v>Sheldon Brookbank</v>
      </c>
      <c r="E201" t="str">
        <f t="shared" si="394"/>
        <v xml:space="preserve">D </v>
      </c>
      <c r="F201" t="s">
        <v>1120</v>
      </c>
      <c r="G201">
        <v>3</v>
      </c>
      <c r="H201">
        <v>0</v>
      </c>
      <c r="I201">
        <v>1</v>
      </c>
      <c r="J201">
        <f t="shared" si="395"/>
        <v>1</v>
      </c>
      <c r="K201">
        <v>0</v>
      </c>
      <c r="L201">
        <v>12</v>
      </c>
      <c r="M201" s="5" t="s">
        <v>5842</v>
      </c>
      <c r="N201" s="7">
        <f t="shared" si="396"/>
        <v>8.2666666666666675</v>
      </c>
      <c r="O201" s="7">
        <f t="shared" si="397"/>
        <v>24.800000000000004</v>
      </c>
      <c r="P201">
        <v>0</v>
      </c>
      <c r="Q201">
        <v>0</v>
      </c>
      <c r="R201">
        <v>0</v>
      </c>
      <c r="S201">
        <v>0</v>
      </c>
      <c r="T201">
        <f t="shared" si="398"/>
        <v>0</v>
      </c>
      <c r="U201">
        <f t="shared" si="399"/>
        <v>1</v>
      </c>
      <c r="V201">
        <v>3</v>
      </c>
      <c r="W201" s="9">
        <f t="shared" si="400"/>
        <v>0</v>
      </c>
      <c r="X201">
        <v>34</v>
      </c>
      <c r="Y201">
        <v>0</v>
      </c>
      <c r="Z201">
        <v>0</v>
      </c>
      <c r="AA201">
        <v>0</v>
      </c>
      <c r="AB201">
        <v>0</v>
      </c>
      <c r="AC201" s="9">
        <f t="shared" si="401"/>
        <v>0</v>
      </c>
      <c r="AD201" s="5" t="s">
        <v>4354</v>
      </c>
      <c r="AE201" s="11">
        <f t="shared" si="402"/>
        <v>24.8</v>
      </c>
      <c r="AH201" s="13" t="s">
        <v>6315</v>
      </c>
      <c r="AI201" s="13" t="s">
        <v>6315</v>
      </c>
      <c r="AJ201" s="14">
        <v>-0.2</v>
      </c>
      <c r="AK201" s="13" t="s">
        <v>6348</v>
      </c>
      <c r="AL201" s="13" t="s">
        <v>6333</v>
      </c>
      <c r="AM201" s="13" t="s">
        <v>6348</v>
      </c>
      <c r="AN201" s="18">
        <f t="shared" si="403"/>
        <v>0.6</v>
      </c>
      <c r="AO201" s="18">
        <f t="shared" si="404"/>
        <v>0.6</v>
      </c>
      <c r="AP201" s="18">
        <f t="shared" si="405"/>
        <v>-0.2</v>
      </c>
      <c r="AQ201" s="18">
        <f t="shared" si="406"/>
        <v>0.2</v>
      </c>
      <c r="AR201" s="18">
        <f t="shared" si="377"/>
        <v>16.075016744809112</v>
      </c>
      <c r="AS201" s="18">
        <f t="shared" si="407"/>
        <v>0</v>
      </c>
      <c r="AT201" s="18">
        <f t="shared" si="378"/>
        <v>0</v>
      </c>
      <c r="AU201" s="18">
        <f t="shared" si="408"/>
        <v>0.2</v>
      </c>
      <c r="AV201" s="66">
        <v>2</v>
      </c>
      <c r="AW201" s="66">
        <v>2</v>
      </c>
      <c r="AX201" s="66">
        <v>0</v>
      </c>
      <c r="AY201" s="66">
        <v>1</v>
      </c>
      <c r="AZ201" s="66">
        <v>0</v>
      </c>
      <c r="BA201" s="66">
        <v>0</v>
      </c>
      <c r="BB201" s="66">
        <v>0</v>
      </c>
      <c r="BC201" s="66">
        <v>0</v>
      </c>
      <c r="BE201" t="s">
        <v>4010</v>
      </c>
      <c r="BF201" t="s">
        <v>3433</v>
      </c>
      <c r="BG201" t="s">
        <v>650</v>
      </c>
      <c r="BH201" t="s">
        <v>7457</v>
      </c>
      <c r="BI201">
        <v>74</v>
      </c>
      <c r="BJ201">
        <v>215</v>
      </c>
      <c r="BK201" t="s">
        <v>1258</v>
      </c>
      <c r="BL201" t="s">
        <v>638</v>
      </c>
      <c r="BM201" s="4" t="s">
        <v>6170</v>
      </c>
      <c r="BN201" s="4" t="s">
        <v>6171</v>
      </c>
      <c r="BO201" s="4" t="s">
        <v>1516</v>
      </c>
      <c r="BP201" s="4" t="s">
        <v>7181</v>
      </c>
      <c r="BQ201" s="7">
        <f t="shared" si="379"/>
        <v>24.8</v>
      </c>
      <c r="BR201" s="7">
        <f t="shared" si="380"/>
        <v>24.716666666666665</v>
      </c>
      <c r="BS201" s="7">
        <f t="shared" si="381"/>
        <v>0</v>
      </c>
      <c r="BT201" s="7">
        <f t="shared" si="382"/>
        <v>8.3333333333333329E-2</v>
      </c>
      <c r="BU201">
        <v>34</v>
      </c>
      <c r="BV201">
        <v>0</v>
      </c>
      <c r="BW201">
        <v>0</v>
      </c>
      <c r="BX201">
        <v>0</v>
      </c>
      <c r="BY201" s="18">
        <f t="shared" si="383"/>
        <v>8.2388888888888889</v>
      </c>
      <c r="BZ201" s="18">
        <f t="shared" si="384"/>
        <v>0</v>
      </c>
      <c r="CA201" s="18">
        <f t="shared" si="385"/>
        <v>2.7777777777777776E-2</v>
      </c>
      <c r="CB201" s="6">
        <v>1</v>
      </c>
      <c r="CC201" s="6">
        <v>0</v>
      </c>
      <c r="CD201" s="6">
        <v>0</v>
      </c>
      <c r="CE201" s="6">
        <v>1</v>
      </c>
      <c r="CF201" s="6">
        <v>1</v>
      </c>
      <c r="CG201" s="6">
        <v>0</v>
      </c>
      <c r="CH201" s="6">
        <v>0</v>
      </c>
      <c r="CI201" s="6">
        <v>1</v>
      </c>
      <c r="CJ201" s="11">
        <f t="shared" si="386"/>
        <v>2.4275118004045857</v>
      </c>
      <c r="CK201" s="11">
        <f t="shared" si="387"/>
        <v>0</v>
      </c>
      <c r="CL201" s="11">
        <f t="shared" si="388"/>
        <v>0</v>
      </c>
      <c r="CM201" s="11">
        <f t="shared" si="389"/>
        <v>2.4275118004045857</v>
      </c>
      <c r="CN201" s="11">
        <f t="shared" si="390"/>
        <v>0</v>
      </c>
      <c r="CO201" s="11">
        <f t="shared" si="391"/>
        <v>0</v>
      </c>
      <c r="CP201" s="52">
        <f t="shared" si="416"/>
        <v>0</v>
      </c>
      <c r="CQ201" s="52">
        <f t="shared" si="417"/>
        <v>1</v>
      </c>
      <c r="CR201" s="52">
        <f t="shared" si="418"/>
        <v>1</v>
      </c>
      <c r="CS201" s="52">
        <f t="shared" si="419"/>
        <v>0</v>
      </c>
      <c r="CT201" s="52">
        <f t="shared" si="420"/>
        <v>0</v>
      </c>
      <c r="CU201" s="52">
        <f t="shared" si="421"/>
        <v>0</v>
      </c>
      <c r="CV201">
        <v>0</v>
      </c>
      <c r="CW201" s="60">
        <f t="shared" si="409"/>
        <v>0.88566824934311406</v>
      </c>
      <c r="CX201" s="60">
        <f t="shared" si="410"/>
        <v>71.424858817993069</v>
      </c>
      <c r="CY201" s="60">
        <v>0.91022047669751383</v>
      </c>
      <c r="CZ201" s="60">
        <v>-2.7746649102186388E-3</v>
      </c>
      <c r="DA201" s="60">
        <v>-7.8615243410446057E-3</v>
      </c>
      <c r="DB201" s="60">
        <v>0</v>
      </c>
      <c r="DC201" s="60">
        <v>0</v>
      </c>
      <c r="DD201" s="60">
        <f t="shared" si="411"/>
        <v>0.89958428744625063</v>
      </c>
      <c r="DE201" s="60">
        <f t="shared" si="412"/>
        <v>72.547119955342779</v>
      </c>
      <c r="DF201" s="60">
        <v>0.32176003381642582</v>
      </c>
      <c r="DG201" s="60">
        <v>1.8027937525646924E-3</v>
      </c>
      <c r="DH201" s="60">
        <v>0</v>
      </c>
      <c r="DI201" s="60">
        <v>-0.33747886567212715</v>
      </c>
      <c r="DJ201" s="60">
        <f t="shared" si="413"/>
        <v>-1.391603810313663E-2</v>
      </c>
      <c r="DK201" s="60">
        <f t="shared" si="414"/>
        <v>-1.1222611373497282</v>
      </c>
      <c r="DL201" s="60"/>
      <c r="DM201" s="60"/>
      <c r="DN201" s="60">
        <f t="shared" si="415"/>
        <v>0</v>
      </c>
      <c r="DO201" s="58">
        <v>24.716666666666669</v>
      </c>
      <c r="DP201" s="58">
        <v>8.3333333333333329E-2</v>
      </c>
      <c r="DQ201" s="58">
        <v>0</v>
      </c>
      <c r="DR201" s="58">
        <v>24.8</v>
      </c>
    </row>
    <row r="202" spans="1:122" x14ac:dyDescent="0.2">
      <c r="A202" t="s">
        <v>4657</v>
      </c>
      <c r="B202" t="s">
        <v>4657</v>
      </c>
      <c r="C202" t="str">
        <f t="shared" si="392"/>
        <v xml:space="preserve">Goertzen, Steven </v>
      </c>
      <c r="D202" t="str">
        <f t="shared" si="393"/>
        <v>Steven Goertzen</v>
      </c>
      <c r="E202" t="str">
        <f t="shared" si="394"/>
        <v>RW</v>
      </c>
      <c r="F202" t="s">
        <v>3349</v>
      </c>
      <c r="G202">
        <v>7</v>
      </c>
      <c r="H202">
        <v>0</v>
      </c>
      <c r="I202">
        <v>0</v>
      </c>
      <c r="J202">
        <f t="shared" si="395"/>
        <v>0</v>
      </c>
      <c r="K202">
        <v>0</v>
      </c>
      <c r="L202">
        <v>10</v>
      </c>
      <c r="M202" s="5" t="s">
        <v>5632</v>
      </c>
      <c r="N202" s="7">
        <f t="shared" si="396"/>
        <v>5.35</v>
      </c>
      <c r="O202" s="7">
        <f t="shared" si="397"/>
        <v>37.449999999999996</v>
      </c>
      <c r="P202">
        <v>0</v>
      </c>
      <c r="Q202">
        <v>0</v>
      </c>
      <c r="R202">
        <v>0</v>
      </c>
      <c r="S202">
        <v>0</v>
      </c>
      <c r="T202">
        <f t="shared" si="398"/>
        <v>0</v>
      </c>
      <c r="U202">
        <f t="shared" si="399"/>
        <v>0</v>
      </c>
      <c r="V202">
        <v>1</v>
      </c>
      <c r="W202" s="9">
        <f t="shared" si="400"/>
        <v>0</v>
      </c>
      <c r="X202">
        <v>57</v>
      </c>
      <c r="Y202">
        <v>0</v>
      </c>
      <c r="Z202">
        <v>0</v>
      </c>
      <c r="AA202">
        <v>0</v>
      </c>
      <c r="AB202">
        <v>0</v>
      </c>
      <c r="AC202" s="9">
        <f t="shared" si="401"/>
        <v>0</v>
      </c>
      <c r="AD202" s="5" t="s">
        <v>361</v>
      </c>
      <c r="AH202" s="13" t="s">
        <v>6315</v>
      </c>
      <c r="AI202" s="13" t="s">
        <v>6323</v>
      </c>
      <c r="AJ202" s="14">
        <v>-0.2</v>
      </c>
      <c r="AK202" s="13" t="s">
        <v>6352</v>
      </c>
      <c r="AL202" s="13" t="s">
        <v>6349</v>
      </c>
      <c r="AM202" s="13" t="s">
        <v>6331</v>
      </c>
      <c r="AN202" s="18">
        <f t="shared" si="403"/>
        <v>0.6</v>
      </c>
      <c r="AO202" s="18">
        <f t="shared" si="404"/>
        <v>1.1000000000000001</v>
      </c>
      <c r="AP202" s="18">
        <f t="shared" si="405"/>
        <v>-0.2</v>
      </c>
      <c r="AQ202" s="18">
        <f t="shared" si="406"/>
        <v>-0.3</v>
      </c>
      <c r="AR202" s="18">
        <f t="shared" si="377"/>
        <v>-14.013234721681588</v>
      </c>
      <c r="AS202" s="18">
        <f t="shared" si="407"/>
        <v>0.1</v>
      </c>
      <c r="AT202" s="18">
        <f t="shared" si="378"/>
        <v>4.6710782405605293</v>
      </c>
      <c r="AU202" s="18">
        <f t="shared" si="408"/>
        <v>-0.2</v>
      </c>
      <c r="AV202" s="66">
        <v>1</v>
      </c>
      <c r="AW202" s="66">
        <v>5</v>
      </c>
      <c r="AX202" s="66">
        <v>0</v>
      </c>
      <c r="AY202" s="66">
        <v>0</v>
      </c>
      <c r="AZ202" s="66">
        <v>2</v>
      </c>
      <c r="BA202" s="66">
        <v>0</v>
      </c>
      <c r="BB202" s="66">
        <v>0</v>
      </c>
      <c r="BC202" s="66">
        <v>0</v>
      </c>
      <c r="BE202" t="s">
        <v>809</v>
      </c>
      <c r="BF202" t="s">
        <v>810</v>
      </c>
      <c r="BG202" t="s">
        <v>7474</v>
      </c>
      <c r="BH202" t="s">
        <v>7457</v>
      </c>
      <c r="BI202">
        <v>73</v>
      </c>
      <c r="BJ202">
        <v>216</v>
      </c>
      <c r="BK202" t="s">
        <v>1258</v>
      </c>
      <c r="BL202" t="s">
        <v>7128</v>
      </c>
      <c r="BM202" s="4" t="s">
        <v>6123</v>
      </c>
      <c r="BN202" s="4" t="s">
        <v>6124</v>
      </c>
      <c r="BO202" s="4" t="s">
        <v>6098</v>
      </c>
      <c r="BP202" s="4" t="s">
        <v>1516</v>
      </c>
      <c r="BQ202" s="7">
        <f t="shared" si="379"/>
        <v>37.450000000000003</v>
      </c>
      <c r="BR202" s="7">
        <f t="shared" si="380"/>
        <v>32.083333333333336</v>
      </c>
      <c r="BS202" s="7">
        <f t="shared" si="381"/>
        <v>5.3666666666666663</v>
      </c>
      <c r="BT202" s="7">
        <f t="shared" si="382"/>
        <v>0</v>
      </c>
      <c r="BU202">
        <v>57</v>
      </c>
      <c r="BV202">
        <v>0</v>
      </c>
      <c r="BW202">
        <v>0</v>
      </c>
      <c r="BX202">
        <v>0</v>
      </c>
      <c r="BY202" s="18">
        <f t="shared" si="383"/>
        <v>4.5833333333333339</v>
      </c>
      <c r="BZ202" s="18">
        <f t="shared" si="384"/>
        <v>0.76666666666666661</v>
      </c>
      <c r="CA202" s="18">
        <f t="shared" si="385"/>
        <v>0</v>
      </c>
      <c r="CB202" s="6">
        <v>0</v>
      </c>
      <c r="CC202" s="6">
        <v>0</v>
      </c>
      <c r="CD202" s="6">
        <v>0</v>
      </c>
      <c r="CE202" s="6">
        <v>0</v>
      </c>
      <c r="CF202" s="6">
        <v>0</v>
      </c>
      <c r="CG202" s="6">
        <v>0</v>
      </c>
      <c r="CH202" s="6">
        <v>2</v>
      </c>
      <c r="CI202" s="6">
        <v>2</v>
      </c>
      <c r="CJ202" s="11">
        <f t="shared" si="386"/>
        <v>0</v>
      </c>
      <c r="CK202" s="11">
        <f t="shared" si="387"/>
        <v>0</v>
      </c>
      <c r="CL202" s="11">
        <f t="shared" si="388"/>
        <v>0</v>
      </c>
      <c r="CM202" s="11">
        <f t="shared" si="389"/>
        <v>0</v>
      </c>
      <c r="CN202" s="11">
        <f t="shared" si="390"/>
        <v>0</v>
      </c>
      <c r="CO202" s="11">
        <f t="shared" si="391"/>
        <v>22.36024844720497</v>
      </c>
      <c r="CP202" s="52">
        <f t="shared" si="416"/>
        <v>0</v>
      </c>
      <c r="CQ202" s="52">
        <f t="shared" si="417"/>
        <v>0</v>
      </c>
      <c r="CR202" s="52">
        <f t="shared" si="418"/>
        <v>0</v>
      </c>
      <c r="CS202" s="52">
        <f t="shared" si="419"/>
        <v>0</v>
      </c>
      <c r="CT202" s="52">
        <f t="shared" si="420"/>
        <v>0</v>
      </c>
      <c r="CU202" s="52">
        <f t="shared" si="421"/>
        <v>0</v>
      </c>
      <c r="CV202">
        <v>0</v>
      </c>
      <c r="CW202" s="60">
        <f t="shared" si="409"/>
        <v>-0.32376084286335438</v>
      </c>
      <c r="CX202" s="60">
        <f t="shared" si="410"/>
        <v>-17.290298684291287</v>
      </c>
      <c r="CY202" s="60">
        <v>-0.78067703557694357</v>
      </c>
      <c r="CZ202" s="60">
        <v>0</v>
      </c>
      <c r="DA202" s="60">
        <v>1.7487297069561964E-3</v>
      </c>
      <c r="DB202" s="60">
        <v>-5.6374768767434406E-2</v>
      </c>
      <c r="DC202" s="60">
        <v>0</v>
      </c>
      <c r="DD202" s="60">
        <f t="shared" si="411"/>
        <v>-0.83530307463742182</v>
      </c>
      <c r="DE202" s="60">
        <f t="shared" si="412"/>
        <v>-44.608975948593958</v>
      </c>
      <c r="DF202" s="60">
        <v>0.71866065864614137</v>
      </c>
      <c r="DG202" s="60">
        <v>0</v>
      </c>
      <c r="DH202" s="60">
        <v>-0.63947300942440966</v>
      </c>
      <c r="DI202" s="60">
        <v>0.43235458255233572</v>
      </c>
      <c r="DJ202" s="60">
        <f t="shared" si="413"/>
        <v>0.51154223177406744</v>
      </c>
      <c r="DK202" s="60">
        <f t="shared" si="414"/>
        <v>27.318677264302668</v>
      </c>
      <c r="DL202" s="60"/>
      <c r="DM202" s="60"/>
      <c r="DN202" s="60">
        <f t="shared" si="415"/>
        <v>0</v>
      </c>
      <c r="DO202" s="58">
        <v>32.083333333333336</v>
      </c>
      <c r="DP202" s="58">
        <v>0</v>
      </c>
      <c r="DQ202" s="58">
        <v>5.3666666666666663</v>
      </c>
      <c r="DR202" s="58">
        <v>37.450000000000003</v>
      </c>
    </row>
    <row r="203" spans="1:122" x14ac:dyDescent="0.2">
      <c r="A203" t="s">
        <v>4657</v>
      </c>
      <c r="B203" t="s">
        <v>4657</v>
      </c>
      <c r="C203" t="str">
        <f t="shared" si="392"/>
        <v xml:space="preserve">Konopka, Zenon </v>
      </c>
      <c r="D203" t="str">
        <f t="shared" si="393"/>
        <v>Zenon Konopka</v>
      </c>
      <c r="E203" t="str">
        <f t="shared" si="394"/>
        <v xml:space="preserve">C </v>
      </c>
      <c r="F203" t="s">
        <v>3351</v>
      </c>
      <c r="G203">
        <v>6</v>
      </c>
      <c r="H203">
        <v>0</v>
      </c>
      <c r="I203">
        <v>0</v>
      </c>
      <c r="J203">
        <f t="shared" si="395"/>
        <v>0</v>
      </c>
      <c r="K203">
        <v>-2</v>
      </c>
      <c r="L203">
        <v>20</v>
      </c>
      <c r="M203" s="8" t="s">
        <v>1231</v>
      </c>
      <c r="N203" s="7">
        <f t="shared" si="396"/>
        <v>5</v>
      </c>
      <c r="O203" s="7">
        <f t="shared" si="397"/>
        <v>30</v>
      </c>
      <c r="P203">
        <v>0</v>
      </c>
      <c r="Q203">
        <v>0</v>
      </c>
      <c r="R203">
        <v>0</v>
      </c>
      <c r="S203">
        <v>0</v>
      </c>
      <c r="T203">
        <f t="shared" si="398"/>
        <v>0</v>
      </c>
      <c r="U203">
        <f t="shared" si="399"/>
        <v>0</v>
      </c>
      <c r="V203">
        <v>2</v>
      </c>
      <c r="W203" s="9">
        <f t="shared" si="400"/>
        <v>0</v>
      </c>
      <c r="X203">
        <v>51</v>
      </c>
      <c r="Y203">
        <v>0</v>
      </c>
      <c r="Z203">
        <v>0</v>
      </c>
      <c r="AA203">
        <v>14</v>
      </c>
      <c r="AB203">
        <v>8</v>
      </c>
      <c r="AC203" s="9">
        <f t="shared" si="401"/>
        <v>0.63636363636363635</v>
      </c>
      <c r="AD203" s="5" t="s">
        <v>361</v>
      </c>
      <c r="AH203" s="13" t="s">
        <v>6426</v>
      </c>
      <c r="AI203" s="13" t="s">
        <v>6425</v>
      </c>
      <c r="AJ203" s="14">
        <v>-1.9</v>
      </c>
      <c r="AK203" s="13" t="s">
        <v>6353</v>
      </c>
      <c r="AL203" s="13" t="s">
        <v>6352</v>
      </c>
      <c r="AM203" s="13" t="s">
        <v>6429</v>
      </c>
      <c r="AN203" s="18">
        <f t="shared" si="403"/>
        <v>0.9</v>
      </c>
      <c r="AO203" s="18">
        <f t="shared" si="404"/>
        <v>0.8</v>
      </c>
      <c r="AP203" s="18">
        <f t="shared" si="405"/>
        <v>-1.9</v>
      </c>
      <c r="AQ203" s="18">
        <f t="shared" si="406"/>
        <v>-0.4</v>
      </c>
      <c r="AR203" s="18">
        <f t="shared" si="377"/>
        <v>-26.637069922308545</v>
      </c>
      <c r="AS203" s="18">
        <f t="shared" si="407"/>
        <v>-0.3</v>
      </c>
      <c r="AT203" s="18">
        <f t="shared" si="378"/>
        <v>-19.977802441731409</v>
      </c>
      <c r="AU203" s="18">
        <f t="shared" si="408"/>
        <v>-0.7</v>
      </c>
      <c r="AV203" s="66">
        <v>1</v>
      </c>
      <c r="AW203" s="66">
        <v>10</v>
      </c>
      <c r="AX203" s="66">
        <v>0</v>
      </c>
      <c r="AY203" s="66">
        <v>1</v>
      </c>
      <c r="AZ203" s="66">
        <v>0</v>
      </c>
      <c r="BA203" s="66">
        <v>14</v>
      </c>
      <c r="BB203" s="66">
        <v>8</v>
      </c>
      <c r="BC203" s="66">
        <v>6.7</v>
      </c>
      <c r="BD203">
        <v>28</v>
      </c>
      <c r="BE203" t="s">
        <v>803</v>
      </c>
      <c r="BF203" t="s">
        <v>804</v>
      </c>
      <c r="BG203" t="s">
        <v>7484</v>
      </c>
      <c r="BH203" t="s">
        <v>7457</v>
      </c>
      <c r="BI203">
        <v>73</v>
      </c>
      <c r="BJ203">
        <v>213</v>
      </c>
      <c r="BK203" t="s">
        <v>1259</v>
      </c>
      <c r="BL203" t="s">
        <v>7128</v>
      </c>
      <c r="BM203" s="4" t="s">
        <v>6145</v>
      </c>
      <c r="BN203" s="4" t="s">
        <v>6145</v>
      </c>
      <c r="BO203" s="4" t="s">
        <v>1516</v>
      </c>
      <c r="BP203" s="4" t="s">
        <v>1516</v>
      </c>
      <c r="BQ203" s="7">
        <f t="shared" si="379"/>
        <v>30.033333333333335</v>
      </c>
      <c r="BR203" s="7">
        <f t="shared" si="380"/>
        <v>30.033333333333335</v>
      </c>
      <c r="BS203" s="7">
        <f t="shared" si="381"/>
        <v>0</v>
      </c>
      <c r="BT203" s="7">
        <f t="shared" si="382"/>
        <v>0</v>
      </c>
      <c r="BU203">
        <v>51</v>
      </c>
      <c r="BV203">
        <v>1</v>
      </c>
      <c r="BW203">
        <v>0</v>
      </c>
      <c r="BX203">
        <v>0</v>
      </c>
      <c r="BY203" s="18">
        <f t="shared" si="383"/>
        <v>5.0055555555555555</v>
      </c>
      <c r="BZ203" s="18">
        <f t="shared" si="384"/>
        <v>0</v>
      </c>
      <c r="CA203" s="18">
        <f t="shared" si="385"/>
        <v>0</v>
      </c>
      <c r="CB203" s="6">
        <v>0</v>
      </c>
      <c r="CC203" s="6">
        <v>0</v>
      </c>
      <c r="CD203" s="6">
        <v>0</v>
      </c>
      <c r="CE203" s="6">
        <v>0</v>
      </c>
      <c r="CF203" s="6">
        <v>2</v>
      </c>
      <c r="CG203" s="6">
        <v>0</v>
      </c>
      <c r="CH203" s="6">
        <v>0</v>
      </c>
      <c r="CI203" s="6">
        <v>2</v>
      </c>
      <c r="CJ203" s="11">
        <f t="shared" si="386"/>
        <v>0</v>
      </c>
      <c r="CK203" s="11">
        <f t="shared" si="387"/>
        <v>0</v>
      </c>
      <c r="CL203" s="11">
        <f t="shared" si="388"/>
        <v>0</v>
      </c>
      <c r="CM203" s="11">
        <f t="shared" si="389"/>
        <v>3.9955604883462814</v>
      </c>
      <c r="CN203" s="11">
        <f t="shared" si="390"/>
        <v>0</v>
      </c>
      <c r="CO203" s="11">
        <f t="shared" si="391"/>
        <v>0</v>
      </c>
      <c r="CP203" s="52">
        <f t="shared" si="416"/>
        <v>0</v>
      </c>
      <c r="CQ203" s="52">
        <f t="shared" si="417"/>
        <v>0</v>
      </c>
      <c r="CR203" s="52">
        <f t="shared" si="418"/>
        <v>0</v>
      </c>
      <c r="CS203" s="52">
        <f t="shared" si="419"/>
        <v>0</v>
      </c>
      <c r="CT203" s="52">
        <f t="shared" si="420"/>
        <v>0</v>
      </c>
      <c r="CU203" s="52">
        <f t="shared" si="421"/>
        <v>0</v>
      </c>
      <c r="CV203">
        <v>0</v>
      </c>
      <c r="CW203" s="60">
        <f t="shared" si="409"/>
        <v>-3.7047019130263577</v>
      </c>
      <c r="CX203" s="60">
        <f t="shared" si="410"/>
        <v>-246.70600974648332</v>
      </c>
      <c r="CY203" s="60">
        <v>-0.73079481460241669</v>
      </c>
      <c r="CZ203" s="60">
        <v>0</v>
      </c>
      <c r="DA203" s="60">
        <v>1.4024080693970029E-3</v>
      </c>
      <c r="DB203" s="60">
        <v>0</v>
      </c>
      <c r="DC203" s="60">
        <v>-0.64540791002355025</v>
      </c>
      <c r="DD203" s="60">
        <f t="shared" si="411"/>
        <v>-1.3748003165565699</v>
      </c>
      <c r="DE203" s="60">
        <f t="shared" si="412"/>
        <v>-91.551630403323188</v>
      </c>
      <c r="DF203" s="60">
        <v>0.10166031722519391</v>
      </c>
      <c r="DG203" s="60">
        <v>0</v>
      </c>
      <c r="DH203" s="60">
        <v>0</v>
      </c>
      <c r="DI203" s="60">
        <v>-2.4315619136949818</v>
      </c>
      <c r="DJ203" s="60">
        <f t="shared" si="413"/>
        <v>-2.3299015964697878</v>
      </c>
      <c r="DK203" s="60">
        <f t="shared" si="414"/>
        <v>-155.15437934316012</v>
      </c>
      <c r="DL203" s="60"/>
      <c r="DM203" s="60"/>
      <c r="DN203" s="60">
        <f t="shared" si="415"/>
        <v>0</v>
      </c>
      <c r="DO203" s="58">
        <v>30.033333333333331</v>
      </c>
      <c r="DP203" s="58">
        <v>0</v>
      </c>
      <c r="DQ203" s="58">
        <v>0</v>
      </c>
      <c r="DR203" s="58">
        <v>30.033333333333331</v>
      </c>
    </row>
    <row r="204" spans="1:122" x14ac:dyDescent="0.2">
      <c r="A204" t="s">
        <v>4655</v>
      </c>
      <c r="B204" t="s">
        <v>4655</v>
      </c>
      <c r="C204" t="str">
        <f t="shared" si="392"/>
        <v xml:space="preserve">Burish, Adam </v>
      </c>
      <c r="D204" t="str">
        <f t="shared" si="393"/>
        <v>Adam Burish</v>
      </c>
      <c r="E204" t="str">
        <f t="shared" si="394"/>
        <v>RW</v>
      </c>
      <c r="F204" t="s">
        <v>3291</v>
      </c>
      <c r="G204">
        <v>9</v>
      </c>
      <c r="H204">
        <v>0</v>
      </c>
      <c r="I204">
        <v>0</v>
      </c>
      <c r="J204">
        <f t="shared" si="395"/>
        <v>0</v>
      </c>
      <c r="K204">
        <v>-4</v>
      </c>
      <c r="L204">
        <v>2</v>
      </c>
      <c r="M204" s="5" t="s">
        <v>5633</v>
      </c>
      <c r="N204" s="7">
        <f t="shared" si="396"/>
        <v>11.133333333333333</v>
      </c>
      <c r="O204" s="7">
        <f t="shared" si="397"/>
        <v>100.19999999999999</v>
      </c>
      <c r="P204">
        <v>0</v>
      </c>
      <c r="Q204">
        <v>0</v>
      </c>
      <c r="R204">
        <v>0</v>
      </c>
      <c r="S204">
        <v>0</v>
      </c>
      <c r="T204">
        <f t="shared" si="398"/>
        <v>0</v>
      </c>
      <c r="U204">
        <f t="shared" si="399"/>
        <v>0</v>
      </c>
      <c r="V204">
        <v>12</v>
      </c>
      <c r="W204" s="9">
        <f t="shared" si="400"/>
        <v>0</v>
      </c>
      <c r="X204">
        <v>154</v>
      </c>
      <c r="Y204">
        <v>0</v>
      </c>
      <c r="Z204">
        <v>0</v>
      </c>
      <c r="AA204">
        <v>3</v>
      </c>
      <c r="AB204">
        <v>3</v>
      </c>
      <c r="AC204" s="9">
        <f t="shared" si="401"/>
        <v>0.5</v>
      </c>
      <c r="AD204" s="5" t="s">
        <v>361</v>
      </c>
      <c r="AH204" s="13" t="s">
        <v>6395</v>
      </c>
      <c r="AI204" s="13" t="s">
        <v>6336</v>
      </c>
      <c r="AJ204" s="14">
        <v>-3.9</v>
      </c>
      <c r="AK204" s="13" t="s">
        <v>6354</v>
      </c>
      <c r="AL204" s="13" t="s">
        <v>6274</v>
      </c>
      <c r="AM204" s="13" t="s">
        <v>6435</v>
      </c>
      <c r="AN204" s="18">
        <f t="shared" si="403"/>
        <v>1.8</v>
      </c>
      <c r="AO204" s="18">
        <f t="shared" si="404"/>
        <v>2.2999999999999998</v>
      </c>
      <c r="AP204" s="18">
        <f t="shared" si="405"/>
        <v>-3.9</v>
      </c>
      <c r="AQ204" s="18">
        <f t="shared" si="406"/>
        <v>-0.9</v>
      </c>
      <c r="AR204" s="18">
        <f t="shared" si="377"/>
        <v>-14.65002712967987</v>
      </c>
      <c r="AS204" s="18">
        <f t="shared" si="407"/>
        <v>-0.5</v>
      </c>
      <c r="AT204" s="18">
        <f t="shared" si="378"/>
        <v>-8.138903960933261</v>
      </c>
      <c r="AU204" s="18">
        <f t="shared" si="408"/>
        <v>-1.4</v>
      </c>
      <c r="AV204" s="66">
        <v>9</v>
      </c>
      <c r="AW204" s="66">
        <v>16</v>
      </c>
      <c r="AX204" s="66">
        <v>2</v>
      </c>
      <c r="AY204" s="66">
        <v>0</v>
      </c>
      <c r="AZ204" s="66">
        <v>1</v>
      </c>
      <c r="BA204" s="66">
        <v>3</v>
      </c>
      <c r="BB204" s="66">
        <v>3</v>
      </c>
      <c r="BC204" s="66">
        <v>1.1000000000000001</v>
      </c>
      <c r="BE204" t="s">
        <v>808</v>
      </c>
      <c r="BF204" t="s">
        <v>193</v>
      </c>
      <c r="BG204" t="s">
        <v>2861</v>
      </c>
      <c r="BH204" t="s">
        <v>7471</v>
      </c>
      <c r="BI204">
        <v>73</v>
      </c>
      <c r="BJ204">
        <v>189</v>
      </c>
      <c r="BK204" t="s">
        <v>1258</v>
      </c>
      <c r="BL204" t="s">
        <v>638</v>
      </c>
      <c r="BM204" s="4" t="s">
        <v>5998</v>
      </c>
      <c r="BN204" s="4" t="s">
        <v>5999</v>
      </c>
      <c r="BO204" s="4" t="s">
        <v>7329</v>
      </c>
      <c r="BP204" s="4" t="s">
        <v>6000</v>
      </c>
      <c r="BQ204" s="7">
        <f t="shared" si="379"/>
        <v>100.2</v>
      </c>
      <c r="BR204" s="7">
        <f t="shared" si="380"/>
        <v>77.533333333333331</v>
      </c>
      <c r="BS204" s="7">
        <f t="shared" si="381"/>
        <v>20.633333333333333</v>
      </c>
      <c r="BT204" s="7">
        <f t="shared" si="382"/>
        <v>2.0333333333333332</v>
      </c>
      <c r="BU204">
        <v>154</v>
      </c>
      <c r="BV204">
        <v>0</v>
      </c>
      <c r="BW204">
        <v>0</v>
      </c>
      <c r="BX204">
        <v>0</v>
      </c>
      <c r="BY204" s="18">
        <f t="shared" si="383"/>
        <v>8.6148148148148138</v>
      </c>
      <c r="BZ204" s="18">
        <f t="shared" si="384"/>
        <v>2.2925925925925927</v>
      </c>
      <c r="CA204" s="18">
        <f t="shared" si="385"/>
        <v>0.22592592592592592</v>
      </c>
      <c r="CB204" s="6">
        <v>1</v>
      </c>
      <c r="CC204" s="6">
        <v>0</v>
      </c>
      <c r="CD204" s="6">
        <v>0</v>
      </c>
      <c r="CE204" s="6">
        <v>1</v>
      </c>
      <c r="CF204" s="6">
        <v>5</v>
      </c>
      <c r="CG204" s="6">
        <v>0</v>
      </c>
      <c r="CH204" s="6">
        <v>2</v>
      </c>
      <c r="CI204" s="6">
        <v>7</v>
      </c>
      <c r="CJ204" s="11">
        <f t="shared" si="386"/>
        <v>0.77386070507308691</v>
      </c>
      <c r="CK204" s="11">
        <f t="shared" si="387"/>
        <v>0</v>
      </c>
      <c r="CL204" s="11">
        <f t="shared" si="388"/>
        <v>0</v>
      </c>
      <c r="CM204" s="11">
        <f t="shared" si="389"/>
        <v>3.8693035253654342</v>
      </c>
      <c r="CN204" s="11">
        <f t="shared" si="390"/>
        <v>0</v>
      </c>
      <c r="CO204" s="11">
        <f t="shared" si="391"/>
        <v>5.8158319870759287</v>
      </c>
      <c r="CP204" s="52">
        <f t="shared" si="416"/>
        <v>0</v>
      </c>
      <c r="CQ204" s="52">
        <f t="shared" si="417"/>
        <v>0</v>
      </c>
      <c r="CR204" s="52">
        <f t="shared" si="418"/>
        <v>0</v>
      </c>
      <c r="CS204" s="52">
        <f t="shared" si="419"/>
        <v>0</v>
      </c>
      <c r="CT204" s="52">
        <f t="shared" si="420"/>
        <v>0</v>
      </c>
      <c r="CU204" s="52">
        <f t="shared" si="421"/>
        <v>0</v>
      </c>
      <c r="CV204">
        <v>0</v>
      </c>
      <c r="CW204" s="60">
        <f t="shared" si="409"/>
        <v>-0.92256990588923271</v>
      </c>
      <c r="CX204" s="60">
        <f t="shared" si="410"/>
        <v>-18.414568979825006</v>
      </c>
      <c r="CY204" s="60">
        <v>-1.9392828184780606</v>
      </c>
      <c r="CZ204" s="60">
        <v>-9.8744258770741625E-2</v>
      </c>
      <c r="DA204" s="60">
        <v>-5.2286878989346378E-2</v>
      </c>
      <c r="DB204" s="60">
        <v>-0.23235357726987182</v>
      </c>
      <c r="DC204" s="60">
        <v>0</v>
      </c>
      <c r="DD204" s="60">
        <f t="shared" si="411"/>
        <v>-2.32266753350802</v>
      </c>
      <c r="DE204" s="60">
        <f t="shared" si="412"/>
        <v>-46.360629411337719</v>
      </c>
      <c r="DF204" s="60">
        <v>2.4362589845977493E-2</v>
      </c>
      <c r="DG204" s="60">
        <v>7.2042090003118621E-3</v>
      </c>
      <c r="DH204" s="60">
        <v>0.8361522208938108</v>
      </c>
      <c r="DI204" s="60">
        <v>0.53237860787868718</v>
      </c>
      <c r="DJ204" s="60">
        <f t="shared" si="413"/>
        <v>1.4000976276187873</v>
      </c>
      <c r="DK204" s="60">
        <f t="shared" si="414"/>
        <v>27.94606043151272</v>
      </c>
      <c r="DL204" s="60"/>
      <c r="DM204" s="60"/>
      <c r="DN204" s="60">
        <f t="shared" si="415"/>
        <v>0</v>
      </c>
      <c r="DO204" s="58">
        <v>77.533333333333331</v>
      </c>
      <c r="DP204" s="58">
        <v>2.0333333333333332</v>
      </c>
      <c r="DQ204" s="58">
        <v>20.633333333333333</v>
      </c>
      <c r="DR204" s="58">
        <v>100.2</v>
      </c>
    </row>
    <row r="205" spans="1:122" x14ac:dyDescent="0.2">
      <c r="A205" t="s">
        <v>4653</v>
      </c>
      <c r="B205" t="s">
        <v>4655</v>
      </c>
      <c r="C205" t="str">
        <f t="shared" si="392"/>
        <v xml:space="preserve">Zyuzin, Andrei </v>
      </c>
      <c r="D205" t="str">
        <f t="shared" si="393"/>
        <v>Andrei Zyuzin</v>
      </c>
      <c r="E205" t="str">
        <f t="shared" si="394"/>
        <v xml:space="preserve">D </v>
      </c>
      <c r="F205" t="s">
        <v>3211</v>
      </c>
      <c r="G205">
        <v>49</v>
      </c>
      <c r="H205">
        <v>1</v>
      </c>
      <c r="I205">
        <v>5</v>
      </c>
      <c r="J205">
        <f t="shared" si="395"/>
        <v>6</v>
      </c>
      <c r="K205">
        <v>-2</v>
      </c>
      <c r="L205">
        <v>30</v>
      </c>
      <c r="M205" s="5" t="s">
        <v>5563</v>
      </c>
      <c r="N205" s="7">
        <f t="shared" si="396"/>
        <v>13.816666666666666</v>
      </c>
      <c r="O205" s="7">
        <f t="shared" si="397"/>
        <v>677.01666666666665</v>
      </c>
      <c r="P205">
        <v>0</v>
      </c>
      <c r="Q205">
        <v>0</v>
      </c>
      <c r="R205">
        <v>0</v>
      </c>
      <c r="S205">
        <v>0</v>
      </c>
      <c r="T205">
        <f t="shared" si="398"/>
        <v>1</v>
      </c>
      <c r="U205">
        <f t="shared" si="399"/>
        <v>5</v>
      </c>
      <c r="V205">
        <v>36</v>
      </c>
      <c r="W205" s="9">
        <f t="shared" si="400"/>
        <v>2.7777777777777776E-2</v>
      </c>
      <c r="X205">
        <v>993</v>
      </c>
      <c r="Y205">
        <v>0</v>
      </c>
      <c r="Z205">
        <v>0</v>
      </c>
      <c r="AA205">
        <v>0</v>
      </c>
      <c r="AB205">
        <v>0</v>
      </c>
      <c r="AC205" s="9">
        <f t="shared" si="401"/>
        <v>0</v>
      </c>
      <c r="AD205" s="5" t="s">
        <v>7078</v>
      </c>
      <c r="AE205" s="11">
        <f>LEFT(AD205, LEN(AD205)-3)+RIGHT(AD205,2)/60</f>
        <v>112.88333333333334</v>
      </c>
      <c r="AF205" s="27">
        <v>54</v>
      </c>
      <c r="AG205" s="12">
        <v>920702</v>
      </c>
      <c r="AH205" s="13" t="s">
        <v>6337</v>
      </c>
      <c r="AI205" s="13" t="s">
        <v>4387</v>
      </c>
      <c r="AJ205" s="14">
        <v>-6.6</v>
      </c>
      <c r="AK205" s="13" t="s">
        <v>6274</v>
      </c>
      <c r="AL205" s="13" t="s">
        <v>6429</v>
      </c>
      <c r="AM205" s="13" t="s">
        <v>4373</v>
      </c>
      <c r="AN205" s="18">
        <f t="shared" si="403"/>
        <v>11.1</v>
      </c>
      <c r="AO205" s="18">
        <f t="shared" si="404"/>
        <v>13.9</v>
      </c>
      <c r="AP205" s="18">
        <f t="shared" si="405"/>
        <v>-6.6</v>
      </c>
      <c r="AQ205" s="18">
        <f t="shared" si="406"/>
        <v>-0.5</v>
      </c>
      <c r="AR205" s="18">
        <f t="shared" si="377"/>
        <v>-1.2294830023974919</v>
      </c>
      <c r="AS205" s="18">
        <f t="shared" si="407"/>
        <v>-0.7</v>
      </c>
      <c r="AT205" s="18">
        <f t="shared" si="378"/>
        <v>-1.7212762033564886</v>
      </c>
      <c r="AU205" s="18">
        <f t="shared" si="408"/>
        <v>-1.2</v>
      </c>
      <c r="AV205" s="66">
        <v>63</v>
      </c>
      <c r="AW205" s="66">
        <v>51</v>
      </c>
      <c r="AX205" s="66">
        <v>18</v>
      </c>
      <c r="AY205" s="66">
        <v>30</v>
      </c>
      <c r="AZ205" s="66">
        <v>11</v>
      </c>
      <c r="BA205" s="66">
        <v>0</v>
      </c>
      <c r="BB205" s="66">
        <v>0</v>
      </c>
      <c r="BC205" s="66">
        <v>0</v>
      </c>
      <c r="BE205" t="s">
        <v>5300</v>
      </c>
      <c r="BF205" t="s">
        <v>5301</v>
      </c>
      <c r="BH205" t="s">
        <v>7453</v>
      </c>
      <c r="BI205">
        <v>73</v>
      </c>
      <c r="BJ205">
        <v>208</v>
      </c>
      <c r="BK205" t="s">
        <v>1259</v>
      </c>
      <c r="BL205" t="s">
        <v>7128</v>
      </c>
      <c r="BM205" s="4" t="s">
        <v>2459</v>
      </c>
      <c r="BN205" s="4" t="s">
        <v>2460</v>
      </c>
      <c r="BO205" s="4" t="s">
        <v>2461</v>
      </c>
      <c r="BP205" s="4" t="s">
        <v>2462</v>
      </c>
      <c r="BQ205" s="7">
        <f t="shared" si="379"/>
        <v>677.3</v>
      </c>
      <c r="BR205" s="7">
        <f t="shared" si="380"/>
        <v>541.25</v>
      </c>
      <c r="BS205" s="7">
        <f t="shared" si="381"/>
        <v>91.11666666666666</v>
      </c>
      <c r="BT205" s="7">
        <f t="shared" si="382"/>
        <v>44.93333333333333</v>
      </c>
      <c r="BU205">
        <v>993</v>
      </c>
      <c r="BV205">
        <v>0</v>
      </c>
      <c r="BW205">
        <v>0</v>
      </c>
      <c r="BX205">
        <v>0</v>
      </c>
      <c r="BY205" s="18">
        <f t="shared" si="383"/>
        <v>11.045918367346939</v>
      </c>
      <c r="BZ205" s="18">
        <f t="shared" si="384"/>
        <v>1.8595238095238094</v>
      </c>
      <c r="CA205" s="18">
        <f t="shared" si="385"/>
        <v>0.91700680272108837</v>
      </c>
      <c r="CB205" s="6">
        <v>13</v>
      </c>
      <c r="CC205" s="6">
        <v>3</v>
      </c>
      <c r="CD205" s="6">
        <v>3</v>
      </c>
      <c r="CE205" s="6">
        <v>19</v>
      </c>
      <c r="CF205" s="6">
        <v>18</v>
      </c>
      <c r="CG205" s="6">
        <v>0</v>
      </c>
      <c r="CH205" s="6">
        <v>9</v>
      </c>
      <c r="CI205" s="6">
        <v>27</v>
      </c>
      <c r="CJ205" s="11">
        <f t="shared" si="386"/>
        <v>1.4411085450346421</v>
      </c>
      <c r="CK205" s="11">
        <f t="shared" si="387"/>
        <v>4.0059347181008906</v>
      </c>
      <c r="CL205" s="11">
        <f t="shared" si="388"/>
        <v>1.9754892994329616</v>
      </c>
      <c r="CM205" s="11">
        <f t="shared" si="389"/>
        <v>1.9953810623556585</v>
      </c>
      <c r="CN205" s="11">
        <f t="shared" si="390"/>
        <v>0</v>
      </c>
      <c r="CO205" s="11">
        <f t="shared" si="391"/>
        <v>5.9264678982988848</v>
      </c>
      <c r="CP205" s="52">
        <f t="shared" si="416"/>
        <v>7.6923076923076927E-2</v>
      </c>
      <c r="CQ205" s="52">
        <f t="shared" si="417"/>
        <v>0.38461538461538464</v>
      </c>
      <c r="CR205" s="52">
        <f t="shared" si="418"/>
        <v>0.46153846153846156</v>
      </c>
      <c r="CS205" s="52">
        <f t="shared" si="419"/>
        <v>0</v>
      </c>
      <c r="CT205" s="52">
        <f t="shared" si="420"/>
        <v>0</v>
      </c>
      <c r="CU205" s="52">
        <f t="shared" si="421"/>
        <v>0</v>
      </c>
      <c r="CV205">
        <v>0</v>
      </c>
      <c r="CW205" s="60">
        <f t="shared" si="409"/>
        <v>18.590775781097932</v>
      </c>
      <c r="CX205" s="60">
        <f t="shared" si="410"/>
        <v>54.896724586144792</v>
      </c>
      <c r="CY205" s="60">
        <v>1.7655078992988089</v>
      </c>
      <c r="CZ205" s="60">
        <v>-1.5054351748103734</v>
      </c>
      <c r="DA205" s="60">
        <v>3.1515709670911711E-2</v>
      </c>
      <c r="DB205" s="60">
        <v>-0.2001998931919243</v>
      </c>
      <c r="DC205" s="60">
        <v>0</v>
      </c>
      <c r="DD205" s="60">
        <f t="shared" si="411"/>
        <v>9.1388540967422965E-2</v>
      </c>
      <c r="DE205" s="60">
        <f t="shared" si="412"/>
        <v>0.26986133461515716</v>
      </c>
      <c r="DF205" s="60">
        <v>14.299352507463908</v>
      </c>
      <c r="DG205" s="60">
        <v>1.0716381087693658</v>
      </c>
      <c r="DH205" s="60">
        <v>4.4067837928385556</v>
      </c>
      <c r="DI205" s="60">
        <v>-1.2783871689413182</v>
      </c>
      <c r="DJ205" s="60">
        <f t="shared" si="413"/>
        <v>18.49938724013051</v>
      </c>
      <c r="DK205" s="60">
        <f t="shared" si="414"/>
        <v>54.626863251529635</v>
      </c>
      <c r="DL205" s="60"/>
      <c r="DM205" s="60"/>
      <c r="DN205" s="60">
        <f t="shared" si="415"/>
        <v>0</v>
      </c>
      <c r="DO205" s="58">
        <v>541.25</v>
      </c>
      <c r="DP205" s="58">
        <v>44.93333333333333</v>
      </c>
      <c r="DQ205" s="58">
        <v>91.11666666666666</v>
      </c>
      <c r="DR205" s="58">
        <v>677.3</v>
      </c>
    </row>
    <row r="206" spans="1:122" x14ac:dyDescent="0.2">
      <c r="A206" t="s">
        <v>4655</v>
      </c>
      <c r="B206" t="s">
        <v>4655</v>
      </c>
      <c r="C206" t="str">
        <f t="shared" si="392"/>
        <v xml:space="preserve">Seabrook, Brent </v>
      </c>
      <c r="D206" t="str">
        <f t="shared" si="393"/>
        <v>Brent Seabrook</v>
      </c>
      <c r="E206" t="str">
        <f t="shared" si="394"/>
        <v xml:space="preserve">D </v>
      </c>
      <c r="F206" t="s">
        <v>3260</v>
      </c>
      <c r="G206">
        <v>81</v>
      </c>
      <c r="H206">
        <v>4</v>
      </c>
      <c r="I206">
        <v>20</v>
      </c>
      <c r="J206">
        <f t="shared" si="395"/>
        <v>24</v>
      </c>
      <c r="K206">
        <v>-6</v>
      </c>
      <c r="L206">
        <v>104</v>
      </c>
      <c r="M206" s="5" t="s">
        <v>5636</v>
      </c>
      <c r="N206" s="7">
        <f t="shared" si="396"/>
        <v>20.766666666666666</v>
      </c>
      <c r="O206" s="7">
        <f t="shared" si="397"/>
        <v>1682.1</v>
      </c>
      <c r="P206">
        <v>0</v>
      </c>
      <c r="Q206">
        <v>4</v>
      </c>
      <c r="R206">
        <v>0</v>
      </c>
      <c r="S206">
        <v>2</v>
      </c>
      <c r="T206">
        <f t="shared" si="398"/>
        <v>4</v>
      </c>
      <c r="U206">
        <f t="shared" si="399"/>
        <v>14</v>
      </c>
      <c r="V206">
        <v>144</v>
      </c>
      <c r="W206" s="9">
        <f t="shared" si="400"/>
        <v>2.7777777777777776E-2</v>
      </c>
      <c r="X206">
        <v>2165</v>
      </c>
      <c r="Y206">
        <v>0</v>
      </c>
      <c r="Z206">
        <v>0</v>
      </c>
      <c r="AA206">
        <v>1</v>
      </c>
      <c r="AB206">
        <v>1</v>
      </c>
      <c r="AC206" s="9">
        <f t="shared" si="401"/>
        <v>0.5</v>
      </c>
      <c r="AD206" s="5" t="s">
        <v>4102</v>
      </c>
      <c r="AE206" s="11">
        <f>LEFT(AD206, LEN(AD206)-3)+RIGHT(AD206,2)/60</f>
        <v>70.099999999999994</v>
      </c>
      <c r="AF206" s="27">
        <v>37</v>
      </c>
      <c r="AG206" s="12">
        <v>1184426</v>
      </c>
      <c r="AH206" s="13" t="s">
        <v>4508</v>
      </c>
      <c r="AI206" s="13" t="s">
        <v>4441</v>
      </c>
      <c r="AJ206" s="14">
        <v>-1.7</v>
      </c>
      <c r="AK206" s="13" t="s">
        <v>6395</v>
      </c>
      <c r="AL206" s="13" t="s">
        <v>4365</v>
      </c>
      <c r="AM206" s="13" t="s">
        <v>6487</v>
      </c>
      <c r="AN206" s="18">
        <f t="shared" si="403"/>
        <v>29.5</v>
      </c>
      <c r="AO206" s="18">
        <f t="shared" si="404"/>
        <v>34.6</v>
      </c>
      <c r="AP206" s="18">
        <f t="shared" si="405"/>
        <v>-1.7</v>
      </c>
      <c r="AQ206" s="18">
        <f t="shared" si="406"/>
        <v>1.8</v>
      </c>
      <c r="AR206" s="18">
        <f t="shared" si="377"/>
        <v>1.6817452778772639</v>
      </c>
      <c r="AS206" s="18">
        <f t="shared" si="407"/>
        <v>2.8</v>
      </c>
      <c r="AT206" s="18">
        <f t="shared" si="378"/>
        <v>2.6160482100312987</v>
      </c>
      <c r="AU206" s="18">
        <f t="shared" si="408"/>
        <v>4.5999999999999996</v>
      </c>
      <c r="AV206" s="66">
        <v>129</v>
      </c>
      <c r="AW206" s="66">
        <v>146</v>
      </c>
      <c r="AX206" s="66">
        <v>31</v>
      </c>
      <c r="AY206" s="66">
        <v>36</v>
      </c>
      <c r="AZ206" s="66">
        <v>16</v>
      </c>
      <c r="BA206" s="66">
        <v>1</v>
      </c>
      <c r="BB206" s="66">
        <v>1</v>
      </c>
      <c r="BC206" s="66">
        <v>0</v>
      </c>
      <c r="BD206">
        <v>7</v>
      </c>
      <c r="BE206" t="s">
        <v>5026</v>
      </c>
      <c r="BF206" t="s">
        <v>5027</v>
      </c>
      <c r="BG206" t="s">
        <v>7490</v>
      </c>
      <c r="BH206" t="s">
        <v>7457</v>
      </c>
      <c r="BI206">
        <v>75</v>
      </c>
      <c r="BJ206">
        <v>220</v>
      </c>
      <c r="BK206" t="s">
        <v>1258</v>
      </c>
      <c r="BL206" t="s">
        <v>7128</v>
      </c>
      <c r="BM206" s="4" t="s">
        <v>1912</v>
      </c>
      <c r="BN206" s="4" t="s">
        <v>1913</v>
      </c>
      <c r="BO206" s="4" t="s">
        <v>2698</v>
      </c>
      <c r="BP206" s="4" t="s">
        <v>2699</v>
      </c>
      <c r="BQ206" s="7">
        <f t="shared" si="379"/>
        <v>1682.5833333333333</v>
      </c>
      <c r="BR206" s="7">
        <f t="shared" si="380"/>
        <v>1224.5333333333333</v>
      </c>
      <c r="BS206" s="7">
        <f t="shared" si="381"/>
        <v>287.01666666666665</v>
      </c>
      <c r="BT206" s="7">
        <f t="shared" si="382"/>
        <v>171.03333333333333</v>
      </c>
      <c r="BU206" s="12">
        <v>2165</v>
      </c>
      <c r="BV206">
        <v>0</v>
      </c>
      <c r="BW206">
        <v>0</v>
      </c>
      <c r="BX206">
        <v>0</v>
      </c>
      <c r="BY206" s="18">
        <f t="shared" si="383"/>
        <v>15.117695473251029</v>
      </c>
      <c r="BZ206" s="18">
        <f t="shared" si="384"/>
        <v>3.5434156378600821</v>
      </c>
      <c r="CA206" s="18">
        <f t="shared" si="385"/>
        <v>2.111522633744856</v>
      </c>
      <c r="CB206" s="6">
        <v>39</v>
      </c>
      <c r="CC206" s="6">
        <v>7</v>
      </c>
      <c r="CD206" s="6">
        <v>6</v>
      </c>
      <c r="CE206" s="6">
        <v>52</v>
      </c>
      <c r="CF206" s="6">
        <v>49</v>
      </c>
      <c r="CG206" s="6">
        <v>3</v>
      </c>
      <c r="CH206" s="6">
        <v>26</v>
      </c>
      <c r="CI206" s="6">
        <v>78</v>
      </c>
      <c r="CJ206" s="11">
        <f t="shared" si="386"/>
        <v>1.9109320557491287</v>
      </c>
      <c r="CK206" s="11">
        <f t="shared" si="387"/>
        <v>2.4556616643929061</v>
      </c>
      <c r="CL206" s="11">
        <f t="shared" si="388"/>
        <v>1.2542825619882703</v>
      </c>
      <c r="CM206" s="11">
        <f t="shared" si="389"/>
        <v>2.4009146341463414</v>
      </c>
      <c r="CN206" s="11">
        <f t="shared" si="390"/>
        <v>1.0524264275969597</v>
      </c>
      <c r="CO206" s="11">
        <f t="shared" si="391"/>
        <v>5.4352244352825041</v>
      </c>
      <c r="CP206" s="52">
        <f t="shared" si="416"/>
        <v>0.10256410256410256</v>
      </c>
      <c r="CQ206" s="52">
        <f t="shared" si="417"/>
        <v>0.35897435897435898</v>
      </c>
      <c r="CR206" s="52">
        <f t="shared" si="418"/>
        <v>0.46153846153846156</v>
      </c>
      <c r="CS206" s="52">
        <f t="shared" si="419"/>
        <v>0</v>
      </c>
      <c r="CT206" s="52">
        <f t="shared" si="420"/>
        <v>0.5714285714285714</v>
      </c>
      <c r="CU206" s="52">
        <f t="shared" si="421"/>
        <v>0.5714285714285714</v>
      </c>
      <c r="CV206">
        <v>0</v>
      </c>
      <c r="CW206" s="60">
        <f t="shared" si="409"/>
        <v>47.578072472743344</v>
      </c>
      <c r="CX206" s="60">
        <f t="shared" si="410"/>
        <v>56.553600086466261</v>
      </c>
      <c r="CY206" s="60">
        <v>10.406257862010404</v>
      </c>
      <c r="CZ206" s="60">
        <v>-1.729700899308154</v>
      </c>
      <c r="DA206" s="60">
        <v>-0.87801428282925209</v>
      </c>
      <c r="DB206" s="60">
        <v>1.1992175670691865</v>
      </c>
      <c r="DC206" s="60">
        <v>0</v>
      </c>
      <c r="DD206" s="60">
        <f t="shared" si="411"/>
        <v>8.9977602469421853</v>
      </c>
      <c r="DE206" s="60">
        <f t="shared" si="412"/>
        <v>10.695173390451808</v>
      </c>
      <c r="DF206" s="60">
        <v>25.03174380567588</v>
      </c>
      <c r="DG206" s="60">
        <v>1.8614988548027478</v>
      </c>
      <c r="DH206" s="60">
        <v>15.165372192409725</v>
      </c>
      <c r="DI206" s="60">
        <v>-3.4783026270871971</v>
      </c>
      <c r="DJ206" s="60">
        <f t="shared" si="413"/>
        <v>38.580312225801158</v>
      </c>
      <c r="DK206" s="60">
        <f t="shared" si="414"/>
        <v>45.858426696014455</v>
      </c>
      <c r="DL206" s="60"/>
      <c r="DM206" s="60"/>
      <c r="DN206" s="60">
        <f t="shared" si="415"/>
        <v>0</v>
      </c>
      <c r="DO206" s="58">
        <v>1224.5333333333333</v>
      </c>
      <c r="DP206" s="58">
        <v>171.03333333333333</v>
      </c>
      <c r="DQ206" s="58">
        <v>287.01666666666665</v>
      </c>
      <c r="DR206" s="58">
        <v>1682.5833333333333</v>
      </c>
    </row>
    <row r="207" spans="1:122" x14ac:dyDescent="0.2">
      <c r="A207" t="s">
        <v>4655</v>
      </c>
      <c r="B207" t="s">
        <v>4655</v>
      </c>
      <c r="C207" t="str">
        <f t="shared" si="392"/>
        <v xml:space="preserve">Bickell, Bryan </v>
      </c>
      <c r="D207" t="str">
        <f t="shared" si="393"/>
        <v>Bryan Bickell</v>
      </c>
      <c r="E207" t="str">
        <f t="shared" si="394"/>
        <v>LW</v>
      </c>
      <c r="F207" t="s">
        <v>3280</v>
      </c>
      <c r="G207">
        <v>3</v>
      </c>
      <c r="H207">
        <v>2</v>
      </c>
      <c r="I207">
        <v>0</v>
      </c>
      <c r="J207">
        <f t="shared" si="395"/>
        <v>2</v>
      </c>
      <c r="K207">
        <v>1</v>
      </c>
      <c r="L207">
        <v>0</v>
      </c>
      <c r="M207" s="5" t="s">
        <v>5637</v>
      </c>
      <c r="N207" s="7">
        <f t="shared" si="396"/>
        <v>11.816666666666666</v>
      </c>
      <c r="O207" s="7">
        <f t="shared" si="397"/>
        <v>35.450000000000003</v>
      </c>
      <c r="P207">
        <v>0</v>
      </c>
      <c r="Q207">
        <v>0</v>
      </c>
      <c r="R207">
        <v>0</v>
      </c>
      <c r="S207">
        <v>0</v>
      </c>
      <c r="T207">
        <f t="shared" si="398"/>
        <v>2</v>
      </c>
      <c r="U207">
        <f t="shared" si="399"/>
        <v>0</v>
      </c>
      <c r="V207">
        <v>10</v>
      </c>
      <c r="W207" s="9">
        <f t="shared" si="400"/>
        <v>0.2</v>
      </c>
      <c r="X207">
        <v>46</v>
      </c>
      <c r="Y207">
        <v>0</v>
      </c>
      <c r="Z207">
        <v>0</v>
      </c>
      <c r="AA207">
        <v>0</v>
      </c>
      <c r="AB207">
        <v>0</v>
      </c>
      <c r="AC207" s="9">
        <f t="shared" si="401"/>
        <v>0</v>
      </c>
      <c r="AD207" s="5" t="s">
        <v>4103</v>
      </c>
      <c r="AE207" s="11">
        <f>LEFT(AD207, LEN(AD207)-3)+RIGHT(AD207,2)/60</f>
        <v>17.716666666666665</v>
      </c>
      <c r="AH207" s="13" t="s">
        <v>6425</v>
      </c>
      <c r="AI207" s="13" t="s">
        <v>6319</v>
      </c>
      <c r="AJ207" s="14">
        <v>1.2</v>
      </c>
      <c r="AK207" s="13" t="s">
        <v>6315</v>
      </c>
      <c r="AL207" s="13" t="s">
        <v>6310</v>
      </c>
      <c r="AM207" s="13" t="s">
        <v>6426</v>
      </c>
      <c r="AN207" s="18">
        <f t="shared" si="403"/>
        <v>0.8</v>
      </c>
      <c r="AO207" s="18">
        <f t="shared" si="404"/>
        <v>0.7</v>
      </c>
      <c r="AP207" s="18">
        <f t="shared" si="405"/>
        <v>1.2</v>
      </c>
      <c r="AQ207" s="18">
        <f t="shared" si="406"/>
        <v>0.6</v>
      </c>
      <c r="AR207" s="18">
        <f t="shared" si="377"/>
        <v>31.468531468531463</v>
      </c>
      <c r="AS207" s="18">
        <f t="shared" si="407"/>
        <v>0.3</v>
      </c>
      <c r="AT207" s="18">
        <f t="shared" si="378"/>
        <v>15.734265734265731</v>
      </c>
      <c r="AU207" s="18">
        <f t="shared" si="408"/>
        <v>0.9</v>
      </c>
      <c r="AV207" s="66">
        <v>0</v>
      </c>
      <c r="AW207" s="66">
        <v>3</v>
      </c>
      <c r="AX207" s="66">
        <v>2</v>
      </c>
      <c r="AY207" s="66">
        <v>1</v>
      </c>
      <c r="AZ207" s="66">
        <v>2</v>
      </c>
      <c r="BA207" s="66">
        <v>0</v>
      </c>
      <c r="BB207" s="66">
        <v>0</v>
      </c>
      <c r="BC207" s="66">
        <v>0</v>
      </c>
      <c r="BE207" t="s">
        <v>5251</v>
      </c>
      <c r="BF207" t="s">
        <v>5252</v>
      </c>
      <c r="BG207" t="s">
        <v>7484</v>
      </c>
      <c r="BH207" t="s">
        <v>7457</v>
      </c>
      <c r="BI207">
        <v>76</v>
      </c>
      <c r="BJ207">
        <v>226</v>
      </c>
      <c r="BK207" t="s">
        <v>1259</v>
      </c>
      <c r="BL207" t="s">
        <v>638</v>
      </c>
      <c r="BM207" s="4" t="s">
        <v>6130</v>
      </c>
      <c r="BN207" s="4" t="s">
        <v>6131</v>
      </c>
      <c r="BO207" s="4" t="s">
        <v>3676</v>
      </c>
      <c r="BP207" s="4" t="s">
        <v>6132</v>
      </c>
      <c r="BQ207" s="7">
        <f t="shared" si="379"/>
        <v>35.450000000000003</v>
      </c>
      <c r="BR207" s="7">
        <f t="shared" si="380"/>
        <v>32.766666666666666</v>
      </c>
      <c r="BS207" s="7">
        <f t="shared" si="381"/>
        <v>0</v>
      </c>
      <c r="BT207" s="7">
        <f t="shared" si="382"/>
        <v>2.6833333333333336</v>
      </c>
      <c r="BU207">
        <v>46</v>
      </c>
      <c r="BV207">
        <v>0</v>
      </c>
      <c r="BW207">
        <v>0</v>
      </c>
      <c r="BX207">
        <v>0</v>
      </c>
      <c r="BY207" s="18">
        <f t="shared" si="383"/>
        <v>10.922222222222222</v>
      </c>
      <c r="BZ207" s="18">
        <f t="shared" si="384"/>
        <v>0</v>
      </c>
      <c r="CA207" s="18">
        <f t="shared" si="385"/>
        <v>0.89444444444444449</v>
      </c>
      <c r="CB207" s="6">
        <v>2</v>
      </c>
      <c r="CC207" s="6">
        <v>0</v>
      </c>
      <c r="CD207" s="6">
        <v>0</v>
      </c>
      <c r="CE207" s="6">
        <v>2</v>
      </c>
      <c r="CF207" s="6">
        <v>1</v>
      </c>
      <c r="CG207" s="6">
        <v>0</v>
      </c>
      <c r="CH207" s="6">
        <v>0</v>
      </c>
      <c r="CI207" s="6">
        <v>1</v>
      </c>
      <c r="CJ207" s="11">
        <f t="shared" si="386"/>
        <v>3.6622583926754833</v>
      </c>
      <c r="CK207" s="11">
        <f t="shared" si="387"/>
        <v>0</v>
      </c>
      <c r="CL207" s="11">
        <f t="shared" si="388"/>
        <v>0</v>
      </c>
      <c r="CM207" s="11">
        <f t="shared" si="389"/>
        <v>1.8311291963377416</v>
      </c>
      <c r="CN207" s="11">
        <f t="shared" si="390"/>
        <v>0</v>
      </c>
      <c r="CO207" s="11">
        <f t="shared" si="391"/>
        <v>0</v>
      </c>
      <c r="CP207" s="52">
        <f t="shared" si="416"/>
        <v>1</v>
      </c>
      <c r="CQ207" s="52">
        <f t="shared" si="417"/>
        <v>0</v>
      </c>
      <c r="CR207" s="52">
        <f t="shared" si="418"/>
        <v>1</v>
      </c>
      <c r="CS207" s="52">
        <f t="shared" si="419"/>
        <v>0</v>
      </c>
      <c r="CT207" s="52">
        <f t="shared" si="420"/>
        <v>0</v>
      </c>
      <c r="CU207" s="52">
        <f t="shared" si="421"/>
        <v>0</v>
      </c>
      <c r="CV207">
        <v>0</v>
      </c>
      <c r="CW207" s="60">
        <f t="shared" si="409"/>
        <v>4.0200912806340927</v>
      </c>
      <c r="CX207" s="60">
        <f t="shared" si="410"/>
        <v>226.80345729952566</v>
      </c>
      <c r="CY207" s="60">
        <v>3.3780837310904133</v>
      </c>
      <c r="CZ207" s="60">
        <v>-0.13031004641056887</v>
      </c>
      <c r="DA207" s="60">
        <v>-1.8498701199324643E-2</v>
      </c>
      <c r="DB207" s="60">
        <v>0</v>
      </c>
      <c r="DC207" s="60">
        <v>0</v>
      </c>
      <c r="DD207" s="60">
        <f t="shared" si="411"/>
        <v>3.2292749834805199</v>
      </c>
      <c r="DE207" s="60">
        <f t="shared" si="412"/>
        <v>182.18758722033962</v>
      </c>
      <c r="DF207" s="60">
        <v>0.37554385913651106</v>
      </c>
      <c r="DG207" s="60">
        <v>9.5071938446738523E-3</v>
      </c>
      <c r="DH207" s="60">
        <v>0</v>
      </c>
      <c r="DI207" s="60">
        <v>0.40576524417238824</v>
      </c>
      <c r="DJ207" s="60">
        <f t="shared" si="413"/>
        <v>0.79081629715357316</v>
      </c>
      <c r="DK207" s="60">
        <f t="shared" si="414"/>
        <v>44.615870079186067</v>
      </c>
      <c r="DL207" s="60"/>
      <c r="DM207" s="60"/>
      <c r="DN207" s="60">
        <f t="shared" si="415"/>
        <v>0</v>
      </c>
      <c r="DO207" s="58">
        <v>32.766666666666666</v>
      </c>
      <c r="DP207" s="58">
        <v>2.6833333333333336</v>
      </c>
      <c r="DQ207" s="58">
        <v>0</v>
      </c>
      <c r="DR207" s="58">
        <v>35.450000000000003</v>
      </c>
    </row>
    <row r="208" spans="1:122" x14ac:dyDescent="0.2">
      <c r="A208" t="s">
        <v>4655</v>
      </c>
      <c r="B208" t="s">
        <v>4655</v>
      </c>
      <c r="C208" t="str">
        <f t="shared" si="392"/>
        <v xml:space="preserve">Barker, Cam </v>
      </c>
      <c r="D208" t="str">
        <f t="shared" si="393"/>
        <v>Cam Barker</v>
      </c>
      <c r="E208" t="str">
        <f t="shared" si="394"/>
        <v xml:space="preserve">D </v>
      </c>
      <c r="F208" t="s">
        <v>3269</v>
      </c>
      <c r="G208">
        <v>35</v>
      </c>
      <c r="H208">
        <v>1</v>
      </c>
      <c r="I208">
        <v>7</v>
      </c>
      <c r="J208">
        <f t="shared" si="395"/>
        <v>8</v>
      </c>
      <c r="K208">
        <v>-12</v>
      </c>
      <c r="L208">
        <v>44</v>
      </c>
      <c r="M208" s="5" t="s">
        <v>5544</v>
      </c>
      <c r="N208" s="7">
        <f t="shared" si="396"/>
        <v>19.316666666666666</v>
      </c>
      <c r="O208" s="7">
        <f t="shared" si="397"/>
        <v>676.08333333333337</v>
      </c>
      <c r="P208">
        <v>1</v>
      </c>
      <c r="Q208">
        <v>5</v>
      </c>
      <c r="R208">
        <v>0</v>
      </c>
      <c r="S208">
        <v>0</v>
      </c>
      <c r="T208">
        <f t="shared" si="398"/>
        <v>0</v>
      </c>
      <c r="U208">
        <f t="shared" si="399"/>
        <v>2</v>
      </c>
      <c r="V208">
        <v>38</v>
      </c>
      <c r="W208" s="9">
        <f t="shared" si="400"/>
        <v>2.6315789473684209E-2</v>
      </c>
      <c r="X208">
        <v>886</v>
      </c>
      <c r="Y208">
        <v>0</v>
      </c>
      <c r="Z208">
        <v>0</v>
      </c>
      <c r="AA208">
        <v>0</v>
      </c>
      <c r="AB208">
        <v>0</v>
      </c>
      <c r="AC208" s="9">
        <f t="shared" si="401"/>
        <v>0</v>
      </c>
      <c r="AD208" s="5" t="s">
        <v>4105</v>
      </c>
      <c r="AE208" s="11">
        <f>LEFT(AD208, LEN(AD208)-3)+RIGHT(AD208,2)/60</f>
        <v>84.516666666666666</v>
      </c>
      <c r="AF208" s="27">
        <v>31</v>
      </c>
      <c r="AG208" s="12">
        <v>238721</v>
      </c>
      <c r="AH208" s="13" t="s">
        <v>4452</v>
      </c>
      <c r="AI208" s="13" t="s">
        <v>6409</v>
      </c>
      <c r="AJ208" s="14">
        <v>-8.3000000000000007</v>
      </c>
      <c r="AK208" s="13" t="s">
        <v>6385</v>
      </c>
      <c r="AL208" s="13" t="s">
        <v>6328</v>
      </c>
      <c r="AM208" s="13" t="s">
        <v>6440</v>
      </c>
      <c r="AN208" s="18">
        <f t="shared" si="403"/>
        <v>15.8</v>
      </c>
      <c r="AO208" s="18">
        <f t="shared" si="404"/>
        <v>11.2</v>
      </c>
      <c r="AP208" s="18">
        <f t="shared" si="405"/>
        <v>-8.3000000000000007</v>
      </c>
      <c r="AQ208" s="18">
        <f t="shared" si="406"/>
        <v>-0.8</v>
      </c>
      <c r="AR208" s="18">
        <f t="shared" si="377"/>
        <v>-1.9048752901958452</v>
      </c>
      <c r="AS208" s="18">
        <f t="shared" si="407"/>
        <v>-1</v>
      </c>
      <c r="AT208" s="18">
        <f t="shared" si="378"/>
        <v>-2.3810941127448064</v>
      </c>
      <c r="AU208" s="18">
        <f t="shared" si="408"/>
        <v>-1.8</v>
      </c>
      <c r="AV208" s="66">
        <v>26</v>
      </c>
      <c r="AW208" s="66">
        <v>46</v>
      </c>
      <c r="AX208" s="66">
        <v>14</v>
      </c>
      <c r="AY208" s="66">
        <v>7</v>
      </c>
      <c r="AZ208" s="66">
        <v>1</v>
      </c>
      <c r="BA208" s="66">
        <v>0</v>
      </c>
      <c r="BB208" s="66">
        <v>0</v>
      </c>
      <c r="BC208" s="66">
        <v>0</v>
      </c>
      <c r="BD208">
        <v>25</v>
      </c>
      <c r="BE208" t="s">
        <v>5283</v>
      </c>
      <c r="BF208" t="s">
        <v>1342</v>
      </c>
      <c r="BG208" t="s">
        <v>682</v>
      </c>
      <c r="BH208" t="s">
        <v>7457</v>
      </c>
      <c r="BI208">
        <v>75</v>
      </c>
      <c r="BJ208">
        <v>222</v>
      </c>
      <c r="BK208" t="s">
        <v>1259</v>
      </c>
      <c r="BL208" t="s">
        <v>638</v>
      </c>
      <c r="BM208" s="4" t="s">
        <v>2463</v>
      </c>
      <c r="BN208" s="4" t="s">
        <v>2464</v>
      </c>
      <c r="BO208" s="4" t="s">
        <v>6712</v>
      </c>
      <c r="BP208" s="4" t="s">
        <v>2465</v>
      </c>
      <c r="BQ208" s="7">
        <f t="shared" si="379"/>
        <v>676.18333333333328</v>
      </c>
      <c r="BR208" s="7">
        <f t="shared" si="380"/>
        <v>512.41666666666663</v>
      </c>
      <c r="BS208" s="7">
        <f t="shared" si="381"/>
        <v>35.533333333333331</v>
      </c>
      <c r="BT208" s="7">
        <f t="shared" si="382"/>
        <v>128.23333333333332</v>
      </c>
      <c r="BU208">
        <v>886</v>
      </c>
      <c r="BV208">
        <v>0</v>
      </c>
      <c r="BW208">
        <v>0</v>
      </c>
      <c r="BX208">
        <v>0</v>
      </c>
      <c r="BY208" s="18">
        <f t="shared" si="383"/>
        <v>14.640476190476189</v>
      </c>
      <c r="BZ208" s="18">
        <f t="shared" si="384"/>
        <v>1.0152380952380953</v>
      </c>
      <c r="CA208" s="18">
        <f t="shared" si="385"/>
        <v>3.6638095238095234</v>
      </c>
      <c r="CB208" s="6">
        <v>13</v>
      </c>
      <c r="CC208" s="6">
        <v>10</v>
      </c>
      <c r="CD208" s="6">
        <v>0</v>
      </c>
      <c r="CE208" s="6">
        <v>23</v>
      </c>
      <c r="CF208" s="6">
        <v>22</v>
      </c>
      <c r="CG208" s="6">
        <v>1</v>
      </c>
      <c r="CH208" s="6">
        <v>2</v>
      </c>
      <c r="CI208" s="6">
        <v>25</v>
      </c>
      <c r="CJ208" s="11">
        <f t="shared" si="386"/>
        <v>1.5221987315010572</v>
      </c>
      <c r="CK208" s="11">
        <f t="shared" si="387"/>
        <v>4.6789706264621787</v>
      </c>
      <c r="CL208" s="11">
        <f t="shared" si="388"/>
        <v>0</v>
      </c>
      <c r="CM208" s="11">
        <f t="shared" si="389"/>
        <v>2.5760286225402504</v>
      </c>
      <c r="CN208" s="11">
        <f t="shared" si="390"/>
        <v>0.46789706264621789</v>
      </c>
      <c r="CO208" s="11">
        <f t="shared" si="391"/>
        <v>3.3771106941838651</v>
      </c>
      <c r="CP208" s="52">
        <f t="shared" si="416"/>
        <v>0</v>
      </c>
      <c r="CQ208" s="52">
        <f t="shared" si="417"/>
        <v>0.15384615384615385</v>
      </c>
      <c r="CR208" s="52">
        <f t="shared" si="418"/>
        <v>0.15384615384615385</v>
      </c>
      <c r="CS208" s="52">
        <f t="shared" si="419"/>
        <v>0.1</v>
      </c>
      <c r="CT208" s="52">
        <f t="shared" si="420"/>
        <v>0.5</v>
      </c>
      <c r="CU208" s="52">
        <f t="shared" si="421"/>
        <v>0.6</v>
      </c>
      <c r="CV208">
        <v>0</v>
      </c>
      <c r="CW208" s="60">
        <f t="shared" si="409"/>
        <v>13.149366284872862</v>
      </c>
      <c r="CX208" s="60">
        <f t="shared" si="410"/>
        <v>38.892902669018355</v>
      </c>
      <c r="CY208" s="60">
        <v>-2.1284751836696016</v>
      </c>
      <c r="CZ208" s="60">
        <v>2.7357270987073044</v>
      </c>
      <c r="DA208" s="60">
        <v>-0.35284946232148567</v>
      </c>
      <c r="DB208" s="60">
        <v>-7.4983299409867962E-2</v>
      </c>
      <c r="DC208" s="60">
        <v>0</v>
      </c>
      <c r="DD208" s="60">
        <f t="shared" si="411"/>
        <v>0.17941915330634906</v>
      </c>
      <c r="DE208" s="60">
        <f t="shared" si="412"/>
        <v>0.53068197472977963</v>
      </c>
      <c r="DF208" s="60">
        <v>7.6649611871138434</v>
      </c>
      <c r="DG208" s="60">
        <v>2.815297000123588</v>
      </c>
      <c r="DH208" s="60">
        <v>2.7388125060430575</v>
      </c>
      <c r="DI208" s="60">
        <v>-0.24912356171397665</v>
      </c>
      <c r="DJ208" s="60">
        <f t="shared" si="413"/>
        <v>12.969947131566514</v>
      </c>
      <c r="DK208" s="60">
        <f t="shared" si="414"/>
        <v>38.362220694288574</v>
      </c>
      <c r="DL208" s="60"/>
      <c r="DM208" s="60"/>
      <c r="DN208" s="60">
        <f t="shared" si="415"/>
        <v>0</v>
      </c>
      <c r="DO208" s="58">
        <v>512.41666666666663</v>
      </c>
      <c r="DP208" s="58">
        <v>128.23333333333332</v>
      </c>
      <c r="DQ208" s="58">
        <v>35.533333333333331</v>
      </c>
      <c r="DR208" s="58">
        <v>676.18333333333328</v>
      </c>
    </row>
    <row r="209" spans="1:122" x14ac:dyDescent="0.2">
      <c r="A209" t="s">
        <v>4655</v>
      </c>
      <c r="B209" t="s">
        <v>4655</v>
      </c>
      <c r="C209" t="str">
        <f t="shared" si="392"/>
        <v xml:space="preserve">Richmond, Danny </v>
      </c>
      <c r="D209" t="str">
        <f t="shared" si="393"/>
        <v>Danny Richmond</v>
      </c>
      <c r="E209" t="str">
        <f t="shared" si="394"/>
        <v xml:space="preserve">D </v>
      </c>
      <c r="F209" t="s">
        <v>3278</v>
      </c>
      <c r="G209">
        <v>22</v>
      </c>
      <c r="H209">
        <v>0</v>
      </c>
      <c r="I209">
        <v>2</v>
      </c>
      <c r="J209">
        <f t="shared" si="395"/>
        <v>2</v>
      </c>
      <c r="K209">
        <v>-1</v>
      </c>
      <c r="L209">
        <v>48</v>
      </c>
      <c r="M209" s="5" t="s">
        <v>5640</v>
      </c>
      <c r="N209" s="7">
        <f t="shared" si="396"/>
        <v>12.333333333333334</v>
      </c>
      <c r="O209" s="7">
        <f t="shared" si="397"/>
        <v>271.33333333333337</v>
      </c>
      <c r="P209">
        <v>0</v>
      </c>
      <c r="Q209">
        <v>0</v>
      </c>
      <c r="R209">
        <v>0</v>
      </c>
      <c r="S209">
        <v>0</v>
      </c>
      <c r="T209">
        <f t="shared" si="398"/>
        <v>0</v>
      </c>
      <c r="U209">
        <f t="shared" si="399"/>
        <v>2</v>
      </c>
      <c r="V209">
        <v>13</v>
      </c>
      <c r="W209" s="9">
        <f t="shared" si="400"/>
        <v>0</v>
      </c>
      <c r="X209">
        <v>384</v>
      </c>
      <c r="Y209">
        <v>0</v>
      </c>
      <c r="Z209">
        <v>0</v>
      </c>
      <c r="AA209">
        <v>0</v>
      </c>
      <c r="AB209">
        <v>0</v>
      </c>
      <c r="AC209" s="9">
        <f t="shared" si="401"/>
        <v>0</v>
      </c>
      <c r="AD209" s="5" t="s">
        <v>4108</v>
      </c>
      <c r="AE209" s="11">
        <f>LEFT(AD209, LEN(AD209)-3)+RIGHT(AD209,2)/60</f>
        <v>135.56666666666666</v>
      </c>
      <c r="AF209" s="27">
        <v>33</v>
      </c>
      <c r="AG209" s="12">
        <v>165000</v>
      </c>
      <c r="AH209" s="13" t="s">
        <v>6279</v>
      </c>
      <c r="AI209" s="13" t="s">
        <v>6392</v>
      </c>
      <c r="AJ209" s="14">
        <v>0.6</v>
      </c>
      <c r="AK209" s="13" t="s">
        <v>6429</v>
      </c>
      <c r="AL209" s="13" t="s">
        <v>6425</v>
      </c>
      <c r="AM209" s="13" t="s">
        <v>6350</v>
      </c>
      <c r="AN209" s="18">
        <f t="shared" si="403"/>
        <v>6.2</v>
      </c>
      <c r="AO209" s="18">
        <f t="shared" si="404"/>
        <v>7.6</v>
      </c>
      <c r="AP209" s="18">
        <f t="shared" si="405"/>
        <v>0.6</v>
      </c>
      <c r="AQ209" s="18">
        <f t="shared" si="406"/>
        <v>-0.7</v>
      </c>
      <c r="AR209" s="18">
        <f t="shared" si="377"/>
        <v>-4.730795224149583</v>
      </c>
      <c r="AS209" s="18">
        <f t="shared" si="407"/>
        <v>0.8</v>
      </c>
      <c r="AT209" s="18">
        <f t="shared" si="378"/>
        <v>5.4066231133138096</v>
      </c>
      <c r="AU209" s="18">
        <f t="shared" si="408"/>
        <v>0</v>
      </c>
      <c r="AV209" s="66">
        <v>12</v>
      </c>
      <c r="AW209" s="66">
        <v>7</v>
      </c>
      <c r="AX209" s="66">
        <v>11</v>
      </c>
      <c r="AY209" s="66">
        <v>7</v>
      </c>
      <c r="AZ209" s="66">
        <v>4</v>
      </c>
      <c r="BA209" s="66">
        <v>0</v>
      </c>
      <c r="BB209" s="66">
        <v>0</v>
      </c>
      <c r="BC209" s="66">
        <v>0</v>
      </c>
      <c r="BD209">
        <v>44</v>
      </c>
      <c r="BE209" t="s">
        <v>3989</v>
      </c>
      <c r="BF209" t="s">
        <v>165</v>
      </c>
      <c r="BG209" t="s">
        <v>166</v>
      </c>
      <c r="BH209" t="s">
        <v>7471</v>
      </c>
      <c r="BI209">
        <v>72</v>
      </c>
      <c r="BJ209">
        <v>192</v>
      </c>
      <c r="BK209" t="s">
        <v>1259</v>
      </c>
      <c r="BL209" t="s">
        <v>638</v>
      </c>
      <c r="BM209" s="4" t="s">
        <v>3655</v>
      </c>
      <c r="BN209" s="4" t="s">
        <v>3656</v>
      </c>
      <c r="BO209" s="4" t="s">
        <v>3657</v>
      </c>
      <c r="BP209" s="4" t="s">
        <v>3658</v>
      </c>
      <c r="BQ209" s="7">
        <f t="shared" si="379"/>
        <v>271.14999999999998</v>
      </c>
      <c r="BR209" s="7">
        <f t="shared" si="380"/>
        <v>246.36666666666667</v>
      </c>
      <c r="BS209" s="7">
        <f t="shared" si="381"/>
        <v>19.583333333333332</v>
      </c>
      <c r="BT209" s="7">
        <f t="shared" si="382"/>
        <v>5.2</v>
      </c>
      <c r="BU209">
        <v>384</v>
      </c>
      <c r="BV209">
        <v>0</v>
      </c>
      <c r="BW209">
        <v>0</v>
      </c>
      <c r="BX209">
        <v>0</v>
      </c>
      <c r="BY209" s="18">
        <f t="shared" si="383"/>
        <v>11.198484848484849</v>
      </c>
      <c r="BZ209" s="18">
        <f t="shared" si="384"/>
        <v>0.89015151515151514</v>
      </c>
      <c r="CA209" s="18">
        <f t="shared" si="385"/>
        <v>0.23636363636363636</v>
      </c>
      <c r="CB209" s="6">
        <v>13</v>
      </c>
      <c r="CC209" s="6">
        <v>0</v>
      </c>
      <c r="CD209" s="6">
        <v>0</v>
      </c>
      <c r="CE209" s="6">
        <v>13</v>
      </c>
      <c r="CF209" s="6">
        <v>14</v>
      </c>
      <c r="CG209" s="6">
        <v>0</v>
      </c>
      <c r="CH209" s="6">
        <v>2</v>
      </c>
      <c r="CI209" s="6">
        <v>16</v>
      </c>
      <c r="CJ209" s="11">
        <f t="shared" si="386"/>
        <v>3.166012718170748</v>
      </c>
      <c r="CK209" s="11">
        <f t="shared" si="387"/>
        <v>0</v>
      </c>
      <c r="CL209" s="11">
        <f t="shared" si="388"/>
        <v>0</v>
      </c>
      <c r="CM209" s="11">
        <f t="shared" si="389"/>
        <v>3.4095521580300363</v>
      </c>
      <c r="CN209" s="11">
        <f t="shared" si="390"/>
        <v>0</v>
      </c>
      <c r="CO209" s="11">
        <f t="shared" si="391"/>
        <v>6.127659574468086</v>
      </c>
      <c r="CP209" s="52">
        <f t="shared" si="416"/>
        <v>0</v>
      </c>
      <c r="CQ209" s="52">
        <f t="shared" si="417"/>
        <v>0.15384615384615385</v>
      </c>
      <c r="CR209" s="52">
        <f t="shared" si="418"/>
        <v>0.15384615384615385</v>
      </c>
      <c r="CS209" s="52">
        <f t="shared" si="419"/>
        <v>0</v>
      </c>
      <c r="CT209" s="52">
        <f t="shared" si="420"/>
        <v>0</v>
      </c>
      <c r="CU209" s="52">
        <f t="shared" si="421"/>
        <v>0</v>
      </c>
      <c r="CV209">
        <v>0</v>
      </c>
      <c r="CW209" s="60">
        <f t="shared" si="409"/>
        <v>-0.30065865054596719</v>
      </c>
      <c r="CX209" s="60">
        <f t="shared" si="410"/>
        <v>-2.2176555452404001</v>
      </c>
      <c r="CY209" s="60">
        <v>-0.25980406196479816</v>
      </c>
      <c r="CZ209" s="60">
        <v>-0.17331330846944357</v>
      </c>
      <c r="DA209" s="60">
        <v>-0.14149288660639991</v>
      </c>
      <c r="DB209" s="60">
        <v>-4.1325223642868121E-2</v>
      </c>
      <c r="DC209" s="60">
        <v>0</v>
      </c>
      <c r="DD209" s="60">
        <f t="shared" si="411"/>
        <v>-0.61593548068350978</v>
      </c>
      <c r="DE209" s="60">
        <f t="shared" si="412"/>
        <v>-4.5431346537599842</v>
      </c>
      <c r="DF209" s="60">
        <v>1.7070871370625791</v>
      </c>
      <c r="DG209" s="60">
        <v>0.16024417702162419</v>
      </c>
      <c r="DH209" s="60">
        <v>0.87503878526691981</v>
      </c>
      <c r="DI209" s="60">
        <v>-2.4270932692135805</v>
      </c>
      <c r="DJ209" s="60">
        <f t="shared" si="413"/>
        <v>0.3152768301375426</v>
      </c>
      <c r="DK209" s="60">
        <f t="shared" si="414"/>
        <v>2.3254791085195841</v>
      </c>
      <c r="DL209" s="60"/>
      <c r="DM209" s="60"/>
      <c r="DN209" s="60">
        <f t="shared" si="415"/>
        <v>0</v>
      </c>
      <c r="DO209" s="58">
        <v>246.36666666666667</v>
      </c>
      <c r="DP209" s="58">
        <v>5.2</v>
      </c>
      <c r="DQ209" s="58">
        <v>19.583333333333332</v>
      </c>
      <c r="DR209" s="58">
        <v>271.14999999999998</v>
      </c>
    </row>
    <row r="210" spans="1:122" x14ac:dyDescent="0.2">
      <c r="A210" t="s">
        <v>4655</v>
      </c>
      <c r="B210" t="s">
        <v>4655</v>
      </c>
      <c r="C210" t="str">
        <f t="shared" si="392"/>
        <v xml:space="preserve">Bolland, Dave </v>
      </c>
      <c r="D210" t="str">
        <f t="shared" si="393"/>
        <v>Dave Bolland</v>
      </c>
      <c r="E210" t="str">
        <f t="shared" si="394"/>
        <v xml:space="preserve">C </v>
      </c>
      <c r="F210" t="s">
        <v>3288</v>
      </c>
      <c r="G210">
        <v>1</v>
      </c>
      <c r="H210">
        <v>0</v>
      </c>
      <c r="I210">
        <v>0</v>
      </c>
      <c r="J210">
        <f t="shared" si="395"/>
        <v>0</v>
      </c>
      <c r="K210">
        <v>-1</v>
      </c>
      <c r="L210">
        <v>0</v>
      </c>
      <c r="M210" s="5" t="s">
        <v>5641</v>
      </c>
      <c r="N210" s="7">
        <f t="shared" si="396"/>
        <v>11.283333333333333</v>
      </c>
      <c r="O210" s="7">
        <f t="shared" si="397"/>
        <v>11.283333333333333</v>
      </c>
      <c r="P210">
        <v>0</v>
      </c>
      <c r="Q210">
        <v>0</v>
      </c>
      <c r="R210">
        <v>0</v>
      </c>
      <c r="S210">
        <v>0</v>
      </c>
      <c r="T210">
        <f t="shared" si="398"/>
        <v>0</v>
      </c>
      <c r="U210">
        <f t="shared" si="399"/>
        <v>0</v>
      </c>
      <c r="V210">
        <v>1</v>
      </c>
      <c r="W210" s="9">
        <f t="shared" si="400"/>
        <v>0</v>
      </c>
      <c r="X210">
        <v>15</v>
      </c>
      <c r="Y210">
        <v>0</v>
      </c>
      <c r="Z210">
        <v>0</v>
      </c>
      <c r="AA210">
        <v>4</v>
      </c>
      <c r="AB210">
        <v>7</v>
      </c>
      <c r="AC210" s="9">
        <f t="shared" si="401"/>
        <v>0.36363636363636365</v>
      </c>
      <c r="AD210" s="5" t="s">
        <v>361</v>
      </c>
      <c r="AH210" s="13" t="s">
        <v>6310</v>
      </c>
      <c r="AI210" s="13" t="s">
        <v>6348</v>
      </c>
      <c r="AJ210" s="14">
        <v>-0.9</v>
      </c>
      <c r="AK210" s="13" t="s">
        <v>6351</v>
      </c>
      <c r="AL210" s="13" t="s">
        <v>6351</v>
      </c>
      <c r="AM210" s="13" t="s">
        <v>6352</v>
      </c>
      <c r="AN210" s="18">
        <f t="shared" si="403"/>
        <v>0.3</v>
      </c>
      <c r="AO210" s="18">
        <f t="shared" si="404"/>
        <v>0.2</v>
      </c>
      <c r="AP210" s="18">
        <f t="shared" si="405"/>
        <v>-0.9</v>
      </c>
      <c r="AQ210" s="18">
        <f t="shared" si="406"/>
        <v>-0.1</v>
      </c>
      <c r="AR210" s="18">
        <f t="shared" si="377"/>
        <v>-17.621145374449341</v>
      </c>
      <c r="AS210" s="18">
        <f t="shared" si="407"/>
        <v>-0.1</v>
      </c>
      <c r="AT210" s="18">
        <f t="shared" si="378"/>
        <v>-17.621145374449341</v>
      </c>
      <c r="AU210" s="18">
        <f t="shared" si="408"/>
        <v>-0.3</v>
      </c>
      <c r="AV210" s="66">
        <v>0</v>
      </c>
      <c r="AW210" s="66">
        <v>2</v>
      </c>
      <c r="AX210" s="66">
        <v>0</v>
      </c>
      <c r="AY210" s="66">
        <v>0</v>
      </c>
      <c r="AZ210" s="66">
        <v>0</v>
      </c>
      <c r="BA210" s="66">
        <v>4</v>
      </c>
      <c r="BB210" s="66">
        <v>7</v>
      </c>
      <c r="BC210" s="66">
        <v>17.399999999999999</v>
      </c>
      <c r="BD210">
        <v>36</v>
      </c>
      <c r="BE210" t="s">
        <v>4059</v>
      </c>
      <c r="BF210" t="s">
        <v>629</v>
      </c>
      <c r="BG210" t="s">
        <v>7484</v>
      </c>
      <c r="BH210" t="s">
        <v>7457</v>
      </c>
      <c r="BI210">
        <v>72</v>
      </c>
      <c r="BJ210">
        <v>176</v>
      </c>
      <c r="BK210" t="s">
        <v>1258</v>
      </c>
      <c r="BL210" t="s">
        <v>638</v>
      </c>
      <c r="BM210" s="4" t="s">
        <v>3727</v>
      </c>
      <c r="BN210" s="4" t="s">
        <v>2112</v>
      </c>
      <c r="BO210" s="4" t="s">
        <v>1516</v>
      </c>
      <c r="BP210" s="4" t="s">
        <v>2650</v>
      </c>
      <c r="BQ210" s="7">
        <f t="shared" si="379"/>
        <v>11.283333333333333</v>
      </c>
      <c r="BR210" s="7">
        <f t="shared" si="380"/>
        <v>11.216666666666667</v>
      </c>
      <c r="BS210" s="7">
        <f t="shared" si="381"/>
        <v>0</v>
      </c>
      <c r="BT210" s="7">
        <f t="shared" si="382"/>
        <v>6.6666666666666666E-2</v>
      </c>
      <c r="BU210">
        <v>15</v>
      </c>
      <c r="BV210">
        <v>0</v>
      </c>
      <c r="BW210">
        <v>0</v>
      </c>
      <c r="BX210">
        <v>0</v>
      </c>
      <c r="BY210" s="18">
        <f t="shared" si="383"/>
        <v>11.216666666666667</v>
      </c>
      <c r="BZ210" s="18">
        <f t="shared" si="384"/>
        <v>0</v>
      </c>
      <c r="CA210" s="18">
        <f t="shared" si="385"/>
        <v>6.6666666666666666E-2</v>
      </c>
      <c r="CB210" s="6">
        <v>0</v>
      </c>
      <c r="CC210" s="6">
        <v>0</v>
      </c>
      <c r="CD210" s="6">
        <v>0</v>
      </c>
      <c r="CE210" s="6">
        <v>0</v>
      </c>
      <c r="CF210" s="6">
        <v>1</v>
      </c>
      <c r="CG210" s="6">
        <v>0</v>
      </c>
      <c r="CH210" s="6">
        <v>0</v>
      </c>
      <c r="CI210" s="6">
        <v>1</v>
      </c>
      <c r="CJ210" s="11">
        <f t="shared" si="386"/>
        <v>0</v>
      </c>
      <c r="CK210" s="11">
        <f t="shared" si="387"/>
        <v>0</v>
      </c>
      <c r="CL210" s="11">
        <f t="shared" si="388"/>
        <v>0</v>
      </c>
      <c r="CM210" s="11">
        <f t="shared" si="389"/>
        <v>5.3491827637444285</v>
      </c>
      <c r="CN210" s="11">
        <f t="shared" si="390"/>
        <v>0</v>
      </c>
      <c r="CO210" s="11">
        <f t="shared" si="391"/>
        <v>0</v>
      </c>
      <c r="CP210" s="52">
        <f t="shared" si="416"/>
        <v>0</v>
      </c>
      <c r="CQ210" s="52">
        <f t="shared" si="417"/>
        <v>0</v>
      </c>
      <c r="CR210" s="52">
        <f t="shared" si="418"/>
        <v>0</v>
      </c>
      <c r="CS210" s="52">
        <f t="shared" si="419"/>
        <v>0</v>
      </c>
      <c r="CT210" s="52">
        <f t="shared" si="420"/>
        <v>0</v>
      </c>
      <c r="CU210" s="52">
        <f t="shared" si="421"/>
        <v>0</v>
      </c>
      <c r="CV210">
        <v>0</v>
      </c>
      <c r="CW210" s="60">
        <f t="shared" si="409"/>
        <v>-0.24755121182501733</v>
      </c>
      <c r="CX210" s="60">
        <f t="shared" si="410"/>
        <v>-43.879092199412234</v>
      </c>
      <c r="CY210" s="60">
        <v>-0.28055402769469789</v>
      </c>
      <c r="CZ210" s="60">
        <v>-3.2375166810079225E-3</v>
      </c>
      <c r="DA210" s="60">
        <v>-5.8879269919806226E-3</v>
      </c>
      <c r="DB210" s="60">
        <v>0</v>
      </c>
      <c r="DC210" s="60">
        <v>0</v>
      </c>
      <c r="DD210" s="60">
        <f t="shared" si="411"/>
        <v>-0.2896794713676864</v>
      </c>
      <c r="DE210" s="60">
        <f t="shared" si="412"/>
        <v>-51.34643510210099</v>
      </c>
      <c r="DF210" s="60">
        <v>-8.7258423723028319E-2</v>
      </c>
      <c r="DG210" s="60">
        <v>2.3620357378071683E-4</v>
      </c>
      <c r="DH210" s="60">
        <v>0</v>
      </c>
      <c r="DI210" s="60">
        <v>0.12915047969191668</v>
      </c>
      <c r="DJ210" s="60">
        <f t="shared" si="413"/>
        <v>4.2128259542669078E-2</v>
      </c>
      <c r="DK210" s="60">
        <f t="shared" si="414"/>
        <v>7.4673429026887579</v>
      </c>
      <c r="DL210" s="60"/>
      <c r="DM210" s="60"/>
      <c r="DN210" s="60">
        <f t="shared" si="415"/>
        <v>0</v>
      </c>
      <c r="DO210" s="59">
        <v>11.216666666666667</v>
      </c>
      <c r="DP210" s="59">
        <v>6.6666666666666666E-2</v>
      </c>
      <c r="DQ210" s="59">
        <v>0</v>
      </c>
      <c r="DR210" s="58">
        <v>11.283333333333333</v>
      </c>
    </row>
    <row r="211" spans="1:122" x14ac:dyDescent="0.2">
      <c r="A211" t="s">
        <v>4655</v>
      </c>
      <c r="B211" t="s">
        <v>4655</v>
      </c>
      <c r="C211" t="str">
        <f t="shared" si="392"/>
        <v xml:space="preserve">Koci, David </v>
      </c>
      <c r="D211" t="str">
        <f t="shared" si="393"/>
        <v>David Koci</v>
      </c>
      <c r="E211" t="str">
        <f t="shared" si="394"/>
        <v>LW</v>
      </c>
      <c r="F211" t="s">
        <v>3285</v>
      </c>
      <c r="G211">
        <v>9</v>
      </c>
      <c r="H211">
        <v>0</v>
      </c>
      <c r="I211">
        <v>0</v>
      </c>
      <c r="J211">
        <f t="shared" si="395"/>
        <v>0</v>
      </c>
      <c r="K211">
        <v>-3</v>
      </c>
      <c r="L211">
        <v>88</v>
      </c>
      <c r="M211" s="5" t="s">
        <v>5642</v>
      </c>
      <c r="N211" s="7">
        <f t="shared" si="396"/>
        <v>4.7333333333333334</v>
      </c>
      <c r="O211" s="7">
        <f t="shared" si="397"/>
        <v>42.6</v>
      </c>
      <c r="P211">
        <v>0</v>
      </c>
      <c r="Q211">
        <v>0</v>
      </c>
      <c r="R211">
        <v>0</v>
      </c>
      <c r="S211">
        <v>0</v>
      </c>
      <c r="T211">
        <f t="shared" si="398"/>
        <v>0</v>
      </c>
      <c r="U211">
        <f t="shared" si="399"/>
        <v>0</v>
      </c>
      <c r="V211">
        <v>3</v>
      </c>
      <c r="W211" s="9">
        <f t="shared" si="400"/>
        <v>0</v>
      </c>
      <c r="X211">
        <v>73</v>
      </c>
      <c r="Y211">
        <v>0</v>
      </c>
      <c r="Z211">
        <v>0</v>
      </c>
      <c r="AA211">
        <v>0</v>
      </c>
      <c r="AB211">
        <v>0</v>
      </c>
      <c r="AC211" s="9">
        <f t="shared" si="401"/>
        <v>0</v>
      </c>
      <c r="AD211" s="5" t="s">
        <v>361</v>
      </c>
      <c r="AH211" s="13" t="s">
        <v>6341</v>
      </c>
      <c r="AI211" s="13" t="s">
        <v>6412</v>
      </c>
      <c r="AJ211" s="14">
        <v>-2.6</v>
      </c>
      <c r="AK211" s="13" t="s">
        <v>6385</v>
      </c>
      <c r="AL211" s="13" t="s">
        <v>6353</v>
      </c>
      <c r="AM211" s="13" t="s">
        <v>6335</v>
      </c>
      <c r="AN211" s="18">
        <f t="shared" si="403"/>
        <v>1.6</v>
      </c>
      <c r="AO211" s="18">
        <f t="shared" si="404"/>
        <v>1.5</v>
      </c>
      <c r="AP211" s="18">
        <f t="shared" si="405"/>
        <v>-2.6</v>
      </c>
      <c r="AQ211" s="18">
        <f t="shared" si="406"/>
        <v>-0.8</v>
      </c>
      <c r="AR211" s="18">
        <f t="shared" si="377"/>
        <v>-37.41231488698363</v>
      </c>
      <c r="AS211" s="18">
        <f t="shared" si="407"/>
        <v>-0.4</v>
      </c>
      <c r="AT211" s="18">
        <f t="shared" si="378"/>
        <v>-18.706157443491815</v>
      </c>
      <c r="AU211" s="18">
        <f t="shared" si="408"/>
        <v>-1.1000000000000001</v>
      </c>
      <c r="AV211" s="66">
        <v>1</v>
      </c>
      <c r="AW211" s="66">
        <v>13</v>
      </c>
      <c r="AX211" s="66">
        <v>0</v>
      </c>
      <c r="AY211" s="66">
        <v>0</v>
      </c>
      <c r="AZ211" s="66">
        <v>0</v>
      </c>
      <c r="BA211" s="66">
        <v>0</v>
      </c>
      <c r="BB211" s="66">
        <v>0</v>
      </c>
      <c r="BC211" s="66">
        <v>0</v>
      </c>
      <c r="BE211" t="s">
        <v>737</v>
      </c>
      <c r="BF211" t="s">
        <v>5127</v>
      </c>
      <c r="BH211" t="s">
        <v>627</v>
      </c>
      <c r="BI211">
        <v>78</v>
      </c>
      <c r="BJ211">
        <v>238</v>
      </c>
      <c r="BK211" t="s">
        <v>1259</v>
      </c>
      <c r="BL211" t="s">
        <v>638</v>
      </c>
      <c r="BM211" s="4" t="s">
        <v>6111</v>
      </c>
      <c r="BN211" s="4" t="s">
        <v>6112</v>
      </c>
      <c r="BO211" s="4" t="s">
        <v>1516</v>
      </c>
      <c r="BP211" s="4" t="s">
        <v>7361</v>
      </c>
      <c r="BQ211" s="7">
        <f t="shared" si="379"/>
        <v>42.666666666666664</v>
      </c>
      <c r="BR211" s="7">
        <f t="shared" si="380"/>
        <v>42.56666666666667</v>
      </c>
      <c r="BS211" s="7">
        <f t="shared" si="381"/>
        <v>0</v>
      </c>
      <c r="BT211" s="7">
        <f t="shared" si="382"/>
        <v>0.1</v>
      </c>
      <c r="BU211">
        <v>73</v>
      </c>
      <c r="BV211">
        <v>0</v>
      </c>
      <c r="BW211">
        <v>0</v>
      </c>
      <c r="BX211">
        <v>0</v>
      </c>
      <c r="BY211" s="18">
        <f t="shared" si="383"/>
        <v>4.7296296296296303</v>
      </c>
      <c r="BZ211" s="18">
        <f t="shared" si="384"/>
        <v>0</v>
      </c>
      <c r="CA211" s="18">
        <f t="shared" si="385"/>
        <v>1.1111111111111112E-2</v>
      </c>
      <c r="CB211" s="6">
        <v>1</v>
      </c>
      <c r="CC211" s="6">
        <v>0</v>
      </c>
      <c r="CD211" s="6">
        <v>0</v>
      </c>
      <c r="CE211" s="6">
        <v>1</v>
      </c>
      <c r="CF211" s="6">
        <v>4</v>
      </c>
      <c r="CG211" s="6">
        <v>0</v>
      </c>
      <c r="CH211" s="6">
        <v>0</v>
      </c>
      <c r="CI211" s="6">
        <v>4</v>
      </c>
      <c r="CJ211" s="11">
        <f t="shared" si="386"/>
        <v>1.4095536413469067</v>
      </c>
      <c r="CK211" s="11">
        <f t="shared" si="387"/>
        <v>0</v>
      </c>
      <c r="CL211" s="11">
        <f t="shared" si="388"/>
        <v>0</v>
      </c>
      <c r="CM211" s="11">
        <f t="shared" si="389"/>
        <v>5.638214565387627</v>
      </c>
      <c r="CN211" s="11">
        <f t="shared" si="390"/>
        <v>0</v>
      </c>
      <c r="CO211" s="11">
        <f t="shared" si="391"/>
        <v>0</v>
      </c>
      <c r="CP211" s="52">
        <f t="shared" si="416"/>
        <v>0</v>
      </c>
      <c r="CQ211" s="52">
        <f t="shared" si="417"/>
        <v>0</v>
      </c>
      <c r="CR211" s="52">
        <f t="shared" si="418"/>
        <v>0</v>
      </c>
      <c r="CS211" s="52">
        <f t="shared" si="419"/>
        <v>0</v>
      </c>
      <c r="CT211" s="52">
        <f t="shared" si="420"/>
        <v>0</v>
      </c>
      <c r="CU211" s="52">
        <f t="shared" si="421"/>
        <v>0</v>
      </c>
      <c r="CV211">
        <v>0</v>
      </c>
      <c r="CW211" s="60">
        <f t="shared" si="409"/>
        <v>-4.0741314052123041</v>
      </c>
      <c r="CX211" s="60">
        <f t="shared" si="410"/>
        <v>-190.97490961932672</v>
      </c>
      <c r="CY211" s="60">
        <v>-1.0646879446244553</v>
      </c>
      <c r="CZ211" s="60">
        <v>-4.8562750215118836E-3</v>
      </c>
      <c r="DA211" s="60">
        <v>-2.2264539290207379E-2</v>
      </c>
      <c r="DB211" s="60">
        <v>0</v>
      </c>
      <c r="DC211" s="60">
        <v>0</v>
      </c>
      <c r="DD211" s="60">
        <f t="shared" si="411"/>
        <v>-1.0918087589361747</v>
      </c>
      <c r="DE211" s="60">
        <f t="shared" si="412"/>
        <v>-51.178535575133182</v>
      </c>
      <c r="DF211" s="60">
        <v>-0.39842790605577633</v>
      </c>
      <c r="DG211" s="60">
        <v>3.5430536067107522E-4</v>
      </c>
      <c r="DH211" s="60">
        <v>0</v>
      </c>
      <c r="DI211" s="60">
        <v>-2.5842490455810236</v>
      </c>
      <c r="DJ211" s="60">
        <f t="shared" si="413"/>
        <v>-2.982322646276129</v>
      </c>
      <c r="DK211" s="60">
        <f t="shared" si="414"/>
        <v>-139.79637404419353</v>
      </c>
      <c r="DL211" s="60"/>
      <c r="DM211" s="60"/>
      <c r="DN211" s="60">
        <f t="shared" si="415"/>
        <v>0</v>
      </c>
      <c r="DO211" s="58">
        <v>42.56666666666667</v>
      </c>
      <c r="DP211" s="58">
        <v>0.1</v>
      </c>
      <c r="DQ211" s="58">
        <v>0</v>
      </c>
      <c r="DR211" s="58">
        <v>42.666666666666671</v>
      </c>
    </row>
    <row r="212" spans="1:122" x14ac:dyDescent="0.2">
      <c r="A212" t="s">
        <v>4655</v>
      </c>
      <c r="B212" t="s">
        <v>4655</v>
      </c>
      <c r="C212" t="str">
        <f t="shared" si="392"/>
        <v xml:space="preserve">Keith, Duncan </v>
      </c>
      <c r="D212" t="str">
        <f t="shared" si="393"/>
        <v>Duncan Keith</v>
      </c>
      <c r="E212" t="str">
        <f t="shared" si="394"/>
        <v xml:space="preserve">D </v>
      </c>
      <c r="F212" t="s">
        <v>3257</v>
      </c>
      <c r="G212">
        <v>82</v>
      </c>
      <c r="H212">
        <v>2</v>
      </c>
      <c r="I212">
        <v>29</v>
      </c>
      <c r="J212">
        <f t="shared" si="395"/>
        <v>31</v>
      </c>
      <c r="K212">
        <v>0</v>
      </c>
      <c r="L212">
        <v>76</v>
      </c>
      <c r="M212" s="5" t="s">
        <v>4199</v>
      </c>
      <c r="N212" s="7">
        <f t="shared" si="396"/>
        <v>23.6</v>
      </c>
      <c r="O212" s="7">
        <f t="shared" si="397"/>
        <v>1935.2</v>
      </c>
      <c r="P212">
        <v>0</v>
      </c>
      <c r="Q212">
        <v>4</v>
      </c>
      <c r="R212">
        <v>0</v>
      </c>
      <c r="S212">
        <v>2</v>
      </c>
      <c r="T212">
        <f t="shared" si="398"/>
        <v>2</v>
      </c>
      <c r="U212">
        <f t="shared" si="399"/>
        <v>23</v>
      </c>
      <c r="V212">
        <v>122</v>
      </c>
      <c r="W212" s="9">
        <f t="shared" si="400"/>
        <v>1.6393442622950821E-2</v>
      </c>
      <c r="X212">
        <v>2284</v>
      </c>
      <c r="Y212">
        <v>0</v>
      </c>
      <c r="Z212">
        <v>0</v>
      </c>
      <c r="AA212">
        <v>0</v>
      </c>
      <c r="AB212">
        <v>0</v>
      </c>
      <c r="AC212" s="9">
        <f t="shared" si="401"/>
        <v>0</v>
      </c>
      <c r="AD212" s="5" t="s">
        <v>4110</v>
      </c>
      <c r="AE212" s="11">
        <f>LEFT(AD212, LEN(AD212)-3)+RIGHT(AD212,2)/60</f>
        <v>62.4</v>
      </c>
      <c r="AF212" s="27">
        <v>47</v>
      </c>
      <c r="AG212" s="12">
        <v>1989040</v>
      </c>
      <c r="AH212" s="13" t="s">
        <v>4360</v>
      </c>
      <c r="AI212" s="13" t="s">
        <v>334</v>
      </c>
      <c r="AJ212" s="14">
        <v>7.2</v>
      </c>
      <c r="AK212" s="13" t="s">
        <v>6283</v>
      </c>
      <c r="AL212" s="13" t="s">
        <v>6346</v>
      </c>
      <c r="AM212" s="13" t="s">
        <v>4389</v>
      </c>
      <c r="AN212" s="18">
        <f t="shared" si="403"/>
        <v>35.700000000000003</v>
      </c>
      <c r="AO212" s="18">
        <f t="shared" si="404"/>
        <v>42.4</v>
      </c>
      <c r="AP212" s="18">
        <f t="shared" si="405"/>
        <v>7.2</v>
      </c>
      <c r="AQ212" s="18">
        <f t="shared" si="406"/>
        <v>2.4</v>
      </c>
      <c r="AR212" s="18">
        <f t="shared" si="377"/>
        <v>2.032075751268283</v>
      </c>
      <c r="AS212" s="18">
        <f t="shared" si="407"/>
        <v>5.7</v>
      </c>
      <c r="AT212" s="18">
        <f t="shared" si="378"/>
        <v>4.8261799092621729</v>
      </c>
      <c r="AU212" s="18">
        <f t="shared" si="408"/>
        <v>8</v>
      </c>
      <c r="AV212" s="66">
        <v>148</v>
      </c>
      <c r="AW212" s="66">
        <v>78</v>
      </c>
      <c r="AX212" s="66">
        <v>31</v>
      </c>
      <c r="AY212" s="66">
        <v>43</v>
      </c>
      <c r="AZ212" s="66">
        <v>24</v>
      </c>
      <c r="BA212" s="66">
        <v>0</v>
      </c>
      <c r="BB212" s="66">
        <v>0</v>
      </c>
      <c r="BC212" s="66">
        <v>0</v>
      </c>
      <c r="BD212">
        <v>2</v>
      </c>
      <c r="BE212" t="s">
        <v>5165</v>
      </c>
      <c r="BF212" t="s">
        <v>1342</v>
      </c>
      <c r="BG212" t="s">
        <v>682</v>
      </c>
      <c r="BH212" t="s">
        <v>7457</v>
      </c>
      <c r="BI212">
        <v>72</v>
      </c>
      <c r="BJ212">
        <v>187</v>
      </c>
      <c r="BK212" t="s">
        <v>1259</v>
      </c>
      <c r="BL212" t="s">
        <v>7128</v>
      </c>
      <c r="BM212" s="4" t="s">
        <v>1826</v>
      </c>
      <c r="BN212" s="4" t="s">
        <v>1827</v>
      </c>
      <c r="BO212" s="4" t="s">
        <v>598</v>
      </c>
      <c r="BP212" s="4" t="s">
        <v>599</v>
      </c>
      <c r="BQ212" s="7">
        <f t="shared" si="379"/>
        <v>1934.8</v>
      </c>
      <c r="BR212" s="7">
        <f t="shared" si="380"/>
        <v>1507.4833333333333</v>
      </c>
      <c r="BS212" s="7">
        <f t="shared" si="381"/>
        <v>290.81666666666666</v>
      </c>
      <c r="BT212" s="7">
        <f t="shared" si="382"/>
        <v>136.5</v>
      </c>
      <c r="BU212" s="12">
        <v>2284</v>
      </c>
      <c r="BV212">
        <v>0</v>
      </c>
      <c r="BW212">
        <v>0</v>
      </c>
      <c r="BX212">
        <v>0</v>
      </c>
      <c r="BY212" s="18">
        <f t="shared" si="383"/>
        <v>18.383943089430893</v>
      </c>
      <c r="BZ212" s="18">
        <f t="shared" si="384"/>
        <v>3.5465447154471543</v>
      </c>
      <c r="CA212" s="18">
        <f t="shared" si="385"/>
        <v>1.6646341463414633</v>
      </c>
      <c r="CB212" s="6">
        <v>62</v>
      </c>
      <c r="CC212" s="6">
        <v>7</v>
      </c>
      <c r="CD212" s="6">
        <v>5</v>
      </c>
      <c r="CE212" s="6">
        <v>74</v>
      </c>
      <c r="CF212" s="6">
        <v>67</v>
      </c>
      <c r="CG212" s="6">
        <v>2</v>
      </c>
      <c r="CH212" s="6">
        <v>27</v>
      </c>
      <c r="CI212" s="6">
        <v>96</v>
      </c>
      <c r="CJ212" s="11">
        <f t="shared" si="386"/>
        <v>2.4676889738968919</v>
      </c>
      <c r="CK212" s="11">
        <f t="shared" si="387"/>
        <v>3.0769230769230766</v>
      </c>
      <c r="CL212" s="11">
        <f t="shared" si="388"/>
        <v>1.0315777408447475</v>
      </c>
      <c r="CM212" s="11">
        <f t="shared" si="389"/>
        <v>2.6666961492111576</v>
      </c>
      <c r="CN212" s="11">
        <f t="shared" si="390"/>
        <v>0.87912087912087911</v>
      </c>
      <c r="CO212" s="11">
        <f t="shared" si="391"/>
        <v>5.5705198005616374</v>
      </c>
      <c r="CP212" s="52">
        <f t="shared" si="416"/>
        <v>3.2258064516129031E-2</v>
      </c>
      <c r="CQ212" s="52">
        <f t="shared" si="417"/>
        <v>0.37096774193548387</v>
      </c>
      <c r="CR212" s="52">
        <f t="shared" si="418"/>
        <v>0.40322580645161288</v>
      </c>
      <c r="CS212" s="52">
        <f t="shared" si="419"/>
        <v>0</v>
      </c>
      <c r="CT212" s="52">
        <f t="shared" si="420"/>
        <v>0.5714285714285714</v>
      </c>
      <c r="CU212" s="52">
        <f t="shared" si="421"/>
        <v>0.5714285714285714</v>
      </c>
      <c r="CV212">
        <v>0</v>
      </c>
      <c r="CW212" s="60">
        <f t="shared" si="409"/>
        <v>54.81092926278437</v>
      </c>
      <c r="CX212" s="60">
        <f t="shared" si="410"/>
        <v>56.657979390928645</v>
      </c>
      <c r="CY212" s="60">
        <v>11.778829309207371</v>
      </c>
      <c r="CZ212" s="60">
        <v>-0.93970018960353063</v>
      </c>
      <c r="DA212" s="60">
        <v>-1.0096272801256228</v>
      </c>
      <c r="DB212" s="60">
        <v>0.83022129939037848</v>
      </c>
      <c r="DC212" s="60">
        <v>0</v>
      </c>
      <c r="DD212" s="60">
        <f t="shared" si="411"/>
        <v>10.659723138868596</v>
      </c>
      <c r="DE212" s="60">
        <f t="shared" si="412"/>
        <v>11.018940602510437</v>
      </c>
      <c r="DF212" s="60">
        <v>25.44807280713329</v>
      </c>
      <c r="DG212" s="60">
        <v>1.9336786598572704</v>
      </c>
      <c r="DH212" s="60">
        <v>14.902759241658639</v>
      </c>
      <c r="DI212" s="60">
        <v>1.8666954152665742</v>
      </c>
      <c r="DJ212" s="60">
        <f t="shared" si="413"/>
        <v>44.151206123915777</v>
      </c>
      <c r="DK212" s="60">
        <f t="shared" si="414"/>
        <v>45.639038788418212</v>
      </c>
      <c r="DL212" s="60"/>
      <c r="DM212" s="60"/>
      <c r="DN212" s="60">
        <f t="shared" si="415"/>
        <v>0</v>
      </c>
      <c r="DO212" s="58">
        <v>1507.4833333333333</v>
      </c>
      <c r="DP212" s="58">
        <v>136.5</v>
      </c>
      <c r="DQ212" s="58">
        <v>290.81666666666666</v>
      </c>
      <c r="DR212" s="58">
        <v>1934.8</v>
      </c>
    </row>
    <row r="213" spans="1:122" x14ac:dyDescent="0.2">
      <c r="A213" t="s">
        <v>4655</v>
      </c>
      <c r="B213" t="s">
        <v>4655</v>
      </c>
      <c r="C213" t="str">
        <f t="shared" si="392"/>
        <v xml:space="preserve">Byfuglien, Dustin </v>
      </c>
      <c r="D213" t="str">
        <f t="shared" si="393"/>
        <v>Dustin Byfuglien</v>
      </c>
      <c r="E213" t="str">
        <f t="shared" si="394"/>
        <v xml:space="preserve">D </v>
      </c>
      <c r="F213" t="s">
        <v>3276</v>
      </c>
      <c r="G213">
        <v>9</v>
      </c>
      <c r="H213">
        <v>1</v>
      </c>
      <c r="I213">
        <v>2</v>
      </c>
      <c r="J213">
        <f t="shared" si="395"/>
        <v>3</v>
      </c>
      <c r="K213">
        <v>-2</v>
      </c>
      <c r="L213">
        <v>10</v>
      </c>
      <c r="M213" s="5" t="s">
        <v>5644</v>
      </c>
      <c r="N213" s="7">
        <f t="shared" si="396"/>
        <v>17.3</v>
      </c>
      <c r="O213" s="7">
        <f t="shared" si="397"/>
        <v>155.70000000000002</v>
      </c>
      <c r="P213">
        <v>0</v>
      </c>
      <c r="Q213">
        <v>2</v>
      </c>
      <c r="R213">
        <v>0</v>
      </c>
      <c r="S213">
        <v>0</v>
      </c>
      <c r="T213">
        <f t="shared" si="398"/>
        <v>1</v>
      </c>
      <c r="U213">
        <f t="shared" si="399"/>
        <v>0</v>
      </c>
      <c r="V213">
        <v>18</v>
      </c>
      <c r="W213" s="9">
        <f t="shared" si="400"/>
        <v>5.5555555555555552E-2</v>
      </c>
      <c r="X213">
        <v>191</v>
      </c>
      <c r="Y213">
        <v>0</v>
      </c>
      <c r="Z213">
        <v>0</v>
      </c>
      <c r="AA213">
        <v>0</v>
      </c>
      <c r="AB213">
        <v>0</v>
      </c>
      <c r="AC213" s="9">
        <f t="shared" si="401"/>
        <v>0</v>
      </c>
      <c r="AD213" s="5" t="s">
        <v>4111</v>
      </c>
      <c r="AE213" s="11">
        <f>LEFT(AD213, LEN(AD213)-3)+RIGHT(AD213,2)/60</f>
        <v>51.916666666666664</v>
      </c>
      <c r="AH213" s="13" t="s">
        <v>4364</v>
      </c>
      <c r="AI213" s="13" t="s">
        <v>6332</v>
      </c>
      <c r="AJ213" s="14">
        <v>-1</v>
      </c>
      <c r="AK213" s="13" t="s">
        <v>6310</v>
      </c>
      <c r="AL213" s="13" t="s">
        <v>6333</v>
      </c>
      <c r="AM213" s="13" t="s">
        <v>6310</v>
      </c>
      <c r="AN213" s="18">
        <f t="shared" si="403"/>
        <v>3.7</v>
      </c>
      <c r="AO213" s="18">
        <f t="shared" si="404"/>
        <v>2.7</v>
      </c>
      <c r="AP213" s="18">
        <f t="shared" si="405"/>
        <v>-1</v>
      </c>
      <c r="AQ213" s="18">
        <f t="shared" si="406"/>
        <v>0.3</v>
      </c>
      <c r="AR213" s="18">
        <f t="shared" si="377"/>
        <v>3.0651340996168583</v>
      </c>
      <c r="AS213" s="18">
        <f t="shared" si="407"/>
        <v>0</v>
      </c>
      <c r="AT213" s="18">
        <f t="shared" si="378"/>
        <v>0</v>
      </c>
      <c r="AU213" s="18">
        <f t="shared" si="408"/>
        <v>0.3</v>
      </c>
      <c r="AV213" s="66">
        <v>5</v>
      </c>
      <c r="AW213" s="66">
        <v>13</v>
      </c>
      <c r="AX213" s="66">
        <v>9</v>
      </c>
      <c r="AY213" s="66">
        <v>1</v>
      </c>
      <c r="AZ213" s="66">
        <v>2</v>
      </c>
      <c r="BA213" s="66">
        <v>0</v>
      </c>
      <c r="BB213" s="66">
        <v>0</v>
      </c>
      <c r="BC213" s="66">
        <v>0</v>
      </c>
      <c r="BE213" t="s">
        <v>5340</v>
      </c>
      <c r="BF213" t="s">
        <v>5341</v>
      </c>
      <c r="BG213" t="s">
        <v>5342</v>
      </c>
      <c r="BH213" t="s">
        <v>180</v>
      </c>
      <c r="BI213">
        <v>75</v>
      </c>
      <c r="BJ213">
        <v>246</v>
      </c>
      <c r="BK213" t="s">
        <v>1260</v>
      </c>
      <c r="BL213" t="s">
        <v>5159</v>
      </c>
      <c r="BM213" s="4" t="s">
        <v>6915</v>
      </c>
      <c r="BN213" s="4" t="s">
        <v>3798</v>
      </c>
      <c r="BO213" s="4" t="s">
        <v>6659</v>
      </c>
      <c r="BP213" s="4" t="s">
        <v>3799</v>
      </c>
      <c r="BQ213" s="7">
        <f t="shared" si="379"/>
        <v>155.75</v>
      </c>
      <c r="BR213" s="7">
        <f t="shared" si="380"/>
        <v>115.75</v>
      </c>
      <c r="BS213" s="7">
        <f t="shared" si="381"/>
        <v>11.016666666666667</v>
      </c>
      <c r="BT213" s="7">
        <f t="shared" si="382"/>
        <v>28.983333333333334</v>
      </c>
      <c r="BU213">
        <v>191</v>
      </c>
      <c r="BV213">
        <v>0</v>
      </c>
      <c r="BW213">
        <v>0</v>
      </c>
      <c r="BX213">
        <v>0</v>
      </c>
      <c r="BY213" s="18">
        <f t="shared" si="383"/>
        <v>12.861111111111111</v>
      </c>
      <c r="BZ213" s="18">
        <f t="shared" si="384"/>
        <v>1.2240740740740741</v>
      </c>
      <c r="CA213" s="18">
        <f t="shared" si="385"/>
        <v>3.2203703703703703</v>
      </c>
      <c r="CB213" s="6">
        <v>4</v>
      </c>
      <c r="CC213" s="6">
        <v>2</v>
      </c>
      <c r="CD213" s="6">
        <v>0</v>
      </c>
      <c r="CE213" s="6">
        <v>6</v>
      </c>
      <c r="CF213" s="6">
        <v>6</v>
      </c>
      <c r="CG213" s="6">
        <v>0</v>
      </c>
      <c r="CH213" s="6">
        <v>0</v>
      </c>
      <c r="CI213" s="6">
        <v>6</v>
      </c>
      <c r="CJ213" s="11">
        <f t="shared" si="386"/>
        <v>2.0734341252699786</v>
      </c>
      <c r="CK213" s="11">
        <f t="shared" si="387"/>
        <v>4.1403105232892461</v>
      </c>
      <c r="CL213" s="11">
        <f t="shared" si="388"/>
        <v>0</v>
      </c>
      <c r="CM213" s="11">
        <f t="shared" si="389"/>
        <v>3.1101511879049677</v>
      </c>
      <c r="CN213" s="11">
        <f t="shared" si="390"/>
        <v>0</v>
      </c>
      <c r="CO213" s="11">
        <f t="shared" si="391"/>
        <v>0</v>
      </c>
      <c r="CP213" s="52">
        <f t="shared" si="416"/>
        <v>0.25</v>
      </c>
      <c r="CQ213" s="52">
        <f t="shared" si="417"/>
        <v>0</v>
      </c>
      <c r="CR213" s="52">
        <f t="shared" si="418"/>
        <v>0.25</v>
      </c>
      <c r="CS213" s="52">
        <f t="shared" si="419"/>
        <v>0</v>
      </c>
      <c r="CT213" s="52">
        <f t="shared" si="420"/>
        <v>1</v>
      </c>
      <c r="CU213" s="52">
        <f t="shared" si="421"/>
        <v>1</v>
      </c>
      <c r="CV213">
        <v>0</v>
      </c>
      <c r="CW213" s="60">
        <f t="shared" si="409"/>
        <v>3.6590687091811609</v>
      </c>
      <c r="CX213" s="60">
        <f t="shared" si="410"/>
        <v>46.986436072952301</v>
      </c>
      <c r="CY213" s="60">
        <v>1.1287757726424699</v>
      </c>
      <c r="CZ213" s="60">
        <v>0.47791016491991711</v>
      </c>
      <c r="DA213" s="60">
        <v>-8.1274265494917161E-2</v>
      </c>
      <c r="DB213" s="60">
        <v>-2.3247636449307097E-2</v>
      </c>
      <c r="DC213" s="60">
        <v>0</v>
      </c>
      <c r="DD213" s="60">
        <f t="shared" si="411"/>
        <v>1.5021640356181627</v>
      </c>
      <c r="DE213" s="60">
        <f t="shared" si="412"/>
        <v>19.289425818531782</v>
      </c>
      <c r="DF213" s="60">
        <v>1.2663228408437688</v>
      </c>
      <c r="DG213" s="60">
        <v>0.8931558456429628</v>
      </c>
      <c r="DH213" s="60">
        <v>1.2873087036917739</v>
      </c>
      <c r="DI213" s="60">
        <v>-1.2898827166155067</v>
      </c>
      <c r="DJ213" s="60">
        <f t="shared" si="413"/>
        <v>2.1569046735629982</v>
      </c>
      <c r="DK213" s="60">
        <f t="shared" si="414"/>
        <v>27.697010254420523</v>
      </c>
      <c r="DL213" s="60"/>
      <c r="DM213" s="60"/>
      <c r="DN213" s="60">
        <f t="shared" si="415"/>
        <v>0</v>
      </c>
      <c r="DO213" s="59">
        <v>115.75</v>
      </c>
      <c r="DP213" s="59">
        <v>28.983333333333334</v>
      </c>
      <c r="DQ213" s="59">
        <v>11.016666666666667</v>
      </c>
      <c r="DR213" s="58">
        <v>155.75</v>
      </c>
    </row>
    <row r="214" spans="1:122" x14ac:dyDescent="0.2">
      <c r="A214" t="s">
        <v>4655</v>
      </c>
      <c r="B214" t="s">
        <v>4655</v>
      </c>
      <c r="C214" t="str">
        <f t="shared" si="392"/>
        <v xml:space="preserve">Wisniewski, James </v>
      </c>
      <c r="D214" t="str">
        <f t="shared" si="393"/>
        <v>James Wisniewski</v>
      </c>
      <c r="E214" t="str">
        <f t="shared" si="394"/>
        <v xml:space="preserve">D </v>
      </c>
      <c r="F214" t="s">
        <v>3267</v>
      </c>
      <c r="G214">
        <v>50</v>
      </c>
      <c r="H214">
        <v>2</v>
      </c>
      <c r="I214">
        <v>8</v>
      </c>
      <c r="J214">
        <f t="shared" si="395"/>
        <v>10</v>
      </c>
      <c r="K214">
        <v>3</v>
      </c>
      <c r="L214">
        <v>39</v>
      </c>
      <c r="M214" s="8" t="s">
        <v>1228</v>
      </c>
      <c r="N214" s="7">
        <f t="shared" si="396"/>
        <v>19</v>
      </c>
      <c r="O214" s="7">
        <f t="shared" si="397"/>
        <v>950</v>
      </c>
      <c r="P214">
        <v>0</v>
      </c>
      <c r="Q214">
        <v>1</v>
      </c>
      <c r="R214">
        <v>0</v>
      </c>
      <c r="S214">
        <v>0</v>
      </c>
      <c r="T214">
        <f t="shared" si="398"/>
        <v>2</v>
      </c>
      <c r="U214">
        <f t="shared" si="399"/>
        <v>7</v>
      </c>
      <c r="V214">
        <v>55</v>
      </c>
      <c r="W214" s="9">
        <f t="shared" si="400"/>
        <v>3.6363636363636362E-2</v>
      </c>
      <c r="X214">
        <v>1237</v>
      </c>
      <c r="Y214">
        <v>0</v>
      </c>
      <c r="Z214">
        <v>0</v>
      </c>
      <c r="AA214">
        <v>0</v>
      </c>
      <c r="AB214">
        <v>1</v>
      </c>
      <c r="AC214" s="9">
        <f t="shared" si="401"/>
        <v>0</v>
      </c>
      <c r="AD214" s="5" t="s">
        <v>4112</v>
      </c>
      <c r="AE214" s="11">
        <f>LEFT(AD214, LEN(AD214)-3)+RIGHT(AD214,2)/60</f>
        <v>94.95</v>
      </c>
      <c r="AF214" s="27">
        <v>51</v>
      </c>
      <c r="AG214" s="12">
        <v>1105122</v>
      </c>
      <c r="AH214" s="13" t="s">
        <v>4358</v>
      </c>
      <c r="AI214" s="13" t="s">
        <v>6447</v>
      </c>
      <c r="AJ214" s="14">
        <v>7.1</v>
      </c>
      <c r="AK214" s="13" t="s">
        <v>6274</v>
      </c>
      <c r="AL214" s="13" t="s">
        <v>6360</v>
      </c>
      <c r="AM214" s="13" t="s">
        <v>6492</v>
      </c>
      <c r="AN214" s="18">
        <f t="shared" si="403"/>
        <v>18</v>
      </c>
      <c r="AO214" s="18">
        <f t="shared" si="404"/>
        <v>19.100000000000001</v>
      </c>
      <c r="AP214" s="18">
        <f t="shared" si="405"/>
        <v>7.1</v>
      </c>
      <c r="AQ214" s="18">
        <f t="shared" si="406"/>
        <v>-0.5</v>
      </c>
      <c r="AR214" s="18">
        <f t="shared" si="377"/>
        <v>-0.88362640275691451</v>
      </c>
      <c r="AS214" s="18">
        <f t="shared" si="407"/>
        <v>3.5</v>
      </c>
      <c r="AT214" s="18">
        <f t="shared" si="378"/>
        <v>6.1853848192984024</v>
      </c>
      <c r="AU214" s="18">
        <f t="shared" si="408"/>
        <v>3</v>
      </c>
      <c r="AV214" s="66">
        <v>53</v>
      </c>
      <c r="AW214" s="66">
        <v>82</v>
      </c>
      <c r="AX214" s="66">
        <v>31</v>
      </c>
      <c r="AY214" s="66">
        <v>13</v>
      </c>
      <c r="AZ214" s="66">
        <v>6</v>
      </c>
      <c r="BA214" s="66">
        <v>0</v>
      </c>
      <c r="BB214" s="66">
        <v>1</v>
      </c>
      <c r="BC214" s="66">
        <v>0</v>
      </c>
      <c r="BE214" t="s">
        <v>5205</v>
      </c>
      <c r="BF214" t="s">
        <v>5206</v>
      </c>
      <c r="BG214" t="s">
        <v>5207</v>
      </c>
      <c r="BH214" t="s">
        <v>180</v>
      </c>
      <c r="BI214">
        <v>72</v>
      </c>
      <c r="BJ214">
        <v>207</v>
      </c>
      <c r="BK214" t="s">
        <v>1260</v>
      </c>
      <c r="BL214" t="s">
        <v>5159</v>
      </c>
      <c r="BM214" s="4" t="s">
        <v>6962</v>
      </c>
      <c r="BN214" s="4" t="s">
        <v>6963</v>
      </c>
      <c r="BO214" s="4" t="s">
        <v>6964</v>
      </c>
      <c r="BP214" s="4" t="s">
        <v>6965</v>
      </c>
      <c r="BQ214" s="7">
        <f t="shared" si="379"/>
        <v>949.61666666666667</v>
      </c>
      <c r="BR214" s="7">
        <f t="shared" si="380"/>
        <v>767.5333333333333</v>
      </c>
      <c r="BS214" s="7">
        <f t="shared" si="381"/>
        <v>74.216666666666669</v>
      </c>
      <c r="BT214" s="7">
        <f t="shared" si="382"/>
        <v>107.86666666666666</v>
      </c>
      <c r="BU214" s="12">
        <v>1237</v>
      </c>
      <c r="BV214">
        <v>0</v>
      </c>
      <c r="BW214">
        <v>0</v>
      </c>
      <c r="BX214">
        <v>0</v>
      </c>
      <c r="BY214" s="18">
        <f t="shared" si="383"/>
        <v>15.350666666666665</v>
      </c>
      <c r="BZ214" s="18">
        <f t="shared" si="384"/>
        <v>1.4843333333333333</v>
      </c>
      <c r="CA214" s="18">
        <f t="shared" si="385"/>
        <v>2.1573333333333333</v>
      </c>
      <c r="CB214" s="6">
        <v>30</v>
      </c>
      <c r="CC214" s="6">
        <v>5</v>
      </c>
      <c r="CD214" s="6">
        <v>2</v>
      </c>
      <c r="CE214" s="6">
        <v>37</v>
      </c>
      <c r="CF214" s="6">
        <v>28</v>
      </c>
      <c r="CG214" s="6">
        <v>2</v>
      </c>
      <c r="CH214" s="6">
        <v>8</v>
      </c>
      <c r="CI214" s="6">
        <v>38</v>
      </c>
      <c r="CJ214" s="11">
        <f t="shared" si="386"/>
        <v>2.3451750195431251</v>
      </c>
      <c r="CK214" s="11">
        <f t="shared" si="387"/>
        <v>2.781211372064277</v>
      </c>
      <c r="CL214" s="11">
        <f t="shared" si="388"/>
        <v>1.6168874915787108</v>
      </c>
      <c r="CM214" s="11">
        <f t="shared" si="389"/>
        <v>2.18883001824025</v>
      </c>
      <c r="CN214" s="11">
        <f t="shared" si="390"/>
        <v>1.1124845488257109</v>
      </c>
      <c r="CO214" s="11">
        <f t="shared" si="391"/>
        <v>6.4675499663148432</v>
      </c>
      <c r="CP214" s="52">
        <f t="shared" si="416"/>
        <v>6.6666666666666666E-2</v>
      </c>
      <c r="CQ214" s="52">
        <f t="shared" si="417"/>
        <v>0.23333333333333334</v>
      </c>
      <c r="CR214" s="52">
        <f t="shared" si="418"/>
        <v>0.3</v>
      </c>
      <c r="CS214" s="52">
        <f t="shared" si="419"/>
        <v>0</v>
      </c>
      <c r="CT214" s="52">
        <f t="shared" si="420"/>
        <v>0.2</v>
      </c>
      <c r="CU214" s="52">
        <f t="shared" si="421"/>
        <v>0.2</v>
      </c>
      <c r="CV214">
        <v>0</v>
      </c>
      <c r="CW214" s="60">
        <f t="shared" si="409"/>
        <v>22.018199919872568</v>
      </c>
      <c r="CX214" s="60">
        <f t="shared" si="410"/>
        <v>46.372816932880077</v>
      </c>
      <c r="CY214" s="60">
        <v>2.8189747470150035</v>
      </c>
      <c r="CZ214" s="60">
        <v>-2.5122079206785459</v>
      </c>
      <c r="DA214" s="60">
        <v>-0.49553384966333819</v>
      </c>
      <c r="DB214" s="60">
        <v>-0.15661380500569513</v>
      </c>
      <c r="DC214" s="60">
        <v>0</v>
      </c>
      <c r="DD214" s="60">
        <f t="shared" si="411"/>
        <v>-0.34538082833257577</v>
      </c>
      <c r="DE214" s="60">
        <f t="shared" si="412"/>
        <v>-0.72741105007124085</v>
      </c>
      <c r="DF214" s="60">
        <v>17.870618137128453</v>
      </c>
      <c r="DG214" s="60">
        <v>1.0513084799753798</v>
      </c>
      <c r="DH214" s="60">
        <v>3.0191184545141709</v>
      </c>
      <c r="DI214" s="60">
        <v>0.42253567658714275</v>
      </c>
      <c r="DJ214" s="60">
        <f t="shared" si="413"/>
        <v>22.363580748205145</v>
      </c>
      <c r="DK214" s="60">
        <f t="shared" si="414"/>
        <v>47.100227982951317</v>
      </c>
      <c r="DL214" s="60"/>
      <c r="DM214" s="60"/>
      <c r="DN214" s="60">
        <f t="shared" si="415"/>
        <v>0</v>
      </c>
      <c r="DO214" s="58">
        <v>767.5333333333333</v>
      </c>
      <c r="DP214" s="58">
        <v>107.86666666666667</v>
      </c>
      <c r="DQ214" s="58">
        <v>74.216666666666669</v>
      </c>
      <c r="DR214" s="58">
        <v>949.61666666666667</v>
      </c>
    </row>
    <row r="215" spans="1:122" x14ac:dyDescent="0.2">
      <c r="A215" s="31" t="s">
        <v>4659</v>
      </c>
      <c r="B215" s="31" t="s">
        <v>4655</v>
      </c>
      <c r="C215" s="31" t="str">
        <f t="shared" si="392"/>
        <v xml:space="preserve">Williams, Jason </v>
      </c>
      <c r="D215" s="31" t="str">
        <f t="shared" si="393"/>
        <v>Jason Williams</v>
      </c>
      <c r="E215" s="31" t="str">
        <f t="shared" si="394"/>
        <v xml:space="preserve">C </v>
      </c>
      <c r="F215" s="31" t="s">
        <v>3394</v>
      </c>
      <c r="G215" s="31">
        <v>58</v>
      </c>
      <c r="H215" s="31">
        <v>11</v>
      </c>
      <c r="I215" s="31">
        <v>15</v>
      </c>
      <c r="J215" s="31">
        <f t="shared" si="395"/>
        <v>26</v>
      </c>
      <c r="K215" s="31">
        <v>7</v>
      </c>
      <c r="L215" s="31">
        <v>24</v>
      </c>
      <c r="M215" s="32" t="s">
        <v>5703</v>
      </c>
      <c r="N215" s="33">
        <f t="shared" si="396"/>
        <v>14.433333333333334</v>
      </c>
      <c r="O215" s="33">
        <f t="shared" si="397"/>
        <v>837.13333333333333</v>
      </c>
      <c r="P215" s="31">
        <v>3</v>
      </c>
      <c r="Q215" s="31">
        <v>2</v>
      </c>
      <c r="R215" s="31">
        <v>0</v>
      </c>
      <c r="S215" s="31">
        <v>0</v>
      </c>
      <c r="T215" s="31">
        <f t="shared" si="398"/>
        <v>8</v>
      </c>
      <c r="U215" s="31">
        <f t="shared" si="399"/>
        <v>13</v>
      </c>
      <c r="V215" s="31">
        <v>111</v>
      </c>
      <c r="W215" s="34">
        <f t="shared" si="400"/>
        <v>9.90990990990991E-2</v>
      </c>
      <c r="X215" s="31">
        <v>1065</v>
      </c>
      <c r="Y215" s="31">
        <v>2</v>
      </c>
      <c r="Z215" s="31">
        <v>0</v>
      </c>
      <c r="AA215" s="31">
        <v>5</v>
      </c>
      <c r="AB215" s="31">
        <v>6</v>
      </c>
      <c r="AC215" s="34">
        <f t="shared" si="401"/>
        <v>0.45454545454545453</v>
      </c>
      <c r="AD215" s="32" t="s">
        <v>4190</v>
      </c>
      <c r="AE215" s="35">
        <f>LEFT(AD215, LEN(AD215)-3)+RIGHT(AD215,2)/60</f>
        <v>32.200000000000003</v>
      </c>
      <c r="AF215" s="36">
        <v>74</v>
      </c>
      <c r="AG215" s="37">
        <v>1786022</v>
      </c>
      <c r="AH215" s="38" t="s">
        <v>4398</v>
      </c>
      <c r="AI215" s="38" t="s">
        <v>6514</v>
      </c>
      <c r="AJ215" s="39">
        <v>-0.8</v>
      </c>
      <c r="AK215" s="38" t="s">
        <v>6425</v>
      </c>
      <c r="AL215" s="38" t="s">
        <v>6341</v>
      </c>
      <c r="AM215" s="38" t="s">
        <v>6283</v>
      </c>
      <c r="AN215" s="40">
        <f t="shared" si="403"/>
        <v>18.7</v>
      </c>
      <c r="AO215" s="40">
        <f t="shared" si="404"/>
        <v>15.9</v>
      </c>
      <c r="AP215" s="40">
        <f t="shared" si="405"/>
        <v>-0.8</v>
      </c>
      <c r="AQ215" s="40">
        <f t="shared" si="406"/>
        <v>0.8</v>
      </c>
      <c r="AR215" s="40"/>
      <c r="AS215" s="40">
        <f t="shared" si="407"/>
        <v>1.6</v>
      </c>
      <c r="AT215" s="40"/>
      <c r="AU215" s="40">
        <f t="shared" si="408"/>
        <v>2.4</v>
      </c>
      <c r="AV215" s="31"/>
      <c r="AW215" s="31"/>
      <c r="AX215" s="31"/>
      <c r="AY215" s="31"/>
      <c r="AZ215" s="31"/>
      <c r="BA215" s="31"/>
      <c r="BB215" s="31"/>
      <c r="BC215" s="31"/>
      <c r="BD215" s="31"/>
      <c r="BE215" s="31"/>
      <c r="BF215" s="31"/>
      <c r="BG215" s="31"/>
      <c r="BH215" s="31"/>
      <c r="BI215" s="31"/>
      <c r="BJ215" s="31"/>
      <c r="BK215" s="31"/>
      <c r="BL215" s="31"/>
      <c r="BM215" s="41"/>
      <c r="BN215" s="41"/>
      <c r="BO215" s="41"/>
      <c r="BP215" s="41"/>
      <c r="BQ215" s="33"/>
      <c r="BR215" s="33"/>
      <c r="BS215" s="33"/>
      <c r="BT215" s="33"/>
      <c r="BU215" s="37"/>
      <c r="BV215" s="31"/>
      <c r="BW215" s="31"/>
      <c r="BX215" s="31"/>
      <c r="BY215" s="40"/>
      <c r="BZ215" s="40"/>
      <c r="CA215" s="40"/>
      <c r="CB215" s="55">
        <v>34</v>
      </c>
      <c r="CC215" s="55">
        <v>10</v>
      </c>
      <c r="CD215" s="55">
        <v>0</v>
      </c>
      <c r="CE215" s="55">
        <v>44</v>
      </c>
      <c r="CF215" s="55">
        <v>25</v>
      </c>
      <c r="CG215" s="55">
        <v>2</v>
      </c>
      <c r="CH215" s="55">
        <v>0</v>
      </c>
      <c r="CI215" s="55">
        <v>27</v>
      </c>
      <c r="CJ215" s="35"/>
      <c r="CK215" s="35"/>
      <c r="CL215" s="35"/>
      <c r="CM215" s="35"/>
      <c r="CN215" s="35"/>
      <c r="CO215" s="35"/>
      <c r="CP215" s="56">
        <f t="shared" si="416"/>
        <v>0.23529411764705882</v>
      </c>
      <c r="CQ215" s="56">
        <f t="shared" si="417"/>
        <v>0.38235294117647056</v>
      </c>
      <c r="CR215" s="56">
        <f t="shared" si="418"/>
        <v>0.61764705882352944</v>
      </c>
      <c r="CS215" s="56">
        <f t="shared" si="419"/>
        <v>0.3</v>
      </c>
      <c r="CT215" s="56">
        <f t="shared" si="420"/>
        <v>0.2</v>
      </c>
      <c r="CU215" s="56">
        <f t="shared" si="421"/>
        <v>0.5</v>
      </c>
      <c r="CV215" s="31">
        <v>1</v>
      </c>
      <c r="CW215" s="61">
        <f t="shared" si="409"/>
        <v>23.984178598402444</v>
      </c>
      <c r="CX215" s="61">
        <f t="shared" si="410"/>
        <v>57.26995188156986</v>
      </c>
      <c r="CY215" s="61">
        <v>13.536642086780395</v>
      </c>
      <c r="CZ215" s="61">
        <v>-0.943100001065592</v>
      </c>
      <c r="DA215" s="61">
        <v>2.2239813800296496E-3</v>
      </c>
      <c r="DB215" s="61">
        <v>-4.4925985066454663E-2</v>
      </c>
      <c r="DC215" s="61">
        <v>1.2160250965085597</v>
      </c>
      <c r="DD215" s="61">
        <f t="shared" si="411"/>
        <v>13.766865178536939</v>
      </c>
      <c r="DE215" s="61">
        <f t="shared" si="412"/>
        <v>32.872825020882154</v>
      </c>
      <c r="DF215" s="61">
        <v>7.3090537172500865</v>
      </c>
      <c r="DG215" s="61">
        <v>0.20223621573940739</v>
      </c>
      <c r="DH215" s="61">
        <v>0.41029568445728037</v>
      </c>
      <c r="DI215" s="61">
        <v>2.2957278024187295</v>
      </c>
      <c r="DJ215" s="61">
        <f t="shared" si="413"/>
        <v>10.217313419865505</v>
      </c>
      <c r="DK215" s="61">
        <f t="shared" si="414"/>
        <v>24.397126860687703</v>
      </c>
      <c r="DL215" s="61"/>
      <c r="DM215" s="61"/>
      <c r="DN215" s="61">
        <f t="shared" si="415"/>
        <v>0</v>
      </c>
      <c r="DO215" s="40">
        <v>669.35</v>
      </c>
      <c r="DP215" s="40">
        <v>164.73333333333332</v>
      </c>
      <c r="DQ215" s="40">
        <v>3.5</v>
      </c>
      <c r="DR215" s="62">
        <v>837.58333333333337</v>
      </c>
    </row>
    <row r="216" spans="1:122" x14ac:dyDescent="0.2">
      <c r="A216" s="31" t="s">
        <v>4655</v>
      </c>
      <c r="B216" s="31" t="s">
        <v>4655</v>
      </c>
      <c r="C216" s="31" t="str">
        <f t="shared" si="392"/>
        <v xml:space="preserve">Williams, Jason </v>
      </c>
      <c r="D216" s="31" t="str">
        <f t="shared" si="393"/>
        <v>Jason Williams</v>
      </c>
      <c r="E216" s="31" t="str">
        <f t="shared" si="394"/>
        <v xml:space="preserve">C </v>
      </c>
      <c r="F216" s="31" t="s">
        <v>3272</v>
      </c>
      <c r="G216" s="31">
        <v>20</v>
      </c>
      <c r="H216" s="31">
        <v>4</v>
      </c>
      <c r="I216" s="31">
        <v>2</v>
      </c>
      <c r="J216" s="31">
        <f t="shared" si="395"/>
        <v>6</v>
      </c>
      <c r="K216" s="31">
        <v>-6</v>
      </c>
      <c r="L216" s="31">
        <v>20</v>
      </c>
      <c r="M216" s="32" t="s">
        <v>5645</v>
      </c>
      <c r="N216" s="33">
        <f t="shared" si="396"/>
        <v>18.283333333333335</v>
      </c>
      <c r="O216" s="33">
        <f t="shared" si="397"/>
        <v>365.66666666666669</v>
      </c>
      <c r="P216" s="31">
        <v>2</v>
      </c>
      <c r="Q216" s="31">
        <v>1</v>
      </c>
      <c r="R216" s="31">
        <v>1</v>
      </c>
      <c r="S216" s="31">
        <v>0</v>
      </c>
      <c r="T216" s="31">
        <f t="shared" si="398"/>
        <v>1</v>
      </c>
      <c r="U216" s="31">
        <f t="shared" si="399"/>
        <v>1</v>
      </c>
      <c r="V216" s="31">
        <v>38</v>
      </c>
      <c r="W216" s="34">
        <f t="shared" si="400"/>
        <v>0.10526315789473684</v>
      </c>
      <c r="X216" s="31">
        <v>455</v>
      </c>
      <c r="Y216" s="31">
        <v>0</v>
      </c>
      <c r="Z216" s="31">
        <v>0</v>
      </c>
      <c r="AA216" s="31">
        <v>82</v>
      </c>
      <c r="AB216" s="31">
        <v>111</v>
      </c>
      <c r="AC216" s="34">
        <f t="shared" si="401"/>
        <v>0.42487046632124353</v>
      </c>
      <c r="AD216" s="32" t="s">
        <v>4113</v>
      </c>
      <c r="AE216" s="35">
        <f>LEFT(AD216, LEN(AD216)-3)+RIGHT(AD216,2)/60</f>
        <v>60.93333333333333</v>
      </c>
      <c r="AF216" s="36">
        <v>40</v>
      </c>
      <c r="AG216" s="37">
        <v>165000</v>
      </c>
      <c r="AH216" s="38" t="s">
        <v>6346</v>
      </c>
      <c r="AI216" s="38" t="s">
        <v>6327</v>
      </c>
      <c r="AJ216" s="39">
        <v>-4.5</v>
      </c>
      <c r="AK216" s="38" t="s">
        <v>6351</v>
      </c>
      <c r="AL216" s="38" t="s">
        <v>6274</v>
      </c>
      <c r="AM216" s="38" t="s">
        <v>6340</v>
      </c>
      <c r="AN216" s="40">
        <f t="shared" si="403"/>
        <v>5.7</v>
      </c>
      <c r="AO216" s="40">
        <f t="shared" si="404"/>
        <v>4</v>
      </c>
      <c r="AP216" s="40">
        <f t="shared" si="405"/>
        <v>-4.5</v>
      </c>
      <c r="AQ216" s="40">
        <f t="shared" si="406"/>
        <v>-0.1</v>
      </c>
      <c r="AR216" s="40"/>
      <c r="AS216" s="40">
        <f t="shared" si="407"/>
        <v>-0.5</v>
      </c>
      <c r="AT216" s="40"/>
      <c r="AU216" s="40">
        <f t="shared" si="408"/>
        <v>-0.6</v>
      </c>
      <c r="AV216" s="31">
        <v>78</v>
      </c>
      <c r="AW216" s="31">
        <v>61</v>
      </c>
      <c r="AX216" s="31">
        <v>22</v>
      </c>
      <c r="AY216" s="31">
        <v>69</v>
      </c>
      <c r="AZ216" s="31">
        <v>54</v>
      </c>
      <c r="BA216" s="31">
        <v>30</v>
      </c>
      <c r="BB216" s="31">
        <v>87</v>
      </c>
      <c r="BC216" s="31">
        <v>4.7</v>
      </c>
      <c r="BD216" s="31">
        <v>29</v>
      </c>
      <c r="BE216" s="31" t="s">
        <v>1400</v>
      </c>
      <c r="BF216" s="31" t="s">
        <v>2935</v>
      </c>
      <c r="BG216" s="31" t="s">
        <v>7484</v>
      </c>
      <c r="BH216" s="31" t="s">
        <v>7457</v>
      </c>
      <c r="BI216" s="31">
        <v>71</v>
      </c>
      <c r="BJ216" s="31">
        <v>194</v>
      </c>
      <c r="BK216" s="31" t="s">
        <v>1258</v>
      </c>
      <c r="BL216" s="31" t="s">
        <v>7128</v>
      </c>
      <c r="BM216" s="41" t="s">
        <v>443</v>
      </c>
      <c r="BN216" s="41" t="s">
        <v>6588</v>
      </c>
      <c r="BO216" s="41" t="s">
        <v>6590</v>
      </c>
      <c r="BP216" s="41" t="s">
        <v>6591</v>
      </c>
      <c r="BQ216" s="33"/>
      <c r="BR216" s="33"/>
      <c r="BS216" s="33"/>
      <c r="BT216" s="33"/>
      <c r="BU216" s="37">
        <v>1520</v>
      </c>
      <c r="BV216" s="31">
        <v>9</v>
      </c>
      <c r="BW216" s="31">
        <v>3</v>
      </c>
      <c r="BX216" s="31">
        <v>0</v>
      </c>
      <c r="BY216" s="40"/>
      <c r="BZ216" s="40"/>
      <c r="CA216" s="40"/>
      <c r="CB216" s="55">
        <v>3</v>
      </c>
      <c r="CC216" s="55">
        <v>4</v>
      </c>
      <c r="CD216" s="55">
        <v>1</v>
      </c>
      <c r="CE216" s="55">
        <v>8</v>
      </c>
      <c r="CF216" s="55">
        <v>9</v>
      </c>
      <c r="CG216" s="55">
        <v>0</v>
      </c>
      <c r="CH216" s="55">
        <v>0</v>
      </c>
      <c r="CI216" s="55">
        <v>9</v>
      </c>
      <c r="CJ216" s="35"/>
      <c r="CK216" s="35"/>
      <c r="CL216" s="35"/>
      <c r="CM216" s="35"/>
      <c r="CN216" s="35"/>
      <c r="CO216" s="35"/>
      <c r="CP216" s="56">
        <f t="shared" si="416"/>
        <v>0.33333333333333331</v>
      </c>
      <c r="CQ216" s="56">
        <f t="shared" si="417"/>
        <v>0.33333333333333331</v>
      </c>
      <c r="CR216" s="56">
        <f t="shared" si="418"/>
        <v>0.66666666666666663</v>
      </c>
      <c r="CS216" s="56">
        <f t="shared" si="419"/>
        <v>0.5</v>
      </c>
      <c r="CT216" s="56">
        <f t="shared" si="420"/>
        <v>0.25</v>
      </c>
      <c r="CU216" s="56">
        <f t="shared" si="421"/>
        <v>0.75</v>
      </c>
      <c r="CV216" s="31">
        <v>1</v>
      </c>
      <c r="CW216" s="61">
        <f t="shared" si="409"/>
        <v>10.168814575304173</v>
      </c>
      <c r="CX216" s="61">
        <f t="shared" si="410"/>
        <v>55.617946628828662</v>
      </c>
      <c r="CY216" s="61">
        <v>-4.00005886296554</v>
      </c>
      <c r="CZ216" s="61">
        <v>1.7582127536112158</v>
      </c>
      <c r="DA216" s="61">
        <v>-0.19081405938560539</v>
      </c>
      <c r="DB216" s="61">
        <v>2.2605693241499272</v>
      </c>
      <c r="DC216" s="61">
        <v>6.9124190281079914</v>
      </c>
      <c r="DD216" s="61">
        <f t="shared" si="411"/>
        <v>6.7403281835179882</v>
      </c>
      <c r="DE216" s="61">
        <f t="shared" si="412"/>
        <v>36.865970010125736</v>
      </c>
      <c r="DF216" s="61">
        <v>2.5749885303668427</v>
      </c>
      <c r="DG216" s="61">
        <v>0.23614452288727161</v>
      </c>
      <c r="DH216" s="61">
        <v>2.5771201617206496</v>
      </c>
      <c r="DI216" s="61">
        <v>-1.9597668231885783</v>
      </c>
      <c r="DJ216" s="61">
        <f t="shared" si="413"/>
        <v>3.4284863917861856</v>
      </c>
      <c r="DK216" s="61">
        <f t="shared" si="414"/>
        <v>18.751976618702933</v>
      </c>
      <c r="DL216" s="61"/>
      <c r="DM216" s="61"/>
      <c r="DN216" s="61">
        <f t="shared" si="415"/>
        <v>0</v>
      </c>
      <c r="DO216" s="62">
        <v>272.7</v>
      </c>
      <c r="DP216" s="62">
        <v>66.650000000000006</v>
      </c>
      <c r="DQ216" s="62">
        <v>26.316666666666666</v>
      </c>
      <c r="DR216" s="62">
        <v>365.66666666666663</v>
      </c>
    </row>
    <row r="217" spans="1:122" x14ac:dyDescent="0.2">
      <c r="A217" s="19" t="s">
        <v>4655</v>
      </c>
      <c r="B217" s="19" t="s">
        <v>4655</v>
      </c>
      <c r="C217" s="19" t="s">
        <v>38</v>
      </c>
      <c r="D217" s="19" t="s">
        <v>39</v>
      </c>
      <c r="E217" s="19" t="s">
        <v>2747</v>
      </c>
      <c r="F217" s="19" t="s">
        <v>3272</v>
      </c>
      <c r="G217" s="19">
        <v>78</v>
      </c>
      <c r="H217" s="19">
        <v>15</v>
      </c>
      <c r="I217" s="19">
        <v>17</v>
      </c>
      <c r="J217" s="19">
        <v>32</v>
      </c>
      <c r="K217" s="19">
        <v>1</v>
      </c>
      <c r="L217" s="19">
        <v>44</v>
      </c>
      <c r="M217" s="20"/>
      <c r="N217" s="21">
        <v>15.42</v>
      </c>
      <c r="O217" s="21">
        <v>1202.8</v>
      </c>
      <c r="P217" s="19">
        <v>5</v>
      </c>
      <c r="Q217" s="19">
        <v>3</v>
      </c>
      <c r="R217" s="19">
        <v>1</v>
      </c>
      <c r="S217" s="19">
        <v>0</v>
      </c>
      <c r="T217" s="19">
        <v>9</v>
      </c>
      <c r="U217" s="19">
        <v>14</v>
      </c>
      <c r="V217" s="19">
        <v>149</v>
      </c>
      <c r="W217" s="22">
        <v>0.10100000000000001</v>
      </c>
      <c r="X217" s="19">
        <v>1520</v>
      </c>
      <c r="Y217" s="19">
        <v>2</v>
      </c>
      <c r="Z217" s="19">
        <v>0</v>
      </c>
      <c r="AA217" s="19">
        <v>87</v>
      </c>
      <c r="AB217" s="19">
        <v>117</v>
      </c>
      <c r="AC217" s="22">
        <v>0.42599999999999999</v>
      </c>
      <c r="AD217" s="20"/>
      <c r="AE217" s="21">
        <v>39.57</v>
      </c>
      <c r="AF217" s="28">
        <v>65</v>
      </c>
      <c r="AG217" s="23">
        <v>1951022</v>
      </c>
      <c r="AH217" s="23"/>
      <c r="AI217" s="23"/>
      <c r="AJ217" s="23"/>
      <c r="AK217" s="23"/>
      <c r="AL217" s="23"/>
      <c r="AM217" s="23"/>
      <c r="AN217" s="24">
        <v>24.4</v>
      </c>
      <c r="AO217" s="24">
        <v>19.899999999999999</v>
      </c>
      <c r="AP217" s="24">
        <v>-5.3</v>
      </c>
      <c r="AQ217" s="29">
        <v>0.6</v>
      </c>
      <c r="AR217" s="24">
        <f>AQ217/(BR217+2*(BS217+BT217))*2000</f>
        <v>0.81942026016593272</v>
      </c>
      <c r="AS217" s="29">
        <v>1.1000000000000001</v>
      </c>
      <c r="AT217" s="24">
        <f>AS217/(BR217+2*(BS217+BT217))*2000</f>
        <v>1.5022704769708768</v>
      </c>
      <c r="AU217" s="24">
        <v>1.6</v>
      </c>
      <c r="AV217" s="67">
        <v>22</v>
      </c>
      <c r="AW217" s="67">
        <v>61</v>
      </c>
      <c r="AX217" s="67">
        <v>69</v>
      </c>
      <c r="AY217" s="67">
        <v>54</v>
      </c>
      <c r="AZ217" s="67">
        <v>30</v>
      </c>
      <c r="BA217" s="67">
        <v>87</v>
      </c>
      <c r="BB217" s="67">
        <v>117</v>
      </c>
      <c r="BC217" s="67">
        <v>4.7</v>
      </c>
      <c r="BD217" s="19">
        <v>29</v>
      </c>
      <c r="BE217" s="19" t="s">
        <v>1400</v>
      </c>
      <c r="BF217" s="19" t="s">
        <v>2935</v>
      </c>
      <c r="BG217" s="19" t="s">
        <v>7484</v>
      </c>
      <c r="BH217" s="19" t="s">
        <v>7457</v>
      </c>
      <c r="BI217" s="19">
        <v>71</v>
      </c>
      <c r="BJ217" s="19">
        <v>194</v>
      </c>
      <c r="BK217" s="19" t="s">
        <v>1258</v>
      </c>
      <c r="BL217" s="19" t="s">
        <v>7128</v>
      </c>
      <c r="BM217" s="25" t="s">
        <v>443</v>
      </c>
      <c r="BN217" s="25" t="s">
        <v>6588</v>
      </c>
      <c r="BO217" s="25" t="s">
        <v>6590</v>
      </c>
      <c r="BP217" s="25" t="s">
        <v>6591</v>
      </c>
      <c r="BQ217" s="21">
        <f t="shared" ref="BQ217:BT219" si="422">LEFT(TRIM(BM217),LEN(TRIM(BM217))-3)+RIGHT(TRIM(BM217),2)/60</f>
        <v>1203.25</v>
      </c>
      <c r="BR217" s="21">
        <f t="shared" si="422"/>
        <v>942.05</v>
      </c>
      <c r="BS217" s="21">
        <f t="shared" si="422"/>
        <v>29.816666666666666</v>
      </c>
      <c r="BT217" s="21">
        <f t="shared" si="422"/>
        <v>231.38333333333333</v>
      </c>
      <c r="BU217" s="19">
        <v>1520</v>
      </c>
      <c r="BV217" s="19">
        <v>9</v>
      </c>
      <c r="BW217" s="19">
        <v>3</v>
      </c>
      <c r="BX217" s="19">
        <v>0</v>
      </c>
      <c r="BY217" s="24">
        <f>BR217/G217</f>
        <v>12.077564102564102</v>
      </c>
      <c r="BZ217" s="24">
        <f>BS217/G217</f>
        <v>0.38226495726495724</v>
      </c>
      <c r="CA217" s="24">
        <f>BT217/G217</f>
        <v>2.9664529914529916</v>
      </c>
      <c r="CB217" s="19">
        <v>37</v>
      </c>
      <c r="CC217" s="19">
        <v>14</v>
      </c>
      <c r="CD217" s="19">
        <v>1</v>
      </c>
      <c r="CE217" s="19">
        <v>52</v>
      </c>
      <c r="CF217" s="19">
        <v>34</v>
      </c>
      <c r="CG217" s="19">
        <v>2</v>
      </c>
      <c r="CH217" s="19">
        <v>0</v>
      </c>
      <c r="CI217" s="19">
        <v>36</v>
      </c>
      <c r="CJ217" s="53">
        <f>IF(BR217=0,0,CB217/BR217*60)</f>
        <v>2.3565628151372007</v>
      </c>
      <c r="CK217" s="53">
        <f>IF(BT217=0,0,CC217/BT217*60)</f>
        <v>3.6303392638478718</v>
      </c>
      <c r="CL217" s="53">
        <f>IF(BS217=0,0,CD217/BS217*60)</f>
        <v>2.0122973728339852</v>
      </c>
      <c r="CM217" s="53">
        <f>IF(BR217=0,0,CF217/BR217*60)</f>
        <v>2.1654901544504006</v>
      </c>
      <c r="CN217" s="53">
        <f>IF(BT217=0,0,CG217/BT217*60)</f>
        <v>0.51861989483541016</v>
      </c>
      <c r="CO217" s="53">
        <f>IF(BS217=0,0,CH217/BS217*60)</f>
        <v>0</v>
      </c>
      <c r="CP217" s="54">
        <f t="shared" si="416"/>
        <v>0.24324324324324326</v>
      </c>
      <c r="CQ217" s="54">
        <f t="shared" si="417"/>
        <v>0.3783783783783784</v>
      </c>
      <c r="CR217" s="54">
        <f t="shared" si="418"/>
        <v>0.62162162162162171</v>
      </c>
      <c r="CS217" s="54">
        <f t="shared" si="419"/>
        <v>0.35714285714285715</v>
      </c>
      <c r="CT217" s="54">
        <f t="shared" si="420"/>
        <v>0.21428571428571427</v>
      </c>
      <c r="CU217" s="54">
        <f t="shared" si="421"/>
        <v>0.5714285714285714</v>
      </c>
      <c r="CV217" s="19">
        <v>2</v>
      </c>
      <c r="CW217" s="65">
        <v>34.152999999999999</v>
      </c>
      <c r="CX217" s="65">
        <v>56.768000000000001</v>
      </c>
      <c r="CY217" s="24">
        <v>9.5370000000000008</v>
      </c>
      <c r="CZ217" s="24">
        <v>0.81499999999999995</v>
      </c>
      <c r="DA217" s="24">
        <v>-0.189</v>
      </c>
      <c r="DB217" s="24">
        <v>2.2160000000000002</v>
      </c>
      <c r="DC217" s="24">
        <v>8.1280000000000001</v>
      </c>
      <c r="DD217" s="65">
        <v>20.507000000000001</v>
      </c>
      <c r="DE217" s="65">
        <v>34.085999999999999</v>
      </c>
      <c r="DF217" s="24">
        <v>9.8840000000000003</v>
      </c>
      <c r="DG217" s="24">
        <v>0.438</v>
      </c>
      <c r="DH217" s="24">
        <v>2.9870000000000001</v>
      </c>
      <c r="DI217" s="24">
        <v>0.33600000000000002</v>
      </c>
      <c r="DJ217" s="65">
        <v>13.646000000000001</v>
      </c>
      <c r="DK217" s="65">
        <v>22.681999999999999</v>
      </c>
      <c r="DL217" s="24">
        <v>0</v>
      </c>
      <c r="DM217" s="24">
        <v>0</v>
      </c>
      <c r="DN217" s="65">
        <v>0</v>
      </c>
      <c r="DO217" s="24">
        <v>942.05</v>
      </c>
      <c r="DP217" s="24">
        <v>231.38</v>
      </c>
      <c r="DQ217" s="24">
        <v>29.82</v>
      </c>
      <c r="DR217" s="24">
        <v>1203.25</v>
      </c>
    </row>
    <row r="218" spans="1:122" x14ac:dyDescent="0.2">
      <c r="A218" t="s">
        <v>4666</v>
      </c>
      <c r="B218" t="s">
        <v>4655</v>
      </c>
      <c r="C218" t="str">
        <f>CONCATENATE(RIGHT(D218,LEN(D218)-SEARCH(" ",D218)), ", ", LEFT(D218, SEARCH(" ", D218)))</f>
        <v xml:space="preserve">Fahey, Jim </v>
      </c>
      <c r="D218" t="str">
        <f>LEFT(F218, SEARCH(",", F218) - 1)</f>
        <v>Jim Fahey</v>
      </c>
      <c r="E218" t="str">
        <f>LEFT(RIGHT(F218, LEN(F218)-SEARCH(",", F218)-1), 2)</f>
        <v xml:space="preserve">D </v>
      </c>
      <c r="F218" t="s">
        <v>1144</v>
      </c>
      <c r="G218">
        <v>13</v>
      </c>
      <c r="H218">
        <v>0</v>
      </c>
      <c r="I218">
        <v>1</v>
      </c>
      <c r="J218">
        <f>H218+I218</f>
        <v>1</v>
      </c>
      <c r="K218">
        <v>0</v>
      </c>
      <c r="L218">
        <v>2</v>
      </c>
      <c r="M218" s="5" t="s">
        <v>5638</v>
      </c>
      <c r="N218" s="7">
        <f>LEFT(M218, LEN(M218)-3)+RIGHT(M218,2)/60</f>
        <v>10.783333333333333</v>
      </c>
      <c r="O218" s="7">
        <f>G218*N218</f>
        <v>140.18333333333334</v>
      </c>
      <c r="P218">
        <v>0</v>
      </c>
      <c r="Q218">
        <v>0</v>
      </c>
      <c r="R218">
        <v>0</v>
      </c>
      <c r="S218">
        <v>0</v>
      </c>
      <c r="T218">
        <f t="shared" ref="T218:U221" si="423">H218-P218-R218</f>
        <v>0</v>
      </c>
      <c r="U218">
        <f t="shared" si="423"/>
        <v>1</v>
      </c>
      <c r="V218">
        <v>7</v>
      </c>
      <c r="W218" s="9">
        <f>IF(V218=0,0,H218/V218)</f>
        <v>0</v>
      </c>
      <c r="X218">
        <v>209</v>
      </c>
      <c r="Y218">
        <v>0</v>
      </c>
      <c r="Z218">
        <v>0</v>
      </c>
      <c r="AA218">
        <v>0</v>
      </c>
      <c r="AB218">
        <v>0</v>
      </c>
      <c r="AC218" s="9">
        <f>IF(AA218+AB218=0,0,AA218/(AA218+AB218))</f>
        <v>0</v>
      </c>
      <c r="AD218" s="5" t="s">
        <v>1648</v>
      </c>
      <c r="AE218" s="11">
        <f>LEFT(AD218, LEN(AD218)-3)+RIGHT(AD218,2)/60</f>
        <v>140.23333333333332</v>
      </c>
      <c r="AH218" s="13" t="s">
        <v>6296</v>
      </c>
      <c r="AI218" s="13" t="s">
        <v>6492</v>
      </c>
      <c r="AJ218" s="14">
        <v>0.4</v>
      </c>
      <c r="AK218" s="13" t="s">
        <v>6353</v>
      </c>
      <c r="AL218" s="13" t="s">
        <v>6315</v>
      </c>
      <c r="AM218" s="13" t="s">
        <v>6349</v>
      </c>
      <c r="AN218" s="18">
        <f t="shared" ref="AN218:AQ221" si="424">AH218+0</f>
        <v>3.4</v>
      </c>
      <c r="AO218" s="18">
        <f t="shared" si="424"/>
        <v>3</v>
      </c>
      <c r="AP218" s="18">
        <f t="shared" si="424"/>
        <v>0.4</v>
      </c>
      <c r="AQ218" s="18">
        <f t="shared" si="424"/>
        <v>-0.4</v>
      </c>
      <c r="AR218" s="18">
        <f>AQ218/(BR218+2*(BS218+BT218))*2000</f>
        <v>-5.160735404795183</v>
      </c>
      <c r="AS218" s="18">
        <f>AL218+0</f>
        <v>0.6</v>
      </c>
      <c r="AT218" s="18">
        <f>AS218/(BR218+2*(BS218+BT218))*2000</f>
        <v>7.7411031071927736</v>
      </c>
      <c r="AU218" s="18">
        <f>AM218+0</f>
        <v>0.1</v>
      </c>
      <c r="AV218" s="66">
        <v>12</v>
      </c>
      <c r="AW218" s="66">
        <v>8</v>
      </c>
      <c r="AX218" s="66">
        <v>6</v>
      </c>
      <c r="AY218" s="66">
        <v>10</v>
      </c>
      <c r="AZ218" s="66">
        <v>3</v>
      </c>
      <c r="BA218" s="66">
        <v>0</v>
      </c>
      <c r="BB218" s="66">
        <v>0</v>
      </c>
      <c r="BC218" s="66">
        <v>0</v>
      </c>
      <c r="BD218">
        <v>6</v>
      </c>
      <c r="BE218" t="s">
        <v>4027</v>
      </c>
      <c r="BF218" t="s">
        <v>264</v>
      </c>
      <c r="BG218" t="s">
        <v>7498</v>
      </c>
      <c r="BH218" t="s">
        <v>7471</v>
      </c>
      <c r="BI218">
        <v>72</v>
      </c>
      <c r="BJ218">
        <v>205</v>
      </c>
      <c r="BK218" t="s">
        <v>1258</v>
      </c>
      <c r="BL218" t="s">
        <v>7128</v>
      </c>
      <c r="BM218" s="4" t="s">
        <v>3823</v>
      </c>
      <c r="BN218" s="4" t="s">
        <v>3824</v>
      </c>
      <c r="BO218" s="4" t="s">
        <v>6829</v>
      </c>
      <c r="BP218" s="4" t="s">
        <v>7357</v>
      </c>
      <c r="BQ218" s="7">
        <f t="shared" si="422"/>
        <v>140.23333333333332</v>
      </c>
      <c r="BR218" s="7">
        <f t="shared" si="422"/>
        <v>125.45</v>
      </c>
      <c r="BS218" s="7">
        <f t="shared" si="422"/>
        <v>1.0666666666666667</v>
      </c>
      <c r="BT218" s="7">
        <f t="shared" si="422"/>
        <v>13.716666666666667</v>
      </c>
      <c r="BU218">
        <v>209</v>
      </c>
      <c r="BV218">
        <v>0</v>
      </c>
      <c r="BW218">
        <v>0</v>
      </c>
      <c r="BX218">
        <v>0</v>
      </c>
      <c r="BY218" s="18">
        <f>BR218/G218</f>
        <v>9.65</v>
      </c>
      <c r="BZ218" s="18">
        <f>BS218/G218</f>
        <v>8.2051282051282051E-2</v>
      </c>
      <c r="CA218" s="18">
        <f>BT218/G218</f>
        <v>1.0551282051282052</v>
      </c>
      <c r="CB218" s="6">
        <v>4</v>
      </c>
      <c r="CC218" s="6">
        <v>2</v>
      </c>
      <c r="CD218" s="6">
        <v>0</v>
      </c>
      <c r="CE218" s="6">
        <v>6</v>
      </c>
      <c r="CF218" s="6">
        <v>4</v>
      </c>
      <c r="CG218" s="6">
        <v>0</v>
      </c>
      <c r="CH218" s="6">
        <v>0</v>
      </c>
      <c r="CI218" s="6">
        <v>4</v>
      </c>
      <c r="CJ218" s="11">
        <f>IF(BR218=0,0,CB218/BR218*60)</f>
        <v>1.9131127939418096</v>
      </c>
      <c r="CK218" s="11">
        <f>IF(BT218=0,0,CC218/BT218*60)</f>
        <v>8.7484811664641544</v>
      </c>
      <c r="CL218" s="11">
        <f>IF(BS218=0,0,CD218/BS218*60)</f>
        <v>0</v>
      </c>
      <c r="CM218" s="11">
        <f>IF(BR218=0,0,CF218/BR218*60)</f>
        <v>1.9131127939418096</v>
      </c>
      <c r="CN218" s="11">
        <f>IF(BT218=0,0,CG218/BT218*60)</f>
        <v>0</v>
      </c>
      <c r="CO218" s="11">
        <f>IF(BS218=0,0,CH218/BS218*60)</f>
        <v>0</v>
      </c>
      <c r="CP218" s="52">
        <f t="shared" si="416"/>
        <v>0</v>
      </c>
      <c r="CQ218" s="52">
        <f t="shared" si="417"/>
        <v>0.25</v>
      </c>
      <c r="CR218" s="52">
        <f t="shared" si="418"/>
        <v>0.25</v>
      </c>
      <c r="CS218" s="52">
        <f t="shared" si="419"/>
        <v>0</v>
      </c>
      <c r="CT218" s="52">
        <f t="shared" si="420"/>
        <v>0</v>
      </c>
      <c r="CU218" s="52">
        <f t="shared" si="421"/>
        <v>0</v>
      </c>
      <c r="CV218">
        <v>0</v>
      </c>
      <c r="CW218" s="60">
        <f>DD218+DJ218+DN218</f>
        <v>4.2929543374792107</v>
      </c>
      <c r="CX218" s="60">
        <f>CW218/DR218*2000</f>
        <v>61.225875980212187</v>
      </c>
      <c r="CY218" s="60">
        <v>0.12914514661010854</v>
      </c>
      <c r="CZ218" s="60">
        <v>-0.51315418350027364</v>
      </c>
      <c r="DA218" s="60">
        <v>-7.0603725799266173E-2</v>
      </c>
      <c r="DB218" s="60">
        <v>-3.8484527747842316E-3</v>
      </c>
      <c r="DC218" s="60">
        <v>0</v>
      </c>
      <c r="DD218" s="60">
        <f>SUM(CY218:DC218)</f>
        <v>-0.45846121546421548</v>
      </c>
      <c r="DE218" s="60">
        <f>DD218/DR218*2000</f>
        <v>-6.5385483546120584</v>
      </c>
      <c r="DF218" s="60">
        <v>3.153669410738702</v>
      </c>
      <c r="DG218" s="60">
        <v>0.44846126102224665</v>
      </c>
      <c r="DH218" s="60">
        <v>0.12795457709507133</v>
      </c>
      <c r="DI218" s="60">
        <v>1.0213303040874064</v>
      </c>
      <c r="DJ218" s="60">
        <f>SUM(DF218:DI218)</f>
        <v>4.7514155529434259</v>
      </c>
      <c r="DK218" s="60">
        <f>DJ218/DR218*2000</f>
        <v>67.764424334824241</v>
      </c>
      <c r="DL218" s="60"/>
      <c r="DM218" s="60"/>
      <c r="DN218" s="60">
        <f>SUM(DL218:DM218)</f>
        <v>0</v>
      </c>
      <c r="DO218" s="59">
        <v>125.45</v>
      </c>
      <c r="DP218" s="59">
        <v>13.716666666666665</v>
      </c>
      <c r="DQ218" s="59">
        <v>1.0666666666666667</v>
      </c>
      <c r="DR218" s="58">
        <v>140.23333333333332</v>
      </c>
    </row>
    <row r="219" spans="1:122" x14ac:dyDescent="0.2">
      <c r="A219" t="s">
        <v>4655</v>
      </c>
      <c r="B219" t="s">
        <v>4655</v>
      </c>
      <c r="C219" t="str">
        <f>CONCATENATE(RIGHT(D219,LEN(D219)-SEARCH(" ",D219)), ", ", LEFT(D219, SEARCH(" ", D219)))</f>
        <v xml:space="preserve">Vandermeer, Jim </v>
      </c>
      <c r="D219" t="str">
        <f>LEFT(F219, SEARCH(",", F219) - 1)</f>
        <v>Jim Vandermeer</v>
      </c>
      <c r="E219" t="str">
        <f>LEFT(RIGHT(F219, LEN(F219)-SEARCH(",", F219)-1), 2)</f>
        <v xml:space="preserve">D </v>
      </c>
      <c r="F219" t="s">
        <v>3271</v>
      </c>
      <c r="G219">
        <v>46</v>
      </c>
      <c r="H219">
        <v>1</v>
      </c>
      <c r="I219">
        <v>6</v>
      </c>
      <c r="J219">
        <f>H219+I219</f>
        <v>7</v>
      </c>
      <c r="K219">
        <v>-3</v>
      </c>
      <c r="L219">
        <v>53</v>
      </c>
      <c r="M219" s="5" t="s">
        <v>5648</v>
      </c>
      <c r="N219" s="7">
        <f>LEFT(M219, LEN(M219)-3)+RIGHT(M219,2)/60</f>
        <v>17.833333333333332</v>
      </c>
      <c r="O219" s="7">
        <f>G219*N219</f>
        <v>820.33333333333326</v>
      </c>
      <c r="P219">
        <v>0</v>
      </c>
      <c r="Q219">
        <v>1</v>
      </c>
      <c r="R219">
        <v>0</v>
      </c>
      <c r="S219">
        <v>0</v>
      </c>
      <c r="T219">
        <f t="shared" si="423"/>
        <v>1</v>
      </c>
      <c r="U219">
        <f t="shared" si="423"/>
        <v>5</v>
      </c>
      <c r="V219">
        <v>50</v>
      </c>
      <c r="W219" s="9">
        <f>IF(V219=0,0,H219/V219)</f>
        <v>0.02</v>
      </c>
      <c r="X219">
        <v>1010</v>
      </c>
      <c r="Y219">
        <v>0</v>
      </c>
      <c r="Z219">
        <v>0</v>
      </c>
      <c r="AA219">
        <v>0</v>
      </c>
      <c r="AB219">
        <v>0</v>
      </c>
      <c r="AC219" s="9">
        <f>IF(AA219+AB219=0,0,AA219/(AA219+AB219))</f>
        <v>0</v>
      </c>
      <c r="AD219" s="5" t="s">
        <v>4116</v>
      </c>
      <c r="AE219" s="11">
        <f>LEFT(AD219, LEN(AD219)-3)+RIGHT(AD219,2)/60</f>
        <v>117.13333333333334</v>
      </c>
      <c r="AF219" s="27">
        <v>41</v>
      </c>
      <c r="AG219" s="12">
        <v>444348</v>
      </c>
      <c r="AH219" s="13" t="s">
        <v>6282</v>
      </c>
      <c r="AI219" s="13" t="s">
        <v>6370</v>
      </c>
      <c r="AJ219" s="14">
        <v>-1.1000000000000001</v>
      </c>
      <c r="AK219" s="13" t="s">
        <v>6328</v>
      </c>
      <c r="AL219" s="13" t="s">
        <v>6489</v>
      </c>
      <c r="AM219" s="13" t="s">
        <v>6424</v>
      </c>
      <c r="AN219" s="18">
        <f t="shared" si="424"/>
        <v>15.3</v>
      </c>
      <c r="AO219" s="18">
        <f t="shared" si="424"/>
        <v>18.8</v>
      </c>
      <c r="AP219" s="18">
        <f t="shared" si="424"/>
        <v>-1.1000000000000001</v>
      </c>
      <c r="AQ219" s="18">
        <f t="shared" si="424"/>
        <v>-1</v>
      </c>
      <c r="AR219" s="18">
        <f>AQ219/(BR219+2*(BS219+BT219))*2000</f>
        <v>-2.0252480928913794</v>
      </c>
      <c r="AS219" s="18">
        <f>AL219+0</f>
        <v>1.4</v>
      </c>
      <c r="AT219" s="18">
        <f>AS219/(BR219+2*(BS219+BT219))*2000</f>
        <v>2.8353473300479308</v>
      </c>
      <c r="AU219" s="18">
        <f>AM219+0</f>
        <v>0.4</v>
      </c>
      <c r="AV219" s="66">
        <v>43</v>
      </c>
      <c r="AW219" s="66">
        <v>53</v>
      </c>
      <c r="AX219" s="66">
        <v>15</v>
      </c>
      <c r="AY219" s="66">
        <v>21</v>
      </c>
      <c r="AZ219" s="66">
        <v>9</v>
      </c>
      <c r="BA219" s="66">
        <v>0</v>
      </c>
      <c r="BB219" s="66">
        <v>0</v>
      </c>
      <c r="BC219" s="66">
        <v>0</v>
      </c>
      <c r="BE219" t="s">
        <v>5295</v>
      </c>
      <c r="BF219" t="s">
        <v>5296</v>
      </c>
      <c r="BG219" t="s">
        <v>7474</v>
      </c>
      <c r="BH219" t="s">
        <v>7457</v>
      </c>
      <c r="BI219">
        <v>73</v>
      </c>
      <c r="BJ219">
        <v>208</v>
      </c>
      <c r="BK219" t="s">
        <v>1259</v>
      </c>
      <c r="BL219" t="s">
        <v>7128</v>
      </c>
      <c r="BM219" s="4" t="s">
        <v>2253</v>
      </c>
      <c r="BN219" s="4" t="s">
        <v>2254</v>
      </c>
      <c r="BO219" s="4" t="s">
        <v>2255</v>
      </c>
      <c r="BP219" s="4" t="s">
        <v>2256</v>
      </c>
      <c r="BQ219" s="7">
        <f t="shared" si="422"/>
        <v>820.0333333333333</v>
      </c>
      <c r="BR219" s="7">
        <f t="shared" si="422"/>
        <v>652.5333333333333</v>
      </c>
      <c r="BS219" s="7">
        <f t="shared" si="422"/>
        <v>94.45</v>
      </c>
      <c r="BT219" s="7">
        <f t="shared" si="422"/>
        <v>73.05</v>
      </c>
      <c r="BU219" s="12">
        <v>1010</v>
      </c>
      <c r="BV219">
        <v>0</v>
      </c>
      <c r="BW219">
        <v>0</v>
      </c>
      <c r="BX219">
        <v>0</v>
      </c>
      <c r="BY219" s="18">
        <f>BR219/G219</f>
        <v>14.185507246376812</v>
      </c>
      <c r="BZ219" s="18">
        <f>BS219/G219</f>
        <v>2.0532608695652175</v>
      </c>
      <c r="CA219" s="18">
        <f>BT219/G219</f>
        <v>1.5880434782608694</v>
      </c>
      <c r="CB219" s="6">
        <v>22</v>
      </c>
      <c r="CC219" s="6">
        <v>3</v>
      </c>
      <c r="CD219" s="6">
        <v>2</v>
      </c>
      <c r="CE219" s="6">
        <v>27</v>
      </c>
      <c r="CF219" s="6">
        <v>27</v>
      </c>
      <c r="CG219" s="6">
        <v>0</v>
      </c>
      <c r="CH219" s="6">
        <v>15</v>
      </c>
      <c r="CI219" s="6">
        <v>42</v>
      </c>
      <c r="CJ219" s="11">
        <f>IF(BR219=0,0,CB219/BR219*60)</f>
        <v>2.0228851655087863</v>
      </c>
      <c r="CK219" s="11">
        <f>IF(BT219=0,0,CC219/BT219*60)</f>
        <v>2.4640657084188913</v>
      </c>
      <c r="CL219" s="11">
        <f>IF(BS219=0,0,CD219/BS219*60)</f>
        <v>1.270513499205929</v>
      </c>
      <c r="CM219" s="11">
        <f>IF(BR219=0,0,CF219/BR219*60)</f>
        <v>2.4826317940335105</v>
      </c>
      <c r="CN219" s="11">
        <f>IF(BT219=0,0,CG219/BT219*60)</f>
        <v>0</v>
      </c>
      <c r="CO219" s="11">
        <f>IF(BS219=0,0,CH219/BS219*60)</f>
        <v>9.5288512440444677</v>
      </c>
      <c r="CP219" s="52">
        <f t="shared" si="416"/>
        <v>4.5454545454545456E-2</v>
      </c>
      <c r="CQ219" s="52">
        <f t="shared" si="417"/>
        <v>0.22727272727272727</v>
      </c>
      <c r="CR219" s="52">
        <f t="shared" si="418"/>
        <v>0.27272727272727271</v>
      </c>
      <c r="CS219" s="52">
        <f t="shared" si="419"/>
        <v>0</v>
      </c>
      <c r="CT219" s="52">
        <f t="shared" si="420"/>
        <v>0.33333333333333331</v>
      </c>
      <c r="CU219" s="52">
        <f t="shared" si="421"/>
        <v>0.33333333333333331</v>
      </c>
      <c r="CV219">
        <v>0</v>
      </c>
      <c r="CW219" s="60">
        <f>DD219+DJ219+DN219</f>
        <v>13.741968735505935</v>
      </c>
      <c r="CX219" s="60">
        <f>CW219/DR219*2000</f>
        <v>33.515634491701803</v>
      </c>
      <c r="CY219" s="60">
        <v>0.6009813055077371</v>
      </c>
      <c r="CZ219" s="60">
        <v>-1.7127638576278295</v>
      </c>
      <c r="DA219" s="60">
        <v>-0.42791400865499346</v>
      </c>
      <c r="DB219" s="60">
        <v>-0.19931067436947547</v>
      </c>
      <c r="DC219" s="60">
        <v>0</v>
      </c>
      <c r="DD219" s="60">
        <f>SUM(CY219:DC219)</f>
        <v>-1.7390072351445613</v>
      </c>
      <c r="DE219" s="60">
        <f>DD219/DR219*2000</f>
        <v>-4.2413086504074498</v>
      </c>
      <c r="DF219" s="60">
        <v>12.62462201571075</v>
      </c>
      <c r="DG219" s="60">
        <v>2.2511225252749321</v>
      </c>
      <c r="DH219" s="60">
        <v>0.43687632450572039</v>
      </c>
      <c r="DI219" s="60">
        <v>0.16835510515909471</v>
      </c>
      <c r="DJ219" s="60">
        <f>SUM(DF219:DI219)</f>
        <v>15.480975970650496</v>
      </c>
      <c r="DK219" s="60">
        <f>DJ219/DR219*2000</f>
        <v>37.756943142109257</v>
      </c>
      <c r="DL219" s="60"/>
      <c r="DM219" s="60"/>
      <c r="DN219" s="60">
        <f>SUM(DL219:DM219)</f>
        <v>0</v>
      </c>
      <c r="DO219" s="59">
        <v>652.5333333333333</v>
      </c>
      <c r="DP219" s="59">
        <v>73.05</v>
      </c>
      <c r="DQ219" s="59">
        <v>94.45</v>
      </c>
      <c r="DR219" s="58">
        <v>820.0333333333333</v>
      </c>
    </row>
    <row r="220" spans="1:122" x14ac:dyDescent="0.2">
      <c r="A220" s="31" t="s">
        <v>4654</v>
      </c>
      <c r="B220" s="31" t="s">
        <v>4655</v>
      </c>
      <c r="C220" s="31" t="str">
        <f>CONCATENATE(RIGHT(D220,LEN(D220)-SEARCH(" ",D220)), ", ", LEFT(D220, SEARCH(" ", D220)))</f>
        <v xml:space="preserve">Adams, Kevyn </v>
      </c>
      <c r="D220" s="31" t="str">
        <f>LEFT(F220, SEARCH(",", F220) - 1)</f>
        <v>Kevyn Adams</v>
      </c>
      <c r="E220" s="31" t="str">
        <f>LEFT(RIGHT(F220, LEN(F220)-SEARCH(",", F220)-1), 2)</f>
        <v xml:space="preserve">C </v>
      </c>
      <c r="F220" s="31" t="s">
        <v>3246</v>
      </c>
      <c r="G220" s="31">
        <v>35</v>
      </c>
      <c r="H220" s="31">
        <v>2</v>
      </c>
      <c r="I220" s="31">
        <v>2</v>
      </c>
      <c r="J220" s="31">
        <f>H220+I220</f>
        <v>4</v>
      </c>
      <c r="K220" s="31">
        <v>-10</v>
      </c>
      <c r="L220" s="31">
        <v>17</v>
      </c>
      <c r="M220" s="32" t="s">
        <v>5454</v>
      </c>
      <c r="N220" s="33">
        <f>LEFT(M220, LEN(M220)-3)+RIGHT(M220,2)/60</f>
        <v>8.65</v>
      </c>
      <c r="O220" s="33">
        <f>G220*N220</f>
        <v>302.75</v>
      </c>
      <c r="P220" s="31">
        <v>0</v>
      </c>
      <c r="Q220" s="31">
        <v>0</v>
      </c>
      <c r="R220" s="31">
        <v>1</v>
      </c>
      <c r="S220" s="31">
        <v>0</v>
      </c>
      <c r="T220" s="31">
        <f t="shared" si="423"/>
        <v>1</v>
      </c>
      <c r="U220" s="31">
        <f t="shared" si="423"/>
        <v>2</v>
      </c>
      <c r="V220" s="31">
        <v>36</v>
      </c>
      <c r="W220" s="34">
        <f>IF(V220=0,0,H220/V220)</f>
        <v>5.5555555555555552E-2</v>
      </c>
      <c r="X220" s="31">
        <v>435</v>
      </c>
      <c r="Y220" s="31">
        <v>0</v>
      </c>
      <c r="Z220" s="31">
        <v>0</v>
      </c>
      <c r="AA220" s="31">
        <v>93</v>
      </c>
      <c r="AB220" s="31">
        <v>113</v>
      </c>
      <c r="AC220" s="34">
        <f>IF(AA220+AB220=0,0,AA220/(AA220+AB220))</f>
        <v>0.45145631067961167</v>
      </c>
      <c r="AD220" s="32" t="s">
        <v>7119</v>
      </c>
      <c r="AE220" s="35">
        <f>LEFT(AD220, LEN(AD220)-3)+RIGHT(AD220,2)/60</f>
        <v>75.650000000000006</v>
      </c>
      <c r="AF220" s="36">
        <v>42</v>
      </c>
      <c r="AG220" s="37">
        <v>165000</v>
      </c>
      <c r="AH220" s="38" t="s">
        <v>6366</v>
      </c>
      <c r="AI220" s="38" t="s">
        <v>6470</v>
      </c>
      <c r="AJ220" s="39">
        <v>-10.4</v>
      </c>
      <c r="AK220" s="38" t="s">
        <v>6357</v>
      </c>
      <c r="AL220" s="38" t="s">
        <v>6429</v>
      </c>
      <c r="AM220" s="38" t="s">
        <v>4374</v>
      </c>
      <c r="AN220" s="40">
        <f t="shared" si="424"/>
        <v>6.9</v>
      </c>
      <c r="AO220" s="40">
        <f t="shared" si="424"/>
        <v>9.4</v>
      </c>
      <c r="AP220" s="40">
        <f t="shared" si="424"/>
        <v>-10.4</v>
      </c>
      <c r="AQ220" s="40">
        <f t="shared" si="424"/>
        <v>-1.7</v>
      </c>
      <c r="AR220" s="40"/>
      <c r="AS220" s="40">
        <f>AL220+0</f>
        <v>-0.7</v>
      </c>
      <c r="AT220" s="40"/>
      <c r="AU220" s="40">
        <f>AM220+0</f>
        <v>-2.4</v>
      </c>
      <c r="AV220" s="31"/>
      <c r="AW220" s="31"/>
      <c r="AX220" s="31"/>
      <c r="AY220" s="31"/>
      <c r="AZ220" s="31"/>
      <c r="BA220" s="31"/>
      <c r="BB220" s="31"/>
      <c r="BC220" s="31"/>
      <c r="BD220" s="31"/>
      <c r="BE220" s="31"/>
      <c r="BF220" s="31"/>
      <c r="BG220" s="31"/>
      <c r="BH220" s="31"/>
      <c r="BI220" s="31"/>
      <c r="BJ220" s="31"/>
      <c r="BK220" s="31"/>
      <c r="BL220" s="31"/>
      <c r="BM220" s="41"/>
      <c r="BN220" s="41"/>
      <c r="BO220" s="41"/>
      <c r="BP220" s="41"/>
      <c r="BQ220" s="33"/>
      <c r="BR220" s="33"/>
      <c r="BS220" s="33"/>
      <c r="BT220" s="33"/>
      <c r="BU220" s="31"/>
      <c r="BV220" s="31"/>
      <c r="BW220" s="31"/>
      <c r="BX220" s="31"/>
      <c r="BY220" s="40"/>
      <c r="BZ220" s="40"/>
      <c r="CA220" s="40"/>
      <c r="CB220" s="55">
        <v>14</v>
      </c>
      <c r="CC220" s="55">
        <v>1</v>
      </c>
      <c r="CD220" s="55">
        <v>2</v>
      </c>
      <c r="CE220" s="55">
        <v>17</v>
      </c>
      <c r="CF220" s="55">
        <v>26</v>
      </c>
      <c r="CG220" s="55">
        <v>0</v>
      </c>
      <c r="CH220" s="55">
        <v>14</v>
      </c>
      <c r="CI220" s="55">
        <v>40</v>
      </c>
      <c r="CJ220" s="35"/>
      <c r="CK220" s="35"/>
      <c r="CL220" s="35"/>
      <c r="CM220" s="35"/>
      <c r="CN220" s="35"/>
      <c r="CO220" s="35"/>
      <c r="CP220" s="56">
        <f t="shared" si="416"/>
        <v>7.1428571428571425E-2</v>
      </c>
      <c r="CQ220" s="56">
        <f t="shared" si="417"/>
        <v>0.14285714285714285</v>
      </c>
      <c r="CR220" s="56">
        <f t="shared" si="418"/>
        <v>0.21428571428571427</v>
      </c>
      <c r="CS220" s="56">
        <f t="shared" si="419"/>
        <v>0</v>
      </c>
      <c r="CT220" s="56">
        <f t="shared" si="420"/>
        <v>0</v>
      </c>
      <c r="CU220" s="56">
        <f t="shared" si="421"/>
        <v>0</v>
      </c>
      <c r="CV220" s="31">
        <v>1</v>
      </c>
      <c r="CW220" s="61">
        <f>DD220+DJ220+DN220</f>
        <v>-5.3359139351730409</v>
      </c>
      <c r="CX220" s="61">
        <f>CW220/DR220*2000</f>
        <v>-35.267111270145676</v>
      </c>
      <c r="CY220" s="61">
        <v>-0.516010551282716</v>
      </c>
      <c r="CZ220" s="61">
        <v>-0.27034443191054919</v>
      </c>
      <c r="DA220" s="61">
        <v>1.4120217783562379E-2</v>
      </c>
      <c r="DB220" s="61">
        <v>1.6716518968186609</v>
      </c>
      <c r="DC220" s="61">
        <v>0</v>
      </c>
      <c r="DD220" s="61">
        <f>SUM(CY220:DC220)</f>
        <v>0.89941713140895807</v>
      </c>
      <c r="DE220" s="61">
        <f>DD220/DR220*2000</f>
        <v>5.9445943913348183</v>
      </c>
      <c r="DF220" s="61">
        <v>-1.3611285216804803</v>
      </c>
      <c r="DG220" s="61">
        <v>2.2554567386132655E-2</v>
      </c>
      <c r="DH220" s="61">
        <v>-4.4268507981079548</v>
      </c>
      <c r="DI220" s="61">
        <v>-0.46990631417969625</v>
      </c>
      <c r="DJ220" s="61">
        <f>SUM(DF220:DI220)</f>
        <v>-6.235331066581999</v>
      </c>
      <c r="DK220" s="61">
        <f>DJ220/DR220*2000</f>
        <v>-41.211705661480487</v>
      </c>
      <c r="DL220" s="61"/>
      <c r="DM220" s="61"/>
      <c r="DN220" s="61">
        <f>SUM(DL220:DM220)</f>
        <v>0</v>
      </c>
      <c r="DO220" s="62">
        <v>230.56666666666666</v>
      </c>
      <c r="DP220" s="62">
        <v>6.3</v>
      </c>
      <c r="DQ220" s="62">
        <v>65.733333333333334</v>
      </c>
      <c r="DR220" s="62">
        <v>302.60000000000002</v>
      </c>
    </row>
    <row r="221" spans="1:122" x14ac:dyDescent="0.2">
      <c r="A221" s="31" t="s">
        <v>4671</v>
      </c>
      <c r="B221" s="31" t="s">
        <v>4655</v>
      </c>
      <c r="C221" s="31" t="str">
        <f>CONCATENATE(RIGHT(D221,LEN(D221)-SEARCH(" ",D221)), ", ", LEFT(D221, SEARCH(" ", D221)))</f>
        <v xml:space="preserve">Adams, Kevyn </v>
      </c>
      <c r="D221" s="31" t="str">
        <f>LEFT(F221, SEARCH(",", F221) - 1)</f>
        <v>Kevyn Adams</v>
      </c>
      <c r="E221" s="31" t="str">
        <f>LEFT(RIGHT(F221, LEN(F221)-SEARCH(",", F221)-1), 2)</f>
        <v xml:space="preserve">C </v>
      </c>
      <c r="F221" s="31" t="s">
        <v>2810</v>
      </c>
      <c r="G221" s="31">
        <v>33</v>
      </c>
      <c r="H221" s="31">
        <v>1</v>
      </c>
      <c r="I221" s="31">
        <v>7</v>
      </c>
      <c r="J221" s="31">
        <f>H221+I221</f>
        <v>8</v>
      </c>
      <c r="K221" s="31">
        <v>-10</v>
      </c>
      <c r="L221" s="31">
        <v>8</v>
      </c>
      <c r="M221" s="32" t="s">
        <v>5938</v>
      </c>
      <c r="N221" s="33">
        <f>LEFT(M221, LEN(M221)-3)+RIGHT(M221,2)/60</f>
        <v>13.333333333333334</v>
      </c>
      <c r="O221" s="33">
        <f>G221*N221</f>
        <v>440</v>
      </c>
      <c r="P221" s="31">
        <v>0</v>
      </c>
      <c r="Q221" s="31">
        <v>1</v>
      </c>
      <c r="R221" s="31">
        <v>0</v>
      </c>
      <c r="S221" s="31">
        <v>1</v>
      </c>
      <c r="T221" s="31">
        <f t="shared" si="423"/>
        <v>1</v>
      </c>
      <c r="U221" s="31">
        <f t="shared" si="423"/>
        <v>5</v>
      </c>
      <c r="V221" s="31">
        <v>51</v>
      </c>
      <c r="W221" s="34">
        <f>IF(V221=0,0,H221/V221)</f>
        <v>1.9607843137254902E-2</v>
      </c>
      <c r="X221" s="31">
        <v>613</v>
      </c>
      <c r="Y221" s="31">
        <v>0</v>
      </c>
      <c r="Z221" s="31">
        <v>0</v>
      </c>
      <c r="AA221" s="31">
        <v>48</v>
      </c>
      <c r="AB221" s="31">
        <v>58</v>
      </c>
      <c r="AC221" s="34">
        <f>IF(AA221+AB221=0,0,AA221/(AA221+AB221))</f>
        <v>0.45283018867924529</v>
      </c>
      <c r="AD221" s="32" t="s">
        <v>1777</v>
      </c>
      <c r="AE221" s="35">
        <f>LEFT(AD221, LEN(AD221)-3)+RIGHT(AD221,2)/60</f>
        <v>54.966666666666669</v>
      </c>
      <c r="AF221" s="36">
        <v>38</v>
      </c>
      <c r="AG221" s="37">
        <v>165000</v>
      </c>
      <c r="AH221" s="42" t="s">
        <v>4516</v>
      </c>
      <c r="AI221" s="42" t="s">
        <v>4377</v>
      </c>
      <c r="AJ221" s="43">
        <v>-6.5</v>
      </c>
      <c r="AK221" s="42" t="s">
        <v>6420</v>
      </c>
      <c r="AL221" s="42" t="s">
        <v>6340</v>
      </c>
      <c r="AM221" s="42" t="s">
        <v>6498</v>
      </c>
      <c r="AN221" s="40">
        <f t="shared" si="424"/>
        <v>8.6999999999999993</v>
      </c>
      <c r="AO221" s="40">
        <f t="shared" si="424"/>
        <v>9.6</v>
      </c>
      <c r="AP221" s="40">
        <f t="shared" si="424"/>
        <v>-6.5</v>
      </c>
      <c r="AQ221" s="40">
        <f t="shared" si="424"/>
        <v>-1.6</v>
      </c>
      <c r="AR221" s="40"/>
      <c r="AS221" s="40">
        <f>AL221+0</f>
        <v>-0.6</v>
      </c>
      <c r="AT221" s="40"/>
      <c r="AU221" s="40">
        <f>AM221+0</f>
        <v>-2.2000000000000002</v>
      </c>
      <c r="AV221" s="31">
        <v>19</v>
      </c>
      <c r="AW221" s="31">
        <v>44</v>
      </c>
      <c r="AX221" s="31">
        <v>33</v>
      </c>
      <c r="AY221" s="31">
        <v>24</v>
      </c>
      <c r="AZ221" s="31">
        <v>26</v>
      </c>
      <c r="BA221" s="31">
        <v>141</v>
      </c>
      <c r="BB221" s="31">
        <v>171</v>
      </c>
      <c r="BC221" s="31">
        <v>7.7</v>
      </c>
      <c r="BD221" s="31">
        <v>14</v>
      </c>
      <c r="BE221" s="31" t="s">
        <v>1264</v>
      </c>
      <c r="BF221" s="31" t="s">
        <v>5113</v>
      </c>
      <c r="BG221" s="31" t="s">
        <v>5114</v>
      </c>
      <c r="BH221" s="31" t="s">
        <v>7471</v>
      </c>
      <c r="BI221" s="31">
        <v>73</v>
      </c>
      <c r="BJ221" s="31">
        <v>200</v>
      </c>
      <c r="BK221" s="31" t="s">
        <v>1258</v>
      </c>
      <c r="BL221" s="31" t="s">
        <v>7128</v>
      </c>
      <c r="BM221" s="41" t="s">
        <v>2369</v>
      </c>
      <c r="BN221" s="41" t="s">
        <v>2370</v>
      </c>
      <c r="BO221" s="41" t="s">
        <v>2371</v>
      </c>
      <c r="BP221" s="41" t="s">
        <v>2235</v>
      </c>
      <c r="BQ221" s="33"/>
      <c r="BR221" s="33"/>
      <c r="BS221" s="33"/>
      <c r="BT221" s="33"/>
      <c r="BU221" s="37">
        <v>1048</v>
      </c>
      <c r="BV221" s="31">
        <v>0</v>
      </c>
      <c r="BW221" s="31">
        <v>0</v>
      </c>
      <c r="BX221" s="31">
        <v>0</v>
      </c>
      <c r="BY221" s="40"/>
      <c r="BZ221" s="40"/>
      <c r="CA221" s="40"/>
      <c r="CB221" s="55">
        <v>10</v>
      </c>
      <c r="CC221" s="55">
        <v>2</v>
      </c>
      <c r="CD221" s="55">
        <v>1</v>
      </c>
      <c r="CE221" s="55">
        <v>13</v>
      </c>
      <c r="CF221" s="55">
        <v>21</v>
      </c>
      <c r="CG221" s="55">
        <v>0</v>
      </c>
      <c r="CH221" s="55">
        <v>7</v>
      </c>
      <c r="CI221" s="55">
        <v>28</v>
      </c>
      <c r="CJ221" s="35"/>
      <c r="CK221" s="35"/>
      <c r="CL221" s="35"/>
      <c r="CM221" s="35"/>
      <c r="CN221" s="35"/>
      <c r="CO221" s="35"/>
      <c r="CP221" s="56">
        <f t="shared" si="416"/>
        <v>0.1</v>
      </c>
      <c r="CQ221" s="56">
        <f t="shared" si="417"/>
        <v>0.5</v>
      </c>
      <c r="CR221" s="56">
        <f t="shared" si="418"/>
        <v>0.6</v>
      </c>
      <c r="CS221" s="56">
        <f t="shared" si="419"/>
        <v>0</v>
      </c>
      <c r="CT221" s="56">
        <f t="shared" si="420"/>
        <v>0.5</v>
      </c>
      <c r="CU221" s="56">
        <f t="shared" si="421"/>
        <v>0.5</v>
      </c>
      <c r="CV221" s="31">
        <v>1</v>
      </c>
      <c r="CW221" s="61">
        <f>DD221+DJ221+DN221</f>
        <v>7.4419146085331684</v>
      </c>
      <c r="CX221" s="61">
        <f>CW221/DR221*2000</f>
        <v>33.838420409381229</v>
      </c>
      <c r="CY221" s="61">
        <v>-1.9524391742499847</v>
      </c>
      <c r="CZ221" s="61">
        <v>-0.38323733538039412</v>
      </c>
      <c r="DA221" s="61">
        <v>1.5321148993383351E-2</v>
      </c>
      <c r="DB221" s="61">
        <v>0.35749290841491094</v>
      </c>
      <c r="DC221" s="61">
        <v>-0.59201308371666328</v>
      </c>
      <c r="DD221" s="61">
        <f>SUM(CY221:DC221)</f>
        <v>-2.5548755359387476</v>
      </c>
      <c r="DE221" s="61">
        <f>DD221/DR221*2000</f>
        <v>-11.617030969370228</v>
      </c>
      <c r="DF221" s="61">
        <v>1.7724704052092422</v>
      </c>
      <c r="DG221" s="61">
        <v>0.10617147848846888</v>
      </c>
      <c r="DH221" s="61">
        <v>3.5411793907518945</v>
      </c>
      <c r="DI221" s="61">
        <v>4.5769688700223119</v>
      </c>
      <c r="DJ221" s="61">
        <f>SUM(DF221:DI221)</f>
        <v>9.9967901444719161</v>
      </c>
      <c r="DK221" s="61">
        <f>DJ221/DR221*2000</f>
        <v>45.455451378751462</v>
      </c>
      <c r="DL221" s="61"/>
      <c r="DM221" s="61"/>
      <c r="DN221" s="61">
        <f>SUM(DL221:DM221)</f>
        <v>0</v>
      </c>
      <c r="DO221" s="62">
        <v>360.6</v>
      </c>
      <c r="DP221" s="62">
        <v>21.083333333333332</v>
      </c>
      <c r="DQ221" s="62">
        <v>58.166666666666671</v>
      </c>
      <c r="DR221" s="62">
        <v>439.85</v>
      </c>
    </row>
    <row r="222" spans="1:122" s="30" customFormat="1" x14ac:dyDescent="0.2">
      <c r="A222" s="19" t="s">
        <v>4671</v>
      </c>
      <c r="B222" s="19" t="s">
        <v>4655</v>
      </c>
      <c r="C222" s="19" t="s">
        <v>56</v>
      </c>
      <c r="D222" s="19" t="s">
        <v>57</v>
      </c>
      <c r="E222" s="19" t="s">
        <v>2747</v>
      </c>
      <c r="F222" s="19" t="s">
        <v>3246</v>
      </c>
      <c r="G222" s="19">
        <v>68</v>
      </c>
      <c r="H222" s="19">
        <v>3</v>
      </c>
      <c r="I222" s="19">
        <v>9</v>
      </c>
      <c r="J222" s="19">
        <v>12</v>
      </c>
      <c r="K222" s="19">
        <v>-20</v>
      </c>
      <c r="L222" s="19">
        <v>25</v>
      </c>
      <c r="M222" s="20"/>
      <c r="N222" s="21">
        <v>10.92</v>
      </c>
      <c r="O222" s="21">
        <v>742.75</v>
      </c>
      <c r="P222" s="19">
        <v>0</v>
      </c>
      <c r="Q222" s="19">
        <v>1</v>
      </c>
      <c r="R222" s="19">
        <v>1</v>
      </c>
      <c r="S222" s="19">
        <v>1</v>
      </c>
      <c r="T222" s="19">
        <v>2</v>
      </c>
      <c r="U222" s="19">
        <v>7</v>
      </c>
      <c r="V222" s="19">
        <v>87</v>
      </c>
      <c r="W222" s="22">
        <v>3.4000000000000002E-2</v>
      </c>
      <c r="X222" s="19">
        <v>1048</v>
      </c>
      <c r="Y222" s="19">
        <v>0</v>
      </c>
      <c r="Z222" s="19">
        <v>0</v>
      </c>
      <c r="AA222" s="19">
        <v>141</v>
      </c>
      <c r="AB222" s="19">
        <v>171</v>
      </c>
      <c r="AC222" s="22">
        <v>0.45200000000000001</v>
      </c>
      <c r="AD222" s="20"/>
      <c r="AE222" s="21">
        <v>65.61</v>
      </c>
      <c r="AF222" s="28">
        <v>40</v>
      </c>
      <c r="AG222" s="23">
        <v>330000</v>
      </c>
      <c r="AH222" s="23"/>
      <c r="AI222" s="23"/>
      <c r="AJ222" s="23"/>
      <c r="AK222" s="23"/>
      <c r="AL222" s="23"/>
      <c r="AM222" s="23"/>
      <c r="AN222" s="24">
        <v>15.6</v>
      </c>
      <c r="AO222" s="24">
        <v>19</v>
      </c>
      <c r="AP222" s="24">
        <v>-16.899999999999999</v>
      </c>
      <c r="AQ222" s="29">
        <v>-1.7</v>
      </c>
      <c r="AR222" s="24">
        <f t="shared" ref="AR222:AR232" si="425">AQ222/(BR222+2*(BS222+BT222))*2000</f>
        <v>-3.8042667462330297</v>
      </c>
      <c r="AS222" s="29">
        <v>-0.7</v>
      </c>
      <c r="AT222" s="24">
        <f t="shared" ref="AT222:AT232" si="426">AS222/(BR222+2*(BS222+BT222))*2000</f>
        <v>-1.5664627778606595</v>
      </c>
      <c r="AU222" s="24">
        <v>-2.2999999999999998</v>
      </c>
      <c r="AV222" s="67">
        <v>19</v>
      </c>
      <c r="AW222" s="67">
        <v>44</v>
      </c>
      <c r="AX222" s="67">
        <v>33</v>
      </c>
      <c r="AY222" s="67">
        <v>24</v>
      </c>
      <c r="AZ222" s="67">
        <v>26</v>
      </c>
      <c r="BA222" s="67">
        <v>141</v>
      </c>
      <c r="BB222" s="67">
        <v>171</v>
      </c>
      <c r="BC222" s="67">
        <v>7.7</v>
      </c>
      <c r="BD222" s="19">
        <v>14</v>
      </c>
      <c r="BE222" s="19" t="s">
        <v>1264</v>
      </c>
      <c r="BF222" s="19" t="s">
        <v>5113</v>
      </c>
      <c r="BG222" s="19" t="s">
        <v>5114</v>
      </c>
      <c r="BH222" s="19" t="s">
        <v>7471</v>
      </c>
      <c r="BI222" s="19">
        <v>73</v>
      </c>
      <c r="BJ222" s="19">
        <v>200</v>
      </c>
      <c r="BK222" s="19" t="s">
        <v>1258</v>
      </c>
      <c r="BL222" s="19" t="s">
        <v>7128</v>
      </c>
      <c r="BM222" s="25" t="s">
        <v>2369</v>
      </c>
      <c r="BN222" s="25" t="s">
        <v>2370</v>
      </c>
      <c r="BO222" s="25" t="s">
        <v>2371</v>
      </c>
      <c r="BP222" s="25" t="s">
        <v>2235</v>
      </c>
      <c r="BQ222" s="21">
        <f t="shared" ref="BQ222:BQ232" si="427">LEFT(TRIM(BM222),LEN(TRIM(BM222))-3)+RIGHT(TRIM(BM222),2)/60</f>
        <v>742.45</v>
      </c>
      <c r="BR222" s="21">
        <f t="shared" ref="BR222:BR232" si="428">LEFT(TRIM(BN222),LEN(TRIM(BN222))-3)+RIGHT(TRIM(BN222),2)/60</f>
        <v>591.16666666666663</v>
      </c>
      <c r="BS222" s="21">
        <f t="shared" ref="BS222:BS232" si="429">LEFT(TRIM(BO222),LEN(TRIM(BO222))-3)+RIGHT(TRIM(BO222),2)/60</f>
        <v>123.9</v>
      </c>
      <c r="BT222" s="21">
        <f t="shared" ref="BT222:BT232" si="430">LEFT(TRIM(BP222),LEN(TRIM(BP222))-3)+RIGHT(TRIM(BP222),2)/60</f>
        <v>27.383333333333333</v>
      </c>
      <c r="BU222" s="19">
        <v>1048</v>
      </c>
      <c r="BV222" s="19">
        <v>0</v>
      </c>
      <c r="BW222" s="19">
        <v>0</v>
      </c>
      <c r="BX222" s="19">
        <v>0</v>
      </c>
      <c r="BY222" s="24">
        <f t="shared" ref="BY222:BY232" si="431">BR222/G222</f>
        <v>8.6936274509803919</v>
      </c>
      <c r="BZ222" s="24">
        <f t="shared" ref="BZ222:BZ232" si="432">BS222/G222</f>
        <v>1.822058823529412</v>
      </c>
      <c r="CA222" s="24">
        <f t="shared" ref="CA222:CA232" si="433">BT222/G222</f>
        <v>0.40269607843137256</v>
      </c>
      <c r="CB222" s="19">
        <v>24</v>
      </c>
      <c r="CC222" s="19">
        <v>3</v>
      </c>
      <c r="CD222" s="19">
        <v>3</v>
      </c>
      <c r="CE222" s="19">
        <v>30</v>
      </c>
      <c r="CF222" s="19">
        <v>47</v>
      </c>
      <c r="CG222" s="19">
        <v>0</v>
      </c>
      <c r="CH222" s="19">
        <v>21</v>
      </c>
      <c r="CI222" s="19">
        <v>68</v>
      </c>
      <c r="CJ222" s="53">
        <f t="shared" ref="CJ222:CJ232" si="434">IF(BR222=0,0,CB222/BR222*60)</f>
        <v>2.4358612912320274</v>
      </c>
      <c r="CK222" s="53">
        <f t="shared" ref="CK222:CK232" si="435">IF(BT222=0,0,CC222/BT222*60)</f>
        <v>6.5733414485696899</v>
      </c>
      <c r="CL222" s="53">
        <f t="shared" ref="CL222:CL232" si="436">IF(BS222=0,0,CD222/BS222*60)</f>
        <v>1.4527845036319613</v>
      </c>
      <c r="CM222" s="53">
        <f t="shared" ref="CM222:CM232" si="437">IF(BR222=0,0,CF222/BR222*60)</f>
        <v>4.770228361996053</v>
      </c>
      <c r="CN222" s="53">
        <f t="shared" ref="CN222:CN232" si="438">IF(BT222=0,0,CG222/BT222*60)</f>
        <v>0</v>
      </c>
      <c r="CO222" s="53">
        <f t="shared" ref="CO222:CO232" si="439">IF(BS222=0,0,CH222/BS222*60)</f>
        <v>10.169491525423728</v>
      </c>
      <c r="CP222" s="54">
        <f t="shared" si="416"/>
        <v>8.3333333333333329E-2</v>
      </c>
      <c r="CQ222" s="54">
        <f t="shared" si="417"/>
        <v>0.29166666666666669</v>
      </c>
      <c r="CR222" s="54">
        <f t="shared" si="418"/>
        <v>0.375</v>
      </c>
      <c r="CS222" s="54">
        <f t="shared" si="419"/>
        <v>0</v>
      </c>
      <c r="CT222" s="54">
        <f t="shared" si="420"/>
        <v>0.33333333333333331</v>
      </c>
      <c r="CU222" s="54">
        <f t="shared" si="421"/>
        <v>0.33333333333333331</v>
      </c>
      <c r="CV222" s="19">
        <v>2</v>
      </c>
      <c r="CW222" s="65">
        <v>2.1059999999999999</v>
      </c>
      <c r="CX222" s="65">
        <v>5.673</v>
      </c>
      <c r="CY222" s="24">
        <v>-2.468</v>
      </c>
      <c r="CZ222" s="24">
        <v>-0.65400000000000003</v>
      </c>
      <c r="DA222" s="24">
        <v>2.9000000000000001E-2</v>
      </c>
      <c r="DB222" s="24">
        <v>2.0289999999999999</v>
      </c>
      <c r="DC222" s="24">
        <v>-0.59199999999999997</v>
      </c>
      <c r="DD222" s="65">
        <v>-1.655</v>
      </c>
      <c r="DE222" s="65">
        <v>-4.4589999999999996</v>
      </c>
      <c r="DF222" s="24">
        <v>0.41099999999999998</v>
      </c>
      <c r="DG222" s="24">
        <v>0.129</v>
      </c>
      <c r="DH222" s="24">
        <v>-0.88600000000000001</v>
      </c>
      <c r="DI222" s="24">
        <v>4.1070000000000002</v>
      </c>
      <c r="DJ222" s="65">
        <v>3.7610000000000001</v>
      </c>
      <c r="DK222" s="65">
        <v>10.132999999999999</v>
      </c>
      <c r="DL222" s="24">
        <v>0</v>
      </c>
      <c r="DM222" s="24">
        <v>0</v>
      </c>
      <c r="DN222" s="65">
        <v>0</v>
      </c>
      <c r="DO222" s="24">
        <v>591.16999999999996</v>
      </c>
      <c r="DP222" s="24">
        <v>27.38</v>
      </c>
      <c r="DQ222" s="24">
        <v>123.9</v>
      </c>
      <c r="DR222" s="24">
        <v>742.45</v>
      </c>
    </row>
    <row r="223" spans="1:122" x14ac:dyDescent="0.2">
      <c r="A223" t="s">
        <v>4655</v>
      </c>
      <c r="B223" t="s">
        <v>4655</v>
      </c>
      <c r="C223" t="str">
        <f t="shared" ref="C223:C234" si="440">CONCATENATE(RIGHT(D223,LEN(D223)-SEARCH(" ",D223)), ", ", LEFT(D223, SEARCH(" ", D223)))</f>
        <v xml:space="preserve">Havlat, Martin </v>
      </c>
      <c r="D223" t="str">
        <f t="shared" ref="D223:D234" si="441">LEFT(F223, SEARCH(",", F223) - 1)</f>
        <v>Martin Havlat</v>
      </c>
      <c r="E223" t="str">
        <f t="shared" ref="E223:E234" si="442">LEFT(RIGHT(F223, LEN(F223)-SEARCH(",", F223)-1), 2)</f>
        <v>RW</v>
      </c>
      <c r="F223" t="s">
        <v>3251</v>
      </c>
      <c r="G223">
        <v>56</v>
      </c>
      <c r="H223">
        <v>25</v>
      </c>
      <c r="I223">
        <v>32</v>
      </c>
      <c r="J223">
        <f t="shared" ref="J223:J234" si="443">H223+I223</f>
        <v>57</v>
      </c>
      <c r="K223">
        <v>15</v>
      </c>
      <c r="L223">
        <v>28</v>
      </c>
      <c r="M223" s="5" t="s">
        <v>5652</v>
      </c>
      <c r="N223" s="7">
        <f t="shared" ref="N223:N234" si="444">LEFT(M223, LEN(M223)-3)+RIGHT(M223,2)/60</f>
        <v>21.4</v>
      </c>
      <c r="O223" s="7">
        <f t="shared" ref="O223:O234" si="445">G223*N223</f>
        <v>1198.3999999999999</v>
      </c>
      <c r="P223">
        <v>5</v>
      </c>
      <c r="Q223">
        <v>11</v>
      </c>
      <c r="R223">
        <v>0</v>
      </c>
      <c r="S223">
        <v>1</v>
      </c>
      <c r="T223">
        <f t="shared" ref="T223:T234" si="446">H223-P223-R223</f>
        <v>20</v>
      </c>
      <c r="U223">
        <f t="shared" ref="U223:U234" si="447">I223-Q223-S223</f>
        <v>20</v>
      </c>
      <c r="V223">
        <v>176</v>
      </c>
      <c r="W223" s="9">
        <f t="shared" ref="W223:W234" si="448">IF(V223=0,0,H223/V223)</f>
        <v>0.14204545454545456</v>
      </c>
      <c r="X223">
        <v>1486</v>
      </c>
      <c r="Y223">
        <v>1</v>
      </c>
      <c r="Z223">
        <v>0</v>
      </c>
      <c r="AA223">
        <v>4</v>
      </c>
      <c r="AB223">
        <v>8</v>
      </c>
      <c r="AC223" s="9">
        <f t="shared" ref="AC223:AC234" si="449">IF(AA223+AB223=0,0,AA223/(AA223+AB223))</f>
        <v>0.33333333333333331</v>
      </c>
      <c r="AD223" s="5" t="s">
        <v>4120</v>
      </c>
      <c r="AE223" s="11">
        <f>LEFT(AD223, LEN(AD223)-3)+RIGHT(AD223,2)/60</f>
        <v>21.016666666666666</v>
      </c>
      <c r="AF223" s="27">
        <v>66</v>
      </c>
      <c r="AG223" s="12">
        <v>3605125</v>
      </c>
      <c r="AH223" s="13" t="s">
        <v>4419</v>
      </c>
      <c r="AI223" s="13" t="s">
        <v>4431</v>
      </c>
      <c r="AJ223" s="14">
        <v>23.1</v>
      </c>
      <c r="AK223" s="13" t="s">
        <v>6470</v>
      </c>
      <c r="AL223" s="13" t="s">
        <v>6404</v>
      </c>
      <c r="AM223" s="13" t="s">
        <v>6374</v>
      </c>
      <c r="AN223" s="18">
        <f t="shared" ref="AN223:AN234" si="450">AH223+0</f>
        <v>27.6</v>
      </c>
      <c r="AO223" s="18">
        <f t="shared" ref="AO223:AO234" si="451">AI223+0</f>
        <v>20</v>
      </c>
      <c r="AP223" s="18">
        <f t="shared" ref="AP223:AP234" si="452">AJ223+0</f>
        <v>23.1</v>
      </c>
      <c r="AQ223" s="18">
        <f t="shared" ref="AQ223:AQ234" si="453">AK223+0</f>
        <v>9.4</v>
      </c>
      <c r="AR223" s="18">
        <f t="shared" si="425"/>
        <v>12.1488885059452</v>
      </c>
      <c r="AS223" s="18">
        <f t="shared" ref="AS223:AS234" si="454">AL223+0</f>
        <v>5.3</v>
      </c>
      <c r="AT223" s="18">
        <f t="shared" si="426"/>
        <v>6.8499052214371874</v>
      </c>
      <c r="AU223" s="18">
        <f t="shared" ref="AU223:AU234" si="455">AM223+0</f>
        <v>14.7</v>
      </c>
      <c r="AV223" s="66">
        <v>13</v>
      </c>
      <c r="AW223" s="66">
        <v>10</v>
      </c>
      <c r="AX223" s="66">
        <v>42</v>
      </c>
      <c r="AY223" s="66">
        <v>18</v>
      </c>
      <c r="AZ223" s="66">
        <v>24</v>
      </c>
      <c r="BA223" s="66">
        <v>4</v>
      </c>
      <c r="BB223" s="66">
        <v>8</v>
      </c>
      <c r="BC223" s="66">
        <v>0.3</v>
      </c>
      <c r="BD223">
        <v>24</v>
      </c>
      <c r="BE223" t="s">
        <v>734</v>
      </c>
      <c r="BF223" t="s">
        <v>2912</v>
      </c>
      <c r="BH223" t="s">
        <v>627</v>
      </c>
      <c r="BI223">
        <v>73</v>
      </c>
      <c r="BJ223">
        <v>204</v>
      </c>
      <c r="BK223" t="s">
        <v>1259</v>
      </c>
      <c r="BL223" t="s">
        <v>7128</v>
      </c>
      <c r="BM223" s="4" t="s">
        <v>444</v>
      </c>
      <c r="BN223" s="4" t="s">
        <v>6592</v>
      </c>
      <c r="BO223" s="4" t="s">
        <v>6593</v>
      </c>
      <c r="BP223" s="4" t="s">
        <v>6594</v>
      </c>
      <c r="BQ223" s="7">
        <f t="shared" si="427"/>
        <v>1198.3499999999999</v>
      </c>
      <c r="BR223" s="7">
        <f t="shared" si="428"/>
        <v>849.23333333333335</v>
      </c>
      <c r="BS223" s="7">
        <f t="shared" si="429"/>
        <v>86.65</v>
      </c>
      <c r="BT223" s="7">
        <f t="shared" si="430"/>
        <v>262.46666666666664</v>
      </c>
      <c r="BU223" s="12">
        <v>1486</v>
      </c>
      <c r="BV223">
        <v>6</v>
      </c>
      <c r="BW223">
        <v>2</v>
      </c>
      <c r="BX223">
        <v>1</v>
      </c>
      <c r="BY223" s="18">
        <f t="shared" si="431"/>
        <v>15.164880952380953</v>
      </c>
      <c r="BZ223" s="18">
        <f t="shared" si="432"/>
        <v>1.5473214285714287</v>
      </c>
      <c r="CA223" s="18">
        <f t="shared" si="433"/>
        <v>4.6869047619047617</v>
      </c>
      <c r="CB223" s="6">
        <v>42</v>
      </c>
      <c r="CC223" s="6">
        <v>22</v>
      </c>
      <c r="CD223" s="6">
        <v>1</v>
      </c>
      <c r="CE223" s="6">
        <v>65</v>
      </c>
      <c r="CF223" s="6">
        <v>28</v>
      </c>
      <c r="CG223" s="6">
        <v>4</v>
      </c>
      <c r="CH223" s="6">
        <v>3</v>
      </c>
      <c r="CI223" s="6">
        <v>35</v>
      </c>
      <c r="CJ223" s="11">
        <f t="shared" si="434"/>
        <v>2.9673823448600696</v>
      </c>
      <c r="CK223" s="11">
        <f t="shared" si="435"/>
        <v>5.0292100584201176</v>
      </c>
      <c r="CL223" s="11">
        <f t="shared" si="436"/>
        <v>0.69244085401038658</v>
      </c>
      <c r="CM223" s="11">
        <f t="shared" si="437"/>
        <v>1.9782548965733799</v>
      </c>
      <c r="CN223" s="11">
        <f t="shared" si="438"/>
        <v>0.91440182880365772</v>
      </c>
      <c r="CO223" s="11">
        <f t="shared" si="439"/>
        <v>2.0773225620311599</v>
      </c>
      <c r="CP223" s="52">
        <f t="shared" si="416"/>
        <v>0.47619047619047616</v>
      </c>
      <c r="CQ223" s="52">
        <f t="shared" si="417"/>
        <v>0.47619047619047616</v>
      </c>
      <c r="CR223" s="52">
        <f t="shared" si="418"/>
        <v>0.95238095238095233</v>
      </c>
      <c r="CS223" s="52">
        <f t="shared" si="419"/>
        <v>0.22727272727272727</v>
      </c>
      <c r="CT223" s="52">
        <f t="shared" si="420"/>
        <v>0.5</v>
      </c>
      <c r="CU223" s="52">
        <f t="shared" si="421"/>
        <v>0.72727272727272729</v>
      </c>
      <c r="CV223">
        <v>0</v>
      </c>
      <c r="CW223" s="60">
        <f t="shared" ref="CW223:CW234" si="456">DD223+DJ223+DN223</f>
        <v>72.418339393509385</v>
      </c>
      <c r="CX223" s="60">
        <f t="shared" ref="CX223:CX234" si="457">CW223/DR223*2000</f>
        <v>120.86341952436165</v>
      </c>
      <c r="CY223" s="60">
        <v>40.589041325941785</v>
      </c>
      <c r="CZ223" s="60">
        <v>5.6973243257309756</v>
      </c>
      <c r="DA223" s="60">
        <v>-0.6253291560567189</v>
      </c>
      <c r="DB223" s="60">
        <v>0.10715983356293042</v>
      </c>
      <c r="DC223" s="60">
        <v>5.5527216601754956</v>
      </c>
      <c r="DD223" s="60">
        <f t="shared" ref="DD223:DD234" si="458">SUM(CY223:DC223)</f>
        <v>51.320917989354463</v>
      </c>
      <c r="DE223" s="60">
        <f t="shared" ref="DE223:DE234" si="459">DD223/DR223*2000</f>
        <v>85.652635689664066</v>
      </c>
      <c r="DF223" s="60">
        <v>9.0498664579669708</v>
      </c>
      <c r="DG223" s="60">
        <v>0.22563629610967212</v>
      </c>
      <c r="DH223" s="60">
        <v>6.708779047281447</v>
      </c>
      <c r="DI223" s="60">
        <v>5.1131396027968332</v>
      </c>
      <c r="DJ223" s="60">
        <f t="shared" ref="DJ223:DJ234" si="460">SUM(DF223:DI223)</f>
        <v>21.097421404154922</v>
      </c>
      <c r="DK223" s="60">
        <f t="shared" ref="DK223:DK234" si="461">DJ223/DR223*2000</f>
        <v>35.210783834697587</v>
      </c>
      <c r="DL223" s="60"/>
      <c r="DM223" s="60"/>
      <c r="DN223" s="60">
        <f t="shared" ref="DN223:DN234" si="462">SUM(DL223:DM223)</f>
        <v>0</v>
      </c>
      <c r="DO223" s="58">
        <v>849.23333333333335</v>
      </c>
      <c r="DP223" s="58">
        <v>262.46666666666664</v>
      </c>
      <c r="DQ223" s="58">
        <v>86.65</v>
      </c>
      <c r="DR223" s="58">
        <v>1198.3499999999999</v>
      </c>
    </row>
    <row r="224" spans="1:122" x14ac:dyDescent="0.2">
      <c r="A224" t="s">
        <v>4655</v>
      </c>
      <c r="B224" t="s">
        <v>4655</v>
      </c>
      <c r="C224" t="str">
        <f t="shared" si="440"/>
        <v xml:space="preserve">Lapointe, Martin </v>
      </c>
      <c r="D224" t="str">
        <f t="shared" si="441"/>
        <v>Martin Lapointe</v>
      </c>
      <c r="E224" t="str">
        <f t="shared" si="442"/>
        <v>RW</v>
      </c>
      <c r="F224" t="s">
        <v>3259</v>
      </c>
      <c r="G224">
        <v>82</v>
      </c>
      <c r="H224">
        <v>13</v>
      </c>
      <c r="I224">
        <v>11</v>
      </c>
      <c r="J224">
        <f t="shared" si="443"/>
        <v>24</v>
      </c>
      <c r="K224">
        <v>-14</v>
      </c>
      <c r="L224">
        <v>98</v>
      </c>
      <c r="M224" s="5" t="s">
        <v>5459</v>
      </c>
      <c r="N224" s="7">
        <f t="shared" si="444"/>
        <v>13.983333333333333</v>
      </c>
      <c r="O224" s="7">
        <f t="shared" si="445"/>
        <v>1146.6333333333332</v>
      </c>
      <c r="P224">
        <v>5</v>
      </c>
      <c r="Q224">
        <v>1</v>
      </c>
      <c r="R224">
        <v>1</v>
      </c>
      <c r="S224">
        <v>0</v>
      </c>
      <c r="T224">
        <f t="shared" si="446"/>
        <v>7</v>
      </c>
      <c r="U224">
        <f t="shared" si="447"/>
        <v>10</v>
      </c>
      <c r="V224">
        <v>102</v>
      </c>
      <c r="W224" s="9">
        <f t="shared" si="448"/>
        <v>0.12745098039215685</v>
      </c>
      <c r="X224">
        <v>1700</v>
      </c>
      <c r="Y224">
        <v>2</v>
      </c>
      <c r="Z224">
        <v>0</v>
      </c>
      <c r="AA224">
        <v>180</v>
      </c>
      <c r="AB224">
        <v>161</v>
      </c>
      <c r="AC224" s="9">
        <f t="shared" si="449"/>
        <v>0.52785923753665687</v>
      </c>
      <c r="AD224" s="5" t="s">
        <v>4121</v>
      </c>
      <c r="AE224" s="11">
        <f>LEFT(AD224, LEN(AD224)-3)+RIGHT(AD224,2)/60</f>
        <v>47.766666666666666</v>
      </c>
      <c r="AF224" s="27">
        <v>30</v>
      </c>
      <c r="AG224" s="12">
        <v>558154</v>
      </c>
      <c r="AH224" s="13" t="s">
        <v>4494</v>
      </c>
      <c r="AI224" s="13" t="s">
        <v>4469</v>
      </c>
      <c r="AJ224" s="14">
        <v>-9.9</v>
      </c>
      <c r="AK224" s="13" t="s">
        <v>6335</v>
      </c>
      <c r="AL224" s="13" t="s">
        <v>6333</v>
      </c>
      <c r="AM224" s="13" t="s">
        <v>6335</v>
      </c>
      <c r="AN224" s="18">
        <f t="shared" si="450"/>
        <v>23</v>
      </c>
      <c r="AO224" s="18">
        <f t="shared" si="451"/>
        <v>21.5</v>
      </c>
      <c r="AP224" s="18">
        <f t="shared" si="452"/>
        <v>-9.9</v>
      </c>
      <c r="AQ224" s="18">
        <f t="shared" si="453"/>
        <v>-1.1000000000000001</v>
      </c>
      <c r="AR224" s="18">
        <f t="shared" si="425"/>
        <v>-1.5284323147644248</v>
      </c>
      <c r="AS224" s="18">
        <f t="shared" si="454"/>
        <v>0</v>
      </c>
      <c r="AT224" s="18">
        <f t="shared" si="426"/>
        <v>0</v>
      </c>
      <c r="AU224" s="18">
        <f t="shared" si="455"/>
        <v>-1.1000000000000001</v>
      </c>
      <c r="AV224" s="66">
        <v>38</v>
      </c>
      <c r="AW224" s="66">
        <v>100</v>
      </c>
      <c r="AX224" s="66">
        <v>39</v>
      </c>
      <c r="AY224" s="66">
        <v>15</v>
      </c>
      <c r="AZ224" s="66">
        <v>10</v>
      </c>
      <c r="BA224" s="66">
        <v>180</v>
      </c>
      <c r="BB224" s="66">
        <v>161</v>
      </c>
      <c r="BC224" s="66">
        <v>7.4</v>
      </c>
      <c r="BD224">
        <v>22</v>
      </c>
      <c r="BE224" t="s">
        <v>2901</v>
      </c>
      <c r="BF224" t="s">
        <v>2902</v>
      </c>
      <c r="BG224" t="s">
        <v>7456</v>
      </c>
      <c r="BH224" t="s">
        <v>7457</v>
      </c>
      <c r="BI224">
        <v>71</v>
      </c>
      <c r="BJ224">
        <v>215</v>
      </c>
      <c r="BK224" t="s">
        <v>1258</v>
      </c>
      <c r="BL224" t="s">
        <v>7128</v>
      </c>
      <c r="BM224" s="4" t="s">
        <v>469</v>
      </c>
      <c r="BN224" s="4" t="s">
        <v>6662</v>
      </c>
      <c r="BO224" s="4" t="s">
        <v>6664</v>
      </c>
      <c r="BP224" s="4" t="s">
        <v>6666</v>
      </c>
      <c r="BQ224" s="7">
        <f t="shared" si="427"/>
        <v>1146.6333333333334</v>
      </c>
      <c r="BR224" s="7">
        <f t="shared" si="428"/>
        <v>853.88333333333333</v>
      </c>
      <c r="BS224" s="7">
        <f t="shared" si="429"/>
        <v>116.45</v>
      </c>
      <c r="BT224" s="7">
        <f t="shared" si="430"/>
        <v>176.3</v>
      </c>
      <c r="BU224" s="12">
        <v>1700</v>
      </c>
      <c r="BV224">
        <v>0</v>
      </c>
      <c r="BW224">
        <v>0</v>
      </c>
      <c r="BX224">
        <v>0</v>
      </c>
      <c r="BY224" s="18">
        <f t="shared" si="431"/>
        <v>10.413211382113822</v>
      </c>
      <c r="BZ224" s="18">
        <f t="shared" si="432"/>
        <v>1.4201219512195122</v>
      </c>
      <c r="CA224" s="18">
        <f t="shared" si="433"/>
        <v>2.1500000000000004</v>
      </c>
      <c r="CB224" s="6">
        <v>21</v>
      </c>
      <c r="CC224" s="6">
        <v>11</v>
      </c>
      <c r="CD224" s="6">
        <v>1</v>
      </c>
      <c r="CE224" s="6">
        <v>33</v>
      </c>
      <c r="CF224" s="6">
        <v>33</v>
      </c>
      <c r="CG224" s="6">
        <v>2</v>
      </c>
      <c r="CH224" s="6">
        <v>13</v>
      </c>
      <c r="CI224" s="6">
        <v>48</v>
      </c>
      <c r="CJ224" s="11">
        <f t="shared" si="434"/>
        <v>1.4756114223254544</v>
      </c>
      <c r="CK224" s="11">
        <f t="shared" si="435"/>
        <v>3.7436188315371521</v>
      </c>
      <c r="CL224" s="11">
        <f t="shared" si="436"/>
        <v>0.51524259338772005</v>
      </c>
      <c r="CM224" s="11">
        <f t="shared" si="437"/>
        <v>2.3188179493685714</v>
      </c>
      <c r="CN224" s="11">
        <f t="shared" si="438"/>
        <v>0.68065796937039136</v>
      </c>
      <c r="CO224" s="11">
        <f t="shared" si="439"/>
        <v>6.6981537140403606</v>
      </c>
      <c r="CP224" s="52">
        <f t="shared" si="416"/>
        <v>0.33333333333333331</v>
      </c>
      <c r="CQ224" s="52">
        <f t="shared" si="417"/>
        <v>0.47619047619047616</v>
      </c>
      <c r="CR224" s="52">
        <f t="shared" si="418"/>
        <v>0.80952380952380953</v>
      </c>
      <c r="CS224" s="52">
        <f t="shared" si="419"/>
        <v>0.45454545454545453</v>
      </c>
      <c r="CT224" s="52">
        <f t="shared" si="420"/>
        <v>9.0909090909090912E-2</v>
      </c>
      <c r="CU224" s="52">
        <f t="shared" si="421"/>
        <v>0.54545454545454541</v>
      </c>
      <c r="CV224">
        <v>0</v>
      </c>
      <c r="CW224" s="60">
        <f t="shared" si="456"/>
        <v>14.841436121647947</v>
      </c>
      <c r="CX224" s="60">
        <f t="shared" si="457"/>
        <v>25.886978322011593</v>
      </c>
      <c r="CY224" s="60">
        <v>2.3586760960342574</v>
      </c>
      <c r="CZ224" s="60">
        <v>2.3012889047230494</v>
      </c>
      <c r="DA224" s="60">
        <v>-0.59834209925300286</v>
      </c>
      <c r="DB224" s="60">
        <v>1.2455708218272561</v>
      </c>
      <c r="DC224" s="60">
        <v>0</v>
      </c>
      <c r="DD224" s="60">
        <f t="shared" si="458"/>
        <v>5.3071937233315598</v>
      </c>
      <c r="DE224" s="60">
        <f t="shared" si="459"/>
        <v>9.2570023372741517</v>
      </c>
      <c r="DF224" s="60">
        <v>7.1808605550185884</v>
      </c>
      <c r="DG224" s="60">
        <v>0.27249176393060071</v>
      </c>
      <c r="DH224" s="60">
        <v>3.704940435541316</v>
      </c>
      <c r="DI224" s="60">
        <v>-1.6240503561741189</v>
      </c>
      <c r="DJ224" s="60">
        <f t="shared" si="460"/>
        <v>9.5342423983163869</v>
      </c>
      <c r="DK224" s="60">
        <f t="shared" si="461"/>
        <v>16.629975984737438</v>
      </c>
      <c r="DL224" s="60"/>
      <c r="DM224" s="60"/>
      <c r="DN224" s="60">
        <f t="shared" si="462"/>
        <v>0</v>
      </c>
      <c r="DO224" s="58">
        <v>853.88333333333344</v>
      </c>
      <c r="DP224" s="58">
        <v>176.3</v>
      </c>
      <c r="DQ224" s="58">
        <v>116.45</v>
      </c>
      <c r="DR224" s="58">
        <v>1146.6333333333334</v>
      </c>
    </row>
    <row r="225" spans="1:122" x14ac:dyDescent="0.2">
      <c r="A225" t="s">
        <v>4655</v>
      </c>
      <c r="B225" t="s">
        <v>4655</v>
      </c>
      <c r="C225" t="str">
        <f t="shared" si="440"/>
        <v xml:space="preserve">Blunden, Michael </v>
      </c>
      <c r="D225" t="str">
        <f t="shared" si="441"/>
        <v>Michael Blunden</v>
      </c>
      <c r="E225" t="str">
        <f t="shared" si="442"/>
        <v>RW</v>
      </c>
      <c r="F225" t="s">
        <v>3289</v>
      </c>
      <c r="G225">
        <v>9</v>
      </c>
      <c r="H225">
        <v>0</v>
      </c>
      <c r="I225">
        <v>0</v>
      </c>
      <c r="J225">
        <f t="shared" si="443"/>
        <v>0</v>
      </c>
      <c r="K225">
        <v>-5</v>
      </c>
      <c r="L225">
        <v>10</v>
      </c>
      <c r="M225" s="5" t="s">
        <v>5655</v>
      </c>
      <c r="N225" s="7">
        <f t="shared" si="444"/>
        <v>11.383333333333333</v>
      </c>
      <c r="O225" s="7">
        <f t="shared" si="445"/>
        <v>102.44999999999999</v>
      </c>
      <c r="P225">
        <v>0</v>
      </c>
      <c r="Q225">
        <v>0</v>
      </c>
      <c r="R225">
        <v>0</v>
      </c>
      <c r="S225">
        <v>0</v>
      </c>
      <c r="T225">
        <f t="shared" si="446"/>
        <v>0</v>
      </c>
      <c r="U225">
        <f t="shared" si="447"/>
        <v>0</v>
      </c>
      <c r="V225">
        <v>10</v>
      </c>
      <c r="W225" s="9">
        <f t="shared" si="448"/>
        <v>0</v>
      </c>
      <c r="X225">
        <v>143</v>
      </c>
      <c r="Y225">
        <v>0</v>
      </c>
      <c r="Z225">
        <v>0</v>
      </c>
      <c r="AA225">
        <v>0</v>
      </c>
      <c r="AB225">
        <v>1</v>
      </c>
      <c r="AC225" s="9">
        <f t="shared" si="449"/>
        <v>0</v>
      </c>
      <c r="AD225" s="5" t="s">
        <v>361</v>
      </c>
      <c r="AH225" s="13" t="s">
        <v>6302</v>
      </c>
      <c r="AI225" s="13" t="s">
        <v>6395</v>
      </c>
      <c r="AJ225" s="14">
        <v>-4.5</v>
      </c>
      <c r="AK225" s="13" t="s">
        <v>6328</v>
      </c>
      <c r="AL225" s="13" t="s">
        <v>6340</v>
      </c>
      <c r="AM225" s="13" t="s">
        <v>6420</v>
      </c>
      <c r="AN225" s="18">
        <f t="shared" si="450"/>
        <v>2</v>
      </c>
      <c r="AO225" s="18">
        <f t="shared" si="451"/>
        <v>1.8</v>
      </c>
      <c r="AP225" s="18">
        <f t="shared" si="452"/>
        <v>-4.5</v>
      </c>
      <c r="AQ225" s="18">
        <f t="shared" si="453"/>
        <v>-1</v>
      </c>
      <c r="AR225" s="18">
        <f t="shared" si="425"/>
        <v>-19.077901430842605</v>
      </c>
      <c r="AS225" s="18">
        <f t="shared" si="454"/>
        <v>-0.6</v>
      </c>
      <c r="AT225" s="18">
        <f t="shared" si="426"/>
        <v>-11.446740858505562</v>
      </c>
      <c r="AU225" s="18">
        <f t="shared" si="455"/>
        <v>-1.6</v>
      </c>
      <c r="AV225" s="66">
        <v>2</v>
      </c>
      <c r="AW225" s="66">
        <v>24</v>
      </c>
      <c r="AX225" s="66">
        <v>2</v>
      </c>
      <c r="AY225" s="66">
        <v>0</v>
      </c>
      <c r="AZ225" s="66">
        <v>1</v>
      </c>
      <c r="BA225" s="66">
        <v>0</v>
      </c>
      <c r="BB225" s="66">
        <v>1</v>
      </c>
      <c r="BC225" s="66">
        <v>0.2</v>
      </c>
      <c r="BE225" t="s">
        <v>4069</v>
      </c>
      <c r="BF225" t="s">
        <v>629</v>
      </c>
      <c r="BG225" t="s">
        <v>7484</v>
      </c>
      <c r="BH225" t="s">
        <v>7457</v>
      </c>
      <c r="BI225">
        <v>75</v>
      </c>
      <c r="BJ225">
        <v>207</v>
      </c>
      <c r="BK225" t="s">
        <v>1258</v>
      </c>
      <c r="BL225" t="s">
        <v>638</v>
      </c>
      <c r="BM225" s="4" t="s">
        <v>5994</v>
      </c>
      <c r="BN225" s="4" t="s">
        <v>5995</v>
      </c>
      <c r="BO225" s="4" t="s">
        <v>1436</v>
      </c>
      <c r="BP225" s="4" t="s">
        <v>7131</v>
      </c>
      <c r="BQ225" s="7">
        <f t="shared" si="427"/>
        <v>102.48333333333333</v>
      </c>
      <c r="BR225" s="7">
        <f t="shared" si="428"/>
        <v>100.13333333333334</v>
      </c>
      <c r="BS225" s="7">
        <f t="shared" si="429"/>
        <v>0.8666666666666667</v>
      </c>
      <c r="BT225" s="7">
        <f t="shared" si="430"/>
        <v>1.4833333333333334</v>
      </c>
      <c r="BU225">
        <v>143</v>
      </c>
      <c r="BV225">
        <v>0</v>
      </c>
      <c r="BW225">
        <v>0</v>
      </c>
      <c r="BX225">
        <v>0</v>
      </c>
      <c r="BY225" s="18">
        <f t="shared" si="431"/>
        <v>11.125925925925927</v>
      </c>
      <c r="BZ225" s="18">
        <f t="shared" si="432"/>
        <v>9.6296296296296297E-2</v>
      </c>
      <c r="CA225" s="18">
        <f t="shared" si="433"/>
        <v>0.16481481481481483</v>
      </c>
      <c r="CB225" s="6">
        <v>1</v>
      </c>
      <c r="CC225" s="6">
        <v>0</v>
      </c>
      <c r="CD225" s="6">
        <v>0</v>
      </c>
      <c r="CE225" s="6">
        <v>1</v>
      </c>
      <c r="CF225" s="6">
        <v>6</v>
      </c>
      <c r="CG225" s="6">
        <v>0</v>
      </c>
      <c r="CH225" s="6">
        <v>0</v>
      </c>
      <c r="CI225" s="6">
        <v>6</v>
      </c>
      <c r="CJ225" s="11">
        <f t="shared" si="434"/>
        <v>0.5992010652463382</v>
      </c>
      <c r="CK225" s="11">
        <f t="shared" si="435"/>
        <v>0</v>
      </c>
      <c r="CL225" s="11">
        <f t="shared" si="436"/>
        <v>0</v>
      </c>
      <c r="CM225" s="11">
        <f t="shared" si="437"/>
        <v>3.5952063914780288</v>
      </c>
      <c r="CN225" s="11">
        <f t="shared" si="438"/>
        <v>0</v>
      </c>
      <c r="CO225" s="11">
        <f t="shared" si="439"/>
        <v>0</v>
      </c>
      <c r="CP225" s="52">
        <f t="shared" si="416"/>
        <v>0</v>
      </c>
      <c r="CQ225" s="52">
        <f t="shared" si="417"/>
        <v>0</v>
      </c>
      <c r="CR225" s="52">
        <f t="shared" si="418"/>
        <v>0</v>
      </c>
      <c r="CS225" s="52">
        <f t="shared" si="419"/>
        <v>0</v>
      </c>
      <c r="CT225" s="52">
        <f t="shared" si="420"/>
        <v>0</v>
      </c>
      <c r="CU225" s="52">
        <f t="shared" si="421"/>
        <v>0</v>
      </c>
      <c r="CV225">
        <v>0</v>
      </c>
      <c r="CW225" s="60">
        <f t="shared" si="456"/>
        <v>-4.2677165434038615</v>
      </c>
      <c r="CX225" s="60">
        <f t="shared" si="457"/>
        <v>-83.286060368915827</v>
      </c>
      <c r="CY225" s="60">
        <v>-2.5045595815597999</v>
      </c>
      <c r="CZ225" s="60">
        <v>-7.2034746152426291E-2</v>
      </c>
      <c r="DA225" s="60">
        <v>-5.3478379724798894E-2</v>
      </c>
      <c r="DB225" s="60">
        <v>-9.7596009838718384E-3</v>
      </c>
      <c r="DC225" s="60">
        <v>0</v>
      </c>
      <c r="DD225" s="60">
        <f t="shared" si="458"/>
        <v>-2.639832308420897</v>
      </c>
      <c r="DE225" s="60">
        <f t="shared" si="459"/>
        <v>-51.517299887869193</v>
      </c>
      <c r="DF225" s="60">
        <v>0.1815697184764419</v>
      </c>
      <c r="DG225" s="60">
        <v>5.2555295166209492E-3</v>
      </c>
      <c r="DH225" s="60">
        <v>8.487032831505624E-2</v>
      </c>
      <c r="DI225" s="60">
        <v>-1.8995798112910838</v>
      </c>
      <c r="DJ225" s="60">
        <f t="shared" si="460"/>
        <v>-1.6278842349829648</v>
      </c>
      <c r="DK225" s="60">
        <f t="shared" si="461"/>
        <v>-31.768760481046634</v>
      </c>
      <c r="DL225" s="60"/>
      <c r="DM225" s="60"/>
      <c r="DN225" s="60">
        <f t="shared" si="462"/>
        <v>0</v>
      </c>
      <c r="DO225" s="59">
        <v>100.13333333333334</v>
      </c>
      <c r="DP225" s="59">
        <v>1.4833333333333334</v>
      </c>
      <c r="DQ225" s="59">
        <v>0.8666666666666667</v>
      </c>
      <c r="DR225" s="58">
        <v>102.48333333333333</v>
      </c>
    </row>
    <row r="226" spans="1:122" x14ac:dyDescent="0.2">
      <c r="A226" t="s">
        <v>4655</v>
      </c>
      <c r="B226" t="s">
        <v>4655</v>
      </c>
      <c r="C226" t="str">
        <f t="shared" si="440"/>
        <v xml:space="preserve">Sharp, Patrick </v>
      </c>
      <c r="D226" t="str">
        <f t="shared" si="441"/>
        <v>Patrick Sharp</v>
      </c>
      <c r="E226" t="str">
        <f t="shared" si="442"/>
        <v>RW</v>
      </c>
      <c r="F226" t="s">
        <v>3256</v>
      </c>
      <c r="G226">
        <v>80</v>
      </c>
      <c r="H226">
        <v>20</v>
      </c>
      <c r="I226">
        <v>15</v>
      </c>
      <c r="J226">
        <f t="shared" si="443"/>
        <v>35</v>
      </c>
      <c r="K226">
        <v>-15</v>
      </c>
      <c r="L226">
        <v>74</v>
      </c>
      <c r="M226" s="5" t="s">
        <v>5657</v>
      </c>
      <c r="N226" s="7">
        <f t="shared" si="444"/>
        <v>17.066666666666666</v>
      </c>
      <c r="O226" s="7">
        <f t="shared" si="445"/>
        <v>1365.3333333333333</v>
      </c>
      <c r="P226">
        <v>5</v>
      </c>
      <c r="Q226">
        <v>0</v>
      </c>
      <c r="R226">
        <v>3</v>
      </c>
      <c r="S226">
        <v>1</v>
      </c>
      <c r="T226">
        <f t="shared" si="446"/>
        <v>12</v>
      </c>
      <c r="U226">
        <f t="shared" si="447"/>
        <v>14</v>
      </c>
      <c r="V226">
        <v>160</v>
      </c>
      <c r="W226" s="9">
        <f t="shared" si="448"/>
        <v>0.125</v>
      </c>
      <c r="X226">
        <v>1992</v>
      </c>
      <c r="Y226">
        <v>1</v>
      </c>
      <c r="Z226">
        <v>0</v>
      </c>
      <c r="AA226">
        <v>469</v>
      </c>
      <c r="AB226">
        <v>539</v>
      </c>
      <c r="AC226" s="9">
        <f t="shared" si="449"/>
        <v>0.46527777777777779</v>
      </c>
      <c r="AD226" s="5" t="s">
        <v>4124</v>
      </c>
      <c r="AE226" s="11">
        <f>LEFT(AD226, LEN(AD226)-3)+RIGHT(AD226,2)/60</f>
        <v>39.016666666666666</v>
      </c>
      <c r="AF226" s="27">
        <v>32</v>
      </c>
      <c r="AG226" s="12">
        <v>1212875</v>
      </c>
      <c r="AH226" s="13" t="s">
        <v>292</v>
      </c>
      <c r="AI226" s="13" t="s">
        <v>4520</v>
      </c>
      <c r="AJ226" s="14">
        <v>-10.3</v>
      </c>
      <c r="AK226" s="13" t="s">
        <v>6424</v>
      </c>
      <c r="AL226" s="13" t="s">
        <v>6426</v>
      </c>
      <c r="AM226" s="13" t="s">
        <v>6489</v>
      </c>
      <c r="AN226" s="18">
        <f t="shared" si="450"/>
        <v>29.7</v>
      </c>
      <c r="AO226" s="18">
        <f t="shared" si="451"/>
        <v>32.9</v>
      </c>
      <c r="AP226" s="18">
        <f t="shared" si="452"/>
        <v>-10.3</v>
      </c>
      <c r="AQ226" s="18">
        <f t="shared" si="453"/>
        <v>0.4</v>
      </c>
      <c r="AR226" s="18">
        <f t="shared" si="425"/>
        <v>0.4576091826909327</v>
      </c>
      <c r="AS226" s="18">
        <f t="shared" si="454"/>
        <v>0.9</v>
      </c>
      <c r="AT226" s="18">
        <f t="shared" si="426"/>
        <v>1.0296206610545984</v>
      </c>
      <c r="AU226" s="18">
        <f t="shared" si="455"/>
        <v>1.4</v>
      </c>
      <c r="AV226" s="66">
        <v>34</v>
      </c>
      <c r="AW226" s="66">
        <v>49</v>
      </c>
      <c r="AX226" s="66">
        <v>34</v>
      </c>
      <c r="AY226" s="66">
        <v>21</v>
      </c>
      <c r="AZ226" s="66">
        <v>35</v>
      </c>
      <c r="BA226" s="66">
        <v>469</v>
      </c>
      <c r="BB226" s="66">
        <v>539</v>
      </c>
      <c r="BC226" s="66">
        <v>22.5</v>
      </c>
      <c r="BD226">
        <v>10</v>
      </c>
      <c r="BE226" t="s">
        <v>1300</v>
      </c>
      <c r="BF226" t="s">
        <v>661</v>
      </c>
      <c r="BG226" t="s">
        <v>7484</v>
      </c>
      <c r="BH226" t="s">
        <v>7457</v>
      </c>
      <c r="BI226">
        <v>73</v>
      </c>
      <c r="BJ226">
        <v>197</v>
      </c>
      <c r="BK226" t="s">
        <v>1258</v>
      </c>
      <c r="BL226" t="s">
        <v>7128</v>
      </c>
      <c r="BM226" s="4" t="s">
        <v>4870</v>
      </c>
      <c r="BN226" s="4" t="s">
        <v>1444</v>
      </c>
      <c r="BO226" s="4" t="s">
        <v>1445</v>
      </c>
      <c r="BP226" s="4" t="s">
        <v>1447</v>
      </c>
      <c r="BQ226" s="7">
        <f t="shared" si="427"/>
        <v>1365.7</v>
      </c>
      <c r="BR226" s="7">
        <f t="shared" si="428"/>
        <v>983.18333333333328</v>
      </c>
      <c r="BS226" s="7">
        <f t="shared" si="429"/>
        <v>232.13333333333333</v>
      </c>
      <c r="BT226" s="7">
        <f t="shared" si="430"/>
        <v>150.38333333333333</v>
      </c>
      <c r="BU226" s="12">
        <v>1992</v>
      </c>
      <c r="BV226">
        <v>3</v>
      </c>
      <c r="BW226">
        <v>2</v>
      </c>
      <c r="BX226">
        <v>1</v>
      </c>
      <c r="BY226" s="18">
        <f t="shared" si="431"/>
        <v>12.289791666666666</v>
      </c>
      <c r="BZ226" s="18">
        <f t="shared" si="432"/>
        <v>2.9016666666666664</v>
      </c>
      <c r="CA226" s="18">
        <f t="shared" si="433"/>
        <v>1.8797916666666665</v>
      </c>
      <c r="CB226" s="6">
        <v>40</v>
      </c>
      <c r="CC226" s="6">
        <v>8</v>
      </c>
      <c r="CD226" s="6">
        <v>4</v>
      </c>
      <c r="CE226" s="6">
        <v>52</v>
      </c>
      <c r="CF226" s="6">
        <v>55</v>
      </c>
      <c r="CG226" s="6">
        <v>2</v>
      </c>
      <c r="CH226" s="6">
        <v>26</v>
      </c>
      <c r="CI226" s="6">
        <v>83</v>
      </c>
      <c r="CJ226" s="11">
        <f t="shared" si="434"/>
        <v>2.4410503297113122</v>
      </c>
      <c r="CK226" s="11">
        <f t="shared" si="435"/>
        <v>3.1918430677158374</v>
      </c>
      <c r="CL226" s="11">
        <f t="shared" si="436"/>
        <v>1.0338885697874785</v>
      </c>
      <c r="CM226" s="11">
        <f t="shared" si="437"/>
        <v>3.3564442033530542</v>
      </c>
      <c r="CN226" s="11">
        <f t="shared" si="438"/>
        <v>0.79796076692895934</v>
      </c>
      <c r="CO226" s="11">
        <f t="shared" si="439"/>
        <v>6.7202757036186105</v>
      </c>
      <c r="CP226" s="52">
        <f t="shared" si="416"/>
        <v>0.3</v>
      </c>
      <c r="CQ226" s="52">
        <f t="shared" si="417"/>
        <v>0.35</v>
      </c>
      <c r="CR226" s="52">
        <f t="shared" si="418"/>
        <v>0.64999999999999991</v>
      </c>
      <c r="CS226" s="52">
        <f t="shared" si="419"/>
        <v>0.625</v>
      </c>
      <c r="CT226" s="52">
        <f t="shared" si="420"/>
        <v>0</v>
      </c>
      <c r="CU226" s="52">
        <f t="shared" si="421"/>
        <v>0.625</v>
      </c>
      <c r="CV226">
        <v>0</v>
      </c>
      <c r="CW226" s="60">
        <f t="shared" si="456"/>
        <v>34.978661087541283</v>
      </c>
      <c r="CX226" s="60">
        <f t="shared" si="457"/>
        <v>51.224516493433818</v>
      </c>
      <c r="CY226" s="60">
        <v>13.589473400318415</v>
      </c>
      <c r="CZ226" s="60">
        <v>2.4769412671490709</v>
      </c>
      <c r="DA226" s="60">
        <v>-0.71265659317116126</v>
      </c>
      <c r="DB226" s="60">
        <v>6.1396307458662447</v>
      </c>
      <c r="DC226" s="60">
        <v>7.592227580854594</v>
      </c>
      <c r="DD226" s="60">
        <f t="shared" si="458"/>
        <v>29.085616401017163</v>
      </c>
      <c r="DE226" s="60">
        <f t="shared" si="459"/>
        <v>42.594444462205701</v>
      </c>
      <c r="DF226" s="60">
        <v>2.4103464876886167</v>
      </c>
      <c r="DG226" s="60">
        <v>0.18066762462334704</v>
      </c>
      <c r="DH226" s="60">
        <v>7.3348032729577719</v>
      </c>
      <c r="DI226" s="60">
        <v>-4.0327726987456174</v>
      </c>
      <c r="DJ226" s="60">
        <f t="shared" si="460"/>
        <v>5.8930446865241173</v>
      </c>
      <c r="DK226" s="60">
        <f t="shared" si="461"/>
        <v>8.6300720312281136</v>
      </c>
      <c r="DL226" s="60"/>
      <c r="DM226" s="60"/>
      <c r="DN226" s="60">
        <f t="shared" si="462"/>
        <v>0</v>
      </c>
      <c r="DO226" s="59">
        <v>983.18333333333328</v>
      </c>
      <c r="DP226" s="59">
        <v>150.38333333333333</v>
      </c>
      <c r="DQ226" s="59">
        <v>232.13333333333333</v>
      </c>
      <c r="DR226" s="58">
        <v>1365.7</v>
      </c>
    </row>
    <row r="227" spans="1:122" x14ac:dyDescent="0.2">
      <c r="A227" t="s">
        <v>4655</v>
      </c>
      <c r="B227" t="s">
        <v>4655</v>
      </c>
      <c r="C227" t="str">
        <f t="shared" si="440"/>
        <v xml:space="preserve">Parenteau, Pierre </v>
      </c>
      <c r="D227" t="str">
        <f t="shared" si="441"/>
        <v>Pierre Parenteau</v>
      </c>
      <c r="E227" t="str">
        <f t="shared" si="442"/>
        <v>LW</v>
      </c>
      <c r="F227" t="s">
        <v>3283</v>
      </c>
      <c r="G227">
        <v>5</v>
      </c>
      <c r="H227">
        <v>0</v>
      </c>
      <c r="I227">
        <v>1</v>
      </c>
      <c r="J227">
        <f t="shared" si="443"/>
        <v>1</v>
      </c>
      <c r="K227">
        <v>-1</v>
      </c>
      <c r="L227">
        <v>2</v>
      </c>
      <c r="M227" s="5" t="s">
        <v>5659</v>
      </c>
      <c r="N227" s="7">
        <f t="shared" si="444"/>
        <v>11.083333333333334</v>
      </c>
      <c r="O227" s="7">
        <f t="shared" si="445"/>
        <v>55.416666666666671</v>
      </c>
      <c r="P227">
        <v>0</v>
      </c>
      <c r="Q227">
        <v>1</v>
      </c>
      <c r="R227">
        <v>0</v>
      </c>
      <c r="S227">
        <v>0</v>
      </c>
      <c r="T227">
        <f t="shared" si="446"/>
        <v>0</v>
      </c>
      <c r="U227">
        <f t="shared" si="447"/>
        <v>0</v>
      </c>
      <c r="V227">
        <v>7</v>
      </c>
      <c r="W227" s="9">
        <f t="shared" si="448"/>
        <v>0</v>
      </c>
      <c r="X227">
        <v>77</v>
      </c>
      <c r="Y227">
        <v>0</v>
      </c>
      <c r="Z227">
        <v>0</v>
      </c>
      <c r="AA227">
        <v>1</v>
      </c>
      <c r="AB227">
        <v>1</v>
      </c>
      <c r="AC227" s="9">
        <f t="shared" si="449"/>
        <v>0.5</v>
      </c>
      <c r="AD227" s="5" t="s">
        <v>4126</v>
      </c>
      <c r="AE227" s="11">
        <f>LEFT(AD227, LEN(AD227)-3)+RIGHT(AD227,2)/60</f>
        <v>55.416666666666664</v>
      </c>
      <c r="AH227" s="13" t="s">
        <v>6422</v>
      </c>
      <c r="AI227" s="13" t="s">
        <v>6315</v>
      </c>
      <c r="AJ227" s="14">
        <v>-0.8</v>
      </c>
      <c r="AK227" s="13" t="s">
        <v>6351</v>
      </c>
      <c r="AL227" s="13" t="s">
        <v>6351</v>
      </c>
      <c r="AM227" s="13" t="s">
        <v>6331</v>
      </c>
      <c r="AN227" s="18">
        <f t="shared" si="450"/>
        <v>1</v>
      </c>
      <c r="AO227" s="18">
        <f t="shared" si="451"/>
        <v>0.6</v>
      </c>
      <c r="AP227" s="18">
        <f t="shared" si="452"/>
        <v>-0.8</v>
      </c>
      <c r="AQ227" s="18">
        <f t="shared" si="453"/>
        <v>-0.1</v>
      </c>
      <c r="AR227" s="18">
        <f t="shared" si="425"/>
        <v>-2.9549372075843388</v>
      </c>
      <c r="AS227" s="18">
        <f t="shared" si="454"/>
        <v>-0.1</v>
      </c>
      <c r="AT227" s="18">
        <f t="shared" si="426"/>
        <v>-2.9549372075843388</v>
      </c>
      <c r="AU227" s="18">
        <f t="shared" si="455"/>
        <v>-0.2</v>
      </c>
      <c r="AV227" s="66">
        <v>1</v>
      </c>
      <c r="AW227" s="66">
        <v>1</v>
      </c>
      <c r="AX227" s="66">
        <v>2</v>
      </c>
      <c r="AY227" s="66">
        <v>0</v>
      </c>
      <c r="AZ227" s="66">
        <v>0</v>
      </c>
      <c r="BA227" s="66">
        <v>1</v>
      </c>
      <c r="BB227" s="66">
        <v>1</v>
      </c>
      <c r="BC227" s="66">
        <v>0.7</v>
      </c>
      <c r="BE227" t="s">
        <v>4041</v>
      </c>
      <c r="BF227" t="s">
        <v>4042</v>
      </c>
      <c r="BG227" t="s">
        <v>7456</v>
      </c>
      <c r="BH227" t="s">
        <v>7457</v>
      </c>
      <c r="BI227">
        <v>71</v>
      </c>
      <c r="BJ227">
        <v>194</v>
      </c>
      <c r="BK227" t="s">
        <v>1258</v>
      </c>
      <c r="BL227" t="s">
        <v>638</v>
      </c>
      <c r="BM227" s="4" t="s">
        <v>6087</v>
      </c>
      <c r="BN227" s="4" t="s">
        <v>6088</v>
      </c>
      <c r="BO227" s="4" t="s">
        <v>1516</v>
      </c>
      <c r="BP227" s="4" t="s">
        <v>7315</v>
      </c>
      <c r="BQ227" s="7">
        <f t="shared" si="427"/>
        <v>55.416666666666664</v>
      </c>
      <c r="BR227" s="7">
        <f t="shared" si="428"/>
        <v>43.15</v>
      </c>
      <c r="BS227" s="7">
        <f t="shared" si="429"/>
        <v>0</v>
      </c>
      <c r="BT227" s="7">
        <f t="shared" si="430"/>
        <v>12.266666666666667</v>
      </c>
      <c r="BU227">
        <v>77</v>
      </c>
      <c r="BV227">
        <v>0</v>
      </c>
      <c r="BW227">
        <v>0</v>
      </c>
      <c r="BX227">
        <v>0</v>
      </c>
      <c r="BY227" s="18">
        <f t="shared" si="431"/>
        <v>8.629999999999999</v>
      </c>
      <c r="BZ227" s="18">
        <f t="shared" si="432"/>
        <v>0</v>
      </c>
      <c r="CA227" s="18">
        <f t="shared" si="433"/>
        <v>2.4533333333333336</v>
      </c>
      <c r="CB227" s="6">
        <v>0</v>
      </c>
      <c r="CC227" s="6">
        <v>1</v>
      </c>
      <c r="CD227" s="6">
        <v>0</v>
      </c>
      <c r="CE227" s="6">
        <v>1</v>
      </c>
      <c r="CF227" s="6">
        <v>1</v>
      </c>
      <c r="CG227" s="6">
        <v>0</v>
      </c>
      <c r="CH227" s="6">
        <v>0</v>
      </c>
      <c r="CI227" s="6">
        <v>1</v>
      </c>
      <c r="CJ227" s="11">
        <f t="shared" si="434"/>
        <v>0</v>
      </c>
      <c r="CK227" s="11">
        <f t="shared" si="435"/>
        <v>4.8913043478260869</v>
      </c>
      <c r="CL227" s="11">
        <f t="shared" si="436"/>
        <v>0</v>
      </c>
      <c r="CM227" s="11">
        <f t="shared" si="437"/>
        <v>1.3904982618771728</v>
      </c>
      <c r="CN227" s="11">
        <f t="shared" si="438"/>
        <v>0</v>
      </c>
      <c r="CO227" s="11">
        <f t="shared" si="439"/>
        <v>0</v>
      </c>
      <c r="CP227" s="52">
        <f t="shared" si="416"/>
        <v>0</v>
      </c>
      <c r="CQ227" s="52">
        <f t="shared" si="417"/>
        <v>0</v>
      </c>
      <c r="CR227" s="52">
        <f t="shared" si="418"/>
        <v>0</v>
      </c>
      <c r="CS227" s="52">
        <f t="shared" si="419"/>
        <v>0</v>
      </c>
      <c r="CT227" s="52">
        <f t="shared" si="420"/>
        <v>1</v>
      </c>
      <c r="CU227" s="52">
        <f t="shared" si="421"/>
        <v>1</v>
      </c>
      <c r="CV227">
        <v>0</v>
      </c>
      <c r="CW227" s="60">
        <f t="shared" si="456"/>
        <v>4.0810905699770084E-2</v>
      </c>
      <c r="CX227" s="60">
        <f t="shared" si="457"/>
        <v>1.4728747921721532</v>
      </c>
      <c r="CY227" s="60">
        <v>-1.0792784215476563</v>
      </c>
      <c r="CZ227" s="60">
        <v>0.4872291780103512</v>
      </c>
      <c r="DA227" s="60">
        <v>-2.8917809820288881E-2</v>
      </c>
      <c r="DB227" s="60">
        <v>0</v>
      </c>
      <c r="DC227" s="60">
        <v>0</v>
      </c>
      <c r="DD227" s="60">
        <f t="shared" si="458"/>
        <v>-0.62096705335759395</v>
      </c>
      <c r="DE227" s="60">
        <f t="shared" si="459"/>
        <v>-22.41084102343196</v>
      </c>
      <c r="DF227" s="60">
        <v>0.59853366750580195</v>
      </c>
      <c r="DG227" s="60">
        <v>4.3461457575651903E-2</v>
      </c>
      <c r="DH227" s="60">
        <v>0</v>
      </c>
      <c r="DI227" s="60">
        <v>1.978283397591021E-2</v>
      </c>
      <c r="DJ227" s="60">
        <f t="shared" si="460"/>
        <v>0.66177795905736403</v>
      </c>
      <c r="DK227" s="60">
        <f t="shared" si="461"/>
        <v>23.883715815604113</v>
      </c>
      <c r="DL227" s="60"/>
      <c r="DM227" s="60"/>
      <c r="DN227" s="60">
        <f t="shared" si="462"/>
        <v>0</v>
      </c>
      <c r="DO227" s="58">
        <v>43.15</v>
      </c>
      <c r="DP227" s="58">
        <v>12.266666666666669</v>
      </c>
      <c r="DQ227" s="58">
        <v>0</v>
      </c>
      <c r="DR227" s="58">
        <v>55.416666666666671</v>
      </c>
    </row>
    <row r="228" spans="1:122" x14ac:dyDescent="0.2">
      <c r="A228" t="s">
        <v>4655</v>
      </c>
      <c r="B228" t="s">
        <v>4655</v>
      </c>
      <c r="C228" t="str">
        <f t="shared" si="440"/>
        <v xml:space="preserve">Bourque, Rene </v>
      </c>
      <c r="D228" t="str">
        <f t="shared" si="441"/>
        <v>Rene Bourque</v>
      </c>
      <c r="E228" t="str">
        <f t="shared" si="442"/>
        <v>LW</v>
      </c>
      <c r="F228" t="s">
        <v>3262</v>
      </c>
      <c r="G228">
        <v>44</v>
      </c>
      <c r="H228">
        <v>7</v>
      </c>
      <c r="I228">
        <v>10</v>
      </c>
      <c r="J228">
        <f t="shared" si="443"/>
        <v>17</v>
      </c>
      <c r="K228">
        <v>-4</v>
      </c>
      <c r="L228">
        <v>38</v>
      </c>
      <c r="M228" s="5" t="s">
        <v>5662</v>
      </c>
      <c r="N228" s="7">
        <f t="shared" si="444"/>
        <v>16.016666666666666</v>
      </c>
      <c r="O228" s="7">
        <f t="shared" si="445"/>
        <v>704.73333333333335</v>
      </c>
      <c r="P228">
        <v>2</v>
      </c>
      <c r="Q228">
        <v>2</v>
      </c>
      <c r="R228">
        <v>1</v>
      </c>
      <c r="S228">
        <v>0</v>
      </c>
      <c r="T228">
        <f t="shared" si="446"/>
        <v>4</v>
      </c>
      <c r="U228">
        <f t="shared" si="447"/>
        <v>8</v>
      </c>
      <c r="V228">
        <v>82</v>
      </c>
      <c r="W228" s="9">
        <f t="shared" si="448"/>
        <v>8.5365853658536592E-2</v>
      </c>
      <c r="X228">
        <v>969</v>
      </c>
      <c r="Y228">
        <v>1</v>
      </c>
      <c r="Z228">
        <v>0</v>
      </c>
      <c r="AA228">
        <v>2</v>
      </c>
      <c r="AB228">
        <v>7</v>
      </c>
      <c r="AC228" s="9">
        <f t="shared" si="449"/>
        <v>0.22222222222222221</v>
      </c>
      <c r="AD228" s="5" t="s">
        <v>4128</v>
      </c>
      <c r="AE228" s="11">
        <f>LEFT(AD228, LEN(AD228)-3)+RIGHT(AD228,2)/60</f>
        <v>41.45</v>
      </c>
      <c r="AF228" s="27">
        <v>43</v>
      </c>
      <c r="AG228" s="12">
        <v>503675</v>
      </c>
      <c r="AH228" s="13" t="s">
        <v>306</v>
      </c>
      <c r="AI228" s="13" t="s">
        <v>6386</v>
      </c>
      <c r="AJ228" s="14">
        <v>-0.3</v>
      </c>
      <c r="AK228" s="13" t="s">
        <v>6429</v>
      </c>
      <c r="AL228" s="13" t="s">
        <v>6426</v>
      </c>
      <c r="AM228" s="13" t="s">
        <v>6348</v>
      </c>
      <c r="AN228" s="18">
        <f t="shared" si="450"/>
        <v>15.4</v>
      </c>
      <c r="AO228" s="18">
        <f t="shared" si="451"/>
        <v>13</v>
      </c>
      <c r="AP228" s="18">
        <f t="shared" si="452"/>
        <v>-0.3</v>
      </c>
      <c r="AQ228" s="18">
        <f t="shared" si="453"/>
        <v>-0.7</v>
      </c>
      <c r="AR228" s="18">
        <f t="shared" si="425"/>
        <v>-1.5900658741576434</v>
      </c>
      <c r="AS228" s="18">
        <f t="shared" si="454"/>
        <v>0.9</v>
      </c>
      <c r="AT228" s="18">
        <f t="shared" si="426"/>
        <v>2.0443704096312563</v>
      </c>
      <c r="AU228" s="18">
        <f t="shared" si="455"/>
        <v>0.2</v>
      </c>
      <c r="AV228" s="66">
        <v>12</v>
      </c>
      <c r="AW228" s="66">
        <v>55</v>
      </c>
      <c r="AX228" s="66">
        <v>19</v>
      </c>
      <c r="AY228" s="66">
        <v>9</v>
      </c>
      <c r="AZ228" s="66">
        <v>9</v>
      </c>
      <c r="BA228" s="66">
        <v>2</v>
      </c>
      <c r="BB228" s="66">
        <v>7</v>
      </c>
      <c r="BC228" s="66">
        <v>0.3</v>
      </c>
      <c r="BE228" t="s">
        <v>3081</v>
      </c>
      <c r="BF228" t="s">
        <v>7473</v>
      </c>
      <c r="BG228" t="s">
        <v>7474</v>
      </c>
      <c r="BH228" t="s">
        <v>7457</v>
      </c>
      <c r="BI228">
        <v>74</v>
      </c>
      <c r="BJ228">
        <v>213</v>
      </c>
      <c r="BK228" t="s">
        <v>1259</v>
      </c>
      <c r="BL228" t="s">
        <v>7128</v>
      </c>
      <c r="BM228" s="4" t="s">
        <v>2433</v>
      </c>
      <c r="BN228" s="4" t="s">
        <v>2434</v>
      </c>
      <c r="BO228" s="4" t="s">
        <v>2435</v>
      </c>
      <c r="BP228" s="4" t="s">
        <v>2436</v>
      </c>
      <c r="BQ228" s="7">
        <f t="shared" si="427"/>
        <v>704.83333333333337</v>
      </c>
      <c r="BR228" s="7">
        <f t="shared" si="428"/>
        <v>529.20000000000005</v>
      </c>
      <c r="BS228" s="7">
        <f t="shared" si="429"/>
        <v>72.5</v>
      </c>
      <c r="BT228" s="7">
        <f t="shared" si="430"/>
        <v>103.13333333333334</v>
      </c>
      <c r="BU228">
        <v>969</v>
      </c>
      <c r="BV228">
        <v>0</v>
      </c>
      <c r="BW228">
        <v>0</v>
      </c>
      <c r="BX228">
        <v>0</v>
      </c>
      <c r="BY228" s="18">
        <f t="shared" si="431"/>
        <v>12.027272727272729</v>
      </c>
      <c r="BZ228" s="18">
        <f t="shared" si="432"/>
        <v>1.6477272727272727</v>
      </c>
      <c r="CA228" s="18">
        <f t="shared" si="433"/>
        <v>2.3439393939393942</v>
      </c>
      <c r="CB228" s="6">
        <v>19</v>
      </c>
      <c r="CC228" s="6">
        <v>9</v>
      </c>
      <c r="CD228" s="6">
        <v>1</v>
      </c>
      <c r="CE228" s="6">
        <v>29</v>
      </c>
      <c r="CF228" s="6">
        <v>25</v>
      </c>
      <c r="CG228" s="6">
        <v>0</v>
      </c>
      <c r="CH228" s="6">
        <v>5</v>
      </c>
      <c r="CI228" s="6">
        <v>30</v>
      </c>
      <c r="CJ228" s="11">
        <f t="shared" si="434"/>
        <v>2.1541950113378685</v>
      </c>
      <c r="CK228" s="11">
        <f t="shared" si="435"/>
        <v>5.2359405300581772</v>
      </c>
      <c r="CL228" s="11">
        <f t="shared" si="436"/>
        <v>0.82758620689655171</v>
      </c>
      <c r="CM228" s="11">
        <f t="shared" si="437"/>
        <v>2.8344671201814058</v>
      </c>
      <c r="CN228" s="11">
        <f t="shared" si="438"/>
        <v>0</v>
      </c>
      <c r="CO228" s="11">
        <f t="shared" si="439"/>
        <v>4.1379310344827589</v>
      </c>
      <c r="CP228" s="52">
        <f t="shared" si="416"/>
        <v>0.21052631578947367</v>
      </c>
      <c r="CQ228" s="52">
        <f t="shared" si="417"/>
        <v>0.42105263157894735</v>
      </c>
      <c r="CR228" s="52">
        <f t="shared" si="418"/>
        <v>0.63157894736842102</v>
      </c>
      <c r="CS228" s="52">
        <f t="shared" si="419"/>
        <v>0.22222222222222221</v>
      </c>
      <c r="CT228" s="52">
        <f t="shared" si="420"/>
        <v>0.22222222222222221</v>
      </c>
      <c r="CU228" s="52">
        <f t="shared" si="421"/>
        <v>0.44444444444444442</v>
      </c>
      <c r="CV228">
        <v>0</v>
      </c>
      <c r="CW228" s="60">
        <f t="shared" si="456"/>
        <v>8.5586832103916848</v>
      </c>
      <c r="CX228" s="60">
        <f t="shared" si="457"/>
        <v>24.28569366864512</v>
      </c>
      <c r="CY228" s="60">
        <v>2.7393483932926816</v>
      </c>
      <c r="CZ228" s="60">
        <v>1.0694139972454382</v>
      </c>
      <c r="DA228" s="60">
        <v>-0.36779975257143355</v>
      </c>
      <c r="DB228" s="60">
        <v>1.7404952024901414</v>
      </c>
      <c r="DC228" s="60">
        <v>-0.67988881652359734</v>
      </c>
      <c r="DD228" s="60">
        <f t="shared" si="458"/>
        <v>4.5015690239332304</v>
      </c>
      <c r="DE228" s="60">
        <f t="shared" si="459"/>
        <v>12.773428301536715</v>
      </c>
      <c r="DF228" s="60">
        <v>3.161346581127189</v>
      </c>
      <c r="DG228" s="60">
        <v>0.36540692863876895</v>
      </c>
      <c r="DH228" s="60">
        <v>4.1386932836844412</v>
      </c>
      <c r="DI228" s="60">
        <v>-3.6083326069919464</v>
      </c>
      <c r="DJ228" s="60">
        <f t="shared" si="460"/>
        <v>4.0571141864584535</v>
      </c>
      <c r="DK228" s="60">
        <f t="shared" si="461"/>
        <v>11.512265367108403</v>
      </c>
      <c r="DL228" s="60"/>
      <c r="DM228" s="60"/>
      <c r="DN228" s="60">
        <f t="shared" si="462"/>
        <v>0</v>
      </c>
      <c r="DO228" s="59">
        <v>529.20000000000005</v>
      </c>
      <c r="DP228" s="59">
        <v>103.13333333333334</v>
      </c>
      <c r="DQ228" s="59">
        <v>72.5</v>
      </c>
      <c r="DR228" s="58">
        <v>704.83333333333337</v>
      </c>
    </row>
    <row r="229" spans="1:122" x14ac:dyDescent="0.2">
      <c r="A229" t="s">
        <v>4659</v>
      </c>
      <c r="B229" t="s">
        <v>4655</v>
      </c>
      <c r="C229" t="str">
        <f t="shared" si="440"/>
        <v xml:space="preserve">Lang, Robert </v>
      </c>
      <c r="D229" t="str">
        <f t="shared" si="441"/>
        <v>Robert Lang</v>
      </c>
      <c r="E229" t="str">
        <f t="shared" si="442"/>
        <v xml:space="preserve">C </v>
      </c>
      <c r="F229" t="s">
        <v>3388</v>
      </c>
      <c r="G229">
        <v>81</v>
      </c>
      <c r="H229">
        <v>19</v>
      </c>
      <c r="I229">
        <v>33</v>
      </c>
      <c r="J229">
        <f t="shared" si="443"/>
        <v>52</v>
      </c>
      <c r="K229">
        <v>12</v>
      </c>
      <c r="L229">
        <v>66</v>
      </c>
      <c r="M229" s="5" t="s">
        <v>5723</v>
      </c>
      <c r="N229" s="7">
        <f t="shared" si="444"/>
        <v>16.816666666666666</v>
      </c>
      <c r="O229" s="7">
        <f t="shared" si="445"/>
        <v>1362.15</v>
      </c>
      <c r="P229">
        <v>6</v>
      </c>
      <c r="Q229">
        <v>11</v>
      </c>
      <c r="R229">
        <v>0</v>
      </c>
      <c r="S229">
        <v>0</v>
      </c>
      <c r="T229">
        <f t="shared" si="446"/>
        <v>13</v>
      </c>
      <c r="U229">
        <f t="shared" si="447"/>
        <v>22</v>
      </c>
      <c r="V229">
        <v>166</v>
      </c>
      <c r="W229" s="9">
        <f t="shared" si="448"/>
        <v>0.1144578313253012</v>
      </c>
      <c r="X229">
        <v>1754</v>
      </c>
      <c r="Y229">
        <v>4</v>
      </c>
      <c r="Z229">
        <v>0</v>
      </c>
      <c r="AA229">
        <v>401</v>
      </c>
      <c r="AB229">
        <v>411</v>
      </c>
      <c r="AC229" s="9">
        <f t="shared" si="449"/>
        <v>0.49384236453201968</v>
      </c>
      <c r="AD229" s="5" t="s">
        <v>4203</v>
      </c>
      <c r="AE229" s="11">
        <f>LEFT(AD229, LEN(AD229)-3)+RIGHT(AD229,2)/60</f>
        <v>26.183333333333334</v>
      </c>
      <c r="AF229" s="27">
        <v>75</v>
      </c>
      <c r="AG229" s="12">
        <v>3190582</v>
      </c>
      <c r="AH229" s="13" t="s">
        <v>6501</v>
      </c>
      <c r="AI229" s="13" t="s">
        <v>4390</v>
      </c>
      <c r="AJ229" s="14">
        <v>1.8</v>
      </c>
      <c r="AK229" s="13" t="s">
        <v>6291</v>
      </c>
      <c r="AL229" s="13" t="s">
        <v>6332</v>
      </c>
      <c r="AM229" s="13" t="s">
        <v>6301</v>
      </c>
      <c r="AN229" s="18">
        <f t="shared" si="450"/>
        <v>30.9</v>
      </c>
      <c r="AO229" s="18">
        <f t="shared" si="451"/>
        <v>24.1</v>
      </c>
      <c r="AP229" s="18">
        <f t="shared" si="452"/>
        <v>1.8</v>
      </c>
      <c r="AQ229" s="18">
        <f t="shared" si="453"/>
        <v>4.3</v>
      </c>
      <c r="AR229" s="18">
        <f t="shared" si="425"/>
        <v>5.1790589368877464</v>
      </c>
      <c r="AS229" s="18">
        <f t="shared" si="454"/>
        <v>2.7</v>
      </c>
      <c r="AT229" s="18">
        <f t="shared" si="426"/>
        <v>3.2519672394411439</v>
      </c>
      <c r="AU229" s="18">
        <f t="shared" si="455"/>
        <v>7</v>
      </c>
      <c r="AV229" s="66">
        <v>16</v>
      </c>
      <c r="AW229" s="66">
        <v>33</v>
      </c>
      <c r="AX229" s="66">
        <v>76</v>
      </c>
      <c r="AY229" s="66">
        <v>104</v>
      </c>
      <c r="AZ229" s="66">
        <v>36</v>
      </c>
      <c r="BA229" s="66">
        <v>401</v>
      </c>
      <c r="BB229" s="66">
        <v>411</v>
      </c>
      <c r="BC229" s="66">
        <v>17.7</v>
      </c>
      <c r="BD229">
        <v>20</v>
      </c>
      <c r="BE229" t="s">
        <v>1306</v>
      </c>
      <c r="BF229" t="s">
        <v>1307</v>
      </c>
      <c r="BH229" t="s">
        <v>627</v>
      </c>
      <c r="BI229">
        <v>75</v>
      </c>
      <c r="BJ229">
        <v>216</v>
      </c>
      <c r="BK229" t="s">
        <v>1258</v>
      </c>
      <c r="BL229" t="s">
        <v>7128</v>
      </c>
      <c r="BM229" s="4" t="s">
        <v>4876</v>
      </c>
      <c r="BN229" s="4" t="s">
        <v>4877</v>
      </c>
      <c r="BO229" s="4" t="s">
        <v>1457</v>
      </c>
      <c r="BP229" s="4" t="s">
        <v>1458</v>
      </c>
      <c r="BQ229" s="7">
        <f t="shared" si="427"/>
        <v>1362.2666666666667</v>
      </c>
      <c r="BR229" s="7">
        <f t="shared" si="428"/>
        <v>1064</v>
      </c>
      <c r="BS229" s="7">
        <f t="shared" si="429"/>
        <v>8.5500000000000007</v>
      </c>
      <c r="BT229" s="7">
        <f t="shared" si="430"/>
        <v>289.71666666666664</v>
      </c>
      <c r="BU229" s="12">
        <v>1754</v>
      </c>
      <c r="BV229">
        <v>2</v>
      </c>
      <c r="BW229">
        <v>0</v>
      </c>
      <c r="BX229">
        <v>0</v>
      </c>
      <c r="BY229" s="18">
        <f t="shared" si="431"/>
        <v>13.135802469135802</v>
      </c>
      <c r="BZ229" s="18">
        <f t="shared" si="432"/>
        <v>0.10555555555555557</v>
      </c>
      <c r="CA229" s="18">
        <f t="shared" si="433"/>
        <v>3.5767489711934153</v>
      </c>
      <c r="CB229" s="6">
        <v>54</v>
      </c>
      <c r="CC229" s="6">
        <v>26</v>
      </c>
      <c r="CD229" s="6">
        <v>0</v>
      </c>
      <c r="CE229" s="6">
        <v>80</v>
      </c>
      <c r="CF229" s="6">
        <v>33</v>
      </c>
      <c r="CG229" s="6">
        <v>6</v>
      </c>
      <c r="CH229" s="6">
        <v>0</v>
      </c>
      <c r="CI229" s="6">
        <v>39</v>
      </c>
      <c r="CJ229" s="11">
        <f t="shared" si="434"/>
        <v>3.0451127819548871</v>
      </c>
      <c r="CK229" s="11">
        <f t="shared" si="435"/>
        <v>5.3845711327158723</v>
      </c>
      <c r="CL229" s="11">
        <f t="shared" si="436"/>
        <v>0</v>
      </c>
      <c r="CM229" s="11">
        <f t="shared" si="437"/>
        <v>1.8609022556390977</v>
      </c>
      <c r="CN229" s="11">
        <f t="shared" si="438"/>
        <v>1.2425933383190475</v>
      </c>
      <c r="CO229" s="11">
        <f t="shared" si="439"/>
        <v>0</v>
      </c>
      <c r="CP229" s="52">
        <f t="shared" si="416"/>
        <v>0.24074074074074073</v>
      </c>
      <c r="CQ229" s="52">
        <f t="shared" si="417"/>
        <v>0.40740740740740738</v>
      </c>
      <c r="CR229" s="52">
        <f t="shared" si="418"/>
        <v>0.64814814814814814</v>
      </c>
      <c r="CS229" s="52">
        <f t="shared" si="419"/>
        <v>0.23076923076923078</v>
      </c>
      <c r="CT229" s="52">
        <f t="shared" si="420"/>
        <v>0.42307692307692307</v>
      </c>
      <c r="CU229" s="52">
        <f t="shared" si="421"/>
        <v>0.65384615384615385</v>
      </c>
      <c r="CV229">
        <v>0</v>
      </c>
      <c r="CW229" s="60">
        <f t="shared" si="456"/>
        <v>35.712346221707243</v>
      </c>
      <c r="CX229" s="60">
        <f t="shared" si="457"/>
        <v>52.430771589077878</v>
      </c>
      <c r="CY229" s="60">
        <v>22.789897902689166</v>
      </c>
      <c r="CZ229" s="60">
        <v>6.6266632066345306</v>
      </c>
      <c r="DA229" s="60">
        <v>3.6171394304666889E-3</v>
      </c>
      <c r="DB229" s="60">
        <v>-0.10974776351948212</v>
      </c>
      <c r="DC229" s="60">
        <v>-1.1672752220275457</v>
      </c>
      <c r="DD229" s="60">
        <f t="shared" si="458"/>
        <v>28.143155263207134</v>
      </c>
      <c r="DE229" s="60">
        <f t="shared" si="459"/>
        <v>41.3181294849865</v>
      </c>
      <c r="DF229" s="60">
        <v>13.028517188146827</v>
      </c>
      <c r="DG229" s="60">
        <v>-0.1149851007731597</v>
      </c>
      <c r="DH229" s="60">
        <v>1.0022937434599277</v>
      </c>
      <c r="DI229" s="60">
        <v>-6.3466348723334862</v>
      </c>
      <c r="DJ229" s="60">
        <f t="shared" si="460"/>
        <v>7.5691909585001094</v>
      </c>
      <c r="DK229" s="60">
        <f t="shared" si="461"/>
        <v>11.112642104091382</v>
      </c>
      <c r="DL229" s="60"/>
      <c r="DM229" s="60"/>
      <c r="DN229" s="60">
        <f t="shared" si="462"/>
        <v>0</v>
      </c>
      <c r="DO229" s="59">
        <v>1064</v>
      </c>
      <c r="DP229" s="59">
        <v>289.71666666666664</v>
      </c>
      <c r="DQ229" s="59">
        <v>8.5500000000000007</v>
      </c>
      <c r="DR229" s="58">
        <v>1362.2666666666667</v>
      </c>
    </row>
    <row r="230" spans="1:122" x14ac:dyDescent="0.2">
      <c r="A230" t="s">
        <v>4664</v>
      </c>
      <c r="B230" t="s">
        <v>4655</v>
      </c>
      <c r="C230" t="str">
        <f t="shared" si="440"/>
        <v xml:space="preserve">Samsonov, Sergei </v>
      </c>
      <c r="D230" t="str">
        <f t="shared" si="441"/>
        <v>Sergei Samsonov</v>
      </c>
      <c r="E230" t="str">
        <f t="shared" si="442"/>
        <v>LW</v>
      </c>
      <c r="F230" t="s">
        <v>1079</v>
      </c>
      <c r="G230">
        <v>63</v>
      </c>
      <c r="H230">
        <v>9</v>
      </c>
      <c r="I230">
        <v>17</v>
      </c>
      <c r="J230">
        <f t="shared" si="443"/>
        <v>26</v>
      </c>
      <c r="K230">
        <v>-4</v>
      </c>
      <c r="L230">
        <v>10</v>
      </c>
      <c r="M230" s="5" t="s">
        <v>5459</v>
      </c>
      <c r="N230" s="7">
        <f t="shared" si="444"/>
        <v>13.983333333333333</v>
      </c>
      <c r="O230" s="7">
        <f t="shared" si="445"/>
        <v>880.94999999999993</v>
      </c>
      <c r="P230">
        <v>0</v>
      </c>
      <c r="Q230">
        <v>4</v>
      </c>
      <c r="R230">
        <v>0</v>
      </c>
      <c r="S230">
        <v>0</v>
      </c>
      <c r="T230">
        <f t="shared" si="446"/>
        <v>9</v>
      </c>
      <c r="U230">
        <f t="shared" si="447"/>
        <v>13</v>
      </c>
      <c r="V230">
        <v>114</v>
      </c>
      <c r="W230" s="9">
        <f t="shared" si="448"/>
        <v>7.8947368421052627E-2</v>
      </c>
      <c r="X230">
        <v>1061</v>
      </c>
      <c r="Y230">
        <v>0</v>
      </c>
      <c r="Z230">
        <v>0</v>
      </c>
      <c r="AA230">
        <v>2</v>
      </c>
      <c r="AB230">
        <v>12</v>
      </c>
      <c r="AC230" s="9">
        <f t="shared" si="449"/>
        <v>0.14285714285714285</v>
      </c>
      <c r="AD230" s="5" t="s">
        <v>4330</v>
      </c>
      <c r="AE230" s="11">
        <f>LEFT(AD230, LEN(AD230)-3)+RIGHT(AD230,2)/60</f>
        <v>33.866666666666667</v>
      </c>
      <c r="AF230" s="27">
        <v>50</v>
      </c>
      <c r="AG230" s="12">
        <v>1129609</v>
      </c>
      <c r="AH230" s="13" t="s">
        <v>6320</v>
      </c>
      <c r="AI230" s="13" t="s">
        <v>4369</v>
      </c>
      <c r="AJ230" s="14">
        <v>2.8</v>
      </c>
      <c r="AK230" s="13" t="s">
        <v>6319</v>
      </c>
      <c r="AL230" s="13" t="s">
        <v>6345</v>
      </c>
      <c r="AM230" s="13" t="s">
        <v>6322</v>
      </c>
      <c r="AN230" s="18">
        <f t="shared" si="450"/>
        <v>18.5</v>
      </c>
      <c r="AO230" s="18">
        <f t="shared" si="451"/>
        <v>16.399999999999999</v>
      </c>
      <c r="AP230" s="18">
        <f t="shared" si="452"/>
        <v>2.8</v>
      </c>
      <c r="AQ230" s="18">
        <f t="shared" si="453"/>
        <v>0.7</v>
      </c>
      <c r="AR230" s="18">
        <f t="shared" si="425"/>
        <v>1.3782919025350726</v>
      </c>
      <c r="AS230" s="18">
        <f t="shared" si="454"/>
        <v>1.2</v>
      </c>
      <c r="AT230" s="18">
        <f t="shared" si="426"/>
        <v>2.3627861186315529</v>
      </c>
      <c r="AU230" s="18">
        <f t="shared" si="455"/>
        <v>1.9</v>
      </c>
      <c r="AV230" s="66">
        <v>6</v>
      </c>
      <c r="AW230" s="66">
        <v>11</v>
      </c>
      <c r="AX230" s="66">
        <v>43</v>
      </c>
      <c r="AY230" s="66">
        <v>26</v>
      </c>
      <c r="AZ230" s="66">
        <v>24</v>
      </c>
      <c r="BA230" s="66">
        <v>2</v>
      </c>
      <c r="BB230" s="66">
        <v>12</v>
      </c>
      <c r="BC230" s="66">
        <v>0.3</v>
      </c>
      <c r="BE230" t="s">
        <v>258</v>
      </c>
      <c r="BF230" t="s">
        <v>7452</v>
      </c>
      <c r="BH230" t="s">
        <v>7453</v>
      </c>
      <c r="BI230">
        <v>68</v>
      </c>
      <c r="BJ230">
        <v>188</v>
      </c>
      <c r="BK230" t="s">
        <v>1258</v>
      </c>
      <c r="BL230" t="s">
        <v>7128</v>
      </c>
      <c r="BM230" s="4" t="s">
        <v>2141</v>
      </c>
      <c r="BN230" s="4" t="s">
        <v>2142</v>
      </c>
      <c r="BO230" s="4" t="s">
        <v>2143</v>
      </c>
      <c r="BP230" s="4" t="s">
        <v>2144</v>
      </c>
      <c r="BQ230" s="7">
        <f t="shared" si="427"/>
        <v>880.66666666666663</v>
      </c>
      <c r="BR230" s="7">
        <f t="shared" si="428"/>
        <v>745.58333333333337</v>
      </c>
      <c r="BS230" s="7">
        <f t="shared" si="429"/>
        <v>7.3166666666666664</v>
      </c>
      <c r="BT230" s="7">
        <f t="shared" si="430"/>
        <v>127.76666666666667</v>
      </c>
      <c r="BU230" s="12">
        <v>1061</v>
      </c>
      <c r="BV230">
        <v>0</v>
      </c>
      <c r="BW230">
        <v>0</v>
      </c>
      <c r="BX230">
        <v>0</v>
      </c>
      <c r="BY230" s="18">
        <f t="shared" si="431"/>
        <v>11.834656084656086</v>
      </c>
      <c r="BZ230" s="18">
        <f t="shared" si="432"/>
        <v>0.11613756613756614</v>
      </c>
      <c r="CA230" s="18">
        <f t="shared" si="433"/>
        <v>2.0280423280423281</v>
      </c>
      <c r="CB230" s="6">
        <v>30</v>
      </c>
      <c r="CC230" s="6">
        <v>9</v>
      </c>
      <c r="CD230" s="6">
        <v>0</v>
      </c>
      <c r="CE230" s="6">
        <v>39</v>
      </c>
      <c r="CF230" s="6">
        <v>33</v>
      </c>
      <c r="CG230" s="6">
        <v>1</v>
      </c>
      <c r="CH230" s="6">
        <v>1</v>
      </c>
      <c r="CI230" s="6">
        <v>35</v>
      </c>
      <c r="CJ230" s="11">
        <f t="shared" si="434"/>
        <v>2.4142170559964233</v>
      </c>
      <c r="CK230" s="11">
        <f t="shared" si="435"/>
        <v>4.2264544743021135</v>
      </c>
      <c r="CL230" s="11">
        <f t="shared" si="436"/>
        <v>0</v>
      </c>
      <c r="CM230" s="11">
        <f t="shared" si="437"/>
        <v>2.6556387615960655</v>
      </c>
      <c r="CN230" s="11">
        <f t="shared" si="438"/>
        <v>0.46960605270023481</v>
      </c>
      <c r="CO230" s="11">
        <f t="shared" si="439"/>
        <v>8.2004555808656043</v>
      </c>
      <c r="CP230" s="52">
        <f t="shared" si="416"/>
        <v>0.3</v>
      </c>
      <c r="CQ230" s="52">
        <f t="shared" si="417"/>
        <v>0.43333333333333335</v>
      </c>
      <c r="CR230" s="52">
        <f t="shared" si="418"/>
        <v>0.73333333333333339</v>
      </c>
      <c r="CS230" s="52">
        <f t="shared" si="419"/>
        <v>0</v>
      </c>
      <c r="CT230" s="52">
        <f t="shared" si="420"/>
        <v>0.44444444444444442</v>
      </c>
      <c r="CU230" s="52">
        <f t="shared" si="421"/>
        <v>0.44444444444444442</v>
      </c>
      <c r="CV230">
        <v>0</v>
      </c>
      <c r="CW230" s="60">
        <f t="shared" si="456"/>
        <v>23.963986991003235</v>
      </c>
      <c r="CX230" s="60">
        <f t="shared" si="457"/>
        <v>54.422377723701516</v>
      </c>
      <c r="CY230" s="60">
        <v>13.470238935251496</v>
      </c>
      <c r="CZ230" s="60">
        <v>-2.8580207374576321</v>
      </c>
      <c r="DA230" s="60">
        <v>-0.27971362923088372</v>
      </c>
      <c r="DB230" s="60">
        <v>-9.3516082449902282E-2</v>
      </c>
      <c r="DC230" s="60">
        <v>2.824883587072704</v>
      </c>
      <c r="DD230" s="60">
        <f t="shared" si="458"/>
        <v>13.063872073185781</v>
      </c>
      <c r="DE230" s="60">
        <f t="shared" si="459"/>
        <v>29.668142482632351</v>
      </c>
      <c r="DF230" s="60">
        <v>4.3622700871319626</v>
      </c>
      <c r="DG230" s="60">
        <v>0.17266985130038395</v>
      </c>
      <c r="DH230" s="60">
        <v>0.11990228196844095</v>
      </c>
      <c r="DI230" s="60">
        <v>6.2452726974166666</v>
      </c>
      <c r="DJ230" s="60">
        <f t="shared" si="460"/>
        <v>10.900114917817454</v>
      </c>
      <c r="DK230" s="60">
        <f t="shared" si="461"/>
        <v>24.754235241069161</v>
      </c>
      <c r="DL230" s="60"/>
      <c r="DM230" s="60"/>
      <c r="DN230" s="60">
        <f t="shared" si="462"/>
        <v>0</v>
      </c>
      <c r="DO230" s="58">
        <v>745.58333333333337</v>
      </c>
      <c r="DP230" s="58">
        <v>127.76666666666667</v>
      </c>
      <c r="DQ230" s="58">
        <v>7.3166666666666664</v>
      </c>
      <c r="DR230" s="58">
        <v>880.66666666666674</v>
      </c>
    </row>
    <row r="231" spans="1:122" x14ac:dyDescent="0.2">
      <c r="A231" t="s">
        <v>4655</v>
      </c>
      <c r="B231" t="s">
        <v>4655</v>
      </c>
      <c r="C231" t="str">
        <f t="shared" si="440"/>
        <v xml:space="preserve">Brouwer, Troy </v>
      </c>
      <c r="D231" t="str">
        <f t="shared" si="441"/>
        <v>Troy Brouwer</v>
      </c>
      <c r="E231" t="str">
        <f t="shared" si="442"/>
        <v>RW</v>
      </c>
      <c r="F231" t="s">
        <v>3290</v>
      </c>
      <c r="G231">
        <v>10</v>
      </c>
      <c r="H231">
        <v>0</v>
      </c>
      <c r="I231">
        <v>0</v>
      </c>
      <c r="J231">
        <f t="shared" si="443"/>
        <v>0</v>
      </c>
      <c r="K231">
        <v>-7</v>
      </c>
      <c r="L231">
        <v>7</v>
      </c>
      <c r="M231" s="5" t="s">
        <v>5621</v>
      </c>
      <c r="N231" s="7">
        <f t="shared" si="444"/>
        <v>9.9166666666666661</v>
      </c>
      <c r="O231" s="7">
        <f t="shared" si="445"/>
        <v>99.166666666666657</v>
      </c>
      <c r="P231">
        <v>0</v>
      </c>
      <c r="Q231">
        <v>0</v>
      </c>
      <c r="R231">
        <v>0</v>
      </c>
      <c r="S231">
        <v>0</v>
      </c>
      <c r="T231">
        <f t="shared" si="446"/>
        <v>0</v>
      </c>
      <c r="U231">
        <f t="shared" si="447"/>
        <v>0</v>
      </c>
      <c r="V231">
        <v>7</v>
      </c>
      <c r="W231" s="9">
        <f t="shared" si="448"/>
        <v>0</v>
      </c>
      <c r="X231">
        <v>139</v>
      </c>
      <c r="Y231">
        <v>0</v>
      </c>
      <c r="Z231">
        <v>0</v>
      </c>
      <c r="AA231">
        <v>0</v>
      </c>
      <c r="AB231">
        <v>0</v>
      </c>
      <c r="AC231" s="9">
        <f t="shared" si="449"/>
        <v>0</v>
      </c>
      <c r="AD231" s="5" t="s">
        <v>361</v>
      </c>
      <c r="AH231" s="13" t="s">
        <v>6416</v>
      </c>
      <c r="AI231" s="13" t="s">
        <v>6381</v>
      </c>
      <c r="AJ231" s="14">
        <v>-6.1</v>
      </c>
      <c r="AK231" s="13" t="s">
        <v>4432</v>
      </c>
      <c r="AL231" s="13" t="s">
        <v>6354</v>
      </c>
      <c r="AM231" s="13" t="s">
        <v>4374</v>
      </c>
      <c r="AN231" s="18">
        <f t="shared" si="450"/>
        <v>3.2</v>
      </c>
      <c r="AO231" s="18">
        <f t="shared" si="451"/>
        <v>2.6</v>
      </c>
      <c r="AP231" s="18">
        <f t="shared" si="452"/>
        <v>-6.1</v>
      </c>
      <c r="AQ231" s="18">
        <f t="shared" si="453"/>
        <v>-1.5</v>
      </c>
      <c r="AR231" s="18">
        <f t="shared" si="425"/>
        <v>-25.188916876574307</v>
      </c>
      <c r="AS231" s="18">
        <f t="shared" si="454"/>
        <v>-0.9</v>
      </c>
      <c r="AT231" s="18">
        <f t="shared" si="426"/>
        <v>-15.113350125944585</v>
      </c>
      <c r="AU231" s="18">
        <f t="shared" si="455"/>
        <v>-2.4</v>
      </c>
      <c r="AV231" s="66">
        <v>2</v>
      </c>
      <c r="AW231" s="66">
        <v>14</v>
      </c>
      <c r="AX231" s="66">
        <v>0</v>
      </c>
      <c r="AY231" s="66">
        <v>0</v>
      </c>
      <c r="AZ231" s="66">
        <v>1</v>
      </c>
      <c r="BA231" s="66">
        <v>0</v>
      </c>
      <c r="BB231" s="66">
        <v>0</v>
      </c>
      <c r="BC231" s="66">
        <v>0</v>
      </c>
      <c r="BD231">
        <v>29</v>
      </c>
      <c r="BE231" t="s">
        <v>4072</v>
      </c>
      <c r="BF231" t="s">
        <v>4073</v>
      </c>
      <c r="BG231" t="s">
        <v>2717</v>
      </c>
      <c r="BH231" t="s">
        <v>7443</v>
      </c>
      <c r="BI231">
        <v>75</v>
      </c>
      <c r="BJ231">
        <v>220</v>
      </c>
      <c r="BK231" t="s">
        <v>1260</v>
      </c>
      <c r="BL231" t="s">
        <v>5159</v>
      </c>
      <c r="BM231" s="4" t="s">
        <v>5993</v>
      </c>
      <c r="BN231" s="4" t="s">
        <v>6003</v>
      </c>
      <c r="BO231" s="4" t="s">
        <v>1516</v>
      </c>
      <c r="BP231" s="4" t="s">
        <v>1504</v>
      </c>
      <c r="BQ231" s="7">
        <f t="shared" si="427"/>
        <v>99.083333333333329</v>
      </c>
      <c r="BR231" s="7">
        <f t="shared" si="428"/>
        <v>79.066666666666663</v>
      </c>
      <c r="BS231" s="7">
        <f t="shared" si="429"/>
        <v>0</v>
      </c>
      <c r="BT231" s="7">
        <f t="shared" si="430"/>
        <v>20.016666666666666</v>
      </c>
      <c r="BU231">
        <v>139</v>
      </c>
      <c r="BV231">
        <v>0</v>
      </c>
      <c r="BW231">
        <v>0</v>
      </c>
      <c r="BX231">
        <v>0</v>
      </c>
      <c r="BY231" s="18">
        <f t="shared" si="431"/>
        <v>7.9066666666666663</v>
      </c>
      <c r="BZ231" s="18">
        <f t="shared" si="432"/>
        <v>0</v>
      </c>
      <c r="CA231" s="18">
        <f t="shared" si="433"/>
        <v>2.0016666666666665</v>
      </c>
      <c r="CB231" s="6">
        <v>2</v>
      </c>
      <c r="CC231" s="6">
        <v>1</v>
      </c>
      <c r="CD231" s="6">
        <v>0</v>
      </c>
      <c r="CE231" s="6">
        <v>3</v>
      </c>
      <c r="CF231" s="6">
        <v>7</v>
      </c>
      <c r="CG231" s="6">
        <v>1</v>
      </c>
      <c r="CH231" s="6">
        <v>0</v>
      </c>
      <c r="CI231" s="6">
        <v>8</v>
      </c>
      <c r="CJ231" s="11">
        <f t="shared" si="434"/>
        <v>1.5177065767284992</v>
      </c>
      <c r="CK231" s="11">
        <f t="shared" si="435"/>
        <v>2.9975020815986682</v>
      </c>
      <c r="CL231" s="11">
        <f t="shared" si="436"/>
        <v>0</v>
      </c>
      <c r="CM231" s="11">
        <f t="shared" si="437"/>
        <v>5.3119730185497467</v>
      </c>
      <c r="CN231" s="11">
        <f t="shared" si="438"/>
        <v>2.9975020815986682</v>
      </c>
      <c r="CO231" s="11">
        <f t="shared" si="439"/>
        <v>0</v>
      </c>
      <c r="CP231" s="52">
        <f t="shared" si="416"/>
        <v>0</v>
      </c>
      <c r="CQ231" s="52">
        <f t="shared" si="417"/>
        <v>0</v>
      </c>
      <c r="CR231" s="52">
        <f t="shared" si="418"/>
        <v>0</v>
      </c>
      <c r="CS231" s="52">
        <f t="shared" si="419"/>
        <v>0</v>
      </c>
      <c r="CT231" s="52">
        <f t="shared" si="420"/>
        <v>0</v>
      </c>
      <c r="CU231" s="52">
        <f t="shared" si="421"/>
        <v>0</v>
      </c>
      <c r="CV231">
        <v>0</v>
      </c>
      <c r="CW231" s="60">
        <f t="shared" si="456"/>
        <v>-3.5141025516196649</v>
      </c>
      <c r="CX231" s="60">
        <f t="shared" si="457"/>
        <v>-70.932263447327131</v>
      </c>
      <c r="CY231" s="60">
        <v>-1.9776349292476176</v>
      </c>
      <c r="CZ231" s="60">
        <v>-0.97206438347262869</v>
      </c>
      <c r="DA231" s="60">
        <v>-5.1704174250110486E-2</v>
      </c>
      <c r="DB231" s="60">
        <v>0</v>
      </c>
      <c r="DC231" s="60">
        <v>0</v>
      </c>
      <c r="DD231" s="60">
        <f t="shared" si="458"/>
        <v>-3.0014034869703567</v>
      </c>
      <c r="DE231" s="60">
        <f t="shared" si="459"/>
        <v>-60.583417735314185</v>
      </c>
      <c r="DF231" s="60">
        <v>-0.92714199228237459</v>
      </c>
      <c r="DG231" s="60">
        <v>-0.10515417043859222</v>
      </c>
      <c r="DH231" s="60">
        <v>0</v>
      </c>
      <c r="DI231" s="60">
        <v>0.51959709807165866</v>
      </c>
      <c r="DJ231" s="60">
        <f t="shared" si="460"/>
        <v>-0.51269906464930814</v>
      </c>
      <c r="DK231" s="60">
        <f t="shared" si="461"/>
        <v>-10.348845712012949</v>
      </c>
      <c r="DL231" s="60"/>
      <c r="DM231" s="60"/>
      <c r="DN231" s="60">
        <f t="shared" si="462"/>
        <v>0</v>
      </c>
      <c r="DO231" s="59">
        <v>79.066666666666663</v>
      </c>
      <c r="DP231" s="59">
        <v>20.016666666666666</v>
      </c>
      <c r="DQ231" s="59">
        <v>0</v>
      </c>
      <c r="DR231" s="58">
        <v>99.083333333333329</v>
      </c>
    </row>
    <row r="232" spans="1:122" x14ac:dyDescent="0.2">
      <c r="A232" t="s">
        <v>4655</v>
      </c>
      <c r="B232" t="s">
        <v>4655</v>
      </c>
      <c r="C232" t="str">
        <f t="shared" si="440"/>
        <v xml:space="preserve">Ruutu, Tuomo </v>
      </c>
      <c r="D232" t="str">
        <f t="shared" si="441"/>
        <v>Tuomo Ruutu</v>
      </c>
      <c r="E232" t="str">
        <f t="shared" si="442"/>
        <v xml:space="preserve">C </v>
      </c>
      <c r="F232" t="s">
        <v>3254</v>
      </c>
      <c r="G232">
        <v>71</v>
      </c>
      <c r="H232">
        <v>17</v>
      </c>
      <c r="I232">
        <v>21</v>
      </c>
      <c r="J232">
        <f t="shared" si="443"/>
        <v>38</v>
      </c>
      <c r="K232">
        <v>4</v>
      </c>
      <c r="L232">
        <v>95</v>
      </c>
      <c r="M232" s="5" t="s">
        <v>5664</v>
      </c>
      <c r="N232" s="7">
        <f t="shared" si="444"/>
        <v>17.350000000000001</v>
      </c>
      <c r="O232" s="7">
        <f t="shared" si="445"/>
        <v>1231.8500000000001</v>
      </c>
      <c r="P232">
        <v>1</v>
      </c>
      <c r="Q232">
        <v>7</v>
      </c>
      <c r="R232">
        <v>0</v>
      </c>
      <c r="S232">
        <v>0</v>
      </c>
      <c r="T232">
        <f t="shared" si="446"/>
        <v>16</v>
      </c>
      <c r="U232">
        <f t="shared" si="447"/>
        <v>14</v>
      </c>
      <c r="V232">
        <v>115</v>
      </c>
      <c r="W232" s="9">
        <f t="shared" si="448"/>
        <v>0.14782608695652175</v>
      </c>
      <c r="X232">
        <v>1602</v>
      </c>
      <c r="Y232">
        <v>1</v>
      </c>
      <c r="Z232">
        <v>0</v>
      </c>
      <c r="AA232">
        <v>148</v>
      </c>
      <c r="AB232">
        <v>199</v>
      </c>
      <c r="AC232" s="9">
        <f t="shared" si="449"/>
        <v>0.4265129682997118</v>
      </c>
      <c r="AD232" s="5" t="s">
        <v>4130</v>
      </c>
      <c r="AE232" s="11">
        <f>LEFT(AD232, LEN(AD232)-3)+RIGHT(AD232,2)/60</f>
        <v>32.4</v>
      </c>
      <c r="AF232" s="27">
        <v>47</v>
      </c>
      <c r="AG232" s="12">
        <v>1874319</v>
      </c>
      <c r="AH232" s="13" t="s">
        <v>4418</v>
      </c>
      <c r="AI232" s="13" t="s">
        <v>4440</v>
      </c>
      <c r="AJ232" s="14">
        <v>11.7</v>
      </c>
      <c r="AK232" s="13" t="s">
        <v>6339</v>
      </c>
      <c r="AL232" s="13" t="s">
        <v>6360</v>
      </c>
      <c r="AM232" s="13" t="s">
        <v>6316</v>
      </c>
      <c r="AN232" s="18">
        <f t="shared" si="450"/>
        <v>27.1</v>
      </c>
      <c r="AO232" s="18">
        <f t="shared" si="451"/>
        <v>21.4</v>
      </c>
      <c r="AP232" s="18">
        <f t="shared" si="452"/>
        <v>11.7</v>
      </c>
      <c r="AQ232" s="18">
        <f t="shared" si="453"/>
        <v>2.2000000000000002</v>
      </c>
      <c r="AR232" s="18">
        <f t="shared" si="425"/>
        <v>2.9711996218473216</v>
      </c>
      <c r="AS232" s="18">
        <f t="shared" si="454"/>
        <v>3.5</v>
      </c>
      <c r="AT232" s="18">
        <f t="shared" si="426"/>
        <v>4.7269084893025557</v>
      </c>
      <c r="AU232" s="18">
        <f t="shared" si="455"/>
        <v>5.6</v>
      </c>
      <c r="AV232" s="66">
        <v>25</v>
      </c>
      <c r="AW232" s="66">
        <v>156</v>
      </c>
      <c r="AX232" s="66">
        <v>42</v>
      </c>
      <c r="AY232" s="66">
        <v>22</v>
      </c>
      <c r="AZ232" s="66">
        <v>26</v>
      </c>
      <c r="BA232" s="66">
        <v>148</v>
      </c>
      <c r="BB232" s="66">
        <v>199</v>
      </c>
      <c r="BC232" s="66">
        <v>8.9</v>
      </c>
      <c r="BD232">
        <v>15</v>
      </c>
      <c r="BE232" t="s">
        <v>1345</v>
      </c>
      <c r="BF232" t="s">
        <v>1346</v>
      </c>
      <c r="BH232" t="s">
        <v>7450</v>
      </c>
      <c r="BI232">
        <v>72</v>
      </c>
      <c r="BJ232">
        <v>200</v>
      </c>
      <c r="BK232" t="s">
        <v>1259</v>
      </c>
      <c r="BL232" t="s">
        <v>7128</v>
      </c>
      <c r="BM232" s="4" t="s">
        <v>427</v>
      </c>
      <c r="BN232" s="4" t="s">
        <v>6540</v>
      </c>
      <c r="BO232" s="4" t="s">
        <v>6542</v>
      </c>
      <c r="BP232" s="4" t="s">
        <v>6543</v>
      </c>
      <c r="BQ232" s="7">
        <f t="shared" si="427"/>
        <v>1231.5833333333333</v>
      </c>
      <c r="BR232" s="7">
        <f t="shared" si="428"/>
        <v>982.2833333333333</v>
      </c>
      <c r="BS232" s="7">
        <f t="shared" si="429"/>
        <v>10.6</v>
      </c>
      <c r="BT232" s="7">
        <f t="shared" si="430"/>
        <v>238.7</v>
      </c>
      <c r="BU232" s="12">
        <v>1602</v>
      </c>
      <c r="BV232">
        <v>4</v>
      </c>
      <c r="BW232">
        <v>2</v>
      </c>
      <c r="BX232">
        <v>1</v>
      </c>
      <c r="BY232" s="18">
        <f t="shared" si="431"/>
        <v>13.834976525821595</v>
      </c>
      <c r="BZ232" s="18">
        <f t="shared" si="432"/>
        <v>0.14929577464788732</v>
      </c>
      <c r="CA232" s="18">
        <f t="shared" si="433"/>
        <v>3.3619718309859152</v>
      </c>
      <c r="CB232" s="6">
        <v>45</v>
      </c>
      <c r="CC232" s="6">
        <v>13</v>
      </c>
      <c r="CD232" s="6">
        <v>0</v>
      </c>
      <c r="CE232" s="6">
        <v>58</v>
      </c>
      <c r="CF232" s="6">
        <v>35</v>
      </c>
      <c r="CG232" s="6">
        <v>4</v>
      </c>
      <c r="CH232" s="6">
        <v>2</v>
      </c>
      <c r="CI232" s="6">
        <v>41</v>
      </c>
      <c r="CJ232" s="11">
        <f t="shared" si="434"/>
        <v>2.7486977620170689</v>
      </c>
      <c r="CK232" s="11">
        <f t="shared" si="435"/>
        <v>3.2677000418935904</v>
      </c>
      <c r="CL232" s="11">
        <f t="shared" si="436"/>
        <v>0</v>
      </c>
      <c r="CM232" s="11">
        <f t="shared" si="437"/>
        <v>2.137876037124387</v>
      </c>
      <c r="CN232" s="11">
        <f t="shared" si="438"/>
        <v>1.0054461667364893</v>
      </c>
      <c r="CO232" s="11">
        <f t="shared" si="439"/>
        <v>11.320754716981133</v>
      </c>
      <c r="CP232" s="52">
        <f t="shared" si="416"/>
        <v>0.35555555555555557</v>
      </c>
      <c r="CQ232" s="52">
        <f t="shared" si="417"/>
        <v>0.31111111111111112</v>
      </c>
      <c r="CR232" s="52">
        <f t="shared" si="418"/>
        <v>0.66666666666666674</v>
      </c>
      <c r="CS232" s="52">
        <f t="shared" si="419"/>
        <v>7.6923076923076927E-2</v>
      </c>
      <c r="CT232" s="52">
        <f t="shared" si="420"/>
        <v>0.53846153846153844</v>
      </c>
      <c r="CU232" s="52">
        <f t="shared" si="421"/>
        <v>0.61538461538461542</v>
      </c>
      <c r="CV232">
        <v>0</v>
      </c>
      <c r="CW232" s="60">
        <f t="shared" si="456"/>
        <v>22.508706223325937</v>
      </c>
      <c r="CX232" s="60">
        <f t="shared" si="457"/>
        <v>36.552469677232729</v>
      </c>
      <c r="CY232" s="60">
        <v>22.007287748667252</v>
      </c>
      <c r="CZ232" s="60">
        <v>-3.4993185041594108</v>
      </c>
      <c r="DA232" s="60">
        <v>-0.64267114486323207</v>
      </c>
      <c r="DB232" s="60">
        <v>-0.1193674274181248</v>
      </c>
      <c r="DC232" s="60">
        <v>6.9124190281079914</v>
      </c>
      <c r="DD232" s="60">
        <f t="shared" si="458"/>
        <v>24.658349700334472</v>
      </c>
      <c r="DE232" s="60">
        <f t="shared" si="459"/>
        <v>40.043331267881953</v>
      </c>
      <c r="DF232" s="60">
        <v>8.9539120263525813</v>
      </c>
      <c r="DG232" s="60">
        <v>0.1414297220568469</v>
      </c>
      <c r="DH232" s="60">
        <v>-0.14638504152280213</v>
      </c>
      <c r="DI232" s="60">
        <v>-11.09860018389516</v>
      </c>
      <c r="DJ232" s="60">
        <f t="shared" si="460"/>
        <v>-2.1496434770085333</v>
      </c>
      <c r="DK232" s="60">
        <f t="shared" si="461"/>
        <v>-3.4908615906492186</v>
      </c>
      <c r="DL232" s="60"/>
      <c r="DM232" s="60"/>
      <c r="DN232" s="60">
        <f t="shared" si="462"/>
        <v>0</v>
      </c>
      <c r="DO232" s="58">
        <v>982.2833333333333</v>
      </c>
      <c r="DP232" s="58">
        <v>238.7</v>
      </c>
      <c r="DQ232" s="58">
        <v>10.6</v>
      </c>
      <c r="DR232" s="58">
        <v>1231.5833333333333</v>
      </c>
    </row>
    <row r="233" spans="1:122" x14ac:dyDescent="0.2">
      <c r="A233" s="31" t="s">
        <v>4671</v>
      </c>
      <c r="B233" s="31" t="s">
        <v>4655</v>
      </c>
      <c r="C233" s="31" t="str">
        <f t="shared" si="440"/>
        <v xml:space="preserve">Perreault, Yanic </v>
      </c>
      <c r="D233" s="31" t="str">
        <f t="shared" si="441"/>
        <v>Yanic Perreault</v>
      </c>
      <c r="E233" s="31" t="str">
        <f t="shared" si="442"/>
        <v xml:space="preserve">C </v>
      </c>
      <c r="F233" s="31" t="s">
        <v>2793</v>
      </c>
      <c r="G233" s="31">
        <v>49</v>
      </c>
      <c r="H233" s="31">
        <v>19</v>
      </c>
      <c r="I233" s="31">
        <v>14</v>
      </c>
      <c r="J233" s="31">
        <f t="shared" si="443"/>
        <v>33</v>
      </c>
      <c r="K233" s="31">
        <v>-2</v>
      </c>
      <c r="L233" s="31">
        <v>30</v>
      </c>
      <c r="M233" s="32" t="s">
        <v>5452</v>
      </c>
      <c r="N233" s="33">
        <f t="shared" si="444"/>
        <v>17.583333333333332</v>
      </c>
      <c r="O233" s="33">
        <f t="shared" si="445"/>
        <v>861.58333333333326</v>
      </c>
      <c r="P233" s="31">
        <v>7</v>
      </c>
      <c r="Q233" s="31">
        <v>5</v>
      </c>
      <c r="R233" s="31">
        <v>0</v>
      </c>
      <c r="S233" s="31">
        <v>0</v>
      </c>
      <c r="T233" s="31">
        <f t="shared" si="446"/>
        <v>12</v>
      </c>
      <c r="U233" s="31">
        <f t="shared" si="447"/>
        <v>9</v>
      </c>
      <c r="V233" s="31">
        <v>101</v>
      </c>
      <c r="W233" s="34">
        <f t="shared" si="448"/>
        <v>0.18811881188118812</v>
      </c>
      <c r="X233" s="31">
        <v>1136</v>
      </c>
      <c r="Y233" s="31">
        <v>5</v>
      </c>
      <c r="Z233" s="31">
        <v>0</v>
      </c>
      <c r="AA233" s="31">
        <v>417</v>
      </c>
      <c r="AB233" s="31">
        <v>249</v>
      </c>
      <c r="AC233" s="34">
        <f t="shared" si="449"/>
        <v>0.62612612612612617</v>
      </c>
      <c r="AD233" s="32" t="s">
        <v>822</v>
      </c>
      <c r="AE233" s="35">
        <f>LEFT(AD233, LEN(AD233)-3)+RIGHT(AD233,2)/60</f>
        <v>26.1</v>
      </c>
      <c r="AF233" s="36">
        <v>43</v>
      </c>
      <c r="AG233" s="37">
        <v>2974100</v>
      </c>
      <c r="AH233" s="38" t="s">
        <v>4417</v>
      </c>
      <c r="AI233" s="38" t="s">
        <v>6514</v>
      </c>
      <c r="AJ233" s="39">
        <v>6.3</v>
      </c>
      <c r="AK233" s="38" t="s">
        <v>4366</v>
      </c>
      <c r="AL233" s="38" t="s">
        <v>6395</v>
      </c>
      <c r="AM233" s="38" t="s">
        <v>6312</v>
      </c>
      <c r="AN233" s="40">
        <f t="shared" si="450"/>
        <v>17.600000000000001</v>
      </c>
      <c r="AO233" s="40">
        <f t="shared" si="451"/>
        <v>15.9</v>
      </c>
      <c r="AP233" s="40">
        <f t="shared" si="452"/>
        <v>6.3</v>
      </c>
      <c r="AQ233" s="40">
        <f t="shared" si="453"/>
        <v>4.8</v>
      </c>
      <c r="AR233" s="40"/>
      <c r="AS233" s="40">
        <f t="shared" si="454"/>
        <v>1.8</v>
      </c>
      <c r="AT233" s="40"/>
      <c r="AU233" s="40">
        <f t="shared" si="455"/>
        <v>6.6</v>
      </c>
      <c r="AV233" s="31"/>
      <c r="AW233" s="31"/>
      <c r="AX233" s="31"/>
      <c r="AY233" s="31"/>
      <c r="AZ233" s="31"/>
      <c r="BA233" s="31"/>
      <c r="BB233" s="31"/>
      <c r="BC233" s="31"/>
      <c r="BD233" s="31"/>
      <c r="BE233" s="31"/>
      <c r="BF233" s="31"/>
      <c r="BG233" s="31"/>
      <c r="BH233" s="31"/>
      <c r="BI233" s="31"/>
      <c r="BJ233" s="31"/>
      <c r="BK233" s="31"/>
      <c r="BL233" s="31"/>
      <c r="BM233" s="41"/>
      <c r="BN233" s="41"/>
      <c r="BO233" s="41"/>
      <c r="BP233" s="41"/>
      <c r="BQ233" s="33"/>
      <c r="BR233" s="33"/>
      <c r="BS233" s="33"/>
      <c r="BT233" s="33"/>
      <c r="BU233" s="37"/>
      <c r="BV233" s="31"/>
      <c r="BW233" s="31"/>
      <c r="BX233" s="31"/>
      <c r="BY233" s="40"/>
      <c r="BZ233" s="40"/>
      <c r="CA233" s="40"/>
      <c r="CB233" s="55">
        <v>25</v>
      </c>
      <c r="CC233" s="55">
        <v>17</v>
      </c>
      <c r="CD233" s="55">
        <v>0</v>
      </c>
      <c r="CE233" s="55">
        <v>42</v>
      </c>
      <c r="CF233" s="55">
        <v>22</v>
      </c>
      <c r="CG233" s="55">
        <v>3</v>
      </c>
      <c r="CH233" s="55">
        <v>11</v>
      </c>
      <c r="CI233" s="55">
        <v>36</v>
      </c>
      <c r="CJ233" s="35"/>
      <c r="CK233" s="35"/>
      <c r="CL233" s="35"/>
      <c r="CM233" s="35"/>
      <c r="CN233" s="35"/>
      <c r="CO233" s="35"/>
      <c r="CP233" s="56">
        <f t="shared" si="416"/>
        <v>0.48</v>
      </c>
      <c r="CQ233" s="56">
        <f t="shared" si="417"/>
        <v>0.36</v>
      </c>
      <c r="CR233" s="56">
        <f t="shared" si="418"/>
        <v>0.84</v>
      </c>
      <c r="CS233" s="56">
        <f t="shared" si="419"/>
        <v>0.41176470588235292</v>
      </c>
      <c r="CT233" s="56">
        <f t="shared" si="420"/>
        <v>0.29411764705882354</v>
      </c>
      <c r="CU233" s="56">
        <f t="shared" si="421"/>
        <v>0.70588235294117641</v>
      </c>
      <c r="CV233" s="31">
        <v>1</v>
      </c>
      <c r="CW233" s="61">
        <f t="shared" si="456"/>
        <v>38.133987351202734</v>
      </c>
      <c r="CX233" s="61">
        <f t="shared" si="457"/>
        <v>88.542983672155259</v>
      </c>
      <c r="CY233" s="61">
        <v>16.814253383335902</v>
      </c>
      <c r="CZ233" s="61">
        <v>8.6632125042033152</v>
      </c>
      <c r="DA233" s="61">
        <v>3.0003699074534436E-2</v>
      </c>
      <c r="DB233" s="61">
        <v>-0.35556460789046812</v>
      </c>
      <c r="DC233" s="61">
        <v>1.825467741950547</v>
      </c>
      <c r="DD233" s="61">
        <f t="shared" si="458"/>
        <v>26.977372720673831</v>
      </c>
      <c r="DE233" s="61">
        <f t="shared" si="459"/>
        <v>62.63853423785573</v>
      </c>
      <c r="DF233" s="61">
        <v>11.004069070888605</v>
      </c>
      <c r="DG233" s="61">
        <v>5.8474284390425825E-2</v>
      </c>
      <c r="DH233" s="61">
        <v>-6.5141100567482875</v>
      </c>
      <c r="DI233" s="61">
        <v>6.6081813319981615</v>
      </c>
      <c r="DJ233" s="61">
        <f t="shared" si="460"/>
        <v>11.156614630528905</v>
      </c>
      <c r="DK233" s="61">
        <f t="shared" si="461"/>
        <v>25.904449434299536</v>
      </c>
      <c r="DL233" s="61"/>
      <c r="DM233" s="61"/>
      <c r="DN233" s="61">
        <f t="shared" si="462"/>
        <v>0</v>
      </c>
      <c r="DO233" s="40">
        <v>649.31666666666672</v>
      </c>
      <c r="DP233" s="40">
        <v>185.16666666666666</v>
      </c>
      <c r="DQ233" s="40">
        <v>26.883333333333333</v>
      </c>
      <c r="DR233" s="62">
        <v>861.36666666666667</v>
      </c>
    </row>
    <row r="234" spans="1:122" x14ac:dyDescent="0.2">
      <c r="A234" s="31" t="s">
        <v>4676</v>
      </c>
      <c r="B234" s="31" t="s">
        <v>4655</v>
      </c>
      <c r="C234" s="31" t="str">
        <f t="shared" si="440"/>
        <v xml:space="preserve">Perreault, Yanic </v>
      </c>
      <c r="D234" s="31" t="str">
        <f t="shared" si="441"/>
        <v>Yanic Perreault</v>
      </c>
      <c r="E234" s="31" t="str">
        <f t="shared" si="442"/>
        <v xml:space="preserve">C </v>
      </c>
      <c r="F234" s="31" t="s">
        <v>4572</v>
      </c>
      <c r="G234" s="31">
        <v>17</v>
      </c>
      <c r="H234" s="31">
        <v>2</v>
      </c>
      <c r="I234" s="31">
        <v>3</v>
      </c>
      <c r="J234" s="31">
        <f t="shared" si="443"/>
        <v>5</v>
      </c>
      <c r="K234" s="31">
        <v>1</v>
      </c>
      <c r="L234" s="31">
        <v>4</v>
      </c>
      <c r="M234" s="32" t="s">
        <v>1198</v>
      </c>
      <c r="N234" s="33">
        <f t="shared" si="444"/>
        <v>9.6999999999999993</v>
      </c>
      <c r="O234" s="33">
        <f t="shared" si="445"/>
        <v>164.89999999999998</v>
      </c>
      <c r="P234" s="31">
        <v>0</v>
      </c>
      <c r="Q234" s="31">
        <v>0</v>
      </c>
      <c r="R234" s="31">
        <v>0</v>
      </c>
      <c r="S234" s="31">
        <v>0</v>
      </c>
      <c r="T234" s="31">
        <f t="shared" si="446"/>
        <v>2</v>
      </c>
      <c r="U234" s="31">
        <f t="shared" si="447"/>
        <v>3</v>
      </c>
      <c r="V234" s="31">
        <v>24</v>
      </c>
      <c r="W234" s="34">
        <f t="shared" si="448"/>
        <v>8.3333333333333329E-2</v>
      </c>
      <c r="X234" s="31">
        <v>239</v>
      </c>
      <c r="Y234" s="31">
        <v>0</v>
      </c>
      <c r="Z234" s="31">
        <v>0</v>
      </c>
      <c r="AA234" s="31">
        <v>89</v>
      </c>
      <c r="AB234" s="31">
        <v>51</v>
      </c>
      <c r="AC234" s="34">
        <f t="shared" si="449"/>
        <v>0.63571428571428568</v>
      </c>
      <c r="AD234" s="32" t="s">
        <v>5403</v>
      </c>
      <c r="AE234" s="35">
        <f>LEFT(AD234, LEN(AD234)-3)+RIGHT(AD234,2)/60</f>
        <v>32.983333333333334</v>
      </c>
      <c r="AF234" s="36"/>
      <c r="AG234" s="31"/>
      <c r="AH234" s="38" t="s">
        <v>6291</v>
      </c>
      <c r="AI234" s="38" t="s">
        <v>6327</v>
      </c>
      <c r="AJ234" s="39">
        <v>0.8</v>
      </c>
      <c r="AK234" s="38" t="s">
        <v>6331</v>
      </c>
      <c r="AL234" s="38" t="s">
        <v>6424</v>
      </c>
      <c r="AM234" s="38" t="s">
        <v>6348</v>
      </c>
      <c r="AN234" s="40">
        <f t="shared" si="450"/>
        <v>4.3</v>
      </c>
      <c r="AO234" s="40">
        <f t="shared" si="451"/>
        <v>4</v>
      </c>
      <c r="AP234" s="40">
        <f t="shared" si="452"/>
        <v>0.8</v>
      </c>
      <c r="AQ234" s="40">
        <f t="shared" si="453"/>
        <v>-0.2</v>
      </c>
      <c r="AR234" s="40"/>
      <c r="AS234" s="40">
        <f t="shared" si="454"/>
        <v>0.4</v>
      </c>
      <c r="AT234" s="40"/>
      <c r="AU234" s="40">
        <f t="shared" si="455"/>
        <v>0.2</v>
      </c>
      <c r="AV234" s="31">
        <v>14</v>
      </c>
      <c r="AW234" s="31">
        <v>30</v>
      </c>
      <c r="AX234" s="31">
        <v>43</v>
      </c>
      <c r="AY234" s="31">
        <v>17</v>
      </c>
      <c r="AZ234" s="31">
        <v>18</v>
      </c>
      <c r="BA234" s="31">
        <v>506</v>
      </c>
      <c r="BB234" s="31">
        <v>300</v>
      </c>
      <c r="BC234" s="31">
        <v>66</v>
      </c>
      <c r="BD234" s="31">
        <v>94</v>
      </c>
      <c r="BE234" s="31" t="s">
        <v>1281</v>
      </c>
      <c r="BF234" s="31" t="s">
        <v>1282</v>
      </c>
      <c r="BG234" s="31" t="s">
        <v>7456</v>
      </c>
      <c r="BH234" s="31" t="s">
        <v>7457</v>
      </c>
      <c r="BI234" s="31">
        <v>71</v>
      </c>
      <c r="BJ234" s="31">
        <v>185</v>
      </c>
      <c r="BK234" s="31" t="s">
        <v>1259</v>
      </c>
      <c r="BL234" s="31" t="s">
        <v>7128</v>
      </c>
      <c r="BM234" s="41" t="s">
        <v>530</v>
      </c>
      <c r="BN234" s="41" t="s">
        <v>6851</v>
      </c>
      <c r="BO234" s="41" t="s">
        <v>540</v>
      </c>
      <c r="BP234" s="41" t="s">
        <v>6852</v>
      </c>
      <c r="BQ234" s="33"/>
      <c r="BR234" s="33"/>
      <c r="BS234" s="33"/>
      <c r="BT234" s="33"/>
      <c r="BU234" s="37">
        <v>1375</v>
      </c>
      <c r="BV234" s="31">
        <v>6</v>
      </c>
      <c r="BW234" s="31">
        <v>2</v>
      </c>
      <c r="BX234" s="31">
        <v>0</v>
      </c>
      <c r="BY234" s="40"/>
      <c r="BZ234" s="40"/>
      <c r="CA234" s="40"/>
      <c r="CB234" s="55">
        <v>9</v>
      </c>
      <c r="CC234" s="55">
        <v>1</v>
      </c>
      <c r="CD234" s="55">
        <v>0</v>
      </c>
      <c r="CE234" s="55">
        <v>10</v>
      </c>
      <c r="CF234" s="55">
        <v>8</v>
      </c>
      <c r="CG234" s="55">
        <v>0</v>
      </c>
      <c r="CH234" s="55">
        <v>0</v>
      </c>
      <c r="CI234" s="55">
        <v>8</v>
      </c>
      <c r="CJ234" s="35"/>
      <c r="CK234" s="35"/>
      <c r="CL234" s="35"/>
      <c r="CM234" s="35"/>
      <c r="CN234" s="35"/>
      <c r="CO234" s="35"/>
      <c r="CP234" s="56">
        <f t="shared" si="416"/>
        <v>0.22222222222222221</v>
      </c>
      <c r="CQ234" s="56">
        <f t="shared" si="417"/>
        <v>0.33333333333333331</v>
      </c>
      <c r="CR234" s="56">
        <f t="shared" si="418"/>
        <v>0.55555555555555558</v>
      </c>
      <c r="CS234" s="56">
        <f t="shared" si="419"/>
        <v>0</v>
      </c>
      <c r="CT234" s="56">
        <f t="shared" si="420"/>
        <v>0</v>
      </c>
      <c r="CU234" s="56">
        <f t="shared" si="421"/>
        <v>0</v>
      </c>
      <c r="CV234" s="31">
        <v>1</v>
      </c>
      <c r="CW234" s="61">
        <f t="shared" si="456"/>
        <v>6.1324976123522372</v>
      </c>
      <c r="CX234" s="61">
        <f t="shared" si="457"/>
        <v>74.363350190204969</v>
      </c>
      <c r="CY234" s="61">
        <v>3.8599088020707697</v>
      </c>
      <c r="CZ234" s="61">
        <v>-1.6385334209890141</v>
      </c>
      <c r="DA234" s="61">
        <v>8.4762835575796745E-3</v>
      </c>
      <c r="DB234" s="61">
        <v>-2.1911951245782912E-3</v>
      </c>
      <c r="DC234" s="61">
        <v>2.4032241904820726</v>
      </c>
      <c r="DD234" s="61">
        <f t="shared" si="458"/>
        <v>4.6308846599968296</v>
      </c>
      <c r="DE234" s="61">
        <f t="shared" si="459"/>
        <v>56.154624009662442</v>
      </c>
      <c r="DF234" s="61">
        <v>0.43660517469089766</v>
      </c>
      <c r="DG234" s="61">
        <v>0.11245944162596387</v>
      </c>
      <c r="DH234" s="61">
        <v>2.4479055913925133E-2</v>
      </c>
      <c r="DI234" s="61">
        <v>0.92806928012462064</v>
      </c>
      <c r="DJ234" s="61">
        <f t="shared" si="460"/>
        <v>1.5016129523554074</v>
      </c>
      <c r="DK234" s="61">
        <f t="shared" si="461"/>
        <v>18.208726180542531</v>
      </c>
      <c r="DL234" s="61"/>
      <c r="DM234" s="61"/>
      <c r="DN234" s="61">
        <f t="shared" si="462"/>
        <v>0</v>
      </c>
      <c r="DO234" s="62">
        <v>135.26666666666668</v>
      </c>
      <c r="DP234" s="62">
        <v>29.5</v>
      </c>
      <c r="DQ234" s="62">
        <v>0.16666666666666666</v>
      </c>
      <c r="DR234" s="62">
        <v>164.93333333333334</v>
      </c>
    </row>
    <row r="235" spans="1:122" x14ac:dyDescent="0.2">
      <c r="A235" s="19" t="s">
        <v>4676</v>
      </c>
      <c r="B235" s="19" t="s">
        <v>4655</v>
      </c>
      <c r="C235" s="19" t="s">
        <v>126</v>
      </c>
      <c r="D235" s="19" t="s">
        <v>127</v>
      </c>
      <c r="E235" s="19" t="s">
        <v>2747</v>
      </c>
      <c r="F235" s="19" t="s">
        <v>2793</v>
      </c>
      <c r="G235" s="19">
        <v>66</v>
      </c>
      <c r="H235" s="19">
        <v>21</v>
      </c>
      <c r="I235" s="19">
        <v>17</v>
      </c>
      <c r="J235" s="19">
        <v>38</v>
      </c>
      <c r="K235" s="19">
        <v>-1</v>
      </c>
      <c r="L235" s="19">
        <v>34</v>
      </c>
      <c r="M235" s="20"/>
      <c r="N235" s="21">
        <v>15.55</v>
      </c>
      <c r="O235" s="21">
        <v>1026.48</v>
      </c>
      <c r="P235" s="19">
        <v>7</v>
      </c>
      <c r="Q235" s="19">
        <v>5</v>
      </c>
      <c r="R235" s="19">
        <v>0</v>
      </c>
      <c r="S235" s="19">
        <v>0</v>
      </c>
      <c r="T235" s="19">
        <v>14</v>
      </c>
      <c r="U235" s="19">
        <v>12</v>
      </c>
      <c r="V235" s="19">
        <v>125</v>
      </c>
      <c r="W235" s="22">
        <v>0.16800000000000001</v>
      </c>
      <c r="X235" s="19">
        <v>1375</v>
      </c>
      <c r="Y235" s="19">
        <v>5</v>
      </c>
      <c r="Z235" s="19">
        <v>0</v>
      </c>
      <c r="AA235" s="19">
        <v>506</v>
      </c>
      <c r="AB235" s="19">
        <v>300</v>
      </c>
      <c r="AC235" s="22">
        <v>0.628</v>
      </c>
      <c r="AD235" s="20"/>
      <c r="AE235" s="21">
        <v>27.87</v>
      </c>
      <c r="AF235" s="28">
        <v>32</v>
      </c>
      <c r="AG235" s="23">
        <v>2974100</v>
      </c>
      <c r="AH235" s="23"/>
      <c r="AI235" s="23"/>
      <c r="AJ235" s="23"/>
      <c r="AK235" s="23"/>
      <c r="AL235" s="23"/>
      <c r="AM235" s="23"/>
      <c r="AN235" s="24">
        <v>21.9</v>
      </c>
      <c r="AO235" s="24">
        <v>19.899999999999999</v>
      </c>
      <c r="AP235" s="24">
        <v>7.1</v>
      </c>
      <c r="AQ235" s="29">
        <v>3.5</v>
      </c>
      <c r="AR235" s="24">
        <f t="shared" ref="AR235:AR253" si="463">AQ235/(BR235+2*(BS235+BT235))*2000</f>
        <v>5.5204321709756705</v>
      </c>
      <c r="AS235" s="29">
        <v>1.4</v>
      </c>
      <c r="AT235" s="24">
        <f t="shared" ref="AT235:AT253" si="464">AS235/(BR235+2*(BS235+BT235))*2000</f>
        <v>2.2081728683902679</v>
      </c>
      <c r="AU235" s="24">
        <v>5</v>
      </c>
      <c r="AV235" s="67">
        <v>30</v>
      </c>
      <c r="AW235" s="67">
        <v>14</v>
      </c>
      <c r="AX235" s="67">
        <v>43</v>
      </c>
      <c r="AY235" s="67">
        <v>17</v>
      </c>
      <c r="AZ235" s="67">
        <v>18</v>
      </c>
      <c r="BA235" s="67">
        <v>506</v>
      </c>
      <c r="BB235" s="67">
        <v>300</v>
      </c>
      <c r="BC235" s="67">
        <v>21.2</v>
      </c>
      <c r="BD235" s="19">
        <v>94</v>
      </c>
      <c r="BE235" s="19" t="s">
        <v>1281</v>
      </c>
      <c r="BF235" s="19" t="s">
        <v>1282</v>
      </c>
      <c r="BG235" s="19" t="s">
        <v>7456</v>
      </c>
      <c r="BH235" s="19" t="s">
        <v>7457</v>
      </c>
      <c r="BI235" s="19">
        <v>71</v>
      </c>
      <c r="BJ235" s="19">
        <v>185</v>
      </c>
      <c r="BK235" s="19" t="s">
        <v>1259</v>
      </c>
      <c r="BL235" s="19" t="s">
        <v>7128</v>
      </c>
      <c r="BM235" s="25" t="s">
        <v>530</v>
      </c>
      <c r="BN235" s="25" t="s">
        <v>6851</v>
      </c>
      <c r="BO235" s="25" t="s">
        <v>540</v>
      </c>
      <c r="BP235" s="25" t="s">
        <v>6852</v>
      </c>
      <c r="BQ235" s="21">
        <f t="shared" ref="BQ235:BQ253" si="465">LEFT(TRIM(BM235),LEN(TRIM(BM235))-3)+RIGHT(TRIM(BM235),2)/60</f>
        <v>1026.3</v>
      </c>
      <c r="BR235" s="21">
        <f t="shared" ref="BR235:BR253" si="466">LEFT(TRIM(BN235),LEN(TRIM(BN235))-3)+RIGHT(TRIM(BN235),2)/60</f>
        <v>784.58333333333337</v>
      </c>
      <c r="BS235" s="21">
        <f t="shared" ref="BS235:BS253" si="467">LEFT(TRIM(BO235),LEN(TRIM(BO235))-3)+RIGHT(TRIM(BO235),2)/60</f>
        <v>27.05</v>
      </c>
      <c r="BT235" s="21">
        <f t="shared" ref="BT235:BT253" si="468">LEFT(TRIM(BP235),LEN(TRIM(BP235))-3)+RIGHT(TRIM(BP235),2)/60</f>
        <v>214.66666666666666</v>
      </c>
      <c r="BU235" s="19">
        <v>1375</v>
      </c>
      <c r="BV235" s="19">
        <v>6</v>
      </c>
      <c r="BW235" s="19">
        <v>2</v>
      </c>
      <c r="BX235" s="19">
        <v>0</v>
      </c>
      <c r="BY235" s="24">
        <f t="shared" ref="BY235:BY253" si="469">BR235/G235</f>
        <v>11.887626262626263</v>
      </c>
      <c r="BZ235" s="24">
        <f t="shared" ref="BZ235:BZ253" si="470">BS235/G235</f>
        <v>0.40984848484848485</v>
      </c>
      <c r="CA235" s="24">
        <f t="shared" ref="CA235:CA253" si="471">BT235/G235</f>
        <v>3.2525252525252526</v>
      </c>
      <c r="CB235" s="19">
        <v>34</v>
      </c>
      <c r="CC235" s="19">
        <v>18</v>
      </c>
      <c r="CD235" s="19">
        <v>0</v>
      </c>
      <c r="CE235" s="19">
        <v>52</v>
      </c>
      <c r="CF235" s="19">
        <v>30</v>
      </c>
      <c r="CG235" s="19">
        <v>3</v>
      </c>
      <c r="CH235" s="19">
        <v>11</v>
      </c>
      <c r="CI235" s="19">
        <v>44</v>
      </c>
      <c r="CJ235" s="53">
        <f t="shared" ref="CJ235:CJ253" si="472">IF(BR235=0,0,CB235/BR235*60)</f>
        <v>2.6001062134891133</v>
      </c>
      <c r="CK235" s="53">
        <f t="shared" ref="CK235:CK253" si="473">IF(BT235=0,0,CC235/BT235*60)</f>
        <v>5.0310559006211184</v>
      </c>
      <c r="CL235" s="53">
        <f t="shared" ref="CL235:CL253" si="474">IF(BS235=0,0,CD235/BS235*60)</f>
        <v>0</v>
      </c>
      <c r="CM235" s="53">
        <f t="shared" ref="CM235:CM253" si="475">IF(BR235=0,0,CF235/BR235*60)</f>
        <v>2.2942113648433349</v>
      </c>
      <c r="CN235" s="53">
        <f t="shared" ref="CN235:CN253" si="476">IF(BT235=0,0,CG235/BT235*60)</f>
        <v>0.83850931677018636</v>
      </c>
      <c r="CO235" s="53">
        <f t="shared" ref="CO235:CO253" si="477">IF(BS235=0,0,CH235/BS235*60)</f>
        <v>24.399260628465804</v>
      </c>
      <c r="CP235" s="54">
        <f t="shared" si="416"/>
        <v>0.41176470588235292</v>
      </c>
      <c r="CQ235" s="54">
        <f t="shared" si="417"/>
        <v>0.35294117647058826</v>
      </c>
      <c r="CR235" s="54">
        <f t="shared" si="418"/>
        <v>0.76470588235294112</v>
      </c>
      <c r="CS235" s="54">
        <f t="shared" si="419"/>
        <v>0.3888888888888889</v>
      </c>
      <c r="CT235" s="54">
        <f t="shared" si="420"/>
        <v>0.27777777777777779</v>
      </c>
      <c r="CU235" s="54">
        <f t="shared" si="421"/>
        <v>0.66666666666666674</v>
      </c>
      <c r="CV235" s="19">
        <v>2</v>
      </c>
      <c r="CW235" s="65">
        <v>44.265999999999998</v>
      </c>
      <c r="CX235" s="65">
        <v>86.263999999999996</v>
      </c>
      <c r="CY235" s="24">
        <v>20.673999999999999</v>
      </c>
      <c r="CZ235" s="24">
        <v>7.0250000000000004</v>
      </c>
      <c r="DA235" s="24">
        <v>3.7999999999999999E-2</v>
      </c>
      <c r="DB235" s="24">
        <v>-0.35799999999999998</v>
      </c>
      <c r="DC235" s="24">
        <v>4.2290000000000001</v>
      </c>
      <c r="DD235" s="65">
        <v>31.608000000000001</v>
      </c>
      <c r="DE235" s="65">
        <v>61.597000000000001</v>
      </c>
      <c r="DF235" s="24">
        <v>11.441000000000001</v>
      </c>
      <c r="DG235" s="24">
        <v>0.17100000000000001</v>
      </c>
      <c r="DH235" s="24">
        <v>-6.49</v>
      </c>
      <c r="DI235" s="24">
        <v>7.5359999999999996</v>
      </c>
      <c r="DJ235" s="65">
        <v>12.657999999999999</v>
      </c>
      <c r="DK235" s="65">
        <v>24.667999999999999</v>
      </c>
      <c r="DL235" s="24">
        <v>0</v>
      </c>
      <c r="DM235" s="24">
        <v>0</v>
      </c>
      <c r="DN235" s="65">
        <v>0</v>
      </c>
      <c r="DO235" s="24">
        <v>784.58</v>
      </c>
      <c r="DP235" s="24">
        <v>214.67</v>
      </c>
      <c r="DQ235" s="24">
        <v>27.05</v>
      </c>
      <c r="DR235" s="24">
        <v>1026.3</v>
      </c>
    </row>
    <row r="236" spans="1:122" x14ac:dyDescent="0.2">
      <c r="A236" t="s">
        <v>4656</v>
      </c>
      <c r="B236" t="s">
        <v>4656</v>
      </c>
      <c r="C236" t="str">
        <f t="shared" ref="C236:C255" si="478">CONCATENATE(RIGHT(D236,LEN(D236)-SEARCH(" ",D236)), ", ", LEFT(D236, SEARCH(" ", D236)))</f>
        <v xml:space="preserve">Brunette, Andrew </v>
      </c>
      <c r="D236" t="str">
        <f t="shared" ref="D236:D255" si="479">LEFT(F236, SEARCH(",", F236) - 1)</f>
        <v>Andrew Brunette</v>
      </c>
      <c r="E236" t="str">
        <f t="shared" ref="E236:E255" si="480">LEFT(RIGHT(F236, LEN(F236)-SEARCH(",", F236)-1), 2)</f>
        <v>LW</v>
      </c>
      <c r="F236" t="s">
        <v>3293</v>
      </c>
      <c r="G236">
        <v>82</v>
      </c>
      <c r="H236">
        <v>27</v>
      </c>
      <c r="I236">
        <v>56</v>
      </c>
      <c r="J236">
        <f t="shared" ref="J236:J255" si="481">H236+I236</f>
        <v>83</v>
      </c>
      <c r="K236">
        <v>-8</v>
      </c>
      <c r="L236">
        <v>36</v>
      </c>
      <c r="M236" s="5" t="s">
        <v>5665</v>
      </c>
      <c r="N236" s="7">
        <f t="shared" ref="N236:N255" si="482">LEFT(M236, LEN(M236)-3)+RIGHT(M236,2)/60</f>
        <v>17.516666666666666</v>
      </c>
      <c r="O236" s="7">
        <f t="shared" ref="O236:O255" si="483">G236*N236</f>
        <v>1436.3666666666666</v>
      </c>
      <c r="P236">
        <v>9</v>
      </c>
      <c r="Q236">
        <v>27</v>
      </c>
      <c r="R236">
        <v>0</v>
      </c>
      <c r="S236">
        <v>0</v>
      </c>
      <c r="T236">
        <f t="shared" ref="T236:T255" si="484">H236-P236-R236</f>
        <v>18</v>
      </c>
      <c r="U236">
        <f t="shared" ref="U236:U255" si="485">I236-Q236-S236</f>
        <v>29</v>
      </c>
      <c r="V236">
        <v>173</v>
      </c>
      <c r="W236" s="9">
        <f t="shared" ref="W236:W255" si="486">IF(V236=0,0,H236/V236)</f>
        <v>0.15606936416184972</v>
      </c>
      <c r="X236">
        <v>1946</v>
      </c>
      <c r="Y236">
        <v>2</v>
      </c>
      <c r="Z236">
        <v>0</v>
      </c>
      <c r="AA236">
        <v>5</v>
      </c>
      <c r="AB236">
        <v>3</v>
      </c>
      <c r="AC236" s="9">
        <f t="shared" ref="AC236:AC255" si="487">IF(AA236+AB236=0,0,AA236/(AA236+AB236))</f>
        <v>0.625</v>
      </c>
      <c r="AD236" s="5" t="s">
        <v>4131</v>
      </c>
      <c r="AE236" s="11">
        <f t="shared" ref="AE236:AE250" si="488">LEFT(AD236, LEN(AD236)-3)+RIGHT(AD236,2)/60</f>
        <v>17.283333333333335</v>
      </c>
      <c r="AF236" s="27">
        <v>44</v>
      </c>
      <c r="AG236" s="12">
        <v>4219780</v>
      </c>
      <c r="AH236" s="13" t="s">
        <v>6442</v>
      </c>
      <c r="AI236" s="13" t="s">
        <v>4457</v>
      </c>
      <c r="AJ236" s="14">
        <v>-4.4000000000000004</v>
      </c>
      <c r="AK236" s="13" t="s">
        <v>4433</v>
      </c>
      <c r="AL236" s="13" t="s">
        <v>6400</v>
      </c>
      <c r="AM236" s="13" t="s">
        <v>6513</v>
      </c>
      <c r="AN236" s="18">
        <f t="shared" ref="AN236:AN255" si="489">AH236+0</f>
        <v>39</v>
      </c>
      <c r="AO236" s="18">
        <f t="shared" ref="AO236:AO255" si="490">AI236+0</f>
        <v>29</v>
      </c>
      <c r="AP236" s="18">
        <f t="shared" ref="AP236:AP255" si="491">AJ236+0</f>
        <v>-4.4000000000000004</v>
      </c>
      <c r="AQ236" s="18">
        <f t="shared" ref="AQ236:AQ255" si="492">AK236+0</f>
        <v>11.5</v>
      </c>
      <c r="AR236" s="18">
        <f t="shared" si="463"/>
        <v>12.93830864429027</v>
      </c>
      <c r="AS236" s="18">
        <f t="shared" ref="AS236:AS255" si="493">AL236+0</f>
        <v>1.3</v>
      </c>
      <c r="AT236" s="18">
        <f t="shared" si="464"/>
        <v>1.4625914119632479</v>
      </c>
      <c r="AU236" s="18">
        <f t="shared" ref="AU236:AU255" si="494">AM236+0</f>
        <v>12.8</v>
      </c>
      <c r="AV236" s="66">
        <v>32</v>
      </c>
      <c r="AW236" s="66">
        <v>17</v>
      </c>
      <c r="AX236" s="66">
        <v>37</v>
      </c>
      <c r="AY236" s="66">
        <v>32</v>
      </c>
      <c r="AZ236" s="66">
        <v>31</v>
      </c>
      <c r="BA236" s="66">
        <v>5</v>
      </c>
      <c r="BB236" s="66">
        <v>3</v>
      </c>
      <c r="BC236" s="66">
        <v>0.1</v>
      </c>
      <c r="BE236" t="s">
        <v>692</v>
      </c>
      <c r="BF236" t="s">
        <v>693</v>
      </c>
      <c r="BG236" t="s">
        <v>7484</v>
      </c>
      <c r="BH236" t="s">
        <v>7457</v>
      </c>
      <c r="BI236">
        <v>73</v>
      </c>
      <c r="BJ236">
        <v>212</v>
      </c>
      <c r="BK236" t="s">
        <v>1259</v>
      </c>
      <c r="BL236" t="s">
        <v>7128</v>
      </c>
      <c r="BM236" s="4" t="s">
        <v>4807</v>
      </c>
      <c r="BN236" s="4" t="s">
        <v>4808</v>
      </c>
      <c r="BO236" s="4" t="s">
        <v>2607</v>
      </c>
      <c r="BP236" s="4" t="s">
        <v>7389</v>
      </c>
      <c r="BQ236" s="7">
        <f t="shared" si="465"/>
        <v>1435.7666666666667</v>
      </c>
      <c r="BR236" s="7">
        <f t="shared" si="466"/>
        <v>1093.8666666666666</v>
      </c>
      <c r="BS236" s="7">
        <f t="shared" si="467"/>
        <v>4.666666666666667</v>
      </c>
      <c r="BT236" s="7">
        <f t="shared" si="468"/>
        <v>337.23333333333335</v>
      </c>
      <c r="BU236" s="12">
        <v>1946</v>
      </c>
      <c r="BV236">
        <v>0</v>
      </c>
      <c r="BW236">
        <v>0</v>
      </c>
      <c r="BX236">
        <v>0</v>
      </c>
      <c r="BY236" s="18">
        <f t="shared" si="469"/>
        <v>13.339837398373982</v>
      </c>
      <c r="BZ236" s="18">
        <f t="shared" si="470"/>
        <v>5.6910569105691061E-2</v>
      </c>
      <c r="CA236" s="18">
        <f t="shared" si="471"/>
        <v>4.1126016260162608</v>
      </c>
      <c r="CB236" s="6">
        <v>61</v>
      </c>
      <c r="CC236" s="6">
        <v>56</v>
      </c>
      <c r="CD236" s="6">
        <v>0</v>
      </c>
      <c r="CE236" s="6">
        <v>117</v>
      </c>
      <c r="CF236" s="6">
        <v>59</v>
      </c>
      <c r="CG236" s="6">
        <v>4</v>
      </c>
      <c r="CH236" s="6">
        <v>1</v>
      </c>
      <c r="CI236" s="6">
        <v>64</v>
      </c>
      <c r="CJ236" s="11">
        <f t="shared" si="472"/>
        <v>3.3459288152120918</v>
      </c>
      <c r="CK236" s="11">
        <f t="shared" si="473"/>
        <v>9.9634278936443597</v>
      </c>
      <c r="CL236" s="11">
        <f t="shared" si="474"/>
        <v>0</v>
      </c>
      <c r="CM236" s="11">
        <f t="shared" si="475"/>
        <v>3.2362262311067775</v>
      </c>
      <c r="CN236" s="11">
        <f t="shared" si="476"/>
        <v>0.71167342097459718</v>
      </c>
      <c r="CO236" s="11">
        <f t="shared" si="477"/>
        <v>12.857142857142856</v>
      </c>
      <c r="CP236" s="52">
        <f t="shared" si="416"/>
        <v>0.29508196721311475</v>
      </c>
      <c r="CQ236" s="52">
        <f t="shared" si="417"/>
        <v>0.47540983606557374</v>
      </c>
      <c r="CR236" s="52">
        <f t="shared" si="418"/>
        <v>0.77049180327868849</v>
      </c>
      <c r="CS236" s="52">
        <f t="shared" si="419"/>
        <v>0.16071428571428573</v>
      </c>
      <c r="CT236" s="52">
        <f t="shared" si="420"/>
        <v>0.48214285714285715</v>
      </c>
      <c r="CU236" s="52">
        <f t="shared" si="421"/>
        <v>0.6428571428571429</v>
      </c>
      <c r="CV236">
        <v>0</v>
      </c>
      <c r="CW236" s="60">
        <f t="shared" ref="CW236:CW255" si="495">DD236+DJ236+DN236</f>
        <v>68.931391218206315</v>
      </c>
      <c r="CX236" s="60">
        <f t="shared" ref="CX236:CX255" si="496">CW236/DR236*2000</f>
        <v>96.02032533355883</v>
      </c>
      <c r="CY236" s="60">
        <v>36.807081690342649</v>
      </c>
      <c r="CZ236" s="60">
        <v>25.778746415252439</v>
      </c>
      <c r="DA236" s="60">
        <v>-0.51658573069639224</v>
      </c>
      <c r="DB236" s="60">
        <v>-6.453691286607853E-2</v>
      </c>
      <c r="DC236" s="60">
        <v>-0.59768871171391091</v>
      </c>
      <c r="DD236" s="60">
        <f t="shared" ref="DD236:DD255" si="497">SUM(CY236:DC236)</f>
        <v>61.407016750318697</v>
      </c>
      <c r="DE236" s="60">
        <f t="shared" ref="DE236:DE255" si="498">DD236/DR236*2000</f>
        <v>85.53899206043512</v>
      </c>
      <c r="DF236" s="60">
        <v>2.3414563396524164</v>
      </c>
      <c r="DG236" s="60">
        <v>0.31038755035927856</v>
      </c>
      <c r="DH236" s="60">
        <v>-0.13565290422444515</v>
      </c>
      <c r="DI236" s="60">
        <v>5.0081834821003657</v>
      </c>
      <c r="DJ236" s="60">
        <f t="shared" ref="DJ236:DJ255" si="499">SUM(DF236:DI236)</f>
        <v>7.5243744678876157</v>
      </c>
      <c r="DK236" s="60">
        <f t="shared" ref="DK236:DK255" si="500">DJ236/DR236*2000</f>
        <v>10.481333273123695</v>
      </c>
      <c r="DL236" s="60"/>
      <c r="DM236" s="60"/>
      <c r="DN236" s="60">
        <f t="shared" ref="DN236:DN255" si="501">SUM(DL236:DM236)</f>
        <v>0</v>
      </c>
      <c r="DO236" s="58">
        <v>1093.8666666666666</v>
      </c>
      <c r="DP236" s="58">
        <v>337.23333333333335</v>
      </c>
      <c r="DQ236" s="58">
        <v>4.666666666666667</v>
      </c>
      <c r="DR236" s="58">
        <v>1435.7666666666667</v>
      </c>
    </row>
    <row r="237" spans="1:122" x14ac:dyDescent="0.2">
      <c r="A237" t="s">
        <v>4656</v>
      </c>
      <c r="B237" t="s">
        <v>4656</v>
      </c>
      <c r="C237" t="str">
        <f t="shared" si="478"/>
        <v xml:space="preserve">Guite, Ben </v>
      </c>
      <c r="D237" t="str">
        <f t="shared" si="479"/>
        <v>Ben Guite</v>
      </c>
      <c r="E237" t="str">
        <f t="shared" si="480"/>
        <v>RW</v>
      </c>
      <c r="F237" t="s">
        <v>3308</v>
      </c>
      <c r="G237">
        <v>39</v>
      </c>
      <c r="H237">
        <v>3</v>
      </c>
      <c r="I237">
        <v>8</v>
      </c>
      <c r="J237">
        <f t="shared" si="481"/>
        <v>11</v>
      </c>
      <c r="K237">
        <v>-4</v>
      </c>
      <c r="L237">
        <v>16</v>
      </c>
      <c r="M237" s="5" t="s">
        <v>5667</v>
      </c>
      <c r="N237" s="7">
        <f t="shared" si="482"/>
        <v>12.283333333333333</v>
      </c>
      <c r="O237" s="7">
        <f t="shared" si="483"/>
        <v>479.05</v>
      </c>
      <c r="P237">
        <v>0</v>
      </c>
      <c r="Q237">
        <v>0</v>
      </c>
      <c r="R237">
        <v>1</v>
      </c>
      <c r="S237">
        <v>1</v>
      </c>
      <c r="T237">
        <f t="shared" si="484"/>
        <v>2</v>
      </c>
      <c r="U237">
        <f t="shared" si="485"/>
        <v>7</v>
      </c>
      <c r="V237">
        <v>63</v>
      </c>
      <c r="W237" s="9">
        <f t="shared" si="486"/>
        <v>4.7619047619047616E-2</v>
      </c>
      <c r="X237">
        <v>765</v>
      </c>
      <c r="Y237">
        <v>1</v>
      </c>
      <c r="Z237">
        <v>0</v>
      </c>
      <c r="AA237">
        <v>192</v>
      </c>
      <c r="AB237">
        <v>196</v>
      </c>
      <c r="AC237" s="9">
        <f t="shared" si="487"/>
        <v>0.49484536082474229</v>
      </c>
      <c r="AD237" s="5" t="s">
        <v>4133</v>
      </c>
      <c r="AE237" s="11">
        <f t="shared" si="488"/>
        <v>43.533333333333331</v>
      </c>
      <c r="AF237" s="27">
        <v>49</v>
      </c>
      <c r="AG237" s="12">
        <v>165000</v>
      </c>
      <c r="AH237" s="13" t="s">
        <v>6392</v>
      </c>
      <c r="AI237" s="13" t="s">
        <v>4377</v>
      </c>
      <c r="AJ237" s="14">
        <v>-5.4</v>
      </c>
      <c r="AK237" s="13" t="s">
        <v>6310</v>
      </c>
      <c r="AL237" s="13" t="s">
        <v>6331</v>
      </c>
      <c r="AM237" s="13" t="s">
        <v>6349</v>
      </c>
      <c r="AN237" s="18">
        <f t="shared" si="489"/>
        <v>7.6</v>
      </c>
      <c r="AO237" s="18">
        <f t="shared" si="490"/>
        <v>9.6</v>
      </c>
      <c r="AP237" s="18">
        <f t="shared" si="491"/>
        <v>-5.4</v>
      </c>
      <c r="AQ237" s="18">
        <f t="shared" si="492"/>
        <v>0.3</v>
      </c>
      <c r="AR237" s="18">
        <f t="shared" si="463"/>
        <v>1.0275438846867417</v>
      </c>
      <c r="AS237" s="18">
        <f t="shared" si="493"/>
        <v>-0.2</v>
      </c>
      <c r="AT237" s="18">
        <f t="shared" si="464"/>
        <v>-0.68502925645782786</v>
      </c>
      <c r="AU237" s="18">
        <f t="shared" si="494"/>
        <v>0.1</v>
      </c>
      <c r="AV237" s="66">
        <v>45</v>
      </c>
      <c r="AW237" s="66">
        <v>57</v>
      </c>
      <c r="AX237" s="66">
        <v>13</v>
      </c>
      <c r="AY237" s="66">
        <v>9</v>
      </c>
      <c r="AZ237" s="66">
        <v>11</v>
      </c>
      <c r="BA237" s="66">
        <v>192</v>
      </c>
      <c r="BB237" s="66">
        <v>196</v>
      </c>
      <c r="BC237" s="66">
        <v>17</v>
      </c>
      <c r="BD237">
        <v>28</v>
      </c>
      <c r="BE237" t="s">
        <v>5116</v>
      </c>
      <c r="BF237" t="s">
        <v>1274</v>
      </c>
      <c r="BG237" t="s">
        <v>7456</v>
      </c>
      <c r="BH237" t="s">
        <v>7457</v>
      </c>
      <c r="BI237">
        <v>73</v>
      </c>
      <c r="BJ237">
        <v>211</v>
      </c>
      <c r="BK237" t="s">
        <v>1258</v>
      </c>
      <c r="BL237" t="s">
        <v>7128</v>
      </c>
      <c r="BM237" s="4" t="s">
        <v>7552</v>
      </c>
      <c r="BN237" s="4" t="s">
        <v>3475</v>
      </c>
      <c r="BO237" s="4" t="s">
        <v>3476</v>
      </c>
      <c r="BP237" s="4" t="s">
        <v>3477</v>
      </c>
      <c r="BQ237" s="7">
        <f t="shared" si="465"/>
        <v>478.91666666666669</v>
      </c>
      <c r="BR237" s="7">
        <f t="shared" si="466"/>
        <v>373.91666666666669</v>
      </c>
      <c r="BS237" s="7">
        <f t="shared" si="467"/>
        <v>100</v>
      </c>
      <c r="BT237" s="7">
        <f t="shared" si="468"/>
        <v>5</v>
      </c>
      <c r="BU237">
        <v>765</v>
      </c>
      <c r="BV237">
        <v>0</v>
      </c>
      <c r="BW237">
        <v>0</v>
      </c>
      <c r="BX237">
        <v>0</v>
      </c>
      <c r="BY237" s="18">
        <f t="shared" si="469"/>
        <v>9.5876068376068382</v>
      </c>
      <c r="BZ237" s="18">
        <f t="shared" si="470"/>
        <v>2.5641025641025643</v>
      </c>
      <c r="CA237" s="18">
        <f t="shared" si="471"/>
        <v>0.12820512820512819</v>
      </c>
      <c r="CB237" s="6">
        <v>9</v>
      </c>
      <c r="CC237" s="6">
        <v>0</v>
      </c>
      <c r="CD237" s="6">
        <v>2</v>
      </c>
      <c r="CE237" s="6">
        <v>11</v>
      </c>
      <c r="CF237" s="6">
        <v>15</v>
      </c>
      <c r="CG237" s="6">
        <v>0</v>
      </c>
      <c r="CH237" s="6">
        <v>9</v>
      </c>
      <c r="CI237" s="6">
        <v>24</v>
      </c>
      <c r="CJ237" s="11">
        <f t="shared" si="472"/>
        <v>1.4441720525963895</v>
      </c>
      <c r="CK237" s="11">
        <f t="shared" si="473"/>
        <v>0</v>
      </c>
      <c r="CL237" s="11">
        <f t="shared" si="474"/>
        <v>1.2</v>
      </c>
      <c r="CM237" s="11">
        <f t="shared" si="475"/>
        <v>2.4069534209939825</v>
      </c>
      <c r="CN237" s="11">
        <f t="shared" si="476"/>
        <v>0</v>
      </c>
      <c r="CO237" s="11">
        <f t="shared" si="477"/>
        <v>5.3999999999999995</v>
      </c>
      <c r="CP237" s="52">
        <f t="shared" si="416"/>
        <v>0.22222222222222221</v>
      </c>
      <c r="CQ237" s="52">
        <f t="shared" si="417"/>
        <v>0.77777777777777779</v>
      </c>
      <c r="CR237" s="52">
        <f t="shared" si="418"/>
        <v>1</v>
      </c>
      <c r="CS237" s="52">
        <f t="shared" si="419"/>
        <v>0</v>
      </c>
      <c r="CT237" s="52">
        <f t="shared" si="420"/>
        <v>0</v>
      </c>
      <c r="CU237" s="52">
        <f t="shared" si="421"/>
        <v>0</v>
      </c>
      <c r="CV237">
        <v>0</v>
      </c>
      <c r="CW237" s="60">
        <f t="shared" si="495"/>
        <v>12.245831184950699</v>
      </c>
      <c r="CX237" s="60">
        <f t="shared" si="496"/>
        <v>51.139716102108366</v>
      </c>
      <c r="CY237" s="60">
        <v>2.1031235197718714</v>
      </c>
      <c r="CZ237" s="60">
        <v>-0.25037797879799223</v>
      </c>
      <c r="DA237" s="60">
        <v>-0.17231317729854939</v>
      </c>
      <c r="DB237" s="60">
        <v>2.2321961413400091</v>
      </c>
      <c r="DC237" s="60">
        <v>0</v>
      </c>
      <c r="DD237" s="60">
        <f t="shared" si="497"/>
        <v>3.9126285050153387</v>
      </c>
      <c r="DE237" s="60">
        <f t="shared" si="498"/>
        <v>16.339496105858384</v>
      </c>
      <c r="DF237" s="60">
        <v>3.207458134411223</v>
      </c>
      <c r="DG237" s="60">
        <v>1.8556667414754882E-2</v>
      </c>
      <c r="DH237" s="60">
        <v>4.8116809618241287</v>
      </c>
      <c r="DI237" s="60">
        <v>0.29550691628525488</v>
      </c>
      <c r="DJ237" s="60">
        <f t="shared" si="499"/>
        <v>8.3332026799353613</v>
      </c>
      <c r="DK237" s="60">
        <f t="shared" si="500"/>
        <v>34.800219996249986</v>
      </c>
      <c r="DL237" s="60"/>
      <c r="DM237" s="60"/>
      <c r="DN237" s="60">
        <f t="shared" si="501"/>
        <v>0</v>
      </c>
      <c r="DO237" s="58">
        <v>373.91666666666669</v>
      </c>
      <c r="DP237" s="58">
        <v>5</v>
      </c>
      <c r="DQ237" s="58">
        <v>100</v>
      </c>
      <c r="DR237" s="58">
        <v>478.91666666666669</v>
      </c>
    </row>
    <row r="238" spans="1:122" x14ac:dyDescent="0.2">
      <c r="A238" t="s">
        <v>4656</v>
      </c>
      <c r="B238" t="s">
        <v>4656</v>
      </c>
      <c r="C238" t="str">
        <f t="shared" si="478"/>
        <v xml:space="preserve">Richardson, Brad </v>
      </c>
      <c r="D238" t="str">
        <f t="shared" si="479"/>
        <v>Brad Richardson</v>
      </c>
      <c r="E238" t="str">
        <f t="shared" si="480"/>
        <v>RW</v>
      </c>
      <c r="F238" t="s">
        <v>3303</v>
      </c>
      <c r="G238">
        <v>73</v>
      </c>
      <c r="H238">
        <v>14</v>
      </c>
      <c r="I238">
        <v>8</v>
      </c>
      <c r="J238">
        <f t="shared" si="481"/>
        <v>22</v>
      </c>
      <c r="K238">
        <v>4</v>
      </c>
      <c r="L238">
        <v>28</v>
      </c>
      <c r="M238" s="5" t="s">
        <v>5669</v>
      </c>
      <c r="N238" s="7">
        <f t="shared" si="482"/>
        <v>13.166666666666666</v>
      </c>
      <c r="O238" s="7">
        <f t="shared" si="483"/>
        <v>961.16666666666663</v>
      </c>
      <c r="P238">
        <v>0</v>
      </c>
      <c r="Q238">
        <v>0</v>
      </c>
      <c r="R238">
        <v>3</v>
      </c>
      <c r="S238">
        <v>0</v>
      </c>
      <c r="T238">
        <f t="shared" si="484"/>
        <v>11</v>
      </c>
      <c r="U238">
        <f t="shared" si="485"/>
        <v>8</v>
      </c>
      <c r="V238">
        <v>129</v>
      </c>
      <c r="W238" s="9">
        <f t="shared" si="486"/>
        <v>0.10852713178294573</v>
      </c>
      <c r="X238">
        <v>1488</v>
      </c>
      <c r="Y238">
        <v>3</v>
      </c>
      <c r="Z238">
        <v>0</v>
      </c>
      <c r="AA238">
        <v>146</v>
      </c>
      <c r="AB238">
        <v>212</v>
      </c>
      <c r="AC238" s="9">
        <f t="shared" si="487"/>
        <v>0.40782122905027934</v>
      </c>
      <c r="AD238" s="5" t="s">
        <v>4087</v>
      </c>
      <c r="AE238" s="11">
        <f t="shared" si="488"/>
        <v>43.7</v>
      </c>
      <c r="AF238" s="27">
        <v>57</v>
      </c>
      <c r="AG238" s="12">
        <v>1254806</v>
      </c>
      <c r="AH238" s="13" t="s">
        <v>6514</v>
      </c>
      <c r="AI238" s="13" t="s">
        <v>4393</v>
      </c>
      <c r="AJ238" s="14">
        <v>0.3</v>
      </c>
      <c r="AK238" s="13" t="s">
        <v>6412</v>
      </c>
      <c r="AL238" s="13" t="s">
        <v>6415</v>
      </c>
      <c r="AM238" s="13" t="s">
        <v>6416</v>
      </c>
      <c r="AN238" s="18">
        <f t="shared" si="489"/>
        <v>15.9</v>
      </c>
      <c r="AO238" s="18">
        <f t="shared" si="490"/>
        <v>22</v>
      </c>
      <c r="AP238" s="18">
        <f t="shared" si="491"/>
        <v>0.3</v>
      </c>
      <c r="AQ238" s="18">
        <f t="shared" si="492"/>
        <v>1.5</v>
      </c>
      <c r="AR238" s="18">
        <f t="shared" si="463"/>
        <v>2.5387154100025384</v>
      </c>
      <c r="AS238" s="18">
        <f t="shared" si="493"/>
        <v>1.7</v>
      </c>
      <c r="AT238" s="18">
        <f t="shared" si="464"/>
        <v>2.8772107980028769</v>
      </c>
      <c r="AU238" s="18">
        <f t="shared" si="494"/>
        <v>3.2</v>
      </c>
      <c r="AV238" s="66">
        <v>35</v>
      </c>
      <c r="AW238" s="66">
        <v>45</v>
      </c>
      <c r="AX238" s="66">
        <v>26</v>
      </c>
      <c r="AY238" s="66">
        <v>25</v>
      </c>
      <c r="AZ238" s="66">
        <v>33</v>
      </c>
      <c r="BA238" s="66">
        <v>146</v>
      </c>
      <c r="BB238" s="66">
        <v>212</v>
      </c>
      <c r="BC238" s="66">
        <v>8.4</v>
      </c>
      <c r="BD238">
        <v>12</v>
      </c>
      <c r="BE238" t="s">
        <v>2866</v>
      </c>
      <c r="BF238" t="s">
        <v>2867</v>
      </c>
      <c r="BG238" t="s">
        <v>7484</v>
      </c>
      <c r="BH238" t="s">
        <v>7457</v>
      </c>
      <c r="BI238">
        <v>71</v>
      </c>
      <c r="BJ238">
        <v>185</v>
      </c>
      <c r="BK238" t="s">
        <v>1259</v>
      </c>
      <c r="BL238" t="s">
        <v>7128</v>
      </c>
      <c r="BM238" s="4" t="s">
        <v>6938</v>
      </c>
      <c r="BN238" s="4" t="s">
        <v>6939</v>
      </c>
      <c r="BO238" s="4" t="s">
        <v>6940</v>
      </c>
      <c r="BP238" s="4" t="s">
        <v>6811</v>
      </c>
      <c r="BQ238" s="7">
        <f t="shared" si="465"/>
        <v>961.45</v>
      </c>
      <c r="BR238" s="7">
        <f t="shared" si="466"/>
        <v>741.2</v>
      </c>
      <c r="BS238" s="7">
        <f t="shared" si="467"/>
        <v>211.28333333333333</v>
      </c>
      <c r="BT238" s="7">
        <f t="shared" si="468"/>
        <v>8.9666666666666668</v>
      </c>
      <c r="BU238" s="12">
        <v>1488</v>
      </c>
      <c r="BV238">
        <v>0</v>
      </c>
      <c r="BW238">
        <v>0</v>
      </c>
      <c r="BX238">
        <v>0</v>
      </c>
      <c r="BY238" s="18">
        <f t="shared" si="469"/>
        <v>10.153424657534247</v>
      </c>
      <c r="BZ238" s="18">
        <f t="shared" si="470"/>
        <v>2.8942922374429223</v>
      </c>
      <c r="CA238" s="18">
        <f t="shared" si="471"/>
        <v>0.12283105022831051</v>
      </c>
      <c r="CB238" s="6">
        <v>28</v>
      </c>
      <c r="CC238" s="6">
        <v>0</v>
      </c>
      <c r="CD238" s="6">
        <v>3</v>
      </c>
      <c r="CE238" s="6">
        <v>31</v>
      </c>
      <c r="CF238" s="6">
        <v>27</v>
      </c>
      <c r="CG238" s="6">
        <v>0</v>
      </c>
      <c r="CH238" s="6">
        <v>26</v>
      </c>
      <c r="CI238" s="6">
        <v>53</v>
      </c>
      <c r="CJ238" s="11">
        <f t="shared" si="472"/>
        <v>2.2665947112790068</v>
      </c>
      <c r="CK238" s="11">
        <f t="shared" si="473"/>
        <v>0</v>
      </c>
      <c r="CL238" s="11">
        <f t="shared" si="474"/>
        <v>0.85193657805474476</v>
      </c>
      <c r="CM238" s="11">
        <f t="shared" si="475"/>
        <v>2.1856449001618996</v>
      </c>
      <c r="CN238" s="11">
        <f t="shared" si="476"/>
        <v>0</v>
      </c>
      <c r="CO238" s="11">
        <f t="shared" si="477"/>
        <v>7.3834503431411225</v>
      </c>
      <c r="CP238" s="52">
        <f t="shared" si="416"/>
        <v>0.39285714285714285</v>
      </c>
      <c r="CQ238" s="52">
        <f t="shared" si="417"/>
        <v>0.2857142857142857</v>
      </c>
      <c r="CR238" s="52">
        <f t="shared" si="418"/>
        <v>0.6785714285714286</v>
      </c>
      <c r="CS238" s="52">
        <f t="shared" si="419"/>
        <v>0</v>
      </c>
      <c r="CT238" s="52">
        <f t="shared" si="420"/>
        <v>0</v>
      </c>
      <c r="CU238" s="52">
        <f t="shared" si="421"/>
        <v>0</v>
      </c>
      <c r="CV238">
        <v>0</v>
      </c>
      <c r="CW238" s="60">
        <f t="shared" si="495"/>
        <v>30.509943966909965</v>
      </c>
      <c r="CX238" s="60">
        <f t="shared" si="496"/>
        <v>63.46652237123088</v>
      </c>
      <c r="CY238" s="60">
        <v>11.400343629664873</v>
      </c>
      <c r="CZ238" s="60">
        <v>-0.44901117531106605</v>
      </c>
      <c r="DA238" s="60">
        <v>-0.34592762341470051</v>
      </c>
      <c r="DB238" s="60">
        <v>4.7602424954876046</v>
      </c>
      <c r="DC238" s="60">
        <v>0</v>
      </c>
      <c r="DD238" s="60">
        <f t="shared" si="497"/>
        <v>15.365647326426711</v>
      </c>
      <c r="DE238" s="60">
        <f t="shared" si="498"/>
        <v>31.963487079778897</v>
      </c>
      <c r="DF238" s="60">
        <v>7.2696013336779863</v>
      </c>
      <c r="DG238" s="60">
        <v>3.3278290230460424E-2</v>
      </c>
      <c r="DH238" s="60">
        <v>5.8286884751813233</v>
      </c>
      <c r="DI238" s="60">
        <v>2.0127285413934874</v>
      </c>
      <c r="DJ238" s="60">
        <f t="shared" si="499"/>
        <v>15.144296640483256</v>
      </c>
      <c r="DK238" s="60">
        <f t="shared" si="500"/>
        <v>31.503035291451987</v>
      </c>
      <c r="DL238" s="60"/>
      <c r="DM238" s="60"/>
      <c r="DN238" s="60">
        <f t="shared" si="501"/>
        <v>0</v>
      </c>
      <c r="DO238" s="58">
        <v>741.2</v>
      </c>
      <c r="DP238" s="58">
        <v>8.9666666666666668</v>
      </c>
      <c r="DQ238" s="58">
        <v>211.28333333333333</v>
      </c>
      <c r="DR238" s="58">
        <v>961.45</v>
      </c>
    </row>
    <row r="239" spans="1:122" s="30" customFormat="1" x14ac:dyDescent="0.2">
      <c r="A239" t="s">
        <v>4656</v>
      </c>
      <c r="B239" t="s">
        <v>4656</v>
      </c>
      <c r="C239" t="str">
        <f t="shared" si="478"/>
        <v xml:space="preserve">Clark, Brett </v>
      </c>
      <c r="D239" t="str">
        <f t="shared" si="479"/>
        <v>Brett Clark</v>
      </c>
      <c r="E239" t="str">
        <f t="shared" si="480"/>
        <v xml:space="preserve">D </v>
      </c>
      <c r="F239" t="s">
        <v>3299</v>
      </c>
      <c r="G239">
        <v>82</v>
      </c>
      <c r="H239">
        <v>10</v>
      </c>
      <c r="I239">
        <v>29</v>
      </c>
      <c r="J239">
        <f t="shared" si="481"/>
        <v>39</v>
      </c>
      <c r="K239">
        <v>5</v>
      </c>
      <c r="L239">
        <v>50</v>
      </c>
      <c r="M239" s="5" t="s">
        <v>5670</v>
      </c>
      <c r="N239" s="7">
        <f t="shared" si="482"/>
        <v>23.683333333333334</v>
      </c>
      <c r="O239" s="7">
        <f t="shared" si="483"/>
        <v>1942.0333333333333</v>
      </c>
      <c r="P239">
        <v>4</v>
      </c>
      <c r="Q239">
        <v>10</v>
      </c>
      <c r="R239">
        <v>0</v>
      </c>
      <c r="S239">
        <v>1</v>
      </c>
      <c r="T239">
        <f t="shared" si="484"/>
        <v>6</v>
      </c>
      <c r="U239">
        <f t="shared" si="485"/>
        <v>18</v>
      </c>
      <c r="V239">
        <v>140</v>
      </c>
      <c r="W239" s="9">
        <f t="shared" si="486"/>
        <v>7.1428571428571425E-2</v>
      </c>
      <c r="X239">
        <v>2880</v>
      </c>
      <c r="Y239">
        <v>1</v>
      </c>
      <c r="Z239">
        <v>0</v>
      </c>
      <c r="AA239">
        <v>1</v>
      </c>
      <c r="AB239">
        <v>0</v>
      </c>
      <c r="AC239" s="9">
        <f t="shared" si="487"/>
        <v>1</v>
      </c>
      <c r="AD239" s="5" t="s">
        <v>4135</v>
      </c>
      <c r="AE239" s="11">
        <f t="shared" si="488"/>
        <v>49.783333333333331</v>
      </c>
      <c r="AF239" s="27">
        <v>56</v>
      </c>
      <c r="AG239" s="12">
        <v>3817759</v>
      </c>
      <c r="AH239" s="13" t="s">
        <v>4511</v>
      </c>
      <c r="AI239" s="13" t="s">
        <v>4512</v>
      </c>
      <c r="AJ239" s="14">
        <v>2.1</v>
      </c>
      <c r="AK239" s="13" t="s">
        <v>6373</v>
      </c>
      <c r="AL239" s="13" t="s">
        <v>6399</v>
      </c>
      <c r="AM239" s="13" t="s">
        <v>4368</v>
      </c>
      <c r="AN239" s="18">
        <f t="shared" si="489"/>
        <v>37.9</v>
      </c>
      <c r="AO239" s="18">
        <f t="shared" si="490"/>
        <v>41.9</v>
      </c>
      <c r="AP239" s="18">
        <f t="shared" si="491"/>
        <v>2.1</v>
      </c>
      <c r="AQ239" s="18">
        <f t="shared" si="492"/>
        <v>5.2</v>
      </c>
      <c r="AR239" s="18">
        <f t="shared" si="463"/>
        <v>4.1242019272712858</v>
      </c>
      <c r="AS239" s="18">
        <f t="shared" si="493"/>
        <v>4.0999999999999996</v>
      </c>
      <c r="AT239" s="18">
        <f t="shared" si="464"/>
        <v>3.2517745965023597</v>
      </c>
      <c r="AU239" s="18">
        <f t="shared" si="494"/>
        <v>9.3000000000000007</v>
      </c>
      <c r="AV239" s="66">
        <v>210</v>
      </c>
      <c r="AW239" s="66">
        <v>85</v>
      </c>
      <c r="AX239" s="66">
        <v>51</v>
      </c>
      <c r="AY239" s="66">
        <v>43</v>
      </c>
      <c r="AZ239" s="66">
        <v>45</v>
      </c>
      <c r="BA239" s="66">
        <v>1</v>
      </c>
      <c r="BB239" s="66">
        <v>0</v>
      </c>
      <c r="BC239" s="66">
        <v>0</v>
      </c>
      <c r="BD239"/>
      <c r="BE239" t="s">
        <v>281</v>
      </c>
      <c r="BF239" t="s">
        <v>223</v>
      </c>
      <c r="BG239" t="s">
        <v>650</v>
      </c>
      <c r="BH239" t="s">
        <v>7457</v>
      </c>
      <c r="BI239">
        <v>72</v>
      </c>
      <c r="BJ239">
        <v>195</v>
      </c>
      <c r="BK239" t="s">
        <v>1259</v>
      </c>
      <c r="BL239" t="s">
        <v>7128</v>
      </c>
      <c r="BM239" s="4" t="s">
        <v>1818</v>
      </c>
      <c r="BN239" s="4" t="s">
        <v>1819</v>
      </c>
      <c r="BO239" s="4" t="s">
        <v>585</v>
      </c>
      <c r="BP239" s="4" t="s">
        <v>586</v>
      </c>
      <c r="BQ239" s="7">
        <f t="shared" si="465"/>
        <v>1941.6</v>
      </c>
      <c r="BR239" s="7">
        <f t="shared" si="466"/>
        <v>1361.5</v>
      </c>
      <c r="BS239" s="7">
        <f t="shared" si="467"/>
        <v>305.39999999999998</v>
      </c>
      <c r="BT239" s="7">
        <f t="shared" si="468"/>
        <v>274.7</v>
      </c>
      <c r="BU239" s="12">
        <v>2880</v>
      </c>
      <c r="BV239">
        <v>0</v>
      </c>
      <c r="BW239">
        <v>0</v>
      </c>
      <c r="BX239">
        <v>0</v>
      </c>
      <c r="BY239" s="18">
        <f t="shared" si="469"/>
        <v>16.603658536585368</v>
      </c>
      <c r="BZ239" s="18">
        <f t="shared" si="470"/>
        <v>3.7243902439024388</v>
      </c>
      <c r="CA239" s="18">
        <f t="shared" si="471"/>
        <v>3.3499999999999996</v>
      </c>
      <c r="CB239" s="6">
        <v>65</v>
      </c>
      <c r="CC239" s="6">
        <v>31</v>
      </c>
      <c r="CD239" s="6">
        <v>3</v>
      </c>
      <c r="CE239" s="6">
        <v>99</v>
      </c>
      <c r="CF239" s="6">
        <v>58</v>
      </c>
      <c r="CG239" s="6">
        <v>3</v>
      </c>
      <c r="CH239" s="6">
        <v>38</v>
      </c>
      <c r="CI239" s="6">
        <v>99</v>
      </c>
      <c r="CJ239" s="11">
        <f t="shared" si="472"/>
        <v>2.8644876973925819</v>
      </c>
      <c r="CK239" s="11">
        <f t="shared" si="473"/>
        <v>6.7710229341099382</v>
      </c>
      <c r="CL239" s="11">
        <f t="shared" si="474"/>
        <v>0.58939096267190583</v>
      </c>
      <c r="CM239" s="11">
        <f t="shared" si="475"/>
        <v>2.5560044069041501</v>
      </c>
      <c r="CN239" s="11">
        <f t="shared" si="476"/>
        <v>0.65526028394612312</v>
      </c>
      <c r="CO239" s="11">
        <f t="shared" si="477"/>
        <v>7.4656188605108058</v>
      </c>
      <c r="CP239" s="52">
        <f t="shared" si="416"/>
        <v>9.2307692307692313E-2</v>
      </c>
      <c r="CQ239" s="52">
        <f t="shared" si="417"/>
        <v>0.27692307692307694</v>
      </c>
      <c r="CR239" s="52">
        <f t="shared" si="418"/>
        <v>0.36923076923076925</v>
      </c>
      <c r="CS239" s="52">
        <f t="shared" si="419"/>
        <v>0.12903225806451613</v>
      </c>
      <c r="CT239" s="52">
        <f t="shared" si="420"/>
        <v>0.32258064516129031</v>
      </c>
      <c r="CU239" s="52">
        <f t="shared" si="421"/>
        <v>0.45161290322580644</v>
      </c>
      <c r="CV239">
        <v>0</v>
      </c>
      <c r="CW239" s="60">
        <f t="shared" si="495"/>
        <v>64.517785645732516</v>
      </c>
      <c r="CX239" s="60">
        <f t="shared" si="496"/>
        <v>66.458370051228385</v>
      </c>
      <c r="CY239" s="60">
        <v>15.023798161173797</v>
      </c>
      <c r="CZ239" s="60">
        <v>5.6946688800831815</v>
      </c>
      <c r="DA239" s="60">
        <v>-0.6985834662457564</v>
      </c>
      <c r="DB239" s="60">
        <v>-8.8500008016105025E-2</v>
      </c>
      <c r="DC239" s="60">
        <v>0</v>
      </c>
      <c r="DD239" s="60">
        <f t="shared" si="497"/>
        <v>19.931383566995116</v>
      </c>
      <c r="DE239" s="60">
        <f t="shared" si="498"/>
        <v>20.53088542129699</v>
      </c>
      <c r="DF239" s="60">
        <v>24.212692837382789</v>
      </c>
      <c r="DG239" s="60">
        <v>4.3114720364106907</v>
      </c>
      <c r="DH239" s="60">
        <v>9.743246186101107</v>
      </c>
      <c r="DI239" s="60">
        <v>6.3189910188428096</v>
      </c>
      <c r="DJ239" s="60">
        <f t="shared" si="499"/>
        <v>44.586402078737393</v>
      </c>
      <c r="DK239" s="60">
        <f t="shared" si="500"/>
        <v>45.927484629931392</v>
      </c>
      <c r="DL239" s="60"/>
      <c r="DM239" s="60"/>
      <c r="DN239" s="60">
        <f t="shared" si="501"/>
        <v>0</v>
      </c>
      <c r="DO239" s="59">
        <v>1361.5</v>
      </c>
      <c r="DP239" s="59">
        <v>274.7</v>
      </c>
      <c r="DQ239" s="59">
        <v>305.39999999999998</v>
      </c>
      <c r="DR239" s="58">
        <v>1941.6</v>
      </c>
    </row>
    <row r="240" spans="1:122" x14ac:dyDescent="0.2">
      <c r="A240" t="s">
        <v>4656</v>
      </c>
      <c r="B240" t="s">
        <v>4656</v>
      </c>
      <c r="C240" t="str">
        <f t="shared" si="478"/>
        <v xml:space="preserve">McCormick, Cody </v>
      </c>
      <c r="D240" t="str">
        <f t="shared" si="479"/>
        <v>Cody McCormick</v>
      </c>
      <c r="E240" t="str">
        <f t="shared" si="480"/>
        <v xml:space="preserve">C </v>
      </c>
      <c r="F240" t="s">
        <v>3318</v>
      </c>
      <c r="G240">
        <v>6</v>
      </c>
      <c r="H240">
        <v>0</v>
      </c>
      <c r="I240">
        <v>1</v>
      </c>
      <c r="J240">
        <f t="shared" si="481"/>
        <v>1</v>
      </c>
      <c r="K240">
        <v>1</v>
      </c>
      <c r="L240">
        <v>6</v>
      </c>
      <c r="M240" s="5" t="s">
        <v>5672</v>
      </c>
      <c r="N240" s="7">
        <f t="shared" si="482"/>
        <v>6.7333333333333334</v>
      </c>
      <c r="O240" s="7">
        <f t="shared" si="483"/>
        <v>40.4</v>
      </c>
      <c r="P240">
        <v>0</v>
      </c>
      <c r="Q240">
        <v>0</v>
      </c>
      <c r="R240">
        <v>0</v>
      </c>
      <c r="S240">
        <v>0</v>
      </c>
      <c r="T240">
        <f t="shared" si="484"/>
        <v>0</v>
      </c>
      <c r="U240">
        <f t="shared" si="485"/>
        <v>1</v>
      </c>
      <c r="V240">
        <v>6</v>
      </c>
      <c r="W240" s="9">
        <f t="shared" si="486"/>
        <v>0</v>
      </c>
      <c r="X240">
        <v>68</v>
      </c>
      <c r="Y240">
        <v>0</v>
      </c>
      <c r="Z240">
        <v>0</v>
      </c>
      <c r="AA240">
        <v>1</v>
      </c>
      <c r="AB240">
        <v>2</v>
      </c>
      <c r="AC240" s="9">
        <f t="shared" si="487"/>
        <v>0.33333333333333331</v>
      </c>
      <c r="AD240" s="5" t="s">
        <v>4137</v>
      </c>
      <c r="AE240" s="11">
        <f t="shared" si="488"/>
        <v>40.35</v>
      </c>
      <c r="AH240" s="13" t="s">
        <v>6315</v>
      </c>
      <c r="AI240" s="13" t="s">
        <v>6315</v>
      </c>
      <c r="AJ240" s="14">
        <v>1</v>
      </c>
      <c r="AK240" s="13" t="s">
        <v>6350</v>
      </c>
      <c r="AL240" s="13" t="s">
        <v>6348</v>
      </c>
      <c r="AM240" s="13" t="s">
        <v>6348</v>
      </c>
      <c r="AN240" s="18">
        <f t="shared" si="489"/>
        <v>0.6</v>
      </c>
      <c r="AO240" s="18">
        <f t="shared" si="490"/>
        <v>0.6</v>
      </c>
      <c r="AP240" s="18">
        <f t="shared" si="491"/>
        <v>1</v>
      </c>
      <c r="AQ240" s="18">
        <f t="shared" si="492"/>
        <v>0</v>
      </c>
      <c r="AR240" s="18">
        <f t="shared" si="463"/>
        <v>0</v>
      </c>
      <c r="AS240" s="18">
        <f t="shared" si="493"/>
        <v>0.2</v>
      </c>
      <c r="AT240" s="18">
        <f t="shared" si="464"/>
        <v>9.9132589838909535</v>
      </c>
      <c r="AU240" s="18">
        <f t="shared" si="494"/>
        <v>0.2</v>
      </c>
      <c r="AV240" s="66">
        <v>2</v>
      </c>
      <c r="AW240" s="66">
        <v>8</v>
      </c>
      <c r="AX240" s="66">
        <v>3</v>
      </c>
      <c r="AY240" s="66">
        <v>2</v>
      </c>
      <c r="AZ240" s="66">
        <v>2</v>
      </c>
      <c r="BA240" s="66">
        <v>1</v>
      </c>
      <c r="BB240" s="66">
        <v>2</v>
      </c>
      <c r="BC240" s="66">
        <v>0.9</v>
      </c>
      <c r="BD240">
        <v>11</v>
      </c>
      <c r="BE240" t="s">
        <v>4005</v>
      </c>
      <c r="BF240" t="s">
        <v>2935</v>
      </c>
      <c r="BG240" t="s">
        <v>7484</v>
      </c>
      <c r="BH240" t="s">
        <v>7457</v>
      </c>
      <c r="BI240">
        <v>75</v>
      </c>
      <c r="BJ240">
        <v>215</v>
      </c>
      <c r="BK240" t="s">
        <v>1258</v>
      </c>
      <c r="BL240" t="s">
        <v>7128</v>
      </c>
      <c r="BM240" s="4" t="s">
        <v>6118</v>
      </c>
      <c r="BN240" s="4" t="s">
        <v>6118</v>
      </c>
      <c r="BO240" s="4" t="s">
        <v>1516</v>
      </c>
      <c r="BP240" s="4" t="s">
        <v>1516</v>
      </c>
      <c r="BQ240" s="7">
        <f t="shared" si="465"/>
        <v>40.35</v>
      </c>
      <c r="BR240" s="7">
        <f t="shared" si="466"/>
        <v>40.35</v>
      </c>
      <c r="BS240" s="7">
        <f t="shared" si="467"/>
        <v>0</v>
      </c>
      <c r="BT240" s="7">
        <f t="shared" si="468"/>
        <v>0</v>
      </c>
      <c r="BU240">
        <v>68</v>
      </c>
      <c r="BV240">
        <v>0</v>
      </c>
      <c r="BW240">
        <v>0</v>
      </c>
      <c r="BX240">
        <v>0</v>
      </c>
      <c r="BY240" s="18">
        <f t="shared" si="469"/>
        <v>6.7250000000000005</v>
      </c>
      <c r="BZ240" s="18">
        <f t="shared" si="470"/>
        <v>0</v>
      </c>
      <c r="CA240" s="18">
        <f t="shared" si="471"/>
        <v>0</v>
      </c>
      <c r="CB240" s="6">
        <v>1</v>
      </c>
      <c r="CC240" s="6">
        <v>0</v>
      </c>
      <c r="CD240" s="6">
        <v>0</v>
      </c>
      <c r="CE240" s="6">
        <v>1</v>
      </c>
      <c r="CF240" s="6">
        <v>0</v>
      </c>
      <c r="CG240" s="6">
        <v>0</v>
      </c>
      <c r="CH240" s="6">
        <v>0</v>
      </c>
      <c r="CI240" s="6">
        <v>0</v>
      </c>
      <c r="CJ240" s="11">
        <f t="shared" si="472"/>
        <v>1.486988847583643</v>
      </c>
      <c r="CK240" s="11">
        <f t="shared" si="473"/>
        <v>0</v>
      </c>
      <c r="CL240" s="11">
        <f t="shared" si="474"/>
        <v>0</v>
      </c>
      <c r="CM240" s="11">
        <f t="shared" si="475"/>
        <v>0</v>
      </c>
      <c r="CN240" s="11">
        <f t="shared" si="476"/>
        <v>0</v>
      </c>
      <c r="CO240" s="11">
        <f t="shared" si="477"/>
        <v>0</v>
      </c>
      <c r="CP240" s="52">
        <f t="shared" si="416"/>
        <v>0</v>
      </c>
      <c r="CQ240" s="52">
        <f t="shared" si="417"/>
        <v>1</v>
      </c>
      <c r="CR240" s="52">
        <f t="shared" si="418"/>
        <v>1</v>
      </c>
      <c r="CS240" s="52">
        <f t="shared" si="419"/>
        <v>0</v>
      </c>
      <c r="CT240" s="52">
        <f t="shared" si="420"/>
        <v>0</v>
      </c>
      <c r="CU240" s="52">
        <f t="shared" si="421"/>
        <v>0</v>
      </c>
      <c r="CV240">
        <v>0</v>
      </c>
      <c r="CW240" s="60">
        <f t="shared" si="495"/>
        <v>-0.95773594866446521</v>
      </c>
      <c r="CX240" s="60">
        <f t="shared" si="496"/>
        <v>-47.471422486466679</v>
      </c>
      <c r="CY240" s="60">
        <v>-0.25152729420772296</v>
      </c>
      <c r="CZ240" s="60">
        <v>0</v>
      </c>
      <c r="DA240" s="60">
        <v>-1.4517842430478095E-2</v>
      </c>
      <c r="DB240" s="60">
        <v>0</v>
      </c>
      <c r="DC240" s="60">
        <v>0</v>
      </c>
      <c r="DD240" s="60">
        <f t="shared" si="497"/>
        <v>-0.26604513663820106</v>
      </c>
      <c r="DE240" s="60">
        <f t="shared" si="498"/>
        <v>-13.186871704495715</v>
      </c>
      <c r="DF240" s="60">
        <v>0.88585076319324685</v>
      </c>
      <c r="DG240" s="60">
        <v>0</v>
      </c>
      <c r="DH240" s="60">
        <v>0</v>
      </c>
      <c r="DI240" s="60">
        <v>-1.577541575219511</v>
      </c>
      <c r="DJ240" s="60">
        <f t="shared" si="499"/>
        <v>-0.69169081202626415</v>
      </c>
      <c r="DK240" s="60">
        <f t="shared" si="500"/>
        <v>-34.284550781970957</v>
      </c>
      <c r="DL240" s="60"/>
      <c r="DM240" s="60"/>
      <c r="DN240" s="60">
        <f t="shared" si="501"/>
        <v>0</v>
      </c>
      <c r="DO240" s="58">
        <v>40.35</v>
      </c>
      <c r="DP240" s="58">
        <v>0</v>
      </c>
      <c r="DQ240" s="58">
        <v>0</v>
      </c>
      <c r="DR240" s="58">
        <v>40.35</v>
      </c>
    </row>
    <row r="241" spans="1:122" x14ac:dyDescent="0.2">
      <c r="A241" t="s">
        <v>4656</v>
      </c>
      <c r="B241" t="s">
        <v>4656</v>
      </c>
      <c r="C241" t="str">
        <f t="shared" si="478"/>
        <v xml:space="preserve">Laperriere, Ian </v>
      </c>
      <c r="D241" t="str">
        <f t="shared" si="479"/>
        <v>Ian Laperriere</v>
      </c>
      <c r="E241" t="str">
        <f t="shared" si="480"/>
        <v>RW</v>
      </c>
      <c r="F241" t="s">
        <v>3302</v>
      </c>
      <c r="G241">
        <v>81</v>
      </c>
      <c r="H241">
        <v>8</v>
      </c>
      <c r="I241">
        <v>21</v>
      </c>
      <c r="J241">
        <f t="shared" si="481"/>
        <v>29</v>
      </c>
      <c r="K241">
        <v>5</v>
      </c>
      <c r="L241">
        <v>133</v>
      </c>
      <c r="M241" s="5" t="s">
        <v>5628</v>
      </c>
      <c r="N241" s="7">
        <f t="shared" si="482"/>
        <v>13.85</v>
      </c>
      <c r="O241" s="7">
        <f t="shared" si="483"/>
        <v>1121.8499999999999</v>
      </c>
      <c r="P241">
        <v>0</v>
      </c>
      <c r="Q241">
        <v>0</v>
      </c>
      <c r="R241">
        <v>0</v>
      </c>
      <c r="S241">
        <v>1</v>
      </c>
      <c r="T241">
        <f t="shared" si="484"/>
        <v>8</v>
      </c>
      <c r="U241">
        <f t="shared" si="485"/>
        <v>20</v>
      </c>
      <c r="V241">
        <v>118</v>
      </c>
      <c r="W241" s="9">
        <f t="shared" si="486"/>
        <v>6.7796610169491525E-2</v>
      </c>
      <c r="X241">
        <v>1694</v>
      </c>
      <c r="Y241">
        <v>0</v>
      </c>
      <c r="Z241">
        <v>0</v>
      </c>
      <c r="AA241">
        <v>182</v>
      </c>
      <c r="AB241">
        <v>207</v>
      </c>
      <c r="AC241" s="9">
        <f t="shared" si="487"/>
        <v>0.46786632390745503</v>
      </c>
      <c r="AD241" s="5" t="s">
        <v>4138</v>
      </c>
      <c r="AE241" s="11">
        <f t="shared" si="488"/>
        <v>38.65</v>
      </c>
      <c r="AF241" s="27">
        <v>45</v>
      </c>
      <c r="AG241" s="12">
        <v>260205</v>
      </c>
      <c r="AH241" s="13" t="s">
        <v>4514</v>
      </c>
      <c r="AI241" s="13" t="s">
        <v>4390</v>
      </c>
      <c r="AJ241" s="14">
        <v>1.7</v>
      </c>
      <c r="AK241" s="13" t="s">
        <v>6315</v>
      </c>
      <c r="AL241" s="13" t="s">
        <v>6469</v>
      </c>
      <c r="AM241" s="13" t="s">
        <v>6332</v>
      </c>
      <c r="AN241" s="18">
        <f t="shared" si="489"/>
        <v>20.399999999999999</v>
      </c>
      <c r="AO241" s="18">
        <f t="shared" si="490"/>
        <v>24.1</v>
      </c>
      <c r="AP241" s="18">
        <f t="shared" si="491"/>
        <v>1.7</v>
      </c>
      <c r="AQ241" s="18">
        <f t="shared" si="492"/>
        <v>0.6</v>
      </c>
      <c r="AR241" s="18">
        <f t="shared" si="463"/>
        <v>0.9355509355509356</v>
      </c>
      <c r="AS241" s="18">
        <f t="shared" si="493"/>
        <v>2.1</v>
      </c>
      <c r="AT241" s="18">
        <f t="shared" si="464"/>
        <v>3.2744282744282751</v>
      </c>
      <c r="AU241" s="18">
        <f t="shared" si="494"/>
        <v>2.7</v>
      </c>
      <c r="AV241" s="66">
        <v>50</v>
      </c>
      <c r="AW241" s="66">
        <v>83</v>
      </c>
      <c r="AX241" s="66">
        <v>39</v>
      </c>
      <c r="AY241" s="66">
        <v>24</v>
      </c>
      <c r="AZ241" s="66">
        <v>53</v>
      </c>
      <c r="BA241" s="66">
        <v>182</v>
      </c>
      <c r="BB241" s="66">
        <v>207</v>
      </c>
      <c r="BC241" s="66">
        <v>8.1999999999999993</v>
      </c>
      <c r="BD241">
        <v>14</v>
      </c>
      <c r="BE241" t="s">
        <v>3018</v>
      </c>
      <c r="BF241" t="s">
        <v>1274</v>
      </c>
      <c r="BG241" t="s">
        <v>7456</v>
      </c>
      <c r="BH241" t="s">
        <v>7457</v>
      </c>
      <c r="BI241">
        <v>73</v>
      </c>
      <c r="BJ241">
        <v>200</v>
      </c>
      <c r="BK241" t="s">
        <v>1258</v>
      </c>
      <c r="BL241" t="s">
        <v>7128</v>
      </c>
      <c r="BM241" s="4" t="s">
        <v>480</v>
      </c>
      <c r="BN241" s="4" t="s">
        <v>6700</v>
      </c>
      <c r="BO241" s="4" t="s">
        <v>6701</v>
      </c>
      <c r="BP241" s="4" t="s">
        <v>6703</v>
      </c>
      <c r="BQ241" s="7">
        <f t="shared" si="465"/>
        <v>1121.2166666666667</v>
      </c>
      <c r="BR241" s="7">
        <f t="shared" si="466"/>
        <v>959.76666666666665</v>
      </c>
      <c r="BS241" s="7">
        <f t="shared" si="467"/>
        <v>132.78333333333333</v>
      </c>
      <c r="BT241" s="7">
        <f t="shared" si="468"/>
        <v>28.666666666666668</v>
      </c>
      <c r="BU241" s="12">
        <v>1694</v>
      </c>
      <c r="BV241">
        <v>0</v>
      </c>
      <c r="BW241">
        <v>0</v>
      </c>
      <c r="BX241">
        <v>0</v>
      </c>
      <c r="BY241" s="18">
        <f t="shared" si="469"/>
        <v>11.848971193415638</v>
      </c>
      <c r="BZ241" s="18">
        <f t="shared" si="470"/>
        <v>1.6393004115226337</v>
      </c>
      <c r="CA241" s="18">
        <f t="shared" si="471"/>
        <v>0.35390946502057613</v>
      </c>
      <c r="CB241" s="6">
        <v>39</v>
      </c>
      <c r="CC241" s="6">
        <v>0</v>
      </c>
      <c r="CD241" s="6">
        <v>3</v>
      </c>
      <c r="CE241" s="6">
        <v>42</v>
      </c>
      <c r="CF241" s="6">
        <v>38</v>
      </c>
      <c r="CG241" s="6">
        <v>1</v>
      </c>
      <c r="CH241" s="6">
        <v>17</v>
      </c>
      <c r="CI241" s="6">
        <v>56</v>
      </c>
      <c r="CJ241" s="11">
        <f t="shared" si="472"/>
        <v>2.4380925919494323</v>
      </c>
      <c r="CK241" s="11">
        <f t="shared" si="473"/>
        <v>0</v>
      </c>
      <c r="CL241" s="11">
        <f t="shared" si="474"/>
        <v>1.3555918162419984</v>
      </c>
      <c r="CM241" s="11">
        <f t="shared" si="475"/>
        <v>2.3755773972840619</v>
      </c>
      <c r="CN241" s="11">
        <f t="shared" si="476"/>
        <v>2.0930232558139537</v>
      </c>
      <c r="CO241" s="11">
        <f t="shared" si="477"/>
        <v>7.6816869587046561</v>
      </c>
      <c r="CP241" s="52">
        <f t="shared" si="416"/>
        <v>0.20512820512820512</v>
      </c>
      <c r="CQ241" s="52">
        <f t="shared" si="417"/>
        <v>0.51282051282051277</v>
      </c>
      <c r="CR241" s="52">
        <f t="shared" si="418"/>
        <v>0.71794871794871784</v>
      </c>
      <c r="CS241" s="52">
        <f t="shared" si="419"/>
        <v>0</v>
      </c>
      <c r="CT241" s="52">
        <f t="shared" si="420"/>
        <v>0</v>
      </c>
      <c r="CU241" s="52">
        <f t="shared" si="421"/>
        <v>0</v>
      </c>
      <c r="CV241">
        <v>0</v>
      </c>
      <c r="CW241" s="60">
        <f t="shared" si="495"/>
        <v>16.157828511328688</v>
      </c>
      <c r="CX241" s="60">
        <f t="shared" si="496"/>
        <v>28.821955633901307</v>
      </c>
      <c r="CY241" s="60">
        <v>10.193475481571639</v>
      </c>
      <c r="CZ241" s="60">
        <v>-1.4355004117751553</v>
      </c>
      <c r="DA241" s="60">
        <v>-0.40341132334801849</v>
      </c>
      <c r="DB241" s="60">
        <v>-0.78189274671062858</v>
      </c>
      <c r="DC241" s="60">
        <v>0</v>
      </c>
      <c r="DD241" s="60">
        <f t="shared" si="497"/>
        <v>7.5726709997378361</v>
      </c>
      <c r="DE241" s="60">
        <f t="shared" si="498"/>
        <v>13.507952967290597</v>
      </c>
      <c r="DF241" s="60">
        <v>8.4002316685424621</v>
      </c>
      <c r="DG241" s="60">
        <v>-0.12890789295737767</v>
      </c>
      <c r="DH241" s="60">
        <v>3.2532140245063097</v>
      </c>
      <c r="DI241" s="60">
        <v>-2.9393802885005429</v>
      </c>
      <c r="DJ241" s="60">
        <f t="shared" si="499"/>
        <v>8.5851575115908521</v>
      </c>
      <c r="DK241" s="60">
        <f t="shared" si="500"/>
        <v>15.31400266661071</v>
      </c>
      <c r="DL241" s="60"/>
      <c r="DM241" s="60"/>
      <c r="DN241" s="60">
        <f t="shared" si="501"/>
        <v>0</v>
      </c>
      <c r="DO241" s="58">
        <v>959.76666666666665</v>
      </c>
      <c r="DP241" s="58">
        <v>28.666666666666664</v>
      </c>
      <c r="DQ241" s="58">
        <v>132.78333333333333</v>
      </c>
      <c r="DR241" s="58">
        <v>1121.2166666666667</v>
      </c>
    </row>
    <row r="242" spans="1:122" x14ac:dyDescent="0.2">
      <c r="A242" t="s">
        <v>4656</v>
      </c>
      <c r="B242" t="s">
        <v>4656</v>
      </c>
      <c r="C242" t="str">
        <f t="shared" si="478"/>
        <v xml:space="preserve">Finger, Jeff </v>
      </c>
      <c r="D242" t="str">
        <f t="shared" si="479"/>
        <v>Jeff Finger</v>
      </c>
      <c r="E242" t="str">
        <f t="shared" si="480"/>
        <v xml:space="preserve">D </v>
      </c>
      <c r="F242" t="s">
        <v>3313</v>
      </c>
      <c r="G242">
        <v>22</v>
      </c>
      <c r="H242">
        <v>1</v>
      </c>
      <c r="I242">
        <v>4</v>
      </c>
      <c r="J242">
        <f t="shared" si="481"/>
        <v>5</v>
      </c>
      <c r="K242">
        <v>10</v>
      </c>
      <c r="L242">
        <v>11</v>
      </c>
      <c r="M242" s="5" t="s">
        <v>5673</v>
      </c>
      <c r="N242" s="7">
        <f t="shared" si="482"/>
        <v>13.8</v>
      </c>
      <c r="O242" s="7">
        <f t="shared" si="483"/>
        <v>303.60000000000002</v>
      </c>
      <c r="P242">
        <v>0</v>
      </c>
      <c r="Q242">
        <v>0</v>
      </c>
      <c r="R242">
        <v>0</v>
      </c>
      <c r="S242">
        <v>0</v>
      </c>
      <c r="T242">
        <f t="shared" si="484"/>
        <v>1</v>
      </c>
      <c r="U242">
        <f t="shared" si="485"/>
        <v>4</v>
      </c>
      <c r="V242">
        <v>16</v>
      </c>
      <c r="W242" s="9">
        <f t="shared" si="486"/>
        <v>6.25E-2</v>
      </c>
      <c r="X242">
        <v>492</v>
      </c>
      <c r="Y242">
        <v>0</v>
      </c>
      <c r="Z242">
        <v>0</v>
      </c>
      <c r="AA242">
        <v>0</v>
      </c>
      <c r="AB242">
        <v>0</v>
      </c>
      <c r="AC242" s="9">
        <f t="shared" si="487"/>
        <v>0</v>
      </c>
      <c r="AD242" s="5" t="s">
        <v>4139</v>
      </c>
      <c r="AE242" s="11">
        <f t="shared" si="488"/>
        <v>60.7</v>
      </c>
      <c r="AF242" s="27">
        <v>62</v>
      </c>
      <c r="AG242" s="12">
        <v>754023</v>
      </c>
      <c r="AH242" s="13" t="s">
        <v>6316</v>
      </c>
      <c r="AI242" s="13" t="s">
        <v>6421</v>
      </c>
      <c r="AJ242" s="14">
        <v>9.5</v>
      </c>
      <c r="AK242" s="13" t="s">
        <v>6344</v>
      </c>
      <c r="AL242" s="13" t="s">
        <v>6492</v>
      </c>
      <c r="AM242" s="13" t="s">
        <v>6360</v>
      </c>
      <c r="AN242" s="18">
        <f t="shared" si="489"/>
        <v>5.6</v>
      </c>
      <c r="AO242" s="18">
        <f t="shared" si="490"/>
        <v>6.4</v>
      </c>
      <c r="AP242" s="18">
        <f t="shared" si="491"/>
        <v>9.5</v>
      </c>
      <c r="AQ242" s="18">
        <f t="shared" si="492"/>
        <v>0.5</v>
      </c>
      <c r="AR242" s="18">
        <f t="shared" si="463"/>
        <v>2.989834562487542</v>
      </c>
      <c r="AS242" s="18">
        <f t="shared" si="493"/>
        <v>3</v>
      </c>
      <c r="AT242" s="18">
        <f t="shared" si="464"/>
        <v>17.939007374925254</v>
      </c>
      <c r="AU242" s="18">
        <f t="shared" si="494"/>
        <v>3.5</v>
      </c>
      <c r="AV242" s="66">
        <v>27</v>
      </c>
      <c r="AW242" s="66">
        <v>26</v>
      </c>
      <c r="AX242" s="66">
        <v>8</v>
      </c>
      <c r="AY242" s="66">
        <v>6</v>
      </c>
      <c r="AZ242" s="66">
        <v>10</v>
      </c>
      <c r="BA242" s="66">
        <v>0</v>
      </c>
      <c r="BB242" s="66">
        <v>0</v>
      </c>
      <c r="BC242" s="66">
        <v>0</v>
      </c>
      <c r="BD242">
        <v>6</v>
      </c>
      <c r="BE242" t="s">
        <v>5308</v>
      </c>
      <c r="BF242" t="s">
        <v>5309</v>
      </c>
      <c r="BG242" t="s">
        <v>653</v>
      </c>
      <c r="BH242" t="s">
        <v>7471</v>
      </c>
      <c r="BI242">
        <v>73</v>
      </c>
      <c r="BJ242">
        <v>205</v>
      </c>
      <c r="BK242" t="s">
        <v>1258</v>
      </c>
      <c r="BL242" t="s">
        <v>7128</v>
      </c>
      <c r="BM242" s="4" t="s">
        <v>3616</v>
      </c>
      <c r="BN242" s="4" t="s">
        <v>3617</v>
      </c>
      <c r="BO242" s="4" t="s">
        <v>6986</v>
      </c>
      <c r="BP242" s="4" t="s">
        <v>2690</v>
      </c>
      <c r="BQ242" s="7">
        <f t="shared" si="465"/>
        <v>303.53333333333336</v>
      </c>
      <c r="BR242" s="7">
        <f t="shared" si="466"/>
        <v>272.60000000000002</v>
      </c>
      <c r="BS242" s="7">
        <f t="shared" si="467"/>
        <v>26.716666666666665</v>
      </c>
      <c r="BT242" s="7">
        <f t="shared" si="468"/>
        <v>4.2166666666666668</v>
      </c>
      <c r="BU242">
        <v>492</v>
      </c>
      <c r="BV242">
        <v>0</v>
      </c>
      <c r="BW242">
        <v>0</v>
      </c>
      <c r="BX242">
        <v>0</v>
      </c>
      <c r="BY242" s="18">
        <f t="shared" si="469"/>
        <v>12.390909090909092</v>
      </c>
      <c r="BZ242" s="18">
        <f t="shared" si="470"/>
        <v>1.2143939393939394</v>
      </c>
      <c r="CA242" s="18">
        <f t="shared" si="471"/>
        <v>0.19166666666666668</v>
      </c>
      <c r="CB242" s="6">
        <v>16</v>
      </c>
      <c r="CC242" s="6">
        <v>0</v>
      </c>
      <c r="CD242" s="6">
        <v>1</v>
      </c>
      <c r="CE242" s="6">
        <v>17</v>
      </c>
      <c r="CF242" s="6">
        <v>8</v>
      </c>
      <c r="CG242" s="6">
        <v>0</v>
      </c>
      <c r="CH242" s="6">
        <v>0</v>
      </c>
      <c r="CI242" s="6">
        <v>8</v>
      </c>
      <c r="CJ242" s="11">
        <f t="shared" si="472"/>
        <v>3.5216434336023474</v>
      </c>
      <c r="CK242" s="11">
        <f t="shared" si="473"/>
        <v>0</v>
      </c>
      <c r="CL242" s="11">
        <f t="shared" si="474"/>
        <v>2.2457891453524641</v>
      </c>
      <c r="CM242" s="11">
        <f t="shared" si="475"/>
        <v>1.7608217168011737</v>
      </c>
      <c r="CN242" s="11">
        <f t="shared" si="476"/>
        <v>0</v>
      </c>
      <c r="CO242" s="11">
        <f t="shared" si="477"/>
        <v>0</v>
      </c>
      <c r="CP242" s="52">
        <f t="shared" si="416"/>
        <v>6.25E-2</v>
      </c>
      <c r="CQ242" s="52">
        <f t="shared" si="417"/>
        <v>0.25</v>
      </c>
      <c r="CR242" s="52">
        <f t="shared" si="418"/>
        <v>0.3125</v>
      </c>
      <c r="CS242" s="52">
        <f t="shared" si="419"/>
        <v>0</v>
      </c>
      <c r="CT242" s="52">
        <f t="shared" si="420"/>
        <v>0</v>
      </c>
      <c r="CU242" s="52">
        <f t="shared" si="421"/>
        <v>0</v>
      </c>
      <c r="CV242">
        <v>0</v>
      </c>
      <c r="CW242" s="60">
        <f t="shared" si="495"/>
        <v>15.829959758477299</v>
      </c>
      <c r="CX242" s="60">
        <f t="shared" si="496"/>
        <v>104.30458878856118</v>
      </c>
      <c r="CY242" s="60">
        <v>2.9619918813116612</v>
      </c>
      <c r="CZ242" s="60">
        <v>-0.14491745252317606</v>
      </c>
      <c r="DA242" s="60">
        <v>-0.10921063459061008</v>
      </c>
      <c r="DB242" s="60">
        <v>-6.9236053601861289E-2</v>
      </c>
      <c r="DC242" s="60">
        <v>0</v>
      </c>
      <c r="DD242" s="60">
        <f t="shared" si="497"/>
        <v>2.6386277405960139</v>
      </c>
      <c r="DE242" s="60">
        <f t="shared" si="498"/>
        <v>17.386082191495809</v>
      </c>
      <c r="DF242" s="60">
        <v>8.1258426700898987</v>
      </c>
      <c r="DG242" s="60">
        <v>0.13611326153382178</v>
      </c>
      <c r="DH242" s="60">
        <v>3.3157702242864211</v>
      </c>
      <c r="DI242" s="60">
        <v>1.6136058619711433</v>
      </c>
      <c r="DJ242" s="60">
        <f t="shared" si="499"/>
        <v>13.191332017881285</v>
      </c>
      <c r="DK242" s="60">
        <f t="shared" si="500"/>
        <v>86.91850659706536</v>
      </c>
      <c r="DL242" s="60"/>
      <c r="DM242" s="60"/>
      <c r="DN242" s="60">
        <f t="shared" si="501"/>
        <v>0</v>
      </c>
      <c r="DO242" s="58">
        <v>272.60000000000002</v>
      </c>
      <c r="DP242" s="58">
        <v>4.2166666666666668</v>
      </c>
      <c r="DQ242" s="58">
        <v>26.716666666666665</v>
      </c>
      <c r="DR242" s="58">
        <v>303.5333333333333</v>
      </c>
    </row>
    <row r="243" spans="1:122" x14ac:dyDescent="0.2">
      <c r="A243" t="s">
        <v>4656</v>
      </c>
      <c r="B243" t="s">
        <v>4656</v>
      </c>
      <c r="C243" t="str">
        <f t="shared" si="478"/>
        <v xml:space="preserve">Sakic, Joe </v>
      </c>
      <c r="D243" t="str">
        <f t="shared" si="479"/>
        <v>Joe Sakic</v>
      </c>
      <c r="E243" t="str">
        <f t="shared" si="480"/>
        <v xml:space="preserve">C </v>
      </c>
      <c r="F243" t="s">
        <v>3292</v>
      </c>
      <c r="G243">
        <v>82</v>
      </c>
      <c r="H243">
        <v>36</v>
      </c>
      <c r="I243">
        <v>64</v>
      </c>
      <c r="J243">
        <f t="shared" si="481"/>
        <v>100</v>
      </c>
      <c r="K243">
        <v>2</v>
      </c>
      <c r="L243">
        <v>46</v>
      </c>
      <c r="M243" s="5" t="s">
        <v>5397</v>
      </c>
      <c r="N243" s="7">
        <f t="shared" si="482"/>
        <v>20.183333333333334</v>
      </c>
      <c r="O243" s="7">
        <f t="shared" si="483"/>
        <v>1655.0333333333333</v>
      </c>
      <c r="P243">
        <v>16</v>
      </c>
      <c r="Q243">
        <v>27</v>
      </c>
      <c r="R243">
        <v>0</v>
      </c>
      <c r="S243">
        <v>0</v>
      </c>
      <c r="T243">
        <f t="shared" si="484"/>
        <v>20</v>
      </c>
      <c r="U243">
        <f t="shared" si="485"/>
        <v>37</v>
      </c>
      <c r="V243">
        <v>258</v>
      </c>
      <c r="W243" s="9">
        <f t="shared" si="486"/>
        <v>0.13953488372093023</v>
      </c>
      <c r="X243">
        <v>2116</v>
      </c>
      <c r="Y243">
        <v>4</v>
      </c>
      <c r="Z243">
        <v>0</v>
      </c>
      <c r="AA243">
        <v>726</v>
      </c>
      <c r="AB243">
        <v>642</v>
      </c>
      <c r="AC243" s="9">
        <f t="shared" si="487"/>
        <v>0.5307017543859649</v>
      </c>
      <c r="AD243" s="5" t="s">
        <v>4140</v>
      </c>
      <c r="AE243" s="11">
        <f t="shared" si="488"/>
        <v>16.55</v>
      </c>
      <c r="AF243" s="27">
        <v>53</v>
      </c>
      <c r="AG243" s="12">
        <v>5593550</v>
      </c>
      <c r="AH243" s="13" t="s">
        <v>4504</v>
      </c>
      <c r="AI243" s="13" t="s">
        <v>4505</v>
      </c>
      <c r="AJ243" s="14">
        <v>5.9</v>
      </c>
      <c r="AK243" s="13" t="s">
        <v>4401</v>
      </c>
      <c r="AL243" s="13" t="s">
        <v>6416</v>
      </c>
      <c r="AM243" s="13" t="s">
        <v>4381</v>
      </c>
      <c r="AN243" s="18">
        <f t="shared" si="489"/>
        <v>41.8</v>
      </c>
      <c r="AO243" s="18">
        <f t="shared" si="490"/>
        <v>32.1</v>
      </c>
      <c r="AP243" s="18">
        <f t="shared" si="491"/>
        <v>5.9</v>
      </c>
      <c r="AQ243" s="18">
        <f t="shared" si="492"/>
        <v>16.899999999999999</v>
      </c>
      <c r="AR243" s="18">
        <f t="shared" si="463"/>
        <v>15.926493108728943</v>
      </c>
      <c r="AS243" s="18">
        <f t="shared" si="493"/>
        <v>3.2</v>
      </c>
      <c r="AT243" s="18">
        <f t="shared" si="464"/>
        <v>3.0156673341971967</v>
      </c>
      <c r="AU243" s="18">
        <f t="shared" si="494"/>
        <v>20.100000000000001</v>
      </c>
      <c r="AV243" s="66">
        <v>35</v>
      </c>
      <c r="AW243" s="66">
        <v>21</v>
      </c>
      <c r="AX243" s="66">
        <v>74</v>
      </c>
      <c r="AY243" s="66">
        <v>72</v>
      </c>
      <c r="AZ243" s="66">
        <v>38</v>
      </c>
      <c r="BA243" s="66">
        <v>726</v>
      </c>
      <c r="BB243" s="66">
        <v>642</v>
      </c>
      <c r="BC243" s="66">
        <v>28.5</v>
      </c>
      <c r="BD243">
        <v>19</v>
      </c>
      <c r="BE243" t="s">
        <v>7488</v>
      </c>
      <c r="BF243" t="s">
        <v>7489</v>
      </c>
      <c r="BG243" t="s">
        <v>7490</v>
      </c>
      <c r="BH243" t="s">
        <v>7457</v>
      </c>
      <c r="BI243">
        <v>71</v>
      </c>
      <c r="BJ243">
        <v>195</v>
      </c>
      <c r="BK243" t="s">
        <v>1259</v>
      </c>
      <c r="BL243" t="s">
        <v>7128</v>
      </c>
      <c r="BM243" s="4" t="s">
        <v>1938</v>
      </c>
      <c r="BN243" s="4" t="s">
        <v>1939</v>
      </c>
      <c r="BO243" s="4" t="s">
        <v>7143</v>
      </c>
      <c r="BP243" s="4" t="s">
        <v>7145</v>
      </c>
      <c r="BQ243" s="7">
        <f t="shared" si="465"/>
        <v>1655.3833333333334</v>
      </c>
      <c r="BR243" s="7">
        <f t="shared" si="466"/>
        <v>1188.5166666666667</v>
      </c>
      <c r="BS243" s="7">
        <f t="shared" si="467"/>
        <v>49.35</v>
      </c>
      <c r="BT243" s="7">
        <f t="shared" si="468"/>
        <v>417.51666666666665</v>
      </c>
      <c r="BU243" s="12">
        <v>2116</v>
      </c>
      <c r="BV243">
        <v>8</v>
      </c>
      <c r="BW243">
        <v>4</v>
      </c>
      <c r="BX243">
        <v>2</v>
      </c>
      <c r="BY243" s="18">
        <f t="shared" si="469"/>
        <v>14.494105691056911</v>
      </c>
      <c r="BZ243" s="18">
        <f t="shared" si="470"/>
        <v>0.60182926829268291</v>
      </c>
      <c r="CA243" s="18">
        <f t="shared" si="471"/>
        <v>5.0916666666666668</v>
      </c>
      <c r="CB243" s="6">
        <v>65</v>
      </c>
      <c r="CC243" s="6">
        <v>66</v>
      </c>
      <c r="CD243" s="6">
        <v>1</v>
      </c>
      <c r="CE243" s="6">
        <v>132</v>
      </c>
      <c r="CF243" s="6">
        <v>53</v>
      </c>
      <c r="CG243" s="6">
        <v>7</v>
      </c>
      <c r="CH243" s="6">
        <v>10</v>
      </c>
      <c r="CI243" s="6">
        <v>70</v>
      </c>
      <c r="CJ243" s="11">
        <f t="shared" si="472"/>
        <v>3.2814011863527366</v>
      </c>
      <c r="CK243" s="11">
        <f t="shared" si="473"/>
        <v>9.4846513113248978</v>
      </c>
      <c r="CL243" s="11">
        <f t="shared" si="474"/>
        <v>1.21580547112462</v>
      </c>
      <c r="CM243" s="11">
        <f t="shared" si="475"/>
        <v>2.6756040442568469</v>
      </c>
      <c r="CN243" s="11">
        <f t="shared" si="476"/>
        <v>1.0059478663526407</v>
      </c>
      <c r="CO243" s="11">
        <f t="shared" si="477"/>
        <v>12.1580547112462</v>
      </c>
      <c r="CP243" s="52">
        <f t="shared" si="416"/>
        <v>0.30769230769230771</v>
      </c>
      <c r="CQ243" s="52">
        <f t="shared" si="417"/>
        <v>0.56923076923076921</v>
      </c>
      <c r="CR243" s="52">
        <f t="shared" si="418"/>
        <v>0.87692307692307692</v>
      </c>
      <c r="CS243" s="52">
        <f t="shared" si="419"/>
        <v>0.24242424242424243</v>
      </c>
      <c r="CT243" s="52">
        <f t="shared" si="420"/>
        <v>0.40909090909090912</v>
      </c>
      <c r="CU243" s="52">
        <f t="shared" si="421"/>
        <v>0.6515151515151516</v>
      </c>
      <c r="CV243">
        <v>0</v>
      </c>
      <c r="CW243" s="60">
        <f t="shared" si="495"/>
        <v>95.269050606593197</v>
      </c>
      <c r="CX243" s="60">
        <f t="shared" si="496"/>
        <v>115.10210195816865</v>
      </c>
      <c r="CY243" s="60">
        <v>42.352950165077296</v>
      </c>
      <c r="CZ243" s="60">
        <v>31.902229834980204</v>
      </c>
      <c r="DA243" s="60">
        <v>-0.59560333074034522</v>
      </c>
      <c r="DB243" s="60">
        <v>-0.68247785355878055</v>
      </c>
      <c r="DC243" s="60">
        <v>12.15359536428711</v>
      </c>
      <c r="DD243" s="60">
        <f t="shared" si="497"/>
        <v>85.130694180045481</v>
      </c>
      <c r="DE243" s="60">
        <f t="shared" si="498"/>
        <v>102.85314883365845</v>
      </c>
      <c r="DF243" s="60">
        <v>7.0869235871607241</v>
      </c>
      <c r="DG243" s="60">
        <v>-9.755258492372422E-2</v>
      </c>
      <c r="DH243" s="60">
        <v>-1.077436601705686</v>
      </c>
      <c r="DI243" s="60">
        <v>4.2264220260164027</v>
      </c>
      <c r="DJ243" s="60">
        <f t="shared" si="499"/>
        <v>10.138356426547716</v>
      </c>
      <c r="DK243" s="60">
        <f t="shared" si="500"/>
        <v>12.248953124510194</v>
      </c>
      <c r="DL243" s="60"/>
      <c r="DM243" s="60"/>
      <c r="DN243" s="60">
        <f t="shared" si="501"/>
        <v>0</v>
      </c>
      <c r="DO243" s="58">
        <v>1188.5166666666667</v>
      </c>
      <c r="DP243" s="58">
        <v>417.51666666666665</v>
      </c>
      <c r="DQ243" s="58">
        <v>49.35</v>
      </c>
      <c r="DR243" s="58">
        <v>1655.3833333333332</v>
      </c>
    </row>
    <row r="244" spans="1:122" x14ac:dyDescent="0.2">
      <c r="A244" t="s">
        <v>4656</v>
      </c>
      <c r="B244" t="s">
        <v>4656</v>
      </c>
      <c r="C244" t="str">
        <f t="shared" si="478"/>
        <v xml:space="preserve">Liles, John-Michael </v>
      </c>
      <c r="D244" t="str">
        <f t="shared" si="479"/>
        <v>John-Michael Liles</v>
      </c>
      <c r="E244" t="str">
        <f t="shared" si="480"/>
        <v xml:space="preserve">D </v>
      </c>
      <c r="F244" t="s">
        <v>3298</v>
      </c>
      <c r="G244">
        <v>71</v>
      </c>
      <c r="H244">
        <v>14</v>
      </c>
      <c r="I244">
        <v>30</v>
      </c>
      <c r="J244">
        <f t="shared" si="481"/>
        <v>44</v>
      </c>
      <c r="K244">
        <v>0</v>
      </c>
      <c r="L244">
        <v>24</v>
      </c>
      <c r="M244" s="5" t="s">
        <v>4745</v>
      </c>
      <c r="N244" s="7">
        <f t="shared" si="482"/>
        <v>17.766666666666666</v>
      </c>
      <c r="O244" s="7">
        <f t="shared" si="483"/>
        <v>1261.4333333333332</v>
      </c>
      <c r="P244">
        <v>8</v>
      </c>
      <c r="Q244">
        <v>20</v>
      </c>
      <c r="R244">
        <v>0</v>
      </c>
      <c r="S244">
        <v>0</v>
      </c>
      <c r="T244">
        <f t="shared" si="484"/>
        <v>6</v>
      </c>
      <c r="U244">
        <f t="shared" si="485"/>
        <v>10</v>
      </c>
      <c r="V244">
        <v>128</v>
      </c>
      <c r="W244" s="9">
        <f t="shared" si="486"/>
        <v>0.109375</v>
      </c>
      <c r="X244">
        <v>1707</v>
      </c>
      <c r="Y244">
        <v>3</v>
      </c>
      <c r="Z244">
        <v>0</v>
      </c>
      <c r="AA244">
        <v>0</v>
      </c>
      <c r="AB244">
        <v>0</v>
      </c>
      <c r="AC244" s="9">
        <f t="shared" si="487"/>
        <v>0</v>
      </c>
      <c r="AD244" s="5" t="s">
        <v>4141</v>
      </c>
      <c r="AE244" s="11">
        <f t="shared" si="488"/>
        <v>28.65</v>
      </c>
      <c r="AF244" s="27">
        <v>53</v>
      </c>
      <c r="AG244" s="12">
        <v>4141813</v>
      </c>
      <c r="AH244" s="13" t="s">
        <v>4509</v>
      </c>
      <c r="AI244" s="13" t="s">
        <v>4510</v>
      </c>
      <c r="AJ244" s="14">
        <v>4.2</v>
      </c>
      <c r="AK244" s="13" t="s">
        <v>6465</v>
      </c>
      <c r="AL244" s="13" t="s">
        <v>6360</v>
      </c>
      <c r="AM244" s="13" t="s">
        <v>6409</v>
      </c>
      <c r="AN244" s="18">
        <f t="shared" si="489"/>
        <v>36.6</v>
      </c>
      <c r="AO244" s="18">
        <f t="shared" si="490"/>
        <v>22.8</v>
      </c>
      <c r="AP244" s="18">
        <f t="shared" si="491"/>
        <v>4.2</v>
      </c>
      <c r="AQ244" s="18">
        <f t="shared" si="492"/>
        <v>7.7</v>
      </c>
      <c r="AR244" s="18">
        <f t="shared" si="463"/>
        <v>9.4053459823700649</v>
      </c>
      <c r="AS244" s="18">
        <f t="shared" si="493"/>
        <v>3.5</v>
      </c>
      <c r="AT244" s="18">
        <f t="shared" si="464"/>
        <v>4.2751572647136662</v>
      </c>
      <c r="AU244" s="18">
        <f t="shared" si="494"/>
        <v>11.2</v>
      </c>
      <c r="AV244" s="66">
        <v>68</v>
      </c>
      <c r="AW244" s="66">
        <v>31</v>
      </c>
      <c r="AX244" s="66">
        <v>61</v>
      </c>
      <c r="AY244" s="66">
        <v>51</v>
      </c>
      <c r="AZ244" s="66">
        <v>30</v>
      </c>
      <c r="BA244" s="66">
        <v>0</v>
      </c>
      <c r="BB244" s="66">
        <v>0</v>
      </c>
      <c r="BC244" s="66">
        <v>0</v>
      </c>
      <c r="BD244">
        <v>4</v>
      </c>
      <c r="BE244" t="s">
        <v>271</v>
      </c>
      <c r="BF244" t="s">
        <v>272</v>
      </c>
      <c r="BG244" t="s">
        <v>273</v>
      </c>
      <c r="BH244" t="s">
        <v>7471</v>
      </c>
      <c r="BI244">
        <v>70</v>
      </c>
      <c r="BJ244">
        <v>185</v>
      </c>
      <c r="BK244" t="s">
        <v>1259</v>
      </c>
      <c r="BL244" t="s">
        <v>7128</v>
      </c>
      <c r="BM244" s="4" t="s">
        <v>4951</v>
      </c>
      <c r="BN244" s="4" t="s">
        <v>1606</v>
      </c>
      <c r="BO244" s="4" t="s">
        <v>1607</v>
      </c>
      <c r="BP244" s="4" t="s">
        <v>1609</v>
      </c>
      <c r="BQ244" s="7">
        <f t="shared" si="465"/>
        <v>1261.2833333333333</v>
      </c>
      <c r="BR244" s="7">
        <f t="shared" si="466"/>
        <v>885.2</v>
      </c>
      <c r="BS244" s="7">
        <f t="shared" si="467"/>
        <v>18.666666666666668</v>
      </c>
      <c r="BT244" s="7">
        <f t="shared" si="468"/>
        <v>357.41666666666669</v>
      </c>
      <c r="BU244" s="12">
        <v>1707</v>
      </c>
      <c r="BV244">
        <v>0</v>
      </c>
      <c r="BW244">
        <v>0</v>
      </c>
      <c r="BX244">
        <v>0</v>
      </c>
      <c r="BY244" s="18">
        <f t="shared" si="469"/>
        <v>12.467605633802817</v>
      </c>
      <c r="BZ244" s="18">
        <f t="shared" si="470"/>
        <v>0.26291079812206575</v>
      </c>
      <c r="CA244" s="18">
        <f t="shared" si="471"/>
        <v>5.034037558685446</v>
      </c>
      <c r="CB244" s="6">
        <v>43</v>
      </c>
      <c r="CC244" s="6">
        <v>53</v>
      </c>
      <c r="CD244" s="6">
        <v>0</v>
      </c>
      <c r="CE244" s="6">
        <v>96</v>
      </c>
      <c r="CF244" s="6">
        <v>32</v>
      </c>
      <c r="CG244" s="6">
        <v>6</v>
      </c>
      <c r="CH244" s="6">
        <v>2</v>
      </c>
      <c r="CI244" s="6">
        <v>40</v>
      </c>
      <c r="CJ244" s="11">
        <f t="shared" si="472"/>
        <v>2.914595571622232</v>
      </c>
      <c r="CK244" s="11">
        <f t="shared" si="473"/>
        <v>8.897178829564</v>
      </c>
      <c r="CL244" s="11">
        <f t="shared" si="474"/>
        <v>0</v>
      </c>
      <c r="CM244" s="11">
        <f t="shared" si="475"/>
        <v>2.1690013556258472</v>
      </c>
      <c r="CN244" s="11">
        <f t="shared" si="476"/>
        <v>1.0072277920261132</v>
      </c>
      <c r="CO244" s="11">
        <f t="shared" si="477"/>
        <v>6.4285714285714279</v>
      </c>
      <c r="CP244" s="52">
        <f t="shared" si="416"/>
        <v>0.13953488372093023</v>
      </c>
      <c r="CQ244" s="52">
        <f t="shared" si="417"/>
        <v>0.23255813953488372</v>
      </c>
      <c r="CR244" s="52">
        <f t="shared" si="418"/>
        <v>0.37209302325581395</v>
      </c>
      <c r="CS244" s="52">
        <f t="shared" si="419"/>
        <v>0.15094339622641509</v>
      </c>
      <c r="CT244" s="52">
        <f t="shared" si="420"/>
        <v>0.37735849056603776</v>
      </c>
      <c r="CU244" s="52">
        <f t="shared" si="421"/>
        <v>0.52830188679245282</v>
      </c>
      <c r="CV244">
        <v>0</v>
      </c>
      <c r="CW244" s="60">
        <f t="shared" si="495"/>
        <v>58.330912064458644</v>
      </c>
      <c r="CX244" s="60">
        <f t="shared" si="496"/>
        <v>92.49454190487252</v>
      </c>
      <c r="CY244" s="60">
        <v>13.175284131222639</v>
      </c>
      <c r="CZ244" s="60">
        <v>17.987377821883612</v>
      </c>
      <c r="DA244" s="60">
        <v>-0.4538070060352295</v>
      </c>
      <c r="DB244" s="60">
        <v>-4.837453526767601E-2</v>
      </c>
      <c r="DC244" s="60">
        <v>0</v>
      </c>
      <c r="DD244" s="60">
        <f t="shared" si="497"/>
        <v>30.660480411803345</v>
      </c>
      <c r="DE244" s="60">
        <f t="shared" si="498"/>
        <v>48.617910982417399</v>
      </c>
      <c r="DF244" s="60">
        <v>17.383935828312843</v>
      </c>
      <c r="DG244" s="60">
        <v>2.4257556949237826</v>
      </c>
      <c r="DH244" s="60">
        <v>0.83461405979941428</v>
      </c>
      <c r="DI244" s="60">
        <v>7.0261260696192585</v>
      </c>
      <c r="DJ244" s="60">
        <f t="shared" si="499"/>
        <v>27.670431652655299</v>
      </c>
      <c r="DK244" s="60">
        <f t="shared" si="500"/>
        <v>43.876630922455121</v>
      </c>
      <c r="DL244" s="60"/>
      <c r="DM244" s="60"/>
      <c r="DN244" s="60">
        <f t="shared" si="501"/>
        <v>0</v>
      </c>
      <c r="DO244" s="58">
        <v>885.2</v>
      </c>
      <c r="DP244" s="58">
        <v>357.41666666666669</v>
      </c>
      <c r="DQ244" s="58">
        <v>18.666666666666668</v>
      </c>
      <c r="DR244" s="58">
        <v>1261.2833333333333</v>
      </c>
    </row>
    <row r="245" spans="1:122" x14ac:dyDescent="0.2">
      <c r="A245" t="s">
        <v>4656</v>
      </c>
      <c r="B245" t="s">
        <v>4656</v>
      </c>
      <c r="C245" t="str">
        <f t="shared" si="478"/>
        <v xml:space="preserve">Leopold, Jordan </v>
      </c>
      <c r="D245" t="str">
        <f t="shared" si="479"/>
        <v>Jordan Leopold</v>
      </c>
      <c r="E245" t="str">
        <f t="shared" si="480"/>
        <v xml:space="preserve">D </v>
      </c>
      <c r="F245" t="s">
        <v>3312</v>
      </c>
      <c r="G245">
        <v>15</v>
      </c>
      <c r="H245">
        <v>2</v>
      </c>
      <c r="I245">
        <v>3</v>
      </c>
      <c r="J245">
        <f t="shared" si="481"/>
        <v>5</v>
      </c>
      <c r="K245">
        <v>-4</v>
      </c>
      <c r="L245">
        <v>14</v>
      </c>
      <c r="M245" s="5" t="s">
        <v>1656</v>
      </c>
      <c r="N245" s="7">
        <f t="shared" si="482"/>
        <v>19.783333333333335</v>
      </c>
      <c r="O245" s="7">
        <f t="shared" si="483"/>
        <v>296.75</v>
      </c>
      <c r="P245">
        <v>1</v>
      </c>
      <c r="Q245">
        <v>0</v>
      </c>
      <c r="R245">
        <v>1</v>
      </c>
      <c r="S245">
        <v>0</v>
      </c>
      <c r="T245">
        <f t="shared" si="484"/>
        <v>0</v>
      </c>
      <c r="U245">
        <f t="shared" si="485"/>
        <v>3</v>
      </c>
      <c r="V245">
        <v>19</v>
      </c>
      <c r="W245" s="9">
        <f t="shared" si="486"/>
        <v>0.10526315789473684</v>
      </c>
      <c r="X245">
        <v>443</v>
      </c>
      <c r="Y245">
        <v>0</v>
      </c>
      <c r="Z245">
        <v>0</v>
      </c>
      <c r="AA245">
        <v>0</v>
      </c>
      <c r="AB245">
        <v>0</v>
      </c>
      <c r="AC245" s="9">
        <f t="shared" si="487"/>
        <v>0</v>
      </c>
      <c r="AD245" s="5" t="s">
        <v>4142</v>
      </c>
      <c r="AE245" s="11">
        <f t="shared" si="488"/>
        <v>59.35</v>
      </c>
      <c r="AH245" s="13" t="s">
        <v>6472</v>
      </c>
      <c r="AI245" s="13" t="s">
        <v>6346</v>
      </c>
      <c r="AJ245" s="14">
        <v>-4.3</v>
      </c>
      <c r="AK245" s="13" t="s">
        <v>6319</v>
      </c>
      <c r="AL245" s="13" t="s">
        <v>6340</v>
      </c>
      <c r="AM245" s="13" t="s">
        <v>6349</v>
      </c>
      <c r="AN245" s="18">
        <f t="shared" si="489"/>
        <v>5.4</v>
      </c>
      <c r="AO245" s="18">
        <f t="shared" si="490"/>
        <v>5.7</v>
      </c>
      <c r="AP245" s="18">
        <f t="shared" si="491"/>
        <v>-4.3</v>
      </c>
      <c r="AQ245" s="18">
        <f t="shared" si="492"/>
        <v>0.7</v>
      </c>
      <c r="AR245" s="18">
        <f t="shared" si="463"/>
        <v>3.986710963455149</v>
      </c>
      <c r="AS245" s="18">
        <f t="shared" si="493"/>
        <v>-0.6</v>
      </c>
      <c r="AT245" s="18">
        <f t="shared" si="464"/>
        <v>-3.4171808258186993</v>
      </c>
      <c r="AU245" s="18">
        <f t="shared" si="494"/>
        <v>0.1</v>
      </c>
      <c r="AV245" s="66">
        <v>19</v>
      </c>
      <c r="AW245" s="66">
        <v>19</v>
      </c>
      <c r="AX245" s="66">
        <v>12</v>
      </c>
      <c r="AY245" s="66">
        <v>8</v>
      </c>
      <c r="AZ245" s="66">
        <v>5</v>
      </c>
      <c r="BA245" s="66">
        <v>0</v>
      </c>
      <c r="BB245" s="66">
        <v>0</v>
      </c>
      <c r="BC245" s="66">
        <v>0</v>
      </c>
      <c r="BE245" t="s">
        <v>3041</v>
      </c>
      <c r="BF245" t="s">
        <v>5232</v>
      </c>
      <c r="BG245" t="s">
        <v>7470</v>
      </c>
      <c r="BH245" t="s">
        <v>7471</v>
      </c>
      <c r="BI245">
        <v>73</v>
      </c>
      <c r="BJ245">
        <v>200</v>
      </c>
      <c r="BK245" t="s">
        <v>1259</v>
      </c>
      <c r="BL245" t="s">
        <v>7128</v>
      </c>
      <c r="BM245" s="4" t="s">
        <v>3618</v>
      </c>
      <c r="BN245" s="4" t="s">
        <v>3619</v>
      </c>
      <c r="BO245" s="4" t="s">
        <v>3620</v>
      </c>
      <c r="BP245" s="4" t="s">
        <v>3621</v>
      </c>
      <c r="BQ245" s="7">
        <f t="shared" si="465"/>
        <v>296.75</v>
      </c>
      <c r="BR245" s="7">
        <f t="shared" si="466"/>
        <v>242.33333333333334</v>
      </c>
      <c r="BS245" s="7">
        <f t="shared" si="467"/>
        <v>27.833333333333332</v>
      </c>
      <c r="BT245" s="7">
        <f t="shared" si="468"/>
        <v>26.583333333333332</v>
      </c>
      <c r="BU245">
        <v>443</v>
      </c>
      <c r="BV245">
        <v>0</v>
      </c>
      <c r="BW245">
        <v>0</v>
      </c>
      <c r="BX245">
        <v>0</v>
      </c>
      <c r="BY245" s="18">
        <f t="shared" si="469"/>
        <v>16.155555555555555</v>
      </c>
      <c r="BZ245" s="18">
        <f t="shared" si="470"/>
        <v>1.8555555555555554</v>
      </c>
      <c r="CA245" s="18">
        <f t="shared" si="471"/>
        <v>1.7722222222222221</v>
      </c>
      <c r="CB245" s="6">
        <v>9</v>
      </c>
      <c r="CC245" s="6">
        <v>2</v>
      </c>
      <c r="CD245" s="6">
        <v>1</v>
      </c>
      <c r="CE245" s="6">
        <v>12</v>
      </c>
      <c r="CF245" s="6">
        <v>13</v>
      </c>
      <c r="CG245" s="6">
        <v>0</v>
      </c>
      <c r="CH245" s="6">
        <v>1</v>
      </c>
      <c r="CI245" s="6">
        <v>14</v>
      </c>
      <c r="CJ245" s="11">
        <f t="shared" si="472"/>
        <v>2.2283356258596974</v>
      </c>
      <c r="CK245" s="11">
        <f t="shared" si="473"/>
        <v>4.5141065830721008</v>
      </c>
      <c r="CL245" s="11">
        <f t="shared" si="474"/>
        <v>2.1556886227544911</v>
      </c>
      <c r="CM245" s="11">
        <f t="shared" si="475"/>
        <v>3.2187070151306738</v>
      </c>
      <c r="CN245" s="11">
        <f t="shared" si="476"/>
        <v>0</v>
      </c>
      <c r="CO245" s="11">
        <f t="shared" si="477"/>
        <v>2.1556886227544911</v>
      </c>
      <c r="CP245" s="52">
        <f t="shared" si="416"/>
        <v>0</v>
      </c>
      <c r="CQ245" s="52">
        <f t="shared" si="417"/>
        <v>0.33333333333333331</v>
      </c>
      <c r="CR245" s="52">
        <f t="shared" si="418"/>
        <v>0.33333333333333331</v>
      </c>
      <c r="CS245" s="52">
        <f t="shared" si="419"/>
        <v>0.5</v>
      </c>
      <c r="CT245" s="52">
        <f t="shared" si="420"/>
        <v>0</v>
      </c>
      <c r="CU245" s="52">
        <f t="shared" si="421"/>
        <v>0.5</v>
      </c>
      <c r="CV245">
        <v>0</v>
      </c>
      <c r="CW245" s="60">
        <f t="shared" si="495"/>
        <v>7.4515787995467395</v>
      </c>
      <c r="CX245" s="60">
        <f t="shared" si="496"/>
        <v>50.221255599304058</v>
      </c>
      <c r="CY245" s="60">
        <v>0.18815913469391204</v>
      </c>
      <c r="CZ245" s="60">
        <v>0.93717382104789437</v>
      </c>
      <c r="DA245" s="60">
        <v>-0.10677000597879491</v>
      </c>
      <c r="DB245" s="60">
        <v>2.4885871877583838</v>
      </c>
      <c r="DC245" s="60">
        <v>0</v>
      </c>
      <c r="DD245" s="60">
        <f t="shared" si="497"/>
        <v>3.5071501375213954</v>
      </c>
      <c r="DE245" s="60">
        <f t="shared" si="498"/>
        <v>23.637069166108816</v>
      </c>
      <c r="DF245" s="60">
        <v>1.5973729354023656</v>
      </c>
      <c r="DG245" s="60">
        <v>0.85810534445235442</v>
      </c>
      <c r="DH245" s="60">
        <v>2.7133176031735227</v>
      </c>
      <c r="DI245" s="60">
        <v>-1.2243672210028989</v>
      </c>
      <c r="DJ245" s="60">
        <f t="shared" si="499"/>
        <v>3.9444286620253441</v>
      </c>
      <c r="DK245" s="60">
        <f t="shared" si="500"/>
        <v>26.584186433195242</v>
      </c>
      <c r="DL245" s="60"/>
      <c r="DM245" s="60"/>
      <c r="DN245" s="60">
        <f t="shared" si="501"/>
        <v>0</v>
      </c>
      <c r="DO245" s="58">
        <v>242.33333333333337</v>
      </c>
      <c r="DP245" s="58">
        <v>26.583333333333332</v>
      </c>
      <c r="DQ245" s="58">
        <v>27.833333333333329</v>
      </c>
      <c r="DR245" s="58">
        <v>296.75</v>
      </c>
    </row>
    <row r="246" spans="1:122" x14ac:dyDescent="0.2">
      <c r="A246" t="s">
        <v>4656</v>
      </c>
      <c r="B246" t="s">
        <v>4656</v>
      </c>
      <c r="C246" t="str">
        <f t="shared" si="478"/>
        <v xml:space="preserve">Skrastins, Karlis </v>
      </c>
      <c r="D246" t="str">
        <f t="shared" si="479"/>
        <v>Karlis Skrastins</v>
      </c>
      <c r="E246" t="str">
        <f t="shared" si="480"/>
        <v xml:space="preserve">D </v>
      </c>
      <c r="F246" t="s">
        <v>3307</v>
      </c>
      <c r="G246">
        <v>68</v>
      </c>
      <c r="H246">
        <v>0</v>
      </c>
      <c r="I246">
        <v>11</v>
      </c>
      <c r="J246">
        <f t="shared" si="481"/>
        <v>11</v>
      </c>
      <c r="K246">
        <v>0</v>
      </c>
      <c r="L246">
        <v>30</v>
      </c>
      <c r="M246" s="5" t="s">
        <v>5674</v>
      </c>
      <c r="N246" s="7">
        <f t="shared" si="482"/>
        <v>21.233333333333334</v>
      </c>
      <c r="O246" s="7">
        <f t="shared" si="483"/>
        <v>1443.8666666666668</v>
      </c>
      <c r="P246">
        <v>0</v>
      </c>
      <c r="Q246">
        <v>0</v>
      </c>
      <c r="R246">
        <v>0</v>
      </c>
      <c r="S246">
        <v>0</v>
      </c>
      <c r="T246">
        <f t="shared" si="484"/>
        <v>0</v>
      </c>
      <c r="U246">
        <f t="shared" si="485"/>
        <v>11</v>
      </c>
      <c r="V246">
        <v>65</v>
      </c>
      <c r="W246" s="9">
        <f t="shared" si="486"/>
        <v>0</v>
      </c>
      <c r="X246">
        <v>2069</v>
      </c>
      <c r="Y246">
        <v>0</v>
      </c>
      <c r="Z246">
        <v>0</v>
      </c>
      <c r="AA246">
        <v>0</v>
      </c>
      <c r="AB246">
        <v>0</v>
      </c>
      <c r="AC246" s="9">
        <f t="shared" si="487"/>
        <v>0</v>
      </c>
      <c r="AD246" s="5" t="s">
        <v>4143</v>
      </c>
      <c r="AE246" s="11">
        <f t="shared" si="488"/>
        <v>131.21666666666667</v>
      </c>
      <c r="AF246" s="27">
        <v>52</v>
      </c>
      <c r="AG246" s="12">
        <v>1391934</v>
      </c>
      <c r="AH246" s="13" t="s">
        <v>6286</v>
      </c>
      <c r="AI246" s="13" t="s">
        <v>4515</v>
      </c>
      <c r="AJ246" s="14">
        <v>-6.7</v>
      </c>
      <c r="AK246" s="13" t="s">
        <v>6440</v>
      </c>
      <c r="AL246" s="13" t="s">
        <v>6400</v>
      </c>
      <c r="AM246" s="13" t="s">
        <v>6340</v>
      </c>
      <c r="AN246" s="18">
        <f t="shared" si="489"/>
        <v>23.4</v>
      </c>
      <c r="AO246" s="18">
        <f t="shared" si="490"/>
        <v>38.299999999999997</v>
      </c>
      <c r="AP246" s="18">
        <f t="shared" si="491"/>
        <v>-6.7</v>
      </c>
      <c r="AQ246" s="18">
        <f t="shared" si="492"/>
        <v>-1.8</v>
      </c>
      <c r="AR246" s="18">
        <f t="shared" si="463"/>
        <v>-2.0584367316599006</v>
      </c>
      <c r="AS246" s="18">
        <f t="shared" si="493"/>
        <v>1.3</v>
      </c>
      <c r="AT246" s="18">
        <f t="shared" si="464"/>
        <v>1.4866487506432615</v>
      </c>
      <c r="AU246" s="18">
        <f t="shared" si="494"/>
        <v>-0.6</v>
      </c>
      <c r="AV246" s="66">
        <v>190</v>
      </c>
      <c r="AW246" s="66">
        <v>37</v>
      </c>
      <c r="AX246" s="66">
        <v>43</v>
      </c>
      <c r="AY246" s="66">
        <v>22</v>
      </c>
      <c r="AZ246" s="66">
        <v>39</v>
      </c>
      <c r="BA246" s="66">
        <v>0</v>
      </c>
      <c r="BB246" s="66">
        <v>0</v>
      </c>
      <c r="BC246" s="66">
        <v>0</v>
      </c>
      <c r="BD246">
        <v>3</v>
      </c>
      <c r="BE246" t="s">
        <v>3470</v>
      </c>
      <c r="BF246" t="s">
        <v>5332</v>
      </c>
      <c r="BH246" t="s">
        <v>5333</v>
      </c>
      <c r="BI246">
        <v>73</v>
      </c>
      <c r="BJ246">
        <v>210</v>
      </c>
      <c r="BK246" t="s">
        <v>1259</v>
      </c>
      <c r="BL246" t="s">
        <v>7128</v>
      </c>
      <c r="BM246" s="4" t="s">
        <v>2089</v>
      </c>
      <c r="BN246" s="4" t="s">
        <v>2090</v>
      </c>
      <c r="BO246" s="4" t="s">
        <v>7373</v>
      </c>
      <c r="BP246" s="4" t="s">
        <v>7374</v>
      </c>
      <c r="BQ246" s="7">
        <f t="shared" si="465"/>
        <v>1443.4333333333334</v>
      </c>
      <c r="BR246" s="7">
        <f t="shared" si="466"/>
        <v>1137.9666666666667</v>
      </c>
      <c r="BS246" s="7">
        <f t="shared" si="467"/>
        <v>290.66666666666669</v>
      </c>
      <c r="BT246" s="7">
        <f t="shared" si="468"/>
        <v>14.8</v>
      </c>
      <c r="BU246" s="12">
        <v>2069</v>
      </c>
      <c r="BV246">
        <v>0</v>
      </c>
      <c r="BW246">
        <v>0</v>
      </c>
      <c r="BX246">
        <v>0</v>
      </c>
      <c r="BY246" s="18">
        <f t="shared" si="469"/>
        <v>16.734803921568627</v>
      </c>
      <c r="BZ246" s="18">
        <f t="shared" si="470"/>
        <v>4.2745098039215685</v>
      </c>
      <c r="CA246" s="18">
        <f t="shared" si="471"/>
        <v>0.21764705882352942</v>
      </c>
      <c r="CB246" s="6">
        <v>53</v>
      </c>
      <c r="CC246" s="6">
        <v>0</v>
      </c>
      <c r="CD246" s="6">
        <v>4</v>
      </c>
      <c r="CE246" s="6">
        <v>57</v>
      </c>
      <c r="CF246" s="6">
        <v>59</v>
      </c>
      <c r="CG246" s="6">
        <v>0</v>
      </c>
      <c r="CH246" s="6">
        <v>44</v>
      </c>
      <c r="CI246" s="6">
        <v>103</v>
      </c>
      <c r="CJ246" s="11">
        <f t="shared" si="472"/>
        <v>2.7944579513166761</v>
      </c>
      <c r="CK246" s="11">
        <f t="shared" si="473"/>
        <v>0</v>
      </c>
      <c r="CL246" s="11">
        <f t="shared" si="474"/>
        <v>0.82568807339449535</v>
      </c>
      <c r="CM246" s="11">
        <f t="shared" si="475"/>
        <v>3.1108116816544129</v>
      </c>
      <c r="CN246" s="11">
        <f t="shared" si="476"/>
        <v>0</v>
      </c>
      <c r="CO246" s="11">
        <f t="shared" si="477"/>
        <v>9.0825688073394488</v>
      </c>
      <c r="CP246" s="52">
        <f t="shared" si="416"/>
        <v>0</v>
      </c>
      <c r="CQ246" s="52">
        <f t="shared" si="417"/>
        <v>0.20754716981132076</v>
      </c>
      <c r="CR246" s="52">
        <f t="shared" si="418"/>
        <v>0.20754716981132076</v>
      </c>
      <c r="CS246" s="52">
        <f t="shared" si="419"/>
        <v>0</v>
      </c>
      <c r="CT246" s="52">
        <f t="shared" si="420"/>
        <v>0</v>
      </c>
      <c r="CU246" s="52">
        <f t="shared" si="421"/>
        <v>0</v>
      </c>
      <c r="CV246">
        <v>0</v>
      </c>
      <c r="CW246" s="60">
        <f t="shared" si="495"/>
        <v>23.162940253707749</v>
      </c>
      <c r="CX246" s="60">
        <f t="shared" si="496"/>
        <v>32.094229388782878</v>
      </c>
      <c r="CY246" s="60">
        <v>0.82197946109112219</v>
      </c>
      <c r="CZ246" s="60">
        <v>-0.50864307446869694</v>
      </c>
      <c r="DA246" s="60">
        <v>-0.51934418072448818</v>
      </c>
      <c r="DB246" s="60">
        <v>-0.75326062059666943</v>
      </c>
      <c r="DC246" s="60">
        <v>0</v>
      </c>
      <c r="DD246" s="60">
        <f t="shared" si="497"/>
        <v>-0.95926841469873236</v>
      </c>
      <c r="DE246" s="60">
        <f t="shared" si="498"/>
        <v>-1.3291482087135751</v>
      </c>
      <c r="DF246" s="60">
        <v>13.008063325659078</v>
      </c>
      <c r="DG246" s="60">
        <v>0.47774140807127957</v>
      </c>
      <c r="DH246" s="60">
        <v>3.4684677592164013</v>
      </c>
      <c r="DI246" s="60">
        <v>7.1679361754597215</v>
      </c>
      <c r="DJ246" s="60">
        <f t="shared" si="499"/>
        <v>24.122208668406483</v>
      </c>
      <c r="DK246" s="60">
        <f t="shared" si="500"/>
        <v>33.423377597496454</v>
      </c>
      <c r="DL246" s="60"/>
      <c r="DM246" s="60"/>
      <c r="DN246" s="60">
        <f t="shared" si="501"/>
        <v>0</v>
      </c>
      <c r="DO246" s="58">
        <v>1137.9666666666667</v>
      </c>
      <c r="DP246" s="58">
        <v>14.8</v>
      </c>
      <c r="DQ246" s="58">
        <v>290.66666666666669</v>
      </c>
      <c r="DR246" s="58">
        <v>1443.4333333333334</v>
      </c>
    </row>
    <row r="247" spans="1:122" x14ac:dyDescent="0.2">
      <c r="A247" t="s">
        <v>4656</v>
      </c>
      <c r="B247" t="s">
        <v>4656</v>
      </c>
      <c r="C247" t="str">
        <f t="shared" si="478"/>
        <v xml:space="preserve">Sauer, Kurt </v>
      </c>
      <c r="D247" t="str">
        <f t="shared" si="479"/>
        <v>Kurt Sauer</v>
      </c>
      <c r="E247" t="str">
        <f t="shared" si="480"/>
        <v xml:space="preserve">D </v>
      </c>
      <c r="F247" t="s">
        <v>3311</v>
      </c>
      <c r="G247">
        <v>48</v>
      </c>
      <c r="H247">
        <v>0</v>
      </c>
      <c r="I247">
        <v>6</v>
      </c>
      <c r="J247">
        <f t="shared" si="481"/>
        <v>6</v>
      </c>
      <c r="K247">
        <v>-3</v>
      </c>
      <c r="L247">
        <v>24</v>
      </c>
      <c r="M247" s="5" t="s">
        <v>5505</v>
      </c>
      <c r="N247" s="7">
        <f t="shared" si="482"/>
        <v>18.333333333333332</v>
      </c>
      <c r="O247" s="7">
        <f t="shared" si="483"/>
        <v>880</v>
      </c>
      <c r="P247">
        <v>0</v>
      </c>
      <c r="Q247">
        <v>0</v>
      </c>
      <c r="R247">
        <v>0</v>
      </c>
      <c r="S247">
        <v>1</v>
      </c>
      <c r="T247">
        <f t="shared" si="484"/>
        <v>0</v>
      </c>
      <c r="U247">
        <f t="shared" si="485"/>
        <v>5</v>
      </c>
      <c r="V247">
        <v>29</v>
      </c>
      <c r="W247" s="9">
        <f t="shared" si="486"/>
        <v>0</v>
      </c>
      <c r="X247">
        <v>1372</v>
      </c>
      <c r="Y247">
        <v>0</v>
      </c>
      <c r="Z247">
        <v>0</v>
      </c>
      <c r="AA247">
        <v>0</v>
      </c>
      <c r="AB247">
        <v>0</v>
      </c>
      <c r="AC247" s="9">
        <f t="shared" si="487"/>
        <v>0</v>
      </c>
      <c r="AD247" s="5" t="s">
        <v>4145</v>
      </c>
      <c r="AE247" s="11">
        <f t="shared" si="488"/>
        <v>146.61666666666667</v>
      </c>
      <c r="AF247" s="27">
        <v>49</v>
      </c>
      <c r="AG247" s="12">
        <v>744439</v>
      </c>
      <c r="AH247" s="13" t="s">
        <v>4470</v>
      </c>
      <c r="AI247" s="13" t="s">
        <v>6477</v>
      </c>
      <c r="AJ247" s="14">
        <v>-5.7</v>
      </c>
      <c r="AK247" s="13" t="s">
        <v>4373</v>
      </c>
      <c r="AL247" s="13" t="s">
        <v>6348</v>
      </c>
      <c r="AM247" s="13" t="s">
        <v>6328</v>
      </c>
      <c r="AN247" s="18">
        <f t="shared" si="489"/>
        <v>13.4</v>
      </c>
      <c r="AO247" s="18">
        <f t="shared" si="490"/>
        <v>19.3</v>
      </c>
      <c r="AP247" s="18">
        <f t="shared" si="491"/>
        <v>-5.7</v>
      </c>
      <c r="AQ247" s="18">
        <f t="shared" si="492"/>
        <v>-1.2</v>
      </c>
      <c r="AR247" s="18">
        <f t="shared" si="463"/>
        <v>-2.3818581801941874</v>
      </c>
      <c r="AS247" s="18">
        <f t="shared" si="493"/>
        <v>0.2</v>
      </c>
      <c r="AT247" s="18">
        <f t="shared" si="464"/>
        <v>0.39697636336569792</v>
      </c>
      <c r="AU247" s="18">
        <f t="shared" si="494"/>
        <v>-1</v>
      </c>
      <c r="AV247" s="66">
        <v>76</v>
      </c>
      <c r="AW247" s="66">
        <v>52</v>
      </c>
      <c r="AX247" s="66">
        <v>16</v>
      </c>
      <c r="AY247" s="66">
        <v>17</v>
      </c>
      <c r="AZ247" s="66">
        <v>21</v>
      </c>
      <c r="BA247" s="66">
        <v>0</v>
      </c>
      <c r="BB247" s="66">
        <v>0</v>
      </c>
      <c r="BC247" s="66">
        <v>0</v>
      </c>
      <c r="BE247" t="s">
        <v>3090</v>
      </c>
      <c r="BF247" t="s">
        <v>3943</v>
      </c>
      <c r="BG247" t="s">
        <v>7470</v>
      </c>
      <c r="BH247" t="s">
        <v>7471</v>
      </c>
      <c r="BI247">
        <v>76</v>
      </c>
      <c r="BJ247">
        <v>220</v>
      </c>
      <c r="BK247" t="s">
        <v>1259</v>
      </c>
      <c r="BL247" t="s">
        <v>7128</v>
      </c>
      <c r="BM247" s="4" t="s">
        <v>2145</v>
      </c>
      <c r="BN247" s="4" t="s">
        <v>2147</v>
      </c>
      <c r="BO247" s="4" t="s">
        <v>2148</v>
      </c>
      <c r="BP247" s="4" t="s">
        <v>6657</v>
      </c>
      <c r="BQ247" s="7">
        <f t="shared" si="465"/>
        <v>879.7166666666667</v>
      </c>
      <c r="BR247" s="7">
        <f t="shared" si="466"/>
        <v>751.81666666666672</v>
      </c>
      <c r="BS247" s="7">
        <f t="shared" si="467"/>
        <v>124.53333333333333</v>
      </c>
      <c r="BT247" s="7">
        <f t="shared" si="468"/>
        <v>3.3666666666666667</v>
      </c>
      <c r="BU247" s="12">
        <v>1372</v>
      </c>
      <c r="BV247">
        <v>0</v>
      </c>
      <c r="BW247">
        <v>0</v>
      </c>
      <c r="BX247">
        <v>0</v>
      </c>
      <c r="BY247" s="18">
        <f t="shared" si="469"/>
        <v>15.662847222222224</v>
      </c>
      <c r="BZ247" s="18">
        <f t="shared" si="470"/>
        <v>2.5944444444444446</v>
      </c>
      <c r="CA247" s="18">
        <f t="shared" si="471"/>
        <v>7.013888888888889E-2</v>
      </c>
      <c r="CB247" s="6">
        <v>28</v>
      </c>
      <c r="CC247" s="6">
        <v>0</v>
      </c>
      <c r="CD247" s="6">
        <v>1</v>
      </c>
      <c r="CE247" s="6">
        <v>29</v>
      </c>
      <c r="CF247" s="6">
        <v>32</v>
      </c>
      <c r="CG247" s="6">
        <v>0</v>
      </c>
      <c r="CH247" s="6">
        <v>15</v>
      </c>
      <c r="CI247" s="6">
        <v>47</v>
      </c>
      <c r="CJ247" s="11">
        <f t="shared" si="472"/>
        <v>2.2345873329047414</v>
      </c>
      <c r="CK247" s="11">
        <f t="shared" si="473"/>
        <v>0</v>
      </c>
      <c r="CL247" s="11">
        <f t="shared" si="474"/>
        <v>0.4817987152034261</v>
      </c>
      <c r="CM247" s="11">
        <f t="shared" si="475"/>
        <v>2.5538140947482759</v>
      </c>
      <c r="CN247" s="11">
        <f t="shared" si="476"/>
        <v>0</v>
      </c>
      <c r="CO247" s="11">
        <f t="shared" si="477"/>
        <v>7.2269807280513927</v>
      </c>
      <c r="CP247" s="52">
        <f t="shared" si="416"/>
        <v>0</v>
      </c>
      <c r="CQ247" s="52">
        <f t="shared" si="417"/>
        <v>0.17857142857142858</v>
      </c>
      <c r="CR247" s="52">
        <f t="shared" si="418"/>
        <v>0.17857142857142858</v>
      </c>
      <c r="CS247" s="52">
        <f t="shared" si="419"/>
        <v>0</v>
      </c>
      <c r="CT247" s="52">
        <f t="shared" si="420"/>
        <v>0</v>
      </c>
      <c r="CU247" s="52">
        <f t="shared" si="421"/>
        <v>0</v>
      </c>
      <c r="CV247">
        <v>0</v>
      </c>
      <c r="CW247" s="60">
        <f t="shared" si="495"/>
        <v>18.998434817612736</v>
      </c>
      <c r="CX247" s="60">
        <f t="shared" si="496"/>
        <v>43.192167518207157</v>
      </c>
      <c r="CY247" s="60">
        <v>-2.0925094007977263</v>
      </c>
      <c r="CZ247" s="60">
        <v>-0.11570484351652792</v>
      </c>
      <c r="DA247" s="60">
        <v>-0.31652014746300094</v>
      </c>
      <c r="DB247" s="60">
        <v>0.38021468548819859</v>
      </c>
      <c r="DC247" s="60">
        <v>0</v>
      </c>
      <c r="DD247" s="60">
        <f t="shared" si="497"/>
        <v>-2.1445197062890564</v>
      </c>
      <c r="DE247" s="60">
        <f t="shared" si="498"/>
        <v>-4.8754781796162918</v>
      </c>
      <c r="DF247" s="60">
        <v>14.294662802610931</v>
      </c>
      <c r="DG247" s="60">
        <v>0.10867541039459287</v>
      </c>
      <c r="DH247" s="60">
        <v>4.3400578701189332</v>
      </c>
      <c r="DI247" s="60">
        <v>2.3995584407773318</v>
      </c>
      <c r="DJ247" s="60">
        <f t="shared" si="499"/>
        <v>21.142954523901793</v>
      </c>
      <c r="DK247" s="60">
        <f t="shared" si="500"/>
        <v>48.067645697823451</v>
      </c>
      <c r="DL247" s="60"/>
      <c r="DM247" s="60"/>
      <c r="DN247" s="60">
        <f t="shared" si="501"/>
        <v>0</v>
      </c>
      <c r="DO247" s="58">
        <v>751.81666666666672</v>
      </c>
      <c r="DP247" s="58">
        <v>3.3666666666666667</v>
      </c>
      <c r="DQ247" s="58">
        <v>124.53333333333333</v>
      </c>
      <c r="DR247" s="58">
        <v>879.7166666666667</v>
      </c>
    </row>
    <row r="248" spans="1:122" x14ac:dyDescent="0.2">
      <c r="A248" t="s">
        <v>4656</v>
      </c>
      <c r="B248" t="s">
        <v>4656</v>
      </c>
      <c r="C248" t="str">
        <f t="shared" si="478"/>
        <v xml:space="preserve">Cumiskey, Kyle </v>
      </c>
      <c r="D248" t="str">
        <f t="shared" si="479"/>
        <v>Kyle Cumiskey</v>
      </c>
      <c r="E248" t="str">
        <f t="shared" si="480"/>
        <v xml:space="preserve">D </v>
      </c>
      <c r="F248" t="s">
        <v>3317</v>
      </c>
      <c r="G248">
        <v>9</v>
      </c>
      <c r="H248">
        <v>1</v>
      </c>
      <c r="I248">
        <v>1</v>
      </c>
      <c r="J248">
        <f t="shared" si="481"/>
        <v>2</v>
      </c>
      <c r="K248">
        <v>0</v>
      </c>
      <c r="L248">
        <v>2</v>
      </c>
      <c r="M248" s="5" t="s">
        <v>5676</v>
      </c>
      <c r="N248" s="7">
        <f t="shared" si="482"/>
        <v>13.466666666666667</v>
      </c>
      <c r="O248" s="7">
        <f t="shared" si="483"/>
        <v>121.2</v>
      </c>
      <c r="P248">
        <v>0</v>
      </c>
      <c r="Q248">
        <v>0</v>
      </c>
      <c r="R248">
        <v>0</v>
      </c>
      <c r="S248">
        <v>0</v>
      </c>
      <c r="T248">
        <f t="shared" si="484"/>
        <v>1</v>
      </c>
      <c r="U248">
        <f t="shared" si="485"/>
        <v>1</v>
      </c>
      <c r="V248">
        <v>8</v>
      </c>
      <c r="W248" s="9">
        <f t="shared" si="486"/>
        <v>0.125</v>
      </c>
      <c r="X248">
        <v>181</v>
      </c>
      <c r="Y248">
        <v>0</v>
      </c>
      <c r="Z248">
        <v>0</v>
      </c>
      <c r="AA248">
        <v>0</v>
      </c>
      <c r="AB248">
        <v>0</v>
      </c>
      <c r="AC248" s="9">
        <f t="shared" si="487"/>
        <v>0</v>
      </c>
      <c r="AD248" s="5" t="s">
        <v>4146</v>
      </c>
      <c r="AE248" s="11">
        <f t="shared" si="488"/>
        <v>60.583333333333336</v>
      </c>
      <c r="AH248" s="13" t="s">
        <v>6336</v>
      </c>
      <c r="AI248" s="13" t="s">
        <v>6322</v>
      </c>
      <c r="AJ248" s="14">
        <v>0.1</v>
      </c>
      <c r="AK248" s="13" t="s">
        <v>6310</v>
      </c>
      <c r="AL248" s="13" t="s">
        <v>6348</v>
      </c>
      <c r="AM248" s="13" t="s">
        <v>6344</v>
      </c>
      <c r="AN248" s="18">
        <f t="shared" si="489"/>
        <v>2.2999999999999998</v>
      </c>
      <c r="AO248" s="18">
        <f t="shared" si="490"/>
        <v>1.9</v>
      </c>
      <c r="AP248" s="18">
        <f t="shared" si="491"/>
        <v>0.1</v>
      </c>
      <c r="AQ248" s="18">
        <f t="shared" si="492"/>
        <v>0.3</v>
      </c>
      <c r="AR248" s="18">
        <f t="shared" si="463"/>
        <v>4.3264030765532988</v>
      </c>
      <c r="AS248" s="18">
        <f t="shared" si="493"/>
        <v>0.2</v>
      </c>
      <c r="AT248" s="18">
        <f t="shared" si="464"/>
        <v>2.8842687177021995</v>
      </c>
      <c r="AU248" s="18">
        <f t="shared" si="494"/>
        <v>0.5</v>
      </c>
      <c r="AV248" s="66">
        <v>6</v>
      </c>
      <c r="AW248" s="66">
        <v>4</v>
      </c>
      <c r="AX248" s="66">
        <v>3</v>
      </c>
      <c r="AY248" s="66">
        <v>3</v>
      </c>
      <c r="AZ248" s="66">
        <v>1</v>
      </c>
      <c r="BA248" s="66">
        <v>0</v>
      </c>
      <c r="BB248" s="66">
        <v>0</v>
      </c>
      <c r="BC248" s="66">
        <v>0</v>
      </c>
      <c r="BE248" t="s">
        <v>3422</v>
      </c>
      <c r="BF248" t="s">
        <v>2864</v>
      </c>
      <c r="BG248" t="s">
        <v>7490</v>
      </c>
      <c r="BH248" t="s">
        <v>7457</v>
      </c>
      <c r="BI248">
        <v>70</v>
      </c>
      <c r="BJ248">
        <v>185</v>
      </c>
      <c r="BK248" t="s">
        <v>1259</v>
      </c>
      <c r="BL248" t="s">
        <v>638</v>
      </c>
      <c r="BM248" s="4" t="s">
        <v>3833</v>
      </c>
      <c r="BN248" s="4" t="s">
        <v>3834</v>
      </c>
      <c r="BO248" s="4" t="s">
        <v>2636</v>
      </c>
      <c r="BP248" s="4" t="s">
        <v>6539</v>
      </c>
      <c r="BQ248" s="7">
        <f t="shared" si="465"/>
        <v>121.18333333333334</v>
      </c>
      <c r="BR248" s="7">
        <f t="shared" si="466"/>
        <v>103.68333333333334</v>
      </c>
      <c r="BS248" s="7">
        <f t="shared" si="467"/>
        <v>0.16666666666666666</v>
      </c>
      <c r="BT248" s="7">
        <f t="shared" si="468"/>
        <v>17.333333333333332</v>
      </c>
      <c r="BU248">
        <v>181</v>
      </c>
      <c r="BV248">
        <v>0</v>
      </c>
      <c r="BW248">
        <v>0</v>
      </c>
      <c r="BX248">
        <v>0</v>
      </c>
      <c r="BY248" s="18">
        <f t="shared" si="469"/>
        <v>11.520370370370371</v>
      </c>
      <c r="BZ248" s="18">
        <f t="shared" si="470"/>
        <v>1.8518518518518517E-2</v>
      </c>
      <c r="CA248" s="18">
        <f t="shared" si="471"/>
        <v>1.9259259259259258</v>
      </c>
      <c r="CB248" s="6">
        <v>3</v>
      </c>
      <c r="CC248" s="6">
        <v>2</v>
      </c>
      <c r="CD248" s="6">
        <v>0</v>
      </c>
      <c r="CE248" s="6">
        <v>5</v>
      </c>
      <c r="CF248" s="6">
        <v>2</v>
      </c>
      <c r="CG248" s="6">
        <v>1</v>
      </c>
      <c r="CH248" s="6">
        <v>0</v>
      </c>
      <c r="CI248" s="6">
        <v>3</v>
      </c>
      <c r="CJ248" s="11">
        <f t="shared" si="472"/>
        <v>1.7360552965761131</v>
      </c>
      <c r="CK248" s="11">
        <f t="shared" si="473"/>
        <v>6.9230769230769234</v>
      </c>
      <c r="CL248" s="11">
        <f t="shared" si="474"/>
        <v>0</v>
      </c>
      <c r="CM248" s="11">
        <f t="shared" si="475"/>
        <v>1.1573701977174087</v>
      </c>
      <c r="CN248" s="11">
        <f t="shared" si="476"/>
        <v>3.4615384615384617</v>
      </c>
      <c r="CO248" s="11">
        <f t="shared" si="477"/>
        <v>0</v>
      </c>
      <c r="CP248" s="52">
        <f t="shared" si="416"/>
        <v>0.33333333333333331</v>
      </c>
      <c r="CQ248" s="52">
        <f t="shared" si="417"/>
        <v>0.33333333333333331</v>
      </c>
      <c r="CR248" s="52">
        <f t="shared" si="418"/>
        <v>0.66666666666666663</v>
      </c>
      <c r="CS248" s="52">
        <f t="shared" si="419"/>
        <v>0</v>
      </c>
      <c r="CT248" s="52">
        <f t="shared" si="420"/>
        <v>0</v>
      </c>
      <c r="CU248" s="52">
        <f t="shared" si="421"/>
        <v>0</v>
      </c>
      <c r="CV248">
        <v>0</v>
      </c>
      <c r="CW248" s="60">
        <f t="shared" si="495"/>
        <v>5.3366654413900632</v>
      </c>
      <c r="CX248" s="60">
        <f t="shared" si="496"/>
        <v>88.075897808665587</v>
      </c>
      <c r="CY248" s="60">
        <v>2.1919526380978018</v>
      </c>
      <c r="CZ248" s="60">
        <v>-0.59570810523360906</v>
      </c>
      <c r="DA248" s="60">
        <v>-4.3601500335401167E-2</v>
      </c>
      <c r="DB248" s="60">
        <v>-4.319154934613929E-4</v>
      </c>
      <c r="DC248" s="60">
        <v>0</v>
      </c>
      <c r="DD248" s="60">
        <f t="shared" si="497"/>
        <v>1.5522111170353303</v>
      </c>
      <c r="DE248" s="60">
        <f t="shared" si="498"/>
        <v>25.617567603388753</v>
      </c>
      <c r="DF248" s="60">
        <v>3.9424114524282161</v>
      </c>
      <c r="DG248" s="60">
        <v>-0.95908165402242584</v>
      </c>
      <c r="DH248" s="60">
        <v>2.068477993940375E-2</v>
      </c>
      <c r="DI248" s="60">
        <v>0.7804397460095388</v>
      </c>
      <c r="DJ248" s="60">
        <f t="shared" si="499"/>
        <v>3.7844543243547331</v>
      </c>
      <c r="DK248" s="60">
        <f t="shared" si="500"/>
        <v>62.458330205276845</v>
      </c>
      <c r="DL248" s="60"/>
      <c r="DM248" s="60"/>
      <c r="DN248" s="60">
        <f t="shared" si="501"/>
        <v>0</v>
      </c>
      <c r="DO248" s="58">
        <v>103.68333333333334</v>
      </c>
      <c r="DP248" s="58">
        <v>17.333333333333332</v>
      </c>
      <c r="DQ248" s="58">
        <v>0.16666666666666666</v>
      </c>
      <c r="DR248" s="58">
        <v>121.18333333333334</v>
      </c>
    </row>
    <row r="249" spans="1:122" x14ac:dyDescent="0.2">
      <c r="A249" t="s">
        <v>4656</v>
      </c>
      <c r="B249" t="s">
        <v>4656</v>
      </c>
      <c r="C249" t="str">
        <f t="shared" si="478"/>
        <v xml:space="preserve">Svatos, Marek </v>
      </c>
      <c r="D249" t="str">
        <f t="shared" si="479"/>
        <v>Marek Svatos</v>
      </c>
      <c r="E249" t="str">
        <f t="shared" si="480"/>
        <v>RW</v>
      </c>
      <c r="F249" t="s">
        <v>3301</v>
      </c>
      <c r="G249">
        <v>66</v>
      </c>
      <c r="H249">
        <v>15</v>
      </c>
      <c r="I249">
        <v>15</v>
      </c>
      <c r="J249">
        <f t="shared" si="481"/>
        <v>30</v>
      </c>
      <c r="K249">
        <v>1</v>
      </c>
      <c r="L249">
        <v>46</v>
      </c>
      <c r="M249" s="5" t="s">
        <v>5677</v>
      </c>
      <c r="N249" s="7">
        <f t="shared" si="482"/>
        <v>12.5</v>
      </c>
      <c r="O249" s="7">
        <f t="shared" si="483"/>
        <v>825</v>
      </c>
      <c r="P249">
        <v>8</v>
      </c>
      <c r="Q249">
        <v>3</v>
      </c>
      <c r="R249">
        <v>0</v>
      </c>
      <c r="S249">
        <v>0</v>
      </c>
      <c r="T249">
        <f t="shared" si="484"/>
        <v>7</v>
      </c>
      <c r="U249">
        <f t="shared" si="485"/>
        <v>12</v>
      </c>
      <c r="V249">
        <v>179</v>
      </c>
      <c r="W249" s="9">
        <f t="shared" si="486"/>
        <v>8.3798882681564241E-2</v>
      </c>
      <c r="X249">
        <v>1263</v>
      </c>
      <c r="Y249">
        <v>2</v>
      </c>
      <c r="Z249">
        <v>0</v>
      </c>
      <c r="AA249">
        <v>1</v>
      </c>
      <c r="AB249">
        <v>0</v>
      </c>
      <c r="AC249" s="9">
        <f t="shared" si="487"/>
        <v>1</v>
      </c>
      <c r="AD249" s="5" t="s">
        <v>4147</v>
      </c>
      <c r="AE249" s="11">
        <f t="shared" si="488"/>
        <v>27.483333333333334</v>
      </c>
      <c r="AF249" s="27">
        <v>51</v>
      </c>
      <c r="AG249" s="12">
        <v>1390030</v>
      </c>
      <c r="AH249" s="13" t="s">
        <v>4397</v>
      </c>
      <c r="AI249" s="13" t="s">
        <v>6379</v>
      </c>
      <c r="AJ249" s="14">
        <v>2.2999999999999998</v>
      </c>
      <c r="AK249" s="13" t="s">
        <v>6492</v>
      </c>
      <c r="AL249" s="13" t="s">
        <v>6489</v>
      </c>
      <c r="AM249" s="13" t="s">
        <v>6407</v>
      </c>
      <c r="AN249" s="18">
        <f t="shared" si="489"/>
        <v>18.2</v>
      </c>
      <c r="AO249" s="18">
        <f t="shared" si="490"/>
        <v>14</v>
      </c>
      <c r="AP249" s="18">
        <f t="shared" si="491"/>
        <v>2.2999999999999998</v>
      </c>
      <c r="AQ249" s="18">
        <f t="shared" si="492"/>
        <v>3</v>
      </c>
      <c r="AR249" s="18">
        <f t="shared" si="463"/>
        <v>6.0324748227960523</v>
      </c>
      <c r="AS249" s="18">
        <f t="shared" si="493"/>
        <v>1.4</v>
      </c>
      <c r="AT249" s="18">
        <f t="shared" si="464"/>
        <v>2.8151549173048238</v>
      </c>
      <c r="AU249" s="18">
        <f t="shared" si="494"/>
        <v>4.4000000000000004</v>
      </c>
      <c r="AV249" s="66">
        <v>4</v>
      </c>
      <c r="AW249" s="66">
        <v>31</v>
      </c>
      <c r="AX249" s="66">
        <v>43</v>
      </c>
      <c r="AY249" s="66">
        <v>30</v>
      </c>
      <c r="AZ249" s="66">
        <v>37</v>
      </c>
      <c r="BA249" s="66">
        <v>1</v>
      </c>
      <c r="BB249" s="66">
        <v>0</v>
      </c>
      <c r="BC249" s="66">
        <v>0</v>
      </c>
      <c r="BE249" t="s">
        <v>259</v>
      </c>
      <c r="BF249" t="s">
        <v>260</v>
      </c>
      <c r="BH249" t="s">
        <v>7460</v>
      </c>
      <c r="BI249">
        <v>70</v>
      </c>
      <c r="BJ249">
        <v>185</v>
      </c>
      <c r="BK249" t="s">
        <v>1258</v>
      </c>
      <c r="BL249" t="s">
        <v>7128</v>
      </c>
      <c r="BM249" s="4" t="s">
        <v>2245</v>
      </c>
      <c r="BN249" s="4" t="s">
        <v>2246</v>
      </c>
      <c r="BO249" s="4" t="s">
        <v>6825</v>
      </c>
      <c r="BP249" s="4" t="s">
        <v>2247</v>
      </c>
      <c r="BQ249" s="7">
        <f t="shared" si="465"/>
        <v>824.55</v>
      </c>
      <c r="BR249" s="7">
        <f t="shared" si="466"/>
        <v>654.48333333333335</v>
      </c>
      <c r="BS249" s="7">
        <f t="shared" si="467"/>
        <v>1.6166666666666667</v>
      </c>
      <c r="BT249" s="7">
        <f t="shared" si="468"/>
        <v>168.45</v>
      </c>
      <c r="BU249" s="12">
        <v>1263</v>
      </c>
      <c r="BV249">
        <v>5</v>
      </c>
      <c r="BW249">
        <v>1</v>
      </c>
      <c r="BX249">
        <v>0</v>
      </c>
      <c r="BY249" s="18">
        <f t="shared" si="469"/>
        <v>9.9164141414141422</v>
      </c>
      <c r="BZ249" s="18">
        <f t="shared" si="470"/>
        <v>2.4494949494949497E-2</v>
      </c>
      <c r="CA249" s="18">
        <f t="shared" si="471"/>
        <v>2.5522727272727272</v>
      </c>
      <c r="CB249" s="6">
        <v>28</v>
      </c>
      <c r="CC249" s="6">
        <v>21</v>
      </c>
      <c r="CD249" s="6">
        <v>0</v>
      </c>
      <c r="CE249" s="6">
        <v>49</v>
      </c>
      <c r="CF249" s="6">
        <v>24</v>
      </c>
      <c r="CG249" s="6">
        <v>2</v>
      </c>
      <c r="CH249" s="6">
        <v>0</v>
      </c>
      <c r="CI249" s="6">
        <v>26</v>
      </c>
      <c r="CJ249" s="11">
        <f t="shared" si="472"/>
        <v>2.5669102854669075</v>
      </c>
      <c r="CK249" s="11">
        <f t="shared" si="473"/>
        <v>7.4799643811219951</v>
      </c>
      <c r="CL249" s="11">
        <f t="shared" si="474"/>
        <v>0</v>
      </c>
      <c r="CM249" s="11">
        <f t="shared" si="475"/>
        <v>2.2002088161144924</v>
      </c>
      <c r="CN249" s="11">
        <f t="shared" si="476"/>
        <v>0.7123775601068566</v>
      </c>
      <c r="CO249" s="11">
        <f t="shared" si="477"/>
        <v>0</v>
      </c>
      <c r="CP249" s="52">
        <f t="shared" si="416"/>
        <v>0.25</v>
      </c>
      <c r="CQ249" s="52">
        <f t="shared" si="417"/>
        <v>0.42857142857142855</v>
      </c>
      <c r="CR249" s="52">
        <f t="shared" si="418"/>
        <v>0.6785714285714286</v>
      </c>
      <c r="CS249" s="52">
        <f t="shared" si="419"/>
        <v>0.38095238095238093</v>
      </c>
      <c r="CT249" s="52">
        <f t="shared" si="420"/>
        <v>0.14285714285714285</v>
      </c>
      <c r="CU249" s="52">
        <f t="shared" si="421"/>
        <v>0.52380952380952372</v>
      </c>
      <c r="CV249">
        <v>0</v>
      </c>
      <c r="CW249" s="60">
        <f t="shared" si="495"/>
        <v>20.097462859558128</v>
      </c>
      <c r="CX249" s="60">
        <f t="shared" si="496"/>
        <v>48.747711744728953</v>
      </c>
      <c r="CY249" s="60">
        <v>9.4805654344661328</v>
      </c>
      <c r="CZ249" s="60">
        <v>9.1828044457013576</v>
      </c>
      <c r="DA249" s="60">
        <v>-0.29667130052170287</v>
      </c>
      <c r="DB249" s="60">
        <v>-2.2357430528605775E-2</v>
      </c>
      <c r="DC249" s="60">
        <v>1.2453009532431143</v>
      </c>
      <c r="DD249" s="60">
        <f t="shared" si="497"/>
        <v>19.589642102360298</v>
      </c>
      <c r="DE249" s="60">
        <f t="shared" si="498"/>
        <v>47.515959256225329</v>
      </c>
      <c r="DF249" s="60">
        <v>6.0326851459936952</v>
      </c>
      <c r="DG249" s="60">
        <v>0.15457521959914738</v>
      </c>
      <c r="DH249" s="60">
        <v>0.1681488616910578</v>
      </c>
      <c r="DI249" s="60">
        <v>-5.8475884700860696</v>
      </c>
      <c r="DJ249" s="60">
        <f t="shared" si="499"/>
        <v>0.50782075719783037</v>
      </c>
      <c r="DK249" s="60">
        <f t="shared" si="500"/>
        <v>1.2317524885036211</v>
      </c>
      <c r="DL249" s="60"/>
      <c r="DM249" s="60"/>
      <c r="DN249" s="60">
        <f t="shared" si="501"/>
        <v>0</v>
      </c>
      <c r="DO249" s="58">
        <v>654.48333333333335</v>
      </c>
      <c r="DP249" s="58">
        <v>168.45</v>
      </c>
      <c r="DQ249" s="58">
        <v>1.6166666666666667</v>
      </c>
      <c r="DR249" s="58">
        <v>824.55</v>
      </c>
    </row>
    <row r="250" spans="1:122" x14ac:dyDescent="0.2">
      <c r="A250" t="s">
        <v>4656</v>
      </c>
      <c r="B250" t="s">
        <v>4656</v>
      </c>
      <c r="C250" t="str">
        <f t="shared" si="478"/>
        <v xml:space="preserve">Rycroft, Mark </v>
      </c>
      <c r="D250" t="str">
        <f t="shared" si="479"/>
        <v>Mark Rycroft</v>
      </c>
      <c r="E250" t="str">
        <f t="shared" si="480"/>
        <v>RW</v>
      </c>
      <c r="F250" t="s">
        <v>3305</v>
      </c>
      <c r="G250">
        <v>66</v>
      </c>
      <c r="H250">
        <v>6</v>
      </c>
      <c r="I250">
        <v>6</v>
      </c>
      <c r="J250">
        <f t="shared" si="481"/>
        <v>12</v>
      </c>
      <c r="K250">
        <v>3</v>
      </c>
      <c r="L250">
        <v>31</v>
      </c>
      <c r="M250" s="5" t="s">
        <v>5678</v>
      </c>
      <c r="N250" s="7">
        <f t="shared" si="482"/>
        <v>9.4166666666666661</v>
      </c>
      <c r="O250" s="7">
        <f t="shared" si="483"/>
        <v>621.5</v>
      </c>
      <c r="P250">
        <v>0</v>
      </c>
      <c r="Q250">
        <v>0</v>
      </c>
      <c r="R250">
        <v>0</v>
      </c>
      <c r="S250">
        <v>0</v>
      </c>
      <c r="T250">
        <f t="shared" si="484"/>
        <v>6</v>
      </c>
      <c r="U250">
        <f t="shared" si="485"/>
        <v>6</v>
      </c>
      <c r="V250">
        <v>74</v>
      </c>
      <c r="W250" s="9">
        <f t="shared" si="486"/>
        <v>8.1081081081081086E-2</v>
      </c>
      <c r="X250">
        <v>1028</v>
      </c>
      <c r="Y250">
        <v>2</v>
      </c>
      <c r="Z250">
        <v>0</v>
      </c>
      <c r="AA250">
        <v>18</v>
      </c>
      <c r="AB250">
        <v>18</v>
      </c>
      <c r="AC250" s="9">
        <f t="shared" si="487"/>
        <v>0.5</v>
      </c>
      <c r="AD250" s="5" t="s">
        <v>4148</v>
      </c>
      <c r="AE250" s="11">
        <f t="shared" si="488"/>
        <v>51.833333333333336</v>
      </c>
      <c r="AF250" s="27">
        <v>55</v>
      </c>
      <c r="AG250" s="12">
        <v>337886</v>
      </c>
      <c r="AH250" s="13" t="s">
        <v>4433</v>
      </c>
      <c r="AI250" s="13" t="s">
        <v>4470</v>
      </c>
      <c r="AJ250" s="14">
        <v>1.4</v>
      </c>
      <c r="AK250" s="13" t="s">
        <v>6385</v>
      </c>
      <c r="AL250" s="13" t="s">
        <v>6400</v>
      </c>
      <c r="AM250" s="13" t="s">
        <v>6424</v>
      </c>
      <c r="AN250" s="18">
        <f t="shared" si="489"/>
        <v>11.5</v>
      </c>
      <c r="AO250" s="18">
        <f t="shared" si="490"/>
        <v>13.4</v>
      </c>
      <c r="AP250" s="18">
        <f t="shared" si="491"/>
        <v>1.4</v>
      </c>
      <c r="AQ250" s="18">
        <f t="shared" si="492"/>
        <v>-0.8</v>
      </c>
      <c r="AR250" s="18">
        <f t="shared" si="463"/>
        <v>-2.2156061760022161</v>
      </c>
      <c r="AS250" s="18">
        <f t="shared" si="493"/>
        <v>1.3</v>
      </c>
      <c r="AT250" s="18">
        <f t="shared" si="464"/>
        <v>3.6003600360036008</v>
      </c>
      <c r="AU250" s="18">
        <f t="shared" si="494"/>
        <v>0.4</v>
      </c>
      <c r="AV250" s="66">
        <v>22</v>
      </c>
      <c r="AW250" s="66">
        <v>81</v>
      </c>
      <c r="AX250" s="66">
        <v>17</v>
      </c>
      <c r="AY250" s="66">
        <v>9</v>
      </c>
      <c r="AZ250" s="66">
        <v>21</v>
      </c>
      <c r="BA250" s="66">
        <v>18</v>
      </c>
      <c r="BB250" s="66">
        <v>18</v>
      </c>
      <c r="BC250" s="66">
        <v>0.9</v>
      </c>
      <c r="BE250" t="s">
        <v>3140</v>
      </c>
      <c r="BF250" t="s">
        <v>3141</v>
      </c>
      <c r="BG250" t="s">
        <v>7490</v>
      </c>
      <c r="BH250" t="s">
        <v>7457</v>
      </c>
      <c r="BI250">
        <v>72</v>
      </c>
      <c r="BJ250">
        <v>192</v>
      </c>
      <c r="BK250" t="s">
        <v>1258</v>
      </c>
      <c r="BL250" t="s">
        <v>7128</v>
      </c>
      <c r="BM250" s="4" t="s">
        <v>2500</v>
      </c>
      <c r="BN250" s="4" t="s">
        <v>2501</v>
      </c>
      <c r="BO250" s="4" t="s">
        <v>2502</v>
      </c>
      <c r="BP250" s="4" t="s">
        <v>2503</v>
      </c>
      <c r="BQ250" s="7">
        <f t="shared" si="465"/>
        <v>622.0333333333333</v>
      </c>
      <c r="BR250" s="7">
        <f t="shared" si="466"/>
        <v>521.91666666666663</v>
      </c>
      <c r="BS250" s="7">
        <f t="shared" si="467"/>
        <v>95.183333333333337</v>
      </c>
      <c r="BT250" s="7">
        <f t="shared" si="468"/>
        <v>4.9333333333333336</v>
      </c>
      <c r="BU250" s="12">
        <v>1028</v>
      </c>
      <c r="BV250">
        <v>0</v>
      </c>
      <c r="BW250">
        <v>0</v>
      </c>
      <c r="BX250">
        <v>0</v>
      </c>
      <c r="BY250" s="18">
        <f t="shared" si="469"/>
        <v>7.907828282828282</v>
      </c>
      <c r="BZ250" s="18">
        <f t="shared" si="470"/>
        <v>1.4421717171717172</v>
      </c>
      <c r="CA250" s="18">
        <f t="shared" si="471"/>
        <v>7.4747474747474757E-2</v>
      </c>
      <c r="CB250" s="6">
        <v>19</v>
      </c>
      <c r="CC250" s="6">
        <v>0</v>
      </c>
      <c r="CD250" s="6">
        <v>0</v>
      </c>
      <c r="CE250" s="6">
        <v>19</v>
      </c>
      <c r="CF250" s="6">
        <v>17</v>
      </c>
      <c r="CG250" s="6">
        <v>0</v>
      </c>
      <c r="CH250" s="6">
        <v>9</v>
      </c>
      <c r="CI250" s="6">
        <v>26</v>
      </c>
      <c r="CJ250" s="11">
        <f t="shared" si="472"/>
        <v>2.1842567459683861</v>
      </c>
      <c r="CK250" s="11">
        <f t="shared" si="473"/>
        <v>0</v>
      </c>
      <c r="CL250" s="11">
        <f t="shared" si="474"/>
        <v>0</v>
      </c>
      <c r="CM250" s="11">
        <f t="shared" si="475"/>
        <v>1.9543349832348718</v>
      </c>
      <c r="CN250" s="11">
        <f t="shared" si="476"/>
        <v>0</v>
      </c>
      <c r="CO250" s="11">
        <f t="shared" si="477"/>
        <v>5.6732621257222897</v>
      </c>
      <c r="CP250" s="52">
        <f t="shared" si="416"/>
        <v>0.31578947368421051</v>
      </c>
      <c r="CQ250" s="52">
        <f t="shared" si="417"/>
        <v>0.31578947368421051</v>
      </c>
      <c r="CR250" s="52">
        <f t="shared" si="418"/>
        <v>0.63157894736842102</v>
      </c>
      <c r="CS250" s="52">
        <f t="shared" si="419"/>
        <v>0</v>
      </c>
      <c r="CT250" s="52">
        <f t="shared" si="420"/>
        <v>0</v>
      </c>
      <c r="CU250" s="52">
        <f t="shared" si="421"/>
        <v>0</v>
      </c>
      <c r="CV250">
        <v>0</v>
      </c>
      <c r="CW250" s="60">
        <f t="shared" si="495"/>
        <v>15.396021171717338</v>
      </c>
      <c r="CX250" s="60">
        <f t="shared" si="496"/>
        <v>49.502238374312228</v>
      </c>
      <c r="CY250" s="60">
        <v>5.0335564712584056</v>
      </c>
      <c r="CZ250" s="60">
        <v>-0.24703960574735237</v>
      </c>
      <c r="DA250" s="60">
        <v>-0.22380624336650279</v>
      </c>
      <c r="DB250" s="60">
        <v>-1.3163225334934803</v>
      </c>
      <c r="DC250" s="60">
        <v>0</v>
      </c>
      <c r="DD250" s="60">
        <f t="shared" si="497"/>
        <v>3.2463880886510701</v>
      </c>
      <c r="DE250" s="60">
        <f t="shared" si="498"/>
        <v>10.437987531164687</v>
      </c>
      <c r="DF250" s="60">
        <v>5.7897990458714608</v>
      </c>
      <c r="DG250" s="60">
        <v>1.8309245182558154E-2</v>
      </c>
      <c r="DH250" s="60">
        <v>4.3107013635899456</v>
      </c>
      <c r="DI250" s="60">
        <v>2.0308234284223037</v>
      </c>
      <c r="DJ250" s="60">
        <f t="shared" si="499"/>
        <v>12.149633083066268</v>
      </c>
      <c r="DK250" s="60">
        <f t="shared" si="500"/>
        <v>39.064250843147541</v>
      </c>
      <c r="DL250" s="60"/>
      <c r="DM250" s="60"/>
      <c r="DN250" s="60">
        <f t="shared" si="501"/>
        <v>0</v>
      </c>
      <c r="DO250" s="58">
        <v>521.91666666666663</v>
      </c>
      <c r="DP250" s="58">
        <v>4.9333333333333336</v>
      </c>
      <c r="DQ250" s="58">
        <v>95.183333333333337</v>
      </c>
      <c r="DR250" s="58">
        <v>622.03333333333319</v>
      </c>
    </row>
    <row r="251" spans="1:122" x14ac:dyDescent="0.2">
      <c r="A251" t="s">
        <v>4659</v>
      </c>
      <c r="B251" t="s">
        <v>4656</v>
      </c>
      <c r="C251" t="str">
        <f t="shared" si="478"/>
        <v xml:space="preserve">Hussey, Matt </v>
      </c>
      <c r="D251" t="str">
        <f t="shared" si="479"/>
        <v>Matt Hussey</v>
      </c>
      <c r="E251" t="str">
        <f t="shared" si="480"/>
        <v xml:space="preserve">C </v>
      </c>
      <c r="F251" t="s">
        <v>937</v>
      </c>
      <c r="G251">
        <v>5</v>
      </c>
      <c r="H251">
        <v>0</v>
      </c>
      <c r="I251">
        <v>0</v>
      </c>
      <c r="J251">
        <f t="shared" si="481"/>
        <v>0</v>
      </c>
      <c r="K251">
        <v>0</v>
      </c>
      <c r="L251">
        <v>2</v>
      </c>
      <c r="M251" s="5" t="s">
        <v>5694</v>
      </c>
      <c r="N251" s="7">
        <f t="shared" si="482"/>
        <v>5.6333333333333329</v>
      </c>
      <c r="O251" s="7">
        <f t="shared" si="483"/>
        <v>28.166666666666664</v>
      </c>
      <c r="P251">
        <v>0</v>
      </c>
      <c r="Q251">
        <v>0</v>
      </c>
      <c r="R251">
        <v>0</v>
      </c>
      <c r="S251">
        <v>0</v>
      </c>
      <c r="T251">
        <f t="shared" si="484"/>
        <v>0</v>
      </c>
      <c r="U251">
        <f t="shared" si="485"/>
        <v>0</v>
      </c>
      <c r="V251">
        <v>6</v>
      </c>
      <c r="W251" s="9">
        <f t="shared" si="486"/>
        <v>0</v>
      </c>
      <c r="X251">
        <v>48</v>
      </c>
      <c r="Y251">
        <v>0</v>
      </c>
      <c r="Z251">
        <v>0</v>
      </c>
      <c r="AA251">
        <v>0</v>
      </c>
      <c r="AB251">
        <v>0</v>
      </c>
      <c r="AC251" s="9">
        <f t="shared" si="487"/>
        <v>0</v>
      </c>
      <c r="AD251" s="5" t="s">
        <v>361</v>
      </c>
      <c r="AH251" s="13" t="s">
        <v>6424</v>
      </c>
      <c r="AI251" s="13" t="s">
        <v>6424</v>
      </c>
      <c r="AJ251" s="14">
        <v>0</v>
      </c>
      <c r="AK251" s="13" t="s">
        <v>6331</v>
      </c>
      <c r="AL251" s="13" t="s">
        <v>6350</v>
      </c>
      <c r="AM251" s="13" t="s">
        <v>6351</v>
      </c>
      <c r="AN251" s="18">
        <f t="shared" si="489"/>
        <v>0.4</v>
      </c>
      <c r="AO251" s="18">
        <f t="shared" si="490"/>
        <v>0.4</v>
      </c>
      <c r="AP251" s="18">
        <f t="shared" si="491"/>
        <v>0</v>
      </c>
      <c r="AQ251" s="18">
        <f t="shared" si="492"/>
        <v>-0.2</v>
      </c>
      <c r="AR251" s="18">
        <f t="shared" si="463"/>
        <v>-13.832853025936599</v>
      </c>
      <c r="AS251" s="18">
        <f t="shared" si="493"/>
        <v>0</v>
      </c>
      <c r="AT251" s="18">
        <f t="shared" si="464"/>
        <v>0</v>
      </c>
      <c r="AU251" s="18">
        <f t="shared" si="494"/>
        <v>-0.1</v>
      </c>
      <c r="AV251" s="66">
        <v>0</v>
      </c>
      <c r="AW251" s="66">
        <v>4</v>
      </c>
      <c r="AX251" s="66">
        <v>1</v>
      </c>
      <c r="AY251" s="66">
        <v>0</v>
      </c>
      <c r="AZ251" s="66">
        <v>0</v>
      </c>
      <c r="BA251" s="66">
        <v>0</v>
      </c>
      <c r="BB251" s="66">
        <v>0</v>
      </c>
      <c r="BC251" s="66">
        <v>0</v>
      </c>
      <c r="BD251">
        <v>43</v>
      </c>
      <c r="BE251" t="s">
        <v>761</v>
      </c>
      <c r="BF251" t="s">
        <v>744</v>
      </c>
      <c r="BG251" t="s">
        <v>7481</v>
      </c>
      <c r="BH251" t="s">
        <v>7471</v>
      </c>
      <c r="BI251">
        <v>74</v>
      </c>
      <c r="BJ251">
        <v>211</v>
      </c>
      <c r="BK251" t="s">
        <v>1259</v>
      </c>
      <c r="BL251" t="s">
        <v>7128</v>
      </c>
      <c r="BM251" s="4" t="s">
        <v>2670</v>
      </c>
      <c r="BN251" s="4" t="s">
        <v>2235</v>
      </c>
      <c r="BO251" s="4" t="s">
        <v>2251</v>
      </c>
      <c r="BP251" s="4" t="s">
        <v>1516</v>
      </c>
      <c r="BQ251" s="7">
        <f t="shared" si="465"/>
        <v>28.15</v>
      </c>
      <c r="BR251" s="7">
        <f t="shared" si="466"/>
        <v>27.383333333333333</v>
      </c>
      <c r="BS251" s="7">
        <f t="shared" si="467"/>
        <v>0.76666666666666672</v>
      </c>
      <c r="BT251" s="7">
        <f t="shared" si="468"/>
        <v>0</v>
      </c>
      <c r="BU251">
        <v>48</v>
      </c>
      <c r="BV251">
        <v>0</v>
      </c>
      <c r="BW251">
        <v>0</v>
      </c>
      <c r="BX251">
        <v>0</v>
      </c>
      <c r="BY251" s="18">
        <f t="shared" si="469"/>
        <v>5.4766666666666666</v>
      </c>
      <c r="BZ251" s="18">
        <f t="shared" si="470"/>
        <v>0.15333333333333335</v>
      </c>
      <c r="CA251" s="18">
        <f t="shared" si="471"/>
        <v>0</v>
      </c>
      <c r="CB251" s="6">
        <v>0</v>
      </c>
      <c r="CC251" s="6">
        <v>0</v>
      </c>
      <c r="CD251" s="6">
        <v>0</v>
      </c>
      <c r="CE251" s="6">
        <v>0</v>
      </c>
      <c r="CF251" s="6">
        <v>0</v>
      </c>
      <c r="CG251" s="6">
        <v>0</v>
      </c>
      <c r="CH251" s="6">
        <v>0</v>
      </c>
      <c r="CI251" s="6">
        <v>0</v>
      </c>
      <c r="CJ251" s="11">
        <f t="shared" si="472"/>
        <v>0</v>
      </c>
      <c r="CK251" s="11">
        <f t="shared" si="473"/>
        <v>0</v>
      </c>
      <c r="CL251" s="11">
        <f t="shared" si="474"/>
        <v>0</v>
      </c>
      <c r="CM251" s="11">
        <f t="shared" si="475"/>
        <v>0</v>
      </c>
      <c r="CN251" s="11">
        <f t="shared" si="476"/>
        <v>0</v>
      </c>
      <c r="CO251" s="11">
        <f t="shared" si="477"/>
        <v>0</v>
      </c>
      <c r="CP251" s="52">
        <f t="shared" si="416"/>
        <v>0</v>
      </c>
      <c r="CQ251" s="52">
        <f t="shared" si="417"/>
        <v>0</v>
      </c>
      <c r="CR251" s="52">
        <f t="shared" si="418"/>
        <v>0</v>
      </c>
      <c r="CS251" s="52">
        <f t="shared" si="419"/>
        <v>0</v>
      </c>
      <c r="CT251" s="52">
        <f t="shared" si="420"/>
        <v>0</v>
      </c>
      <c r="CU251" s="52">
        <f t="shared" si="421"/>
        <v>0</v>
      </c>
      <c r="CV251">
        <v>0</v>
      </c>
      <c r="CW251" s="60">
        <f t="shared" si="495"/>
        <v>-0.3046481049345518</v>
      </c>
      <c r="CX251" s="60">
        <f t="shared" si="496"/>
        <v>-21.644625572614693</v>
      </c>
      <c r="CY251" s="60">
        <v>-0.70039821449964867</v>
      </c>
      <c r="CZ251" s="60">
        <v>0</v>
      </c>
      <c r="DA251" s="60">
        <v>7.4744892067855499E-5</v>
      </c>
      <c r="DB251" s="60">
        <v>-9.8409300621757848E-3</v>
      </c>
      <c r="DC251" s="60">
        <v>0</v>
      </c>
      <c r="DD251" s="60">
        <f t="shared" si="497"/>
        <v>-0.71016439966975664</v>
      </c>
      <c r="DE251" s="60">
        <f t="shared" si="498"/>
        <v>-50.455729994298878</v>
      </c>
      <c r="DF251" s="60">
        <v>0.68460516521013359</v>
      </c>
      <c r="DG251" s="60">
        <v>0</v>
      </c>
      <c r="DH251" s="60">
        <v>8.987429278588048E-2</v>
      </c>
      <c r="DI251" s="60">
        <v>-0.36896316326080919</v>
      </c>
      <c r="DJ251" s="60">
        <f t="shared" si="499"/>
        <v>0.40551629473520484</v>
      </c>
      <c r="DK251" s="60">
        <f t="shared" si="500"/>
        <v>28.811104421684181</v>
      </c>
      <c r="DL251" s="60"/>
      <c r="DM251" s="60"/>
      <c r="DN251" s="60">
        <f t="shared" si="501"/>
        <v>0</v>
      </c>
      <c r="DO251" s="58">
        <v>27.383333333333333</v>
      </c>
      <c r="DP251" s="58">
        <v>0</v>
      </c>
      <c r="DQ251" s="58">
        <v>0.76666666666666683</v>
      </c>
      <c r="DR251" s="58">
        <v>28.15</v>
      </c>
    </row>
    <row r="252" spans="1:122" x14ac:dyDescent="0.2">
      <c r="A252" t="s">
        <v>4656</v>
      </c>
      <c r="B252" t="s">
        <v>4656</v>
      </c>
      <c r="C252" t="str">
        <f t="shared" si="478"/>
        <v xml:space="preserve">Hejduk, Milan </v>
      </c>
      <c r="D252" t="str">
        <f t="shared" si="479"/>
        <v>Milan Hejduk</v>
      </c>
      <c r="E252" t="str">
        <f t="shared" si="480"/>
        <v>RW</v>
      </c>
      <c r="F252" t="s">
        <v>3295</v>
      </c>
      <c r="G252">
        <v>80</v>
      </c>
      <c r="H252">
        <v>35</v>
      </c>
      <c r="I252">
        <v>35</v>
      </c>
      <c r="J252">
        <f t="shared" si="481"/>
        <v>70</v>
      </c>
      <c r="K252">
        <v>10</v>
      </c>
      <c r="L252">
        <v>44</v>
      </c>
      <c r="M252" s="5" t="s">
        <v>5679</v>
      </c>
      <c r="N252" s="7">
        <f t="shared" si="482"/>
        <v>17.883333333333333</v>
      </c>
      <c r="O252" s="7">
        <f t="shared" si="483"/>
        <v>1430.6666666666665</v>
      </c>
      <c r="P252">
        <v>12</v>
      </c>
      <c r="Q252">
        <v>12</v>
      </c>
      <c r="R252">
        <v>1</v>
      </c>
      <c r="S252">
        <v>0</v>
      </c>
      <c r="T252">
        <f t="shared" si="484"/>
        <v>22</v>
      </c>
      <c r="U252">
        <f t="shared" si="485"/>
        <v>23</v>
      </c>
      <c r="V252">
        <v>257</v>
      </c>
      <c r="W252" s="9">
        <f t="shared" si="486"/>
        <v>0.13618677042801555</v>
      </c>
      <c r="X252">
        <v>1973</v>
      </c>
      <c r="Y252">
        <v>6</v>
      </c>
      <c r="Z252">
        <v>0</v>
      </c>
      <c r="AA252">
        <v>49</v>
      </c>
      <c r="AB252">
        <v>60</v>
      </c>
      <c r="AC252" s="9">
        <f t="shared" si="487"/>
        <v>0.44954128440366975</v>
      </c>
      <c r="AD252" s="5" t="s">
        <v>4149</v>
      </c>
      <c r="AE252" s="11">
        <f>LEFT(AD252, LEN(AD252)-3)+RIGHT(AD252,2)/60</f>
        <v>20.416666666666668</v>
      </c>
      <c r="AF252" s="27">
        <v>61</v>
      </c>
      <c r="AG252" s="12">
        <v>4524740</v>
      </c>
      <c r="AH252" s="13" t="s">
        <v>4507</v>
      </c>
      <c r="AI252" s="13" t="s">
        <v>4508</v>
      </c>
      <c r="AJ252" s="14">
        <v>11.4</v>
      </c>
      <c r="AK252" s="13" t="s">
        <v>6497</v>
      </c>
      <c r="AL252" s="13" t="s">
        <v>6327</v>
      </c>
      <c r="AM252" s="13" t="s">
        <v>6410</v>
      </c>
      <c r="AN252" s="18">
        <f t="shared" si="489"/>
        <v>34.299999999999997</v>
      </c>
      <c r="AO252" s="18">
        <f t="shared" si="490"/>
        <v>29.5</v>
      </c>
      <c r="AP252" s="18">
        <f t="shared" si="491"/>
        <v>11.4</v>
      </c>
      <c r="AQ252" s="18">
        <f t="shared" si="492"/>
        <v>11</v>
      </c>
      <c r="AR252" s="18">
        <f t="shared" si="463"/>
        <v>11.871891498106793</v>
      </c>
      <c r="AS252" s="18">
        <f t="shared" si="493"/>
        <v>4</v>
      </c>
      <c r="AT252" s="18">
        <f t="shared" si="464"/>
        <v>4.3170514538570153</v>
      </c>
      <c r="AU252" s="18">
        <f t="shared" si="494"/>
        <v>15</v>
      </c>
      <c r="AV252" s="66">
        <v>28</v>
      </c>
      <c r="AW252" s="66">
        <v>13</v>
      </c>
      <c r="AX252" s="66">
        <v>68</v>
      </c>
      <c r="AY252" s="66">
        <v>40</v>
      </c>
      <c r="AZ252" s="66">
        <v>38</v>
      </c>
      <c r="BA252" s="66">
        <v>49</v>
      </c>
      <c r="BB252" s="66">
        <v>60</v>
      </c>
      <c r="BC252" s="66">
        <v>2.2999999999999998</v>
      </c>
      <c r="BD252">
        <v>23</v>
      </c>
      <c r="BE252" t="s">
        <v>625</v>
      </c>
      <c r="BF252" t="s">
        <v>626</v>
      </c>
      <c r="BH252" t="s">
        <v>627</v>
      </c>
      <c r="BI252">
        <v>72</v>
      </c>
      <c r="BJ252">
        <v>190</v>
      </c>
      <c r="BK252" t="s">
        <v>1258</v>
      </c>
      <c r="BL252" t="s">
        <v>7128</v>
      </c>
      <c r="BM252" s="4" t="s">
        <v>4823</v>
      </c>
      <c r="BN252" s="4" t="s">
        <v>4824</v>
      </c>
      <c r="BO252" s="4" t="s">
        <v>7410</v>
      </c>
      <c r="BP252" s="4" t="s">
        <v>7412</v>
      </c>
      <c r="BQ252" s="7">
        <f t="shared" si="465"/>
        <v>1430.1666666666667</v>
      </c>
      <c r="BR252" s="7">
        <f t="shared" si="466"/>
        <v>1007.2166666666667</v>
      </c>
      <c r="BS252" s="7">
        <f t="shared" si="467"/>
        <v>125.78333333333333</v>
      </c>
      <c r="BT252" s="7">
        <f t="shared" si="468"/>
        <v>297.16666666666669</v>
      </c>
      <c r="BU252" s="12">
        <v>1973</v>
      </c>
      <c r="BV252">
        <v>7</v>
      </c>
      <c r="BW252">
        <v>2</v>
      </c>
      <c r="BX252">
        <v>2</v>
      </c>
      <c r="BY252" s="18">
        <f t="shared" si="469"/>
        <v>12.590208333333333</v>
      </c>
      <c r="BZ252" s="18">
        <f t="shared" si="470"/>
        <v>1.5722916666666666</v>
      </c>
      <c r="CA252" s="18">
        <f t="shared" si="471"/>
        <v>3.7145833333333336</v>
      </c>
      <c r="CB252" s="6">
        <v>61</v>
      </c>
      <c r="CC252" s="6">
        <v>44</v>
      </c>
      <c r="CD252" s="6">
        <v>1</v>
      </c>
      <c r="CE252" s="6">
        <v>106</v>
      </c>
      <c r="CF252" s="6">
        <v>43</v>
      </c>
      <c r="CG252" s="6">
        <v>5</v>
      </c>
      <c r="CH252" s="6">
        <v>14</v>
      </c>
      <c r="CI252" s="6">
        <v>62</v>
      </c>
      <c r="CJ252" s="11">
        <f t="shared" si="472"/>
        <v>3.6337762480763818</v>
      </c>
      <c r="CK252" s="11">
        <f t="shared" si="473"/>
        <v>8.8839035333707237</v>
      </c>
      <c r="CL252" s="11">
        <f t="shared" si="474"/>
        <v>0.47701073274148675</v>
      </c>
      <c r="CM252" s="11">
        <f t="shared" si="475"/>
        <v>2.561514404381712</v>
      </c>
      <c r="CN252" s="11">
        <f t="shared" si="476"/>
        <v>1.0095344924284912</v>
      </c>
      <c r="CO252" s="11">
        <f t="shared" si="477"/>
        <v>6.6781502583808132</v>
      </c>
      <c r="CP252" s="52">
        <f t="shared" si="416"/>
        <v>0.36065573770491804</v>
      </c>
      <c r="CQ252" s="52">
        <f t="shared" si="417"/>
        <v>0.37704918032786883</v>
      </c>
      <c r="CR252" s="52">
        <f t="shared" si="418"/>
        <v>0.73770491803278682</v>
      </c>
      <c r="CS252" s="52">
        <f t="shared" si="419"/>
        <v>0.27272727272727271</v>
      </c>
      <c r="CT252" s="52">
        <f t="shared" si="420"/>
        <v>0.27272727272727271</v>
      </c>
      <c r="CU252" s="52">
        <f t="shared" si="421"/>
        <v>0.54545454545454541</v>
      </c>
      <c r="CV252">
        <v>0</v>
      </c>
      <c r="CW252" s="60">
        <f t="shared" si="495"/>
        <v>77.17669193784657</v>
      </c>
      <c r="CX252" s="60">
        <f t="shared" si="496"/>
        <v>107.92685039670887</v>
      </c>
      <c r="CY252" s="60">
        <v>41.070450505929138</v>
      </c>
      <c r="CZ252" s="60">
        <v>18.575679375906752</v>
      </c>
      <c r="DA252" s="60">
        <v>-0.51457086284978326</v>
      </c>
      <c r="DB252" s="60">
        <v>0.82121678445109902</v>
      </c>
      <c r="DC252" s="60">
        <v>4.2837164265883114</v>
      </c>
      <c r="DD252" s="60">
        <f t="shared" si="497"/>
        <v>64.236492230025519</v>
      </c>
      <c r="DE252" s="60">
        <f t="shared" si="498"/>
        <v>89.830778086505788</v>
      </c>
      <c r="DF252" s="60">
        <v>6.4410138599974855</v>
      </c>
      <c r="DG252" s="60">
        <v>-7.3612663992929234E-2</v>
      </c>
      <c r="DH252" s="60">
        <v>4.3882399733677317</v>
      </c>
      <c r="DI252" s="60">
        <v>2.184558538448758</v>
      </c>
      <c r="DJ252" s="60">
        <f t="shared" si="499"/>
        <v>12.940199707821048</v>
      </c>
      <c r="DK252" s="60">
        <f t="shared" si="500"/>
        <v>18.096072310203073</v>
      </c>
      <c r="DL252" s="60"/>
      <c r="DM252" s="60"/>
      <c r="DN252" s="60">
        <f t="shared" si="501"/>
        <v>0</v>
      </c>
      <c r="DO252" s="58">
        <v>1007.2166666666667</v>
      </c>
      <c r="DP252" s="58">
        <v>297.16666666666669</v>
      </c>
      <c r="DQ252" s="58">
        <v>125.78333333333333</v>
      </c>
      <c r="DR252" s="58">
        <v>1430.1666666666667</v>
      </c>
    </row>
    <row r="253" spans="1:122" x14ac:dyDescent="0.2">
      <c r="A253" t="s">
        <v>4656</v>
      </c>
      <c r="B253" t="s">
        <v>4656</v>
      </c>
      <c r="C253" t="str">
        <f t="shared" si="478"/>
        <v xml:space="preserve">Stastny, Paul </v>
      </c>
      <c r="D253" t="str">
        <f t="shared" si="479"/>
        <v>Paul Stastny</v>
      </c>
      <c r="E253" t="str">
        <f t="shared" si="480"/>
        <v xml:space="preserve">C </v>
      </c>
      <c r="F253" t="s">
        <v>3294</v>
      </c>
      <c r="G253">
        <v>82</v>
      </c>
      <c r="H253">
        <v>28</v>
      </c>
      <c r="I253">
        <v>50</v>
      </c>
      <c r="J253">
        <f t="shared" si="481"/>
        <v>78</v>
      </c>
      <c r="K253">
        <v>4</v>
      </c>
      <c r="L253">
        <v>42</v>
      </c>
      <c r="M253" s="5" t="s">
        <v>5682</v>
      </c>
      <c r="N253" s="7">
        <f t="shared" si="482"/>
        <v>18.166666666666668</v>
      </c>
      <c r="O253" s="7">
        <f t="shared" si="483"/>
        <v>1489.6666666666667</v>
      </c>
      <c r="P253">
        <v>11</v>
      </c>
      <c r="Q253">
        <v>20</v>
      </c>
      <c r="R253">
        <v>0</v>
      </c>
      <c r="S253">
        <v>1</v>
      </c>
      <c r="T253">
        <f t="shared" si="484"/>
        <v>17</v>
      </c>
      <c r="U253">
        <f t="shared" si="485"/>
        <v>29</v>
      </c>
      <c r="V253">
        <v>185</v>
      </c>
      <c r="W253" s="9">
        <f t="shared" si="486"/>
        <v>0.15135135135135136</v>
      </c>
      <c r="X253">
        <v>2094</v>
      </c>
      <c r="Y253">
        <v>6</v>
      </c>
      <c r="Z253">
        <v>0</v>
      </c>
      <c r="AA253">
        <v>594</v>
      </c>
      <c r="AB253">
        <v>632</v>
      </c>
      <c r="AC253" s="9">
        <f t="shared" si="487"/>
        <v>0.48450244698205547</v>
      </c>
      <c r="AD253" s="5" t="s">
        <v>4152</v>
      </c>
      <c r="AE253" s="11">
        <f>LEFT(AD253, LEN(AD253)-3)+RIGHT(AD253,2)/60</f>
        <v>19.100000000000001</v>
      </c>
      <c r="AF253" s="27">
        <v>56</v>
      </c>
      <c r="AG253" s="12">
        <v>4395178</v>
      </c>
      <c r="AH253" s="13" t="s">
        <v>6480</v>
      </c>
      <c r="AI253" s="13" t="s">
        <v>4506</v>
      </c>
      <c r="AJ253" s="14">
        <v>5.7</v>
      </c>
      <c r="AK253" s="13" t="s">
        <v>6515</v>
      </c>
      <c r="AL253" s="13" t="s">
        <v>6324</v>
      </c>
      <c r="AM253" s="13" t="s">
        <v>4371</v>
      </c>
      <c r="AN253" s="18">
        <f t="shared" si="489"/>
        <v>35</v>
      </c>
      <c r="AO253" s="18">
        <f t="shared" si="490"/>
        <v>30.5</v>
      </c>
      <c r="AP253" s="18">
        <f t="shared" si="491"/>
        <v>5.7</v>
      </c>
      <c r="AQ253" s="18">
        <f t="shared" si="492"/>
        <v>12</v>
      </c>
      <c r="AR253" s="18">
        <f t="shared" si="463"/>
        <v>12.148823082763858</v>
      </c>
      <c r="AS253" s="18">
        <f t="shared" si="493"/>
        <v>3.1</v>
      </c>
      <c r="AT253" s="18">
        <f t="shared" si="464"/>
        <v>3.1384459630473298</v>
      </c>
      <c r="AU253" s="18">
        <f t="shared" si="494"/>
        <v>15.1</v>
      </c>
      <c r="AV253" s="66">
        <v>49</v>
      </c>
      <c r="AW253" s="66">
        <v>29</v>
      </c>
      <c r="AX253" s="66">
        <v>51</v>
      </c>
      <c r="AY253" s="66">
        <v>46</v>
      </c>
      <c r="AZ253" s="66">
        <v>62</v>
      </c>
      <c r="BA253" s="66">
        <v>594</v>
      </c>
      <c r="BB253" s="66">
        <v>632</v>
      </c>
      <c r="BC253" s="66">
        <v>25.5</v>
      </c>
      <c r="BE253" t="s">
        <v>686</v>
      </c>
      <c r="BF253" t="s">
        <v>687</v>
      </c>
      <c r="BG253" t="s">
        <v>7456</v>
      </c>
      <c r="BH253" t="s">
        <v>7457</v>
      </c>
      <c r="BI253">
        <v>72</v>
      </c>
      <c r="BJ253">
        <v>205</v>
      </c>
      <c r="BK253" t="s">
        <v>1259</v>
      </c>
      <c r="BL253" t="s">
        <v>638</v>
      </c>
      <c r="BM253" s="4" t="s">
        <v>2045</v>
      </c>
      <c r="BN253" s="4" t="s">
        <v>2046</v>
      </c>
      <c r="BO253" s="4" t="s">
        <v>7295</v>
      </c>
      <c r="BP253" s="4" t="s">
        <v>7296</v>
      </c>
      <c r="BQ253" s="7">
        <f t="shared" si="465"/>
        <v>1490.1666666666667</v>
      </c>
      <c r="BR253" s="7">
        <f t="shared" si="466"/>
        <v>1004.8333333333334</v>
      </c>
      <c r="BS253" s="7">
        <f t="shared" si="467"/>
        <v>186.13333333333333</v>
      </c>
      <c r="BT253" s="7">
        <f t="shared" si="468"/>
        <v>299.2</v>
      </c>
      <c r="BU253" s="12">
        <v>2094</v>
      </c>
      <c r="BV253">
        <v>3</v>
      </c>
      <c r="BW253">
        <v>0</v>
      </c>
      <c r="BX253">
        <v>0</v>
      </c>
      <c r="BY253" s="18">
        <f t="shared" si="469"/>
        <v>12.254065040650406</v>
      </c>
      <c r="BZ253" s="18">
        <f t="shared" si="470"/>
        <v>2.269918699186992</v>
      </c>
      <c r="CA253" s="18">
        <f t="shared" si="471"/>
        <v>3.6487804878048777</v>
      </c>
      <c r="CB253" s="6">
        <v>56</v>
      </c>
      <c r="CC253" s="6">
        <v>50</v>
      </c>
      <c r="CD253" s="6">
        <v>1</v>
      </c>
      <c r="CE253" s="6">
        <v>107</v>
      </c>
      <c r="CF253" s="6">
        <v>46</v>
      </c>
      <c r="CG253" s="6">
        <v>4</v>
      </c>
      <c r="CH253" s="6">
        <v>19</v>
      </c>
      <c r="CI253" s="6">
        <v>69</v>
      </c>
      <c r="CJ253" s="11">
        <f t="shared" si="472"/>
        <v>3.3438381157737598</v>
      </c>
      <c r="CK253" s="11">
        <f t="shared" si="473"/>
        <v>10.026737967914439</v>
      </c>
      <c r="CL253" s="11">
        <f t="shared" si="474"/>
        <v>0.32234957020057309</v>
      </c>
      <c r="CM253" s="11">
        <f t="shared" si="475"/>
        <v>2.7467241665284456</v>
      </c>
      <c r="CN253" s="11">
        <f t="shared" si="476"/>
        <v>0.80213903743315507</v>
      </c>
      <c r="CO253" s="11">
        <f t="shared" si="477"/>
        <v>6.1246418338108883</v>
      </c>
      <c r="CP253" s="52">
        <f t="shared" si="416"/>
        <v>0.30357142857142855</v>
      </c>
      <c r="CQ253" s="52">
        <f t="shared" si="417"/>
        <v>0.5178571428571429</v>
      </c>
      <c r="CR253" s="52">
        <f t="shared" si="418"/>
        <v>0.8214285714285714</v>
      </c>
      <c r="CS253" s="52">
        <f t="shared" si="419"/>
        <v>0.22</v>
      </c>
      <c r="CT253" s="52">
        <f t="shared" si="420"/>
        <v>0.4</v>
      </c>
      <c r="CU253" s="52">
        <f t="shared" si="421"/>
        <v>0.62</v>
      </c>
      <c r="CV253">
        <v>0</v>
      </c>
      <c r="CW253" s="60">
        <f t="shared" si="495"/>
        <v>71.700705788760231</v>
      </c>
      <c r="CX253" s="60">
        <f t="shared" si="496"/>
        <v>96.231793922953003</v>
      </c>
      <c r="CY253" s="60">
        <v>35.196483212840995</v>
      </c>
      <c r="CZ253" s="60">
        <v>23.301023600962029</v>
      </c>
      <c r="DA253" s="60">
        <v>-0.5361587326348809</v>
      </c>
      <c r="DB253" s="60">
        <v>-1.5196879541546193</v>
      </c>
      <c r="DC253" s="60">
        <v>-1.7930661351417327</v>
      </c>
      <c r="DD253" s="60">
        <f t="shared" si="497"/>
        <v>54.648593991871792</v>
      </c>
      <c r="DE253" s="60">
        <f t="shared" si="498"/>
        <v>73.345613231457492</v>
      </c>
      <c r="DF253" s="60">
        <v>5.7218134925264339</v>
      </c>
      <c r="DG253" s="60">
        <v>0.16923316689104298</v>
      </c>
      <c r="DH253" s="60">
        <v>7.560064336944877</v>
      </c>
      <c r="DI253" s="60">
        <v>3.6010008005260827</v>
      </c>
      <c r="DJ253" s="60">
        <f t="shared" si="499"/>
        <v>17.052111796888436</v>
      </c>
      <c r="DK253" s="60">
        <f t="shared" si="500"/>
        <v>22.886180691495497</v>
      </c>
      <c r="DL253" s="60"/>
      <c r="DM253" s="60"/>
      <c r="DN253" s="60">
        <f t="shared" si="501"/>
        <v>0</v>
      </c>
      <c r="DO253" s="58">
        <v>1004.8333333333334</v>
      </c>
      <c r="DP253" s="58">
        <v>299.2</v>
      </c>
      <c r="DQ253" s="58">
        <v>186.13333333333333</v>
      </c>
      <c r="DR253" s="58">
        <v>1490.1666666666667</v>
      </c>
    </row>
    <row r="254" spans="1:122" x14ac:dyDescent="0.2">
      <c r="A254" s="31" t="s">
        <v>4660</v>
      </c>
      <c r="B254" s="31" t="s">
        <v>4656</v>
      </c>
      <c r="C254" s="31" t="str">
        <f t="shared" si="478"/>
        <v xml:space="preserve">Smyth, Ryan </v>
      </c>
      <c r="D254" s="31" t="str">
        <f t="shared" si="479"/>
        <v>Ryan Smyth</v>
      </c>
      <c r="E254" s="31" t="str">
        <f t="shared" si="480"/>
        <v>LW</v>
      </c>
      <c r="F254" s="31" t="s">
        <v>939</v>
      </c>
      <c r="G254" s="31">
        <v>53</v>
      </c>
      <c r="H254" s="31">
        <v>31</v>
      </c>
      <c r="I254" s="31">
        <v>22</v>
      </c>
      <c r="J254" s="31">
        <f t="shared" si="481"/>
        <v>53</v>
      </c>
      <c r="K254" s="31">
        <v>2</v>
      </c>
      <c r="L254" s="31">
        <v>38</v>
      </c>
      <c r="M254" s="32" t="s">
        <v>4228</v>
      </c>
      <c r="N254" s="33">
        <f t="shared" si="482"/>
        <v>20.149999999999999</v>
      </c>
      <c r="O254" s="33">
        <f t="shared" si="483"/>
        <v>1067.9499999999998</v>
      </c>
      <c r="P254" s="31">
        <v>14</v>
      </c>
      <c r="Q254" s="31">
        <v>4</v>
      </c>
      <c r="R254" s="31">
        <v>1</v>
      </c>
      <c r="S254" s="31">
        <v>0</v>
      </c>
      <c r="T254" s="31">
        <f t="shared" si="484"/>
        <v>16</v>
      </c>
      <c r="U254" s="31">
        <f t="shared" si="485"/>
        <v>18</v>
      </c>
      <c r="V254" s="31">
        <v>161</v>
      </c>
      <c r="W254" s="34">
        <f t="shared" si="486"/>
        <v>0.19254658385093168</v>
      </c>
      <c r="X254" s="31">
        <v>1279</v>
      </c>
      <c r="Y254" s="31">
        <v>5</v>
      </c>
      <c r="Z254" s="31">
        <v>0</v>
      </c>
      <c r="AA254" s="31">
        <v>30</v>
      </c>
      <c r="AB254" s="31">
        <v>33</v>
      </c>
      <c r="AC254" s="34">
        <f t="shared" si="487"/>
        <v>0.47619047619047616</v>
      </c>
      <c r="AD254" s="32" t="s">
        <v>4228</v>
      </c>
      <c r="AE254" s="35">
        <f>LEFT(AD254, LEN(AD254)-3)+RIGHT(AD254,2)/60</f>
        <v>20.149999999999999</v>
      </c>
      <c r="AF254" s="36">
        <v>52</v>
      </c>
      <c r="AG254" s="37">
        <v>3749459</v>
      </c>
      <c r="AH254" s="38" t="s">
        <v>6268</v>
      </c>
      <c r="AI254" s="38" t="s">
        <v>6467</v>
      </c>
      <c r="AJ254" s="39">
        <v>13.9</v>
      </c>
      <c r="AK254" s="38" t="s">
        <v>6468</v>
      </c>
      <c r="AL254" s="38" t="s">
        <v>4366</v>
      </c>
      <c r="AM254" s="38" t="s">
        <v>6515</v>
      </c>
      <c r="AN254" s="40">
        <f t="shared" si="489"/>
        <v>30.4</v>
      </c>
      <c r="AO254" s="40">
        <f t="shared" si="490"/>
        <v>23.3</v>
      </c>
      <c r="AP254" s="40">
        <f t="shared" si="491"/>
        <v>13.9</v>
      </c>
      <c r="AQ254" s="40">
        <f t="shared" si="492"/>
        <v>7.2</v>
      </c>
      <c r="AR254" s="40"/>
      <c r="AS254" s="40">
        <f t="shared" si="493"/>
        <v>4.8</v>
      </c>
      <c r="AT254" s="40"/>
      <c r="AU254" s="40">
        <f t="shared" si="494"/>
        <v>12</v>
      </c>
      <c r="AV254" s="31"/>
      <c r="AW254" s="31"/>
      <c r="AX254" s="31"/>
      <c r="AY254" s="31"/>
      <c r="AZ254" s="31"/>
      <c r="BA254" s="31"/>
      <c r="BB254" s="31"/>
      <c r="BC254" s="31"/>
      <c r="BD254" s="31"/>
      <c r="BE254" s="31"/>
      <c r="BF254" s="31"/>
      <c r="BG254" s="31"/>
      <c r="BH254" s="31"/>
      <c r="BI254" s="31"/>
      <c r="BJ254" s="31"/>
      <c r="BK254" s="31"/>
      <c r="BL254" s="31"/>
      <c r="BM254" s="41"/>
      <c r="BN254" s="41"/>
      <c r="BO254" s="41"/>
      <c r="BP254" s="41"/>
      <c r="BQ254" s="33"/>
      <c r="BR254" s="33"/>
      <c r="BS254" s="33"/>
      <c r="BT254" s="33"/>
      <c r="BU254" s="31"/>
      <c r="BV254" s="31"/>
      <c r="BW254" s="31"/>
      <c r="BX254" s="31"/>
      <c r="BY254" s="40"/>
      <c r="BZ254" s="40"/>
      <c r="CA254" s="40"/>
      <c r="CB254" s="55">
        <v>41</v>
      </c>
      <c r="CC254" s="55">
        <v>35</v>
      </c>
      <c r="CD254" s="55">
        <v>1</v>
      </c>
      <c r="CE254" s="55">
        <v>77</v>
      </c>
      <c r="CF254" s="55">
        <v>32</v>
      </c>
      <c r="CG254" s="55">
        <v>1</v>
      </c>
      <c r="CH254" s="55">
        <v>10</v>
      </c>
      <c r="CI254" s="55">
        <v>43</v>
      </c>
      <c r="CJ254" s="35"/>
      <c r="CK254" s="35"/>
      <c r="CL254" s="35"/>
      <c r="CM254" s="35"/>
      <c r="CN254" s="35"/>
      <c r="CO254" s="35"/>
      <c r="CP254" s="56">
        <f t="shared" si="416"/>
        <v>0.3902439024390244</v>
      </c>
      <c r="CQ254" s="56">
        <f t="shared" si="417"/>
        <v>0.43902439024390244</v>
      </c>
      <c r="CR254" s="56">
        <f t="shared" si="418"/>
        <v>0.8292682926829269</v>
      </c>
      <c r="CS254" s="56">
        <f t="shared" si="419"/>
        <v>0.4</v>
      </c>
      <c r="CT254" s="56">
        <f t="shared" si="420"/>
        <v>0.11428571428571428</v>
      </c>
      <c r="CU254" s="56">
        <f t="shared" si="421"/>
        <v>0.51428571428571435</v>
      </c>
      <c r="CV254" s="31">
        <v>1</v>
      </c>
      <c r="CW254" s="61">
        <f t="shared" si="495"/>
        <v>66.62504845689341</v>
      </c>
      <c r="CX254" s="61">
        <f t="shared" si="496"/>
        <v>124.75238058931156</v>
      </c>
      <c r="CY254" s="61">
        <v>33.884123191807383</v>
      </c>
      <c r="CZ254" s="61">
        <v>18.37694910909266</v>
      </c>
      <c r="DA254" s="61">
        <v>-0.42113747082466363</v>
      </c>
      <c r="DB254" s="61">
        <v>1.2694335073791629</v>
      </c>
      <c r="DC254" s="61">
        <v>3.5040353409170595</v>
      </c>
      <c r="DD254" s="61">
        <f t="shared" si="497"/>
        <v>56.613403678371597</v>
      </c>
      <c r="DE254" s="61">
        <f t="shared" si="498"/>
        <v>106.0060299499835</v>
      </c>
      <c r="DF254" s="61">
        <v>3.063570180880522</v>
      </c>
      <c r="DG254" s="61">
        <v>0.98939614688077615</v>
      </c>
      <c r="DH254" s="61">
        <v>4.8429916950724863</v>
      </c>
      <c r="DI254" s="61">
        <v>1.1156867556880297</v>
      </c>
      <c r="DJ254" s="61">
        <f t="shared" si="499"/>
        <v>10.011644778521815</v>
      </c>
      <c r="DK254" s="61">
        <f t="shared" si="500"/>
        <v>18.746350639328067</v>
      </c>
      <c r="DL254" s="61"/>
      <c r="DM254" s="61"/>
      <c r="DN254" s="61">
        <f t="shared" si="501"/>
        <v>0</v>
      </c>
      <c r="DO254" s="62">
        <v>714.55</v>
      </c>
      <c r="DP254" s="62">
        <v>250.75</v>
      </c>
      <c r="DQ254" s="62">
        <v>102.81666666666666</v>
      </c>
      <c r="DR254" s="62">
        <v>1068.1166666666666</v>
      </c>
    </row>
    <row r="255" spans="1:122" x14ac:dyDescent="0.2">
      <c r="A255" s="31" t="s">
        <v>4667</v>
      </c>
      <c r="B255" s="31" t="s">
        <v>4656</v>
      </c>
      <c r="C255" s="31" t="str">
        <f t="shared" si="478"/>
        <v xml:space="preserve">Smyth, Ryan </v>
      </c>
      <c r="D255" s="31" t="str">
        <f t="shared" si="479"/>
        <v>Ryan Smyth</v>
      </c>
      <c r="E255" s="31" t="str">
        <f t="shared" si="480"/>
        <v>LW</v>
      </c>
      <c r="F255" s="31" t="s">
        <v>1168</v>
      </c>
      <c r="G255" s="31">
        <v>18</v>
      </c>
      <c r="H255" s="31">
        <v>5</v>
      </c>
      <c r="I255" s="31">
        <v>10</v>
      </c>
      <c r="J255" s="31">
        <f t="shared" si="481"/>
        <v>15</v>
      </c>
      <c r="K255" s="31">
        <v>0</v>
      </c>
      <c r="L255" s="31">
        <v>14</v>
      </c>
      <c r="M255" s="32" t="s">
        <v>5874</v>
      </c>
      <c r="N255" s="33">
        <f t="shared" si="482"/>
        <v>22.433333333333334</v>
      </c>
      <c r="O255" s="33">
        <f t="shared" si="483"/>
        <v>403.8</v>
      </c>
      <c r="P255" s="31">
        <v>1</v>
      </c>
      <c r="Q255" s="31">
        <v>3</v>
      </c>
      <c r="R255" s="31">
        <v>0</v>
      </c>
      <c r="S255" s="31">
        <v>1</v>
      </c>
      <c r="T255" s="31">
        <f t="shared" si="484"/>
        <v>4</v>
      </c>
      <c r="U255" s="31">
        <f t="shared" si="485"/>
        <v>6</v>
      </c>
      <c r="V255" s="31">
        <v>49</v>
      </c>
      <c r="W255" s="34">
        <f t="shared" si="486"/>
        <v>0.10204081632653061</v>
      </c>
      <c r="X255" s="31">
        <v>469</v>
      </c>
      <c r="Y255" s="31">
        <v>0</v>
      </c>
      <c r="Z255" s="31">
        <v>0</v>
      </c>
      <c r="AA255" s="31">
        <v>2</v>
      </c>
      <c r="AB255" s="31">
        <v>7</v>
      </c>
      <c r="AC255" s="34">
        <f t="shared" si="487"/>
        <v>0.22222222222222221</v>
      </c>
      <c r="AD255" s="32" t="s">
        <v>1675</v>
      </c>
      <c r="AE255" s="35">
        <f>LEFT(AD255, LEN(AD255)-3)+RIGHT(AD255,2)/60</f>
        <v>26.916666666666668</v>
      </c>
      <c r="AF255" s="36"/>
      <c r="AG255" s="31"/>
      <c r="AH255" s="38" t="s">
        <v>6465</v>
      </c>
      <c r="AI255" s="38" t="s">
        <v>6486</v>
      </c>
      <c r="AJ255" s="39">
        <v>-0.7</v>
      </c>
      <c r="AK255" s="38" t="s">
        <v>6395</v>
      </c>
      <c r="AL255" s="38" t="s">
        <v>6349</v>
      </c>
      <c r="AM255" s="38" t="s">
        <v>6322</v>
      </c>
      <c r="AN255" s="40">
        <f t="shared" si="489"/>
        <v>7.7</v>
      </c>
      <c r="AO255" s="40">
        <f t="shared" si="490"/>
        <v>6.5</v>
      </c>
      <c r="AP255" s="40">
        <f t="shared" si="491"/>
        <v>-0.7</v>
      </c>
      <c r="AQ255" s="40">
        <f t="shared" si="492"/>
        <v>1.8</v>
      </c>
      <c r="AR255" s="40"/>
      <c r="AS255" s="40">
        <f t="shared" si="493"/>
        <v>0.1</v>
      </c>
      <c r="AT255" s="40"/>
      <c r="AU255" s="40">
        <f t="shared" si="494"/>
        <v>1.9</v>
      </c>
      <c r="AV255" s="31">
        <v>32</v>
      </c>
      <c r="AW255" s="31">
        <v>48</v>
      </c>
      <c r="AX255" s="31">
        <v>68</v>
      </c>
      <c r="AY255" s="31">
        <v>75</v>
      </c>
      <c r="AZ255" s="31">
        <v>78</v>
      </c>
      <c r="BA255" s="31">
        <v>32</v>
      </c>
      <c r="BB255" s="31">
        <v>40</v>
      </c>
      <c r="BC255" s="31">
        <v>1.7</v>
      </c>
      <c r="BD255" s="31">
        <v>94</v>
      </c>
      <c r="BE255" s="31" t="s">
        <v>7494</v>
      </c>
      <c r="BF255" s="31" t="s">
        <v>7495</v>
      </c>
      <c r="BG255" s="31" t="s">
        <v>7474</v>
      </c>
      <c r="BH255" s="31" t="s">
        <v>7457</v>
      </c>
      <c r="BI255" s="31">
        <v>73</v>
      </c>
      <c r="BJ255" s="31">
        <v>190</v>
      </c>
      <c r="BK255" s="31" t="s">
        <v>1259</v>
      </c>
      <c r="BL255" s="31" t="s">
        <v>7128</v>
      </c>
      <c r="BM255" s="41" t="s">
        <v>2060</v>
      </c>
      <c r="BN255" s="41" t="s">
        <v>7318</v>
      </c>
      <c r="BO255" s="41" t="s">
        <v>7319</v>
      </c>
      <c r="BP255" s="41" t="s">
        <v>7321</v>
      </c>
      <c r="BQ255" s="33"/>
      <c r="BR255" s="33"/>
      <c r="BS255" s="33"/>
      <c r="BT255" s="33"/>
      <c r="BU255" s="37">
        <v>1748</v>
      </c>
      <c r="BV255" s="31">
        <v>4</v>
      </c>
      <c r="BW255" s="31">
        <v>1</v>
      </c>
      <c r="BX255" s="31">
        <v>1</v>
      </c>
      <c r="BY255" s="40"/>
      <c r="BZ255" s="40"/>
      <c r="CA255" s="40"/>
      <c r="CB255" s="55">
        <v>11</v>
      </c>
      <c r="CC255" s="55">
        <v>7</v>
      </c>
      <c r="CD255" s="55">
        <v>1</v>
      </c>
      <c r="CE255" s="55">
        <v>19</v>
      </c>
      <c r="CF255" s="55">
        <v>10</v>
      </c>
      <c r="CG255" s="55">
        <v>0</v>
      </c>
      <c r="CH255" s="55">
        <v>3</v>
      </c>
      <c r="CI255" s="55">
        <v>13</v>
      </c>
      <c r="CJ255" s="35"/>
      <c r="CK255" s="35"/>
      <c r="CL255" s="35"/>
      <c r="CM255" s="35"/>
      <c r="CN255" s="35"/>
      <c r="CO255" s="35"/>
      <c r="CP255" s="56">
        <f t="shared" si="416"/>
        <v>0.36363636363636365</v>
      </c>
      <c r="CQ255" s="56">
        <f t="shared" si="417"/>
        <v>0.54545454545454541</v>
      </c>
      <c r="CR255" s="56">
        <f t="shared" si="418"/>
        <v>0.90909090909090906</v>
      </c>
      <c r="CS255" s="56">
        <f t="shared" si="419"/>
        <v>0.14285714285714285</v>
      </c>
      <c r="CT255" s="56">
        <f t="shared" si="420"/>
        <v>0.42857142857142855</v>
      </c>
      <c r="CU255" s="56">
        <f t="shared" si="421"/>
        <v>0.5714285714285714</v>
      </c>
      <c r="CV255" s="31">
        <v>1</v>
      </c>
      <c r="CW255" s="61">
        <f t="shared" si="495"/>
        <v>10.790754786347781</v>
      </c>
      <c r="CX255" s="61">
        <f t="shared" si="496"/>
        <v>53.446036584189109</v>
      </c>
      <c r="CY255" s="61">
        <v>6.7010989268235095</v>
      </c>
      <c r="CZ255" s="61">
        <v>0.85450267410406755</v>
      </c>
      <c r="DA255" s="61">
        <v>-0.29871129875102281</v>
      </c>
      <c r="DB255" s="61">
        <v>0.4387994091322534</v>
      </c>
      <c r="DC255" s="61">
        <v>-1.0267405145158455</v>
      </c>
      <c r="DD255" s="61">
        <f t="shared" si="497"/>
        <v>6.6689491967929628</v>
      </c>
      <c r="DE255" s="61">
        <f t="shared" si="498"/>
        <v>33.030951940529782</v>
      </c>
      <c r="DF255" s="61">
        <v>1.3528184435246098</v>
      </c>
      <c r="DG255" s="61">
        <v>0.16692762631520355</v>
      </c>
      <c r="DH255" s="61">
        <v>2.5342480022639844</v>
      </c>
      <c r="DI255" s="61">
        <v>6.7811517451020265E-2</v>
      </c>
      <c r="DJ255" s="61">
        <f t="shared" si="499"/>
        <v>4.1218055895548185</v>
      </c>
      <c r="DK255" s="61">
        <f t="shared" si="500"/>
        <v>20.415084643659327</v>
      </c>
      <c r="DL255" s="61"/>
      <c r="DM255" s="61"/>
      <c r="DN255" s="61">
        <f t="shared" si="501"/>
        <v>0</v>
      </c>
      <c r="DO255" s="40">
        <v>275.14999999999998</v>
      </c>
      <c r="DP255" s="40">
        <v>73.7</v>
      </c>
      <c r="DQ255" s="40">
        <v>54.95</v>
      </c>
      <c r="DR255" s="62">
        <v>403.8</v>
      </c>
    </row>
    <row r="256" spans="1:122" x14ac:dyDescent="0.2">
      <c r="A256" s="19" t="s">
        <v>4667</v>
      </c>
      <c r="B256" s="19" t="s">
        <v>4656</v>
      </c>
      <c r="C256" s="19" t="s">
        <v>104</v>
      </c>
      <c r="D256" s="19" t="s">
        <v>105</v>
      </c>
      <c r="E256" s="19" t="s">
        <v>2750</v>
      </c>
      <c r="F256" s="19" t="s">
        <v>939</v>
      </c>
      <c r="G256" s="19">
        <v>71</v>
      </c>
      <c r="H256" s="19">
        <v>36</v>
      </c>
      <c r="I256" s="19">
        <v>32</v>
      </c>
      <c r="J256" s="19">
        <v>68</v>
      </c>
      <c r="K256" s="19">
        <v>2</v>
      </c>
      <c r="L256" s="19">
        <v>52</v>
      </c>
      <c r="M256" s="20"/>
      <c r="N256" s="21">
        <v>20.73</v>
      </c>
      <c r="O256" s="21">
        <v>1471.75</v>
      </c>
      <c r="P256" s="19">
        <v>15</v>
      </c>
      <c r="Q256" s="19">
        <v>7</v>
      </c>
      <c r="R256" s="19">
        <v>1</v>
      </c>
      <c r="S256" s="19">
        <v>1</v>
      </c>
      <c r="T256" s="19">
        <v>20</v>
      </c>
      <c r="U256" s="19">
        <v>24</v>
      </c>
      <c r="V256" s="19">
        <v>210</v>
      </c>
      <c r="W256" s="22">
        <v>0.17100000000000001</v>
      </c>
      <c r="X256" s="19">
        <v>1748</v>
      </c>
      <c r="Y256" s="19">
        <v>5</v>
      </c>
      <c r="Z256" s="19">
        <v>0</v>
      </c>
      <c r="AA256" s="19">
        <v>32</v>
      </c>
      <c r="AB256" s="19">
        <v>40</v>
      </c>
      <c r="AC256" s="22">
        <v>0.44400000000000001</v>
      </c>
      <c r="AD256" s="20"/>
      <c r="AE256" s="21">
        <v>21.87</v>
      </c>
      <c r="AF256" s="28">
        <v>39</v>
      </c>
      <c r="AG256" s="23">
        <v>3749459</v>
      </c>
      <c r="AH256" s="23"/>
      <c r="AI256" s="23"/>
      <c r="AJ256" s="23"/>
      <c r="AK256" s="23"/>
      <c r="AL256" s="23"/>
      <c r="AM256" s="23"/>
      <c r="AN256" s="24">
        <v>38.1</v>
      </c>
      <c r="AO256" s="24">
        <v>29.8</v>
      </c>
      <c r="AP256" s="24">
        <v>13.2</v>
      </c>
      <c r="AQ256" s="29">
        <v>5.8</v>
      </c>
      <c r="AR256" s="24">
        <f>AQ256/(BR256+2*(BS256+BT256))*2000</f>
        <v>5.9361353711790388</v>
      </c>
      <c r="AS256" s="29">
        <v>3.6</v>
      </c>
      <c r="AT256" s="24">
        <f>AS256/(BR256+2*(BS256+BT256))*2000</f>
        <v>3.6844978165938862</v>
      </c>
      <c r="AU256" s="24">
        <v>9.4</v>
      </c>
      <c r="AV256" s="67">
        <v>48</v>
      </c>
      <c r="AW256" s="67">
        <v>32</v>
      </c>
      <c r="AX256" s="67">
        <v>68</v>
      </c>
      <c r="AY256" s="67">
        <v>75</v>
      </c>
      <c r="AZ256" s="67">
        <v>78</v>
      </c>
      <c r="BA256" s="67">
        <v>32</v>
      </c>
      <c r="BB256" s="67">
        <v>40</v>
      </c>
      <c r="BC256" s="67">
        <v>1.7</v>
      </c>
      <c r="BD256" s="19">
        <v>94</v>
      </c>
      <c r="BE256" s="19" t="s">
        <v>7494</v>
      </c>
      <c r="BF256" s="19" t="s">
        <v>7495</v>
      </c>
      <c r="BG256" s="19" t="s">
        <v>7474</v>
      </c>
      <c r="BH256" s="19" t="s">
        <v>7457</v>
      </c>
      <c r="BI256" s="19">
        <v>73</v>
      </c>
      <c r="BJ256" s="19">
        <v>190</v>
      </c>
      <c r="BK256" s="19" t="s">
        <v>1259</v>
      </c>
      <c r="BL256" s="19" t="s">
        <v>7128</v>
      </c>
      <c r="BM256" s="25" t="s">
        <v>2060</v>
      </c>
      <c r="BN256" s="25" t="s">
        <v>7318</v>
      </c>
      <c r="BO256" s="25" t="s">
        <v>7319</v>
      </c>
      <c r="BP256" s="25" t="s">
        <v>7321</v>
      </c>
      <c r="BQ256" s="21">
        <f t="shared" ref="BQ256:BT257" si="502">LEFT(TRIM(BM256),LEN(TRIM(BM256))-3)+RIGHT(TRIM(BM256),2)/60</f>
        <v>1471.9166666666667</v>
      </c>
      <c r="BR256" s="21">
        <f t="shared" si="502"/>
        <v>989.7</v>
      </c>
      <c r="BS256" s="21">
        <f t="shared" si="502"/>
        <v>157.76666666666668</v>
      </c>
      <c r="BT256" s="21">
        <f t="shared" si="502"/>
        <v>324.45</v>
      </c>
      <c r="BU256" s="19">
        <v>1748</v>
      </c>
      <c r="BV256" s="19">
        <v>4</v>
      </c>
      <c r="BW256" s="19">
        <v>1</v>
      </c>
      <c r="BX256" s="19">
        <v>1</v>
      </c>
      <c r="BY256" s="24">
        <f>BR256/G256</f>
        <v>13.939436619718311</v>
      </c>
      <c r="BZ256" s="24">
        <f>BS256/G256</f>
        <v>2.2220657276995306</v>
      </c>
      <c r="CA256" s="24">
        <f>BT256/G256</f>
        <v>4.5697183098591552</v>
      </c>
      <c r="CB256" s="19">
        <v>52</v>
      </c>
      <c r="CC256" s="19">
        <v>42</v>
      </c>
      <c r="CD256" s="19">
        <v>2</v>
      </c>
      <c r="CE256" s="19">
        <v>96</v>
      </c>
      <c r="CF256" s="19">
        <v>42</v>
      </c>
      <c r="CG256" s="19">
        <v>1</v>
      </c>
      <c r="CH256" s="19">
        <v>13</v>
      </c>
      <c r="CI256" s="19">
        <v>56</v>
      </c>
      <c r="CJ256" s="53">
        <f>IF(BR256=0,0,CB256/BR256*60)</f>
        <v>3.1524704455895725</v>
      </c>
      <c r="CK256" s="53">
        <f>IF(BT256=0,0,CC256/BT256*60)</f>
        <v>7.7669902912621369</v>
      </c>
      <c r="CL256" s="53">
        <f>IF(BS256=0,0,CD256/BS256*60)</f>
        <v>0.76061694485527143</v>
      </c>
      <c r="CM256" s="53">
        <f>IF(BR256=0,0,CF256/BR256*60)</f>
        <v>2.5462261291300394</v>
      </c>
      <c r="CN256" s="53">
        <f>IF(BT256=0,0,CG256/BT256*60)</f>
        <v>0.18492834026814609</v>
      </c>
      <c r="CO256" s="53">
        <f>IF(BS256=0,0,CH256/BS256*60)</f>
        <v>4.9440101415592643</v>
      </c>
      <c r="CP256" s="54">
        <f t="shared" si="416"/>
        <v>0.38461538461538464</v>
      </c>
      <c r="CQ256" s="54">
        <f t="shared" si="417"/>
        <v>0.46153846153846156</v>
      </c>
      <c r="CR256" s="54">
        <f t="shared" si="418"/>
        <v>0.84615384615384626</v>
      </c>
      <c r="CS256" s="54">
        <f t="shared" si="419"/>
        <v>0.35714285714285715</v>
      </c>
      <c r="CT256" s="54">
        <f t="shared" si="420"/>
        <v>0.16666666666666666</v>
      </c>
      <c r="CU256" s="54">
        <f t="shared" si="421"/>
        <v>0.52380952380952384</v>
      </c>
      <c r="CV256" s="19">
        <v>2</v>
      </c>
      <c r="CW256" s="65">
        <v>77.415999999999997</v>
      </c>
      <c r="CX256" s="65">
        <v>105.19</v>
      </c>
      <c r="CY256" s="24">
        <v>40.585000000000001</v>
      </c>
      <c r="CZ256" s="24">
        <v>19.231000000000002</v>
      </c>
      <c r="DA256" s="24">
        <v>-0.72</v>
      </c>
      <c r="DB256" s="24">
        <v>1.708</v>
      </c>
      <c r="DC256" s="24">
        <v>2.4769999999999999</v>
      </c>
      <c r="DD256" s="65">
        <v>63.281999999999996</v>
      </c>
      <c r="DE256" s="65">
        <v>85.986000000000004</v>
      </c>
      <c r="DF256" s="24">
        <v>4.4160000000000004</v>
      </c>
      <c r="DG256" s="24">
        <v>1.1559999999999999</v>
      </c>
      <c r="DH256" s="24">
        <v>7.3769999999999998</v>
      </c>
      <c r="DI256" s="24">
        <v>1.1830000000000001</v>
      </c>
      <c r="DJ256" s="65">
        <v>14.132999999999999</v>
      </c>
      <c r="DK256" s="65">
        <v>19.204000000000001</v>
      </c>
      <c r="DL256" s="24">
        <v>0</v>
      </c>
      <c r="DM256" s="24">
        <v>0</v>
      </c>
      <c r="DN256" s="65">
        <v>0</v>
      </c>
      <c r="DO256" s="24">
        <v>989.7</v>
      </c>
      <c r="DP256" s="24">
        <v>324.45</v>
      </c>
      <c r="DQ256" s="24">
        <v>157.77000000000001</v>
      </c>
      <c r="DR256" s="24">
        <v>1471.92</v>
      </c>
    </row>
    <row r="257" spans="1:122" x14ac:dyDescent="0.2">
      <c r="A257" t="s">
        <v>4673</v>
      </c>
      <c r="B257" t="s">
        <v>4656</v>
      </c>
      <c r="C257" t="str">
        <f>CONCATENATE(RIGHT(D257,LEN(D257)-SEARCH(" ",D257)), ", ", LEFT(D257, SEARCH(" ", D257)))</f>
        <v xml:space="preserve">Hannan, Scott </v>
      </c>
      <c r="D257" t="str">
        <f>LEFT(F257, SEARCH(",", F257) - 1)</f>
        <v>Scott Hannan</v>
      </c>
      <c r="E257" t="str">
        <f>LEFT(RIGHT(F257, LEN(F257)-SEARCH(",", F257)-1), 2)</f>
        <v xml:space="preserve">D </v>
      </c>
      <c r="F257" t="s">
        <v>6220</v>
      </c>
      <c r="G257">
        <v>79</v>
      </c>
      <c r="H257">
        <v>4</v>
      </c>
      <c r="I257">
        <v>20</v>
      </c>
      <c r="J257">
        <f>H257+I257</f>
        <v>24</v>
      </c>
      <c r="K257">
        <v>1</v>
      </c>
      <c r="L257">
        <v>38</v>
      </c>
      <c r="M257" s="5" t="s">
        <v>5967</v>
      </c>
      <c r="N257" s="7">
        <f>LEFT(M257, LEN(M257)-3)+RIGHT(M257,2)/60</f>
        <v>22.816666666666666</v>
      </c>
      <c r="O257" s="7">
        <f>G257*N257</f>
        <v>1802.5166666666667</v>
      </c>
      <c r="P257">
        <v>0</v>
      </c>
      <c r="Q257">
        <v>5</v>
      </c>
      <c r="R257">
        <v>1</v>
      </c>
      <c r="S257">
        <v>0</v>
      </c>
      <c r="T257">
        <f t="shared" ref="T257:U259" si="503">H257-P257-R257</f>
        <v>3</v>
      </c>
      <c r="U257">
        <f t="shared" si="503"/>
        <v>15</v>
      </c>
      <c r="V257">
        <v>79</v>
      </c>
      <c r="W257" s="9">
        <f>IF(V257=0,0,H257/V257)</f>
        <v>5.0632911392405063E-2</v>
      </c>
      <c r="X257">
        <v>2329</v>
      </c>
      <c r="Y257">
        <v>1</v>
      </c>
      <c r="Z257">
        <v>0</v>
      </c>
      <c r="AA257">
        <v>0</v>
      </c>
      <c r="AB257">
        <v>0</v>
      </c>
      <c r="AC257" s="9">
        <f>IF(AA257+AB257=0,0,AA257/(AA257+AB257))</f>
        <v>0</v>
      </c>
      <c r="AD257" s="5" t="s">
        <v>867</v>
      </c>
      <c r="AE257" s="11">
        <f>LEFT(AD257, LEN(AD257)-3)+RIGHT(AD257,2)/60</f>
        <v>75.11666666666666</v>
      </c>
      <c r="AF257" s="27">
        <v>65</v>
      </c>
      <c r="AG257" s="12">
        <v>3312235</v>
      </c>
      <c r="AH257" s="13" t="s">
        <v>6464</v>
      </c>
      <c r="AI257" s="13" t="s">
        <v>6383</v>
      </c>
      <c r="AJ257" s="14">
        <v>-6.9</v>
      </c>
      <c r="AK257" s="13" t="s">
        <v>6323</v>
      </c>
      <c r="AL257" s="13" t="s">
        <v>6419</v>
      </c>
      <c r="AM257" s="13" t="s">
        <v>6287</v>
      </c>
      <c r="AN257" s="18">
        <f t="shared" ref="AN257:AQ259" si="504">AH257+0</f>
        <v>30.2</v>
      </c>
      <c r="AO257" s="18">
        <f t="shared" si="504"/>
        <v>38.6</v>
      </c>
      <c r="AP257" s="18">
        <f t="shared" si="504"/>
        <v>-6.9</v>
      </c>
      <c r="AQ257" s="18">
        <f t="shared" si="504"/>
        <v>1.1000000000000001</v>
      </c>
      <c r="AR257" s="18">
        <f>AQ257/(BR257+2*(BS257+BT257))*2000</f>
        <v>1.0034741491375445</v>
      </c>
      <c r="AS257" s="18">
        <f>AL257+0</f>
        <v>3.9</v>
      </c>
      <c r="AT257" s="18">
        <f>AS257/(BR257+2*(BS257+BT257))*2000</f>
        <v>3.5577719833058397</v>
      </c>
      <c r="AU257" s="18">
        <f>AM257+0</f>
        <v>5</v>
      </c>
      <c r="AV257" s="66">
        <v>140</v>
      </c>
      <c r="AW257" s="66">
        <v>29</v>
      </c>
      <c r="AX257" s="66">
        <v>41</v>
      </c>
      <c r="AY257" s="66">
        <v>46</v>
      </c>
      <c r="AZ257" s="66">
        <v>15</v>
      </c>
      <c r="BA257" s="66">
        <v>0</v>
      </c>
      <c r="BB257" s="66">
        <v>0</v>
      </c>
      <c r="BC257" s="66">
        <v>0</v>
      </c>
      <c r="BD257">
        <v>22</v>
      </c>
      <c r="BE257" t="s">
        <v>5028</v>
      </c>
      <c r="BF257" t="s">
        <v>5027</v>
      </c>
      <c r="BG257" t="s">
        <v>7490</v>
      </c>
      <c r="BH257" t="s">
        <v>7457</v>
      </c>
      <c r="BI257">
        <v>73</v>
      </c>
      <c r="BJ257">
        <v>225</v>
      </c>
      <c r="BK257" t="s">
        <v>1259</v>
      </c>
      <c r="BL257" t="s">
        <v>7128</v>
      </c>
      <c r="BM257" s="4" t="s">
        <v>1860</v>
      </c>
      <c r="BN257" s="4" t="s">
        <v>1861</v>
      </c>
      <c r="BO257" s="4" t="s">
        <v>2622</v>
      </c>
      <c r="BP257" s="4" t="s">
        <v>2623</v>
      </c>
      <c r="BQ257" s="7">
        <f t="shared" si="502"/>
        <v>1803.0833333333333</v>
      </c>
      <c r="BR257" s="7">
        <f t="shared" si="502"/>
        <v>1413.7833333333333</v>
      </c>
      <c r="BS257" s="7">
        <f t="shared" si="502"/>
        <v>269.91666666666669</v>
      </c>
      <c r="BT257" s="7">
        <f t="shared" si="502"/>
        <v>119.38333333333334</v>
      </c>
      <c r="BU257" s="12">
        <v>2329</v>
      </c>
      <c r="BV257">
        <v>0</v>
      </c>
      <c r="BW257">
        <v>0</v>
      </c>
      <c r="BX257">
        <v>0</v>
      </c>
      <c r="BY257" s="18">
        <f>BR257/G257</f>
        <v>17.895991561181436</v>
      </c>
      <c r="BZ257" s="18">
        <f>BS257/G257</f>
        <v>3.416666666666667</v>
      </c>
      <c r="CA257" s="18">
        <f>BT257/G257</f>
        <v>1.5111814345991561</v>
      </c>
      <c r="CB257" s="6">
        <v>50</v>
      </c>
      <c r="CC257" s="6">
        <v>17</v>
      </c>
      <c r="CD257" s="6">
        <v>1</v>
      </c>
      <c r="CE257" s="6">
        <v>68</v>
      </c>
      <c r="CF257" s="6">
        <v>52</v>
      </c>
      <c r="CG257" s="6">
        <v>0</v>
      </c>
      <c r="CH257" s="6">
        <v>26</v>
      </c>
      <c r="CI257" s="6">
        <v>78</v>
      </c>
      <c r="CJ257" s="11">
        <f>IF(BR257=0,0,CB257/BR257*60)</f>
        <v>2.1219658835040733</v>
      </c>
      <c r="CK257" s="11">
        <f>IF(BT257=0,0,CC257/BT257*60)</f>
        <v>8.5439061845595425</v>
      </c>
      <c r="CL257" s="11">
        <f>IF(BS257=0,0,CD257/BS257*60)</f>
        <v>0.22229083050324172</v>
      </c>
      <c r="CM257" s="11">
        <f>IF(BR257=0,0,CF257/BR257*60)</f>
        <v>2.2068445188442363</v>
      </c>
      <c r="CN257" s="11">
        <f>IF(BT257=0,0,CG257/BT257*60)</f>
        <v>0</v>
      </c>
      <c r="CO257" s="11">
        <f>IF(BS257=0,0,CH257/BS257*60)</f>
        <v>5.779561593084285</v>
      </c>
      <c r="CP257" s="52">
        <f t="shared" si="416"/>
        <v>0.06</v>
      </c>
      <c r="CQ257" s="52">
        <f t="shared" si="417"/>
        <v>0.3</v>
      </c>
      <c r="CR257" s="52">
        <f t="shared" si="418"/>
        <v>0.36</v>
      </c>
      <c r="CS257" s="52">
        <f t="shared" si="419"/>
        <v>0</v>
      </c>
      <c r="CT257" s="52">
        <f t="shared" si="420"/>
        <v>0.29411764705882354</v>
      </c>
      <c r="CU257" s="52">
        <f t="shared" si="421"/>
        <v>0.29411764705882354</v>
      </c>
      <c r="CV257">
        <v>0</v>
      </c>
      <c r="CW257" s="60">
        <f>DD257+DJ257+DN257</f>
        <v>82.077498415577253</v>
      </c>
      <c r="CX257" s="60">
        <f>CW257/DR257*2000</f>
        <v>91.041270137905158</v>
      </c>
      <c r="CY257" s="60">
        <v>8.5341365231937072</v>
      </c>
      <c r="CZ257" s="60">
        <v>-3.9512740927494759E-2</v>
      </c>
      <c r="DA257" s="60">
        <v>0.33343983708484626</v>
      </c>
      <c r="DB257" s="60">
        <v>2.0277445469002919</v>
      </c>
      <c r="DC257" s="60">
        <v>0</v>
      </c>
      <c r="DD257" s="60">
        <f>SUM(CY257:DC257)</f>
        <v>10.85580816625135</v>
      </c>
      <c r="DE257" s="60">
        <f>DD257/DR257*2000</f>
        <v>12.041382631142598</v>
      </c>
      <c r="DF257" s="60">
        <v>37.078388700762488</v>
      </c>
      <c r="DG257" s="60">
        <v>3.4443494437599327</v>
      </c>
      <c r="DH257" s="60">
        <v>16.49377363747703</v>
      </c>
      <c r="DI257" s="60">
        <v>14.205178467326443</v>
      </c>
      <c r="DJ257" s="60">
        <f>SUM(DF257:DI257)</f>
        <v>71.221690249325903</v>
      </c>
      <c r="DK257" s="60">
        <f>DJ257/DR257*2000</f>
        <v>78.999887506762562</v>
      </c>
      <c r="DL257" s="60"/>
      <c r="DM257" s="60"/>
      <c r="DN257" s="60">
        <f>SUM(DL257:DM257)</f>
        <v>0</v>
      </c>
      <c r="DO257" s="58">
        <v>1413.7833333333333</v>
      </c>
      <c r="DP257" s="58">
        <v>119.38333333333333</v>
      </c>
      <c r="DQ257" s="58">
        <v>269.91666666666669</v>
      </c>
      <c r="DR257" s="58">
        <v>1803.0833333333335</v>
      </c>
    </row>
    <row r="258" spans="1:122" x14ac:dyDescent="0.2">
      <c r="A258" s="31" t="s">
        <v>4673</v>
      </c>
      <c r="B258" s="31" t="s">
        <v>4656</v>
      </c>
      <c r="C258" s="31" t="str">
        <f>CONCATENATE(RIGHT(D258,LEN(D258)-SEARCH(" ",D258)), ", ", LEFT(D258, SEARCH(" ", D258)))</f>
        <v xml:space="preserve">Parker, Scott </v>
      </c>
      <c r="D258" s="31" t="str">
        <f>LEFT(F258, SEARCH(",", F258) - 1)</f>
        <v>Scott Parker</v>
      </c>
      <c r="E258" s="31" t="str">
        <f>LEFT(RIGHT(F258, LEN(F258)-SEARCH(",", F258)-1), 2)</f>
        <v>RW</v>
      </c>
      <c r="F258" s="31" t="s">
        <v>6235</v>
      </c>
      <c r="G258" s="31">
        <v>11</v>
      </c>
      <c r="H258" s="31">
        <v>0</v>
      </c>
      <c r="I258" s="31">
        <v>0</v>
      </c>
      <c r="J258" s="31">
        <f>H258+I258</f>
        <v>0</v>
      </c>
      <c r="K258" s="31">
        <v>0</v>
      </c>
      <c r="L258" s="31">
        <v>22</v>
      </c>
      <c r="M258" s="32" t="s">
        <v>5968</v>
      </c>
      <c r="N258" s="33">
        <f>LEFT(M258, LEN(M258)-3)+RIGHT(M258,2)/60</f>
        <v>5.05</v>
      </c>
      <c r="O258" s="33">
        <f>G258*N258</f>
        <v>55.55</v>
      </c>
      <c r="P258" s="31">
        <v>0</v>
      </c>
      <c r="Q258" s="31">
        <v>0</v>
      </c>
      <c r="R258" s="31">
        <v>0</v>
      </c>
      <c r="S258" s="31">
        <v>0</v>
      </c>
      <c r="T258" s="31">
        <f t="shared" si="503"/>
        <v>0</v>
      </c>
      <c r="U258" s="31">
        <f t="shared" si="503"/>
        <v>0</v>
      </c>
      <c r="V258" s="31">
        <v>3</v>
      </c>
      <c r="W258" s="34">
        <f>IF(V258=0,0,H258/V258)</f>
        <v>0</v>
      </c>
      <c r="X258" s="31">
        <v>80</v>
      </c>
      <c r="Y258" s="31">
        <v>0</v>
      </c>
      <c r="Z258" s="31">
        <v>0</v>
      </c>
      <c r="AA258" s="31">
        <v>0</v>
      </c>
      <c r="AB258" s="31">
        <v>1</v>
      </c>
      <c r="AC258" s="34">
        <f>IF(AA258+AB258=0,0,AA258/(AA258+AB258))</f>
        <v>0</v>
      </c>
      <c r="AD258" s="32" t="s">
        <v>361</v>
      </c>
      <c r="AE258" s="35"/>
      <c r="AF258" s="36"/>
      <c r="AG258" s="31"/>
      <c r="AH258" s="38" t="s">
        <v>6345</v>
      </c>
      <c r="AI258" s="38" t="s">
        <v>6345</v>
      </c>
      <c r="AJ258" s="39">
        <v>-0.1</v>
      </c>
      <c r="AK258" s="38" t="s">
        <v>6340</v>
      </c>
      <c r="AL258" s="38" t="s">
        <v>6349</v>
      </c>
      <c r="AM258" s="38" t="s">
        <v>6274</v>
      </c>
      <c r="AN258" s="40">
        <f t="shared" si="504"/>
        <v>1.2</v>
      </c>
      <c r="AO258" s="40">
        <f t="shared" si="504"/>
        <v>1.2</v>
      </c>
      <c r="AP258" s="40">
        <f t="shared" si="504"/>
        <v>-0.1</v>
      </c>
      <c r="AQ258" s="40">
        <f t="shared" si="504"/>
        <v>-0.6</v>
      </c>
      <c r="AR258" s="40"/>
      <c r="AS258" s="40">
        <f>AL258+0</f>
        <v>0.1</v>
      </c>
      <c r="AT258" s="40"/>
      <c r="AU258" s="40">
        <f>AM258+0</f>
        <v>-0.5</v>
      </c>
      <c r="AV258" s="31"/>
      <c r="AW258" s="31"/>
      <c r="AX258" s="31"/>
      <c r="AY258" s="31"/>
      <c r="AZ258" s="31"/>
      <c r="BA258" s="31"/>
      <c r="BB258" s="31"/>
      <c r="BC258" s="31"/>
      <c r="BD258" s="31"/>
      <c r="BE258" s="31"/>
      <c r="BF258" s="31"/>
      <c r="BG258" s="31"/>
      <c r="BH258" s="31"/>
      <c r="BI258" s="31"/>
      <c r="BJ258" s="31"/>
      <c r="BK258" s="31"/>
      <c r="BL258" s="31"/>
      <c r="BM258" s="41"/>
      <c r="BN258" s="41"/>
      <c r="BO258" s="41"/>
      <c r="BP258" s="41"/>
      <c r="BQ258" s="33"/>
      <c r="BR258" s="33"/>
      <c r="BS258" s="33"/>
      <c r="BT258" s="33"/>
      <c r="BU258" s="37"/>
      <c r="BV258" s="31"/>
      <c r="BW258" s="31"/>
      <c r="BX258" s="31"/>
      <c r="BY258" s="40"/>
      <c r="BZ258" s="40"/>
      <c r="CA258" s="40"/>
      <c r="CB258" s="55">
        <v>1</v>
      </c>
      <c r="CC258" s="55">
        <v>0</v>
      </c>
      <c r="CD258" s="55">
        <v>0</v>
      </c>
      <c r="CE258" s="55">
        <v>1</v>
      </c>
      <c r="CF258" s="55">
        <v>1</v>
      </c>
      <c r="CG258" s="55">
        <v>0</v>
      </c>
      <c r="CH258" s="55">
        <v>0</v>
      </c>
      <c r="CI258" s="55">
        <v>1</v>
      </c>
      <c r="CJ258" s="35"/>
      <c r="CK258" s="35"/>
      <c r="CL258" s="35"/>
      <c r="CM258" s="35"/>
      <c r="CN258" s="35"/>
      <c r="CO258" s="35"/>
      <c r="CP258" s="56">
        <f t="shared" ref="CP258:CP321" si="505">IF(CB258=0,0,T258/CB258)</f>
        <v>0</v>
      </c>
      <c r="CQ258" s="56">
        <f t="shared" ref="CQ258:CQ321" si="506">IF(CB258=0,0,U258/CB258)</f>
        <v>0</v>
      </c>
      <c r="CR258" s="56">
        <f t="shared" ref="CR258:CR321" si="507">CP258+CQ258</f>
        <v>0</v>
      </c>
      <c r="CS258" s="56">
        <f t="shared" ref="CS258:CS321" si="508">IF(CC258=0,0,P258/CC258)</f>
        <v>0</v>
      </c>
      <c r="CT258" s="56">
        <f t="shared" ref="CT258:CT321" si="509">IF(CC258=0,0,Q258/CC258)</f>
        <v>0</v>
      </c>
      <c r="CU258" s="56">
        <f t="shared" ref="CU258:CU321" si="510">CS258+CT258</f>
        <v>0</v>
      </c>
      <c r="CV258" s="31">
        <v>1</v>
      </c>
      <c r="CW258" s="61">
        <f>DD258+DJ258+DN258</f>
        <v>-0.288660237784232</v>
      </c>
      <c r="CX258" s="61">
        <f>CW258/DR258*2000</f>
        <v>-10.377240423639256</v>
      </c>
      <c r="CY258" s="61">
        <v>-1.3196339349143562</v>
      </c>
      <c r="CZ258" s="61">
        <v>-3.5066322845530022E-3</v>
      </c>
      <c r="DA258" s="61">
        <v>1.0288137691816952E-2</v>
      </c>
      <c r="DB258" s="61">
        <v>-1.2657088436699598E-3</v>
      </c>
      <c r="DC258" s="61">
        <v>0</v>
      </c>
      <c r="DD258" s="61">
        <f>SUM(CY258:DC258)</f>
        <v>-1.3141181383507623</v>
      </c>
      <c r="DE258" s="61">
        <f>DD258/DR258*2000</f>
        <v>-47.242114020998038</v>
      </c>
      <c r="DF258" s="61">
        <v>0.98003350058002903</v>
      </c>
      <c r="DG258" s="61">
        <v>2.2114190991717836E-4</v>
      </c>
      <c r="DH258" s="61">
        <v>9.7840590869272045E-3</v>
      </c>
      <c r="DI258" s="61">
        <v>3.5419198989656821E-2</v>
      </c>
      <c r="DJ258" s="61">
        <f>SUM(DF258:DI258)</f>
        <v>1.0254579005665303</v>
      </c>
      <c r="DK258" s="61">
        <f>DJ258/DR258*2000</f>
        <v>36.864873597358788</v>
      </c>
      <c r="DL258" s="61"/>
      <c r="DM258" s="61"/>
      <c r="DN258" s="61">
        <f>SUM(DL258:DM258)</f>
        <v>0</v>
      </c>
      <c r="DO258" s="62">
        <v>55.483333333333334</v>
      </c>
      <c r="DP258" s="62">
        <v>6.6666666666666666E-2</v>
      </c>
      <c r="DQ258" s="62">
        <v>8.3333333333333329E-2</v>
      </c>
      <c r="DR258" s="62">
        <v>55.63333333333334</v>
      </c>
    </row>
    <row r="259" spans="1:122" s="30" customFormat="1" x14ac:dyDescent="0.2">
      <c r="A259" s="31" t="s">
        <v>4656</v>
      </c>
      <c r="B259" s="31" t="s">
        <v>4656</v>
      </c>
      <c r="C259" s="31" t="str">
        <f>CONCATENATE(RIGHT(D259,LEN(D259)-SEARCH(" ",D259)), ", ", LEFT(D259, SEARCH(" ", D259)))</f>
        <v xml:space="preserve">Parker, Scott </v>
      </c>
      <c r="D259" s="31" t="str">
        <f>LEFT(F259, SEARCH(",", F259) - 1)</f>
        <v>Scott Parker</v>
      </c>
      <c r="E259" s="31" t="str">
        <f>LEFT(RIGHT(F259, LEN(F259)-SEARCH(",", F259)-1), 2)</f>
        <v>RW</v>
      </c>
      <c r="F259" s="31" t="s">
        <v>3316</v>
      </c>
      <c r="G259" s="31">
        <v>10</v>
      </c>
      <c r="H259" s="31">
        <v>1</v>
      </c>
      <c r="I259" s="31">
        <v>1</v>
      </c>
      <c r="J259" s="31">
        <f>H259+I259</f>
        <v>2</v>
      </c>
      <c r="K259" s="31">
        <v>0</v>
      </c>
      <c r="L259" s="31">
        <v>6</v>
      </c>
      <c r="M259" s="32" t="s">
        <v>5684</v>
      </c>
      <c r="N259" s="33">
        <f>LEFT(M259, LEN(M259)-3)+RIGHT(M259,2)/60</f>
        <v>5.583333333333333</v>
      </c>
      <c r="O259" s="33">
        <f>G259*N259</f>
        <v>55.833333333333329</v>
      </c>
      <c r="P259" s="31">
        <v>0</v>
      </c>
      <c r="Q259" s="31">
        <v>0</v>
      </c>
      <c r="R259" s="31">
        <v>0</v>
      </c>
      <c r="S259" s="31">
        <v>0</v>
      </c>
      <c r="T259" s="31">
        <f t="shared" si="503"/>
        <v>1</v>
      </c>
      <c r="U259" s="31">
        <f t="shared" si="503"/>
        <v>1</v>
      </c>
      <c r="V259" s="31">
        <v>2</v>
      </c>
      <c r="W259" s="34">
        <f>IF(V259=0,0,H259/V259)</f>
        <v>0.5</v>
      </c>
      <c r="X259" s="31">
        <v>91</v>
      </c>
      <c r="Y259" s="31">
        <v>0</v>
      </c>
      <c r="Z259" s="31">
        <v>0</v>
      </c>
      <c r="AA259" s="31">
        <v>0</v>
      </c>
      <c r="AB259" s="31">
        <v>1</v>
      </c>
      <c r="AC259" s="34">
        <f>IF(AA259+AB259=0,0,AA259/(AA259+AB259))</f>
        <v>0</v>
      </c>
      <c r="AD259" s="32" t="s">
        <v>4154</v>
      </c>
      <c r="AE259" s="35">
        <f>LEFT(AD259, LEN(AD259)-3)+RIGHT(AD259,2)/60</f>
        <v>27.933333333333334</v>
      </c>
      <c r="AF259" s="36"/>
      <c r="AG259" s="31"/>
      <c r="AH259" s="38" t="s">
        <v>6412</v>
      </c>
      <c r="AI259" s="38" t="s">
        <v>6489</v>
      </c>
      <c r="AJ259" s="39">
        <v>-0.1</v>
      </c>
      <c r="AK259" s="38" t="s">
        <v>6349</v>
      </c>
      <c r="AL259" s="38" t="s">
        <v>6349</v>
      </c>
      <c r="AM259" s="38" t="s">
        <v>6348</v>
      </c>
      <c r="AN259" s="40">
        <f t="shared" si="504"/>
        <v>1.5</v>
      </c>
      <c r="AO259" s="40">
        <f t="shared" si="504"/>
        <v>1.4</v>
      </c>
      <c r="AP259" s="40">
        <f t="shared" si="504"/>
        <v>-0.1</v>
      </c>
      <c r="AQ259" s="40">
        <f t="shared" si="504"/>
        <v>0.1</v>
      </c>
      <c r="AR259" s="40"/>
      <c r="AS259" s="40">
        <f>AL259+0</f>
        <v>0.1</v>
      </c>
      <c r="AT259" s="40"/>
      <c r="AU259" s="40">
        <f>AM259+0</f>
        <v>0.2</v>
      </c>
      <c r="AV259" s="31">
        <v>20</v>
      </c>
      <c r="AW259" s="31">
        <v>4</v>
      </c>
      <c r="AX259" s="31">
        <v>3</v>
      </c>
      <c r="AY259" s="31">
        <v>3</v>
      </c>
      <c r="AZ259" s="31">
        <v>0</v>
      </c>
      <c r="BA259" s="31">
        <v>0</v>
      </c>
      <c r="BB259" s="31">
        <v>2</v>
      </c>
      <c r="BC259" s="31">
        <v>0.1</v>
      </c>
      <c r="BD259" s="31">
        <v>29</v>
      </c>
      <c r="BE259" s="31" t="s">
        <v>3409</v>
      </c>
      <c r="BF259" s="31" t="s">
        <v>3410</v>
      </c>
      <c r="BG259" s="31" t="s">
        <v>5255</v>
      </c>
      <c r="BH259" s="31" t="s">
        <v>7471</v>
      </c>
      <c r="BI259" s="31">
        <v>77</v>
      </c>
      <c r="BJ259" s="31">
        <v>240</v>
      </c>
      <c r="BK259" s="31" t="s">
        <v>1258</v>
      </c>
      <c r="BL259" s="31" t="s">
        <v>7128</v>
      </c>
      <c r="BM259" s="41" t="s">
        <v>3854</v>
      </c>
      <c r="BN259" s="41" t="s">
        <v>3855</v>
      </c>
      <c r="BO259" s="41" t="s">
        <v>1519</v>
      </c>
      <c r="BP259" s="41" t="s">
        <v>6792</v>
      </c>
      <c r="BQ259" s="33"/>
      <c r="BR259" s="33"/>
      <c r="BS259" s="33"/>
      <c r="BT259" s="33"/>
      <c r="BU259" s="31">
        <v>171</v>
      </c>
      <c r="BV259" s="31">
        <v>0</v>
      </c>
      <c r="BW259" s="31">
        <v>0</v>
      </c>
      <c r="BX259" s="31">
        <v>0</v>
      </c>
      <c r="BY259" s="40"/>
      <c r="BZ259" s="40"/>
      <c r="CA259" s="40"/>
      <c r="CB259" s="55">
        <v>2</v>
      </c>
      <c r="CC259" s="55">
        <v>0</v>
      </c>
      <c r="CD259" s="55">
        <v>0</v>
      </c>
      <c r="CE259" s="55">
        <v>2</v>
      </c>
      <c r="CF259" s="55">
        <v>2</v>
      </c>
      <c r="CG259" s="55">
        <v>0</v>
      </c>
      <c r="CH259" s="55">
        <v>0</v>
      </c>
      <c r="CI259" s="55">
        <v>2</v>
      </c>
      <c r="CJ259" s="35"/>
      <c r="CK259" s="35"/>
      <c r="CL259" s="35"/>
      <c r="CM259" s="35"/>
      <c r="CN259" s="35"/>
      <c r="CO259" s="35"/>
      <c r="CP259" s="56">
        <f t="shared" si="505"/>
        <v>0.5</v>
      </c>
      <c r="CQ259" s="56">
        <f t="shared" si="506"/>
        <v>0.5</v>
      </c>
      <c r="CR259" s="56">
        <f t="shared" si="507"/>
        <v>1</v>
      </c>
      <c r="CS259" s="56">
        <f t="shared" si="508"/>
        <v>0</v>
      </c>
      <c r="CT259" s="56">
        <f t="shared" si="509"/>
        <v>0</v>
      </c>
      <c r="CU259" s="56">
        <f t="shared" si="510"/>
        <v>0</v>
      </c>
      <c r="CV259" s="31">
        <v>1</v>
      </c>
      <c r="CW259" s="61">
        <f>DD259+DJ259+DN259</f>
        <v>0.46978586214802798</v>
      </c>
      <c r="CX259" s="61">
        <f>CW259/DR259*2000</f>
        <v>16.813093784003389</v>
      </c>
      <c r="CY259" s="61">
        <v>1.3612356182043335</v>
      </c>
      <c r="CZ259" s="61">
        <v>-3.7556696819698837E-2</v>
      </c>
      <c r="DA259" s="61">
        <v>-2.0106702052620013E-2</v>
      </c>
      <c r="DB259" s="61">
        <v>-1.8439117961736721E-3</v>
      </c>
      <c r="DC259" s="61">
        <v>0</v>
      </c>
      <c r="DD259" s="61">
        <f>SUM(CY259:DC259)</f>
        <v>1.301728307535841</v>
      </c>
      <c r="DE259" s="61">
        <f>DD259/DR259*2000</f>
        <v>46.587353684551424</v>
      </c>
      <c r="DF259" s="61">
        <v>0.54060309294792441</v>
      </c>
      <c r="DG259" s="61">
        <v>2.7835001122132326E-3</v>
      </c>
      <c r="DH259" s="61">
        <v>1.3867947355963528E-2</v>
      </c>
      <c r="DI259" s="61">
        <v>-1.3891969858039142</v>
      </c>
      <c r="DJ259" s="61">
        <f>SUM(DF259:DI259)</f>
        <v>-0.83194244538781303</v>
      </c>
      <c r="DK259" s="61">
        <f>DJ259/DR259*2000</f>
        <v>-29.774259900548035</v>
      </c>
      <c r="DL259" s="61"/>
      <c r="DM259" s="61"/>
      <c r="DN259" s="61">
        <f>SUM(DL259:DM259)</f>
        <v>0</v>
      </c>
      <c r="DO259" s="40">
        <v>55</v>
      </c>
      <c r="DP259" s="40">
        <v>0.75</v>
      </c>
      <c r="DQ259" s="40">
        <v>0.13333333333333333</v>
      </c>
      <c r="DR259" s="62">
        <v>55.883333333333333</v>
      </c>
    </row>
    <row r="260" spans="1:122" x14ac:dyDescent="0.2">
      <c r="A260" s="19" t="s">
        <v>4656</v>
      </c>
      <c r="B260" s="19" t="s">
        <v>4656</v>
      </c>
      <c r="C260" s="19" t="s">
        <v>106</v>
      </c>
      <c r="D260" s="19" t="s">
        <v>107</v>
      </c>
      <c r="E260" s="19" t="s">
        <v>2738</v>
      </c>
      <c r="F260" s="19" t="s">
        <v>3316</v>
      </c>
      <c r="G260" s="19">
        <v>21</v>
      </c>
      <c r="H260" s="19">
        <v>1</v>
      </c>
      <c r="I260" s="19">
        <v>1</v>
      </c>
      <c r="J260" s="19">
        <v>2</v>
      </c>
      <c r="K260" s="19">
        <v>0</v>
      </c>
      <c r="L260" s="19">
        <v>28</v>
      </c>
      <c r="M260" s="20"/>
      <c r="N260" s="21">
        <v>5.3</v>
      </c>
      <c r="O260" s="21">
        <v>111.38</v>
      </c>
      <c r="P260" s="19">
        <v>0</v>
      </c>
      <c r="Q260" s="19">
        <v>0</v>
      </c>
      <c r="R260" s="19">
        <v>0</v>
      </c>
      <c r="S260" s="19">
        <v>0</v>
      </c>
      <c r="T260" s="19">
        <v>1</v>
      </c>
      <c r="U260" s="19">
        <v>1</v>
      </c>
      <c r="V260" s="19">
        <v>5</v>
      </c>
      <c r="W260" s="22">
        <v>0.2</v>
      </c>
      <c r="X260" s="19">
        <v>171</v>
      </c>
      <c r="Y260" s="19">
        <v>0</v>
      </c>
      <c r="Z260" s="19">
        <v>0</v>
      </c>
      <c r="AA260" s="19">
        <v>0</v>
      </c>
      <c r="AB260" s="19">
        <v>2</v>
      </c>
      <c r="AC260" s="22">
        <v>0</v>
      </c>
      <c r="AD260" s="20"/>
      <c r="AE260" s="21">
        <v>13.3</v>
      </c>
      <c r="AF260" s="28">
        <v>0</v>
      </c>
      <c r="AG260" s="23">
        <v>0</v>
      </c>
      <c r="AH260" s="23"/>
      <c r="AI260" s="23"/>
      <c r="AJ260" s="23"/>
      <c r="AK260" s="23"/>
      <c r="AL260" s="23"/>
      <c r="AM260" s="23"/>
      <c r="AN260" s="24">
        <v>2.7</v>
      </c>
      <c r="AO260" s="24">
        <v>2.6</v>
      </c>
      <c r="AP260" s="24">
        <v>-0.2</v>
      </c>
      <c r="AQ260" s="29">
        <v>-0.3</v>
      </c>
      <c r="AR260" s="24">
        <f t="shared" ref="AR260:AR272" si="511">AQ260/(BR260+2*(BS260+BT260))*2000</f>
        <v>-5.3309640159928913</v>
      </c>
      <c r="AS260" s="29">
        <v>0.1</v>
      </c>
      <c r="AT260" s="24">
        <f t="shared" ref="AT260:AT272" si="512">AS260/(BR260+2*(BS260+BT260))*2000</f>
        <v>1.7769880053309641</v>
      </c>
      <c r="AU260" s="24">
        <v>-0.2</v>
      </c>
      <c r="AV260" s="67">
        <v>4</v>
      </c>
      <c r="AW260" s="67">
        <v>20</v>
      </c>
      <c r="AX260" s="67">
        <v>3</v>
      </c>
      <c r="AY260" s="67">
        <v>3</v>
      </c>
      <c r="AZ260" s="67">
        <v>0</v>
      </c>
      <c r="BA260" s="67">
        <v>0</v>
      </c>
      <c r="BB260" s="67">
        <v>2</v>
      </c>
      <c r="BC260" s="67">
        <v>0.1</v>
      </c>
      <c r="BD260" s="19">
        <v>29</v>
      </c>
      <c r="BE260" s="19" t="s">
        <v>3409</v>
      </c>
      <c r="BF260" s="19" t="s">
        <v>3410</v>
      </c>
      <c r="BG260" s="19" t="s">
        <v>5255</v>
      </c>
      <c r="BH260" s="19" t="s">
        <v>7471</v>
      </c>
      <c r="BI260" s="19">
        <v>77</v>
      </c>
      <c r="BJ260" s="19">
        <v>240</v>
      </c>
      <c r="BK260" s="19" t="s">
        <v>1258</v>
      </c>
      <c r="BL260" s="19" t="s">
        <v>7128</v>
      </c>
      <c r="BM260" s="25" t="s">
        <v>3854</v>
      </c>
      <c r="BN260" s="25" t="s">
        <v>3855</v>
      </c>
      <c r="BO260" s="25" t="s">
        <v>1519</v>
      </c>
      <c r="BP260" s="25" t="s">
        <v>6792</v>
      </c>
      <c r="BQ260" s="21">
        <f t="shared" ref="BQ260:BQ272" si="513">LEFT(TRIM(BM260),LEN(TRIM(BM260))-3)+RIGHT(TRIM(BM260),2)/60</f>
        <v>111.51666666666667</v>
      </c>
      <c r="BR260" s="21">
        <f t="shared" ref="BR260:BR272" si="514">LEFT(TRIM(BN260),LEN(TRIM(BN260))-3)+RIGHT(TRIM(BN260),2)/60</f>
        <v>110.48333333333333</v>
      </c>
      <c r="BS260" s="21">
        <f t="shared" ref="BS260:BS272" si="515">LEFT(TRIM(BO260),LEN(TRIM(BO260))-3)+RIGHT(TRIM(BO260),2)/60</f>
        <v>0.21666666666666667</v>
      </c>
      <c r="BT260" s="21">
        <f t="shared" ref="BT260:BT272" si="516">LEFT(TRIM(BP260),LEN(TRIM(BP260))-3)+RIGHT(TRIM(BP260),2)/60</f>
        <v>0.81666666666666665</v>
      </c>
      <c r="BU260" s="19">
        <v>171</v>
      </c>
      <c r="BV260" s="19">
        <v>0</v>
      </c>
      <c r="BW260" s="19">
        <v>0</v>
      </c>
      <c r="BX260" s="19">
        <v>0</v>
      </c>
      <c r="BY260" s="24">
        <f t="shared" ref="BY260:BY272" si="517">BR260/G260</f>
        <v>5.2611111111111111</v>
      </c>
      <c r="BZ260" s="24">
        <f t="shared" ref="BZ260:BZ272" si="518">BS260/G260</f>
        <v>1.0317460317460317E-2</v>
      </c>
      <c r="CA260" s="24">
        <f t="shared" ref="CA260:CA272" si="519">BT260/G260</f>
        <v>3.888888888888889E-2</v>
      </c>
      <c r="CB260" s="19">
        <v>3</v>
      </c>
      <c r="CC260" s="19">
        <v>0</v>
      </c>
      <c r="CD260" s="19">
        <v>0</v>
      </c>
      <c r="CE260" s="19">
        <v>3</v>
      </c>
      <c r="CF260" s="19">
        <v>3</v>
      </c>
      <c r="CG260" s="19">
        <v>0</v>
      </c>
      <c r="CH260" s="19">
        <v>0</v>
      </c>
      <c r="CI260" s="19">
        <v>3</v>
      </c>
      <c r="CJ260" s="53">
        <f t="shared" ref="CJ260:CJ272" si="520">IF(BR260=0,0,CB260/BR260*60)</f>
        <v>1.6292050082968772</v>
      </c>
      <c r="CK260" s="53">
        <f t="shared" ref="CK260:CK272" si="521">IF(BT260=0,0,CC260/BT260*60)</f>
        <v>0</v>
      </c>
      <c r="CL260" s="53">
        <f t="shared" ref="CL260:CL272" si="522">IF(BS260=0,0,CD260/BS260*60)</f>
        <v>0</v>
      </c>
      <c r="CM260" s="53">
        <f t="shared" ref="CM260:CM272" si="523">IF(BR260=0,0,CF260/BR260*60)</f>
        <v>1.6292050082968772</v>
      </c>
      <c r="CN260" s="53">
        <f t="shared" ref="CN260:CN272" si="524">IF(BT260=0,0,CG260/BT260*60)</f>
        <v>0</v>
      </c>
      <c r="CO260" s="53">
        <f t="shared" ref="CO260:CO272" si="525">IF(BS260=0,0,CH260/BS260*60)</f>
        <v>0</v>
      </c>
      <c r="CP260" s="54">
        <f t="shared" si="505"/>
        <v>0.33333333333333331</v>
      </c>
      <c r="CQ260" s="54">
        <f t="shared" si="506"/>
        <v>0.33333333333333331</v>
      </c>
      <c r="CR260" s="54">
        <f t="shared" si="507"/>
        <v>0.66666666666666663</v>
      </c>
      <c r="CS260" s="54">
        <f t="shared" si="508"/>
        <v>0</v>
      </c>
      <c r="CT260" s="54">
        <f t="shared" si="509"/>
        <v>0</v>
      </c>
      <c r="CU260" s="54">
        <f t="shared" si="510"/>
        <v>0</v>
      </c>
      <c r="CV260" s="19">
        <v>2</v>
      </c>
      <c r="CW260" s="65">
        <v>0.18099999999999999</v>
      </c>
      <c r="CX260" s="65">
        <v>3.2480000000000002</v>
      </c>
      <c r="CY260" s="24">
        <v>4.2000000000000003E-2</v>
      </c>
      <c r="CZ260" s="24">
        <v>-4.1000000000000002E-2</v>
      </c>
      <c r="DA260" s="24">
        <v>-0.01</v>
      </c>
      <c r="DB260" s="24">
        <v>-3.0000000000000001E-3</v>
      </c>
      <c r="DC260" s="24">
        <v>0</v>
      </c>
      <c r="DD260" s="65">
        <v>-1.2E-2</v>
      </c>
      <c r="DE260" s="65">
        <v>-0.222</v>
      </c>
      <c r="DF260" s="24">
        <v>1.5209999999999999</v>
      </c>
      <c r="DG260" s="24">
        <v>3.0000000000000001E-3</v>
      </c>
      <c r="DH260" s="24">
        <v>2.4E-2</v>
      </c>
      <c r="DI260" s="24">
        <v>-1.3540000000000001</v>
      </c>
      <c r="DJ260" s="65">
        <v>0.19400000000000001</v>
      </c>
      <c r="DK260" s="65">
        <v>3.4710000000000001</v>
      </c>
      <c r="DL260" s="24">
        <v>0</v>
      </c>
      <c r="DM260" s="24">
        <v>0</v>
      </c>
      <c r="DN260" s="65">
        <v>0</v>
      </c>
      <c r="DO260" s="24">
        <v>110.48</v>
      </c>
      <c r="DP260" s="24">
        <v>0.82</v>
      </c>
      <c r="DQ260" s="24">
        <v>0.22</v>
      </c>
      <c r="DR260" s="24">
        <v>111.52</v>
      </c>
    </row>
    <row r="261" spans="1:122" x14ac:dyDescent="0.2">
      <c r="A261" t="s">
        <v>4656</v>
      </c>
      <c r="B261" t="s">
        <v>4656</v>
      </c>
      <c r="C261" t="str">
        <f t="shared" ref="C261:C274" si="526">CONCATENATE(RIGHT(D261,LEN(D261)-SEARCH(" ",D261)), ", ", LEFT(D261, SEARCH(" ", D261)))</f>
        <v xml:space="preserve">Arnason, Tyler </v>
      </c>
      <c r="D261" t="str">
        <f t="shared" ref="D261:D274" si="527">LEFT(F261, SEARCH(",", F261) - 1)</f>
        <v>Tyler Arnason</v>
      </c>
      <c r="E261" t="str">
        <f t="shared" ref="E261:E274" si="528">LEFT(RIGHT(F261, LEN(F261)-SEARCH(",", F261)-1), 2)</f>
        <v xml:space="preserve">C </v>
      </c>
      <c r="F261" t="s">
        <v>3297</v>
      </c>
      <c r="G261">
        <v>82</v>
      </c>
      <c r="H261">
        <v>16</v>
      </c>
      <c r="I261">
        <v>33</v>
      </c>
      <c r="J261">
        <f t="shared" ref="J261:J274" si="529">H261+I261</f>
        <v>49</v>
      </c>
      <c r="K261">
        <v>-8</v>
      </c>
      <c r="L261">
        <v>26</v>
      </c>
      <c r="M261" s="5" t="s">
        <v>5680</v>
      </c>
      <c r="N261" s="7">
        <f t="shared" ref="N261:N274" si="530">LEFT(M261, LEN(M261)-3)+RIGHT(M261,2)/60</f>
        <v>14.333333333333334</v>
      </c>
      <c r="O261" s="7">
        <f t="shared" ref="O261:O274" si="531">G261*N261</f>
        <v>1175.3333333333335</v>
      </c>
      <c r="P261">
        <v>1</v>
      </c>
      <c r="Q261">
        <v>11</v>
      </c>
      <c r="R261">
        <v>0</v>
      </c>
      <c r="S261">
        <v>0</v>
      </c>
      <c r="T261">
        <f t="shared" ref="T261:T274" si="532">H261-P261-R261</f>
        <v>15</v>
      </c>
      <c r="U261">
        <f t="shared" ref="U261:U274" si="533">I261-Q261-S261</f>
        <v>22</v>
      </c>
      <c r="V261">
        <v>211</v>
      </c>
      <c r="W261" s="9">
        <f t="shared" ref="W261:W274" si="534">IF(V261=0,0,H261/V261)</f>
        <v>7.582938388625593E-2</v>
      </c>
      <c r="X261">
        <v>1673</v>
      </c>
      <c r="Y261">
        <v>3</v>
      </c>
      <c r="Z261">
        <v>0</v>
      </c>
      <c r="AA261">
        <v>185</v>
      </c>
      <c r="AB261">
        <v>237</v>
      </c>
      <c r="AC261" s="9">
        <f t="shared" ref="AC261:AC274" si="535">IF(AA261+AB261=0,0,AA261/(AA261+AB261))</f>
        <v>0.43838862559241704</v>
      </c>
      <c r="AD261" s="5" t="s">
        <v>4155</v>
      </c>
      <c r="AE261" s="11">
        <f t="shared" ref="AE261:AE274" si="536">LEFT(AD261, LEN(AD261)-3)+RIGHT(AD261,2)/60</f>
        <v>23.983333333333334</v>
      </c>
      <c r="AF261" s="27">
        <v>46</v>
      </c>
      <c r="AG261" s="12">
        <v>1808302</v>
      </c>
      <c r="AH261" s="13" t="s">
        <v>6445</v>
      </c>
      <c r="AI261" s="13" t="s">
        <v>6275</v>
      </c>
      <c r="AJ261" s="14">
        <v>-7.5</v>
      </c>
      <c r="AK261" s="13" t="s">
        <v>6287</v>
      </c>
      <c r="AL261" s="13" t="s">
        <v>6424</v>
      </c>
      <c r="AM261" s="13" t="s">
        <v>6472</v>
      </c>
      <c r="AN261" s="18">
        <f t="shared" ref="AN261:AN274" si="537">AH261+0</f>
        <v>26.7</v>
      </c>
      <c r="AO261" s="18">
        <f t="shared" ref="AO261:AO274" si="538">AI261+0</f>
        <v>22.4</v>
      </c>
      <c r="AP261" s="18">
        <f t="shared" ref="AP261:AP274" si="539">AJ261+0</f>
        <v>-7.5</v>
      </c>
      <c r="AQ261" s="18">
        <f t="shared" ref="AQ261:AQ274" si="540">AK261+0</f>
        <v>5</v>
      </c>
      <c r="AR261" s="18">
        <f t="shared" si="511"/>
        <v>7.2860629758709887</v>
      </c>
      <c r="AS261" s="18">
        <f t="shared" ref="AS261:AS274" si="541">AL261+0</f>
        <v>0.4</v>
      </c>
      <c r="AT261" s="18">
        <f t="shared" si="512"/>
        <v>0.58288503806967906</v>
      </c>
      <c r="AU261" s="18">
        <f t="shared" ref="AU261:AU274" si="542">AM261+0</f>
        <v>5.4</v>
      </c>
      <c r="AV261" s="66">
        <v>16</v>
      </c>
      <c r="AW261" s="66">
        <v>2</v>
      </c>
      <c r="AX261" s="66">
        <v>53</v>
      </c>
      <c r="AY261" s="66">
        <v>37</v>
      </c>
      <c r="AZ261" s="66">
        <v>61</v>
      </c>
      <c r="BA261" s="66">
        <v>185</v>
      </c>
      <c r="BB261" s="66">
        <v>237</v>
      </c>
      <c r="BC261" s="66">
        <v>8.8000000000000007</v>
      </c>
      <c r="BE261" t="s">
        <v>1361</v>
      </c>
      <c r="BF261" t="s">
        <v>1362</v>
      </c>
      <c r="BG261" t="s">
        <v>1363</v>
      </c>
      <c r="BH261" t="s">
        <v>7471</v>
      </c>
      <c r="BI261">
        <v>71</v>
      </c>
      <c r="BJ261">
        <v>204</v>
      </c>
      <c r="BK261" t="s">
        <v>1259</v>
      </c>
      <c r="BL261" t="s">
        <v>7128</v>
      </c>
      <c r="BM261" s="4" t="s">
        <v>453</v>
      </c>
      <c r="BN261" s="4" t="s">
        <v>6618</v>
      </c>
      <c r="BO261" s="4" t="s">
        <v>6619</v>
      </c>
      <c r="BP261" s="4" t="s">
        <v>6620</v>
      </c>
      <c r="BQ261" s="7">
        <f t="shared" si="513"/>
        <v>1175.5</v>
      </c>
      <c r="BR261" s="7">
        <f t="shared" si="514"/>
        <v>978.51666666666665</v>
      </c>
      <c r="BS261" s="7">
        <f t="shared" si="515"/>
        <v>5.1166666666666663</v>
      </c>
      <c r="BT261" s="7">
        <f t="shared" si="516"/>
        <v>191.86666666666667</v>
      </c>
      <c r="BU261" s="12">
        <v>1673</v>
      </c>
      <c r="BV261">
        <v>0</v>
      </c>
      <c r="BW261">
        <v>0</v>
      </c>
      <c r="BX261">
        <v>0</v>
      </c>
      <c r="BY261" s="18">
        <f t="shared" si="517"/>
        <v>11.933130081300813</v>
      </c>
      <c r="BZ261" s="18">
        <f t="shared" si="518"/>
        <v>6.2398373983739833E-2</v>
      </c>
      <c r="CA261" s="18">
        <f t="shared" si="519"/>
        <v>2.3398373983739837</v>
      </c>
      <c r="CB261" s="6">
        <v>45</v>
      </c>
      <c r="CC261" s="6">
        <v>22</v>
      </c>
      <c r="CD261" s="6">
        <v>0</v>
      </c>
      <c r="CE261" s="6">
        <v>67</v>
      </c>
      <c r="CF261" s="6">
        <v>46</v>
      </c>
      <c r="CG261" s="6">
        <v>2</v>
      </c>
      <c r="CH261" s="6">
        <v>0</v>
      </c>
      <c r="CI261" s="6">
        <v>48</v>
      </c>
      <c r="CJ261" s="11">
        <f t="shared" si="520"/>
        <v>2.7592784997700601</v>
      </c>
      <c r="CK261" s="11">
        <f t="shared" si="521"/>
        <v>6.8797776233495478</v>
      </c>
      <c r="CL261" s="11">
        <f t="shared" si="522"/>
        <v>0</v>
      </c>
      <c r="CM261" s="11">
        <f t="shared" si="523"/>
        <v>2.8205957997649502</v>
      </c>
      <c r="CN261" s="11">
        <f t="shared" si="524"/>
        <v>0.62543432939541344</v>
      </c>
      <c r="CO261" s="11">
        <f t="shared" si="525"/>
        <v>0</v>
      </c>
      <c r="CP261" s="52">
        <f t="shared" si="505"/>
        <v>0.33333333333333331</v>
      </c>
      <c r="CQ261" s="52">
        <f t="shared" si="506"/>
        <v>0.48888888888888887</v>
      </c>
      <c r="CR261" s="52">
        <f t="shared" si="507"/>
        <v>0.82222222222222219</v>
      </c>
      <c r="CS261" s="52">
        <f t="shared" si="508"/>
        <v>4.5454545454545456E-2</v>
      </c>
      <c r="CT261" s="52">
        <f t="shared" si="509"/>
        <v>0.5</v>
      </c>
      <c r="CU261" s="52">
        <f t="shared" si="510"/>
        <v>0.54545454545454541</v>
      </c>
      <c r="CV261">
        <v>0</v>
      </c>
      <c r="CW261" s="60">
        <f t="shared" ref="CW261:CW274" si="543">DD261+DJ261+DN261</f>
        <v>39.469593141066113</v>
      </c>
      <c r="CX261" s="60">
        <f t="shared" ref="CX261:CX274" si="544">CW261/DR261*2000</f>
        <v>67.153710150686706</v>
      </c>
      <c r="CY261" s="60">
        <v>26.628322811866422</v>
      </c>
      <c r="CZ261" s="60">
        <v>2.7870753411210889</v>
      </c>
      <c r="DA261" s="60">
        <v>-0.42294234887303589</v>
      </c>
      <c r="DB261" s="60">
        <v>-7.0760115178164648E-2</v>
      </c>
      <c r="DC261" s="60">
        <v>0</v>
      </c>
      <c r="DD261" s="60">
        <f t="shared" ref="DD261:DD274" si="545">SUM(CY261:DC261)</f>
        <v>28.92169568893631</v>
      </c>
      <c r="DE261" s="60">
        <f t="shared" ref="DE261:DE274" si="546">DD261/DR261*2000</f>
        <v>49.207478841235748</v>
      </c>
      <c r="DF261" s="60">
        <v>4.4771766541980877</v>
      </c>
      <c r="DG261" s="60">
        <v>0.24148227865824953</v>
      </c>
      <c r="DH261" s="60">
        <v>0.53218247978510036</v>
      </c>
      <c r="DI261" s="60">
        <v>5.2970560394883623</v>
      </c>
      <c r="DJ261" s="60">
        <f t="shared" ref="DJ261:DJ274" si="547">SUM(DF261:DI261)</f>
        <v>10.547897452129799</v>
      </c>
      <c r="DK261" s="60">
        <f t="shared" ref="DK261:DK274" si="548">DJ261/DR261*2000</f>
        <v>17.946231309450955</v>
      </c>
      <c r="DL261" s="60"/>
      <c r="DM261" s="60"/>
      <c r="DN261" s="60">
        <f t="shared" ref="DN261:DN274" si="549">SUM(DL261:DM261)</f>
        <v>0</v>
      </c>
      <c r="DO261" s="59">
        <v>978.51666666666665</v>
      </c>
      <c r="DP261" s="59">
        <v>191.86666666666667</v>
      </c>
      <c r="DQ261" s="59">
        <v>5.1166666666666663</v>
      </c>
      <c r="DR261" s="58">
        <v>1175.5</v>
      </c>
    </row>
    <row r="262" spans="1:122" x14ac:dyDescent="0.2">
      <c r="A262" t="s">
        <v>4656</v>
      </c>
      <c r="B262" t="s">
        <v>4656</v>
      </c>
      <c r="C262" t="str">
        <f t="shared" si="526"/>
        <v xml:space="preserve">Wolski, Wojtek </v>
      </c>
      <c r="D262" t="str">
        <f t="shared" si="527"/>
        <v>Wojtek Wolski</v>
      </c>
      <c r="E262" t="str">
        <f t="shared" si="528"/>
        <v>LW</v>
      </c>
      <c r="F262" t="s">
        <v>3296</v>
      </c>
      <c r="G262">
        <v>76</v>
      </c>
      <c r="H262">
        <v>22</v>
      </c>
      <c r="I262">
        <v>28</v>
      </c>
      <c r="J262">
        <f t="shared" si="529"/>
        <v>50</v>
      </c>
      <c r="K262">
        <v>2</v>
      </c>
      <c r="L262">
        <v>14</v>
      </c>
      <c r="M262" s="5" t="s">
        <v>5685</v>
      </c>
      <c r="N262" s="7">
        <f t="shared" si="530"/>
        <v>15.516666666666667</v>
      </c>
      <c r="O262" s="7">
        <f t="shared" si="531"/>
        <v>1179.2666666666667</v>
      </c>
      <c r="P262">
        <v>7</v>
      </c>
      <c r="Q262">
        <v>10</v>
      </c>
      <c r="R262">
        <v>0</v>
      </c>
      <c r="S262">
        <v>1</v>
      </c>
      <c r="T262">
        <f t="shared" si="532"/>
        <v>15</v>
      </c>
      <c r="U262">
        <f t="shared" si="533"/>
        <v>17</v>
      </c>
      <c r="V262">
        <v>165</v>
      </c>
      <c r="W262" s="9">
        <f t="shared" si="534"/>
        <v>0.13333333333333333</v>
      </c>
      <c r="X262">
        <v>1611</v>
      </c>
      <c r="Y262">
        <v>2</v>
      </c>
      <c r="Z262">
        <v>0</v>
      </c>
      <c r="AA262">
        <v>3</v>
      </c>
      <c r="AB262">
        <v>0</v>
      </c>
      <c r="AC262" s="9">
        <f t="shared" si="535"/>
        <v>1</v>
      </c>
      <c r="AD262" s="5" t="s">
        <v>4156</v>
      </c>
      <c r="AE262" s="11">
        <f t="shared" si="536"/>
        <v>23.583333333333332</v>
      </c>
      <c r="AF262" s="27">
        <v>57</v>
      </c>
      <c r="AG262" s="12">
        <v>3380559</v>
      </c>
      <c r="AH262" s="13" t="s">
        <v>6482</v>
      </c>
      <c r="AI262" s="13" t="s">
        <v>6271</v>
      </c>
      <c r="AJ262" s="14">
        <v>2.6</v>
      </c>
      <c r="AK262" s="13" t="s">
        <v>6401</v>
      </c>
      <c r="AL262" s="13" t="s">
        <v>6339</v>
      </c>
      <c r="AM262" s="13" t="s">
        <v>6465</v>
      </c>
      <c r="AN262" s="18">
        <f t="shared" si="537"/>
        <v>28.3</v>
      </c>
      <c r="AO262" s="18">
        <f t="shared" si="538"/>
        <v>23.9</v>
      </c>
      <c r="AP262" s="18">
        <f t="shared" si="539"/>
        <v>2.6</v>
      </c>
      <c r="AQ262" s="18">
        <f t="shared" si="540"/>
        <v>5.5</v>
      </c>
      <c r="AR262" s="18">
        <f t="shared" si="511"/>
        <v>7.8999341672152719</v>
      </c>
      <c r="AS262" s="18">
        <f t="shared" si="541"/>
        <v>2.2000000000000002</v>
      </c>
      <c r="AT262" s="18">
        <f t="shared" si="512"/>
        <v>3.1599736668861094</v>
      </c>
      <c r="AU262" s="18">
        <f t="shared" si="542"/>
        <v>7.7</v>
      </c>
      <c r="AV262" s="66">
        <v>19</v>
      </c>
      <c r="AW262" s="66">
        <v>39</v>
      </c>
      <c r="AX262" s="66">
        <v>34</v>
      </c>
      <c r="AY262" s="66">
        <v>35</v>
      </c>
      <c r="AZ262" s="66">
        <v>38</v>
      </c>
      <c r="BA262" s="66">
        <v>3</v>
      </c>
      <c r="BB262" s="66">
        <v>0</v>
      </c>
      <c r="BC262" s="66">
        <v>0</v>
      </c>
      <c r="BD262">
        <v>8</v>
      </c>
      <c r="BE262" t="s">
        <v>2946</v>
      </c>
      <c r="BF262" t="s">
        <v>2947</v>
      </c>
      <c r="BH262" t="s">
        <v>2948</v>
      </c>
      <c r="BI262">
        <v>75</v>
      </c>
      <c r="BJ262">
        <v>200</v>
      </c>
      <c r="BK262" t="s">
        <v>1259</v>
      </c>
      <c r="BL262" t="s">
        <v>638</v>
      </c>
      <c r="BM262" s="4" t="s">
        <v>450</v>
      </c>
      <c r="BN262" s="4" t="s">
        <v>6608</v>
      </c>
      <c r="BO262" s="4" t="s">
        <v>6609</v>
      </c>
      <c r="BP262" s="4" t="s">
        <v>6610</v>
      </c>
      <c r="BQ262" s="7">
        <f t="shared" si="513"/>
        <v>1179.5</v>
      </c>
      <c r="BR262" s="7">
        <f t="shared" si="514"/>
        <v>966.58333333333337</v>
      </c>
      <c r="BS262" s="7">
        <f t="shared" si="515"/>
        <v>18.899999999999999</v>
      </c>
      <c r="BT262" s="7">
        <f t="shared" si="516"/>
        <v>194.01666666666668</v>
      </c>
      <c r="BU262" s="12">
        <v>1611</v>
      </c>
      <c r="BV262">
        <v>6</v>
      </c>
      <c r="BW262">
        <v>3</v>
      </c>
      <c r="BX262">
        <v>0</v>
      </c>
      <c r="BY262" s="18">
        <f t="shared" si="517"/>
        <v>12.718201754385966</v>
      </c>
      <c r="BZ262" s="18">
        <f t="shared" si="518"/>
        <v>0.24868421052631576</v>
      </c>
      <c r="CA262" s="18">
        <f t="shared" si="519"/>
        <v>2.5528508771929825</v>
      </c>
      <c r="CB262" s="6">
        <v>51</v>
      </c>
      <c r="CC262" s="6">
        <v>26</v>
      </c>
      <c r="CD262" s="6">
        <v>1</v>
      </c>
      <c r="CE262" s="6">
        <v>78</v>
      </c>
      <c r="CF262" s="6">
        <v>47</v>
      </c>
      <c r="CG262" s="6">
        <v>3</v>
      </c>
      <c r="CH262" s="6">
        <v>2</v>
      </c>
      <c r="CI262" s="6">
        <v>52</v>
      </c>
      <c r="CJ262" s="11">
        <f t="shared" si="520"/>
        <v>3.1657901543236484</v>
      </c>
      <c r="CK262" s="11">
        <f t="shared" si="521"/>
        <v>8.0405463448157377</v>
      </c>
      <c r="CL262" s="11">
        <f t="shared" si="522"/>
        <v>3.1746031746031749</v>
      </c>
      <c r="CM262" s="11">
        <f t="shared" si="523"/>
        <v>2.9174928873178723</v>
      </c>
      <c r="CN262" s="11">
        <f t="shared" si="524"/>
        <v>0.92775534747873889</v>
      </c>
      <c r="CO262" s="11">
        <f t="shared" si="525"/>
        <v>6.3492063492063497</v>
      </c>
      <c r="CP262" s="52">
        <f t="shared" si="505"/>
        <v>0.29411764705882354</v>
      </c>
      <c r="CQ262" s="52">
        <f t="shared" si="506"/>
        <v>0.33333333333333331</v>
      </c>
      <c r="CR262" s="52">
        <f t="shared" si="507"/>
        <v>0.62745098039215685</v>
      </c>
      <c r="CS262" s="52">
        <f t="shared" si="508"/>
        <v>0.26923076923076922</v>
      </c>
      <c r="CT262" s="52">
        <f t="shared" si="509"/>
        <v>0.38461538461538464</v>
      </c>
      <c r="CU262" s="52">
        <f t="shared" si="510"/>
        <v>0.65384615384615385</v>
      </c>
      <c r="CV262">
        <v>0</v>
      </c>
      <c r="CW262" s="60">
        <f t="shared" si="543"/>
        <v>59.969479699613231</v>
      </c>
      <c r="CX262" s="60">
        <f t="shared" si="544"/>
        <v>101.68627333550357</v>
      </c>
      <c r="CY262" s="60">
        <v>22.692951197176413</v>
      </c>
      <c r="CZ262" s="60">
        <v>12.026761041678203</v>
      </c>
      <c r="DA262" s="60">
        <v>-0.42438154019204244</v>
      </c>
      <c r="DB262" s="60">
        <v>0.79303841619620907</v>
      </c>
      <c r="DC262" s="60">
        <v>9.1151436018940455</v>
      </c>
      <c r="DD262" s="60">
        <f t="shared" si="545"/>
        <v>44.203512716752826</v>
      </c>
      <c r="DE262" s="60">
        <f t="shared" si="546"/>
        <v>74.95296772658385</v>
      </c>
      <c r="DF262" s="60">
        <v>5.5489427486116449</v>
      </c>
      <c r="DG262" s="60">
        <v>1.4162192844622069E-2</v>
      </c>
      <c r="DH262" s="60">
        <v>0.72371941434149267</v>
      </c>
      <c r="DI262" s="60">
        <v>9.4791426270626449</v>
      </c>
      <c r="DJ262" s="60">
        <f t="shared" si="547"/>
        <v>15.765966982860405</v>
      </c>
      <c r="DK262" s="60">
        <f t="shared" si="548"/>
        <v>26.733305608919718</v>
      </c>
      <c r="DL262" s="60"/>
      <c r="DM262" s="60"/>
      <c r="DN262" s="60">
        <f t="shared" si="549"/>
        <v>0</v>
      </c>
      <c r="DO262" s="59">
        <v>966.58333333333337</v>
      </c>
      <c r="DP262" s="59">
        <v>194.01666666666671</v>
      </c>
      <c r="DQ262" s="59">
        <v>18.899999999999999</v>
      </c>
      <c r="DR262" s="58">
        <v>1179.5</v>
      </c>
    </row>
    <row r="263" spans="1:122" x14ac:dyDescent="0.2">
      <c r="A263" t="s">
        <v>4663</v>
      </c>
      <c r="B263" t="s">
        <v>4656</v>
      </c>
      <c r="C263" t="str">
        <f t="shared" si="526"/>
        <v xml:space="preserve">Smith, Wyatt </v>
      </c>
      <c r="D263" t="str">
        <f t="shared" si="527"/>
        <v>Wyatt Smith</v>
      </c>
      <c r="E263" t="str">
        <f t="shared" si="528"/>
        <v xml:space="preserve">C </v>
      </c>
      <c r="F263" t="s">
        <v>1058</v>
      </c>
      <c r="G263">
        <v>61</v>
      </c>
      <c r="H263">
        <v>3</v>
      </c>
      <c r="I263">
        <v>3</v>
      </c>
      <c r="J263">
        <f t="shared" si="529"/>
        <v>6</v>
      </c>
      <c r="K263">
        <v>-8</v>
      </c>
      <c r="L263">
        <v>16</v>
      </c>
      <c r="M263" s="5" t="s">
        <v>5815</v>
      </c>
      <c r="N263" s="7">
        <f t="shared" si="530"/>
        <v>9.5166666666666675</v>
      </c>
      <c r="O263" s="7">
        <f t="shared" si="531"/>
        <v>580.51666666666677</v>
      </c>
      <c r="P263">
        <v>1</v>
      </c>
      <c r="Q263">
        <v>0</v>
      </c>
      <c r="R263">
        <v>0</v>
      </c>
      <c r="S263">
        <v>0</v>
      </c>
      <c r="T263">
        <f t="shared" si="532"/>
        <v>2</v>
      </c>
      <c r="U263">
        <f t="shared" si="533"/>
        <v>3</v>
      </c>
      <c r="V263">
        <v>44</v>
      </c>
      <c r="W263" s="9">
        <f t="shared" si="534"/>
        <v>6.8181818181818177E-2</v>
      </c>
      <c r="X263">
        <v>949</v>
      </c>
      <c r="Y263">
        <v>0</v>
      </c>
      <c r="Z263">
        <v>0</v>
      </c>
      <c r="AA263">
        <v>221</v>
      </c>
      <c r="AB263">
        <v>287</v>
      </c>
      <c r="AC263" s="9">
        <f t="shared" si="535"/>
        <v>0.43503937007874016</v>
      </c>
      <c r="AD263" s="5" t="s">
        <v>4312</v>
      </c>
      <c r="AE263" s="11">
        <f t="shared" si="536"/>
        <v>96.716666666666669</v>
      </c>
      <c r="AF263" s="27">
        <v>62</v>
      </c>
      <c r="AG263" s="12">
        <v>165000</v>
      </c>
      <c r="AH263" s="13" t="s">
        <v>4416</v>
      </c>
      <c r="AI263" s="13" t="s">
        <v>6377</v>
      </c>
      <c r="AJ263" s="14">
        <v>-10</v>
      </c>
      <c r="AK263" s="13" t="s">
        <v>4454</v>
      </c>
      <c r="AL263" s="13" t="s">
        <v>6353</v>
      </c>
      <c r="AM263" s="13" t="s">
        <v>4403</v>
      </c>
      <c r="AN263" s="18">
        <f t="shared" si="537"/>
        <v>12.1</v>
      </c>
      <c r="AO263" s="18">
        <f t="shared" si="538"/>
        <v>11.6</v>
      </c>
      <c r="AP263" s="18">
        <f t="shared" si="539"/>
        <v>-10</v>
      </c>
      <c r="AQ263" s="18">
        <f t="shared" si="540"/>
        <v>-3.4</v>
      </c>
      <c r="AR263" s="18">
        <f t="shared" si="511"/>
        <v>-11.408119897103232</v>
      </c>
      <c r="AS263" s="18">
        <f t="shared" si="541"/>
        <v>-0.4</v>
      </c>
      <c r="AT263" s="18">
        <f t="shared" si="512"/>
        <v>-1.3421317526003804</v>
      </c>
      <c r="AU263" s="18">
        <f t="shared" si="542"/>
        <v>-3.8</v>
      </c>
      <c r="AV263" s="66">
        <v>21</v>
      </c>
      <c r="AW263" s="66">
        <v>25</v>
      </c>
      <c r="AX263" s="66">
        <v>25</v>
      </c>
      <c r="AY263" s="66">
        <v>8</v>
      </c>
      <c r="AZ263" s="66">
        <v>15</v>
      </c>
      <c r="BA263" s="66">
        <v>221</v>
      </c>
      <c r="BB263" s="66">
        <v>287</v>
      </c>
      <c r="BC263" s="66">
        <v>14.9</v>
      </c>
      <c r="BE263" t="s">
        <v>5147</v>
      </c>
      <c r="BF263" t="s">
        <v>5148</v>
      </c>
      <c r="BG263" t="s">
        <v>7470</v>
      </c>
      <c r="BH263" t="s">
        <v>7471</v>
      </c>
      <c r="BI263">
        <v>71</v>
      </c>
      <c r="BJ263">
        <v>200</v>
      </c>
      <c r="BK263" t="s">
        <v>1259</v>
      </c>
      <c r="BL263" t="s">
        <v>7128</v>
      </c>
      <c r="BM263" s="4" t="s">
        <v>2555</v>
      </c>
      <c r="BN263" s="4" t="s">
        <v>2556</v>
      </c>
      <c r="BO263" s="4" t="s">
        <v>6906</v>
      </c>
      <c r="BP263" s="4" t="s">
        <v>1456</v>
      </c>
      <c r="BQ263" s="7">
        <f t="shared" si="513"/>
        <v>580.33333333333337</v>
      </c>
      <c r="BR263" s="7">
        <f t="shared" si="514"/>
        <v>564.6</v>
      </c>
      <c r="BS263" s="7">
        <f t="shared" si="515"/>
        <v>2.6</v>
      </c>
      <c r="BT263" s="7">
        <f t="shared" si="516"/>
        <v>13.133333333333333</v>
      </c>
      <c r="BU263">
        <v>949</v>
      </c>
      <c r="BV263">
        <v>0</v>
      </c>
      <c r="BW263">
        <v>0</v>
      </c>
      <c r="BX263">
        <v>0</v>
      </c>
      <c r="BY263" s="18">
        <f t="shared" si="517"/>
        <v>9.2557377049180332</v>
      </c>
      <c r="BZ263" s="18">
        <f t="shared" si="518"/>
        <v>4.2622950819672135E-2</v>
      </c>
      <c r="CA263" s="18">
        <f t="shared" si="519"/>
        <v>0.21530054644808744</v>
      </c>
      <c r="CB263" s="6">
        <v>12</v>
      </c>
      <c r="CC263" s="6">
        <v>2</v>
      </c>
      <c r="CD263" s="6">
        <v>0</v>
      </c>
      <c r="CE263" s="6">
        <v>14</v>
      </c>
      <c r="CF263" s="6">
        <v>19</v>
      </c>
      <c r="CG263" s="6">
        <v>0</v>
      </c>
      <c r="CH263" s="6">
        <v>1</v>
      </c>
      <c r="CI263" s="6">
        <v>20</v>
      </c>
      <c r="CJ263" s="11">
        <f t="shared" si="520"/>
        <v>1.2752391073326248</v>
      </c>
      <c r="CK263" s="11">
        <f t="shared" si="521"/>
        <v>9.1370558375634516</v>
      </c>
      <c r="CL263" s="11">
        <f t="shared" si="522"/>
        <v>0</v>
      </c>
      <c r="CM263" s="11">
        <f t="shared" si="523"/>
        <v>2.0191285866099893</v>
      </c>
      <c r="CN263" s="11">
        <f t="shared" si="524"/>
        <v>0</v>
      </c>
      <c r="CO263" s="11">
        <f t="shared" si="525"/>
        <v>23.076923076923073</v>
      </c>
      <c r="CP263" s="52">
        <f t="shared" si="505"/>
        <v>0.16666666666666666</v>
      </c>
      <c r="CQ263" s="52">
        <f t="shared" si="506"/>
        <v>0.25</v>
      </c>
      <c r="CR263" s="52">
        <f t="shared" si="507"/>
        <v>0.41666666666666663</v>
      </c>
      <c r="CS263" s="52">
        <f t="shared" si="508"/>
        <v>0.5</v>
      </c>
      <c r="CT263" s="52">
        <f t="shared" si="509"/>
        <v>0</v>
      </c>
      <c r="CU263" s="52">
        <f t="shared" si="510"/>
        <v>0.5</v>
      </c>
      <c r="CV263">
        <v>0</v>
      </c>
      <c r="CW263" s="60">
        <f t="shared" si="543"/>
        <v>0.38880408899091634</v>
      </c>
      <c r="CX263" s="60">
        <f t="shared" si="544"/>
        <v>1.3399336783144731</v>
      </c>
      <c r="CY263" s="60">
        <v>-6.6303924404920567</v>
      </c>
      <c r="CZ263" s="60">
        <v>1.1531236062881001</v>
      </c>
      <c r="DA263" s="60">
        <v>-0.14991566681363128</v>
      </c>
      <c r="DB263" s="60">
        <v>-3.549553112849587E-2</v>
      </c>
      <c r="DC263" s="60">
        <v>0</v>
      </c>
      <c r="DD263" s="60">
        <f t="shared" si="545"/>
        <v>-5.6626800321460831</v>
      </c>
      <c r="DE263" s="60">
        <f t="shared" si="546"/>
        <v>-19.51526719866542</v>
      </c>
      <c r="DF263" s="60">
        <v>4.8036478491169605</v>
      </c>
      <c r="DG263" s="60">
        <v>4.5327871401152998E-2</v>
      </c>
      <c r="DH263" s="60">
        <v>-0.29612592416297456</v>
      </c>
      <c r="DI263" s="60">
        <v>1.4986343247818603</v>
      </c>
      <c r="DJ263" s="60">
        <f t="shared" si="547"/>
        <v>6.0514841211369994</v>
      </c>
      <c r="DK263" s="60">
        <f t="shared" si="548"/>
        <v>20.855200876979893</v>
      </c>
      <c r="DL263" s="60"/>
      <c r="DM263" s="60"/>
      <c r="DN263" s="60">
        <f t="shared" si="549"/>
        <v>0</v>
      </c>
      <c r="DO263" s="58">
        <v>564.6</v>
      </c>
      <c r="DP263" s="58">
        <v>13.133333333333333</v>
      </c>
      <c r="DQ263" s="58">
        <v>2.6</v>
      </c>
      <c r="DR263" s="58">
        <v>580.33333333333337</v>
      </c>
    </row>
    <row r="264" spans="1:122" x14ac:dyDescent="0.2">
      <c r="A264" t="s">
        <v>4658</v>
      </c>
      <c r="B264" t="s">
        <v>4658</v>
      </c>
      <c r="C264" t="str">
        <f t="shared" si="526"/>
        <v xml:space="preserve">Miettinen, Antti </v>
      </c>
      <c r="D264" t="str">
        <f t="shared" si="527"/>
        <v>Antti Miettinen</v>
      </c>
      <c r="E264" t="str">
        <f t="shared" si="528"/>
        <v>RW</v>
      </c>
      <c r="F264" t="s">
        <v>3364</v>
      </c>
      <c r="G264">
        <v>74</v>
      </c>
      <c r="H264">
        <v>11</v>
      </c>
      <c r="I264">
        <v>14</v>
      </c>
      <c r="J264">
        <f t="shared" si="529"/>
        <v>25</v>
      </c>
      <c r="K264">
        <v>-5</v>
      </c>
      <c r="L264">
        <v>38</v>
      </c>
      <c r="M264" s="5" t="s">
        <v>5680</v>
      </c>
      <c r="N264" s="7">
        <f t="shared" si="530"/>
        <v>14.333333333333334</v>
      </c>
      <c r="O264" s="7">
        <f t="shared" si="531"/>
        <v>1060.6666666666667</v>
      </c>
      <c r="P264">
        <v>6</v>
      </c>
      <c r="Q264">
        <v>2</v>
      </c>
      <c r="R264">
        <v>0</v>
      </c>
      <c r="S264">
        <v>0</v>
      </c>
      <c r="T264">
        <f t="shared" si="532"/>
        <v>5</v>
      </c>
      <c r="U264">
        <f t="shared" si="533"/>
        <v>12</v>
      </c>
      <c r="V264">
        <v>141</v>
      </c>
      <c r="W264" s="9">
        <f t="shared" si="534"/>
        <v>7.8014184397163122E-2</v>
      </c>
      <c r="X264">
        <v>1393</v>
      </c>
      <c r="Y264">
        <v>1</v>
      </c>
      <c r="Z264">
        <v>0</v>
      </c>
      <c r="AA264">
        <v>2</v>
      </c>
      <c r="AB264">
        <v>9</v>
      </c>
      <c r="AC264" s="9">
        <f t="shared" si="535"/>
        <v>0.18181818181818182</v>
      </c>
      <c r="AD264" s="5" t="s">
        <v>4157</v>
      </c>
      <c r="AE264" s="11">
        <f t="shared" si="536"/>
        <v>42.416666666666664</v>
      </c>
      <c r="AF264" s="27">
        <v>60</v>
      </c>
      <c r="AG264" s="12">
        <v>1162746</v>
      </c>
      <c r="AH264" s="13" t="s">
        <v>4494</v>
      </c>
      <c r="AI264" s="13" t="s">
        <v>6320</v>
      </c>
      <c r="AJ264" s="14">
        <v>-4.3</v>
      </c>
      <c r="AK264" s="13" t="s">
        <v>4432</v>
      </c>
      <c r="AL264" s="13" t="s">
        <v>6415</v>
      </c>
      <c r="AM264" s="13" t="s">
        <v>6349</v>
      </c>
      <c r="AN264" s="18">
        <f t="shared" si="537"/>
        <v>23</v>
      </c>
      <c r="AO264" s="18">
        <f t="shared" si="538"/>
        <v>18.5</v>
      </c>
      <c r="AP264" s="18">
        <f t="shared" si="539"/>
        <v>-4.3</v>
      </c>
      <c r="AQ264" s="18">
        <f t="shared" si="540"/>
        <v>-1.5</v>
      </c>
      <c r="AR264" s="18">
        <f t="shared" si="511"/>
        <v>-2.3103581055063533</v>
      </c>
      <c r="AS264" s="18">
        <f t="shared" si="541"/>
        <v>1.7</v>
      </c>
      <c r="AT264" s="18">
        <f t="shared" si="512"/>
        <v>2.6184058529072005</v>
      </c>
      <c r="AU264" s="18">
        <f t="shared" si="542"/>
        <v>0.1</v>
      </c>
      <c r="AV264" s="66">
        <v>16</v>
      </c>
      <c r="AW264" s="66">
        <v>145</v>
      </c>
      <c r="AX264" s="66">
        <v>86</v>
      </c>
      <c r="AY264" s="66">
        <v>28</v>
      </c>
      <c r="AZ264" s="66">
        <v>16</v>
      </c>
      <c r="BA264" s="66">
        <v>2</v>
      </c>
      <c r="BB264" s="66">
        <v>9</v>
      </c>
      <c r="BC264" s="66">
        <v>0.2</v>
      </c>
      <c r="BD264">
        <v>20</v>
      </c>
      <c r="BE264" t="s">
        <v>205</v>
      </c>
      <c r="BF264" t="s">
        <v>206</v>
      </c>
      <c r="BH264" t="s">
        <v>7450</v>
      </c>
      <c r="BI264">
        <v>72</v>
      </c>
      <c r="BJ264">
        <v>190</v>
      </c>
      <c r="BK264" t="s">
        <v>1259</v>
      </c>
      <c r="BL264" t="s">
        <v>7128</v>
      </c>
      <c r="BM264" s="4" t="s">
        <v>514</v>
      </c>
      <c r="BN264" s="4" t="s">
        <v>6807</v>
      </c>
      <c r="BO264" s="4" t="s">
        <v>6808</v>
      </c>
      <c r="BP264" s="4" t="s">
        <v>6809</v>
      </c>
      <c r="BQ264" s="7">
        <f t="shared" si="513"/>
        <v>1060.4166666666667</v>
      </c>
      <c r="BR264" s="7">
        <f t="shared" si="514"/>
        <v>822.33333333333337</v>
      </c>
      <c r="BS264" s="7">
        <f t="shared" si="515"/>
        <v>23.166666666666668</v>
      </c>
      <c r="BT264" s="7">
        <f t="shared" si="516"/>
        <v>214.91666666666666</v>
      </c>
      <c r="BU264" s="12">
        <v>1393</v>
      </c>
      <c r="BV264">
        <v>3</v>
      </c>
      <c r="BW264">
        <v>0</v>
      </c>
      <c r="BX264">
        <v>0</v>
      </c>
      <c r="BY264" s="18">
        <f t="shared" si="517"/>
        <v>11.112612612612613</v>
      </c>
      <c r="BZ264" s="18">
        <f t="shared" si="518"/>
        <v>0.31306306306306309</v>
      </c>
      <c r="CA264" s="18">
        <f t="shared" si="519"/>
        <v>2.9042792792792791</v>
      </c>
      <c r="CB264" s="6">
        <v>24</v>
      </c>
      <c r="CC264" s="6">
        <v>28</v>
      </c>
      <c r="CD264" s="6">
        <v>0</v>
      </c>
      <c r="CE264" s="6">
        <v>52</v>
      </c>
      <c r="CF264" s="6">
        <v>26</v>
      </c>
      <c r="CG264" s="6">
        <v>2</v>
      </c>
      <c r="CH264" s="6">
        <v>4</v>
      </c>
      <c r="CI264" s="6">
        <v>32</v>
      </c>
      <c r="CJ264" s="11">
        <f t="shared" si="520"/>
        <v>1.751114714227807</v>
      </c>
      <c r="CK264" s="11">
        <f t="shared" si="521"/>
        <v>7.816983326870881</v>
      </c>
      <c r="CL264" s="11">
        <f t="shared" si="522"/>
        <v>0</v>
      </c>
      <c r="CM264" s="11">
        <f t="shared" si="523"/>
        <v>1.8970409404134574</v>
      </c>
      <c r="CN264" s="11">
        <f t="shared" si="524"/>
        <v>0.55835595191934861</v>
      </c>
      <c r="CO264" s="11">
        <f t="shared" si="525"/>
        <v>10.359712230215827</v>
      </c>
      <c r="CP264" s="52">
        <f t="shared" si="505"/>
        <v>0.20833333333333334</v>
      </c>
      <c r="CQ264" s="52">
        <f t="shared" si="506"/>
        <v>0.5</v>
      </c>
      <c r="CR264" s="52">
        <f t="shared" si="507"/>
        <v>0.70833333333333337</v>
      </c>
      <c r="CS264" s="52">
        <f t="shared" si="508"/>
        <v>0.21428571428571427</v>
      </c>
      <c r="CT264" s="52">
        <f t="shared" si="509"/>
        <v>7.1428571428571425E-2</v>
      </c>
      <c r="CU264" s="52">
        <f t="shared" si="510"/>
        <v>0.2857142857142857</v>
      </c>
      <c r="CV264">
        <v>0</v>
      </c>
      <c r="CW264" s="60">
        <f t="shared" si="543"/>
        <v>10.41959228627254</v>
      </c>
      <c r="CX264" s="60">
        <f t="shared" si="544"/>
        <v>19.651883290415789</v>
      </c>
      <c r="CY264" s="60">
        <v>0.99654379619888733</v>
      </c>
      <c r="CZ264" s="60">
        <v>0.9587295923043011</v>
      </c>
      <c r="DA264" s="60">
        <v>0.49453377027620654</v>
      </c>
      <c r="DB264" s="60">
        <v>-0.3255742054099634</v>
      </c>
      <c r="DC264" s="60">
        <v>-1.6740648617561162</v>
      </c>
      <c r="DD264" s="60">
        <f t="shared" si="545"/>
        <v>0.45016809161331528</v>
      </c>
      <c r="DE264" s="60">
        <f t="shared" si="546"/>
        <v>0.8490400156164688</v>
      </c>
      <c r="DF264" s="60">
        <v>9.8527993088467003</v>
      </c>
      <c r="DG264" s="60">
        <v>0.2299419390837561</v>
      </c>
      <c r="DH264" s="60">
        <v>-6.1823218236663056E-2</v>
      </c>
      <c r="DI264" s="60">
        <v>-5.1493835034570855E-2</v>
      </c>
      <c r="DJ264" s="60">
        <f t="shared" si="547"/>
        <v>9.9694241946592239</v>
      </c>
      <c r="DK264" s="60">
        <f t="shared" si="548"/>
        <v>18.802843274799322</v>
      </c>
      <c r="DL264" s="60"/>
      <c r="DM264" s="60"/>
      <c r="DN264" s="60">
        <f t="shared" si="549"/>
        <v>0</v>
      </c>
      <c r="DO264" s="58">
        <v>822.33333333333348</v>
      </c>
      <c r="DP264" s="58">
        <v>214.91666666666666</v>
      </c>
      <c r="DQ264" s="58">
        <v>23.166666666666668</v>
      </c>
      <c r="DR264" s="58">
        <v>1060.4166666666667</v>
      </c>
    </row>
    <row r="265" spans="1:122" x14ac:dyDescent="0.2">
      <c r="A265" t="s">
        <v>4660</v>
      </c>
      <c r="B265" t="s">
        <v>4658</v>
      </c>
      <c r="C265" t="str">
        <f t="shared" si="526"/>
        <v xml:space="preserve">Winchester, Brad </v>
      </c>
      <c r="D265" t="str">
        <f t="shared" si="527"/>
        <v>Brad Winchester</v>
      </c>
      <c r="E265" t="str">
        <f t="shared" si="528"/>
        <v>LW</v>
      </c>
      <c r="F265" t="s">
        <v>957</v>
      </c>
      <c r="G265">
        <v>59</v>
      </c>
      <c r="H265">
        <v>4</v>
      </c>
      <c r="I265">
        <v>5</v>
      </c>
      <c r="J265">
        <f t="shared" si="529"/>
        <v>9</v>
      </c>
      <c r="K265">
        <v>-10</v>
      </c>
      <c r="L265">
        <v>86</v>
      </c>
      <c r="M265" s="5" t="s">
        <v>5728</v>
      </c>
      <c r="N265" s="7">
        <f t="shared" si="530"/>
        <v>8.0666666666666664</v>
      </c>
      <c r="O265" s="7">
        <f t="shared" si="531"/>
        <v>475.93333333333334</v>
      </c>
      <c r="P265">
        <v>0</v>
      </c>
      <c r="Q265">
        <v>0</v>
      </c>
      <c r="R265">
        <v>0</v>
      </c>
      <c r="S265">
        <v>0</v>
      </c>
      <c r="T265">
        <f t="shared" si="532"/>
        <v>4</v>
      </c>
      <c r="U265">
        <f t="shared" si="533"/>
        <v>5</v>
      </c>
      <c r="V265">
        <v>66</v>
      </c>
      <c r="W265" s="9">
        <f t="shared" si="534"/>
        <v>6.0606060606060608E-2</v>
      </c>
      <c r="X265">
        <v>671</v>
      </c>
      <c r="Y265">
        <v>0</v>
      </c>
      <c r="Z265">
        <v>0</v>
      </c>
      <c r="AA265">
        <v>1</v>
      </c>
      <c r="AB265">
        <v>2</v>
      </c>
      <c r="AC265" s="9">
        <f t="shared" si="535"/>
        <v>0.33333333333333331</v>
      </c>
      <c r="AD265" s="5" t="s">
        <v>4208</v>
      </c>
      <c r="AE265" s="11">
        <f t="shared" si="536"/>
        <v>52.916666666666664</v>
      </c>
      <c r="AF265" s="27">
        <v>32</v>
      </c>
      <c r="AG265" s="12">
        <v>165000</v>
      </c>
      <c r="AH265" s="13" t="s">
        <v>6409</v>
      </c>
      <c r="AI265" s="13" t="s">
        <v>6427</v>
      </c>
      <c r="AJ265" s="14">
        <v>-5.5</v>
      </c>
      <c r="AK265" s="13" t="s">
        <v>6440</v>
      </c>
      <c r="AL265" s="13" t="s">
        <v>6331</v>
      </c>
      <c r="AM265" s="13" t="s">
        <v>6437</v>
      </c>
      <c r="AN265" s="18">
        <f t="shared" si="537"/>
        <v>11.2</v>
      </c>
      <c r="AO265" s="18">
        <f t="shared" si="538"/>
        <v>10.199999999999999</v>
      </c>
      <c r="AP265" s="18">
        <f t="shared" si="539"/>
        <v>-5.5</v>
      </c>
      <c r="AQ265" s="18">
        <f t="shared" si="540"/>
        <v>-1.8</v>
      </c>
      <c r="AR265" s="18">
        <f t="shared" si="511"/>
        <v>-7.2415180367439991</v>
      </c>
      <c r="AS265" s="18">
        <f t="shared" si="541"/>
        <v>-0.2</v>
      </c>
      <c r="AT265" s="18">
        <f t="shared" si="512"/>
        <v>-0.80461311519377776</v>
      </c>
      <c r="AU265" s="18">
        <f t="shared" si="542"/>
        <v>-2</v>
      </c>
      <c r="AV265" s="66">
        <v>10</v>
      </c>
      <c r="AW265" s="66">
        <v>45</v>
      </c>
      <c r="AX265" s="66">
        <v>24</v>
      </c>
      <c r="AY265" s="66">
        <v>23</v>
      </c>
      <c r="AZ265" s="66">
        <v>11</v>
      </c>
      <c r="BA265" s="66">
        <v>1</v>
      </c>
      <c r="BB265" s="66">
        <v>2</v>
      </c>
      <c r="BC265" s="66">
        <v>0</v>
      </c>
      <c r="BE265" t="s">
        <v>5063</v>
      </c>
      <c r="BF265" t="s">
        <v>193</v>
      </c>
      <c r="BG265" t="s">
        <v>2861</v>
      </c>
      <c r="BH265" t="s">
        <v>7471</v>
      </c>
      <c r="BI265">
        <v>77</v>
      </c>
      <c r="BJ265">
        <v>215</v>
      </c>
      <c r="BK265" t="s">
        <v>1259</v>
      </c>
      <c r="BL265" t="s">
        <v>638</v>
      </c>
      <c r="BM265" s="4" t="s">
        <v>3478</v>
      </c>
      <c r="BN265" s="4" t="s">
        <v>3479</v>
      </c>
      <c r="BO265" s="4" t="s">
        <v>7336</v>
      </c>
      <c r="BP265" s="4" t="s">
        <v>3480</v>
      </c>
      <c r="BQ265" s="7">
        <f t="shared" si="513"/>
        <v>476.3</v>
      </c>
      <c r="BR265" s="7">
        <f t="shared" si="514"/>
        <v>455.46666666666664</v>
      </c>
      <c r="BS265" s="7">
        <f t="shared" si="515"/>
        <v>0.13333333333333333</v>
      </c>
      <c r="BT265" s="7">
        <f t="shared" si="516"/>
        <v>20.7</v>
      </c>
      <c r="BU265">
        <v>671</v>
      </c>
      <c r="BV265">
        <v>0</v>
      </c>
      <c r="BW265">
        <v>0</v>
      </c>
      <c r="BX265">
        <v>0</v>
      </c>
      <c r="BY265" s="18">
        <f t="shared" si="517"/>
        <v>7.7197740112994344</v>
      </c>
      <c r="BZ265" s="18">
        <f t="shared" si="518"/>
        <v>2.2598870056497176E-3</v>
      </c>
      <c r="CA265" s="18">
        <f t="shared" si="519"/>
        <v>0.35084745762711861</v>
      </c>
      <c r="CB265" s="6">
        <v>11</v>
      </c>
      <c r="CC265" s="6">
        <v>1</v>
      </c>
      <c r="CD265" s="6">
        <v>0</v>
      </c>
      <c r="CE265" s="6">
        <v>12</v>
      </c>
      <c r="CF265" s="6">
        <v>22</v>
      </c>
      <c r="CG265" s="6">
        <v>0</v>
      </c>
      <c r="CH265" s="6">
        <v>0</v>
      </c>
      <c r="CI265" s="6">
        <v>22</v>
      </c>
      <c r="CJ265" s="11">
        <f t="shared" si="520"/>
        <v>1.4490632318501173</v>
      </c>
      <c r="CK265" s="11">
        <f t="shared" si="521"/>
        <v>2.8985507246376812</v>
      </c>
      <c r="CL265" s="11">
        <f t="shared" si="522"/>
        <v>0</v>
      </c>
      <c r="CM265" s="11">
        <f t="shared" si="523"/>
        <v>2.8981264637002346</v>
      </c>
      <c r="CN265" s="11">
        <f t="shared" si="524"/>
        <v>0</v>
      </c>
      <c r="CO265" s="11">
        <f t="shared" si="525"/>
        <v>0</v>
      </c>
      <c r="CP265" s="52">
        <f t="shared" si="505"/>
        <v>0.36363636363636365</v>
      </c>
      <c r="CQ265" s="52">
        <f t="shared" si="506"/>
        <v>0.45454545454545453</v>
      </c>
      <c r="CR265" s="52">
        <f t="shared" si="507"/>
        <v>0.81818181818181812</v>
      </c>
      <c r="CS265" s="52">
        <f t="shared" si="508"/>
        <v>0</v>
      </c>
      <c r="CT265" s="52">
        <f t="shared" si="509"/>
        <v>0</v>
      </c>
      <c r="CU265" s="52">
        <f t="shared" si="510"/>
        <v>0</v>
      </c>
      <c r="CV265">
        <v>0</v>
      </c>
      <c r="CW265" s="60">
        <f t="shared" si="543"/>
        <v>-2.3450034650599205</v>
      </c>
      <c r="CX265" s="60">
        <f t="shared" si="544"/>
        <v>-9.8467498007974825</v>
      </c>
      <c r="CY265" s="60">
        <v>1.8242156487657248</v>
      </c>
      <c r="CZ265" s="60">
        <v>-1.0540886655157742</v>
      </c>
      <c r="DA265" s="60">
        <v>-0.187795756412802</v>
      </c>
      <c r="DB265" s="60">
        <v>-1.8059593311041341E-3</v>
      </c>
      <c r="DC265" s="60">
        <v>0</v>
      </c>
      <c r="DD265" s="60">
        <f t="shared" si="545"/>
        <v>0.5805252675060445</v>
      </c>
      <c r="DE265" s="60">
        <f t="shared" si="546"/>
        <v>2.4376454650684214</v>
      </c>
      <c r="DF265" s="60">
        <v>3.0038627176202093</v>
      </c>
      <c r="DG265" s="60">
        <v>0.1017496737803302</v>
      </c>
      <c r="DH265" s="60">
        <v>1.527529083784359E-2</v>
      </c>
      <c r="DI265" s="60">
        <v>-6.046416414804348</v>
      </c>
      <c r="DJ265" s="60">
        <f t="shared" si="547"/>
        <v>-2.9255287325659651</v>
      </c>
      <c r="DK265" s="60">
        <f t="shared" si="548"/>
        <v>-12.284395265865903</v>
      </c>
      <c r="DL265" s="60"/>
      <c r="DM265" s="60"/>
      <c r="DN265" s="60">
        <f t="shared" si="549"/>
        <v>0</v>
      </c>
      <c r="DO265" s="59">
        <v>455.4666666666667</v>
      </c>
      <c r="DP265" s="59">
        <v>20.7</v>
      </c>
      <c r="DQ265" s="59">
        <v>0.13333333333333333</v>
      </c>
      <c r="DR265" s="58">
        <v>476.3</v>
      </c>
    </row>
    <row r="266" spans="1:122" s="30" customFormat="1" x14ac:dyDescent="0.2">
      <c r="A266" t="s">
        <v>4658</v>
      </c>
      <c r="B266" t="s">
        <v>4658</v>
      </c>
      <c r="C266" t="str">
        <f t="shared" si="526"/>
        <v xml:space="preserve">Morrow, Brenden </v>
      </c>
      <c r="D266" t="str">
        <f t="shared" si="527"/>
        <v>Brenden Morrow</v>
      </c>
      <c r="E266" t="str">
        <f t="shared" si="528"/>
        <v>LW</v>
      </c>
      <c r="F266" t="s">
        <v>3359</v>
      </c>
      <c r="G266">
        <v>40</v>
      </c>
      <c r="H266">
        <v>16</v>
      </c>
      <c r="I266">
        <v>15</v>
      </c>
      <c r="J266">
        <f t="shared" si="529"/>
        <v>31</v>
      </c>
      <c r="K266">
        <v>-2</v>
      </c>
      <c r="L266">
        <v>33</v>
      </c>
      <c r="M266" s="5" t="s">
        <v>7092</v>
      </c>
      <c r="N266" s="7">
        <f t="shared" si="530"/>
        <v>18.266666666666666</v>
      </c>
      <c r="O266" s="7">
        <f t="shared" si="531"/>
        <v>730.66666666666663</v>
      </c>
      <c r="P266">
        <v>8</v>
      </c>
      <c r="Q266">
        <v>4</v>
      </c>
      <c r="R266">
        <v>0</v>
      </c>
      <c r="S266">
        <v>0</v>
      </c>
      <c r="T266">
        <f t="shared" si="532"/>
        <v>8</v>
      </c>
      <c r="U266">
        <f t="shared" si="533"/>
        <v>11</v>
      </c>
      <c r="V266">
        <v>101</v>
      </c>
      <c r="W266" s="9">
        <f t="shared" si="534"/>
        <v>0.15841584158415842</v>
      </c>
      <c r="X266">
        <v>865</v>
      </c>
      <c r="Y266">
        <v>3</v>
      </c>
      <c r="Z266">
        <v>0</v>
      </c>
      <c r="AA266">
        <v>20</v>
      </c>
      <c r="AB266">
        <v>31</v>
      </c>
      <c r="AC266" s="9">
        <f t="shared" si="535"/>
        <v>0.39215686274509803</v>
      </c>
      <c r="AD266" s="5" t="s">
        <v>7112</v>
      </c>
      <c r="AE266" s="11">
        <f t="shared" si="536"/>
        <v>23.566666666666666</v>
      </c>
      <c r="AF266" s="27">
        <v>60</v>
      </c>
      <c r="AG266" s="12">
        <v>2087611</v>
      </c>
      <c r="AH266" s="13" t="s">
        <v>4394</v>
      </c>
      <c r="AI266" s="13" t="s">
        <v>6413</v>
      </c>
      <c r="AJ266" s="14">
        <v>-1.9</v>
      </c>
      <c r="AK266" s="13" t="s">
        <v>6399</v>
      </c>
      <c r="AL266" s="13" t="s">
        <v>6412</v>
      </c>
      <c r="AM266" s="13" t="s">
        <v>6316</v>
      </c>
      <c r="AN266" s="18">
        <f t="shared" si="537"/>
        <v>17.100000000000001</v>
      </c>
      <c r="AO266" s="18">
        <f t="shared" si="538"/>
        <v>14.3</v>
      </c>
      <c r="AP266" s="18">
        <f t="shared" si="539"/>
        <v>-1.9</v>
      </c>
      <c r="AQ266" s="18">
        <f t="shared" si="540"/>
        <v>4.0999999999999996</v>
      </c>
      <c r="AR266" s="18">
        <f t="shared" si="511"/>
        <v>8.7161408046486066</v>
      </c>
      <c r="AS266" s="18">
        <f t="shared" si="541"/>
        <v>1.5</v>
      </c>
      <c r="AT266" s="18">
        <f t="shared" si="512"/>
        <v>3.1888320017007104</v>
      </c>
      <c r="AU266" s="18">
        <f t="shared" si="542"/>
        <v>5.6</v>
      </c>
      <c r="AV266" s="66">
        <v>19</v>
      </c>
      <c r="AW266" s="66">
        <v>104</v>
      </c>
      <c r="AX266" s="66">
        <v>46</v>
      </c>
      <c r="AY266" s="66">
        <v>35</v>
      </c>
      <c r="AZ266" s="66">
        <v>23</v>
      </c>
      <c r="BA266" s="66">
        <v>20</v>
      </c>
      <c r="BB266" s="66">
        <v>31</v>
      </c>
      <c r="BC266" s="66">
        <v>2.2000000000000002</v>
      </c>
      <c r="BD266">
        <v>10</v>
      </c>
      <c r="BE266" t="s">
        <v>1376</v>
      </c>
      <c r="BF266" t="s">
        <v>1377</v>
      </c>
      <c r="BG266" t="s">
        <v>650</v>
      </c>
      <c r="BH266" t="s">
        <v>7457</v>
      </c>
      <c r="BI266">
        <v>71</v>
      </c>
      <c r="BJ266">
        <v>205</v>
      </c>
      <c r="BK266" t="s">
        <v>1259</v>
      </c>
      <c r="BL266" t="s">
        <v>7128</v>
      </c>
      <c r="BM266" s="4" t="s">
        <v>2383</v>
      </c>
      <c r="BN266" s="4" t="s">
        <v>2384</v>
      </c>
      <c r="BO266" s="4" t="s">
        <v>2385</v>
      </c>
      <c r="BP266" s="4" t="s">
        <v>2387</v>
      </c>
      <c r="BQ266" s="7">
        <f t="shared" si="513"/>
        <v>730.8</v>
      </c>
      <c r="BR266" s="7">
        <f t="shared" si="514"/>
        <v>520.81666666666672</v>
      </c>
      <c r="BS266" s="7">
        <f t="shared" si="515"/>
        <v>58.016666666666666</v>
      </c>
      <c r="BT266" s="7">
        <f t="shared" si="516"/>
        <v>151.96666666666667</v>
      </c>
      <c r="BU266">
        <v>865</v>
      </c>
      <c r="BV266">
        <v>0</v>
      </c>
      <c r="BW266">
        <v>0</v>
      </c>
      <c r="BX266">
        <v>0</v>
      </c>
      <c r="BY266" s="18">
        <f t="shared" si="517"/>
        <v>13.020416666666668</v>
      </c>
      <c r="BZ266" s="18">
        <f t="shared" si="518"/>
        <v>1.4504166666666667</v>
      </c>
      <c r="CA266" s="18">
        <f t="shared" si="519"/>
        <v>3.7991666666666668</v>
      </c>
      <c r="CB266" s="6">
        <v>22</v>
      </c>
      <c r="CC266" s="6">
        <v>18</v>
      </c>
      <c r="CD266" s="6">
        <v>0</v>
      </c>
      <c r="CE266" s="6">
        <v>40</v>
      </c>
      <c r="CF266" s="6">
        <v>20</v>
      </c>
      <c r="CG266" s="6">
        <v>1</v>
      </c>
      <c r="CH266" s="6">
        <v>3</v>
      </c>
      <c r="CI266" s="6">
        <v>24</v>
      </c>
      <c r="CJ266" s="11">
        <f t="shared" si="520"/>
        <v>2.5344811033953083</v>
      </c>
      <c r="CK266" s="11">
        <f t="shared" si="521"/>
        <v>7.1068216714191701</v>
      </c>
      <c r="CL266" s="11">
        <f t="shared" si="522"/>
        <v>0</v>
      </c>
      <c r="CM266" s="11">
        <f t="shared" si="523"/>
        <v>2.3040737303593715</v>
      </c>
      <c r="CN266" s="11">
        <f t="shared" si="524"/>
        <v>0.39482342618995392</v>
      </c>
      <c r="CO266" s="11">
        <f t="shared" si="525"/>
        <v>3.1025567365699511</v>
      </c>
      <c r="CP266" s="52">
        <f t="shared" si="505"/>
        <v>0.36363636363636365</v>
      </c>
      <c r="CQ266" s="52">
        <f t="shared" si="506"/>
        <v>0.5</v>
      </c>
      <c r="CR266" s="52">
        <f t="shared" si="507"/>
        <v>0.86363636363636365</v>
      </c>
      <c r="CS266" s="52">
        <f t="shared" si="508"/>
        <v>0.44444444444444442</v>
      </c>
      <c r="CT266" s="52">
        <f t="shared" si="509"/>
        <v>0.22222222222222221</v>
      </c>
      <c r="CU266" s="52">
        <f t="shared" si="510"/>
        <v>0.66666666666666663</v>
      </c>
      <c r="CV266">
        <v>0</v>
      </c>
      <c r="CW266" s="60">
        <f t="shared" si="543"/>
        <v>32.892491637583959</v>
      </c>
      <c r="CX266" s="60">
        <f t="shared" si="544"/>
        <v>90.017765839036556</v>
      </c>
      <c r="CY266" s="60">
        <v>14.652668963978098</v>
      </c>
      <c r="CZ266" s="60">
        <v>10.462243862323472</v>
      </c>
      <c r="DA266" s="60">
        <v>0.34081440878697222</v>
      </c>
      <c r="DB266" s="60">
        <v>-0.81534086980725351</v>
      </c>
      <c r="DC266" s="60">
        <v>0</v>
      </c>
      <c r="DD266" s="60">
        <f t="shared" si="545"/>
        <v>24.640386365281287</v>
      </c>
      <c r="DE266" s="60">
        <f t="shared" si="546"/>
        <v>67.43400756781962</v>
      </c>
      <c r="DF266" s="60">
        <v>4.0787593468761951</v>
      </c>
      <c r="DG266" s="60">
        <v>0.25834065317317478</v>
      </c>
      <c r="DH266" s="60">
        <v>4.6142010297338834</v>
      </c>
      <c r="DI266" s="60">
        <v>-0.69919575748057816</v>
      </c>
      <c r="DJ266" s="60">
        <f t="shared" si="547"/>
        <v>8.2521052723026749</v>
      </c>
      <c r="DK266" s="60">
        <f t="shared" si="548"/>
        <v>22.583758271216954</v>
      </c>
      <c r="DL266" s="60"/>
      <c r="DM266" s="60"/>
      <c r="DN266" s="60">
        <f t="shared" si="549"/>
        <v>0</v>
      </c>
      <c r="DO266" s="59">
        <v>520.81666666666672</v>
      </c>
      <c r="DP266" s="59">
        <v>151.96666666666667</v>
      </c>
      <c r="DQ266" s="59">
        <v>58.016666666666666</v>
      </c>
      <c r="DR266" s="58">
        <v>730.8</v>
      </c>
    </row>
    <row r="267" spans="1:122" x14ac:dyDescent="0.2">
      <c r="A267" t="s">
        <v>4658</v>
      </c>
      <c r="B267" t="s">
        <v>4658</v>
      </c>
      <c r="C267" t="str">
        <f t="shared" si="526"/>
        <v xml:space="preserve">Halpern, Jeff </v>
      </c>
      <c r="D267" t="str">
        <f t="shared" si="527"/>
        <v>Jeff Halpern</v>
      </c>
      <c r="E267" t="str">
        <f t="shared" si="528"/>
        <v xml:space="preserve">C </v>
      </c>
      <c r="F267" t="s">
        <v>3363</v>
      </c>
      <c r="G267">
        <v>76</v>
      </c>
      <c r="H267">
        <v>8</v>
      </c>
      <c r="I267">
        <v>17</v>
      </c>
      <c r="J267">
        <f t="shared" si="529"/>
        <v>25</v>
      </c>
      <c r="K267">
        <v>-7</v>
      </c>
      <c r="L267">
        <v>78</v>
      </c>
      <c r="M267" s="5" t="s">
        <v>5689</v>
      </c>
      <c r="N267" s="7">
        <f t="shared" si="530"/>
        <v>16.8</v>
      </c>
      <c r="O267" s="7">
        <f t="shared" si="531"/>
        <v>1276.8</v>
      </c>
      <c r="P267">
        <v>1</v>
      </c>
      <c r="Q267">
        <v>3</v>
      </c>
      <c r="R267">
        <v>0</v>
      </c>
      <c r="S267">
        <v>0</v>
      </c>
      <c r="T267">
        <f t="shared" si="532"/>
        <v>7</v>
      </c>
      <c r="U267">
        <f t="shared" si="533"/>
        <v>14</v>
      </c>
      <c r="V267">
        <v>106</v>
      </c>
      <c r="W267" s="9">
        <f t="shared" si="534"/>
        <v>7.5471698113207544E-2</v>
      </c>
      <c r="X267">
        <v>1776</v>
      </c>
      <c r="Y267">
        <v>4</v>
      </c>
      <c r="Z267">
        <v>0</v>
      </c>
      <c r="AA267">
        <v>588</v>
      </c>
      <c r="AB267">
        <v>547</v>
      </c>
      <c r="AC267" s="9">
        <f t="shared" si="535"/>
        <v>0.51806167400881054</v>
      </c>
      <c r="AD267" s="5" t="s">
        <v>4162</v>
      </c>
      <c r="AE267" s="11">
        <f t="shared" si="536"/>
        <v>51.06666666666667</v>
      </c>
      <c r="AF267" s="27">
        <v>53</v>
      </c>
      <c r="AG267" s="12">
        <v>756423</v>
      </c>
      <c r="AH267" s="13" t="s">
        <v>6512</v>
      </c>
      <c r="AI267" s="13" t="s">
        <v>6501</v>
      </c>
      <c r="AJ267" s="14">
        <v>-9.1</v>
      </c>
      <c r="AK267" s="13" t="s">
        <v>4495</v>
      </c>
      <c r="AL267" s="13" t="s">
        <v>6381</v>
      </c>
      <c r="AM267" s="13" t="s">
        <v>6353</v>
      </c>
      <c r="AN267" s="18">
        <f t="shared" si="537"/>
        <v>25.3</v>
      </c>
      <c r="AO267" s="18">
        <f t="shared" si="538"/>
        <v>30.9</v>
      </c>
      <c r="AP267" s="18">
        <f t="shared" si="539"/>
        <v>-9.1</v>
      </c>
      <c r="AQ267" s="18">
        <f t="shared" si="540"/>
        <v>-3.1</v>
      </c>
      <c r="AR267" s="18">
        <f t="shared" si="511"/>
        <v>-3.9548382981437773</v>
      </c>
      <c r="AS267" s="18">
        <f t="shared" si="541"/>
        <v>2.6</v>
      </c>
      <c r="AT267" s="18">
        <f t="shared" si="512"/>
        <v>3.3169611532818779</v>
      </c>
      <c r="AU267" s="18">
        <f t="shared" si="542"/>
        <v>-0.4</v>
      </c>
      <c r="AV267" s="66">
        <v>64</v>
      </c>
      <c r="AW267" s="66">
        <v>77</v>
      </c>
      <c r="AX267" s="66">
        <v>37</v>
      </c>
      <c r="AY267" s="66">
        <v>30</v>
      </c>
      <c r="AZ267" s="66">
        <v>62</v>
      </c>
      <c r="BA267" s="66">
        <v>588</v>
      </c>
      <c r="BB267" s="66">
        <v>547</v>
      </c>
      <c r="BC267" s="66">
        <v>27.3</v>
      </c>
      <c r="BD267">
        <v>11</v>
      </c>
      <c r="BE267" t="s">
        <v>3027</v>
      </c>
      <c r="BF267" t="s">
        <v>3028</v>
      </c>
      <c r="BG267" t="s">
        <v>3029</v>
      </c>
      <c r="BH267" t="s">
        <v>7471</v>
      </c>
      <c r="BI267">
        <v>72</v>
      </c>
      <c r="BJ267">
        <v>203</v>
      </c>
      <c r="BK267" t="s">
        <v>1258</v>
      </c>
      <c r="BL267" t="s">
        <v>7128</v>
      </c>
      <c r="BM267" s="4" t="s">
        <v>4944</v>
      </c>
      <c r="BN267" s="4" t="s">
        <v>1589</v>
      </c>
      <c r="BO267" s="4" t="s">
        <v>1590</v>
      </c>
      <c r="BP267" s="4" t="s">
        <v>7244</v>
      </c>
      <c r="BQ267" s="7">
        <f t="shared" si="513"/>
        <v>1276.7166666666667</v>
      </c>
      <c r="BR267" s="7">
        <f t="shared" si="514"/>
        <v>985.73333333333335</v>
      </c>
      <c r="BS267" s="7">
        <f t="shared" si="515"/>
        <v>217.53333333333333</v>
      </c>
      <c r="BT267" s="7">
        <f t="shared" si="516"/>
        <v>73.45</v>
      </c>
      <c r="BU267" s="12">
        <v>1776</v>
      </c>
      <c r="BV267">
        <v>0</v>
      </c>
      <c r="BW267">
        <v>0</v>
      </c>
      <c r="BX267">
        <v>0</v>
      </c>
      <c r="BY267" s="18">
        <f t="shared" si="517"/>
        <v>12.970175438596492</v>
      </c>
      <c r="BZ267" s="18">
        <f t="shared" si="518"/>
        <v>2.8622807017543859</v>
      </c>
      <c r="CA267" s="18">
        <f t="shared" si="519"/>
        <v>0.96644736842105272</v>
      </c>
      <c r="CB267" s="6">
        <v>31</v>
      </c>
      <c r="CC267" s="6">
        <v>12</v>
      </c>
      <c r="CD267" s="6">
        <v>0</v>
      </c>
      <c r="CE267" s="6">
        <v>43</v>
      </c>
      <c r="CF267" s="6">
        <v>39</v>
      </c>
      <c r="CG267" s="6">
        <v>1</v>
      </c>
      <c r="CH267" s="6">
        <v>24</v>
      </c>
      <c r="CI267" s="6">
        <v>64</v>
      </c>
      <c r="CJ267" s="11">
        <f t="shared" si="520"/>
        <v>1.886920059515758</v>
      </c>
      <c r="CK267" s="11">
        <f t="shared" si="521"/>
        <v>9.8025867937372357</v>
      </c>
      <c r="CL267" s="11">
        <f t="shared" si="522"/>
        <v>0</v>
      </c>
      <c r="CM267" s="11">
        <f t="shared" si="523"/>
        <v>2.3738671716488566</v>
      </c>
      <c r="CN267" s="11">
        <f t="shared" si="524"/>
        <v>0.81688223281143635</v>
      </c>
      <c r="CO267" s="11">
        <f t="shared" si="525"/>
        <v>6.6196751455715592</v>
      </c>
      <c r="CP267" s="52">
        <f t="shared" si="505"/>
        <v>0.22580645161290322</v>
      </c>
      <c r="CQ267" s="52">
        <f t="shared" si="506"/>
        <v>0.45161290322580644</v>
      </c>
      <c r="CR267" s="52">
        <f t="shared" si="507"/>
        <v>0.67741935483870963</v>
      </c>
      <c r="CS267" s="52">
        <f t="shared" si="508"/>
        <v>8.3333333333333329E-2</v>
      </c>
      <c r="CT267" s="52">
        <f t="shared" si="509"/>
        <v>0.25</v>
      </c>
      <c r="CU267" s="52">
        <f t="shared" si="510"/>
        <v>0.33333333333333331</v>
      </c>
      <c r="CV267">
        <v>0</v>
      </c>
      <c r="CW267" s="60">
        <f t="shared" si="543"/>
        <v>14.243810470500504</v>
      </c>
      <c r="CX267" s="60">
        <f t="shared" si="544"/>
        <v>22.31318951555501</v>
      </c>
      <c r="CY267" s="60">
        <v>2.5907226088104642</v>
      </c>
      <c r="CZ267" s="60">
        <v>0.64378044293056325</v>
      </c>
      <c r="DA267" s="60">
        <v>0.59540700046315509</v>
      </c>
      <c r="DB267" s="60">
        <v>-3.05711836619485</v>
      </c>
      <c r="DC267" s="60">
        <v>0</v>
      </c>
      <c r="DD267" s="60">
        <f t="shared" si="545"/>
        <v>0.77279168600933268</v>
      </c>
      <c r="DE267" s="60">
        <f t="shared" si="546"/>
        <v>1.2105923047546432</v>
      </c>
      <c r="DF267" s="60">
        <v>9.3798212961231293</v>
      </c>
      <c r="DG267" s="60">
        <v>5.4237538707823125E-3</v>
      </c>
      <c r="DH267" s="60">
        <v>8.6348423208258396</v>
      </c>
      <c r="DI267" s="60">
        <v>-4.5490685863285814</v>
      </c>
      <c r="DJ267" s="60">
        <f t="shared" si="547"/>
        <v>13.471018784491172</v>
      </c>
      <c r="DK267" s="60">
        <f t="shared" si="548"/>
        <v>21.102597210800369</v>
      </c>
      <c r="DL267" s="60"/>
      <c r="DM267" s="60"/>
      <c r="DN267" s="60">
        <f t="shared" si="549"/>
        <v>0</v>
      </c>
      <c r="DO267" s="59">
        <v>985.73333333333335</v>
      </c>
      <c r="DP267" s="59">
        <v>73.45</v>
      </c>
      <c r="DQ267" s="59">
        <v>217.5333333333333</v>
      </c>
      <c r="DR267" s="58">
        <v>1276.7166666666667</v>
      </c>
    </row>
    <row r="268" spans="1:122" x14ac:dyDescent="0.2">
      <c r="A268" t="s">
        <v>4658</v>
      </c>
      <c r="B268" t="s">
        <v>4658</v>
      </c>
      <c r="C268" t="str">
        <f t="shared" si="526"/>
        <v xml:space="preserve">Lehtinen, Jere </v>
      </c>
      <c r="D268" t="str">
        <f t="shared" si="527"/>
        <v>Jere Lehtinen</v>
      </c>
      <c r="E268" t="str">
        <f t="shared" si="528"/>
        <v>RW</v>
      </c>
      <c r="F268" t="s">
        <v>3357</v>
      </c>
      <c r="G268">
        <v>73</v>
      </c>
      <c r="H268">
        <v>26</v>
      </c>
      <c r="I268">
        <v>17</v>
      </c>
      <c r="J268">
        <f t="shared" si="529"/>
        <v>43</v>
      </c>
      <c r="K268">
        <v>5</v>
      </c>
      <c r="L268">
        <v>16</v>
      </c>
      <c r="M268" s="5" t="s">
        <v>5690</v>
      </c>
      <c r="N268" s="7">
        <f t="shared" si="530"/>
        <v>19.433333333333334</v>
      </c>
      <c r="O268" s="7">
        <f t="shared" si="531"/>
        <v>1418.6333333333334</v>
      </c>
      <c r="P268">
        <v>11</v>
      </c>
      <c r="Q268">
        <v>7</v>
      </c>
      <c r="R268">
        <v>1</v>
      </c>
      <c r="S268">
        <v>0</v>
      </c>
      <c r="T268">
        <f t="shared" si="532"/>
        <v>14</v>
      </c>
      <c r="U268">
        <f t="shared" si="533"/>
        <v>10</v>
      </c>
      <c r="V268">
        <v>194</v>
      </c>
      <c r="W268" s="9">
        <f t="shared" si="534"/>
        <v>0.13402061855670103</v>
      </c>
      <c r="X268">
        <v>1875</v>
      </c>
      <c r="Y268">
        <v>5</v>
      </c>
      <c r="Z268">
        <v>0</v>
      </c>
      <c r="AA268">
        <v>5</v>
      </c>
      <c r="AB268">
        <v>31</v>
      </c>
      <c r="AC268" s="9">
        <f t="shared" si="535"/>
        <v>0.1388888888888889</v>
      </c>
      <c r="AD268" s="5" t="s">
        <v>4163</v>
      </c>
      <c r="AE268" s="11">
        <f t="shared" si="536"/>
        <v>32.966666666666669</v>
      </c>
      <c r="AF268" s="27">
        <v>73</v>
      </c>
      <c r="AG268" s="12">
        <v>3613147</v>
      </c>
      <c r="AH268" s="13" t="s">
        <v>6388</v>
      </c>
      <c r="AI268" s="13" t="s">
        <v>4478</v>
      </c>
      <c r="AJ268" s="14">
        <v>5.2</v>
      </c>
      <c r="AK268" s="13" t="s">
        <v>6306</v>
      </c>
      <c r="AL268" s="13" t="s">
        <v>4366</v>
      </c>
      <c r="AM268" s="13" t="s">
        <v>6478</v>
      </c>
      <c r="AN268" s="18">
        <f t="shared" si="537"/>
        <v>29.9</v>
      </c>
      <c r="AO268" s="18">
        <f t="shared" si="538"/>
        <v>29.4</v>
      </c>
      <c r="AP268" s="18">
        <f t="shared" si="539"/>
        <v>5.2</v>
      </c>
      <c r="AQ268" s="18">
        <f t="shared" si="540"/>
        <v>3.3</v>
      </c>
      <c r="AR268" s="18">
        <f t="shared" si="511"/>
        <v>3.4773751086679718</v>
      </c>
      <c r="AS268" s="18">
        <f t="shared" si="541"/>
        <v>4.8</v>
      </c>
      <c r="AT268" s="18">
        <f t="shared" si="512"/>
        <v>5.0580001580625051</v>
      </c>
      <c r="AU268" s="18">
        <f t="shared" si="542"/>
        <v>8.1</v>
      </c>
      <c r="AV268" s="66">
        <v>42</v>
      </c>
      <c r="AW268" s="66">
        <v>49</v>
      </c>
      <c r="AX268" s="66">
        <v>78</v>
      </c>
      <c r="AY268" s="66">
        <v>23</v>
      </c>
      <c r="AZ268" s="66">
        <v>63</v>
      </c>
      <c r="BA268" s="66">
        <v>5</v>
      </c>
      <c r="BB268" s="66">
        <v>31</v>
      </c>
      <c r="BC268" s="66">
        <v>0.9</v>
      </c>
      <c r="BD268">
        <v>26</v>
      </c>
      <c r="BE268" t="s">
        <v>725</v>
      </c>
      <c r="BF268" t="s">
        <v>726</v>
      </c>
      <c r="BH268" t="s">
        <v>7450</v>
      </c>
      <c r="BI268">
        <v>72</v>
      </c>
      <c r="BJ268">
        <v>192</v>
      </c>
      <c r="BK268" t="s">
        <v>1258</v>
      </c>
      <c r="BL268" t="s">
        <v>7128</v>
      </c>
      <c r="BM268" s="4" t="s">
        <v>4831</v>
      </c>
      <c r="BN268" s="4" t="s">
        <v>7420</v>
      </c>
      <c r="BO268" s="4" t="s">
        <v>7421</v>
      </c>
      <c r="BP268" s="4" t="s">
        <v>7422</v>
      </c>
      <c r="BQ268" s="7">
        <f t="shared" si="513"/>
        <v>1418.1</v>
      </c>
      <c r="BR268" s="7">
        <f t="shared" si="514"/>
        <v>938.2166666666667</v>
      </c>
      <c r="BS268" s="7">
        <f t="shared" si="515"/>
        <v>222.41666666666666</v>
      </c>
      <c r="BT268" s="7">
        <f t="shared" si="516"/>
        <v>257.46666666666664</v>
      </c>
      <c r="BU268" s="12">
        <v>1875</v>
      </c>
      <c r="BV268">
        <v>0</v>
      </c>
      <c r="BW268">
        <v>0</v>
      </c>
      <c r="BX268">
        <v>0</v>
      </c>
      <c r="BY268" s="18">
        <f t="shared" si="517"/>
        <v>12.852283105022831</v>
      </c>
      <c r="BZ268" s="18">
        <f t="shared" si="518"/>
        <v>3.0468036529680362</v>
      </c>
      <c r="CA268" s="18">
        <f t="shared" si="519"/>
        <v>3.526940639269406</v>
      </c>
      <c r="CB268" s="6">
        <v>33</v>
      </c>
      <c r="CC268" s="6">
        <v>38</v>
      </c>
      <c r="CD268" s="6">
        <v>0</v>
      </c>
      <c r="CE268" s="6">
        <v>71</v>
      </c>
      <c r="CF268" s="6">
        <v>26</v>
      </c>
      <c r="CG268" s="6">
        <v>3</v>
      </c>
      <c r="CH268" s="6">
        <v>22</v>
      </c>
      <c r="CI268" s="6">
        <v>51</v>
      </c>
      <c r="CJ268" s="11">
        <f t="shared" si="520"/>
        <v>2.1103867265912282</v>
      </c>
      <c r="CK268" s="11">
        <f t="shared" si="521"/>
        <v>8.8555152770585206</v>
      </c>
      <c r="CL268" s="11">
        <f t="shared" si="522"/>
        <v>0</v>
      </c>
      <c r="CM268" s="11">
        <f t="shared" si="523"/>
        <v>1.6627289361021798</v>
      </c>
      <c r="CN268" s="11">
        <f t="shared" si="524"/>
        <v>0.69911962713619902</v>
      </c>
      <c r="CO268" s="11">
        <f t="shared" si="525"/>
        <v>5.9348070438366438</v>
      </c>
      <c r="CP268" s="52">
        <f t="shared" si="505"/>
        <v>0.42424242424242425</v>
      </c>
      <c r="CQ268" s="52">
        <f t="shared" si="506"/>
        <v>0.30303030303030304</v>
      </c>
      <c r="CR268" s="52">
        <f t="shared" si="507"/>
        <v>0.72727272727272729</v>
      </c>
      <c r="CS268" s="52">
        <f t="shared" si="508"/>
        <v>0.28947368421052633</v>
      </c>
      <c r="CT268" s="52">
        <f t="shared" si="509"/>
        <v>0.18421052631578946</v>
      </c>
      <c r="CU268" s="52">
        <f t="shared" si="510"/>
        <v>0.47368421052631582</v>
      </c>
      <c r="CV268">
        <v>0</v>
      </c>
      <c r="CW268" s="60">
        <f t="shared" si="543"/>
        <v>67.718631260856</v>
      </c>
      <c r="CX268" s="60">
        <f t="shared" si="544"/>
        <v>95.5061437992469</v>
      </c>
      <c r="CY268" s="60">
        <v>15.257576504277289</v>
      </c>
      <c r="CZ268" s="60">
        <v>13.50633465420723</v>
      </c>
      <c r="DA268" s="60">
        <v>0.66134224562233879</v>
      </c>
      <c r="DB268" s="60">
        <v>-0.36235259644463907</v>
      </c>
      <c r="DC268" s="60">
        <v>2.27864401176747</v>
      </c>
      <c r="DD268" s="60">
        <f t="shared" si="545"/>
        <v>31.341544819429686</v>
      </c>
      <c r="DE268" s="60">
        <f t="shared" si="546"/>
        <v>44.202164613820869</v>
      </c>
      <c r="DF268" s="60">
        <v>13.001524239541004</v>
      </c>
      <c r="DG268" s="60">
        <v>0.13583100152880356</v>
      </c>
      <c r="DH268" s="60">
        <v>10.554062981447327</v>
      </c>
      <c r="DI268" s="60">
        <v>12.685668218909173</v>
      </c>
      <c r="DJ268" s="60">
        <f t="shared" si="547"/>
        <v>36.377086441426307</v>
      </c>
      <c r="DK268" s="60">
        <f t="shared" si="548"/>
        <v>51.303979185426009</v>
      </c>
      <c r="DL268" s="60"/>
      <c r="DM268" s="60"/>
      <c r="DN268" s="60">
        <f t="shared" si="549"/>
        <v>0</v>
      </c>
      <c r="DO268" s="58">
        <v>938.2166666666667</v>
      </c>
      <c r="DP268" s="58">
        <v>257.46666666666664</v>
      </c>
      <c r="DQ268" s="58">
        <v>222.41666666666666</v>
      </c>
      <c r="DR268" s="58">
        <v>1418.1</v>
      </c>
    </row>
    <row r="269" spans="1:122" x14ac:dyDescent="0.2">
      <c r="A269" t="s">
        <v>4658</v>
      </c>
      <c r="B269" t="s">
        <v>4658</v>
      </c>
      <c r="C269" t="str">
        <f t="shared" si="526"/>
        <v xml:space="preserve">Lundqvist, Joel </v>
      </c>
      <c r="D269" t="str">
        <f t="shared" si="527"/>
        <v>Joel Lundqvist</v>
      </c>
      <c r="E269" t="str">
        <f t="shared" si="528"/>
        <v xml:space="preserve">C </v>
      </c>
      <c r="F269" t="s">
        <v>3373</v>
      </c>
      <c r="G269">
        <v>36</v>
      </c>
      <c r="H269">
        <v>3</v>
      </c>
      <c r="I269">
        <v>3</v>
      </c>
      <c r="J269">
        <f t="shared" si="529"/>
        <v>6</v>
      </c>
      <c r="K269">
        <v>-5</v>
      </c>
      <c r="L269">
        <v>14</v>
      </c>
      <c r="M269" s="5" t="s">
        <v>5691</v>
      </c>
      <c r="N269" s="7">
        <f t="shared" si="530"/>
        <v>11.333333333333334</v>
      </c>
      <c r="O269" s="7">
        <f t="shared" si="531"/>
        <v>408</v>
      </c>
      <c r="P269">
        <v>0</v>
      </c>
      <c r="Q269">
        <v>0</v>
      </c>
      <c r="R269">
        <v>0</v>
      </c>
      <c r="S269">
        <v>0</v>
      </c>
      <c r="T269">
        <f t="shared" si="532"/>
        <v>3</v>
      </c>
      <c r="U269">
        <f t="shared" si="533"/>
        <v>3</v>
      </c>
      <c r="V269">
        <v>36</v>
      </c>
      <c r="W269" s="9">
        <f t="shared" si="534"/>
        <v>8.3333333333333329E-2</v>
      </c>
      <c r="X269">
        <v>539</v>
      </c>
      <c r="Y269">
        <v>0</v>
      </c>
      <c r="Z269">
        <v>0</v>
      </c>
      <c r="AA269">
        <v>57</v>
      </c>
      <c r="AB269">
        <v>34</v>
      </c>
      <c r="AC269" s="9">
        <f t="shared" si="535"/>
        <v>0.62637362637362637</v>
      </c>
      <c r="AD269" s="5" t="s">
        <v>4164</v>
      </c>
      <c r="AE269" s="11">
        <f t="shared" si="536"/>
        <v>68.016666666666666</v>
      </c>
      <c r="AF269" s="27">
        <v>61</v>
      </c>
      <c r="AG269" s="12">
        <v>301816</v>
      </c>
      <c r="AH269" s="13" t="s">
        <v>6494</v>
      </c>
      <c r="AI269" s="13" t="s">
        <v>6465</v>
      </c>
      <c r="AJ269" s="14">
        <v>-5.6</v>
      </c>
      <c r="AK269" s="13" t="s">
        <v>6335</v>
      </c>
      <c r="AL269" s="13" t="s">
        <v>6349</v>
      </c>
      <c r="AM269" s="13" t="s">
        <v>6328</v>
      </c>
      <c r="AN269" s="18">
        <f t="shared" si="537"/>
        <v>7.1</v>
      </c>
      <c r="AO269" s="18">
        <f t="shared" si="538"/>
        <v>7.7</v>
      </c>
      <c r="AP269" s="18">
        <f t="shared" si="539"/>
        <v>-5.6</v>
      </c>
      <c r="AQ269" s="18">
        <f t="shared" si="540"/>
        <v>-1.1000000000000001</v>
      </c>
      <c r="AR269" s="18">
        <f t="shared" si="511"/>
        <v>-5.1123160340821077</v>
      </c>
      <c r="AS269" s="18">
        <f t="shared" si="541"/>
        <v>0.1</v>
      </c>
      <c r="AT269" s="18">
        <f t="shared" si="512"/>
        <v>0.46475600309837345</v>
      </c>
      <c r="AU269" s="18">
        <f t="shared" si="542"/>
        <v>-1</v>
      </c>
      <c r="AV269" s="66">
        <v>14</v>
      </c>
      <c r="AW269" s="66">
        <v>110</v>
      </c>
      <c r="AX269" s="66">
        <v>18</v>
      </c>
      <c r="AY269" s="66">
        <v>18</v>
      </c>
      <c r="AZ269" s="66">
        <v>13</v>
      </c>
      <c r="BA269" s="66">
        <v>57</v>
      </c>
      <c r="BB269" s="66">
        <v>34</v>
      </c>
      <c r="BC269" s="66">
        <v>4.7</v>
      </c>
      <c r="BD269">
        <v>39</v>
      </c>
      <c r="BE269" t="s">
        <v>5145</v>
      </c>
      <c r="BF269" t="s">
        <v>5146</v>
      </c>
      <c r="BH269" t="s">
        <v>7493</v>
      </c>
      <c r="BI269">
        <v>73</v>
      </c>
      <c r="BJ269">
        <v>194</v>
      </c>
      <c r="BK269" t="s">
        <v>1259</v>
      </c>
      <c r="BL269" t="s">
        <v>638</v>
      </c>
      <c r="BM269" s="4" t="s">
        <v>3531</v>
      </c>
      <c r="BN269" s="4" t="s">
        <v>3532</v>
      </c>
      <c r="BO269" s="4" t="s">
        <v>3533</v>
      </c>
      <c r="BP269" s="4" t="s">
        <v>3534</v>
      </c>
      <c r="BQ269" s="7">
        <f t="shared" si="513"/>
        <v>408.16666666666669</v>
      </c>
      <c r="BR269" s="7">
        <f t="shared" si="514"/>
        <v>386</v>
      </c>
      <c r="BS269" s="7">
        <f t="shared" si="515"/>
        <v>16.2</v>
      </c>
      <c r="BT269" s="7">
        <f t="shared" si="516"/>
        <v>5.9666666666666668</v>
      </c>
      <c r="BU269">
        <v>539</v>
      </c>
      <c r="BV269">
        <v>0</v>
      </c>
      <c r="BW269">
        <v>0</v>
      </c>
      <c r="BX269">
        <v>0</v>
      </c>
      <c r="BY269" s="18">
        <f t="shared" si="517"/>
        <v>10.722222222222221</v>
      </c>
      <c r="BZ269" s="18">
        <f t="shared" si="518"/>
        <v>0.44999999999999996</v>
      </c>
      <c r="CA269" s="18">
        <f t="shared" si="519"/>
        <v>0.16574074074074074</v>
      </c>
      <c r="CB269" s="6">
        <v>8</v>
      </c>
      <c r="CC269" s="6">
        <v>0</v>
      </c>
      <c r="CD269" s="6">
        <v>0</v>
      </c>
      <c r="CE269" s="6">
        <v>8</v>
      </c>
      <c r="CF269" s="6">
        <v>13</v>
      </c>
      <c r="CG269" s="6">
        <v>0</v>
      </c>
      <c r="CH269" s="6">
        <v>2</v>
      </c>
      <c r="CI269" s="6">
        <v>15</v>
      </c>
      <c r="CJ269" s="11">
        <f t="shared" si="520"/>
        <v>1.2435233160621761</v>
      </c>
      <c r="CK269" s="11">
        <f t="shared" si="521"/>
        <v>0</v>
      </c>
      <c r="CL269" s="11">
        <f t="shared" si="522"/>
        <v>0</v>
      </c>
      <c r="CM269" s="11">
        <f t="shared" si="523"/>
        <v>2.0207253886010363</v>
      </c>
      <c r="CN269" s="11">
        <f t="shared" si="524"/>
        <v>0</v>
      </c>
      <c r="CO269" s="11">
        <f t="shared" si="525"/>
        <v>7.4074074074074074</v>
      </c>
      <c r="CP269" s="52">
        <f t="shared" si="505"/>
        <v>0.375</v>
      </c>
      <c r="CQ269" s="52">
        <f t="shared" si="506"/>
        <v>0.375</v>
      </c>
      <c r="CR269" s="52">
        <f t="shared" si="507"/>
        <v>0.75</v>
      </c>
      <c r="CS269" s="52">
        <f t="shared" si="508"/>
        <v>0</v>
      </c>
      <c r="CT269" s="52">
        <f t="shared" si="509"/>
        <v>0</v>
      </c>
      <c r="CU269" s="52">
        <f t="shared" si="510"/>
        <v>0</v>
      </c>
      <c r="CV269">
        <v>0</v>
      </c>
      <c r="CW269" s="60">
        <f t="shared" si="543"/>
        <v>4.4052717961309522</v>
      </c>
      <c r="CX269" s="60">
        <f t="shared" si="544"/>
        <v>21.585651920608996</v>
      </c>
      <c r="CY269" s="60">
        <v>-0.43872788170064342</v>
      </c>
      <c r="CZ269" s="60">
        <v>-0.35146167026880482</v>
      </c>
      <c r="DA269" s="60">
        <v>0.19035178049609897</v>
      </c>
      <c r="DB269" s="60">
        <v>-0.22766771773991681</v>
      </c>
      <c r="DC269" s="60">
        <v>0</v>
      </c>
      <c r="DD269" s="60">
        <f t="shared" si="545"/>
        <v>-0.82750548921326594</v>
      </c>
      <c r="DE269" s="60">
        <f t="shared" si="546"/>
        <v>-4.0547431076191067</v>
      </c>
      <c r="DF269" s="60">
        <v>4.5053213481870635</v>
      </c>
      <c r="DG269" s="60">
        <v>1.9219751634526966E-2</v>
      </c>
      <c r="DH269" s="60">
        <v>0.49850297313508352</v>
      </c>
      <c r="DI269" s="60">
        <v>0.209733212387544</v>
      </c>
      <c r="DJ269" s="60">
        <f t="shared" si="547"/>
        <v>5.232777285344218</v>
      </c>
      <c r="DK269" s="60">
        <f t="shared" si="548"/>
        <v>25.640395028228102</v>
      </c>
      <c r="DL269" s="60"/>
      <c r="DM269" s="60"/>
      <c r="DN269" s="60">
        <f t="shared" si="549"/>
        <v>0</v>
      </c>
      <c r="DO269" s="58">
        <v>386</v>
      </c>
      <c r="DP269" s="58">
        <v>5.9666666666666668</v>
      </c>
      <c r="DQ269" s="58">
        <v>16.2</v>
      </c>
      <c r="DR269" s="58">
        <v>408.16666666666663</v>
      </c>
    </row>
    <row r="270" spans="1:122" x14ac:dyDescent="0.2">
      <c r="A270" t="s">
        <v>4658</v>
      </c>
      <c r="B270" t="s">
        <v>4658</v>
      </c>
      <c r="C270" t="str">
        <f t="shared" si="526"/>
        <v xml:space="preserve">Jokinen, Jussi </v>
      </c>
      <c r="D270" t="str">
        <f t="shared" si="527"/>
        <v>Jussi Jokinen</v>
      </c>
      <c r="E270" t="str">
        <f t="shared" si="528"/>
        <v>LW</v>
      </c>
      <c r="F270" t="s">
        <v>3356</v>
      </c>
      <c r="G270">
        <v>82</v>
      </c>
      <c r="H270">
        <v>14</v>
      </c>
      <c r="I270">
        <v>34</v>
      </c>
      <c r="J270">
        <f t="shared" si="529"/>
        <v>48</v>
      </c>
      <c r="K270">
        <v>8</v>
      </c>
      <c r="L270">
        <v>18</v>
      </c>
      <c r="M270" s="5" t="s">
        <v>5693</v>
      </c>
      <c r="N270" s="7">
        <f t="shared" si="530"/>
        <v>13.9</v>
      </c>
      <c r="O270" s="7">
        <f t="shared" si="531"/>
        <v>1139.8</v>
      </c>
      <c r="P270">
        <v>6</v>
      </c>
      <c r="Q270">
        <v>15</v>
      </c>
      <c r="R270">
        <v>0</v>
      </c>
      <c r="S270">
        <v>0</v>
      </c>
      <c r="T270">
        <f t="shared" si="532"/>
        <v>8</v>
      </c>
      <c r="U270">
        <f t="shared" si="533"/>
        <v>19</v>
      </c>
      <c r="V270">
        <v>121</v>
      </c>
      <c r="W270" s="9">
        <f t="shared" si="534"/>
        <v>0.11570247933884298</v>
      </c>
      <c r="X270">
        <v>1461</v>
      </c>
      <c r="Y270">
        <v>1</v>
      </c>
      <c r="Z270">
        <v>0</v>
      </c>
      <c r="AA270">
        <v>145</v>
      </c>
      <c r="AB270">
        <v>133</v>
      </c>
      <c r="AC270" s="9">
        <f t="shared" si="535"/>
        <v>0.52158273381294962</v>
      </c>
      <c r="AD270" s="5" t="s">
        <v>4167</v>
      </c>
      <c r="AE270" s="11">
        <f t="shared" si="536"/>
        <v>23.733333333333334</v>
      </c>
      <c r="AF270" s="27">
        <v>76</v>
      </c>
      <c r="AG270" s="12">
        <v>3115377</v>
      </c>
      <c r="AH270" s="13" t="s">
        <v>6271</v>
      </c>
      <c r="AI270" s="13" t="s">
        <v>4491</v>
      </c>
      <c r="AJ270" s="14">
        <v>8.6999999999999993</v>
      </c>
      <c r="AK270" s="13" t="s">
        <v>6297</v>
      </c>
      <c r="AL270" s="13" t="s">
        <v>6431</v>
      </c>
      <c r="AM270" s="13" t="s">
        <v>4467</v>
      </c>
      <c r="AN270" s="18">
        <f t="shared" si="537"/>
        <v>23.9</v>
      </c>
      <c r="AO270" s="18">
        <f t="shared" si="538"/>
        <v>18.100000000000001</v>
      </c>
      <c r="AP270" s="18">
        <f t="shared" si="539"/>
        <v>8.6999999999999993</v>
      </c>
      <c r="AQ270" s="18">
        <f t="shared" si="540"/>
        <v>5.9</v>
      </c>
      <c r="AR270" s="18">
        <f t="shared" si="511"/>
        <v>8.4606008460600854</v>
      </c>
      <c r="AS270" s="18">
        <f t="shared" si="541"/>
        <v>3.8</v>
      </c>
      <c r="AT270" s="18">
        <f t="shared" si="512"/>
        <v>5.4492005449200542</v>
      </c>
      <c r="AU270" s="18">
        <f t="shared" si="542"/>
        <v>9.6999999999999993</v>
      </c>
      <c r="AV270" s="66">
        <v>21</v>
      </c>
      <c r="AW270" s="66">
        <v>23</v>
      </c>
      <c r="AX270" s="66">
        <v>48</v>
      </c>
      <c r="AY270" s="66">
        <v>64</v>
      </c>
      <c r="AZ270" s="66">
        <v>34</v>
      </c>
      <c r="BA270" s="66">
        <v>145</v>
      </c>
      <c r="BB270" s="66">
        <v>133</v>
      </c>
      <c r="BC270" s="66">
        <v>6.2</v>
      </c>
      <c r="BD270">
        <v>36</v>
      </c>
      <c r="BE270" t="s">
        <v>267</v>
      </c>
      <c r="BF270" t="s">
        <v>268</v>
      </c>
      <c r="BH270" t="s">
        <v>7450</v>
      </c>
      <c r="BI270">
        <v>71</v>
      </c>
      <c r="BJ270">
        <v>190</v>
      </c>
      <c r="BK270" t="s">
        <v>1259</v>
      </c>
      <c r="BL270" t="s">
        <v>7128</v>
      </c>
      <c r="BM270" s="4" t="s">
        <v>473</v>
      </c>
      <c r="BN270" s="4" t="s">
        <v>6678</v>
      </c>
      <c r="BO270" s="4" t="s">
        <v>1415</v>
      </c>
      <c r="BP270" s="4" t="s">
        <v>6679</v>
      </c>
      <c r="BQ270" s="7">
        <f t="shared" si="513"/>
        <v>1139.5833333333333</v>
      </c>
      <c r="BR270" s="7">
        <f t="shared" si="514"/>
        <v>884.4666666666667</v>
      </c>
      <c r="BS270" s="7">
        <f t="shared" si="515"/>
        <v>1.8666666666666667</v>
      </c>
      <c r="BT270" s="7">
        <f t="shared" si="516"/>
        <v>253.25</v>
      </c>
      <c r="BU270" s="12">
        <v>1461</v>
      </c>
      <c r="BV270">
        <v>12</v>
      </c>
      <c r="BW270">
        <v>5</v>
      </c>
      <c r="BX270">
        <v>2</v>
      </c>
      <c r="BY270" s="18">
        <f t="shared" si="517"/>
        <v>10.786178861788619</v>
      </c>
      <c r="BZ270" s="18">
        <f t="shared" si="518"/>
        <v>2.2764227642276424E-2</v>
      </c>
      <c r="CA270" s="18">
        <f t="shared" si="519"/>
        <v>3.0884146341463414</v>
      </c>
      <c r="CB270" s="6">
        <v>31</v>
      </c>
      <c r="CC270" s="6">
        <v>27</v>
      </c>
      <c r="CD270" s="6">
        <v>0</v>
      </c>
      <c r="CE270" s="6">
        <v>58</v>
      </c>
      <c r="CF270" s="6">
        <v>19</v>
      </c>
      <c r="CG270" s="6">
        <v>1</v>
      </c>
      <c r="CH270" s="6">
        <v>0</v>
      </c>
      <c r="CI270" s="6">
        <v>20</v>
      </c>
      <c r="CJ270" s="11">
        <f t="shared" si="520"/>
        <v>2.1029622371297205</v>
      </c>
      <c r="CK270" s="11">
        <f t="shared" si="521"/>
        <v>6.396841066140178</v>
      </c>
      <c r="CL270" s="11">
        <f t="shared" si="522"/>
        <v>0</v>
      </c>
      <c r="CM270" s="11">
        <f t="shared" si="523"/>
        <v>1.2889123388859576</v>
      </c>
      <c r="CN270" s="11">
        <f t="shared" si="524"/>
        <v>0.23692003948667323</v>
      </c>
      <c r="CO270" s="11">
        <f t="shared" si="525"/>
        <v>0</v>
      </c>
      <c r="CP270" s="52">
        <f t="shared" si="505"/>
        <v>0.25806451612903225</v>
      </c>
      <c r="CQ270" s="52">
        <f t="shared" si="506"/>
        <v>0.61290322580645162</v>
      </c>
      <c r="CR270" s="52">
        <f t="shared" si="507"/>
        <v>0.87096774193548387</v>
      </c>
      <c r="CS270" s="52">
        <f t="shared" si="508"/>
        <v>0.22222222222222221</v>
      </c>
      <c r="CT270" s="52">
        <f t="shared" si="509"/>
        <v>0.55555555555555558</v>
      </c>
      <c r="CU270" s="52">
        <f t="shared" si="510"/>
        <v>0.77777777777777779</v>
      </c>
      <c r="CV270">
        <v>0</v>
      </c>
      <c r="CW270" s="60">
        <f t="shared" si="543"/>
        <v>60.688224214313848</v>
      </c>
      <c r="CX270" s="60">
        <f t="shared" si="544"/>
        <v>106.50949770702246</v>
      </c>
      <c r="CY270" s="60">
        <v>12.940128062394987</v>
      </c>
      <c r="CZ270" s="60">
        <v>11.889661537735282</v>
      </c>
      <c r="DA270" s="60">
        <v>0.53145377670154226</v>
      </c>
      <c r="DB270" s="60">
        <v>-2.6233317270443094E-2</v>
      </c>
      <c r="DC270" s="60">
        <v>13.067779005085285</v>
      </c>
      <c r="DD270" s="60">
        <f t="shared" si="545"/>
        <v>38.402789064646655</v>
      </c>
      <c r="DE270" s="60">
        <f t="shared" si="546"/>
        <v>67.397947901390822</v>
      </c>
      <c r="DF270" s="60">
        <v>13.17639082732671</v>
      </c>
      <c r="DG270" s="60">
        <v>0.58459325284641606</v>
      </c>
      <c r="DH270" s="60">
        <v>0.21405932567647104</v>
      </c>
      <c r="DI270" s="60">
        <v>8.3103917438175987</v>
      </c>
      <c r="DJ270" s="60">
        <f t="shared" si="547"/>
        <v>22.285435149667194</v>
      </c>
      <c r="DK270" s="60">
        <f t="shared" si="548"/>
        <v>39.111549805631633</v>
      </c>
      <c r="DL270" s="60"/>
      <c r="DM270" s="60"/>
      <c r="DN270" s="60">
        <f t="shared" si="549"/>
        <v>0</v>
      </c>
      <c r="DO270" s="58">
        <v>884.4666666666667</v>
      </c>
      <c r="DP270" s="58">
        <v>253.25</v>
      </c>
      <c r="DQ270" s="58">
        <v>1.8666666666666667</v>
      </c>
      <c r="DR270" s="58">
        <v>1139.5833333333335</v>
      </c>
    </row>
    <row r="271" spans="1:122" x14ac:dyDescent="0.2">
      <c r="A271" t="s">
        <v>4658</v>
      </c>
      <c r="B271" t="s">
        <v>4658</v>
      </c>
      <c r="C271" t="str">
        <f t="shared" si="526"/>
        <v xml:space="preserve">Barch, Krys </v>
      </c>
      <c r="D271" t="str">
        <f t="shared" si="527"/>
        <v>Krys Barch</v>
      </c>
      <c r="E271" t="str">
        <f t="shared" si="528"/>
        <v>RW</v>
      </c>
      <c r="F271" t="s">
        <v>3374</v>
      </c>
      <c r="G271">
        <v>26</v>
      </c>
      <c r="H271">
        <v>3</v>
      </c>
      <c r="I271">
        <v>2</v>
      </c>
      <c r="J271">
        <f t="shared" si="529"/>
        <v>5</v>
      </c>
      <c r="K271">
        <v>2</v>
      </c>
      <c r="L271">
        <v>107</v>
      </c>
      <c r="M271" s="5" t="s">
        <v>5694</v>
      </c>
      <c r="N271" s="7">
        <f t="shared" si="530"/>
        <v>5.6333333333333329</v>
      </c>
      <c r="O271" s="7">
        <f t="shared" si="531"/>
        <v>146.46666666666664</v>
      </c>
      <c r="P271">
        <v>0</v>
      </c>
      <c r="Q271">
        <v>0</v>
      </c>
      <c r="R271">
        <v>0</v>
      </c>
      <c r="S271">
        <v>0</v>
      </c>
      <c r="T271">
        <f t="shared" si="532"/>
        <v>3</v>
      </c>
      <c r="U271">
        <f t="shared" si="533"/>
        <v>2</v>
      </c>
      <c r="V271">
        <v>12</v>
      </c>
      <c r="W271" s="9">
        <f t="shared" si="534"/>
        <v>0.25</v>
      </c>
      <c r="X271">
        <v>220</v>
      </c>
      <c r="Y271">
        <v>2</v>
      </c>
      <c r="Z271">
        <v>0</v>
      </c>
      <c r="AA271">
        <v>0</v>
      </c>
      <c r="AB271">
        <v>1</v>
      </c>
      <c r="AC271" s="9">
        <f t="shared" si="535"/>
        <v>0</v>
      </c>
      <c r="AD271" s="5" t="s">
        <v>4168</v>
      </c>
      <c r="AE271" s="11">
        <f t="shared" si="536"/>
        <v>29.316666666666666</v>
      </c>
      <c r="AF271" s="27">
        <v>31</v>
      </c>
      <c r="AG271" s="12">
        <v>165000</v>
      </c>
      <c r="AH271" s="13" t="s">
        <v>6327</v>
      </c>
      <c r="AI271" s="13" t="s">
        <v>6419</v>
      </c>
      <c r="AJ271" s="14">
        <v>1.8</v>
      </c>
      <c r="AK271" s="13" t="s">
        <v>6349</v>
      </c>
      <c r="AL271" s="13" t="s">
        <v>6425</v>
      </c>
      <c r="AM271" s="13" t="s">
        <v>6426</v>
      </c>
      <c r="AN271" s="18">
        <f t="shared" si="537"/>
        <v>4</v>
      </c>
      <c r="AO271" s="18">
        <f t="shared" si="538"/>
        <v>3.9</v>
      </c>
      <c r="AP271" s="18">
        <f t="shared" si="539"/>
        <v>1.8</v>
      </c>
      <c r="AQ271" s="18">
        <f t="shared" si="540"/>
        <v>0.1</v>
      </c>
      <c r="AR271" s="18">
        <f t="shared" si="511"/>
        <v>1.3544018058690748</v>
      </c>
      <c r="AS271" s="18">
        <f t="shared" si="541"/>
        <v>0.8</v>
      </c>
      <c r="AT271" s="18">
        <f t="shared" si="512"/>
        <v>10.835214446952598</v>
      </c>
      <c r="AU271" s="18">
        <f t="shared" si="542"/>
        <v>0.9</v>
      </c>
      <c r="AV271" s="66">
        <v>6</v>
      </c>
      <c r="AW271" s="66">
        <v>55</v>
      </c>
      <c r="AX271" s="66">
        <v>4</v>
      </c>
      <c r="AY271" s="66">
        <v>6</v>
      </c>
      <c r="AZ271" s="66">
        <v>1</v>
      </c>
      <c r="BA271" s="66">
        <v>0</v>
      </c>
      <c r="BB271" s="66">
        <v>1</v>
      </c>
      <c r="BC271" s="66">
        <v>0</v>
      </c>
      <c r="BD271">
        <v>50</v>
      </c>
      <c r="BE271" t="s">
        <v>5153</v>
      </c>
      <c r="BF271" t="s">
        <v>3145</v>
      </c>
      <c r="BG271" t="s">
        <v>7484</v>
      </c>
      <c r="BH271" t="s">
        <v>7457</v>
      </c>
      <c r="BI271">
        <v>74</v>
      </c>
      <c r="BJ271">
        <v>200</v>
      </c>
      <c r="BK271" t="s">
        <v>1259</v>
      </c>
      <c r="BL271" t="s">
        <v>7128</v>
      </c>
      <c r="BM271" s="4" t="s">
        <v>3813</v>
      </c>
      <c r="BN271" s="4" t="s">
        <v>3814</v>
      </c>
      <c r="BO271" s="4" t="s">
        <v>1516</v>
      </c>
      <c r="BP271" s="4" t="s">
        <v>1480</v>
      </c>
      <c r="BQ271" s="7">
        <f t="shared" si="513"/>
        <v>146.61666666666667</v>
      </c>
      <c r="BR271" s="7">
        <f t="shared" si="514"/>
        <v>145.56666666666666</v>
      </c>
      <c r="BS271" s="7">
        <f t="shared" si="515"/>
        <v>0</v>
      </c>
      <c r="BT271" s="7">
        <f t="shared" si="516"/>
        <v>1.05</v>
      </c>
      <c r="BU271">
        <v>220</v>
      </c>
      <c r="BV271">
        <v>0</v>
      </c>
      <c r="BW271">
        <v>0</v>
      </c>
      <c r="BX271">
        <v>0</v>
      </c>
      <c r="BY271" s="18">
        <f t="shared" si="517"/>
        <v>5.5987179487179484</v>
      </c>
      <c r="BZ271" s="18">
        <f t="shared" si="518"/>
        <v>0</v>
      </c>
      <c r="CA271" s="18">
        <f t="shared" si="519"/>
        <v>4.0384615384615387E-2</v>
      </c>
      <c r="CB271" s="6">
        <v>6</v>
      </c>
      <c r="CC271" s="6">
        <v>0</v>
      </c>
      <c r="CD271" s="6">
        <v>0</v>
      </c>
      <c r="CE271" s="6">
        <v>6</v>
      </c>
      <c r="CF271" s="6">
        <v>4</v>
      </c>
      <c r="CG271" s="6">
        <v>0</v>
      </c>
      <c r="CH271" s="6">
        <v>0</v>
      </c>
      <c r="CI271" s="6">
        <v>4</v>
      </c>
      <c r="CJ271" s="11">
        <f t="shared" si="520"/>
        <v>2.47309365697275</v>
      </c>
      <c r="CK271" s="11">
        <f t="shared" si="521"/>
        <v>0</v>
      </c>
      <c r="CL271" s="11">
        <f t="shared" si="522"/>
        <v>0</v>
      </c>
      <c r="CM271" s="11">
        <f t="shared" si="523"/>
        <v>1.6487291046485002</v>
      </c>
      <c r="CN271" s="11">
        <f t="shared" si="524"/>
        <v>0</v>
      </c>
      <c r="CO271" s="11">
        <f t="shared" si="525"/>
        <v>0</v>
      </c>
      <c r="CP271" s="52">
        <f t="shared" si="505"/>
        <v>0.5</v>
      </c>
      <c r="CQ271" s="52">
        <f t="shared" si="506"/>
        <v>0.33333333333333331</v>
      </c>
      <c r="CR271" s="52">
        <f t="shared" si="507"/>
        <v>0.83333333333333326</v>
      </c>
      <c r="CS271" s="52">
        <f t="shared" si="508"/>
        <v>0</v>
      </c>
      <c r="CT271" s="52">
        <f t="shared" si="509"/>
        <v>0</v>
      </c>
      <c r="CU271" s="52">
        <f t="shared" si="510"/>
        <v>0</v>
      </c>
      <c r="CV271">
        <v>0</v>
      </c>
      <c r="CW271" s="60">
        <f t="shared" si="543"/>
        <v>3.7303723121776731</v>
      </c>
      <c r="CX271" s="60">
        <f t="shared" si="544"/>
        <v>50.886060868628029</v>
      </c>
      <c r="CY271" s="60">
        <v>4.1691449863039196</v>
      </c>
      <c r="CZ271" s="60">
        <v>-6.1849400075236607E-2</v>
      </c>
      <c r="DA271" s="60">
        <v>6.8375851899721632E-2</v>
      </c>
      <c r="DB271" s="60">
        <v>0</v>
      </c>
      <c r="DC271" s="60">
        <v>0</v>
      </c>
      <c r="DD271" s="60">
        <f t="shared" si="545"/>
        <v>4.175671438128405</v>
      </c>
      <c r="DE271" s="60">
        <f t="shared" si="546"/>
        <v>56.960392471911852</v>
      </c>
      <c r="DF271" s="60">
        <v>2.0296622822941348</v>
      </c>
      <c r="DG271" s="60">
        <v>3.3822467960201094E-3</v>
      </c>
      <c r="DH271" s="60">
        <v>0</v>
      </c>
      <c r="DI271" s="60">
        <v>-2.4783436550408871</v>
      </c>
      <c r="DJ271" s="60">
        <f t="shared" si="547"/>
        <v>-0.44529912595073196</v>
      </c>
      <c r="DK271" s="60">
        <f t="shared" si="548"/>
        <v>-6.0743316032838282</v>
      </c>
      <c r="DL271" s="60"/>
      <c r="DM271" s="60"/>
      <c r="DN271" s="60">
        <f t="shared" si="549"/>
        <v>0</v>
      </c>
      <c r="DO271" s="59">
        <v>145.56666666666666</v>
      </c>
      <c r="DP271" s="59">
        <v>1.05</v>
      </c>
      <c r="DQ271" s="59">
        <v>0</v>
      </c>
      <c r="DR271" s="58">
        <v>146.61666666666667</v>
      </c>
    </row>
    <row r="272" spans="1:122" s="30" customFormat="1" x14ac:dyDescent="0.2">
      <c r="A272" t="s">
        <v>4658</v>
      </c>
      <c r="B272" t="s">
        <v>4658</v>
      </c>
      <c r="C272" t="str">
        <f t="shared" si="526"/>
        <v xml:space="preserve">Eriksson, Loui </v>
      </c>
      <c r="D272" t="str">
        <f t="shared" si="527"/>
        <v>Loui Eriksson</v>
      </c>
      <c r="E272" t="str">
        <f t="shared" si="528"/>
        <v>LW</v>
      </c>
      <c r="F272" t="s">
        <v>3366</v>
      </c>
      <c r="G272">
        <v>59</v>
      </c>
      <c r="H272">
        <v>6</v>
      </c>
      <c r="I272">
        <v>13</v>
      </c>
      <c r="J272">
        <f t="shared" si="529"/>
        <v>19</v>
      </c>
      <c r="K272">
        <v>-3</v>
      </c>
      <c r="L272">
        <v>18</v>
      </c>
      <c r="M272" s="5" t="s">
        <v>5696</v>
      </c>
      <c r="N272" s="7">
        <f t="shared" si="530"/>
        <v>13.183333333333334</v>
      </c>
      <c r="O272" s="7">
        <f t="shared" si="531"/>
        <v>777.81666666666672</v>
      </c>
      <c r="P272">
        <v>2</v>
      </c>
      <c r="Q272">
        <v>3</v>
      </c>
      <c r="R272">
        <v>0</v>
      </c>
      <c r="S272">
        <v>0</v>
      </c>
      <c r="T272">
        <f t="shared" si="532"/>
        <v>4</v>
      </c>
      <c r="U272">
        <f t="shared" si="533"/>
        <v>10</v>
      </c>
      <c r="V272">
        <v>78</v>
      </c>
      <c r="W272" s="9">
        <f t="shared" si="534"/>
        <v>7.6923076923076927E-2</v>
      </c>
      <c r="X272">
        <v>1003</v>
      </c>
      <c r="Y272">
        <v>0</v>
      </c>
      <c r="Z272">
        <v>0</v>
      </c>
      <c r="AA272">
        <v>4</v>
      </c>
      <c r="AB272">
        <v>5</v>
      </c>
      <c r="AC272" s="9">
        <f t="shared" si="535"/>
        <v>0.44444444444444442</v>
      </c>
      <c r="AD272" s="5" t="s">
        <v>4170</v>
      </c>
      <c r="AE272" s="11">
        <f t="shared" si="536"/>
        <v>40.916666666666664</v>
      </c>
      <c r="AF272" s="27">
        <v>64</v>
      </c>
      <c r="AG272" s="12">
        <v>867635</v>
      </c>
      <c r="AH272" s="13" t="s">
        <v>6481</v>
      </c>
      <c r="AI272" s="13" t="s">
        <v>6382</v>
      </c>
      <c r="AJ272" s="14">
        <v>-3.3</v>
      </c>
      <c r="AK272" s="13" t="s">
        <v>6385</v>
      </c>
      <c r="AL272" s="13" t="s">
        <v>6345</v>
      </c>
      <c r="AM272" s="13" t="s">
        <v>6424</v>
      </c>
      <c r="AN272" s="18">
        <f t="shared" si="537"/>
        <v>16</v>
      </c>
      <c r="AO272" s="18">
        <f t="shared" si="538"/>
        <v>13.7</v>
      </c>
      <c r="AP272" s="18">
        <f t="shared" si="539"/>
        <v>-3.3</v>
      </c>
      <c r="AQ272" s="18">
        <f t="shared" si="540"/>
        <v>-0.8</v>
      </c>
      <c r="AR272" s="18">
        <f t="shared" si="511"/>
        <v>-1.857800828269536</v>
      </c>
      <c r="AS272" s="18">
        <f t="shared" si="541"/>
        <v>1.2</v>
      </c>
      <c r="AT272" s="18">
        <f t="shared" si="512"/>
        <v>2.7867012424043036</v>
      </c>
      <c r="AU272" s="18">
        <f t="shared" si="542"/>
        <v>0.4</v>
      </c>
      <c r="AV272" s="66">
        <v>8</v>
      </c>
      <c r="AW272" s="66">
        <v>26</v>
      </c>
      <c r="AX272" s="66">
        <v>30</v>
      </c>
      <c r="AY272" s="66">
        <v>28</v>
      </c>
      <c r="AZ272" s="66">
        <v>23</v>
      </c>
      <c r="BA272" s="66">
        <v>4</v>
      </c>
      <c r="BB272" s="66">
        <v>5</v>
      </c>
      <c r="BC272" s="66">
        <v>0.2</v>
      </c>
      <c r="BD272"/>
      <c r="BE272" t="s">
        <v>3120</v>
      </c>
      <c r="BF272" t="s">
        <v>3121</v>
      </c>
      <c r="BG272"/>
      <c r="BH272" t="s">
        <v>7493</v>
      </c>
      <c r="BI272">
        <v>73</v>
      </c>
      <c r="BJ272">
        <v>183</v>
      </c>
      <c r="BK272" t="s">
        <v>1259</v>
      </c>
      <c r="BL272" t="s">
        <v>638</v>
      </c>
      <c r="BM272" s="4" t="s">
        <v>2316</v>
      </c>
      <c r="BN272" s="4" t="s">
        <v>2317</v>
      </c>
      <c r="BO272" s="4" t="s">
        <v>7216</v>
      </c>
      <c r="BP272" s="4" t="s">
        <v>2319</v>
      </c>
      <c r="BQ272" s="7">
        <f t="shared" si="513"/>
        <v>777.55</v>
      </c>
      <c r="BR272" s="7">
        <f t="shared" si="514"/>
        <v>693.86666666666667</v>
      </c>
      <c r="BS272" s="7">
        <f t="shared" si="515"/>
        <v>1.95</v>
      </c>
      <c r="BT272" s="7">
        <f t="shared" si="516"/>
        <v>81.733333333333334</v>
      </c>
      <c r="BU272" s="12">
        <v>1003</v>
      </c>
      <c r="BV272">
        <v>0</v>
      </c>
      <c r="BW272">
        <v>0</v>
      </c>
      <c r="BX272">
        <v>0</v>
      </c>
      <c r="BY272" s="18">
        <f t="shared" si="517"/>
        <v>11.76045197740113</v>
      </c>
      <c r="BZ272" s="18">
        <f t="shared" si="518"/>
        <v>3.3050847457627118E-2</v>
      </c>
      <c r="CA272" s="18">
        <f t="shared" si="519"/>
        <v>1.3853107344632769</v>
      </c>
      <c r="CB272" s="6">
        <v>21</v>
      </c>
      <c r="CC272" s="6">
        <v>10</v>
      </c>
      <c r="CD272" s="6">
        <v>0</v>
      </c>
      <c r="CE272" s="6">
        <v>31</v>
      </c>
      <c r="CF272" s="6">
        <v>21</v>
      </c>
      <c r="CG272" s="6">
        <v>0</v>
      </c>
      <c r="CH272" s="6">
        <v>0</v>
      </c>
      <c r="CI272" s="6">
        <v>21</v>
      </c>
      <c r="CJ272" s="11">
        <f t="shared" si="520"/>
        <v>1.8159108378170639</v>
      </c>
      <c r="CK272" s="11">
        <f t="shared" si="521"/>
        <v>7.3409461663947795</v>
      </c>
      <c r="CL272" s="11">
        <f t="shared" si="522"/>
        <v>0</v>
      </c>
      <c r="CM272" s="11">
        <f t="shared" si="523"/>
        <v>1.8159108378170639</v>
      </c>
      <c r="CN272" s="11">
        <f t="shared" si="524"/>
        <v>0</v>
      </c>
      <c r="CO272" s="11">
        <f t="shared" si="525"/>
        <v>0</v>
      </c>
      <c r="CP272" s="52">
        <f t="shared" si="505"/>
        <v>0.19047619047619047</v>
      </c>
      <c r="CQ272" s="52">
        <f t="shared" si="506"/>
        <v>0.47619047619047616</v>
      </c>
      <c r="CR272" s="52">
        <f t="shared" si="507"/>
        <v>0.66666666666666663</v>
      </c>
      <c r="CS272" s="52">
        <f t="shared" si="508"/>
        <v>0.2</v>
      </c>
      <c r="CT272" s="52">
        <f t="shared" si="509"/>
        <v>0.3</v>
      </c>
      <c r="CU272" s="52">
        <f t="shared" si="510"/>
        <v>0.5</v>
      </c>
      <c r="CV272">
        <v>0</v>
      </c>
      <c r="CW272" s="60">
        <f t="shared" si="543"/>
        <v>13.142048255210147</v>
      </c>
      <c r="CX272" s="60">
        <f t="shared" si="544"/>
        <v>33.803738036679697</v>
      </c>
      <c r="CY272" s="60">
        <v>0.25843789792706334</v>
      </c>
      <c r="CZ272" s="60">
        <v>1.7347125437656012</v>
      </c>
      <c r="DA272" s="60">
        <v>0.3626166441602493</v>
      </c>
      <c r="DB272" s="60">
        <v>-2.7404447505730727E-2</v>
      </c>
      <c r="DC272" s="60">
        <v>-1.1160432411707442</v>
      </c>
      <c r="DD272" s="60">
        <f t="shared" si="545"/>
        <v>1.2123193971764388</v>
      </c>
      <c r="DE272" s="60">
        <f t="shared" si="546"/>
        <v>3.1183059537687319</v>
      </c>
      <c r="DF272" s="60">
        <v>7.8673574315574966</v>
      </c>
      <c r="DG272" s="60">
        <v>0.26327838551877164</v>
      </c>
      <c r="DH272" s="60">
        <v>0.22361554557274207</v>
      </c>
      <c r="DI272" s="60">
        <v>3.5754774953846993</v>
      </c>
      <c r="DJ272" s="60">
        <f t="shared" si="547"/>
        <v>11.929728858033709</v>
      </c>
      <c r="DK272" s="60">
        <f t="shared" si="548"/>
        <v>30.68543208291096</v>
      </c>
      <c r="DL272" s="60"/>
      <c r="DM272" s="60"/>
      <c r="DN272" s="60">
        <f t="shared" si="549"/>
        <v>0</v>
      </c>
      <c r="DO272" s="58">
        <v>693.86666666666667</v>
      </c>
      <c r="DP272" s="58">
        <v>81.733333333333334</v>
      </c>
      <c r="DQ272" s="58">
        <v>1.95</v>
      </c>
      <c r="DR272" s="58">
        <v>777.55</v>
      </c>
    </row>
    <row r="273" spans="1:122" x14ac:dyDescent="0.2">
      <c r="A273" s="31" t="s">
        <v>4662</v>
      </c>
      <c r="B273" s="31" t="s">
        <v>4658</v>
      </c>
      <c r="C273" s="31" t="str">
        <f t="shared" si="526"/>
        <v xml:space="preserve">Norstrom, Mattias </v>
      </c>
      <c r="D273" s="31" t="str">
        <f t="shared" si="527"/>
        <v>Mattias Norstrom</v>
      </c>
      <c r="E273" s="31" t="str">
        <f t="shared" si="528"/>
        <v xml:space="preserve">D </v>
      </c>
      <c r="F273" s="31" t="s">
        <v>1018</v>
      </c>
      <c r="G273" s="31">
        <v>62</v>
      </c>
      <c r="H273" s="31">
        <v>2</v>
      </c>
      <c r="I273" s="31">
        <v>7</v>
      </c>
      <c r="J273" s="31">
        <f t="shared" si="529"/>
        <v>9</v>
      </c>
      <c r="K273" s="31">
        <v>-20</v>
      </c>
      <c r="L273" s="31">
        <v>40</v>
      </c>
      <c r="M273" s="32" t="s">
        <v>5784</v>
      </c>
      <c r="N273" s="33">
        <f t="shared" si="530"/>
        <v>20.916666666666668</v>
      </c>
      <c r="O273" s="33">
        <f t="shared" si="531"/>
        <v>1296.8333333333335</v>
      </c>
      <c r="P273" s="31">
        <v>0</v>
      </c>
      <c r="Q273" s="31">
        <v>0</v>
      </c>
      <c r="R273" s="31">
        <v>0</v>
      </c>
      <c r="S273" s="31">
        <v>1</v>
      </c>
      <c r="T273" s="31">
        <f t="shared" si="532"/>
        <v>2</v>
      </c>
      <c r="U273" s="31">
        <f t="shared" si="533"/>
        <v>6</v>
      </c>
      <c r="V273" s="31">
        <v>44</v>
      </c>
      <c r="W273" s="34">
        <f t="shared" si="534"/>
        <v>4.5454545454545456E-2</v>
      </c>
      <c r="X273" s="31">
        <v>1763</v>
      </c>
      <c r="Y273" s="31">
        <v>0</v>
      </c>
      <c r="Z273" s="31">
        <v>0</v>
      </c>
      <c r="AA273" s="31">
        <v>1</v>
      </c>
      <c r="AB273" s="31">
        <v>3</v>
      </c>
      <c r="AC273" s="34">
        <f t="shared" si="535"/>
        <v>0.25</v>
      </c>
      <c r="AD273" s="32" t="s">
        <v>4279</v>
      </c>
      <c r="AE273" s="35">
        <f t="shared" si="536"/>
        <v>144.11666666666667</v>
      </c>
      <c r="AF273" s="36">
        <v>50</v>
      </c>
      <c r="AG273" s="37">
        <v>1140274</v>
      </c>
      <c r="AH273" s="38" t="s">
        <v>4397</v>
      </c>
      <c r="AI273" s="38" t="s">
        <v>6474</v>
      </c>
      <c r="AJ273" s="39">
        <v>-12.6</v>
      </c>
      <c r="AK273" s="38" t="s">
        <v>6335</v>
      </c>
      <c r="AL273" s="38" t="s">
        <v>4432</v>
      </c>
      <c r="AM273" s="38" t="s">
        <v>6446</v>
      </c>
      <c r="AN273" s="40">
        <f t="shared" si="537"/>
        <v>18.2</v>
      </c>
      <c r="AO273" s="40">
        <f t="shared" si="538"/>
        <v>31.1</v>
      </c>
      <c r="AP273" s="40">
        <f t="shared" si="539"/>
        <v>-12.6</v>
      </c>
      <c r="AQ273" s="40">
        <f t="shared" si="540"/>
        <v>-1.1000000000000001</v>
      </c>
      <c r="AR273" s="40"/>
      <c r="AS273" s="40">
        <f t="shared" si="541"/>
        <v>-1.5</v>
      </c>
      <c r="AT273" s="40"/>
      <c r="AU273" s="40">
        <f t="shared" si="542"/>
        <v>-2.6</v>
      </c>
      <c r="AV273" s="31"/>
      <c r="AW273" s="31"/>
      <c r="AX273" s="31"/>
      <c r="AY273" s="31"/>
      <c r="AZ273" s="31"/>
      <c r="BA273" s="31"/>
      <c r="BB273" s="31"/>
      <c r="BC273" s="31"/>
      <c r="BD273" s="31"/>
      <c r="BE273" s="31"/>
      <c r="BF273" s="31"/>
      <c r="BG273" s="31"/>
      <c r="BH273" s="31"/>
      <c r="BI273" s="31"/>
      <c r="BJ273" s="31"/>
      <c r="BK273" s="31"/>
      <c r="BL273" s="31"/>
      <c r="BM273" s="41"/>
      <c r="BN273" s="41"/>
      <c r="BO273" s="41"/>
      <c r="BP273" s="41"/>
      <c r="BQ273" s="33"/>
      <c r="BR273" s="33"/>
      <c r="BS273" s="33"/>
      <c r="BT273" s="33"/>
      <c r="BU273" s="31"/>
      <c r="BV273" s="31"/>
      <c r="BW273" s="31"/>
      <c r="BX273" s="31"/>
      <c r="BY273" s="40"/>
      <c r="BZ273" s="40"/>
      <c r="CA273" s="40"/>
      <c r="CB273" s="55">
        <v>27</v>
      </c>
      <c r="CC273" s="55">
        <v>1</v>
      </c>
      <c r="CD273" s="55">
        <v>1</v>
      </c>
      <c r="CE273" s="55">
        <v>29</v>
      </c>
      <c r="CF273" s="55">
        <v>49</v>
      </c>
      <c r="CG273" s="55">
        <v>1</v>
      </c>
      <c r="CH273" s="55">
        <v>42</v>
      </c>
      <c r="CI273" s="55">
        <v>92</v>
      </c>
      <c r="CJ273" s="35"/>
      <c r="CK273" s="35"/>
      <c r="CL273" s="35"/>
      <c r="CM273" s="35"/>
      <c r="CN273" s="35"/>
      <c r="CO273" s="35"/>
      <c r="CP273" s="56">
        <f t="shared" si="505"/>
        <v>7.407407407407407E-2</v>
      </c>
      <c r="CQ273" s="56">
        <f t="shared" si="506"/>
        <v>0.22222222222222221</v>
      </c>
      <c r="CR273" s="56">
        <f t="shared" si="507"/>
        <v>0.29629629629629628</v>
      </c>
      <c r="CS273" s="56">
        <f t="shared" si="508"/>
        <v>0</v>
      </c>
      <c r="CT273" s="56">
        <f t="shared" si="509"/>
        <v>0</v>
      </c>
      <c r="CU273" s="56">
        <f t="shared" si="510"/>
        <v>0</v>
      </c>
      <c r="CV273" s="31">
        <v>1</v>
      </c>
      <c r="CW273" s="61">
        <f t="shared" si="543"/>
        <v>23.319775725192926</v>
      </c>
      <c r="CX273" s="61">
        <f t="shared" si="544"/>
        <v>35.954941372518974</v>
      </c>
      <c r="CY273" s="61">
        <v>0.57457325913250457</v>
      </c>
      <c r="CZ273" s="61">
        <v>-0.80585816375449004</v>
      </c>
      <c r="DA273" s="61">
        <v>0.85646402939885691</v>
      </c>
      <c r="DB273" s="61">
        <v>0.10714007340391114</v>
      </c>
      <c r="DC273" s="61">
        <v>0</v>
      </c>
      <c r="DD273" s="61">
        <f t="shared" si="545"/>
        <v>0.73231919818078262</v>
      </c>
      <c r="DE273" s="61">
        <f t="shared" si="546"/>
        <v>1.1291057918758052</v>
      </c>
      <c r="DF273" s="61">
        <v>18.319943385739847</v>
      </c>
      <c r="DG273" s="61">
        <v>-0.85790957515025401</v>
      </c>
      <c r="DH273" s="61">
        <v>2.6495781342919162</v>
      </c>
      <c r="DI273" s="61">
        <v>2.4758445821306352</v>
      </c>
      <c r="DJ273" s="61">
        <f t="shared" si="547"/>
        <v>22.587456527012144</v>
      </c>
      <c r="DK273" s="61">
        <f t="shared" si="548"/>
        <v>34.825835580643165</v>
      </c>
      <c r="DL273" s="61"/>
      <c r="DM273" s="61"/>
      <c r="DN273" s="61">
        <f t="shared" si="549"/>
        <v>0</v>
      </c>
      <c r="DO273" s="62">
        <v>1014.6833333333333</v>
      </c>
      <c r="DP273" s="62">
        <v>22.333333333333332</v>
      </c>
      <c r="DQ273" s="62">
        <v>260.14999999999998</v>
      </c>
      <c r="DR273" s="62">
        <v>1297.1666666666665</v>
      </c>
    </row>
    <row r="274" spans="1:122" x14ac:dyDescent="0.2">
      <c r="A274" s="31" t="s">
        <v>4658</v>
      </c>
      <c r="B274" s="31" t="s">
        <v>4658</v>
      </c>
      <c r="C274" s="31" t="str">
        <f t="shared" si="526"/>
        <v xml:space="preserve">Norstrom, Mattias </v>
      </c>
      <c r="D274" s="31" t="str">
        <f t="shared" si="527"/>
        <v>Mattias Norstrom</v>
      </c>
      <c r="E274" s="31" t="str">
        <f t="shared" si="528"/>
        <v xml:space="preserve">D </v>
      </c>
      <c r="F274" s="31" t="s">
        <v>3380</v>
      </c>
      <c r="G274" s="31">
        <v>14</v>
      </c>
      <c r="H274" s="31">
        <v>0</v>
      </c>
      <c r="I274" s="31">
        <v>2</v>
      </c>
      <c r="J274" s="31">
        <f t="shared" si="529"/>
        <v>2</v>
      </c>
      <c r="K274" s="31">
        <v>2</v>
      </c>
      <c r="L274" s="31">
        <v>8</v>
      </c>
      <c r="M274" s="32" t="s">
        <v>5699</v>
      </c>
      <c r="N274" s="33">
        <f t="shared" si="530"/>
        <v>18.899999999999999</v>
      </c>
      <c r="O274" s="33">
        <f t="shared" si="531"/>
        <v>264.59999999999997</v>
      </c>
      <c r="P274" s="31">
        <v>0</v>
      </c>
      <c r="Q274" s="31">
        <v>0</v>
      </c>
      <c r="R274" s="31">
        <v>0</v>
      </c>
      <c r="S274" s="31">
        <v>0</v>
      </c>
      <c r="T274" s="31">
        <f t="shared" si="532"/>
        <v>0</v>
      </c>
      <c r="U274" s="31">
        <f t="shared" si="533"/>
        <v>2</v>
      </c>
      <c r="V274" s="31">
        <v>16</v>
      </c>
      <c r="W274" s="34">
        <f t="shared" si="534"/>
        <v>0</v>
      </c>
      <c r="X274" s="31">
        <v>336</v>
      </c>
      <c r="Y274" s="31">
        <v>0</v>
      </c>
      <c r="Z274" s="31">
        <v>0</v>
      </c>
      <c r="AA274" s="31">
        <v>0</v>
      </c>
      <c r="AB274" s="31">
        <v>0</v>
      </c>
      <c r="AC274" s="34">
        <f t="shared" si="535"/>
        <v>0</v>
      </c>
      <c r="AD274" s="32" t="s">
        <v>4172</v>
      </c>
      <c r="AE274" s="35">
        <f t="shared" si="536"/>
        <v>132.31666666666666</v>
      </c>
      <c r="AF274" s="36"/>
      <c r="AG274" s="31"/>
      <c r="AH274" s="38" t="s">
        <v>6355</v>
      </c>
      <c r="AI274" s="38" t="s">
        <v>6430</v>
      </c>
      <c r="AJ274" s="39">
        <v>1.5</v>
      </c>
      <c r="AK274" s="38" t="s">
        <v>6353</v>
      </c>
      <c r="AL274" s="38" t="s">
        <v>6489</v>
      </c>
      <c r="AM274" s="38" t="s">
        <v>6426</v>
      </c>
      <c r="AN274" s="40">
        <f t="shared" si="537"/>
        <v>4.7</v>
      </c>
      <c r="AO274" s="40">
        <f t="shared" si="538"/>
        <v>6</v>
      </c>
      <c r="AP274" s="40">
        <f t="shared" si="539"/>
        <v>1.5</v>
      </c>
      <c r="AQ274" s="40">
        <f t="shared" si="540"/>
        <v>-0.4</v>
      </c>
      <c r="AR274" s="40"/>
      <c r="AS274" s="40">
        <f t="shared" si="541"/>
        <v>1.4</v>
      </c>
      <c r="AT274" s="40"/>
      <c r="AU274" s="40">
        <f t="shared" si="542"/>
        <v>0.9</v>
      </c>
      <c r="AV274" s="31">
        <v>142</v>
      </c>
      <c r="AW274" s="31">
        <v>83</v>
      </c>
      <c r="AX274" s="31">
        <v>23</v>
      </c>
      <c r="AY274" s="31">
        <v>46</v>
      </c>
      <c r="AZ274" s="31">
        <v>18</v>
      </c>
      <c r="BA274" s="31">
        <v>1</v>
      </c>
      <c r="BB274" s="31">
        <v>3</v>
      </c>
      <c r="BC274" s="31">
        <v>0</v>
      </c>
      <c r="BD274" s="31">
        <v>4</v>
      </c>
      <c r="BE274" s="31" t="s">
        <v>5202</v>
      </c>
      <c r="BF274" s="31" t="s">
        <v>716</v>
      </c>
      <c r="BG274" s="31"/>
      <c r="BH274" s="31" t="s">
        <v>7493</v>
      </c>
      <c r="BI274" s="31">
        <v>74</v>
      </c>
      <c r="BJ274" s="31">
        <v>210</v>
      </c>
      <c r="BK274" s="31" t="s">
        <v>1259</v>
      </c>
      <c r="BL274" s="31" t="s">
        <v>7128</v>
      </c>
      <c r="BM274" s="41" t="s">
        <v>1992</v>
      </c>
      <c r="BN274" s="41" t="s">
        <v>1993</v>
      </c>
      <c r="BO274" s="41" t="s">
        <v>7219</v>
      </c>
      <c r="BP274" s="41" t="s">
        <v>7220</v>
      </c>
      <c r="BQ274" s="33"/>
      <c r="BR274" s="33"/>
      <c r="BS274" s="33"/>
      <c r="BT274" s="33"/>
      <c r="BU274" s="37">
        <v>2099</v>
      </c>
      <c r="BV274" s="31">
        <v>0</v>
      </c>
      <c r="BW274" s="31">
        <v>0</v>
      </c>
      <c r="BX274" s="31">
        <v>0</v>
      </c>
      <c r="BY274" s="40"/>
      <c r="BZ274" s="40"/>
      <c r="CA274" s="40"/>
      <c r="CB274" s="55">
        <v>10</v>
      </c>
      <c r="CC274" s="55">
        <v>0</v>
      </c>
      <c r="CD274" s="55">
        <v>0</v>
      </c>
      <c r="CE274" s="55">
        <v>10</v>
      </c>
      <c r="CF274" s="55">
        <v>9</v>
      </c>
      <c r="CG274" s="55">
        <v>0</v>
      </c>
      <c r="CH274" s="55">
        <v>1</v>
      </c>
      <c r="CI274" s="55">
        <v>10</v>
      </c>
      <c r="CJ274" s="35"/>
      <c r="CK274" s="35"/>
      <c r="CL274" s="35"/>
      <c r="CM274" s="35"/>
      <c r="CN274" s="35"/>
      <c r="CO274" s="35"/>
      <c r="CP274" s="56">
        <f t="shared" si="505"/>
        <v>0</v>
      </c>
      <c r="CQ274" s="56">
        <f t="shared" si="506"/>
        <v>0.2</v>
      </c>
      <c r="CR274" s="56">
        <f t="shared" si="507"/>
        <v>0.2</v>
      </c>
      <c r="CS274" s="56">
        <f t="shared" si="508"/>
        <v>0</v>
      </c>
      <c r="CT274" s="56">
        <f t="shared" si="509"/>
        <v>0</v>
      </c>
      <c r="CU274" s="56">
        <f t="shared" si="510"/>
        <v>0</v>
      </c>
      <c r="CV274" s="31">
        <v>1</v>
      </c>
      <c r="CW274" s="61">
        <f t="shared" si="543"/>
        <v>9.651426972424515</v>
      </c>
      <c r="CX274" s="61">
        <f t="shared" si="544"/>
        <v>72.941884159903125</v>
      </c>
      <c r="CY274" s="61">
        <v>-6.6381837551401368E-2</v>
      </c>
      <c r="CZ274" s="61">
        <v>-8.4896694771245812E-2</v>
      </c>
      <c r="DA274" s="61">
        <v>0.1234138656887325</v>
      </c>
      <c r="DB274" s="61">
        <v>-8.8617630900483635E-2</v>
      </c>
      <c r="DC274" s="61">
        <v>0</v>
      </c>
      <c r="DD274" s="61">
        <f t="shared" si="545"/>
        <v>-0.11648229753439832</v>
      </c>
      <c r="DE274" s="61">
        <f t="shared" si="546"/>
        <v>-0.8803297458198639</v>
      </c>
      <c r="DF274" s="61">
        <v>5.3850758939988816</v>
      </c>
      <c r="DG274" s="61">
        <v>5.8835097812206548E-2</v>
      </c>
      <c r="DH274" s="61">
        <v>3.7935427910329507</v>
      </c>
      <c r="DI274" s="61">
        <v>0.530455487114875</v>
      </c>
      <c r="DJ274" s="61">
        <f t="shared" si="547"/>
        <v>9.7679092699589134</v>
      </c>
      <c r="DK274" s="61">
        <f t="shared" si="548"/>
        <v>73.82221390572299</v>
      </c>
      <c r="DL274" s="61"/>
      <c r="DM274" s="61"/>
      <c r="DN274" s="61">
        <f t="shared" si="549"/>
        <v>0</v>
      </c>
      <c r="DO274" s="62">
        <v>228.88333333333333</v>
      </c>
      <c r="DP274" s="62">
        <v>2.1</v>
      </c>
      <c r="DQ274" s="62">
        <v>33.65</v>
      </c>
      <c r="DR274" s="62">
        <v>264.63333333333333</v>
      </c>
    </row>
    <row r="275" spans="1:122" s="30" customFormat="1" x14ac:dyDescent="0.2">
      <c r="A275" s="19" t="s">
        <v>4658</v>
      </c>
      <c r="B275" s="19" t="s">
        <v>4658</v>
      </c>
      <c r="C275" s="19" t="s">
        <v>72</v>
      </c>
      <c r="D275" s="19" t="s">
        <v>73</v>
      </c>
      <c r="E275" s="19" t="s">
        <v>2734</v>
      </c>
      <c r="F275" s="19" t="s">
        <v>3380</v>
      </c>
      <c r="G275" s="19">
        <v>76</v>
      </c>
      <c r="H275" s="19">
        <v>2</v>
      </c>
      <c r="I275" s="19">
        <v>9</v>
      </c>
      <c r="J275" s="19">
        <v>11</v>
      </c>
      <c r="K275" s="19">
        <v>-18</v>
      </c>
      <c r="L275" s="19">
        <v>48</v>
      </c>
      <c r="M275" s="20"/>
      <c r="N275" s="21">
        <v>20.55</v>
      </c>
      <c r="O275" s="21">
        <v>1561.43</v>
      </c>
      <c r="P275" s="19">
        <v>0</v>
      </c>
      <c r="Q275" s="19">
        <v>0</v>
      </c>
      <c r="R275" s="19">
        <v>0</v>
      </c>
      <c r="S275" s="19">
        <v>1</v>
      </c>
      <c r="T275" s="19">
        <v>2</v>
      </c>
      <c r="U275" s="19">
        <v>8</v>
      </c>
      <c r="V275" s="19">
        <v>60</v>
      </c>
      <c r="W275" s="22">
        <v>3.3000000000000002E-2</v>
      </c>
      <c r="X275" s="19">
        <v>2099</v>
      </c>
      <c r="Y275" s="19">
        <v>0</v>
      </c>
      <c r="Z275" s="19">
        <v>0</v>
      </c>
      <c r="AA275" s="19">
        <v>1</v>
      </c>
      <c r="AB275" s="19">
        <v>3</v>
      </c>
      <c r="AC275" s="22">
        <v>0.25</v>
      </c>
      <c r="AD275" s="20"/>
      <c r="AE275" s="21">
        <v>141.94</v>
      </c>
      <c r="AF275" s="28">
        <v>41</v>
      </c>
      <c r="AG275" s="23">
        <v>1140274</v>
      </c>
      <c r="AH275" s="23"/>
      <c r="AI275" s="23"/>
      <c r="AJ275" s="23"/>
      <c r="AK275" s="23"/>
      <c r="AL275" s="23"/>
      <c r="AM275" s="23"/>
      <c r="AN275" s="24">
        <v>22.9</v>
      </c>
      <c r="AO275" s="24">
        <v>37.1</v>
      </c>
      <c r="AP275" s="24">
        <v>-11.1</v>
      </c>
      <c r="AQ275" s="29">
        <v>-1</v>
      </c>
      <c r="AR275" s="24">
        <f>AQ275/(BR275+2*(BS275+BT275))*2000</f>
        <v>-1.0638109253382033</v>
      </c>
      <c r="AS275" s="29">
        <v>-1</v>
      </c>
      <c r="AT275" s="24">
        <f>AS275/(BR275+2*(BS275+BT275))*2000</f>
        <v>-1.0638109253382033</v>
      </c>
      <c r="AU275" s="24">
        <v>-1.9</v>
      </c>
      <c r="AV275" s="67">
        <v>142</v>
      </c>
      <c r="AW275" s="67">
        <v>83</v>
      </c>
      <c r="AX275" s="67">
        <v>23</v>
      </c>
      <c r="AY275" s="67">
        <v>46</v>
      </c>
      <c r="AZ275" s="67">
        <v>18</v>
      </c>
      <c r="BA275" s="67">
        <v>1</v>
      </c>
      <c r="BB275" s="67">
        <v>3</v>
      </c>
      <c r="BC275" s="67">
        <v>0</v>
      </c>
      <c r="BD275" s="19">
        <v>4</v>
      </c>
      <c r="BE275" s="19" t="s">
        <v>5202</v>
      </c>
      <c r="BF275" s="19" t="s">
        <v>716</v>
      </c>
      <c r="BG275" s="19">
        <v>0</v>
      </c>
      <c r="BH275" s="19" t="s">
        <v>7493</v>
      </c>
      <c r="BI275" s="19">
        <v>74</v>
      </c>
      <c r="BJ275" s="19">
        <v>210</v>
      </c>
      <c r="BK275" s="19" t="s">
        <v>1259</v>
      </c>
      <c r="BL275" s="19" t="s">
        <v>7128</v>
      </c>
      <c r="BM275" s="25" t="s">
        <v>1992</v>
      </c>
      <c r="BN275" s="25" t="s">
        <v>1993</v>
      </c>
      <c r="BO275" s="25" t="s">
        <v>7219</v>
      </c>
      <c r="BP275" s="25" t="s">
        <v>7220</v>
      </c>
      <c r="BQ275" s="21">
        <f t="shared" ref="BQ275:BT279" si="550">LEFT(TRIM(BM275),LEN(TRIM(BM275))-3)+RIGHT(TRIM(BM275),2)/60</f>
        <v>1561.8</v>
      </c>
      <c r="BR275" s="21">
        <f t="shared" si="550"/>
        <v>1243.5666666666666</v>
      </c>
      <c r="BS275" s="21">
        <f t="shared" si="550"/>
        <v>293.8</v>
      </c>
      <c r="BT275" s="21">
        <f t="shared" si="550"/>
        <v>24.433333333333334</v>
      </c>
      <c r="BU275" s="19">
        <v>2099</v>
      </c>
      <c r="BV275" s="19">
        <v>0</v>
      </c>
      <c r="BW275" s="19">
        <v>0</v>
      </c>
      <c r="BX275" s="19">
        <v>0</v>
      </c>
      <c r="BY275" s="24">
        <f>BR275/G275</f>
        <v>16.362719298245612</v>
      </c>
      <c r="BZ275" s="24">
        <f>BS275/G275</f>
        <v>3.8657894736842109</v>
      </c>
      <c r="CA275" s="24">
        <f>BT275/G275</f>
        <v>0.32149122807017544</v>
      </c>
      <c r="CB275" s="19">
        <v>37</v>
      </c>
      <c r="CC275" s="19">
        <v>1</v>
      </c>
      <c r="CD275" s="19">
        <v>1</v>
      </c>
      <c r="CE275" s="19">
        <v>39</v>
      </c>
      <c r="CF275" s="19">
        <v>58</v>
      </c>
      <c r="CG275" s="19">
        <v>1</v>
      </c>
      <c r="CH275" s="19">
        <v>43</v>
      </c>
      <c r="CI275" s="19">
        <v>102</v>
      </c>
      <c r="CJ275" s="53">
        <f>IF(BR275=0,0,CB275/BR275*60)</f>
        <v>1.7851877663709226</v>
      </c>
      <c r="CK275" s="53">
        <f>IF(BT275=0,0,CC275/BT275*60)</f>
        <v>2.4556616643929057</v>
      </c>
      <c r="CL275" s="53">
        <f>IF(BS275=0,0,CD275/BS275*60)</f>
        <v>0.20422055820285909</v>
      </c>
      <c r="CM275" s="53">
        <f>IF(BR275=0,0,CF275/BR275*60)</f>
        <v>2.7984024445814462</v>
      </c>
      <c r="CN275" s="53">
        <f>IF(BT275=0,0,CG275/BT275*60)</f>
        <v>2.4556616643929057</v>
      </c>
      <c r="CO275" s="53">
        <f>IF(BS275=0,0,CH275/BS275*60)</f>
        <v>8.7814840027229408</v>
      </c>
      <c r="CP275" s="54">
        <f t="shared" si="505"/>
        <v>5.4054054054054057E-2</v>
      </c>
      <c r="CQ275" s="54">
        <f t="shared" si="506"/>
        <v>0.21621621621621623</v>
      </c>
      <c r="CR275" s="54">
        <f t="shared" si="507"/>
        <v>0.27027027027027029</v>
      </c>
      <c r="CS275" s="54">
        <f t="shared" si="508"/>
        <v>0</v>
      </c>
      <c r="CT275" s="54">
        <f t="shared" si="509"/>
        <v>0</v>
      </c>
      <c r="CU275" s="54">
        <f t="shared" si="510"/>
        <v>0</v>
      </c>
      <c r="CV275" s="19">
        <v>2</v>
      </c>
      <c r="CW275" s="65">
        <v>32.970999999999997</v>
      </c>
      <c r="CX275" s="65">
        <v>42.222000000000001</v>
      </c>
      <c r="CY275" s="24">
        <v>0.50800000000000001</v>
      </c>
      <c r="CZ275" s="24">
        <v>-0.89100000000000001</v>
      </c>
      <c r="DA275" s="24">
        <v>0.98</v>
      </c>
      <c r="DB275" s="24">
        <v>1.9E-2</v>
      </c>
      <c r="DC275" s="24">
        <v>0</v>
      </c>
      <c r="DD275" s="65">
        <v>0.61599999999999999</v>
      </c>
      <c r="DE275" s="65">
        <v>0.78900000000000003</v>
      </c>
      <c r="DF275" s="24">
        <v>23.704999999999998</v>
      </c>
      <c r="DG275" s="24">
        <v>-0.79900000000000004</v>
      </c>
      <c r="DH275" s="24">
        <v>6.4429999999999996</v>
      </c>
      <c r="DI275" s="24">
        <v>3.0059999999999998</v>
      </c>
      <c r="DJ275" s="65">
        <v>32.354999999999997</v>
      </c>
      <c r="DK275" s="65">
        <v>41.433</v>
      </c>
      <c r="DL275" s="24">
        <v>0</v>
      </c>
      <c r="DM275" s="24">
        <v>0</v>
      </c>
      <c r="DN275" s="65">
        <v>0</v>
      </c>
      <c r="DO275" s="24">
        <v>1243.57</v>
      </c>
      <c r="DP275" s="24">
        <v>24.43</v>
      </c>
      <c r="DQ275" s="24">
        <v>293.8</v>
      </c>
      <c r="DR275" s="24">
        <v>1561.8</v>
      </c>
    </row>
    <row r="276" spans="1:122" x14ac:dyDescent="0.2">
      <c r="A276" t="s">
        <v>4658</v>
      </c>
      <c r="B276" t="s">
        <v>4658</v>
      </c>
      <c r="C276" t="str">
        <f t="shared" ref="C276:C281" si="551">CONCATENATE(RIGHT(D276,LEN(D276)-SEARCH(" ",D276)), ", ", LEFT(D276, SEARCH(" ", D276)))</f>
        <v xml:space="preserve">Modano, Mike </v>
      </c>
      <c r="D276" t="str">
        <f t="shared" ref="D276:D281" si="552">LEFT(F276, SEARCH(",", F276) - 1)</f>
        <v>Mike Modano</v>
      </c>
      <c r="E276" t="str">
        <f t="shared" ref="E276:E281" si="553">LEFT(RIGHT(F276, LEN(F276)-SEARCH(",", F276)-1), 2)</f>
        <v xml:space="preserve">C </v>
      </c>
      <c r="F276" t="s">
        <v>3358</v>
      </c>
      <c r="G276">
        <v>59</v>
      </c>
      <c r="H276">
        <v>22</v>
      </c>
      <c r="I276">
        <v>21</v>
      </c>
      <c r="J276">
        <f t="shared" ref="J276:J281" si="554">H276+I276</f>
        <v>43</v>
      </c>
      <c r="K276">
        <v>9</v>
      </c>
      <c r="L276">
        <v>34</v>
      </c>
      <c r="M276" s="5" t="s">
        <v>5700</v>
      </c>
      <c r="N276" s="7">
        <f t="shared" ref="N276:N281" si="555">LEFT(M276, LEN(M276)-3)+RIGHT(M276,2)/60</f>
        <v>18.399999999999999</v>
      </c>
      <c r="O276" s="7">
        <f t="shared" ref="O276:O281" si="556">G276*N276</f>
        <v>1085.5999999999999</v>
      </c>
      <c r="P276">
        <v>9</v>
      </c>
      <c r="Q276">
        <v>9</v>
      </c>
      <c r="R276">
        <v>0</v>
      </c>
      <c r="S276">
        <v>1</v>
      </c>
      <c r="T276">
        <f t="shared" ref="T276:U281" si="557">H276-P276-R276</f>
        <v>13</v>
      </c>
      <c r="U276">
        <f t="shared" si="557"/>
        <v>11</v>
      </c>
      <c r="V276">
        <v>141</v>
      </c>
      <c r="W276" s="9">
        <f t="shared" ref="W276:W281" si="558">IF(V276=0,0,H276/V276)</f>
        <v>0.15602836879432624</v>
      </c>
      <c r="X276">
        <v>1395</v>
      </c>
      <c r="Y276">
        <v>7</v>
      </c>
      <c r="Z276">
        <v>0</v>
      </c>
      <c r="AA276">
        <v>479</v>
      </c>
      <c r="AB276">
        <v>439</v>
      </c>
      <c r="AC276" s="9">
        <f t="shared" ref="AC276:AC281" si="559">IF(AA276+AB276=0,0,AA276/(AA276+AB276))</f>
        <v>0.52178649237472763</v>
      </c>
      <c r="AD276" s="5" t="s">
        <v>4097</v>
      </c>
      <c r="AE276" s="11">
        <f>LEFT(AD276, LEN(AD276)-3)+RIGHT(AD276,2)/60</f>
        <v>25.25</v>
      </c>
      <c r="AF276" s="27">
        <v>73</v>
      </c>
      <c r="AG276" s="12">
        <v>3540595</v>
      </c>
      <c r="AH276" s="13" t="s">
        <v>4409</v>
      </c>
      <c r="AI276" s="13" t="s">
        <v>6320</v>
      </c>
      <c r="AJ276" s="14">
        <v>9.1999999999999993</v>
      </c>
      <c r="AK276" s="13" t="s">
        <v>6495</v>
      </c>
      <c r="AL276" s="13" t="s">
        <v>6327</v>
      </c>
      <c r="AM276" s="13" t="s">
        <v>6490</v>
      </c>
      <c r="AN276" s="18">
        <f t="shared" ref="AN276:AQ281" si="560">AH276+0</f>
        <v>21.6</v>
      </c>
      <c r="AO276" s="18">
        <f t="shared" si="560"/>
        <v>18.5</v>
      </c>
      <c r="AP276" s="18">
        <f t="shared" si="560"/>
        <v>9.1999999999999993</v>
      </c>
      <c r="AQ276" s="18">
        <f t="shared" si="560"/>
        <v>6.7</v>
      </c>
      <c r="AR276" s="18">
        <f>AQ276/(BR276+2*(BS276+BT276))*2000</f>
        <v>9.6163046598411643</v>
      </c>
      <c r="AS276" s="18">
        <f t="shared" ref="AS276:AS281" si="561">AL276+0</f>
        <v>4</v>
      </c>
      <c r="AT276" s="18">
        <f>AS276/(BR276+2*(BS276+BT276))*2000</f>
        <v>5.741077408860396</v>
      </c>
      <c r="AU276" s="18">
        <f t="shared" ref="AU276:AU281" si="562">AM276+0</f>
        <v>10.7</v>
      </c>
      <c r="AV276" s="66">
        <v>13</v>
      </c>
      <c r="AW276" s="66">
        <v>20</v>
      </c>
      <c r="AX276" s="66">
        <v>50</v>
      </c>
      <c r="AY276" s="66">
        <v>62</v>
      </c>
      <c r="AZ276" s="66">
        <v>47</v>
      </c>
      <c r="BA276" s="66">
        <v>479</v>
      </c>
      <c r="BB276" s="66">
        <v>439</v>
      </c>
      <c r="BC276" s="66">
        <v>28.5</v>
      </c>
      <c r="BE276" t="s">
        <v>1262</v>
      </c>
      <c r="BF276" t="s">
        <v>1263</v>
      </c>
      <c r="BG276" t="s">
        <v>653</v>
      </c>
      <c r="BH276" t="s">
        <v>7471</v>
      </c>
      <c r="BI276">
        <v>75</v>
      </c>
      <c r="BJ276">
        <v>210</v>
      </c>
      <c r="BK276" t="s">
        <v>1259</v>
      </c>
      <c r="BL276" t="s">
        <v>7128</v>
      </c>
      <c r="BM276" s="4" t="s">
        <v>495</v>
      </c>
      <c r="BN276" s="4" t="s">
        <v>6749</v>
      </c>
      <c r="BO276" s="4" t="s">
        <v>6751</v>
      </c>
      <c r="BP276" s="4" t="s">
        <v>6752</v>
      </c>
      <c r="BQ276" s="7">
        <f t="shared" si="550"/>
        <v>1086.0333333333333</v>
      </c>
      <c r="BR276" s="7">
        <f t="shared" si="550"/>
        <v>778.6</v>
      </c>
      <c r="BS276" s="7">
        <f t="shared" si="550"/>
        <v>88.55</v>
      </c>
      <c r="BT276" s="7">
        <f t="shared" si="550"/>
        <v>218.88333333333333</v>
      </c>
      <c r="BU276" s="12">
        <v>1395</v>
      </c>
      <c r="BV276">
        <v>3</v>
      </c>
      <c r="BW276">
        <v>0</v>
      </c>
      <c r="BX276">
        <v>0</v>
      </c>
      <c r="BY276" s="18">
        <f>BR276/G276</f>
        <v>13.196610169491526</v>
      </c>
      <c r="BZ276" s="18">
        <f>BS276/G276</f>
        <v>1.5008474576271187</v>
      </c>
      <c r="CA276" s="18">
        <f>BT276/G276</f>
        <v>3.7098870056497173</v>
      </c>
      <c r="CB276" s="6">
        <v>32</v>
      </c>
      <c r="CC276" s="6">
        <v>23</v>
      </c>
      <c r="CD276" s="6">
        <v>1</v>
      </c>
      <c r="CE276" s="6">
        <v>56</v>
      </c>
      <c r="CF276" s="6">
        <v>19</v>
      </c>
      <c r="CG276" s="6">
        <v>2</v>
      </c>
      <c r="CH276" s="6">
        <v>5</v>
      </c>
      <c r="CI276" s="6">
        <v>26</v>
      </c>
      <c r="CJ276" s="11">
        <f>IF(BR276=0,0,CB276/BR276*60)</f>
        <v>2.4659645517595683</v>
      </c>
      <c r="CK276" s="11">
        <f>IF(BT276=0,0,CC276/BT276*60)</f>
        <v>6.3047285464098071</v>
      </c>
      <c r="CL276" s="11">
        <f>IF(BS276=0,0,CD276/BS276*60)</f>
        <v>0.67758328627893849</v>
      </c>
      <c r="CM276" s="11">
        <f>IF(BR276=0,0,CF276/BR276*60)</f>
        <v>1.4641664526072438</v>
      </c>
      <c r="CN276" s="11">
        <f>IF(BT276=0,0,CG276/BT276*60)</f>
        <v>0.54823726490520064</v>
      </c>
      <c r="CO276" s="11">
        <f>IF(BS276=0,0,CH276/BS276*60)</f>
        <v>3.3879164313946926</v>
      </c>
      <c r="CP276" s="52">
        <f t="shared" si="505"/>
        <v>0.40625</v>
      </c>
      <c r="CQ276" s="52">
        <f t="shared" si="506"/>
        <v>0.34375</v>
      </c>
      <c r="CR276" s="52">
        <f t="shared" si="507"/>
        <v>0.75</v>
      </c>
      <c r="CS276" s="52">
        <f t="shared" si="508"/>
        <v>0.39130434782608697</v>
      </c>
      <c r="CT276" s="52">
        <f t="shared" si="509"/>
        <v>0.39130434782608697</v>
      </c>
      <c r="CU276" s="52">
        <f t="shared" si="510"/>
        <v>0.78260869565217395</v>
      </c>
      <c r="CV276">
        <v>0</v>
      </c>
      <c r="CW276" s="60">
        <f t="shared" ref="CW276:CW281" si="563">DD276+DJ276+DN276</f>
        <v>50.932728691523337</v>
      </c>
      <c r="CX276" s="60">
        <f t="shared" ref="CX276:CX281" si="564">CW276/DR276*2000</f>
        <v>93.795884763862389</v>
      </c>
      <c r="CY276" s="60">
        <v>19.456830356825691</v>
      </c>
      <c r="CZ276" s="60">
        <v>13.37499729060924</v>
      </c>
      <c r="DA276" s="60">
        <v>0.50648030709215186</v>
      </c>
      <c r="DB276" s="60">
        <v>-0.1139636237510714</v>
      </c>
      <c r="DC276" s="60">
        <v>-1.6740648617561162</v>
      </c>
      <c r="DD276" s="60">
        <f t="shared" ref="DD276:DD281" si="565">SUM(CY276:DC276)</f>
        <v>31.550279469019905</v>
      </c>
      <c r="DE276" s="60">
        <f t="shared" ref="DE276:DE281" si="566">DD276/DR276*2000</f>
        <v>58.101862071182417</v>
      </c>
      <c r="DF276" s="60">
        <v>10.634519819385671</v>
      </c>
      <c r="DG276" s="60">
        <v>0.24271931586872086</v>
      </c>
      <c r="DH276" s="60">
        <v>6.756373825027584</v>
      </c>
      <c r="DI276" s="60">
        <v>1.7488362622214568</v>
      </c>
      <c r="DJ276" s="60">
        <f t="shared" ref="DJ276:DJ281" si="567">SUM(DF276:DI276)</f>
        <v>19.382449222503432</v>
      </c>
      <c r="DK276" s="60">
        <f t="shared" ref="DK276:DK281" si="568">DJ276/DR276*2000</f>
        <v>35.694022692679965</v>
      </c>
      <c r="DL276" s="60"/>
      <c r="DM276" s="60"/>
      <c r="DN276" s="60">
        <f t="shared" ref="DN276:DN281" si="569">SUM(DL276:DM276)</f>
        <v>0</v>
      </c>
      <c r="DO276" s="59">
        <v>778.6</v>
      </c>
      <c r="DP276" s="59">
        <v>218.88333333333333</v>
      </c>
      <c r="DQ276" s="59">
        <v>88.55</v>
      </c>
      <c r="DR276" s="58">
        <v>1086.0333333333333</v>
      </c>
    </row>
    <row r="277" spans="1:122" x14ac:dyDescent="0.2">
      <c r="A277" t="s">
        <v>4658</v>
      </c>
      <c r="B277" t="s">
        <v>4658</v>
      </c>
      <c r="C277" t="str">
        <f t="shared" si="551"/>
        <v xml:space="preserve">Ribeiro, Mike </v>
      </c>
      <c r="D277" t="str">
        <f t="shared" si="552"/>
        <v>Mike Ribeiro</v>
      </c>
      <c r="E277" t="str">
        <f t="shared" si="553"/>
        <v xml:space="preserve">C </v>
      </c>
      <c r="F277" t="s">
        <v>3353</v>
      </c>
      <c r="G277">
        <v>81</v>
      </c>
      <c r="H277">
        <v>18</v>
      </c>
      <c r="I277">
        <v>41</v>
      </c>
      <c r="J277">
        <f t="shared" si="554"/>
        <v>59</v>
      </c>
      <c r="K277">
        <v>3</v>
      </c>
      <c r="L277">
        <v>22</v>
      </c>
      <c r="M277" s="5" t="s">
        <v>5701</v>
      </c>
      <c r="N277" s="7">
        <f t="shared" si="555"/>
        <v>14.933333333333334</v>
      </c>
      <c r="O277" s="7">
        <f t="shared" si="556"/>
        <v>1209.5999999999999</v>
      </c>
      <c r="P277">
        <v>6</v>
      </c>
      <c r="Q277">
        <v>21</v>
      </c>
      <c r="R277">
        <v>0</v>
      </c>
      <c r="S277">
        <v>0</v>
      </c>
      <c r="T277">
        <f t="shared" si="557"/>
        <v>12</v>
      </c>
      <c r="U277">
        <f t="shared" si="557"/>
        <v>20</v>
      </c>
      <c r="V277">
        <v>111</v>
      </c>
      <c r="W277" s="9">
        <f t="shared" si="558"/>
        <v>0.16216216216216217</v>
      </c>
      <c r="X277">
        <v>1372</v>
      </c>
      <c r="Y277">
        <v>3</v>
      </c>
      <c r="Z277">
        <v>0</v>
      </c>
      <c r="AA277">
        <v>316</v>
      </c>
      <c r="AB277">
        <v>362</v>
      </c>
      <c r="AC277" s="9">
        <f t="shared" si="559"/>
        <v>0.46607669616519176</v>
      </c>
      <c r="AD277" s="5" t="s">
        <v>4173</v>
      </c>
      <c r="AE277" s="11">
        <f>LEFT(AD277, LEN(AD277)-3)+RIGHT(AD277,2)/60</f>
        <v>20.5</v>
      </c>
      <c r="AF277" s="27">
        <v>70</v>
      </c>
      <c r="AG277" s="12">
        <v>3874476</v>
      </c>
      <c r="AH277" s="13" t="s">
        <v>4490</v>
      </c>
      <c r="AI277" s="13" t="s">
        <v>6290</v>
      </c>
      <c r="AJ277" s="14">
        <v>4.5</v>
      </c>
      <c r="AK277" s="13" t="s">
        <v>6279</v>
      </c>
      <c r="AL277" s="13" t="s">
        <v>6455</v>
      </c>
      <c r="AM277" s="13" t="s">
        <v>6466</v>
      </c>
      <c r="AN277" s="18">
        <f t="shared" si="560"/>
        <v>31.7</v>
      </c>
      <c r="AO277" s="18">
        <f t="shared" si="560"/>
        <v>22.7</v>
      </c>
      <c r="AP277" s="18">
        <f t="shared" si="560"/>
        <v>4.5</v>
      </c>
      <c r="AQ277" s="18">
        <f t="shared" si="560"/>
        <v>6.2</v>
      </c>
      <c r="AR277" s="18">
        <f>AQ277/(BR277+2*(BS277+BT277))*2000</f>
        <v>8.065215506027231</v>
      </c>
      <c r="AS277" s="18">
        <f t="shared" si="561"/>
        <v>3.6</v>
      </c>
      <c r="AT277" s="18">
        <f>AS277/(BR277+2*(BS277+BT277))*2000</f>
        <v>4.683028358338392</v>
      </c>
      <c r="AU277" s="18">
        <f t="shared" si="562"/>
        <v>9.9</v>
      </c>
      <c r="AV277" s="66">
        <v>25</v>
      </c>
      <c r="AW277" s="66">
        <v>88</v>
      </c>
      <c r="AX277" s="66">
        <v>31</v>
      </c>
      <c r="AY277" s="66">
        <v>56</v>
      </c>
      <c r="AZ277" s="66">
        <v>35</v>
      </c>
      <c r="BA277" s="66">
        <v>316</v>
      </c>
      <c r="BB277" s="66">
        <v>362</v>
      </c>
      <c r="BC277" s="66">
        <v>15.3</v>
      </c>
      <c r="BD277">
        <v>63</v>
      </c>
      <c r="BE277" t="s">
        <v>1316</v>
      </c>
      <c r="BF277" t="s">
        <v>1274</v>
      </c>
      <c r="BG277" t="s">
        <v>7456</v>
      </c>
      <c r="BH277" t="s">
        <v>7457</v>
      </c>
      <c r="BI277">
        <v>72</v>
      </c>
      <c r="BJ277">
        <v>178</v>
      </c>
      <c r="BK277" t="s">
        <v>1259</v>
      </c>
      <c r="BL277" t="s">
        <v>7128</v>
      </c>
      <c r="BM277" s="4" t="s">
        <v>440</v>
      </c>
      <c r="BN277" s="4" t="s">
        <v>6579</v>
      </c>
      <c r="BO277" s="4" t="s">
        <v>6580</v>
      </c>
      <c r="BP277" s="4" t="s">
        <v>6581</v>
      </c>
      <c r="BQ277" s="7">
        <f t="shared" si="550"/>
        <v>1209.8</v>
      </c>
      <c r="BR277" s="7">
        <f t="shared" si="550"/>
        <v>882.13333333333333</v>
      </c>
      <c r="BS277" s="7">
        <f t="shared" si="550"/>
        <v>0.73333333333333328</v>
      </c>
      <c r="BT277" s="7">
        <f t="shared" si="550"/>
        <v>326.93333333333334</v>
      </c>
      <c r="BU277" s="12">
        <v>1372</v>
      </c>
      <c r="BV277">
        <v>9</v>
      </c>
      <c r="BW277">
        <v>4</v>
      </c>
      <c r="BX277">
        <v>2</v>
      </c>
      <c r="BY277" s="18">
        <f>BR277/G277</f>
        <v>10.890534979423869</v>
      </c>
      <c r="BZ277" s="18">
        <f>BS277/G277</f>
        <v>9.0534979423868307E-3</v>
      </c>
      <c r="CA277" s="18">
        <f>BT277/G277</f>
        <v>4.0362139917695474</v>
      </c>
      <c r="CB277" s="6">
        <v>40</v>
      </c>
      <c r="CC277" s="6">
        <v>43</v>
      </c>
      <c r="CD277" s="6">
        <v>0</v>
      </c>
      <c r="CE277" s="6">
        <v>83</v>
      </c>
      <c r="CF277" s="6">
        <v>31</v>
      </c>
      <c r="CG277" s="6">
        <v>1</v>
      </c>
      <c r="CH277" s="6">
        <v>0</v>
      </c>
      <c r="CI277" s="6">
        <v>32</v>
      </c>
      <c r="CJ277" s="11">
        <f>IF(BR277=0,0,CB277/BR277*60)</f>
        <v>2.7206771463119712</v>
      </c>
      <c r="CK277" s="11">
        <f>IF(BT277=0,0,CC277/BT277*60)</f>
        <v>7.8915171288743871</v>
      </c>
      <c r="CL277" s="11">
        <f>IF(BS277=0,0,CD277/BS277*60)</f>
        <v>0</v>
      </c>
      <c r="CM277" s="11">
        <f>IF(BR277=0,0,CF277/BR277*60)</f>
        <v>2.1085247883917777</v>
      </c>
      <c r="CN277" s="11">
        <f>IF(BT277=0,0,CG277/BT277*60)</f>
        <v>0.18352365415986951</v>
      </c>
      <c r="CO277" s="11">
        <f>IF(BS277=0,0,CH277/BS277*60)</f>
        <v>0</v>
      </c>
      <c r="CP277" s="52">
        <f t="shared" si="505"/>
        <v>0.3</v>
      </c>
      <c r="CQ277" s="52">
        <f t="shared" si="506"/>
        <v>0.5</v>
      </c>
      <c r="CR277" s="52">
        <f t="shared" si="507"/>
        <v>0.8</v>
      </c>
      <c r="CS277" s="52">
        <f t="shared" si="508"/>
        <v>0.13953488372093023</v>
      </c>
      <c r="CT277" s="52">
        <f t="shared" si="509"/>
        <v>0.48837209302325579</v>
      </c>
      <c r="CU277" s="52">
        <f t="shared" si="510"/>
        <v>0.62790697674418605</v>
      </c>
      <c r="CV277">
        <v>0</v>
      </c>
      <c r="CW277" s="60">
        <f t="shared" si="563"/>
        <v>62.690635899696417</v>
      </c>
      <c r="CX277" s="60">
        <f t="shared" si="564"/>
        <v>103.63801603520652</v>
      </c>
      <c r="CY277" s="60">
        <v>22.99235335475959</v>
      </c>
      <c r="CZ277" s="60">
        <v>11.694495433175385</v>
      </c>
      <c r="DA277" s="60">
        <v>0.56419987924258197</v>
      </c>
      <c r="DB277" s="60">
        <v>-1.0305946070531214E-2</v>
      </c>
      <c r="DC277" s="60">
        <v>10.788992256822</v>
      </c>
      <c r="DD277" s="60">
        <f t="shared" si="565"/>
        <v>46.029734977929024</v>
      </c>
      <c r="DE277" s="60">
        <f t="shared" si="566"/>
        <v>76.094784225374482</v>
      </c>
      <c r="DF277" s="60">
        <v>7.9914309843011804</v>
      </c>
      <c r="DG277" s="60">
        <v>0.82194107959570029</v>
      </c>
      <c r="DH277" s="60">
        <v>8.4094735087185055E-2</v>
      </c>
      <c r="DI277" s="60">
        <v>7.763434122783333</v>
      </c>
      <c r="DJ277" s="60">
        <f t="shared" si="567"/>
        <v>16.660900921767396</v>
      </c>
      <c r="DK277" s="60">
        <f t="shared" si="568"/>
        <v>27.543231809832033</v>
      </c>
      <c r="DL277" s="60"/>
      <c r="DM277" s="60"/>
      <c r="DN277" s="60">
        <f t="shared" si="569"/>
        <v>0</v>
      </c>
      <c r="DO277" s="59">
        <v>882.13333333333321</v>
      </c>
      <c r="DP277" s="59">
        <v>326.93333333333334</v>
      </c>
      <c r="DQ277" s="59">
        <v>0.73333333333333328</v>
      </c>
      <c r="DR277" s="58">
        <v>1209.8</v>
      </c>
    </row>
    <row r="278" spans="1:122" x14ac:dyDescent="0.2">
      <c r="A278" t="s">
        <v>4658</v>
      </c>
      <c r="B278" t="s">
        <v>4658</v>
      </c>
      <c r="C278" t="str">
        <f t="shared" si="551"/>
        <v xml:space="preserve">Grossman, Niklas </v>
      </c>
      <c r="D278" t="str">
        <f t="shared" si="552"/>
        <v>Niklas Grossman</v>
      </c>
      <c r="E278" t="str">
        <f t="shared" si="553"/>
        <v xml:space="preserve">D </v>
      </c>
      <c r="F278" t="s">
        <v>3383</v>
      </c>
      <c r="G278">
        <v>8</v>
      </c>
      <c r="H278">
        <v>0</v>
      </c>
      <c r="I278">
        <v>0</v>
      </c>
      <c r="J278">
        <f t="shared" si="554"/>
        <v>0</v>
      </c>
      <c r="K278">
        <v>-1</v>
      </c>
      <c r="L278">
        <v>4</v>
      </c>
      <c r="M278" s="5" t="s">
        <v>5702</v>
      </c>
      <c r="N278" s="7">
        <f t="shared" si="555"/>
        <v>12.816666666666666</v>
      </c>
      <c r="O278" s="7">
        <f t="shared" si="556"/>
        <v>102.53333333333333</v>
      </c>
      <c r="P278">
        <v>0</v>
      </c>
      <c r="Q278">
        <v>0</v>
      </c>
      <c r="R278">
        <v>0</v>
      </c>
      <c r="S278">
        <v>0</v>
      </c>
      <c r="T278">
        <f t="shared" si="557"/>
        <v>0</v>
      </c>
      <c r="U278">
        <f t="shared" si="557"/>
        <v>0</v>
      </c>
      <c r="V278">
        <v>8</v>
      </c>
      <c r="W278" s="9">
        <f t="shared" si="558"/>
        <v>0</v>
      </c>
      <c r="X278">
        <v>141</v>
      </c>
      <c r="Y278">
        <v>0</v>
      </c>
      <c r="Z278">
        <v>0</v>
      </c>
      <c r="AA278">
        <v>0</v>
      </c>
      <c r="AB278">
        <v>0</v>
      </c>
      <c r="AC278" s="9">
        <f t="shared" si="559"/>
        <v>0</v>
      </c>
      <c r="AD278" s="5" t="s">
        <v>361</v>
      </c>
      <c r="AH278" s="13" t="s">
        <v>6341</v>
      </c>
      <c r="AI278" s="13" t="s">
        <v>6322</v>
      </c>
      <c r="AJ278" s="14">
        <v>-1.1000000000000001</v>
      </c>
      <c r="AK278" s="13" t="s">
        <v>6353</v>
      </c>
      <c r="AL278" s="13" t="s">
        <v>6350</v>
      </c>
      <c r="AM278" s="13" t="s">
        <v>6352</v>
      </c>
      <c r="AN278" s="18">
        <f t="shared" si="560"/>
        <v>1.6</v>
      </c>
      <c r="AO278" s="18">
        <f t="shared" si="560"/>
        <v>1.9</v>
      </c>
      <c r="AP278" s="18">
        <f t="shared" si="560"/>
        <v>-1.1000000000000001</v>
      </c>
      <c r="AQ278" s="18">
        <f t="shared" si="560"/>
        <v>-0.4</v>
      </c>
      <c r="AR278" s="18">
        <f>AQ278/(BR278+2*(BS278+BT278))*2000</f>
        <v>-7.5507314771118459</v>
      </c>
      <c r="AS278" s="18">
        <f t="shared" si="561"/>
        <v>0</v>
      </c>
      <c r="AT278" s="18">
        <f>AS278/(BR278+2*(BS278+BT278))*2000</f>
        <v>0</v>
      </c>
      <c r="AU278" s="18">
        <f t="shared" si="562"/>
        <v>-0.3</v>
      </c>
      <c r="AV278" s="66">
        <v>4</v>
      </c>
      <c r="AW278" s="66">
        <v>11</v>
      </c>
      <c r="AX278" s="66">
        <v>4</v>
      </c>
      <c r="AY278" s="66">
        <v>3</v>
      </c>
      <c r="AZ278" s="66">
        <v>2</v>
      </c>
      <c r="BA278" s="66">
        <v>0</v>
      </c>
      <c r="BB278" s="66">
        <v>0</v>
      </c>
      <c r="BC278" s="66">
        <v>0</v>
      </c>
      <c r="BE278" t="s">
        <v>2718</v>
      </c>
      <c r="BF278" t="s">
        <v>716</v>
      </c>
      <c r="BH278" t="s">
        <v>7493</v>
      </c>
      <c r="BI278">
        <v>75</v>
      </c>
      <c r="BJ278">
        <v>206</v>
      </c>
      <c r="BK278" t="s">
        <v>1259</v>
      </c>
      <c r="BL278" t="s">
        <v>638</v>
      </c>
      <c r="BM278" s="4" t="s">
        <v>5992</v>
      </c>
      <c r="BN278" s="4" t="s">
        <v>5993</v>
      </c>
      <c r="BO278" s="4" t="s">
        <v>567</v>
      </c>
      <c r="BP278" s="4" t="s">
        <v>2654</v>
      </c>
      <c r="BQ278" s="7">
        <f t="shared" si="550"/>
        <v>102.51666666666667</v>
      </c>
      <c r="BR278" s="7">
        <f t="shared" si="550"/>
        <v>99.083333333333329</v>
      </c>
      <c r="BS278" s="7">
        <f t="shared" si="550"/>
        <v>3.25</v>
      </c>
      <c r="BT278" s="7">
        <f t="shared" si="550"/>
        <v>0.18333333333333332</v>
      </c>
      <c r="BU278">
        <v>141</v>
      </c>
      <c r="BV278">
        <v>0</v>
      </c>
      <c r="BW278">
        <v>0</v>
      </c>
      <c r="BX278">
        <v>0</v>
      </c>
      <c r="BY278" s="18">
        <f>BR278/G278</f>
        <v>12.385416666666666</v>
      </c>
      <c r="BZ278" s="18">
        <f>BS278/G278</f>
        <v>0.40625</v>
      </c>
      <c r="CA278" s="18">
        <f>BT278/G278</f>
        <v>2.2916666666666665E-2</v>
      </c>
      <c r="CB278" s="6">
        <v>2</v>
      </c>
      <c r="CC278" s="6">
        <v>0</v>
      </c>
      <c r="CD278" s="6">
        <v>0</v>
      </c>
      <c r="CE278" s="6">
        <v>2</v>
      </c>
      <c r="CF278" s="6">
        <v>3</v>
      </c>
      <c r="CG278" s="6">
        <v>0</v>
      </c>
      <c r="CH278" s="6">
        <v>0</v>
      </c>
      <c r="CI278" s="6">
        <v>3</v>
      </c>
      <c r="CJ278" s="11">
        <f>IF(BR278=0,0,CB278/BR278*60)</f>
        <v>1.2111017661900758</v>
      </c>
      <c r="CK278" s="11">
        <f>IF(BT278=0,0,CC278/BT278*60)</f>
        <v>0</v>
      </c>
      <c r="CL278" s="11">
        <f>IF(BS278=0,0,CD278/BS278*60)</f>
        <v>0</v>
      </c>
      <c r="CM278" s="11">
        <f>IF(BR278=0,0,CF278/BR278*60)</f>
        <v>1.8166526492851136</v>
      </c>
      <c r="CN278" s="11">
        <f>IF(BT278=0,0,CG278/BT278*60)</f>
        <v>0</v>
      </c>
      <c r="CO278" s="11">
        <f>IF(BS278=0,0,CH278/BS278*60)</f>
        <v>0</v>
      </c>
      <c r="CP278" s="52">
        <f t="shared" si="505"/>
        <v>0</v>
      </c>
      <c r="CQ278" s="52">
        <f t="shared" si="506"/>
        <v>0</v>
      </c>
      <c r="CR278" s="52">
        <f t="shared" si="507"/>
        <v>0</v>
      </c>
      <c r="CS278" s="52">
        <f t="shared" si="508"/>
        <v>0</v>
      </c>
      <c r="CT278" s="52">
        <f t="shared" si="509"/>
        <v>0</v>
      </c>
      <c r="CU278" s="52">
        <f t="shared" si="510"/>
        <v>0</v>
      </c>
      <c r="CV278">
        <v>0</v>
      </c>
      <c r="CW278" s="60">
        <f t="shared" si="563"/>
        <v>2.6481581364528859</v>
      </c>
      <c r="CX278" s="60">
        <f t="shared" si="564"/>
        <v>51.662977788058242</v>
      </c>
      <c r="CY278" s="60">
        <v>-0.84437532890418221</v>
      </c>
      <c r="CZ278" s="60">
        <v>-7.4116162101881232E-3</v>
      </c>
      <c r="DA278" s="60">
        <v>4.7809465162576753E-2</v>
      </c>
      <c r="DB278" s="60">
        <v>-8.5589093737465614E-3</v>
      </c>
      <c r="DC278" s="60">
        <v>0</v>
      </c>
      <c r="DD278" s="60">
        <f t="shared" si="565"/>
        <v>-0.81253638932554018</v>
      </c>
      <c r="DE278" s="60">
        <f t="shared" si="566"/>
        <v>-15.85179104520644</v>
      </c>
      <c r="DF278" s="60">
        <v>3.1353621153282742</v>
      </c>
      <c r="DG278" s="60">
        <v>5.1363974280497771E-3</v>
      </c>
      <c r="DH278" s="60">
        <v>0.4447126151141455</v>
      </c>
      <c r="DI278" s="60">
        <v>-0.12451660209204303</v>
      </c>
      <c r="DJ278" s="60">
        <f t="shared" si="567"/>
        <v>3.4606945257784263</v>
      </c>
      <c r="DK278" s="60">
        <f t="shared" si="568"/>
        <v>67.514768833264682</v>
      </c>
      <c r="DL278" s="60"/>
      <c r="DM278" s="60"/>
      <c r="DN278" s="60">
        <f t="shared" si="569"/>
        <v>0</v>
      </c>
      <c r="DO278" s="58">
        <v>99.083333333333343</v>
      </c>
      <c r="DP278" s="58">
        <v>0.18333333333333332</v>
      </c>
      <c r="DQ278" s="58">
        <v>3.25</v>
      </c>
      <c r="DR278" s="58">
        <v>102.51666666666668</v>
      </c>
    </row>
    <row r="279" spans="1:122" x14ac:dyDescent="0.2">
      <c r="A279" t="s">
        <v>4658</v>
      </c>
      <c r="B279" t="s">
        <v>4658</v>
      </c>
      <c r="C279" t="str">
        <f t="shared" si="551"/>
        <v xml:space="preserve">Hagman, Niklas </v>
      </c>
      <c r="D279" t="str">
        <f t="shared" si="552"/>
        <v>Niklas Hagman</v>
      </c>
      <c r="E279" t="str">
        <f t="shared" si="553"/>
        <v>LW</v>
      </c>
      <c r="F279" t="s">
        <v>3360</v>
      </c>
      <c r="G279">
        <v>82</v>
      </c>
      <c r="H279">
        <v>17</v>
      </c>
      <c r="I279">
        <v>12</v>
      </c>
      <c r="J279">
        <f t="shared" si="554"/>
        <v>29</v>
      </c>
      <c r="K279">
        <v>3</v>
      </c>
      <c r="L279">
        <v>34</v>
      </c>
      <c r="M279" s="5" t="s">
        <v>5703</v>
      </c>
      <c r="N279" s="7">
        <f t="shared" si="555"/>
        <v>14.433333333333334</v>
      </c>
      <c r="O279" s="7">
        <f t="shared" si="556"/>
        <v>1183.5333333333333</v>
      </c>
      <c r="P279">
        <v>2</v>
      </c>
      <c r="Q279">
        <v>3</v>
      </c>
      <c r="R279">
        <v>1</v>
      </c>
      <c r="S279">
        <v>0</v>
      </c>
      <c r="T279">
        <f t="shared" si="557"/>
        <v>14</v>
      </c>
      <c r="U279">
        <f t="shared" si="557"/>
        <v>9</v>
      </c>
      <c r="V279">
        <v>152</v>
      </c>
      <c r="W279" s="9">
        <f t="shared" si="558"/>
        <v>0.1118421052631579</v>
      </c>
      <c r="X279">
        <v>1638</v>
      </c>
      <c r="Y279">
        <v>2</v>
      </c>
      <c r="Z279">
        <v>0</v>
      </c>
      <c r="AA279">
        <v>3</v>
      </c>
      <c r="AB279">
        <v>12</v>
      </c>
      <c r="AC279" s="9">
        <f t="shared" si="559"/>
        <v>0.2</v>
      </c>
      <c r="AD279" s="5" t="s">
        <v>4174</v>
      </c>
      <c r="AE279" s="11">
        <f>LEFT(AD279, LEN(AD279)-3)+RIGHT(AD279,2)/60</f>
        <v>40.783333333333331</v>
      </c>
      <c r="AF279" s="27">
        <v>69</v>
      </c>
      <c r="AG279" s="12">
        <v>2206943</v>
      </c>
      <c r="AH279" s="13" t="s">
        <v>6475</v>
      </c>
      <c r="AI279" s="13" t="s">
        <v>6503</v>
      </c>
      <c r="AJ279" s="14">
        <v>1.1000000000000001</v>
      </c>
      <c r="AK279" s="13" t="s">
        <v>6323</v>
      </c>
      <c r="AL279" s="13" t="s">
        <v>4364</v>
      </c>
      <c r="AM279" s="13" t="s">
        <v>4366</v>
      </c>
      <c r="AN279" s="18">
        <f t="shared" si="560"/>
        <v>22.2</v>
      </c>
      <c r="AO279" s="18">
        <f t="shared" si="560"/>
        <v>26.1</v>
      </c>
      <c r="AP279" s="18">
        <f t="shared" si="560"/>
        <v>1.1000000000000001</v>
      </c>
      <c r="AQ279" s="18">
        <f t="shared" si="560"/>
        <v>1.1000000000000001</v>
      </c>
      <c r="AR279" s="18">
        <f>AQ279/(BR279+2*(BS279+BT279))*2000</f>
        <v>1.5235281217899146</v>
      </c>
      <c r="AS279" s="18">
        <f t="shared" si="561"/>
        <v>3.7</v>
      </c>
      <c r="AT279" s="18">
        <f>AS279/(BR279+2*(BS279+BT279))*2000</f>
        <v>5.1245945914751667</v>
      </c>
      <c r="AU279" s="18">
        <f t="shared" si="562"/>
        <v>4.8</v>
      </c>
      <c r="AV279" s="66">
        <v>21</v>
      </c>
      <c r="AW279" s="66">
        <v>57</v>
      </c>
      <c r="AX279" s="66">
        <v>61</v>
      </c>
      <c r="AY279" s="66">
        <v>37</v>
      </c>
      <c r="AZ279" s="66">
        <v>39</v>
      </c>
      <c r="BA279" s="66">
        <v>3</v>
      </c>
      <c r="BB279" s="66">
        <v>12</v>
      </c>
      <c r="BC279" s="66">
        <v>0.3</v>
      </c>
      <c r="BE279" t="s">
        <v>1349</v>
      </c>
      <c r="BF279" t="s">
        <v>726</v>
      </c>
      <c r="BH279" t="s">
        <v>7450</v>
      </c>
      <c r="BI279">
        <v>72</v>
      </c>
      <c r="BJ279">
        <v>205</v>
      </c>
      <c r="BK279" t="s">
        <v>1259</v>
      </c>
      <c r="BL279" t="s">
        <v>7128</v>
      </c>
      <c r="BM279" s="4" t="s">
        <v>448</v>
      </c>
      <c r="BN279" s="4" t="s">
        <v>6601</v>
      </c>
      <c r="BO279" s="4" t="s">
        <v>6602</v>
      </c>
      <c r="BP279" s="4" t="s">
        <v>6603</v>
      </c>
      <c r="BQ279" s="7">
        <f t="shared" si="550"/>
        <v>1183.05</v>
      </c>
      <c r="BR279" s="7">
        <f t="shared" si="550"/>
        <v>922.08333333333337</v>
      </c>
      <c r="BS279" s="7">
        <f t="shared" si="550"/>
        <v>212.05</v>
      </c>
      <c r="BT279" s="7">
        <f t="shared" si="550"/>
        <v>48.916666666666664</v>
      </c>
      <c r="BU279" s="12">
        <v>1638</v>
      </c>
      <c r="BV279">
        <v>0</v>
      </c>
      <c r="BW279">
        <v>0</v>
      </c>
      <c r="BX279">
        <v>0</v>
      </c>
      <c r="BY279" s="18">
        <f>BR279/G279</f>
        <v>11.244918699186993</v>
      </c>
      <c r="BZ279" s="18">
        <f>BS279/G279</f>
        <v>2.5859756097560975</v>
      </c>
      <c r="CA279" s="18">
        <f>BT279/G279</f>
        <v>0.59654471544715448</v>
      </c>
      <c r="CB279" s="6">
        <v>33</v>
      </c>
      <c r="CC279" s="6">
        <v>7</v>
      </c>
      <c r="CD279" s="6">
        <v>1</v>
      </c>
      <c r="CE279" s="6">
        <v>41</v>
      </c>
      <c r="CF279" s="6">
        <v>32</v>
      </c>
      <c r="CG279" s="6">
        <v>0</v>
      </c>
      <c r="CH279" s="6">
        <v>16</v>
      </c>
      <c r="CI279" s="6">
        <v>48</v>
      </c>
      <c r="CJ279" s="11">
        <f>IF(BR279=0,0,CB279/BR279*60)</f>
        <v>2.1473113420695888</v>
      </c>
      <c r="CK279" s="11">
        <f>IF(BT279=0,0,CC279/BT279*60)</f>
        <v>8.5860306643952296</v>
      </c>
      <c r="CL279" s="11">
        <f>IF(BS279=0,0,CD279/BS279*60)</f>
        <v>0.28295213393067675</v>
      </c>
      <c r="CM279" s="11">
        <f>IF(BR279=0,0,CF279/BR279*60)</f>
        <v>2.0822413014008134</v>
      </c>
      <c r="CN279" s="11">
        <f>IF(BT279=0,0,CG279/BT279*60)</f>
        <v>0</v>
      </c>
      <c r="CO279" s="11">
        <f>IF(BS279=0,0,CH279/BS279*60)</f>
        <v>4.527234142890828</v>
      </c>
      <c r="CP279" s="52">
        <f t="shared" si="505"/>
        <v>0.42424242424242425</v>
      </c>
      <c r="CQ279" s="52">
        <f t="shared" si="506"/>
        <v>0.27272727272727271</v>
      </c>
      <c r="CR279" s="52">
        <f t="shared" si="507"/>
        <v>0.69696969696969702</v>
      </c>
      <c r="CS279" s="52">
        <f t="shared" si="508"/>
        <v>0.2857142857142857</v>
      </c>
      <c r="CT279" s="52">
        <f t="shared" si="509"/>
        <v>0.42857142857142855</v>
      </c>
      <c r="CU279" s="52">
        <f t="shared" si="510"/>
        <v>0.71428571428571419</v>
      </c>
      <c r="CV279">
        <v>0</v>
      </c>
      <c r="CW279" s="60">
        <f t="shared" si="563"/>
        <v>45.016471236668494</v>
      </c>
      <c r="CX279" s="60">
        <f t="shared" si="564"/>
        <v>76.102398439065965</v>
      </c>
      <c r="CY279" s="60">
        <v>14.91425861272341</v>
      </c>
      <c r="CZ279" s="60">
        <v>3.2909252754888372</v>
      </c>
      <c r="DA279" s="60">
        <v>0.55172480338728447</v>
      </c>
      <c r="DB279" s="60">
        <v>-0.21666399517485757</v>
      </c>
      <c r="DC279" s="60">
        <v>-0.55802162058537208</v>
      </c>
      <c r="DD279" s="60">
        <f t="shared" si="565"/>
        <v>17.9822230758393</v>
      </c>
      <c r="DE279" s="60">
        <f t="shared" si="566"/>
        <v>30.399768523459368</v>
      </c>
      <c r="DF279" s="60">
        <v>10.416045495047307</v>
      </c>
      <c r="DG279" s="60">
        <v>0.15756975152887329</v>
      </c>
      <c r="DH279" s="60">
        <v>13.442947750451228</v>
      </c>
      <c r="DI279" s="60">
        <v>3.0176851638017892</v>
      </c>
      <c r="DJ279" s="60">
        <f t="shared" si="567"/>
        <v>27.034248160829197</v>
      </c>
      <c r="DK279" s="60">
        <f t="shared" si="568"/>
        <v>45.702629915606607</v>
      </c>
      <c r="DL279" s="60"/>
      <c r="DM279" s="60"/>
      <c r="DN279" s="60">
        <f t="shared" si="569"/>
        <v>0</v>
      </c>
      <c r="DO279" s="59">
        <v>922.08333333333348</v>
      </c>
      <c r="DP279" s="59">
        <v>48.916666666666657</v>
      </c>
      <c r="DQ279" s="59">
        <v>212.05</v>
      </c>
      <c r="DR279" s="58">
        <v>1183.05</v>
      </c>
    </row>
    <row r="280" spans="1:122" s="30" customFormat="1" x14ac:dyDescent="0.2">
      <c r="A280" s="31" t="s">
        <v>4670</v>
      </c>
      <c r="B280" s="31" t="s">
        <v>4658</v>
      </c>
      <c r="C280" s="31" t="str">
        <f t="shared" si="551"/>
        <v xml:space="preserve">Baumgartner, Nolan </v>
      </c>
      <c r="D280" s="31" t="str">
        <f t="shared" si="552"/>
        <v>Nolan Baumgartner</v>
      </c>
      <c r="E280" s="31" t="str">
        <f t="shared" si="553"/>
        <v xml:space="preserve">D </v>
      </c>
      <c r="F280" s="31" t="s">
        <v>2776</v>
      </c>
      <c r="G280" s="31">
        <v>6</v>
      </c>
      <c r="H280" s="31">
        <v>0</v>
      </c>
      <c r="I280" s="31">
        <v>1</v>
      </c>
      <c r="J280" s="31">
        <f t="shared" si="554"/>
        <v>1</v>
      </c>
      <c r="K280" s="31">
        <v>0</v>
      </c>
      <c r="L280" s="31">
        <v>21</v>
      </c>
      <c r="M280" s="44" t="s">
        <v>1227</v>
      </c>
      <c r="N280" s="33">
        <f t="shared" si="555"/>
        <v>15</v>
      </c>
      <c r="O280" s="33">
        <f t="shared" si="556"/>
        <v>90</v>
      </c>
      <c r="P280" s="31">
        <v>0</v>
      </c>
      <c r="Q280" s="31">
        <v>0</v>
      </c>
      <c r="R280" s="31">
        <v>0</v>
      </c>
      <c r="S280" s="31">
        <v>0</v>
      </c>
      <c r="T280" s="31">
        <f t="shared" si="557"/>
        <v>0</v>
      </c>
      <c r="U280" s="31">
        <f t="shared" si="557"/>
        <v>1</v>
      </c>
      <c r="V280" s="31">
        <v>4</v>
      </c>
      <c r="W280" s="34">
        <f t="shared" si="558"/>
        <v>0</v>
      </c>
      <c r="X280" s="31">
        <v>123</v>
      </c>
      <c r="Y280" s="31">
        <v>0</v>
      </c>
      <c r="Z280" s="31">
        <v>0</v>
      </c>
      <c r="AA280" s="31">
        <v>0</v>
      </c>
      <c r="AB280" s="31">
        <v>0</v>
      </c>
      <c r="AC280" s="34">
        <f t="shared" si="559"/>
        <v>0</v>
      </c>
      <c r="AD280" s="32" t="s">
        <v>1749</v>
      </c>
      <c r="AE280" s="35">
        <f>LEFT(AD280, LEN(AD280)-3)+RIGHT(AD280,2)/60</f>
        <v>89.95</v>
      </c>
      <c r="AF280" s="36"/>
      <c r="AG280" s="31"/>
      <c r="AH280" s="42" t="s">
        <v>6341</v>
      </c>
      <c r="AI280" s="42" t="s">
        <v>6345</v>
      </c>
      <c r="AJ280" s="43">
        <v>0.9</v>
      </c>
      <c r="AK280" s="42" t="s">
        <v>6351</v>
      </c>
      <c r="AL280" s="42" t="s">
        <v>6348</v>
      </c>
      <c r="AM280" s="42" t="s">
        <v>6348</v>
      </c>
      <c r="AN280" s="40">
        <f t="shared" si="560"/>
        <v>1.6</v>
      </c>
      <c r="AO280" s="40">
        <f t="shared" si="560"/>
        <v>1.2</v>
      </c>
      <c r="AP280" s="40">
        <f t="shared" si="560"/>
        <v>0.9</v>
      </c>
      <c r="AQ280" s="40">
        <f t="shared" si="560"/>
        <v>-0.1</v>
      </c>
      <c r="AR280" s="40"/>
      <c r="AS280" s="40">
        <f t="shared" si="561"/>
        <v>0.2</v>
      </c>
      <c r="AT280" s="40"/>
      <c r="AU280" s="40">
        <f t="shared" si="562"/>
        <v>0.2</v>
      </c>
      <c r="AV280" s="31"/>
      <c r="AW280" s="31"/>
      <c r="AX280" s="31"/>
      <c r="AY280" s="31"/>
      <c r="AZ280" s="31"/>
      <c r="BA280" s="31"/>
      <c r="BB280" s="31"/>
      <c r="BC280" s="31"/>
      <c r="BD280" s="31"/>
      <c r="BE280" s="31"/>
      <c r="BF280" s="31"/>
      <c r="BG280" s="31"/>
      <c r="BH280" s="31"/>
      <c r="BI280" s="31"/>
      <c r="BJ280" s="31"/>
      <c r="BK280" s="31"/>
      <c r="BL280" s="31"/>
      <c r="BM280" s="41"/>
      <c r="BN280" s="41"/>
      <c r="BO280" s="41"/>
      <c r="BP280" s="41"/>
      <c r="BQ280" s="33"/>
      <c r="BR280" s="33"/>
      <c r="BS280" s="33"/>
      <c r="BT280" s="33"/>
      <c r="BU280" s="31"/>
      <c r="BV280" s="31"/>
      <c r="BW280" s="31"/>
      <c r="BX280" s="31"/>
      <c r="BY280" s="40"/>
      <c r="BZ280" s="40"/>
      <c r="CA280" s="40"/>
      <c r="CB280" s="55">
        <v>2</v>
      </c>
      <c r="CC280" s="55">
        <v>1</v>
      </c>
      <c r="CD280" s="55">
        <v>0</v>
      </c>
      <c r="CE280" s="55">
        <v>3</v>
      </c>
      <c r="CF280" s="55">
        <v>2</v>
      </c>
      <c r="CG280" s="55">
        <v>0</v>
      </c>
      <c r="CH280" s="55">
        <v>0</v>
      </c>
      <c r="CI280" s="55">
        <v>2</v>
      </c>
      <c r="CJ280" s="35"/>
      <c r="CK280" s="35"/>
      <c r="CL280" s="35"/>
      <c r="CM280" s="35"/>
      <c r="CN280" s="35"/>
      <c r="CO280" s="35"/>
      <c r="CP280" s="56">
        <f t="shared" si="505"/>
        <v>0</v>
      </c>
      <c r="CQ280" s="56">
        <f t="shared" si="506"/>
        <v>0.5</v>
      </c>
      <c r="CR280" s="56">
        <f t="shared" si="507"/>
        <v>0.5</v>
      </c>
      <c r="CS280" s="56">
        <f t="shared" si="508"/>
        <v>0</v>
      </c>
      <c r="CT280" s="56">
        <f t="shared" si="509"/>
        <v>0</v>
      </c>
      <c r="CU280" s="56">
        <f t="shared" si="510"/>
        <v>0</v>
      </c>
      <c r="CV280" s="31">
        <v>1</v>
      </c>
      <c r="CW280" s="61">
        <f t="shared" si="563"/>
        <v>1.6515443421106999</v>
      </c>
      <c r="CX280" s="61">
        <f t="shared" si="564"/>
        <v>36.721386150321287</v>
      </c>
      <c r="CY280" s="61">
        <v>0.17375023387303537</v>
      </c>
      <c r="CZ280" s="61">
        <v>-0.78682700009048046</v>
      </c>
      <c r="DA280" s="61">
        <v>-3.0364002299004721E-2</v>
      </c>
      <c r="DB280" s="61">
        <v>-3.8186492161819919E-3</v>
      </c>
      <c r="DC280" s="61">
        <v>0</v>
      </c>
      <c r="DD280" s="61">
        <f t="shared" si="565"/>
        <v>-0.64725941773263185</v>
      </c>
      <c r="DE280" s="61">
        <f t="shared" si="566"/>
        <v>-14.391537915122443</v>
      </c>
      <c r="DF280" s="61">
        <v>2.3300162644593727</v>
      </c>
      <c r="DG280" s="61">
        <v>0.76948987450678707</v>
      </c>
      <c r="DH280" s="61">
        <v>0.24441513651131314</v>
      </c>
      <c r="DI280" s="61">
        <v>-1.0451175156341408</v>
      </c>
      <c r="DJ280" s="61">
        <f t="shared" si="567"/>
        <v>2.2988037598433317</v>
      </c>
      <c r="DK280" s="61">
        <f t="shared" si="568"/>
        <v>51.112924065443728</v>
      </c>
      <c r="DL280" s="61"/>
      <c r="DM280" s="61"/>
      <c r="DN280" s="61">
        <f t="shared" si="569"/>
        <v>0</v>
      </c>
      <c r="DO280" s="62">
        <v>66.349999999999994</v>
      </c>
      <c r="DP280" s="62">
        <v>21.883333333333333</v>
      </c>
      <c r="DQ280" s="62">
        <v>1.7166666666666668</v>
      </c>
      <c r="DR280" s="62">
        <v>89.95</v>
      </c>
    </row>
    <row r="281" spans="1:122" x14ac:dyDescent="0.2">
      <c r="A281" s="31" t="s">
        <v>4658</v>
      </c>
      <c r="B281" s="31" t="s">
        <v>4658</v>
      </c>
      <c r="C281" s="31" t="str">
        <f t="shared" si="551"/>
        <v xml:space="preserve">Baumgartner, Nolan </v>
      </c>
      <c r="D281" s="31" t="str">
        <f t="shared" si="552"/>
        <v>Nolan Baumgartner</v>
      </c>
      <c r="E281" s="31" t="str">
        <f t="shared" si="553"/>
        <v xml:space="preserve">D </v>
      </c>
      <c r="F281" s="31" t="s">
        <v>3379</v>
      </c>
      <c r="G281" s="31">
        <v>7</v>
      </c>
      <c r="H281" s="31">
        <v>0</v>
      </c>
      <c r="I281" s="31">
        <v>2</v>
      </c>
      <c r="J281" s="31">
        <f t="shared" si="554"/>
        <v>2</v>
      </c>
      <c r="K281" s="31">
        <v>0</v>
      </c>
      <c r="L281" s="31">
        <v>0</v>
      </c>
      <c r="M281" s="32" t="s">
        <v>5619</v>
      </c>
      <c r="N281" s="33">
        <f t="shared" si="555"/>
        <v>12.233333333333333</v>
      </c>
      <c r="O281" s="33">
        <f t="shared" si="556"/>
        <v>85.633333333333326</v>
      </c>
      <c r="P281" s="31">
        <v>0</v>
      </c>
      <c r="Q281" s="31">
        <v>1</v>
      </c>
      <c r="R281" s="31">
        <v>0</v>
      </c>
      <c r="S281" s="31">
        <v>0</v>
      </c>
      <c r="T281" s="31">
        <f t="shared" si="557"/>
        <v>0</v>
      </c>
      <c r="U281" s="31">
        <f t="shared" si="557"/>
        <v>1</v>
      </c>
      <c r="V281" s="31">
        <v>4</v>
      </c>
      <c r="W281" s="34">
        <f t="shared" si="558"/>
        <v>0</v>
      </c>
      <c r="X281" s="31">
        <v>107</v>
      </c>
      <c r="Y281" s="31">
        <v>0</v>
      </c>
      <c r="Z281" s="31">
        <v>0</v>
      </c>
      <c r="AA281" s="31">
        <v>0</v>
      </c>
      <c r="AB281" s="31">
        <v>0</v>
      </c>
      <c r="AC281" s="34">
        <f t="shared" si="559"/>
        <v>0</v>
      </c>
      <c r="AD281" s="32" t="s">
        <v>4175</v>
      </c>
      <c r="AE281" s="35">
        <f>LEFT(AD281, LEN(AD281)-3)+RIGHT(AD281,2)/60</f>
        <v>42.81666666666667</v>
      </c>
      <c r="AF281" s="36"/>
      <c r="AG281" s="31"/>
      <c r="AH281" s="38" t="s">
        <v>6415</v>
      </c>
      <c r="AI281" s="38" t="s">
        <v>6341</v>
      </c>
      <c r="AJ281" s="39">
        <v>0</v>
      </c>
      <c r="AK281" s="38" t="s">
        <v>6348</v>
      </c>
      <c r="AL281" s="38" t="s">
        <v>6310</v>
      </c>
      <c r="AM281" s="38" t="s">
        <v>6344</v>
      </c>
      <c r="AN281" s="40">
        <f t="shared" si="560"/>
        <v>1.7</v>
      </c>
      <c r="AO281" s="40">
        <f t="shared" si="560"/>
        <v>1.6</v>
      </c>
      <c r="AP281" s="40">
        <f t="shared" si="560"/>
        <v>0</v>
      </c>
      <c r="AQ281" s="40">
        <f t="shared" si="560"/>
        <v>0.2</v>
      </c>
      <c r="AR281" s="40"/>
      <c r="AS281" s="40">
        <f t="shared" si="561"/>
        <v>0.3</v>
      </c>
      <c r="AT281" s="40"/>
      <c r="AU281" s="40">
        <f t="shared" si="562"/>
        <v>0.5</v>
      </c>
      <c r="AV281" s="31">
        <v>9</v>
      </c>
      <c r="AW281" s="31">
        <v>5</v>
      </c>
      <c r="AX281" s="31">
        <v>6</v>
      </c>
      <c r="AY281" s="31">
        <v>10</v>
      </c>
      <c r="AZ281" s="31">
        <v>2</v>
      </c>
      <c r="BA281" s="31">
        <v>0</v>
      </c>
      <c r="BB281" s="31">
        <v>0</v>
      </c>
      <c r="BC281" s="31">
        <v>0</v>
      </c>
      <c r="BD281" s="31">
        <v>25</v>
      </c>
      <c r="BE281" s="31" t="s">
        <v>3958</v>
      </c>
      <c r="BF281" s="31" t="s">
        <v>2853</v>
      </c>
      <c r="BG281" s="31" t="s">
        <v>7474</v>
      </c>
      <c r="BH281" s="31" t="s">
        <v>7457</v>
      </c>
      <c r="BI281" s="31">
        <v>74</v>
      </c>
      <c r="BJ281" s="31">
        <v>205</v>
      </c>
      <c r="BK281" s="31" t="s">
        <v>1258</v>
      </c>
      <c r="BL281" s="31" t="s">
        <v>7128</v>
      </c>
      <c r="BM281" s="41" t="s">
        <v>3759</v>
      </c>
      <c r="BN281" s="41" t="s">
        <v>3760</v>
      </c>
      <c r="BO281" s="41" t="s">
        <v>7216</v>
      </c>
      <c r="BP281" s="41" t="s">
        <v>3761</v>
      </c>
      <c r="BQ281" s="33"/>
      <c r="BR281" s="33"/>
      <c r="BS281" s="33"/>
      <c r="BT281" s="33"/>
      <c r="BU281" s="31">
        <v>230</v>
      </c>
      <c r="BV281" s="31">
        <v>0</v>
      </c>
      <c r="BW281" s="31">
        <v>0</v>
      </c>
      <c r="BX281" s="31">
        <v>0</v>
      </c>
      <c r="BY281" s="40"/>
      <c r="BZ281" s="40"/>
      <c r="CA281" s="40"/>
      <c r="CB281" s="55">
        <v>2</v>
      </c>
      <c r="CC281" s="55">
        <v>1</v>
      </c>
      <c r="CD281" s="55">
        <v>0</v>
      </c>
      <c r="CE281" s="55">
        <v>3</v>
      </c>
      <c r="CF281" s="55">
        <v>2</v>
      </c>
      <c r="CG281" s="55">
        <v>0</v>
      </c>
      <c r="CH281" s="55">
        <v>0</v>
      </c>
      <c r="CI281" s="55">
        <v>2</v>
      </c>
      <c r="CJ281" s="35"/>
      <c r="CK281" s="35"/>
      <c r="CL281" s="35"/>
      <c r="CM281" s="35"/>
      <c r="CN281" s="35"/>
      <c r="CO281" s="35"/>
      <c r="CP281" s="56">
        <f t="shared" si="505"/>
        <v>0</v>
      </c>
      <c r="CQ281" s="56">
        <f t="shared" si="506"/>
        <v>0.5</v>
      </c>
      <c r="CR281" s="56">
        <f t="shared" si="507"/>
        <v>0.5</v>
      </c>
      <c r="CS281" s="56">
        <f t="shared" si="508"/>
        <v>0</v>
      </c>
      <c r="CT281" s="56">
        <f t="shared" si="509"/>
        <v>1</v>
      </c>
      <c r="CU281" s="56">
        <f t="shared" si="510"/>
        <v>1</v>
      </c>
      <c r="CV281" s="31">
        <v>1</v>
      </c>
      <c r="CW281" s="61">
        <f t="shared" si="563"/>
        <v>4.8612130607125863</v>
      </c>
      <c r="CX281" s="61">
        <f t="shared" si="564"/>
        <v>113.51343982983271</v>
      </c>
      <c r="CY281" s="61">
        <v>7.1761243561016291E-2</v>
      </c>
      <c r="CZ281" s="61">
        <v>0.53534712295574971</v>
      </c>
      <c r="DA281" s="61">
        <v>3.9943560635747347E-2</v>
      </c>
      <c r="DB281" s="61">
        <v>-6.1448580119206106E-4</v>
      </c>
      <c r="DC281" s="61">
        <v>0</v>
      </c>
      <c r="DD281" s="61">
        <f t="shared" si="565"/>
        <v>0.64643744135132131</v>
      </c>
      <c r="DE281" s="61">
        <f t="shared" si="566"/>
        <v>15.094861444280706</v>
      </c>
      <c r="DF281" s="61">
        <v>2.9113692556471498</v>
      </c>
      <c r="DG281" s="61">
        <v>0.15129025151710254</v>
      </c>
      <c r="DH281" s="61">
        <v>3.192808518768224E-2</v>
      </c>
      <c r="DI281" s="61">
        <v>1.1201880270093298</v>
      </c>
      <c r="DJ281" s="61">
        <f t="shared" si="567"/>
        <v>4.2147756193612649</v>
      </c>
      <c r="DK281" s="61">
        <f t="shared" si="568"/>
        <v>98.418578385551996</v>
      </c>
      <c r="DL281" s="61"/>
      <c r="DM281" s="61"/>
      <c r="DN281" s="61">
        <f t="shared" si="569"/>
        <v>0</v>
      </c>
      <c r="DO281" s="62">
        <v>80.016666666666666</v>
      </c>
      <c r="DP281" s="62">
        <v>5.4</v>
      </c>
      <c r="DQ281" s="62">
        <v>0.23333333333333334</v>
      </c>
      <c r="DR281" s="62">
        <v>85.65</v>
      </c>
    </row>
    <row r="282" spans="1:122" x14ac:dyDescent="0.2">
      <c r="A282" s="19" t="s">
        <v>4658</v>
      </c>
      <c r="B282" s="19" t="s">
        <v>4658</v>
      </c>
      <c r="C282" s="19" t="s">
        <v>86</v>
      </c>
      <c r="D282" s="19" t="s">
        <v>87</v>
      </c>
      <c r="E282" s="19" t="s">
        <v>2734</v>
      </c>
      <c r="F282" s="19" t="s">
        <v>3379</v>
      </c>
      <c r="G282" s="19">
        <v>13</v>
      </c>
      <c r="H282" s="19">
        <v>0</v>
      </c>
      <c r="I282" s="19">
        <v>3</v>
      </c>
      <c r="J282" s="19">
        <v>3</v>
      </c>
      <c r="K282" s="19">
        <v>0</v>
      </c>
      <c r="L282" s="19">
        <v>21</v>
      </c>
      <c r="M282" s="20"/>
      <c r="N282" s="21">
        <v>13.51</v>
      </c>
      <c r="O282" s="21">
        <v>175.63</v>
      </c>
      <c r="P282" s="19">
        <v>0</v>
      </c>
      <c r="Q282" s="19">
        <v>1</v>
      </c>
      <c r="R282" s="19">
        <v>0</v>
      </c>
      <c r="S282" s="19">
        <v>0</v>
      </c>
      <c r="T282" s="19">
        <v>0</v>
      </c>
      <c r="U282" s="19">
        <v>2</v>
      </c>
      <c r="V282" s="19">
        <v>8</v>
      </c>
      <c r="W282" s="22">
        <v>0</v>
      </c>
      <c r="X282" s="19">
        <v>230</v>
      </c>
      <c r="Y282" s="19">
        <v>0</v>
      </c>
      <c r="Z282" s="19">
        <v>0</v>
      </c>
      <c r="AA282" s="19">
        <v>0</v>
      </c>
      <c r="AB282" s="19">
        <v>0</v>
      </c>
      <c r="AC282" s="22">
        <v>0</v>
      </c>
      <c r="AD282" s="20"/>
      <c r="AE282" s="21">
        <v>64.569999999999993</v>
      </c>
      <c r="AF282" s="28">
        <v>0</v>
      </c>
      <c r="AG282" s="23">
        <v>0</v>
      </c>
      <c r="AH282" s="23"/>
      <c r="AI282" s="23"/>
      <c r="AJ282" s="23"/>
      <c r="AK282" s="23"/>
      <c r="AL282" s="23"/>
      <c r="AM282" s="23"/>
      <c r="AN282" s="24">
        <v>3.3</v>
      </c>
      <c r="AO282" s="24">
        <v>2.8</v>
      </c>
      <c r="AP282" s="24">
        <v>0.9</v>
      </c>
      <c r="AQ282" s="29">
        <v>0.1</v>
      </c>
      <c r="AR282" s="24">
        <f t="shared" ref="AR282:AR288" si="570">AQ282/(BR282+2*(BS282+BT282))*2000</f>
        <v>0.97640358014646056</v>
      </c>
      <c r="AS282" s="29">
        <v>0.3</v>
      </c>
      <c r="AT282" s="24">
        <f t="shared" ref="AT282:AT288" si="571">AS282/(BR282+2*(BS282+BT282))*2000</f>
        <v>2.9292107404393817</v>
      </c>
      <c r="AU282" s="24">
        <v>0.3</v>
      </c>
      <c r="AV282" s="67">
        <v>5</v>
      </c>
      <c r="AW282" s="67">
        <v>9</v>
      </c>
      <c r="AX282" s="67">
        <v>6</v>
      </c>
      <c r="AY282" s="67">
        <v>10</v>
      </c>
      <c r="AZ282" s="67">
        <v>2</v>
      </c>
      <c r="BA282" s="67">
        <v>0</v>
      </c>
      <c r="BB282" s="67">
        <v>0</v>
      </c>
      <c r="BC282" s="67">
        <v>0</v>
      </c>
      <c r="BD282" s="19">
        <v>25</v>
      </c>
      <c r="BE282" s="19" t="s">
        <v>3958</v>
      </c>
      <c r="BF282" s="19" t="s">
        <v>2853</v>
      </c>
      <c r="BG282" s="19" t="s">
        <v>7474</v>
      </c>
      <c r="BH282" s="19" t="s">
        <v>7457</v>
      </c>
      <c r="BI282" s="19">
        <v>74</v>
      </c>
      <c r="BJ282" s="19">
        <v>205</v>
      </c>
      <c r="BK282" s="19" t="s">
        <v>1258</v>
      </c>
      <c r="BL282" s="19" t="s">
        <v>7128</v>
      </c>
      <c r="BM282" s="25" t="s">
        <v>3759</v>
      </c>
      <c r="BN282" s="25" t="s">
        <v>3760</v>
      </c>
      <c r="BO282" s="25" t="s">
        <v>7216</v>
      </c>
      <c r="BP282" s="25" t="s">
        <v>3761</v>
      </c>
      <c r="BQ282" s="21">
        <f t="shared" ref="BQ282:BT288" si="572">LEFT(TRIM(BM282),LEN(TRIM(BM282))-3)+RIGHT(TRIM(BM282),2)/60</f>
        <v>175.6</v>
      </c>
      <c r="BR282" s="21">
        <f t="shared" si="572"/>
        <v>146.36666666666667</v>
      </c>
      <c r="BS282" s="21">
        <f t="shared" si="572"/>
        <v>1.95</v>
      </c>
      <c r="BT282" s="21">
        <f t="shared" si="572"/>
        <v>27.283333333333335</v>
      </c>
      <c r="BU282" s="19">
        <v>230</v>
      </c>
      <c r="BV282" s="19">
        <v>0</v>
      </c>
      <c r="BW282" s="19">
        <v>0</v>
      </c>
      <c r="BX282" s="19">
        <v>0</v>
      </c>
      <c r="BY282" s="24">
        <f t="shared" ref="BY282:BY288" si="573">BR282/G282</f>
        <v>11.25897435897436</v>
      </c>
      <c r="BZ282" s="24">
        <f t="shared" ref="BZ282:BZ288" si="574">BS282/G282</f>
        <v>0.15</v>
      </c>
      <c r="CA282" s="24">
        <f t="shared" ref="CA282:CA288" si="575">BT282/G282</f>
        <v>2.0987179487179488</v>
      </c>
      <c r="CB282" s="19">
        <v>4</v>
      </c>
      <c r="CC282" s="19">
        <v>2</v>
      </c>
      <c r="CD282" s="19">
        <v>0</v>
      </c>
      <c r="CE282" s="19">
        <v>6</v>
      </c>
      <c r="CF282" s="19">
        <v>4</v>
      </c>
      <c r="CG282" s="19">
        <v>0</v>
      </c>
      <c r="CH282" s="19">
        <v>0</v>
      </c>
      <c r="CI282" s="19">
        <v>4</v>
      </c>
      <c r="CJ282" s="53">
        <f t="shared" ref="CJ282:CJ288" si="576">IF(BR282=0,0,CB282/BR282*60)</f>
        <v>1.6397176041903894</v>
      </c>
      <c r="CK282" s="53">
        <f t="shared" ref="CK282:CK288" si="577">IF(BT282=0,0,CC282/BT282*60)</f>
        <v>4.398289554062309</v>
      </c>
      <c r="CL282" s="53">
        <f t="shared" ref="CL282:CL288" si="578">IF(BS282=0,0,CD282/BS282*60)</f>
        <v>0</v>
      </c>
      <c r="CM282" s="53">
        <f t="shared" ref="CM282:CM288" si="579">IF(BR282=0,0,CF282/BR282*60)</f>
        <v>1.6397176041903894</v>
      </c>
      <c r="CN282" s="53">
        <f t="shared" ref="CN282:CN288" si="580">IF(BT282=0,0,CG282/BT282*60)</f>
        <v>0</v>
      </c>
      <c r="CO282" s="53">
        <f t="shared" ref="CO282:CO288" si="581">IF(BS282=0,0,CH282/BS282*60)</f>
        <v>0</v>
      </c>
      <c r="CP282" s="54">
        <f t="shared" si="505"/>
        <v>0</v>
      </c>
      <c r="CQ282" s="54">
        <f t="shared" si="506"/>
        <v>0.5</v>
      </c>
      <c r="CR282" s="54">
        <f t="shared" si="507"/>
        <v>0.5</v>
      </c>
      <c r="CS282" s="54">
        <f t="shared" si="508"/>
        <v>0</v>
      </c>
      <c r="CT282" s="54">
        <f t="shared" si="509"/>
        <v>0.5</v>
      </c>
      <c r="CU282" s="54">
        <f t="shared" si="510"/>
        <v>0.5</v>
      </c>
      <c r="CV282" s="19">
        <v>2</v>
      </c>
      <c r="CW282" s="65">
        <v>6.5129999999999999</v>
      </c>
      <c r="CX282" s="65">
        <v>74.177000000000007</v>
      </c>
      <c r="CY282" s="24">
        <v>0.246</v>
      </c>
      <c r="CZ282" s="24">
        <v>-0.251</v>
      </c>
      <c r="DA282" s="24">
        <v>0.01</v>
      </c>
      <c r="DB282" s="24">
        <v>-4.0000000000000001E-3</v>
      </c>
      <c r="DC282" s="24">
        <v>0</v>
      </c>
      <c r="DD282" s="65">
        <v>-1E-3</v>
      </c>
      <c r="DE282" s="65">
        <v>-8.9999999999999993E-3</v>
      </c>
      <c r="DF282" s="24">
        <v>5.2409999999999997</v>
      </c>
      <c r="DG282" s="24">
        <v>0.92100000000000004</v>
      </c>
      <c r="DH282" s="24">
        <v>0.27600000000000002</v>
      </c>
      <c r="DI282" s="24">
        <v>7.4999999999999997E-2</v>
      </c>
      <c r="DJ282" s="65">
        <v>6.5140000000000002</v>
      </c>
      <c r="DK282" s="65">
        <v>74.186999999999998</v>
      </c>
      <c r="DL282" s="24">
        <v>0</v>
      </c>
      <c r="DM282" s="24">
        <v>0</v>
      </c>
      <c r="DN282" s="65">
        <v>0</v>
      </c>
      <c r="DO282" s="24">
        <v>146.37</v>
      </c>
      <c r="DP282" s="24">
        <v>27.28</v>
      </c>
      <c r="DQ282" s="24">
        <v>1.95</v>
      </c>
      <c r="DR282" s="24">
        <v>175.6</v>
      </c>
    </row>
    <row r="283" spans="1:122" x14ac:dyDescent="0.2">
      <c r="A283" t="s">
        <v>4658</v>
      </c>
      <c r="B283" t="s">
        <v>4658</v>
      </c>
      <c r="C283" t="str">
        <f t="shared" ref="C283:C290" si="582">CONCATENATE(RIGHT(D283,LEN(D283)-SEARCH(" ",D283)), ", ", LEFT(D283, SEARCH(" ", D283)))</f>
        <v xml:space="preserve">Boucher, Philippe </v>
      </c>
      <c r="D283" t="str">
        <f t="shared" ref="D283:D290" si="583">LEFT(F283, SEARCH(",", F283) - 1)</f>
        <v>Philippe Boucher</v>
      </c>
      <c r="E283" t="str">
        <f t="shared" ref="E283:E290" si="584">LEFT(RIGHT(F283, LEN(F283)-SEARCH(",", F283)-1), 2)</f>
        <v xml:space="preserve">D </v>
      </c>
      <c r="F283" t="s">
        <v>3355</v>
      </c>
      <c r="G283">
        <v>76</v>
      </c>
      <c r="H283">
        <v>19</v>
      </c>
      <c r="I283">
        <v>32</v>
      </c>
      <c r="J283">
        <f t="shared" ref="J283:J290" si="585">H283+I283</f>
        <v>51</v>
      </c>
      <c r="K283">
        <v>2</v>
      </c>
      <c r="L283">
        <v>104</v>
      </c>
      <c r="M283" s="5" t="s">
        <v>4306</v>
      </c>
      <c r="N283" s="7">
        <f t="shared" ref="N283:N290" si="586">LEFT(M283, LEN(M283)-3)+RIGHT(M283,2)/60</f>
        <v>22.9</v>
      </c>
      <c r="O283" s="7">
        <f t="shared" ref="O283:O290" si="587">G283*N283</f>
        <v>1740.3999999999999</v>
      </c>
      <c r="P283">
        <v>12</v>
      </c>
      <c r="Q283">
        <v>19</v>
      </c>
      <c r="R283">
        <v>0</v>
      </c>
      <c r="S283">
        <v>1</v>
      </c>
      <c r="T283">
        <f t="shared" ref="T283:U290" si="588">H283-P283-R283</f>
        <v>7</v>
      </c>
      <c r="U283">
        <f t="shared" si="588"/>
        <v>12</v>
      </c>
      <c r="V283">
        <v>222</v>
      </c>
      <c r="W283" s="9">
        <f t="shared" ref="W283:W290" si="589">IF(V283=0,0,H283/V283)</f>
        <v>8.5585585585585586E-2</v>
      </c>
      <c r="X283">
        <v>1975</v>
      </c>
      <c r="Y283">
        <v>4</v>
      </c>
      <c r="Z283">
        <v>0</v>
      </c>
      <c r="AA283">
        <v>0</v>
      </c>
      <c r="AB283">
        <v>1</v>
      </c>
      <c r="AC283" s="9">
        <f t="shared" ref="AC283:AC290" si="590">IF(AA283+AB283=0,0,AA283/(AA283+AB283))</f>
        <v>0</v>
      </c>
      <c r="AD283" s="5" t="s">
        <v>4177</v>
      </c>
      <c r="AE283" s="11">
        <f t="shared" ref="AE283:AE290" si="591">LEFT(AD283, LEN(AD283)-3)+RIGHT(AD283,2)/60</f>
        <v>34.116666666666667</v>
      </c>
      <c r="AF283" s="27">
        <v>58</v>
      </c>
      <c r="AG283" s="12">
        <v>4372863</v>
      </c>
      <c r="AH283" s="13" t="s">
        <v>4485</v>
      </c>
      <c r="AI283" s="13" t="s">
        <v>4486</v>
      </c>
      <c r="AJ283" s="14">
        <v>2.2999999999999998</v>
      </c>
      <c r="AK283" s="13" t="s">
        <v>4377</v>
      </c>
      <c r="AL283" s="13" t="s">
        <v>6301</v>
      </c>
      <c r="AM283" s="13" t="s">
        <v>4385</v>
      </c>
      <c r="AN283" s="18">
        <f t="shared" ref="AN283:AQ290" si="592">AH283+0</f>
        <v>42.1</v>
      </c>
      <c r="AO283" s="18">
        <f t="shared" si="592"/>
        <v>36.700000000000003</v>
      </c>
      <c r="AP283" s="18">
        <f t="shared" si="592"/>
        <v>2.2999999999999998</v>
      </c>
      <c r="AQ283" s="18">
        <f t="shared" si="592"/>
        <v>9.6</v>
      </c>
      <c r="AR283" s="18">
        <f t="shared" si="570"/>
        <v>8.4169918022006929</v>
      </c>
      <c r="AS283" s="18">
        <f t="shared" ref="AS283:AS290" si="593">AL283+0</f>
        <v>7</v>
      </c>
      <c r="AT283" s="18">
        <f t="shared" si="571"/>
        <v>6.137389855771338</v>
      </c>
      <c r="AU283" s="18">
        <f t="shared" ref="AU283:AU290" si="594">AM283+0</f>
        <v>16.600000000000001</v>
      </c>
      <c r="AV283" s="66">
        <v>183</v>
      </c>
      <c r="AW283" s="66">
        <v>159</v>
      </c>
      <c r="AX283" s="66">
        <v>86</v>
      </c>
      <c r="AY283" s="66">
        <v>60</v>
      </c>
      <c r="AZ283" s="66">
        <v>21</v>
      </c>
      <c r="BA283" s="66">
        <v>0</v>
      </c>
      <c r="BB283" s="66">
        <v>1</v>
      </c>
      <c r="BC283" s="66">
        <v>0</v>
      </c>
      <c r="BD283">
        <v>43</v>
      </c>
      <c r="BE283" t="s">
        <v>1308</v>
      </c>
      <c r="BF283" t="s">
        <v>1309</v>
      </c>
      <c r="BG283" t="s">
        <v>7456</v>
      </c>
      <c r="BH283" t="s">
        <v>7457</v>
      </c>
      <c r="BI283">
        <v>75</v>
      </c>
      <c r="BJ283">
        <v>218</v>
      </c>
      <c r="BK283" t="s">
        <v>1258</v>
      </c>
      <c r="BL283" t="s">
        <v>7128</v>
      </c>
      <c r="BM283" s="4" t="s">
        <v>1888</v>
      </c>
      <c r="BN283" s="4" t="s">
        <v>1889</v>
      </c>
      <c r="BO283" s="4" t="s">
        <v>2662</v>
      </c>
      <c r="BP283" s="4" t="s">
        <v>2663</v>
      </c>
      <c r="BQ283" s="7">
        <f t="shared" si="572"/>
        <v>1740.3333333333333</v>
      </c>
      <c r="BR283" s="7">
        <f t="shared" si="572"/>
        <v>1199.5666666666666</v>
      </c>
      <c r="BS283" s="7">
        <f t="shared" si="572"/>
        <v>229.28333333333333</v>
      </c>
      <c r="BT283" s="7">
        <f t="shared" si="572"/>
        <v>311.48333333333335</v>
      </c>
      <c r="BU283" s="12">
        <v>1975</v>
      </c>
      <c r="BV283">
        <v>0</v>
      </c>
      <c r="BW283">
        <v>0</v>
      </c>
      <c r="BX283">
        <v>0</v>
      </c>
      <c r="BY283" s="18">
        <f t="shared" si="573"/>
        <v>15.78377192982456</v>
      </c>
      <c r="BZ283" s="18">
        <f t="shared" si="574"/>
        <v>3.0168859649122806</v>
      </c>
      <c r="CA283" s="18">
        <f t="shared" si="575"/>
        <v>4.0984649122807015</v>
      </c>
      <c r="CB283" s="6">
        <v>49</v>
      </c>
      <c r="CC283" s="6">
        <v>47</v>
      </c>
      <c r="CD283" s="6">
        <v>1</v>
      </c>
      <c r="CE283" s="6">
        <v>97</v>
      </c>
      <c r="CF283" s="6">
        <v>43</v>
      </c>
      <c r="CG283" s="6">
        <v>1</v>
      </c>
      <c r="CH283" s="6">
        <v>19</v>
      </c>
      <c r="CI283" s="6">
        <v>63</v>
      </c>
      <c r="CJ283" s="11">
        <f t="shared" si="576"/>
        <v>2.4508850418206576</v>
      </c>
      <c r="CK283" s="11">
        <f t="shared" si="577"/>
        <v>9.0534539033656163</v>
      </c>
      <c r="CL283" s="11">
        <f t="shared" si="578"/>
        <v>0.26168496038380462</v>
      </c>
      <c r="CM283" s="11">
        <f t="shared" si="579"/>
        <v>2.1507766693528221</v>
      </c>
      <c r="CN283" s="11">
        <f t="shared" si="580"/>
        <v>0.19262667879501311</v>
      </c>
      <c r="CO283" s="11">
        <f t="shared" si="581"/>
        <v>4.9720142472922877</v>
      </c>
      <c r="CP283" s="52">
        <f t="shared" si="505"/>
        <v>0.14285714285714285</v>
      </c>
      <c r="CQ283" s="52">
        <f t="shared" si="506"/>
        <v>0.24489795918367346</v>
      </c>
      <c r="CR283" s="52">
        <f t="shared" si="507"/>
        <v>0.38775510204081631</v>
      </c>
      <c r="CS283" s="52">
        <f t="shared" si="508"/>
        <v>0.25531914893617019</v>
      </c>
      <c r="CT283" s="52">
        <f t="shared" si="509"/>
        <v>0.40425531914893614</v>
      </c>
      <c r="CU283" s="52">
        <f t="shared" si="510"/>
        <v>0.65957446808510634</v>
      </c>
      <c r="CV283">
        <v>0</v>
      </c>
      <c r="CW283" s="60">
        <f t="shared" ref="CW283:CW290" si="595">DD283+DJ283+DN283</f>
        <v>92.72933124237413</v>
      </c>
      <c r="CX283" s="60">
        <f t="shared" ref="CX283:CX290" si="596">CW283/DR283*2000</f>
        <v>106.56502345417445</v>
      </c>
      <c r="CY283" s="60">
        <v>15.931995555972399</v>
      </c>
      <c r="CZ283" s="60">
        <v>28.96351309467801</v>
      </c>
      <c r="DA283" s="60">
        <v>0.81161833072285217</v>
      </c>
      <c r="DB283" s="60">
        <v>0.52665928090848846</v>
      </c>
      <c r="DC283" s="60">
        <v>0</v>
      </c>
      <c r="DD283" s="60">
        <f t="shared" ref="DD283:DD290" si="597">SUM(CY283:DC283)</f>
        <v>46.233786262281754</v>
      </c>
      <c r="DE283" s="60">
        <f t="shared" ref="DE283:DE290" si="598">DD283/DR283*2000</f>
        <v>53.132104496014279</v>
      </c>
      <c r="DF283" s="60">
        <v>28.374206649980177</v>
      </c>
      <c r="DG283" s="60">
        <v>7.2347757855486892</v>
      </c>
      <c r="DH283" s="60">
        <v>15.965983889787937</v>
      </c>
      <c r="DI283" s="60">
        <v>-5.0794213452244259</v>
      </c>
      <c r="DJ283" s="60">
        <f t="shared" ref="DJ283:DJ290" si="599">SUM(DF283:DI283)</f>
        <v>46.495544980092376</v>
      </c>
      <c r="DK283" s="60">
        <f t="shared" ref="DK283:DK290" si="600">DJ283/DR283*2000</f>
        <v>53.432918958160172</v>
      </c>
      <c r="DL283" s="60"/>
      <c r="DM283" s="60"/>
      <c r="DN283" s="60">
        <f t="shared" ref="DN283:DN290" si="601">SUM(DL283:DM283)</f>
        <v>0</v>
      </c>
      <c r="DO283" s="58">
        <v>1199.5666666666666</v>
      </c>
      <c r="DP283" s="58">
        <v>311.48333333333335</v>
      </c>
      <c r="DQ283" s="58">
        <v>229.28333333333333</v>
      </c>
      <c r="DR283" s="58">
        <v>1740.3333333333333</v>
      </c>
    </row>
    <row r="284" spans="1:122" x14ac:dyDescent="0.2">
      <c r="A284" t="s">
        <v>4658</v>
      </c>
      <c r="B284" t="s">
        <v>4658</v>
      </c>
      <c r="C284" t="str">
        <f t="shared" si="582"/>
        <v xml:space="preserve">Zubov, Sergei </v>
      </c>
      <c r="D284" t="str">
        <f t="shared" si="583"/>
        <v>Sergei Zubov</v>
      </c>
      <c r="E284" t="str">
        <f t="shared" si="584"/>
        <v xml:space="preserve">D </v>
      </c>
      <c r="F284" t="s">
        <v>3354</v>
      </c>
      <c r="G284">
        <v>78</v>
      </c>
      <c r="H284">
        <v>12</v>
      </c>
      <c r="I284">
        <v>42</v>
      </c>
      <c r="J284">
        <f t="shared" si="585"/>
        <v>54</v>
      </c>
      <c r="K284">
        <v>0</v>
      </c>
      <c r="L284">
        <v>26</v>
      </c>
      <c r="M284" s="5" t="s">
        <v>5704</v>
      </c>
      <c r="N284" s="7">
        <f t="shared" si="586"/>
        <v>25.95</v>
      </c>
      <c r="O284" s="7">
        <f t="shared" si="587"/>
        <v>2024.1</v>
      </c>
      <c r="P284">
        <v>9</v>
      </c>
      <c r="Q284">
        <v>31</v>
      </c>
      <c r="R284">
        <v>0</v>
      </c>
      <c r="S284">
        <v>0</v>
      </c>
      <c r="T284">
        <f t="shared" si="588"/>
        <v>3</v>
      </c>
      <c r="U284">
        <f t="shared" si="588"/>
        <v>11</v>
      </c>
      <c r="V284">
        <v>156</v>
      </c>
      <c r="W284" s="9">
        <f t="shared" si="589"/>
        <v>7.6923076923076927E-2</v>
      </c>
      <c r="X284">
        <v>2161</v>
      </c>
      <c r="Y284">
        <v>3</v>
      </c>
      <c r="Z284">
        <v>0</v>
      </c>
      <c r="AA284">
        <v>1</v>
      </c>
      <c r="AB284">
        <v>0</v>
      </c>
      <c r="AC284" s="9">
        <f t="shared" si="590"/>
        <v>1</v>
      </c>
      <c r="AD284" s="5" t="s">
        <v>4178</v>
      </c>
      <c r="AE284" s="11">
        <f t="shared" si="591"/>
        <v>37.466666666666669</v>
      </c>
      <c r="AF284" s="27">
        <v>78</v>
      </c>
      <c r="AG284" s="12">
        <v>6442005</v>
      </c>
      <c r="AH284" s="13" t="s">
        <v>4487</v>
      </c>
      <c r="AI284" s="13" t="s">
        <v>4488</v>
      </c>
      <c r="AJ284" s="14">
        <v>0.3</v>
      </c>
      <c r="AK284" s="13" t="s">
        <v>6517</v>
      </c>
      <c r="AL284" s="13" t="s">
        <v>6465</v>
      </c>
      <c r="AM284" s="13" t="s">
        <v>6518</v>
      </c>
      <c r="AN284" s="18">
        <f t="shared" si="592"/>
        <v>48.8</v>
      </c>
      <c r="AO284" s="18">
        <f t="shared" si="592"/>
        <v>44.7</v>
      </c>
      <c r="AP284" s="18">
        <f t="shared" si="592"/>
        <v>0.3</v>
      </c>
      <c r="AQ284" s="18">
        <f t="shared" si="592"/>
        <v>7.9</v>
      </c>
      <c r="AR284" s="18">
        <f t="shared" si="570"/>
        <v>5.79483355135274</v>
      </c>
      <c r="AS284" s="18">
        <f t="shared" si="593"/>
        <v>7.7</v>
      </c>
      <c r="AT284" s="18">
        <f t="shared" si="571"/>
        <v>5.6481289044830501</v>
      </c>
      <c r="AU284" s="18">
        <f t="shared" si="594"/>
        <v>15.6</v>
      </c>
      <c r="AV284" s="66">
        <v>67</v>
      </c>
      <c r="AW284" s="66">
        <v>39</v>
      </c>
      <c r="AX284" s="66">
        <v>109</v>
      </c>
      <c r="AY284" s="66">
        <v>92</v>
      </c>
      <c r="AZ284" s="66">
        <v>40</v>
      </c>
      <c r="BA284" s="66">
        <v>1</v>
      </c>
      <c r="BB284" s="66">
        <v>0</v>
      </c>
      <c r="BC284" s="66">
        <v>0</v>
      </c>
      <c r="BD284">
        <v>56</v>
      </c>
      <c r="BE284" t="s">
        <v>2909</v>
      </c>
      <c r="BF284" t="s">
        <v>7452</v>
      </c>
      <c r="BH284" t="s">
        <v>7453</v>
      </c>
      <c r="BI284">
        <v>73</v>
      </c>
      <c r="BJ284">
        <v>198</v>
      </c>
      <c r="BK284" t="s">
        <v>1258</v>
      </c>
      <c r="BL284" t="s">
        <v>7128</v>
      </c>
      <c r="BM284" s="4" t="s">
        <v>1804</v>
      </c>
      <c r="BN284" s="4" t="s">
        <v>1805</v>
      </c>
      <c r="BO284" s="4" t="s">
        <v>566</v>
      </c>
      <c r="BP284" s="4" t="s">
        <v>568</v>
      </c>
      <c r="BQ284" s="7">
        <f t="shared" si="572"/>
        <v>2023.5333333333333</v>
      </c>
      <c r="BR284" s="7">
        <f t="shared" si="572"/>
        <v>1320.5</v>
      </c>
      <c r="BS284" s="7">
        <f t="shared" si="572"/>
        <v>254.6</v>
      </c>
      <c r="BT284" s="7">
        <f t="shared" si="572"/>
        <v>448.43333333333334</v>
      </c>
      <c r="BU284" s="12">
        <v>2161</v>
      </c>
      <c r="BV284">
        <v>12</v>
      </c>
      <c r="BW284">
        <v>5</v>
      </c>
      <c r="BX284">
        <v>2</v>
      </c>
      <c r="BY284" s="18">
        <f t="shared" si="573"/>
        <v>16.929487179487179</v>
      </c>
      <c r="BZ284" s="18">
        <f t="shared" si="574"/>
        <v>3.2641025641025641</v>
      </c>
      <c r="CA284" s="18">
        <f t="shared" si="575"/>
        <v>5.7491452991452991</v>
      </c>
      <c r="CB284" s="6">
        <v>51</v>
      </c>
      <c r="CC284" s="6">
        <v>58</v>
      </c>
      <c r="CD284" s="6">
        <v>1</v>
      </c>
      <c r="CE284" s="6">
        <v>110</v>
      </c>
      <c r="CF284" s="6">
        <v>45</v>
      </c>
      <c r="CG284" s="6">
        <v>4</v>
      </c>
      <c r="CH284" s="6">
        <v>32</v>
      </c>
      <c r="CI284" s="6">
        <v>81</v>
      </c>
      <c r="CJ284" s="11">
        <f t="shared" si="576"/>
        <v>2.3173040514956456</v>
      </c>
      <c r="CK284" s="11">
        <f t="shared" si="577"/>
        <v>7.7603508511112764</v>
      </c>
      <c r="CL284" s="11">
        <f t="shared" si="578"/>
        <v>0.23566378633150037</v>
      </c>
      <c r="CM284" s="11">
        <f t="shared" si="579"/>
        <v>2.0446800454373339</v>
      </c>
      <c r="CN284" s="11">
        <f t="shared" si="580"/>
        <v>0.53519661042146727</v>
      </c>
      <c r="CO284" s="11">
        <f t="shared" si="581"/>
        <v>7.5412411626080118</v>
      </c>
      <c r="CP284" s="52">
        <f t="shared" si="505"/>
        <v>5.8823529411764705E-2</v>
      </c>
      <c r="CQ284" s="52">
        <f t="shared" si="506"/>
        <v>0.21568627450980393</v>
      </c>
      <c r="CR284" s="52">
        <f t="shared" si="507"/>
        <v>0.27450980392156865</v>
      </c>
      <c r="CS284" s="52">
        <f t="shared" si="508"/>
        <v>0.15517241379310345</v>
      </c>
      <c r="CT284" s="52">
        <f t="shared" si="509"/>
        <v>0.53448275862068961</v>
      </c>
      <c r="CU284" s="52">
        <f t="shared" si="510"/>
        <v>0.68965517241379304</v>
      </c>
      <c r="CV284">
        <v>0</v>
      </c>
      <c r="CW284" s="60">
        <f t="shared" si="595"/>
        <v>113.37455143506992</v>
      </c>
      <c r="CX284" s="60">
        <f t="shared" si="596"/>
        <v>112.05602553461264</v>
      </c>
      <c r="CY284" s="60">
        <v>5.2853644941321543</v>
      </c>
      <c r="CZ284" s="60">
        <v>27.734305262173017</v>
      </c>
      <c r="DA284" s="60">
        <v>0.94369090949744261</v>
      </c>
      <c r="DB284" s="60">
        <v>-0.67049179278642301</v>
      </c>
      <c r="DC284" s="60">
        <v>13.067779005085285</v>
      </c>
      <c r="DD284" s="60">
        <f t="shared" si="597"/>
        <v>46.360647878101474</v>
      </c>
      <c r="DE284" s="60">
        <f t="shared" si="598"/>
        <v>45.821481775872044</v>
      </c>
      <c r="DF284" s="60">
        <v>34.589524688242001</v>
      </c>
      <c r="DG284" s="60">
        <v>6.5957743301782292</v>
      </c>
      <c r="DH284" s="60">
        <v>8.8879194217158322</v>
      </c>
      <c r="DI284" s="60">
        <v>16.940685116832388</v>
      </c>
      <c r="DJ284" s="60">
        <f t="shared" si="599"/>
        <v>67.013903556968444</v>
      </c>
      <c r="DK284" s="60">
        <f t="shared" si="600"/>
        <v>66.234543758740585</v>
      </c>
      <c r="DL284" s="60"/>
      <c r="DM284" s="60"/>
      <c r="DN284" s="60">
        <f t="shared" si="601"/>
        <v>0</v>
      </c>
      <c r="DO284" s="58">
        <v>1320.5</v>
      </c>
      <c r="DP284" s="58">
        <v>448.43333333333339</v>
      </c>
      <c r="DQ284" s="58">
        <v>254.6</v>
      </c>
      <c r="DR284" s="58">
        <v>2023.5333333333333</v>
      </c>
    </row>
    <row r="285" spans="1:122" x14ac:dyDescent="0.2">
      <c r="A285" t="s">
        <v>4658</v>
      </c>
      <c r="B285" t="s">
        <v>4658</v>
      </c>
      <c r="C285" t="str">
        <f t="shared" si="582"/>
        <v xml:space="preserve">Robidas, Stephane </v>
      </c>
      <c r="D285" t="str">
        <f t="shared" si="583"/>
        <v>Stephane Robidas</v>
      </c>
      <c r="E285" t="str">
        <f t="shared" si="584"/>
        <v xml:space="preserve">D </v>
      </c>
      <c r="F285" t="s">
        <v>3367</v>
      </c>
      <c r="G285">
        <v>75</v>
      </c>
      <c r="H285">
        <v>0</v>
      </c>
      <c r="I285">
        <v>17</v>
      </c>
      <c r="J285">
        <f t="shared" si="585"/>
        <v>17</v>
      </c>
      <c r="K285">
        <v>-1</v>
      </c>
      <c r="L285">
        <v>86</v>
      </c>
      <c r="M285" s="5" t="s">
        <v>5705</v>
      </c>
      <c r="N285" s="7">
        <f t="shared" si="586"/>
        <v>18.066666666666666</v>
      </c>
      <c r="O285" s="7">
        <f t="shared" si="587"/>
        <v>1355</v>
      </c>
      <c r="P285">
        <v>0</v>
      </c>
      <c r="Q285">
        <v>11</v>
      </c>
      <c r="R285">
        <v>0</v>
      </c>
      <c r="S285">
        <v>0</v>
      </c>
      <c r="T285">
        <f t="shared" si="588"/>
        <v>0</v>
      </c>
      <c r="U285">
        <f t="shared" si="588"/>
        <v>6</v>
      </c>
      <c r="V285">
        <v>106</v>
      </c>
      <c r="W285" s="9">
        <f t="shared" si="589"/>
        <v>0</v>
      </c>
      <c r="X285">
        <v>1670</v>
      </c>
      <c r="Y285">
        <v>0</v>
      </c>
      <c r="Z285">
        <v>0</v>
      </c>
      <c r="AA285">
        <v>0</v>
      </c>
      <c r="AB285">
        <v>0</v>
      </c>
      <c r="AC285" s="9">
        <f t="shared" si="590"/>
        <v>0</v>
      </c>
      <c r="AD285" s="5" t="s">
        <v>4179</v>
      </c>
      <c r="AE285" s="11">
        <f t="shared" si="591"/>
        <v>79.716666666666669</v>
      </c>
      <c r="AF285" s="27">
        <v>58</v>
      </c>
      <c r="AG285" s="12">
        <v>1689949</v>
      </c>
      <c r="AH285" s="13" t="s">
        <v>6364</v>
      </c>
      <c r="AI285" s="13" t="s">
        <v>4437</v>
      </c>
      <c r="AJ285" s="14">
        <v>-2.1</v>
      </c>
      <c r="AK285" s="13" t="s">
        <v>6352</v>
      </c>
      <c r="AL285" s="13" t="s">
        <v>6399</v>
      </c>
      <c r="AM285" s="13" t="s">
        <v>6431</v>
      </c>
      <c r="AN285" s="18">
        <f t="shared" si="592"/>
        <v>24.9</v>
      </c>
      <c r="AO285" s="18">
        <f t="shared" si="592"/>
        <v>27.5</v>
      </c>
      <c r="AP285" s="18">
        <f t="shared" si="592"/>
        <v>-2.1</v>
      </c>
      <c r="AQ285" s="18">
        <f t="shared" si="592"/>
        <v>-0.3</v>
      </c>
      <c r="AR285" s="18">
        <f t="shared" si="570"/>
        <v>-0.37245103820726905</v>
      </c>
      <c r="AS285" s="18">
        <f t="shared" si="593"/>
        <v>4.0999999999999996</v>
      </c>
      <c r="AT285" s="18">
        <f t="shared" si="571"/>
        <v>5.0901641888326763</v>
      </c>
      <c r="AU285" s="18">
        <f t="shared" si="594"/>
        <v>3.8</v>
      </c>
      <c r="AV285" s="66">
        <v>76</v>
      </c>
      <c r="AW285" s="66">
        <v>197</v>
      </c>
      <c r="AX285" s="66">
        <v>53</v>
      </c>
      <c r="AY285" s="66">
        <v>31</v>
      </c>
      <c r="AZ285" s="66">
        <v>25</v>
      </c>
      <c r="BA285" s="66">
        <v>0</v>
      </c>
      <c r="BB285" s="66">
        <v>0</v>
      </c>
      <c r="BC285" s="66">
        <v>0</v>
      </c>
      <c r="BD285">
        <v>3</v>
      </c>
      <c r="BE285" t="s">
        <v>3466</v>
      </c>
      <c r="BF285" t="s">
        <v>1282</v>
      </c>
      <c r="BG285" t="s">
        <v>7456</v>
      </c>
      <c r="BH285" t="s">
        <v>7457</v>
      </c>
      <c r="BI285">
        <v>71</v>
      </c>
      <c r="BJ285">
        <v>190</v>
      </c>
      <c r="BK285" t="s">
        <v>1258</v>
      </c>
      <c r="BL285" t="s">
        <v>7128</v>
      </c>
      <c r="BM285" s="4" t="s">
        <v>4880</v>
      </c>
      <c r="BN285" s="4" t="s">
        <v>4881</v>
      </c>
      <c r="BO285" s="4" t="s">
        <v>1461</v>
      </c>
      <c r="BP285" s="4" t="s">
        <v>1462</v>
      </c>
      <c r="BQ285" s="7">
        <f t="shared" si="572"/>
        <v>1355.25</v>
      </c>
      <c r="BR285" s="7">
        <f t="shared" si="572"/>
        <v>1099.55</v>
      </c>
      <c r="BS285" s="7">
        <f t="shared" si="572"/>
        <v>121.06666666666666</v>
      </c>
      <c r="BT285" s="7">
        <f t="shared" si="572"/>
        <v>134.63333333333333</v>
      </c>
      <c r="BU285" s="12">
        <v>1670</v>
      </c>
      <c r="BV285">
        <v>0</v>
      </c>
      <c r="BW285">
        <v>0</v>
      </c>
      <c r="BX285">
        <v>0</v>
      </c>
      <c r="BY285" s="18">
        <f t="shared" si="573"/>
        <v>14.660666666666666</v>
      </c>
      <c r="BZ285" s="18">
        <f t="shared" si="574"/>
        <v>1.6142222222222222</v>
      </c>
      <c r="CA285" s="18">
        <f t="shared" si="575"/>
        <v>1.7951111111111111</v>
      </c>
      <c r="CB285" s="6">
        <v>32</v>
      </c>
      <c r="CC285" s="6">
        <v>15</v>
      </c>
      <c r="CD285" s="6">
        <v>0</v>
      </c>
      <c r="CE285" s="6">
        <v>47</v>
      </c>
      <c r="CF285" s="6">
        <v>32</v>
      </c>
      <c r="CG285" s="6">
        <v>1</v>
      </c>
      <c r="CH285" s="6">
        <v>14</v>
      </c>
      <c r="CI285" s="6">
        <v>47</v>
      </c>
      <c r="CJ285" s="11">
        <f t="shared" si="576"/>
        <v>1.746168887272066</v>
      </c>
      <c r="CK285" s="11">
        <f t="shared" si="577"/>
        <v>6.6848229759841544</v>
      </c>
      <c r="CL285" s="11">
        <f t="shared" si="578"/>
        <v>0</v>
      </c>
      <c r="CM285" s="11">
        <f t="shared" si="579"/>
        <v>1.746168887272066</v>
      </c>
      <c r="CN285" s="11">
        <f t="shared" si="580"/>
        <v>0.44565486506561031</v>
      </c>
      <c r="CO285" s="11">
        <f t="shared" si="581"/>
        <v>6.9383259911894282</v>
      </c>
      <c r="CP285" s="52">
        <f t="shared" si="505"/>
        <v>0</v>
      </c>
      <c r="CQ285" s="52">
        <f t="shared" si="506"/>
        <v>0.1875</v>
      </c>
      <c r="CR285" s="52">
        <f t="shared" si="507"/>
        <v>0.1875</v>
      </c>
      <c r="CS285" s="52">
        <f t="shared" si="508"/>
        <v>0</v>
      </c>
      <c r="CT285" s="52">
        <f t="shared" si="509"/>
        <v>0.73333333333333328</v>
      </c>
      <c r="CU285" s="52">
        <f t="shared" si="510"/>
        <v>0.73333333333333328</v>
      </c>
      <c r="CV285">
        <v>0</v>
      </c>
      <c r="CW285" s="60">
        <f t="shared" si="595"/>
        <v>34.656990980022677</v>
      </c>
      <c r="CX285" s="60">
        <f t="shared" si="596"/>
        <v>51.14479391997444</v>
      </c>
      <c r="CY285" s="60">
        <v>-4.0946522698942065</v>
      </c>
      <c r="CZ285" s="60">
        <v>5.1083193016999227</v>
      </c>
      <c r="DA285" s="60">
        <v>0.63203164683708812</v>
      </c>
      <c r="DB285" s="60">
        <v>-0.31883034713279501</v>
      </c>
      <c r="DC285" s="60">
        <v>0</v>
      </c>
      <c r="DD285" s="60">
        <f t="shared" si="597"/>
        <v>1.3268683315100094</v>
      </c>
      <c r="DE285" s="60">
        <f t="shared" si="598"/>
        <v>1.9581159660726943</v>
      </c>
      <c r="DF285" s="60">
        <v>35.952991383654357</v>
      </c>
      <c r="DG285" s="60">
        <v>2.2800200483635811</v>
      </c>
      <c r="DH285" s="60">
        <v>5.2129101379111393</v>
      </c>
      <c r="DI285" s="60">
        <v>-10.115798921416403</v>
      </c>
      <c r="DJ285" s="60">
        <f t="shared" si="599"/>
        <v>33.33012264851267</v>
      </c>
      <c r="DK285" s="60">
        <f t="shared" si="600"/>
        <v>49.18667795390175</v>
      </c>
      <c r="DL285" s="60"/>
      <c r="DM285" s="60"/>
      <c r="DN285" s="60">
        <f t="shared" si="601"/>
        <v>0</v>
      </c>
      <c r="DO285" s="58">
        <v>1099.55</v>
      </c>
      <c r="DP285" s="58">
        <v>134.63333333333333</v>
      </c>
      <c r="DQ285" s="58">
        <v>121.06666666666666</v>
      </c>
      <c r="DR285" s="58">
        <v>1355.25</v>
      </c>
    </row>
    <row r="286" spans="1:122" x14ac:dyDescent="0.2">
      <c r="A286" t="s">
        <v>4658</v>
      </c>
      <c r="B286" t="s">
        <v>4658</v>
      </c>
      <c r="C286" t="str">
        <f t="shared" si="582"/>
        <v xml:space="preserve">Ott, Steve </v>
      </c>
      <c r="D286" t="str">
        <f t="shared" si="583"/>
        <v>Steve Ott</v>
      </c>
      <c r="E286" t="str">
        <f t="shared" si="584"/>
        <v xml:space="preserve">C </v>
      </c>
      <c r="F286" t="s">
        <v>3375</v>
      </c>
      <c r="G286">
        <v>19</v>
      </c>
      <c r="H286">
        <v>0</v>
      </c>
      <c r="I286">
        <v>4</v>
      </c>
      <c r="J286">
        <f t="shared" si="585"/>
        <v>4</v>
      </c>
      <c r="K286">
        <v>-4</v>
      </c>
      <c r="L286">
        <v>35</v>
      </c>
      <c r="M286" s="5" t="s">
        <v>5706</v>
      </c>
      <c r="N286" s="7">
        <f t="shared" si="586"/>
        <v>9.1833333333333336</v>
      </c>
      <c r="O286" s="7">
        <f t="shared" si="587"/>
        <v>174.48333333333335</v>
      </c>
      <c r="P286">
        <v>0</v>
      </c>
      <c r="Q286">
        <v>1</v>
      </c>
      <c r="R286">
        <v>0</v>
      </c>
      <c r="S286">
        <v>0</v>
      </c>
      <c r="T286">
        <f t="shared" si="588"/>
        <v>0</v>
      </c>
      <c r="U286">
        <f t="shared" si="588"/>
        <v>3</v>
      </c>
      <c r="V286">
        <v>17</v>
      </c>
      <c r="W286" s="9">
        <f t="shared" si="589"/>
        <v>0</v>
      </c>
      <c r="X286">
        <v>251</v>
      </c>
      <c r="Y286">
        <v>0</v>
      </c>
      <c r="Z286">
        <v>0</v>
      </c>
      <c r="AA286">
        <v>23</v>
      </c>
      <c r="AB286">
        <v>16</v>
      </c>
      <c r="AC286" s="9">
        <f t="shared" si="590"/>
        <v>0.58974358974358976</v>
      </c>
      <c r="AD286" s="5" t="s">
        <v>4180</v>
      </c>
      <c r="AE286" s="11">
        <f t="shared" si="591"/>
        <v>43.65</v>
      </c>
      <c r="AH286" s="13" t="s">
        <v>4364</v>
      </c>
      <c r="AI286" s="13" t="s">
        <v>6360</v>
      </c>
      <c r="AJ286" s="14">
        <v>-4.2</v>
      </c>
      <c r="AK286" s="13" t="s">
        <v>6274</v>
      </c>
      <c r="AL286" s="13" t="s">
        <v>6352</v>
      </c>
      <c r="AM286" s="13" t="s">
        <v>6385</v>
      </c>
      <c r="AN286" s="18">
        <f t="shared" si="592"/>
        <v>3.7</v>
      </c>
      <c r="AO286" s="18">
        <f t="shared" si="592"/>
        <v>3.5</v>
      </c>
      <c r="AP286" s="18">
        <f t="shared" si="592"/>
        <v>-4.2</v>
      </c>
      <c r="AQ286" s="18">
        <f t="shared" si="592"/>
        <v>-0.5</v>
      </c>
      <c r="AR286" s="18">
        <f t="shared" si="570"/>
        <v>-5.2310374891020057</v>
      </c>
      <c r="AS286" s="18">
        <f t="shared" si="593"/>
        <v>-0.3</v>
      </c>
      <c r="AT286" s="18">
        <f t="shared" si="571"/>
        <v>-3.1386224934612033</v>
      </c>
      <c r="AU286" s="18">
        <f t="shared" si="594"/>
        <v>-0.8</v>
      </c>
      <c r="AV286" s="66">
        <v>2</v>
      </c>
      <c r="AW286" s="66">
        <v>41</v>
      </c>
      <c r="AX286" s="66">
        <v>6</v>
      </c>
      <c r="AY286" s="66">
        <v>5</v>
      </c>
      <c r="AZ286" s="66">
        <v>0</v>
      </c>
      <c r="BA286" s="66">
        <v>23</v>
      </c>
      <c r="BB286" s="66">
        <v>16</v>
      </c>
      <c r="BC286" s="66">
        <v>3.5</v>
      </c>
      <c r="BD286">
        <v>29</v>
      </c>
      <c r="BE286" t="s">
        <v>3951</v>
      </c>
      <c r="BF286" t="s">
        <v>3952</v>
      </c>
      <c r="BG286" t="s">
        <v>729</v>
      </c>
      <c r="BH286" t="s">
        <v>7457</v>
      </c>
      <c r="BI286">
        <v>72</v>
      </c>
      <c r="BJ286">
        <v>193</v>
      </c>
      <c r="BK286" t="s">
        <v>1259</v>
      </c>
      <c r="BL286" t="s">
        <v>7128</v>
      </c>
      <c r="BM286" s="4" t="s">
        <v>3765</v>
      </c>
      <c r="BN286" s="4" t="s">
        <v>3766</v>
      </c>
      <c r="BO286" s="4" t="s">
        <v>3767</v>
      </c>
      <c r="BP286" s="4" t="s">
        <v>3768</v>
      </c>
      <c r="BQ286" s="7">
        <f t="shared" si="572"/>
        <v>174.61666666666667</v>
      </c>
      <c r="BR286" s="7">
        <f t="shared" si="572"/>
        <v>158.06666666666666</v>
      </c>
      <c r="BS286" s="7">
        <f t="shared" si="572"/>
        <v>10.616666666666667</v>
      </c>
      <c r="BT286" s="7">
        <f t="shared" si="572"/>
        <v>5.9333333333333336</v>
      </c>
      <c r="BU286">
        <v>251</v>
      </c>
      <c r="BV286">
        <v>0</v>
      </c>
      <c r="BW286">
        <v>0</v>
      </c>
      <c r="BX286">
        <v>0</v>
      </c>
      <c r="BY286" s="18">
        <f t="shared" si="573"/>
        <v>8.3192982456140356</v>
      </c>
      <c r="BZ286" s="18">
        <f t="shared" si="574"/>
        <v>0.55877192982456148</v>
      </c>
      <c r="CA286" s="18">
        <f t="shared" si="575"/>
        <v>0.31228070175438599</v>
      </c>
      <c r="CB286" s="6">
        <v>3</v>
      </c>
      <c r="CC286" s="6">
        <v>1</v>
      </c>
      <c r="CD286" s="6">
        <v>0</v>
      </c>
      <c r="CE286" s="6">
        <v>4</v>
      </c>
      <c r="CF286" s="6">
        <v>7</v>
      </c>
      <c r="CG286" s="6">
        <v>0</v>
      </c>
      <c r="CH286" s="6">
        <v>0</v>
      </c>
      <c r="CI286" s="6">
        <v>7</v>
      </c>
      <c r="CJ286" s="11">
        <f t="shared" si="576"/>
        <v>1.1387600168705188</v>
      </c>
      <c r="CK286" s="11">
        <f t="shared" si="577"/>
        <v>10.112359550561797</v>
      </c>
      <c r="CL286" s="11">
        <f t="shared" si="578"/>
        <v>0</v>
      </c>
      <c r="CM286" s="11">
        <f t="shared" si="579"/>
        <v>2.6571067060312106</v>
      </c>
      <c r="CN286" s="11">
        <f t="shared" si="580"/>
        <v>0</v>
      </c>
      <c r="CO286" s="11">
        <f t="shared" si="581"/>
        <v>0</v>
      </c>
      <c r="CP286" s="52">
        <f t="shared" si="505"/>
        <v>0</v>
      </c>
      <c r="CQ286" s="52">
        <f t="shared" si="506"/>
        <v>1</v>
      </c>
      <c r="CR286" s="52">
        <f t="shared" si="507"/>
        <v>1</v>
      </c>
      <c r="CS286" s="52">
        <f t="shared" si="508"/>
        <v>0</v>
      </c>
      <c r="CT286" s="52">
        <f t="shared" si="509"/>
        <v>1</v>
      </c>
      <c r="CU286" s="52">
        <f t="shared" si="510"/>
        <v>1</v>
      </c>
      <c r="CV286">
        <v>0</v>
      </c>
      <c r="CW286" s="60">
        <f t="shared" si="595"/>
        <v>-3.2446990991167377</v>
      </c>
      <c r="CX286" s="60">
        <f t="shared" si="596"/>
        <v>-37.163681578124326</v>
      </c>
      <c r="CY286" s="60">
        <v>-1.382480633138744</v>
      </c>
      <c r="CZ286" s="60">
        <v>0.7809811670150294</v>
      </c>
      <c r="DA286" s="60">
        <v>8.1433875224892968E-2</v>
      </c>
      <c r="DB286" s="60">
        <v>-0.1492019919756451</v>
      </c>
      <c r="DC286" s="60">
        <v>0</v>
      </c>
      <c r="DD286" s="60">
        <f t="shared" si="597"/>
        <v>-0.66926758287446675</v>
      </c>
      <c r="DE286" s="60">
        <f t="shared" si="598"/>
        <v>-7.6655636102830966</v>
      </c>
      <c r="DF286" s="60">
        <v>1.23073097424742</v>
      </c>
      <c r="DG286" s="60">
        <v>1.9112378720367602E-2</v>
      </c>
      <c r="DH286" s="60">
        <v>1.2174624147849291</v>
      </c>
      <c r="DI286" s="60">
        <v>-5.0427372839949873</v>
      </c>
      <c r="DJ286" s="60">
        <f t="shared" si="599"/>
        <v>-2.5754315162422707</v>
      </c>
      <c r="DK286" s="60">
        <f t="shared" si="600"/>
        <v>-29.498117967841221</v>
      </c>
      <c r="DL286" s="60"/>
      <c r="DM286" s="60"/>
      <c r="DN286" s="60">
        <f t="shared" si="601"/>
        <v>0</v>
      </c>
      <c r="DO286" s="58">
        <v>158.06666666666666</v>
      </c>
      <c r="DP286" s="58">
        <v>5.9333333333333336</v>
      </c>
      <c r="DQ286" s="58">
        <v>10.616666666666667</v>
      </c>
      <c r="DR286" s="58">
        <v>174.61666666666667</v>
      </c>
    </row>
    <row r="287" spans="1:122" x14ac:dyDescent="0.2">
      <c r="A287" t="s">
        <v>4658</v>
      </c>
      <c r="B287" t="s">
        <v>4658</v>
      </c>
      <c r="C287" t="str">
        <f t="shared" si="582"/>
        <v xml:space="preserve">Barnes, Stu </v>
      </c>
      <c r="D287" t="str">
        <f t="shared" si="583"/>
        <v>Stu Barnes</v>
      </c>
      <c r="E287" t="str">
        <f t="shared" si="584"/>
        <v xml:space="preserve">C </v>
      </c>
      <c r="F287" t="s">
        <v>3362</v>
      </c>
      <c r="G287">
        <v>82</v>
      </c>
      <c r="H287">
        <v>13</v>
      </c>
      <c r="I287">
        <v>12</v>
      </c>
      <c r="J287">
        <f t="shared" si="585"/>
        <v>25</v>
      </c>
      <c r="K287">
        <v>-2</v>
      </c>
      <c r="L287">
        <v>40</v>
      </c>
      <c r="M287" s="5" t="s">
        <v>5707</v>
      </c>
      <c r="N287" s="7">
        <f t="shared" si="586"/>
        <v>16.100000000000001</v>
      </c>
      <c r="O287" s="7">
        <f t="shared" si="587"/>
        <v>1320.2</v>
      </c>
      <c r="P287">
        <v>1</v>
      </c>
      <c r="Q287">
        <v>0</v>
      </c>
      <c r="R287">
        <v>0</v>
      </c>
      <c r="S287">
        <v>1</v>
      </c>
      <c r="T287">
        <f t="shared" si="588"/>
        <v>12</v>
      </c>
      <c r="U287">
        <f t="shared" si="588"/>
        <v>11</v>
      </c>
      <c r="V287">
        <v>118</v>
      </c>
      <c r="W287" s="9">
        <f t="shared" si="589"/>
        <v>0.11016949152542373</v>
      </c>
      <c r="X287">
        <v>1761</v>
      </c>
      <c r="Y287">
        <v>2</v>
      </c>
      <c r="Z287">
        <v>0</v>
      </c>
      <c r="AA287">
        <v>357</v>
      </c>
      <c r="AB287">
        <v>377</v>
      </c>
      <c r="AC287" s="9">
        <f t="shared" si="590"/>
        <v>0.48637602179836514</v>
      </c>
      <c r="AD287" s="5" t="s">
        <v>4181</v>
      </c>
      <c r="AE287" s="11">
        <f t="shared" si="591"/>
        <v>52.783333333333331</v>
      </c>
      <c r="AF287" s="27">
        <v>63</v>
      </c>
      <c r="AG287" s="12">
        <v>1624596</v>
      </c>
      <c r="AH287" s="13" t="s">
        <v>6467</v>
      </c>
      <c r="AI287" s="13" t="s">
        <v>6479</v>
      </c>
      <c r="AJ287" s="14">
        <v>-4.9000000000000004</v>
      </c>
      <c r="AK287" s="13" t="s">
        <v>6434</v>
      </c>
      <c r="AL287" s="13" t="s">
        <v>6296</v>
      </c>
      <c r="AM287" s="13" t="s">
        <v>6469</v>
      </c>
      <c r="AN287" s="18">
        <f t="shared" si="592"/>
        <v>23.3</v>
      </c>
      <c r="AO287" s="18">
        <f t="shared" si="592"/>
        <v>31.3</v>
      </c>
      <c r="AP287" s="18">
        <f t="shared" si="592"/>
        <v>-4.9000000000000004</v>
      </c>
      <c r="AQ287" s="18">
        <f t="shared" si="592"/>
        <v>-1.3</v>
      </c>
      <c r="AR287" s="18">
        <f t="shared" si="570"/>
        <v>-1.6108214156642058</v>
      </c>
      <c r="AS287" s="18">
        <f t="shared" si="593"/>
        <v>3.4</v>
      </c>
      <c r="AT287" s="18">
        <f t="shared" si="571"/>
        <v>4.2129175486602302</v>
      </c>
      <c r="AU287" s="18">
        <f t="shared" si="594"/>
        <v>2.1</v>
      </c>
      <c r="AV287" s="66">
        <v>39</v>
      </c>
      <c r="AW287" s="66">
        <v>33</v>
      </c>
      <c r="AX287" s="66">
        <v>55</v>
      </c>
      <c r="AY287" s="66">
        <v>34</v>
      </c>
      <c r="AZ287" s="66">
        <v>79</v>
      </c>
      <c r="BA287" s="66">
        <v>357</v>
      </c>
      <c r="BB287" s="66">
        <v>377</v>
      </c>
      <c r="BC287" s="66">
        <v>16.399999999999999</v>
      </c>
      <c r="BE287" t="s">
        <v>2897</v>
      </c>
      <c r="BF287" t="s">
        <v>2898</v>
      </c>
      <c r="BG287" t="s">
        <v>7474</v>
      </c>
      <c r="BH287" t="s">
        <v>7457</v>
      </c>
      <c r="BI287">
        <v>71</v>
      </c>
      <c r="BJ287">
        <v>182</v>
      </c>
      <c r="BK287" t="s">
        <v>1258</v>
      </c>
      <c r="BL287" t="s">
        <v>7128</v>
      </c>
      <c r="BM287" s="4" t="s">
        <v>4904</v>
      </c>
      <c r="BN287" s="4" t="s">
        <v>4905</v>
      </c>
      <c r="BO287" s="4" t="s">
        <v>1508</v>
      </c>
      <c r="BP287" s="4" t="s">
        <v>1509</v>
      </c>
      <c r="BQ287" s="7">
        <f t="shared" si="572"/>
        <v>1319.8166666666666</v>
      </c>
      <c r="BR287" s="7">
        <f t="shared" si="572"/>
        <v>1025.55</v>
      </c>
      <c r="BS287" s="7">
        <f t="shared" si="572"/>
        <v>253.36666666666667</v>
      </c>
      <c r="BT287" s="7">
        <f t="shared" si="572"/>
        <v>40.9</v>
      </c>
      <c r="BU287" s="12">
        <v>1761</v>
      </c>
      <c r="BV287">
        <v>2</v>
      </c>
      <c r="BW287">
        <v>1</v>
      </c>
      <c r="BX287">
        <v>1</v>
      </c>
      <c r="BY287" s="18">
        <f t="shared" si="573"/>
        <v>12.50670731707317</v>
      </c>
      <c r="BZ287" s="18">
        <f t="shared" si="574"/>
        <v>3.0898373983739837</v>
      </c>
      <c r="CA287" s="18">
        <f t="shared" si="575"/>
        <v>0.49878048780487805</v>
      </c>
      <c r="CB287" s="6">
        <v>34</v>
      </c>
      <c r="CC287" s="6">
        <v>1</v>
      </c>
      <c r="CD287" s="6">
        <v>1</v>
      </c>
      <c r="CE287" s="6">
        <v>36</v>
      </c>
      <c r="CF287" s="6">
        <v>38</v>
      </c>
      <c r="CG287" s="6">
        <v>0</v>
      </c>
      <c r="CH287" s="6">
        <v>25</v>
      </c>
      <c r="CI287" s="6">
        <v>63</v>
      </c>
      <c r="CJ287" s="11">
        <f t="shared" si="576"/>
        <v>1.9891765394178735</v>
      </c>
      <c r="CK287" s="11">
        <f t="shared" si="577"/>
        <v>1.4669926650366749</v>
      </c>
      <c r="CL287" s="11">
        <f t="shared" si="578"/>
        <v>0.23681094592816737</v>
      </c>
      <c r="CM287" s="11">
        <f t="shared" si="579"/>
        <v>2.223197308761153</v>
      </c>
      <c r="CN287" s="11">
        <f t="shared" si="580"/>
        <v>0</v>
      </c>
      <c r="CO287" s="11">
        <f t="shared" si="581"/>
        <v>5.9202736482041836</v>
      </c>
      <c r="CP287" s="52">
        <f t="shared" si="505"/>
        <v>0.35294117647058826</v>
      </c>
      <c r="CQ287" s="52">
        <f t="shared" si="506"/>
        <v>0.3235294117647059</v>
      </c>
      <c r="CR287" s="52">
        <f t="shared" si="507"/>
        <v>0.67647058823529416</v>
      </c>
      <c r="CS287" s="52">
        <f t="shared" si="508"/>
        <v>1</v>
      </c>
      <c r="CT287" s="52">
        <f t="shared" si="509"/>
        <v>0</v>
      </c>
      <c r="CU287" s="52">
        <f t="shared" si="510"/>
        <v>1</v>
      </c>
      <c r="CV287">
        <v>0</v>
      </c>
      <c r="CW287" s="60">
        <f t="shared" si="595"/>
        <v>36.376033490094265</v>
      </c>
      <c r="CX287" s="60">
        <f t="shared" si="596"/>
        <v>55.122858210247792</v>
      </c>
      <c r="CY287" s="60">
        <v>10.677687013659092</v>
      </c>
      <c r="CZ287" s="60">
        <v>-0.45349979277862901</v>
      </c>
      <c r="DA287" s="60">
        <v>0.61550702922440093</v>
      </c>
      <c r="DB287" s="60">
        <v>-2.8070514578581536</v>
      </c>
      <c r="DC287" s="60">
        <v>2.8365997571653758</v>
      </c>
      <c r="DD287" s="60">
        <f t="shared" si="597"/>
        <v>10.869242549412087</v>
      </c>
      <c r="DE287" s="60">
        <f t="shared" si="598"/>
        <v>16.47083693353181</v>
      </c>
      <c r="DF287" s="60">
        <v>10.702176692774154</v>
      </c>
      <c r="DG287" s="60">
        <v>0.13174656567354517</v>
      </c>
      <c r="DH287" s="60">
        <v>12.064403788872385</v>
      </c>
      <c r="DI287" s="60">
        <v>2.6084638933620972</v>
      </c>
      <c r="DJ287" s="60">
        <f t="shared" si="599"/>
        <v>25.50679094068218</v>
      </c>
      <c r="DK287" s="60">
        <f t="shared" si="600"/>
        <v>38.652021276715978</v>
      </c>
      <c r="DL287" s="60"/>
      <c r="DM287" s="60"/>
      <c r="DN287" s="60">
        <f t="shared" si="601"/>
        <v>0</v>
      </c>
      <c r="DO287" s="58">
        <v>1025.55</v>
      </c>
      <c r="DP287" s="58">
        <v>40.9</v>
      </c>
      <c r="DQ287" s="58">
        <v>253.36666666666667</v>
      </c>
      <c r="DR287" s="58">
        <v>1319.8166666666666</v>
      </c>
    </row>
    <row r="288" spans="1:122" x14ac:dyDescent="0.2">
      <c r="A288" t="s">
        <v>4660</v>
      </c>
      <c r="B288" t="s">
        <v>4658</v>
      </c>
      <c r="C288" t="str">
        <f t="shared" si="582"/>
        <v xml:space="preserve">Petersen, Toby </v>
      </c>
      <c r="D288" t="str">
        <f t="shared" si="583"/>
        <v>Toby Petersen</v>
      </c>
      <c r="E288" t="str">
        <f t="shared" si="584"/>
        <v xml:space="preserve">C </v>
      </c>
      <c r="F288" t="s">
        <v>951</v>
      </c>
      <c r="G288">
        <v>64</v>
      </c>
      <c r="H288">
        <v>6</v>
      </c>
      <c r="I288">
        <v>9</v>
      </c>
      <c r="J288">
        <f t="shared" si="585"/>
        <v>15</v>
      </c>
      <c r="K288">
        <v>-18</v>
      </c>
      <c r="L288">
        <v>4</v>
      </c>
      <c r="M288" s="5" t="s">
        <v>5554</v>
      </c>
      <c r="N288" s="7">
        <f t="shared" si="586"/>
        <v>13.666666666666666</v>
      </c>
      <c r="O288" s="7">
        <f t="shared" si="587"/>
        <v>874.66666666666663</v>
      </c>
      <c r="P288">
        <v>0</v>
      </c>
      <c r="Q288">
        <v>1</v>
      </c>
      <c r="R288">
        <v>2</v>
      </c>
      <c r="S288">
        <v>0</v>
      </c>
      <c r="T288">
        <f t="shared" si="588"/>
        <v>4</v>
      </c>
      <c r="U288">
        <f t="shared" si="588"/>
        <v>8</v>
      </c>
      <c r="V288">
        <v>92</v>
      </c>
      <c r="W288" s="9">
        <f t="shared" si="589"/>
        <v>6.5217391304347824E-2</v>
      </c>
      <c r="X288">
        <v>1152</v>
      </c>
      <c r="Y288">
        <v>1</v>
      </c>
      <c r="Z288">
        <v>0</v>
      </c>
      <c r="AA288">
        <v>103</v>
      </c>
      <c r="AB288">
        <v>111</v>
      </c>
      <c r="AC288" s="9">
        <f t="shared" si="590"/>
        <v>0.48130841121495327</v>
      </c>
      <c r="AD288" s="5" t="s">
        <v>4231</v>
      </c>
      <c r="AE288" s="11">
        <f t="shared" si="591"/>
        <v>58.31666666666667</v>
      </c>
      <c r="AF288" s="27">
        <v>38</v>
      </c>
      <c r="AG288" s="12">
        <v>361982</v>
      </c>
      <c r="AH288" s="13" t="s">
        <v>4358</v>
      </c>
      <c r="AI288" s="13" t="s">
        <v>4514</v>
      </c>
      <c r="AJ288" s="14">
        <v>-12</v>
      </c>
      <c r="AK288" s="13" t="s">
        <v>4455</v>
      </c>
      <c r="AL288" s="13" t="s">
        <v>6348</v>
      </c>
      <c r="AM288" s="13" t="s">
        <v>6446</v>
      </c>
      <c r="AN288" s="18">
        <f t="shared" si="592"/>
        <v>18</v>
      </c>
      <c r="AO288" s="18">
        <f t="shared" si="592"/>
        <v>20.399999999999999</v>
      </c>
      <c r="AP288" s="18">
        <f t="shared" si="592"/>
        <v>-12</v>
      </c>
      <c r="AQ288" s="18">
        <f t="shared" si="592"/>
        <v>-2.8</v>
      </c>
      <c r="AR288" s="18">
        <f t="shared" si="570"/>
        <v>-5.1529790660225432</v>
      </c>
      <c r="AS288" s="18">
        <f t="shared" si="593"/>
        <v>0.2</v>
      </c>
      <c r="AT288" s="18">
        <f t="shared" si="571"/>
        <v>0.36806993328732457</v>
      </c>
      <c r="AU288" s="18">
        <f t="shared" si="594"/>
        <v>-2.6</v>
      </c>
      <c r="AV288" s="66">
        <v>37</v>
      </c>
      <c r="AW288" s="66">
        <v>36</v>
      </c>
      <c r="AX288" s="66">
        <v>21</v>
      </c>
      <c r="AY288" s="66">
        <v>55</v>
      </c>
      <c r="AZ288" s="66">
        <v>32</v>
      </c>
      <c r="BA288" s="66">
        <v>103</v>
      </c>
      <c r="BB288" s="66">
        <v>111</v>
      </c>
      <c r="BC288" s="66">
        <v>5.8</v>
      </c>
      <c r="BE288" t="s">
        <v>258</v>
      </c>
      <c r="BF288" t="s">
        <v>657</v>
      </c>
      <c r="BG288" t="s">
        <v>7470</v>
      </c>
      <c r="BH288" t="s">
        <v>7471</v>
      </c>
      <c r="BI288">
        <v>70</v>
      </c>
      <c r="BJ288">
        <v>197</v>
      </c>
      <c r="BK288" t="s">
        <v>1259</v>
      </c>
      <c r="BL288" t="s">
        <v>7128</v>
      </c>
      <c r="BM288" s="4" t="s">
        <v>2165</v>
      </c>
      <c r="BN288" s="4" t="s">
        <v>2166</v>
      </c>
      <c r="BO288" s="4" t="s">
        <v>2167</v>
      </c>
      <c r="BP288" s="4" t="s">
        <v>2168</v>
      </c>
      <c r="BQ288" s="7">
        <f t="shared" si="572"/>
        <v>874.76666666666665</v>
      </c>
      <c r="BR288" s="7">
        <f t="shared" si="572"/>
        <v>662.7833333333333</v>
      </c>
      <c r="BS288" s="7">
        <f t="shared" si="572"/>
        <v>124.98333333333333</v>
      </c>
      <c r="BT288" s="7">
        <f t="shared" si="572"/>
        <v>87</v>
      </c>
      <c r="BU288" s="12">
        <v>1152</v>
      </c>
      <c r="BV288">
        <v>0</v>
      </c>
      <c r="BW288">
        <v>0</v>
      </c>
      <c r="BX288">
        <v>0</v>
      </c>
      <c r="BY288" s="18">
        <f t="shared" si="573"/>
        <v>10.355989583333333</v>
      </c>
      <c r="BZ288" s="18">
        <f t="shared" si="574"/>
        <v>1.9528645833333333</v>
      </c>
      <c r="CA288" s="18">
        <f t="shared" si="575"/>
        <v>1.359375</v>
      </c>
      <c r="CB288" s="6">
        <v>16</v>
      </c>
      <c r="CC288" s="6">
        <v>7</v>
      </c>
      <c r="CD288" s="6">
        <v>2</v>
      </c>
      <c r="CE288" s="6">
        <v>25</v>
      </c>
      <c r="CF288" s="6">
        <v>32</v>
      </c>
      <c r="CG288" s="6">
        <v>1</v>
      </c>
      <c r="CH288" s="6">
        <v>14</v>
      </c>
      <c r="CI288" s="6">
        <v>47</v>
      </c>
      <c r="CJ288" s="11">
        <f t="shared" si="576"/>
        <v>1.4484371463776498</v>
      </c>
      <c r="CK288" s="11">
        <f t="shared" si="577"/>
        <v>4.8275862068965516</v>
      </c>
      <c r="CL288" s="11">
        <f t="shared" si="578"/>
        <v>0.96012801706894257</v>
      </c>
      <c r="CM288" s="11">
        <f t="shared" si="579"/>
        <v>2.8968742927552995</v>
      </c>
      <c r="CN288" s="11">
        <f t="shared" si="580"/>
        <v>0.68965517241379315</v>
      </c>
      <c r="CO288" s="11">
        <f t="shared" si="581"/>
        <v>6.7208961194825978</v>
      </c>
      <c r="CP288" s="52">
        <f t="shared" si="505"/>
        <v>0.25</v>
      </c>
      <c r="CQ288" s="52">
        <f t="shared" si="506"/>
        <v>0.5</v>
      </c>
      <c r="CR288" s="52">
        <f t="shared" si="507"/>
        <v>0.75</v>
      </c>
      <c r="CS288" s="52">
        <f t="shared" si="508"/>
        <v>0</v>
      </c>
      <c r="CT288" s="52">
        <f t="shared" si="509"/>
        <v>0.14285714285714285</v>
      </c>
      <c r="CU288" s="52">
        <f t="shared" si="510"/>
        <v>0.14285714285714285</v>
      </c>
      <c r="CV288">
        <v>0</v>
      </c>
      <c r="CW288" s="60">
        <f t="shared" si="595"/>
        <v>16.75932345473165</v>
      </c>
      <c r="CX288" s="60">
        <f t="shared" si="596"/>
        <v>38.317242970845527</v>
      </c>
      <c r="CY288" s="60">
        <v>-1.1335043439774619</v>
      </c>
      <c r="CZ288" s="60">
        <v>-3.6873289627961183</v>
      </c>
      <c r="DA288" s="60">
        <v>-0.34490335471629663</v>
      </c>
      <c r="DB288" s="60">
        <v>3.6312466651599391</v>
      </c>
      <c r="DC288" s="60">
        <v>0</v>
      </c>
      <c r="DD288" s="60">
        <f t="shared" si="597"/>
        <v>-1.5344899963299379</v>
      </c>
      <c r="DE288" s="60">
        <f t="shared" si="598"/>
        <v>-3.5083412635672855</v>
      </c>
      <c r="DF288" s="60">
        <v>3.273409907451537</v>
      </c>
      <c r="DG288" s="60">
        <v>0.18449232651705252</v>
      </c>
      <c r="DH288" s="60">
        <v>4.6080420159601214</v>
      </c>
      <c r="DI288" s="60">
        <v>10.227869201132879</v>
      </c>
      <c r="DJ288" s="60">
        <f t="shared" si="599"/>
        <v>18.293813451061588</v>
      </c>
      <c r="DK288" s="60">
        <f t="shared" si="600"/>
        <v>41.825584234412808</v>
      </c>
      <c r="DL288" s="60"/>
      <c r="DM288" s="60"/>
      <c r="DN288" s="60">
        <f t="shared" si="601"/>
        <v>0</v>
      </c>
      <c r="DO288" s="58">
        <v>662.7833333333333</v>
      </c>
      <c r="DP288" s="58">
        <v>87</v>
      </c>
      <c r="DQ288" s="58">
        <v>124.98333333333333</v>
      </c>
      <c r="DR288" s="58">
        <v>874.76666666666665</v>
      </c>
    </row>
    <row r="289" spans="1:122" s="30" customFormat="1" x14ac:dyDescent="0.2">
      <c r="A289" s="31" t="s">
        <v>4670</v>
      </c>
      <c r="B289" s="31" t="s">
        <v>4658</v>
      </c>
      <c r="C289" s="31" t="str">
        <f t="shared" si="582"/>
        <v xml:space="preserve">Fedoruk, Todd </v>
      </c>
      <c r="D289" s="31" t="str">
        <f t="shared" si="583"/>
        <v>Todd Fedoruk</v>
      </c>
      <c r="E289" s="31" t="str">
        <f t="shared" si="584"/>
        <v>LW</v>
      </c>
      <c r="F289" s="31" t="s">
        <v>7609</v>
      </c>
      <c r="G289" s="31">
        <v>48</v>
      </c>
      <c r="H289" s="31">
        <v>3</v>
      </c>
      <c r="I289" s="31">
        <v>8</v>
      </c>
      <c r="J289" s="31">
        <f t="shared" si="585"/>
        <v>11</v>
      </c>
      <c r="K289" s="31">
        <v>-11</v>
      </c>
      <c r="L289" s="31">
        <v>84</v>
      </c>
      <c r="M289" s="32" t="s">
        <v>5928</v>
      </c>
      <c r="N289" s="33">
        <f t="shared" si="586"/>
        <v>9.0500000000000007</v>
      </c>
      <c r="O289" s="33">
        <f t="shared" si="587"/>
        <v>434.40000000000003</v>
      </c>
      <c r="P289" s="31">
        <v>0</v>
      </c>
      <c r="Q289" s="31">
        <v>0</v>
      </c>
      <c r="R289" s="31">
        <v>0</v>
      </c>
      <c r="S289" s="31">
        <v>0</v>
      </c>
      <c r="T289" s="31">
        <f t="shared" si="588"/>
        <v>3</v>
      </c>
      <c r="U289" s="31">
        <f t="shared" si="588"/>
        <v>8</v>
      </c>
      <c r="V289" s="31">
        <v>28</v>
      </c>
      <c r="W289" s="34">
        <f t="shared" si="589"/>
        <v>0.10714285714285714</v>
      </c>
      <c r="X289" s="31">
        <v>607</v>
      </c>
      <c r="Y289" s="31">
        <v>0</v>
      </c>
      <c r="Z289" s="31">
        <v>0</v>
      </c>
      <c r="AA289" s="31">
        <v>0</v>
      </c>
      <c r="AB289" s="31">
        <v>2</v>
      </c>
      <c r="AC289" s="34">
        <f t="shared" si="590"/>
        <v>0</v>
      </c>
      <c r="AD289" s="32" t="s">
        <v>1759</v>
      </c>
      <c r="AE289" s="35">
        <f t="shared" si="591"/>
        <v>39.450000000000003</v>
      </c>
      <c r="AF289" s="36">
        <v>20</v>
      </c>
      <c r="AG289" s="37">
        <v>165000</v>
      </c>
      <c r="AH289" s="42" t="s">
        <v>4377</v>
      </c>
      <c r="AI289" s="42" t="s">
        <v>4429</v>
      </c>
      <c r="AJ289" s="43">
        <v>-4.3</v>
      </c>
      <c r="AK289" s="42" t="s">
        <v>6385</v>
      </c>
      <c r="AL289" s="42" t="s">
        <v>6340</v>
      </c>
      <c r="AM289" s="42" t="s">
        <v>6435</v>
      </c>
      <c r="AN289" s="40">
        <f t="shared" si="592"/>
        <v>9.6</v>
      </c>
      <c r="AO289" s="40">
        <f t="shared" si="592"/>
        <v>9.1</v>
      </c>
      <c r="AP289" s="40">
        <f t="shared" si="592"/>
        <v>-4.3</v>
      </c>
      <c r="AQ289" s="40">
        <f t="shared" si="592"/>
        <v>-0.8</v>
      </c>
      <c r="AR289" s="40"/>
      <c r="AS289" s="40">
        <f t="shared" si="593"/>
        <v>-0.6</v>
      </c>
      <c r="AT289" s="40"/>
      <c r="AU289" s="40">
        <f t="shared" si="594"/>
        <v>-1.4</v>
      </c>
      <c r="AV289" s="31">
        <v>75</v>
      </c>
      <c r="AW289" s="31">
        <v>10</v>
      </c>
      <c r="AX289" s="31">
        <v>13</v>
      </c>
      <c r="AY289" s="31">
        <v>23</v>
      </c>
      <c r="AZ289" s="31">
        <v>13</v>
      </c>
      <c r="BA289" s="31">
        <v>0</v>
      </c>
      <c r="BB289" s="31">
        <v>3</v>
      </c>
      <c r="BC289" s="31">
        <v>58</v>
      </c>
      <c r="BD289" s="31">
        <v>29</v>
      </c>
      <c r="BE289" s="31" t="s">
        <v>5102</v>
      </c>
      <c r="BF289" s="31" t="s">
        <v>5103</v>
      </c>
      <c r="BG289" s="31" t="s">
        <v>7474</v>
      </c>
      <c r="BH289" s="31" t="s">
        <v>7457</v>
      </c>
      <c r="BI289" s="31">
        <v>74</v>
      </c>
      <c r="BJ289" s="31">
        <v>240</v>
      </c>
      <c r="BK289" s="31" t="s">
        <v>1259</v>
      </c>
      <c r="BL289" s="31" t="s">
        <v>7128</v>
      </c>
      <c r="BM289" s="41" t="s">
        <v>7524</v>
      </c>
      <c r="BN289" s="41" t="s">
        <v>7525</v>
      </c>
      <c r="BO289" s="41" t="s">
        <v>7526</v>
      </c>
      <c r="BP289" s="41" t="s">
        <v>2690</v>
      </c>
      <c r="BQ289" s="33"/>
      <c r="BR289" s="33"/>
      <c r="BS289" s="33"/>
      <c r="BT289" s="33"/>
      <c r="BU289" s="31">
        <v>725</v>
      </c>
      <c r="BV289" s="31">
        <v>0</v>
      </c>
      <c r="BW289" s="31">
        <v>0</v>
      </c>
      <c r="BX289" s="31">
        <v>0</v>
      </c>
      <c r="BY289" s="40"/>
      <c r="BZ289" s="40"/>
      <c r="CA289" s="40"/>
      <c r="CB289" s="55">
        <v>14</v>
      </c>
      <c r="CC289" s="55">
        <v>0</v>
      </c>
      <c r="CD289" s="55">
        <v>0</v>
      </c>
      <c r="CE289" s="55">
        <v>14</v>
      </c>
      <c r="CF289" s="55">
        <v>24</v>
      </c>
      <c r="CG289" s="55">
        <v>1</v>
      </c>
      <c r="CH289" s="55">
        <v>0</v>
      </c>
      <c r="CI289" s="55">
        <v>25</v>
      </c>
      <c r="CJ289" s="35"/>
      <c r="CK289" s="35"/>
      <c r="CL289" s="35"/>
      <c r="CM289" s="35"/>
      <c r="CN289" s="35"/>
      <c r="CO289" s="35"/>
      <c r="CP289" s="56">
        <f t="shared" si="505"/>
        <v>0.21428571428571427</v>
      </c>
      <c r="CQ289" s="56">
        <f t="shared" si="506"/>
        <v>0.5714285714285714</v>
      </c>
      <c r="CR289" s="56">
        <f t="shared" si="507"/>
        <v>0.7857142857142857</v>
      </c>
      <c r="CS289" s="56">
        <f t="shared" si="508"/>
        <v>0</v>
      </c>
      <c r="CT289" s="56">
        <f t="shared" si="509"/>
        <v>0</v>
      </c>
      <c r="CU289" s="56">
        <f t="shared" si="510"/>
        <v>0</v>
      </c>
      <c r="CV289" s="31">
        <v>1</v>
      </c>
      <c r="CW289" s="61">
        <f t="shared" si="595"/>
        <v>2.1334091170165541</v>
      </c>
      <c r="CX289" s="61">
        <f t="shared" si="596"/>
        <v>9.8291136467014688</v>
      </c>
      <c r="CY289" s="61">
        <v>3.7451041857268659</v>
      </c>
      <c r="CZ289" s="61">
        <v>-0.18161535664616704</v>
      </c>
      <c r="DA289" s="61">
        <v>-0.14653711392993832</v>
      </c>
      <c r="DB289" s="61">
        <v>-2.7104692249657784E-2</v>
      </c>
      <c r="DC289" s="61">
        <v>0</v>
      </c>
      <c r="DD289" s="61">
        <f t="shared" si="597"/>
        <v>3.3898470229011028</v>
      </c>
      <c r="DE289" s="61">
        <f t="shared" si="598"/>
        <v>15.617816276899806</v>
      </c>
      <c r="DF289" s="61">
        <v>1.891543163249239</v>
      </c>
      <c r="DG289" s="61">
        <v>-0.27629853004061494</v>
      </c>
      <c r="DH289" s="61">
        <v>0.27244744093011597</v>
      </c>
      <c r="DI289" s="61">
        <v>-3.1441299800232887</v>
      </c>
      <c r="DJ289" s="61">
        <f t="shared" si="599"/>
        <v>-1.2564379058845487</v>
      </c>
      <c r="DK289" s="61">
        <f t="shared" si="600"/>
        <v>-5.7887026301983351</v>
      </c>
      <c r="DL289" s="61"/>
      <c r="DM289" s="61"/>
      <c r="DN289" s="61">
        <f t="shared" si="601"/>
        <v>0</v>
      </c>
      <c r="DO289" s="40">
        <v>428.35</v>
      </c>
      <c r="DP289" s="40">
        <v>3.4666666666666668</v>
      </c>
      <c r="DQ289" s="40">
        <v>2.2833333333333332</v>
      </c>
      <c r="DR289" s="62">
        <v>434.1</v>
      </c>
    </row>
    <row r="290" spans="1:122" x14ac:dyDescent="0.2">
      <c r="A290" s="31" t="s">
        <v>4649</v>
      </c>
      <c r="B290" s="31" t="s">
        <v>4658</v>
      </c>
      <c r="C290" s="31" t="str">
        <f t="shared" si="582"/>
        <v xml:space="preserve">Fedoruk, Todd </v>
      </c>
      <c r="D290" s="31" t="str">
        <f t="shared" si="583"/>
        <v>Todd Fedoruk</v>
      </c>
      <c r="E290" s="31" t="str">
        <f t="shared" si="584"/>
        <v>LW</v>
      </c>
      <c r="F290" s="31" t="s">
        <v>1255</v>
      </c>
      <c r="G290" s="31">
        <v>10</v>
      </c>
      <c r="H290" s="31">
        <v>0</v>
      </c>
      <c r="I290" s="31">
        <v>3</v>
      </c>
      <c r="J290" s="31">
        <f t="shared" si="585"/>
        <v>3</v>
      </c>
      <c r="K290" s="31">
        <v>2</v>
      </c>
      <c r="L290" s="31">
        <v>36</v>
      </c>
      <c r="M290" s="32" t="s">
        <v>5477</v>
      </c>
      <c r="N290" s="33">
        <f t="shared" si="586"/>
        <v>7.5</v>
      </c>
      <c r="O290" s="33">
        <f t="shared" si="587"/>
        <v>75</v>
      </c>
      <c r="P290" s="31">
        <v>0</v>
      </c>
      <c r="Q290" s="31">
        <v>0</v>
      </c>
      <c r="R290" s="31">
        <v>0</v>
      </c>
      <c r="S290" s="31">
        <v>0</v>
      </c>
      <c r="T290" s="31">
        <f t="shared" si="588"/>
        <v>0</v>
      </c>
      <c r="U290" s="31">
        <f t="shared" si="588"/>
        <v>3</v>
      </c>
      <c r="V290" s="31">
        <v>2</v>
      </c>
      <c r="W290" s="34">
        <f t="shared" si="589"/>
        <v>0</v>
      </c>
      <c r="X290" s="31">
        <v>118</v>
      </c>
      <c r="Y290" s="31">
        <v>0</v>
      </c>
      <c r="Z290" s="31">
        <v>0</v>
      </c>
      <c r="AA290" s="31">
        <v>0</v>
      </c>
      <c r="AB290" s="31">
        <v>1</v>
      </c>
      <c r="AC290" s="34">
        <f t="shared" si="590"/>
        <v>0</v>
      </c>
      <c r="AD290" s="32" t="s">
        <v>4724</v>
      </c>
      <c r="AE290" s="35">
        <f t="shared" si="591"/>
        <v>25.016666666666666</v>
      </c>
      <c r="AF290" s="36"/>
      <c r="AG290" s="31"/>
      <c r="AH290" s="38" t="s">
        <v>6336</v>
      </c>
      <c r="AI290" s="38" t="s">
        <v>6339</v>
      </c>
      <c r="AJ290" s="39">
        <v>1.3</v>
      </c>
      <c r="AK290" s="38" t="s">
        <v>6331</v>
      </c>
      <c r="AL290" s="38" t="s">
        <v>6424</v>
      </c>
      <c r="AM290" s="38" t="s">
        <v>6348</v>
      </c>
      <c r="AN290" s="40">
        <f t="shared" si="592"/>
        <v>2.2999999999999998</v>
      </c>
      <c r="AO290" s="40">
        <f t="shared" si="592"/>
        <v>2.2000000000000002</v>
      </c>
      <c r="AP290" s="40">
        <f t="shared" si="592"/>
        <v>1.3</v>
      </c>
      <c r="AQ290" s="40">
        <f t="shared" si="592"/>
        <v>-0.2</v>
      </c>
      <c r="AR290" s="40"/>
      <c r="AS290" s="40">
        <f t="shared" si="593"/>
        <v>0.4</v>
      </c>
      <c r="AT290" s="40"/>
      <c r="AU290" s="40">
        <f t="shared" si="594"/>
        <v>0.2</v>
      </c>
      <c r="AV290" s="31"/>
      <c r="AW290" s="31"/>
      <c r="AX290" s="31"/>
      <c r="AY290" s="31"/>
      <c r="AZ290" s="31"/>
      <c r="BA290" s="31"/>
      <c r="BB290" s="31"/>
      <c r="BC290" s="31"/>
      <c r="BD290" s="31"/>
      <c r="BE290" s="31"/>
      <c r="BF290" s="31"/>
      <c r="BG290" s="31"/>
      <c r="BH290" s="31"/>
      <c r="BI290" s="31"/>
      <c r="BJ290" s="31"/>
      <c r="BK290" s="31"/>
      <c r="BL290" s="31"/>
      <c r="BM290" s="41"/>
      <c r="BN290" s="41"/>
      <c r="BO290" s="41"/>
      <c r="BP290" s="41"/>
      <c r="BQ290" s="33"/>
      <c r="BR290" s="33"/>
      <c r="BS290" s="33"/>
      <c r="BT290" s="33"/>
      <c r="BU290" s="31"/>
      <c r="BV290" s="31"/>
      <c r="BW290" s="31"/>
      <c r="BX290" s="31"/>
      <c r="BY290" s="40"/>
      <c r="BZ290" s="40"/>
      <c r="CA290" s="40"/>
      <c r="CB290" s="55">
        <v>5</v>
      </c>
      <c r="CC290" s="55">
        <v>0</v>
      </c>
      <c r="CD290" s="55">
        <v>0</v>
      </c>
      <c r="CE290" s="55">
        <v>5</v>
      </c>
      <c r="CF290" s="55">
        <v>3</v>
      </c>
      <c r="CG290" s="55">
        <v>0</v>
      </c>
      <c r="CH290" s="55">
        <v>0</v>
      </c>
      <c r="CI290" s="55">
        <v>3</v>
      </c>
      <c r="CJ290" s="35"/>
      <c r="CK290" s="35"/>
      <c r="CL290" s="35"/>
      <c r="CM290" s="35"/>
      <c r="CN290" s="35"/>
      <c r="CO290" s="35"/>
      <c r="CP290" s="56">
        <f t="shared" si="505"/>
        <v>0</v>
      </c>
      <c r="CQ290" s="56">
        <f t="shared" si="506"/>
        <v>0.6</v>
      </c>
      <c r="CR290" s="56">
        <f t="shared" si="507"/>
        <v>0.6</v>
      </c>
      <c r="CS290" s="56">
        <f t="shared" si="508"/>
        <v>0</v>
      </c>
      <c r="CT290" s="56">
        <f t="shared" si="509"/>
        <v>0</v>
      </c>
      <c r="CU290" s="56">
        <f t="shared" si="510"/>
        <v>0</v>
      </c>
      <c r="CV290" s="31">
        <v>1</v>
      </c>
      <c r="CW290" s="61">
        <f t="shared" si="595"/>
        <v>-5.1495103127343009</v>
      </c>
      <c r="CX290" s="61">
        <f t="shared" si="596"/>
        <v>-137.22878914681684</v>
      </c>
      <c r="CY290" s="61">
        <v>1.0688346785450362</v>
      </c>
      <c r="CZ290" s="61">
        <v>-4.0947624542348363E-2</v>
      </c>
      <c r="DA290" s="61">
        <v>1.9333057285890915E-4</v>
      </c>
      <c r="DB290" s="61">
        <v>0</v>
      </c>
      <c r="DC290" s="61">
        <v>0</v>
      </c>
      <c r="DD290" s="61">
        <f t="shared" si="597"/>
        <v>1.0280803845755468</v>
      </c>
      <c r="DE290" s="61">
        <f t="shared" si="598"/>
        <v>27.397212113938622</v>
      </c>
      <c r="DF290" s="61">
        <v>0.6099998218760937</v>
      </c>
      <c r="DG290" s="61">
        <v>2.05114343154734E-3</v>
      </c>
      <c r="DH290" s="61">
        <v>0</v>
      </c>
      <c r="DI290" s="61">
        <v>-6.7896416626174885</v>
      </c>
      <c r="DJ290" s="61">
        <f t="shared" si="599"/>
        <v>-6.1775906973098476</v>
      </c>
      <c r="DK290" s="61">
        <f t="shared" si="600"/>
        <v>-164.62600126075543</v>
      </c>
      <c r="DL290" s="61"/>
      <c r="DM290" s="61"/>
      <c r="DN290" s="61">
        <f t="shared" si="601"/>
        <v>0</v>
      </c>
      <c r="DO290" s="40">
        <v>74.3</v>
      </c>
      <c r="DP290" s="40">
        <v>0.75</v>
      </c>
      <c r="DQ290" s="40">
        <v>0</v>
      </c>
      <c r="DR290" s="62">
        <v>75.05</v>
      </c>
    </row>
    <row r="291" spans="1:122" x14ac:dyDescent="0.2">
      <c r="A291" s="19" t="s">
        <v>4670</v>
      </c>
      <c r="B291" s="19" t="s">
        <v>4658</v>
      </c>
      <c r="C291" s="19" t="s">
        <v>118</v>
      </c>
      <c r="D291" s="19" t="s">
        <v>119</v>
      </c>
      <c r="E291" s="19" t="s">
        <v>2750</v>
      </c>
      <c r="F291" s="19" t="s">
        <v>1255</v>
      </c>
      <c r="G291" s="19">
        <v>58</v>
      </c>
      <c r="H291" s="19">
        <v>3</v>
      </c>
      <c r="I291" s="19">
        <v>11</v>
      </c>
      <c r="J291" s="19">
        <v>14</v>
      </c>
      <c r="K291" s="19">
        <v>-9</v>
      </c>
      <c r="L291" s="19">
        <v>120</v>
      </c>
      <c r="M291" s="20"/>
      <c r="N291" s="21">
        <v>8.7799999999999994</v>
      </c>
      <c r="O291" s="21">
        <v>509.4</v>
      </c>
      <c r="P291" s="19">
        <v>0</v>
      </c>
      <c r="Q291" s="19">
        <v>0</v>
      </c>
      <c r="R291" s="19">
        <v>0</v>
      </c>
      <c r="S291" s="19">
        <v>0</v>
      </c>
      <c r="T291" s="19">
        <v>3</v>
      </c>
      <c r="U291" s="19">
        <v>11</v>
      </c>
      <c r="V291" s="19">
        <v>30</v>
      </c>
      <c r="W291" s="22">
        <v>0.1</v>
      </c>
      <c r="X291" s="19">
        <v>725</v>
      </c>
      <c r="Y291" s="19">
        <v>0</v>
      </c>
      <c r="Z291" s="19">
        <v>0</v>
      </c>
      <c r="AA291" s="19">
        <v>0</v>
      </c>
      <c r="AB291" s="19">
        <v>3</v>
      </c>
      <c r="AC291" s="22">
        <v>0</v>
      </c>
      <c r="AD291" s="20"/>
      <c r="AE291" s="21">
        <v>36.96</v>
      </c>
      <c r="AF291" s="28">
        <v>17</v>
      </c>
      <c r="AG291" s="23">
        <v>165000</v>
      </c>
      <c r="AH291" s="23"/>
      <c r="AI291" s="23"/>
      <c r="AJ291" s="23"/>
      <c r="AK291" s="23"/>
      <c r="AL291" s="23"/>
      <c r="AM291" s="23"/>
      <c r="AN291" s="24">
        <v>11.9</v>
      </c>
      <c r="AO291" s="24">
        <v>11.3</v>
      </c>
      <c r="AP291" s="24">
        <v>-3</v>
      </c>
      <c r="AQ291" s="29">
        <v>-0.7</v>
      </c>
      <c r="AR291" s="24">
        <f t="shared" ref="AR291:AR307" si="602">AQ291/(BR291+2*(BS291+BT291))*2000</f>
        <v>-2.7150198778241053</v>
      </c>
      <c r="AS291" s="29">
        <v>-0.4</v>
      </c>
      <c r="AT291" s="24">
        <f t="shared" ref="AT291:AT307" si="603">AS291/(BR291+2*(BS291+BT291))*2000</f>
        <v>-1.5514399301852033</v>
      </c>
      <c r="AU291" s="24">
        <v>-1.1000000000000001</v>
      </c>
      <c r="AV291" s="67">
        <v>10</v>
      </c>
      <c r="AW291" s="67">
        <v>75</v>
      </c>
      <c r="AX291" s="67">
        <v>13</v>
      </c>
      <c r="AY291" s="67">
        <v>23</v>
      </c>
      <c r="AZ291" s="67">
        <v>13</v>
      </c>
      <c r="BA291" s="67">
        <v>0</v>
      </c>
      <c r="BB291" s="67">
        <v>3</v>
      </c>
      <c r="BC291" s="67">
        <v>0</v>
      </c>
      <c r="BD291" s="19">
        <v>29</v>
      </c>
      <c r="BE291" s="19" t="s">
        <v>5102</v>
      </c>
      <c r="BF291" s="19" t="s">
        <v>5103</v>
      </c>
      <c r="BG291" s="19" t="s">
        <v>7474</v>
      </c>
      <c r="BH291" s="19" t="s">
        <v>7457</v>
      </c>
      <c r="BI291" s="19">
        <v>74</v>
      </c>
      <c r="BJ291" s="19">
        <v>240</v>
      </c>
      <c r="BK291" s="19" t="s">
        <v>1259</v>
      </c>
      <c r="BL291" s="19" t="s">
        <v>7128</v>
      </c>
      <c r="BM291" s="25" t="s">
        <v>7524</v>
      </c>
      <c r="BN291" s="25" t="s">
        <v>7525</v>
      </c>
      <c r="BO291" s="25" t="s">
        <v>7526</v>
      </c>
      <c r="BP291" s="25" t="s">
        <v>2690</v>
      </c>
      <c r="BQ291" s="21">
        <f t="shared" ref="BQ291:BQ307" si="604">LEFT(TRIM(BM291),LEN(TRIM(BM291))-3)+RIGHT(TRIM(BM291),2)/60</f>
        <v>509.15</v>
      </c>
      <c r="BR291" s="21">
        <f t="shared" ref="BR291:BR307" si="605">LEFT(TRIM(BN291),LEN(TRIM(BN291))-3)+RIGHT(TRIM(BN291),2)/60</f>
        <v>502.65</v>
      </c>
      <c r="BS291" s="21">
        <f t="shared" ref="BS291:BS307" si="606">LEFT(TRIM(BO291),LEN(TRIM(BO291))-3)+RIGHT(TRIM(BO291),2)/60</f>
        <v>2.2833333333333332</v>
      </c>
      <c r="BT291" s="21">
        <f t="shared" ref="BT291:BT307" si="607">LEFT(TRIM(BP291),LEN(TRIM(BP291))-3)+RIGHT(TRIM(BP291),2)/60</f>
        <v>4.2166666666666668</v>
      </c>
      <c r="BU291" s="19">
        <v>725</v>
      </c>
      <c r="BV291" s="19">
        <v>0</v>
      </c>
      <c r="BW291" s="19">
        <v>0</v>
      </c>
      <c r="BX291" s="19">
        <v>0</v>
      </c>
      <c r="BY291" s="24">
        <f t="shared" ref="BY291:BY307" si="608">BR291/G291</f>
        <v>8.6663793103448263</v>
      </c>
      <c r="BZ291" s="24">
        <f t="shared" ref="BZ291:BZ307" si="609">BS291/G291</f>
        <v>3.9367816091954021E-2</v>
      </c>
      <c r="CA291" s="24">
        <f t="shared" ref="CA291:CA307" si="610">BT291/G291</f>
        <v>7.2701149425287354E-2</v>
      </c>
      <c r="CB291" s="19">
        <v>19</v>
      </c>
      <c r="CC291" s="19">
        <v>0</v>
      </c>
      <c r="CD291" s="19">
        <v>0</v>
      </c>
      <c r="CE291" s="19">
        <v>19</v>
      </c>
      <c r="CF291" s="19">
        <v>27</v>
      </c>
      <c r="CG291" s="19">
        <v>1</v>
      </c>
      <c r="CH291" s="19">
        <v>0</v>
      </c>
      <c r="CI291" s="19">
        <v>28</v>
      </c>
      <c r="CJ291" s="53">
        <f t="shared" ref="CJ291:CJ307" si="611">IF(BR291=0,0,CB291/BR291*60)</f>
        <v>2.2679797075499852</v>
      </c>
      <c r="CK291" s="53">
        <f t="shared" ref="CK291:CK307" si="612">IF(BT291=0,0,CC291/BT291*60)</f>
        <v>0</v>
      </c>
      <c r="CL291" s="53">
        <f t="shared" ref="CL291:CL307" si="613">IF(BS291=0,0,CD291/BS291*60)</f>
        <v>0</v>
      </c>
      <c r="CM291" s="53">
        <f t="shared" ref="CM291:CM307" si="614">IF(BR291=0,0,CF291/BR291*60)</f>
        <v>3.2229185317815578</v>
      </c>
      <c r="CN291" s="53">
        <f t="shared" ref="CN291:CN307" si="615">IF(BT291=0,0,CG291/BT291*60)</f>
        <v>14.229249011857707</v>
      </c>
      <c r="CO291" s="53">
        <f t="shared" ref="CO291:CO307" si="616">IF(BS291=0,0,CH291/BS291*60)</f>
        <v>0</v>
      </c>
      <c r="CP291" s="54">
        <f t="shared" si="505"/>
        <v>0.15789473684210525</v>
      </c>
      <c r="CQ291" s="54">
        <f t="shared" si="506"/>
        <v>0.57894736842105265</v>
      </c>
      <c r="CR291" s="54">
        <f t="shared" si="507"/>
        <v>0.73684210526315796</v>
      </c>
      <c r="CS291" s="54">
        <f t="shared" si="508"/>
        <v>0</v>
      </c>
      <c r="CT291" s="54">
        <f t="shared" si="509"/>
        <v>0</v>
      </c>
      <c r="CU291" s="54">
        <f t="shared" si="510"/>
        <v>0</v>
      </c>
      <c r="CV291" s="19">
        <v>2</v>
      </c>
      <c r="CW291" s="65">
        <v>-3.016</v>
      </c>
      <c r="CX291" s="65">
        <v>-11.848000000000001</v>
      </c>
      <c r="CY291" s="24">
        <v>4.8140000000000001</v>
      </c>
      <c r="CZ291" s="24">
        <v>-0.223</v>
      </c>
      <c r="DA291" s="24">
        <v>-0.14599999999999999</v>
      </c>
      <c r="DB291" s="24">
        <v>-2.7E-2</v>
      </c>
      <c r="DC291" s="24">
        <v>0</v>
      </c>
      <c r="DD291" s="65">
        <v>4.4180000000000001</v>
      </c>
      <c r="DE291" s="65">
        <v>17.353999999999999</v>
      </c>
      <c r="DF291" s="24">
        <v>2.5019999999999998</v>
      </c>
      <c r="DG291" s="24">
        <v>-0.27400000000000002</v>
      </c>
      <c r="DH291" s="24">
        <v>0.27200000000000002</v>
      </c>
      <c r="DI291" s="24">
        <v>-9.9339999999999993</v>
      </c>
      <c r="DJ291" s="65">
        <v>-7.4340000000000002</v>
      </c>
      <c r="DK291" s="65">
        <v>-29.202000000000002</v>
      </c>
      <c r="DL291" s="24">
        <v>0</v>
      </c>
      <c r="DM291" s="24">
        <v>0</v>
      </c>
      <c r="DN291" s="65">
        <v>0</v>
      </c>
      <c r="DO291" s="24">
        <v>502.65</v>
      </c>
      <c r="DP291" s="24">
        <v>4.22</v>
      </c>
      <c r="DQ291" s="24">
        <v>2.2799999999999998</v>
      </c>
      <c r="DR291" s="24">
        <v>509.15</v>
      </c>
    </row>
    <row r="292" spans="1:122" x14ac:dyDescent="0.2">
      <c r="A292" t="s">
        <v>4658</v>
      </c>
      <c r="B292" t="s">
        <v>4658</v>
      </c>
      <c r="C292" t="str">
        <f t="shared" ref="C292:C309" si="617">CONCATENATE(RIGHT(D292,LEN(D292)-SEARCH(" ",D292)), ", ", LEFT(D292, SEARCH(" ", D292)))</f>
        <v xml:space="preserve">Daley, Trevor </v>
      </c>
      <c r="D292" t="str">
        <f t="shared" ref="D292:D309" si="618">LEFT(F292, SEARCH(",", F292) - 1)</f>
        <v>Trevor Daley</v>
      </c>
      <c r="E292" t="str">
        <f t="shared" ref="E292:E309" si="619">LEFT(RIGHT(F292, LEN(F292)-SEARCH(",", F292)-1), 2)</f>
        <v xml:space="preserve">D </v>
      </c>
      <c r="F292" t="s">
        <v>3369</v>
      </c>
      <c r="G292">
        <v>74</v>
      </c>
      <c r="H292">
        <v>4</v>
      </c>
      <c r="I292">
        <v>8</v>
      </c>
      <c r="J292">
        <f t="shared" ref="J292:J309" si="620">H292+I292</f>
        <v>12</v>
      </c>
      <c r="K292">
        <v>2</v>
      </c>
      <c r="L292">
        <v>63</v>
      </c>
      <c r="M292" s="5" t="s">
        <v>5681</v>
      </c>
      <c r="N292" s="7">
        <f t="shared" ref="N292:N309" si="621">LEFT(M292, LEN(M292)-3)+RIGHT(M292,2)/60</f>
        <v>19.383333333333333</v>
      </c>
      <c r="O292" s="7">
        <f t="shared" ref="O292:O309" si="622">G292*N292</f>
        <v>1434.3666666666666</v>
      </c>
      <c r="P292">
        <v>0</v>
      </c>
      <c r="Q292">
        <v>2</v>
      </c>
      <c r="R292">
        <v>0</v>
      </c>
      <c r="S292">
        <v>0</v>
      </c>
      <c r="T292">
        <f t="shared" ref="T292:T309" si="623">H292-P292-R292</f>
        <v>4</v>
      </c>
      <c r="U292">
        <f t="shared" ref="U292:U309" si="624">I292-Q292-S292</f>
        <v>6</v>
      </c>
      <c r="V292">
        <v>68</v>
      </c>
      <c r="W292" s="9">
        <f t="shared" ref="W292:W309" si="625">IF(V292=0,0,H292/V292)</f>
        <v>5.8823529411764705E-2</v>
      </c>
      <c r="X292">
        <v>1781</v>
      </c>
      <c r="Y292">
        <v>1</v>
      </c>
      <c r="Z292">
        <v>0</v>
      </c>
      <c r="AA292">
        <v>0</v>
      </c>
      <c r="AB292">
        <v>0</v>
      </c>
      <c r="AC292" s="9">
        <f t="shared" ref="AC292:AC309" si="626">IF(AA292+AB292=0,0,AA292/(AA292+AB292))</f>
        <v>0</v>
      </c>
      <c r="AD292" s="5" t="s">
        <v>4182</v>
      </c>
      <c r="AE292" s="11">
        <f>LEFT(AD292, LEN(AD292)-3)+RIGHT(AD292,2)/60</f>
        <v>119.48333333333333</v>
      </c>
      <c r="AF292" s="27">
        <v>64</v>
      </c>
      <c r="AG292" s="12">
        <v>2139533</v>
      </c>
      <c r="AH292" s="13" t="s">
        <v>6300</v>
      </c>
      <c r="AI292" s="13" t="s">
        <v>6423</v>
      </c>
      <c r="AJ292" s="14">
        <v>-0.4</v>
      </c>
      <c r="AK292" s="13" t="s">
        <v>6335</v>
      </c>
      <c r="AL292" s="13" t="s">
        <v>4493</v>
      </c>
      <c r="AM292" s="13" t="s">
        <v>6327</v>
      </c>
      <c r="AN292" s="18">
        <f t="shared" ref="AN292:AN309" si="627">AH292+0</f>
        <v>24.2</v>
      </c>
      <c r="AO292" s="18">
        <f t="shared" ref="AO292:AO309" si="628">AI292+0</f>
        <v>31.4</v>
      </c>
      <c r="AP292" s="18">
        <f t="shared" ref="AP292:AP309" si="629">AJ292+0</f>
        <v>-0.4</v>
      </c>
      <c r="AQ292" s="18">
        <f t="shared" ref="AQ292:AQ309" si="630">AK292+0</f>
        <v>-1.1000000000000001</v>
      </c>
      <c r="AR292" s="18">
        <f t="shared" si="602"/>
        <v>-1.3070989335260976</v>
      </c>
      <c r="AS292" s="18">
        <f t="shared" ref="AS292:AS309" si="631">AL292+0</f>
        <v>5.0999999999999996</v>
      </c>
      <c r="AT292" s="18">
        <f t="shared" si="603"/>
        <v>6.0601859645300875</v>
      </c>
      <c r="AU292" s="18">
        <f t="shared" ref="AU292:AU309" si="632">AM292+0</f>
        <v>4</v>
      </c>
      <c r="AV292" s="66">
        <v>99</v>
      </c>
      <c r="AW292" s="66">
        <v>47</v>
      </c>
      <c r="AX292" s="66">
        <v>42</v>
      </c>
      <c r="AY292" s="66">
        <v>26</v>
      </c>
      <c r="AZ292" s="66">
        <v>25</v>
      </c>
      <c r="BA292" s="66">
        <v>0</v>
      </c>
      <c r="BB292" s="66">
        <v>0</v>
      </c>
      <c r="BC292" s="66">
        <v>0</v>
      </c>
      <c r="BD292">
        <v>6</v>
      </c>
      <c r="BE292" t="s">
        <v>5050</v>
      </c>
      <c r="BF292" t="s">
        <v>629</v>
      </c>
      <c r="BG292" t="s">
        <v>7484</v>
      </c>
      <c r="BH292" t="s">
        <v>7457</v>
      </c>
      <c r="BI292">
        <v>71</v>
      </c>
      <c r="BJ292">
        <v>207</v>
      </c>
      <c r="BK292" t="s">
        <v>1259</v>
      </c>
      <c r="BL292" t="s">
        <v>7128</v>
      </c>
      <c r="BM292" s="4" t="s">
        <v>4811</v>
      </c>
      <c r="BN292" s="4" t="s">
        <v>4812</v>
      </c>
      <c r="BO292" s="4" t="s">
        <v>7394</v>
      </c>
      <c r="BP292" s="4" t="s">
        <v>7395</v>
      </c>
      <c r="BQ292" s="7">
        <f t="shared" si="604"/>
        <v>1433.9666666666667</v>
      </c>
      <c r="BR292" s="7">
        <f t="shared" si="605"/>
        <v>1184.8166666666666</v>
      </c>
      <c r="BS292" s="7">
        <f t="shared" si="606"/>
        <v>195.16666666666666</v>
      </c>
      <c r="BT292" s="7">
        <f t="shared" si="607"/>
        <v>53.983333333333334</v>
      </c>
      <c r="BU292" s="12">
        <v>1781</v>
      </c>
      <c r="BV292">
        <v>0</v>
      </c>
      <c r="BW292">
        <v>0</v>
      </c>
      <c r="BX292">
        <v>0</v>
      </c>
      <c r="BY292" s="18">
        <f t="shared" si="608"/>
        <v>16.011036036036035</v>
      </c>
      <c r="BZ292" s="18">
        <f t="shared" si="609"/>
        <v>2.6373873873873874</v>
      </c>
      <c r="CA292" s="18">
        <f t="shared" si="610"/>
        <v>0.72950450450450455</v>
      </c>
      <c r="CB292" s="6">
        <v>44</v>
      </c>
      <c r="CC292" s="6">
        <v>6</v>
      </c>
      <c r="CD292" s="6">
        <v>0</v>
      </c>
      <c r="CE292" s="6">
        <v>50</v>
      </c>
      <c r="CF292" s="6">
        <v>41</v>
      </c>
      <c r="CG292" s="6">
        <v>0</v>
      </c>
      <c r="CH292" s="6">
        <v>15</v>
      </c>
      <c r="CI292" s="6">
        <v>56</v>
      </c>
      <c r="CJ292" s="11">
        <f t="shared" si="611"/>
        <v>2.2281928287076767</v>
      </c>
      <c r="CK292" s="11">
        <f t="shared" si="612"/>
        <v>6.6687249150972523</v>
      </c>
      <c r="CL292" s="11">
        <f t="shared" si="613"/>
        <v>0</v>
      </c>
      <c r="CM292" s="11">
        <f t="shared" si="614"/>
        <v>2.0762705903866987</v>
      </c>
      <c r="CN292" s="11">
        <f t="shared" si="615"/>
        <v>0</v>
      </c>
      <c r="CO292" s="11">
        <f t="shared" si="616"/>
        <v>4.6114432109308288</v>
      </c>
      <c r="CP292" s="52">
        <f t="shared" si="505"/>
        <v>9.0909090909090912E-2</v>
      </c>
      <c r="CQ292" s="52">
        <f t="shared" si="506"/>
        <v>0.13636363636363635</v>
      </c>
      <c r="CR292" s="52">
        <f t="shared" si="507"/>
        <v>0.22727272727272727</v>
      </c>
      <c r="CS292" s="52">
        <f t="shared" si="508"/>
        <v>0</v>
      </c>
      <c r="CT292" s="52">
        <f t="shared" si="509"/>
        <v>0.33333333333333331</v>
      </c>
      <c r="CU292" s="52">
        <f t="shared" si="510"/>
        <v>0.33333333333333331</v>
      </c>
      <c r="CV292">
        <v>0</v>
      </c>
      <c r="CW292" s="60">
        <f t="shared" ref="CW292:CW309" si="633">DD292+DJ292+DN292</f>
        <v>56.402479971498281</v>
      </c>
      <c r="CX292" s="60">
        <f t="shared" ref="CX292:CX309" si="634">CW292/DR292*2000</f>
        <v>78.666375282779626</v>
      </c>
      <c r="CY292" s="60">
        <v>4.0411161988019257</v>
      </c>
      <c r="CZ292" s="60">
        <v>-0.67507826323372144</v>
      </c>
      <c r="DA292" s="60">
        <v>0.66874179217326923</v>
      </c>
      <c r="DB292" s="60">
        <v>-0.51397348085421679</v>
      </c>
      <c r="DC292" s="60">
        <v>0</v>
      </c>
      <c r="DD292" s="60">
        <f t="shared" ref="DD292:DD309" si="635">SUM(CY292:DC292)</f>
        <v>3.5208062468872567</v>
      </c>
      <c r="DE292" s="60">
        <f t="shared" ref="DE292:DE309" si="636">DD292/DR292*2000</f>
        <v>4.9105831100963622</v>
      </c>
      <c r="DF292" s="60">
        <v>31.993780512313705</v>
      </c>
      <c r="DG292" s="60">
        <v>1.5124355699502934</v>
      </c>
      <c r="DH292" s="60">
        <v>14.541414553980148</v>
      </c>
      <c r="DI292" s="60">
        <v>4.8340430883668857</v>
      </c>
      <c r="DJ292" s="60">
        <f t="shared" ref="DJ292:DJ309" si="637">SUM(DF292:DI292)</f>
        <v>52.881673724611026</v>
      </c>
      <c r="DK292" s="60">
        <f t="shared" ref="DK292:DK309" si="638">DJ292/DR292*2000</f>
        <v>73.755792172683272</v>
      </c>
      <c r="DL292" s="60"/>
      <c r="DM292" s="60"/>
      <c r="DN292" s="60">
        <f t="shared" ref="DN292:DN309" si="639">SUM(DL292:DM292)</f>
        <v>0</v>
      </c>
      <c r="DO292" s="58">
        <v>1184.8166666666666</v>
      </c>
      <c r="DP292" s="58">
        <v>53.983333333333334</v>
      </c>
      <c r="DQ292" s="58">
        <v>195.16666666666669</v>
      </c>
      <c r="DR292" s="58">
        <v>1433.9666666666667</v>
      </c>
    </row>
    <row r="293" spans="1:122" x14ac:dyDescent="0.2">
      <c r="A293" t="s">
        <v>4659</v>
      </c>
      <c r="B293" t="s">
        <v>4659</v>
      </c>
      <c r="C293" t="str">
        <f t="shared" si="617"/>
        <v xml:space="preserve">Lilja, Andreas </v>
      </c>
      <c r="D293" t="str">
        <f t="shared" si="618"/>
        <v>Andreas Lilja</v>
      </c>
      <c r="E293" t="str">
        <f t="shared" si="619"/>
        <v xml:space="preserve">D </v>
      </c>
      <c r="F293" t="s">
        <v>929</v>
      </c>
      <c r="G293">
        <v>57</v>
      </c>
      <c r="H293">
        <v>0</v>
      </c>
      <c r="I293">
        <v>5</v>
      </c>
      <c r="J293">
        <f t="shared" si="620"/>
        <v>5</v>
      </c>
      <c r="K293">
        <v>6</v>
      </c>
      <c r="L293">
        <v>54</v>
      </c>
      <c r="M293" s="5" t="s">
        <v>5709</v>
      </c>
      <c r="N293" s="7">
        <f t="shared" si="621"/>
        <v>15.416666666666666</v>
      </c>
      <c r="O293" s="7">
        <f t="shared" si="622"/>
        <v>878.75</v>
      </c>
      <c r="P293">
        <v>0</v>
      </c>
      <c r="Q293">
        <v>0</v>
      </c>
      <c r="R293">
        <v>0</v>
      </c>
      <c r="S293">
        <v>0</v>
      </c>
      <c r="T293">
        <f t="shared" si="623"/>
        <v>0</v>
      </c>
      <c r="U293">
        <f t="shared" si="624"/>
        <v>5</v>
      </c>
      <c r="V293">
        <v>37</v>
      </c>
      <c r="W293" s="9">
        <f t="shared" si="625"/>
        <v>0</v>
      </c>
      <c r="X293">
        <v>1175</v>
      </c>
      <c r="Y293">
        <v>0</v>
      </c>
      <c r="Z293">
        <v>0</v>
      </c>
      <c r="AA293">
        <v>0</v>
      </c>
      <c r="AB293">
        <v>1</v>
      </c>
      <c r="AC293" s="9">
        <f t="shared" si="626"/>
        <v>0</v>
      </c>
      <c r="AD293" s="5" t="s">
        <v>4183</v>
      </c>
      <c r="AE293" s="11">
        <f>LEFT(AD293, LEN(AD293)-3)+RIGHT(AD293,2)/60</f>
        <v>175.68333333333334</v>
      </c>
      <c r="AF293" s="27">
        <v>67</v>
      </c>
      <c r="AG293" s="12">
        <v>1239955</v>
      </c>
      <c r="AH293" s="13" t="s">
        <v>4400</v>
      </c>
      <c r="AI293" s="13" t="s">
        <v>4391</v>
      </c>
      <c r="AJ293" s="14">
        <v>-6.4</v>
      </c>
      <c r="AK293" s="13" t="s">
        <v>6437</v>
      </c>
      <c r="AL293" s="13" t="s">
        <v>6302</v>
      </c>
      <c r="AM293" s="13" t="s">
        <v>6333</v>
      </c>
      <c r="AN293" s="18">
        <f t="shared" si="627"/>
        <v>15.7</v>
      </c>
      <c r="AO293" s="18">
        <f t="shared" si="628"/>
        <v>23.6</v>
      </c>
      <c r="AP293" s="18">
        <f t="shared" si="629"/>
        <v>-6.4</v>
      </c>
      <c r="AQ293" s="18">
        <f t="shared" si="630"/>
        <v>-2</v>
      </c>
      <c r="AR293" s="18">
        <f t="shared" si="602"/>
        <v>-3.7975284419057265</v>
      </c>
      <c r="AS293" s="18">
        <f t="shared" si="631"/>
        <v>2</v>
      </c>
      <c r="AT293" s="18">
        <f t="shared" si="603"/>
        <v>3.7975284419057265</v>
      </c>
      <c r="AU293" s="18">
        <f t="shared" si="632"/>
        <v>0</v>
      </c>
      <c r="AV293" s="66">
        <v>95</v>
      </c>
      <c r="AW293" s="66">
        <v>83</v>
      </c>
      <c r="AX293" s="66">
        <v>14</v>
      </c>
      <c r="AY293" s="66">
        <v>45</v>
      </c>
      <c r="AZ293" s="66">
        <v>14</v>
      </c>
      <c r="BA293" s="66">
        <v>0</v>
      </c>
      <c r="BB293" s="66">
        <v>1</v>
      </c>
      <c r="BC293" s="66">
        <v>0</v>
      </c>
      <c r="BD293">
        <v>3</v>
      </c>
      <c r="BE293" t="s">
        <v>3944</v>
      </c>
      <c r="BF293" t="s">
        <v>3945</v>
      </c>
      <c r="BH293" t="s">
        <v>7493</v>
      </c>
      <c r="BI293">
        <v>75</v>
      </c>
      <c r="BJ293">
        <v>230</v>
      </c>
      <c r="BK293" t="s">
        <v>1259</v>
      </c>
      <c r="BL293" t="s">
        <v>7128</v>
      </c>
      <c r="BM293" s="4" t="s">
        <v>2157</v>
      </c>
      <c r="BN293" s="4" t="s">
        <v>2158</v>
      </c>
      <c r="BO293" s="4" t="s">
        <v>2159</v>
      </c>
      <c r="BP293" s="4" t="s">
        <v>2160</v>
      </c>
      <c r="BQ293" s="7">
        <f t="shared" si="604"/>
        <v>878.48333333333335</v>
      </c>
      <c r="BR293" s="7">
        <f t="shared" si="605"/>
        <v>703.65</v>
      </c>
      <c r="BS293" s="7">
        <f t="shared" si="606"/>
        <v>168.63333333333333</v>
      </c>
      <c r="BT293" s="7">
        <f t="shared" si="607"/>
        <v>6.2</v>
      </c>
      <c r="BU293" s="12">
        <v>1175</v>
      </c>
      <c r="BV293">
        <v>0</v>
      </c>
      <c r="BW293">
        <v>0</v>
      </c>
      <c r="BX293">
        <v>0</v>
      </c>
      <c r="BY293" s="18">
        <f t="shared" si="608"/>
        <v>12.344736842105263</v>
      </c>
      <c r="BZ293" s="18">
        <f t="shared" si="609"/>
        <v>2.9584795321637425</v>
      </c>
      <c r="CA293" s="18">
        <f t="shared" si="610"/>
        <v>0.10877192982456141</v>
      </c>
      <c r="CB293" s="6">
        <v>32</v>
      </c>
      <c r="CC293" s="6">
        <v>0</v>
      </c>
      <c r="CD293" s="6">
        <v>2</v>
      </c>
      <c r="CE293" s="6">
        <v>34</v>
      </c>
      <c r="CF293" s="6">
        <v>29</v>
      </c>
      <c r="CG293" s="6">
        <v>0</v>
      </c>
      <c r="CH293" s="6">
        <v>16</v>
      </c>
      <c r="CI293" s="6">
        <v>45</v>
      </c>
      <c r="CJ293" s="11">
        <f t="shared" si="611"/>
        <v>2.7286292901300362</v>
      </c>
      <c r="CK293" s="11">
        <f t="shared" si="612"/>
        <v>0</v>
      </c>
      <c r="CL293" s="11">
        <f t="shared" si="613"/>
        <v>0.71160308361336244</v>
      </c>
      <c r="CM293" s="11">
        <f t="shared" si="614"/>
        <v>2.4728202941803454</v>
      </c>
      <c r="CN293" s="11">
        <f t="shared" si="615"/>
        <v>0</v>
      </c>
      <c r="CO293" s="11">
        <f t="shared" si="616"/>
        <v>5.6928246689068995</v>
      </c>
      <c r="CP293" s="52">
        <f t="shared" si="505"/>
        <v>0</v>
      </c>
      <c r="CQ293" s="52">
        <f t="shared" si="506"/>
        <v>0.15625</v>
      </c>
      <c r="CR293" s="52">
        <f t="shared" si="507"/>
        <v>0.15625</v>
      </c>
      <c r="CS293" s="52">
        <f t="shared" si="508"/>
        <v>0</v>
      </c>
      <c r="CT293" s="52">
        <f t="shared" si="509"/>
        <v>0</v>
      </c>
      <c r="CU293" s="52">
        <f t="shared" si="510"/>
        <v>0</v>
      </c>
      <c r="CV293">
        <v>0</v>
      </c>
      <c r="CW293" s="60">
        <f t="shared" si="633"/>
        <v>20.564923490706722</v>
      </c>
      <c r="CX293" s="60">
        <f t="shared" si="634"/>
        <v>46.819154582420587</v>
      </c>
      <c r="CY293" s="60">
        <v>-1.1727620498401499</v>
      </c>
      <c r="CZ293" s="60">
        <v>-0.23130505066249779</v>
      </c>
      <c r="DA293" s="60">
        <v>2.3325805304941359E-3</v>
      </c>
      <c r="DB293" s="60">
        <v>-0.40562210657678094</v>
      </c>
      <c r="DC293" s="60">
        <v>0</v>
      </c>
      <c r="DD293" s="60">
        <f t="shared" si="635"/>
        <v>-1.8073566265489345</v>
      </c>
      <c r="DE293" s="60">
        <f t="shared" si="636"/>
        <v>-4.1147203548895277</v>
      </c>
      <c r="DF293" s="60">
        <v>16.310820918465343</v>
      </c>
      <c r="DG293" s="60">
        <v>0.19032152394899884</v>
      </c>
      <c r="DH293" s="60">
        <v>10.501689160805288</v>
      </c>
      <c r="DI293" s="60">
        <v>-4.6305514859639727</v>
      </c>
      <c r="DJ293" s="60">
        <f t="shared" si="637"/>
        <v>22.372280117255656</v>
      </c>
      <c r="DK293" s="60">
        <f t="shared" si="638"/>
        <v>50.933874937310108</v>
      </c>
      <c r="DL293" s="60"/>
      <c r="DM293" s="60"/>
      <c r="DN293" s="60">
        <f t="shared" si="639"/>
        <v>0</v>
      </c>
      <c r="DO293" s="59">
        <v>703.65</v>
      </c>
      <c r="DP293" s="59">
        <v>6.2</v>
      </c>
      <c r="DQ293" s="59">
        <v>168.63333333333333</v>
      </c>
      <c r="DR293" s="58">
        <v>878.48333333333335</v>
      </c>
    </row>
    <row r="294" spans="1:122" x14ac:dyDescent="0.2">
      <c r="A294" t="s">
        <v>4653</v>
      </c>
      <c r="B294" t="s">
        <v>4659</v>
      </c>
      <c r="C294" t="str">
        <f t="shared" si="617"/>
        <v xml:space="preserve">Ference, Brad </v>
      </c>
      <c r="D294" t="str">
        <f t="shared" si="618"/>
        <v>Brad Ference</v>
      </c>
      <c r="E294" t="str">
        <f t="shared" si="619"/>
        <v xml:space="preserve">D </v>
      </c>
      <c r="F294" t="s">
        <v>3217</v>
      </c>
      <c r="G294">
        <v>5</v>
      </c>
      <c r="H294">
        <v>0</v>
      </c>
      <c r="I294">
        <v>0</v>
      </c>
      <c r="J294">
        <f t="shared" si="620"/>
        <v>0</v>
      </c>
      <c r="K294">
        <v>-1</v>
      </c>
      <c r="L294">
        <v>2</v>
      </c>
      <c r="M294" s="5" t="s">
        <v>5564</v>
      </c>
      <c r="N294" s="7">
        <f t="shared" si="621"/>
        <v>11.766666666666667</v>
      </c>
      <c r="O294" s="7">
        <f t="shared" si="622"/>
        <v>58.833333333333336</v>
      </c>
      <c r="P294">
        <v>0</v>
      </c>
      <c r="Q294">
        <v>0</v>
      </c>
      <c r="R294">
        <v>0</v>
      </c>
      <c r="S294">
        <v>0</v>
      </c>
      <c r="T294">
        <f t="shared" si="623"/>
        <v>0</v>
      </c>
      <c r="U294">
        <f t="shared" si="624"/>
        <v>0</v>
      </c>
      <c r="V294">
        <v>1</v>
      </c>
      <c r="W294" s="9">
        <f t="shared" si="625"/>
        <v>0</v>
      </c>
      <c r="X294">
        <v>90</v>
      </c>
      <c r="Y294">
        <v>0</v>
      </c>
      <c r="Z294">
        <v>0</v>
      </c>
      <c r="AA294">
        <v>0</v>
      </c>
      <c r="AB294">
        <v>0</v>
      </c>
      <c r="AC294" s="9">
        <f t="shared" si="626"/>
        <v>0</v>
      </c>
      <c r="AD294" s="5" t="s">
        <v>361</v>
      </c>
      <c r="AH294" s="13" t="s">
        <v>6412</v>
      </c>
      <c r="AI294" s="13" t="s">
        <v>6395</v>
      </c>
      <c r="AJ294" s="14">
        <v>-1.7</v>
      </c>
      <c r="AK294" s="13" t="s">
        <v>6353</v>
      </c>
      <c r="AL294" s="13" t="s">
        <v>6331</v>
      </c>
      <c r="AM294" s="13" t="s">
        <v>6340</v>
      </c>
      <c r="AN294" s="18">
        <f t="shared" si="627"/>
        <v>1.5</v>
      </c>
      <c r="AO294" s="18">
        <f t="shared" si="628"/>
        <v>1.8</v>
      </c>
      <c r="AP294" s="18">
        <f t="shared" si="629"/>
        <v>-1.7</v>
      </c>
      <c r="AQ294" s="18">
        <f t="shared" si="630"/>
        <v>-0.4</v>
      </c>
      <c r="AR294" s="18">
        <f t="shared" si="602"/>
        <v>-12.872083668543844</v>
      </c>
      <c r="AS294" s="18">
        <f t="shared" si="631"/>
        <v>-0.2</v>
      </c>
      <c r="AT294" s="18">
        <f t="shared" si="603"/>
        <v>-6.4360418342719221</v>
      </c>
      <c r="AU294" s="18">
        <f t="shared" si="632"/>
        <v>-0.6</v>
      </c>
      <c r="AV294" s="66">
        <v>7</v>
      </c>
      <c r="AW294" s="66">
        <v>5</v>
      </c>
      <c r="AX294" s="66">
        <v>2</v>
      </c>
      <c r="AY294" s="66">
        <v>0</v>
      </c>
      <c r="AZ294" s="66">
        <v>1</v>
      </c>
      <c r="BA294" s="66">
        <v>0</v>
      </c>
      <c r="BB294" s="66">
        <v>0</v>
      </c>
      <c r="BC294" s="66">
        <v>0</v>
      </c>
      <c r="BD294">
        <v>8</v>
      </c>
      <c r="BE294" t="s">
        <v>2726</v>
      </c>
      <c r="BF294" t="s">
        <v>2853</v>
      </c>
      <c r="BG294" t="s">
        <v>7474</v>
      </c>
      <c r="BH294" t="s">
        <v>7457</v>
      </c>
      <c r="BI294">
        <v>75</v>
      </c>
      <c r="BJ294">
        <v>201</v>
      </c>
      <c r="BK294" t="s">
        <v>1258</v>
      </c>
      <c r="BL294" t="s">
        <v>7128</v>
      </c>
      <c r="BM294" s="4" t="s">
        <v>6082</v>
      </c>
      <c r="BN294" s="4" t="s">
        <v>6083</v>
      </c>
      <c r="BO294" s="4" t="s">
        <v>3540</v>
      </c>
      <c r="BP294" s="4" t="s">
        <v>6084</v>
      </c>
      <c r="BQ294" s="7">
        <f t="shared" si="604"/>
        <v>58.866666666666667</v>
      </c>
      <c r="BR294" s="7">
        <f t="shared" si="605"/>
        <v>55.583333333333336</v>
      </c>
      <c r="BS294" s="7">
        <f t="shared" si="606"/>
        <v>0.85</v>
      </c>
      <c r="BT294" s="7">
        <f t="shared" si="607"/>
        <v>2.4333333333333336</v>
      </c>
      <c r="BU294">
        <v>90</v>
      </c>
      <c r="BV294">
        <v>0</v>
      </c>
      <c r="BW294">
        <v>0</v>
      </c>
      <c r="BX294">
        <v>0</v>
      </c>
      <c r="BY294" s="18">
        <f t="shared" si="608"/>
        <v>11.116666666666667</v>
      </c>
      <c r="BZ294" s="18">
        <f t="shared" si="609"/>
        <v>0.16999999999999998</v>
      </c>
      <c r="CA294" s="18">
        <f t="shared" si="610"/>
        <v>0.48666666666666669</v>
      </c>
      <c r="CB294" s="6">
        <v>3</v>
      </c>
      <c r="CC294" s="6">
        <v>0</v>
      </c>
      <c r="CD294" s="6">
        <v>0</v>
      </c>
      <c r="CE294" s="6">
        <v>3</v>
      </c>
      <c r="CF294" s="6">
        <v>4</v>
      </c>
      <c r="CG294" s="6">
        <v>0</v>
      </c>
      <c r="CH294" s="6">
        <v>0</v>
      </c>
      <c r="CI294" s="6">
        <v>4</v>
      </c>
      <c r="CJ294" s="11">
        <f t="shared" si="611"/>
        <v>3.2383808095952022</v>
      </c>
      <c r="CK294" s="11">
        <f t="shared" si="612"/>
        <v>0</v>
      </c>
      <c r="CL294" s="11">
        <f t="shared" si="613"/>
        <v>0</v>
      </c>
      <c r="CM294" s="11">
        <f t="shared" si="614"/>
        <v>4.3178410794602691</v>
      </c>
      <c r="CN294" s="11">
        <f t="shared" si="615"/>
        <v>0</v>
      </c>
      <c r="CO294" s="11">
        <f t="shared" si="616"/>
        <v>0</v>
      </c>
      <c r="CP294" s="52">
        <f t="shared" si="505"/>
        <v>0</v>
      </c>
      <c r="CQ294" s="52">
        <f t="shared" si="506"/>
        <v>0</v>
      </c>
      <c r="CR294" s="52">
        <f t="shared" si="507"/>
        <v>0</v>
      </c>
      <c r="CS294" s="52">
        <f t="shared" si="508"/>
        <v>0</v>
      </c>
      <c r="CT294" s="52">
        <f t="shared" si="509"/>
        <v>0</v>
      </c>
      <c r="CU294" s="52">
        <f t="shared" si="510"/>
        <v>0</v>
      </c>
      <c r="CV294">
        <v>0</v>
      </c>
      <c r="CW294" s="60">
        <f t="shared" si="633"/>
        <v>-0.53496304103261982</v>
      </c>
      <c r="CX294" s="60">
        <f t="shared" si="634"/>
        <v>-18.175414757620153</v>
      </c>
      <c r="CY294" s="60">
        <v>-0.44274645638287757</v>
      </c>
      <c r="CZ294" s="60">
        <v>-8.1525792107683459E-2</v>
      </c>
      <c r="DA294" s="60">
        <v>2.7391477572139425E-3</v>
      </c>
      <c r="DB294" s="60">
        <v>-1.867604637422378E-3</v>
      </c>
      <c r="DC294" s="60">
        <v>0</v>
      </c>
      <c r="DD294" s="60">
        <f t="shared" si="635"/>
        <v>-0.52340070537076955</v>
      </c>
      <c r="DE294" s="60">
        <f t="shared" si="636"/>
        <v>-17.782583421430449</v>
      </c>
      <c r="DF294" s="60">
        <v>-0.24450442787507357</v>
      </c>
      <c r="DG294" s="60">
        <v>5.8033814495670417E-2</v>
      </c>
      <c r="DH294" s="60">
        <v>0.10237062743364436</v>
      </c>
      <c r="DI294" s="60">
        <v>7.2537650283908503E-2</v>
      </c>
      <c r="DJ294" s="60">
        <f t="shared" si="637"/>
        <v>-1.156233566185029E-2</v>
      </c>
      <c r="DK294" s="60">
        <f t="shared" si="638"/>
        <v>-0.39283133618970401</v>
      </c>
      <c r="DL294" s="60"/>
      <c r="DM294" s="60"/>
      <c r="DN294" s="60">
        <f t="shared" si="639"/>
        <v>0</v>
      </c>
      <c r="DO294" s="58">
        <v>55.583333333333336</v>
      </c>
      <c r="DP294" s="58">
        <v>2.4333333333333336</v>
      </c>
      <c r="DQ294" s="58">
        <v>0.85</v>
      </c>
      <c r="DR294" s="58">
        <v>58.866666666666674</v>
      </c>
    </row>
    <row r="295" spans="1:122" x14ac:dyDescent="0.2">
      <c r="A295" t="s">
        <v>4659</v>
      </c>
      <c r="B295" t="s">
        <v>4659</v>
      </c>
      <c r="C295" t="str">
        <f t="shared" si="617"/>
        <v xml:space="preserve">Lebda, Brett </v>
      </c>
      <c r="D295" t="str">
        <f t="shared" si="618"/>
        <v>Brett Lebda</v>
      </c>
      <c r="E295" t="str">
        <f t="shared" si="619"/>
        <v xml:space="preserve">D </v>
      </c>
      <c r="F295" t="s">
        <v>3397</v>
      </c>
      <c r="G295">
        <v>74</v>
      </c>
      <c r="H295">
        <v>5</v>
      </c>
      <c r="I295">
        <v>13</v>
      </c>
      <c r="J295">
        <f t="shared" si="620"/>
        <v>18</v>
      </c>
      <c r="K295">
        <v>16</v>
      </c>
      <c r="L295">
        <v>61</v>
      </c>
      <c r="M295" s="5" t="s">
        <v>5711</v>
      </c>
      <c r="N295" s="7">
        <f t="shared" si="621"/>
        <v>14.9</v>
      </c>
      <c r="O295" s="7">
        <f t="shared" si="622"/>
        <v>1102.6000000000001</v>
      </c>
      <c r="P295">
        <v>1</v>
      </c>
      <c r="Q295">
        <v>0</v>
      </c>
      <c r="R295">
        <v>0</v>
      </c>
      <c r="S295">
        <v>0</v>
      </c>
      <c r="T295">
        <f t="shared" si="623"/>
        <v>4</v>
      </c>
      <c r="U295">
        <f t="shared" si="624"/>
        <v>13</v>
      </c>
      <c r="V295">
        <v>107</v>
      </c>
      <c r="W295" s="9">
        <f t="shared" si="625"/>
        <v>4.6728971962616821E-2</v>
      </c>
      <c r="X295">
        <v>1503</v>
      </c>
      <c r="Y295">
        <v>2</v>
      </c>
      <c r="Z295">
        <v>0</v>
      </c>
      <c r="AA295">
        <v>0</v>
      </c>
      <c r="AB295">
        <v>0</v>
      </c>
      <c r="AC295" s="9">
        <f t="shared" si="626"/>
        <v>0</v>
      </c>
      <c r="AD295" s="5" t="s">
        <v>4185</v>
      </c>
      <c r="AE295" s="11">
        <f>LEFT(AD295, LEN(AD295)-3)+RIGHT(AD295,2)/60</f>
        <v>61.266666666666666</v>
      </c>
      <c r="AF295" s="27">
        <v>71</v>
      </c>
      <c r="AG295" s="12">
        <v>3031405</v>
      </c>
      <c r="AH295" s="13" t="s">
        <v>4392</v>
      </c>
      <c r="AI295" s="13" t="s">
        <v>4393</v>
      </c>
      <c r="AJ295" s="14">
        <v>5.0999999999999996</v>
      </c>
      <c r="AK295" s="13" t="s">
        <v>6415</v>
      </c>
      <c r="AL295" s="13" t="s">
        <v>4366</v>
      </c>
      <c r="AM295" s="13" t="s">
        <v>6486</v>
      </c>
      <c r="AN295" s="18">
        <f t="shared" si="627"/>
        <v>20.7</v>
      </c>
      <c r="AO295" s="18">
        <f t="shared" si="628"/>
        <v>22</v>
      </c>
      <c r="AP295" s="18">
        <f t="shared" si="629"/>
        <v>5.0999999999999996</v>
      </c>
      <c r="AQ295" s="18">
        <f t="shared" si="630"/>
        <v>1.7</v>
      </c>
      <c r="AR295" s="18">
        <f t="shared" si="602"/>
        <v>2.8599467264825456</v>
      </c>
      <c r="AS295" s="18">
        <f t="shared" si="631"/>
        <v>4.8</v>
      </c>
      <c r="AT295" s="18">
        <f t="shared" si="603"/>
        <v>8.0751436983036573</v>
      </c>
      <c r="AU295" s="18">
        <f t="shared" si="632"/>
        <v>6.5</v>
      </c>
      <c r="AV295" s="66">
        <v>38</v>
      </c>
      <c r="AW295" s="66">
        <v>43</v>
      </c>
      <c r="AX295" s="66">
        <v>54</v>
      </c>
      <c r="AY295" s="66">
        <v>29</v>
      </c>
      <c r="AZ295" s="66">
        <v>16</v>
      </c>
      <c r="BA295" s="66">
        <v>0</v>
      </c>
      <c r="BB295" s="66">
        <v>0</v>
      </c>
      <c r="BC295" s="66">
        <v>0</v>
      </c>
      <c r="BD295">
        <v>22</v>
      </c>
      <c r="BE295" t="s">
        <v>4979</v>
      </c>
      <c r="BF295" t="s">
        <v>4980</v>
      </c>
      <c r="BG295" t="s">
        <v>166</v>
      </c>
      <c r="BH295" t="s">
        <v>7471</v>
      </c>
      <c r="BI295">
        <v>69</v>
      </c>
      <c r="BJ295">
        <v>194</v>
      </c>
      <c r="BK295" t="s">
        <v>1259</v>
      </c>
      <c r="BL295" t="s">
        <v>7128</v>
      </c>
      <c r="BM295" s="4" t="s">
        <v>485</v>
      </c>
      <c r="BN295" s="4" t="s">
        <v>486</v>
      </c>
      <c r="BO295" s="4" t="s">
        <v>6717</v>
      </c>
      <c r="BP295" s="4" t="s">
        <v>6718</v>
      </c>
      <c r="BQ295" s="7">
        <f t="shared" si="604"/>
        <v>1103.0833333333333</v>
      </c>
      <c r="BR295" s="7">
        <f t="shared" si="605"/>
        <v>1017.3333333333334</v>
      </c>
      <c r="BS295" s="7">
        <f t="shared" si="606"/>
        <v>8</v>
      </c>
      <c r="BT295" s="7">
        <f t="shared" si="607"/>
        <v>77.75</v>
      </c>
      <c r="BU295" s="12">
        <v>1503</v>
      </c>
      <c r="BV295">
        <v>0</v>
      </c>
      <c r="BW295">
        <v>0</v>
      </c>
      <c r="BX295">
        <v>0</v>
      </c>
      <c r="BY295" s="18">
        <f t="shared" si="608"/>
        <v>13.747747747747749</v>
      </c>
      <c r="BZ295" s="18">
        <f t="shared" si="609"/>
        <v>0.10810810810810811</v>
      </c>
      <c r="CA295" s="18">
        <f t="shared" si="610"/>
        <v>1.0506756756756757</v>
      </c>
      <c r="CB295" s="6">
        <v>46</v>
      </c>
      <c r="CC295" s="6">
        <v>4</v>
      </c>
      <c r="CD295" s="6">
        <v>0</v>
      </c>
      <c r="CE295" s="6">
        <v>50</v>
      </c>
      <c r="CF295" s="6">
        <v>27</v>
      </c>
      <c r="CG295" s="6">
        <v>2</v>
      </c>
      <c r="CH295" s="6">
        <v>0</v>
      </c>
      <c r="CI295" s="6">
        <v>29</v>
      </c>
      <c r="CJ295" s="11">
        <f t="shared" si="611"/>
        <v>2.7129750982961989</v>
      </c>
      <c r="CK295" s="11">
        <f t="shared" si="612"/>
        <v>3.0868167202572345</v>
      </c>
      <c r="CL295" s="11">
        <f t="shared" si="613"/>
        <v>0</v>
      </c>
      <c r="CM295" s="11">
        <f t="shared" si="614"/>
        <v>1.5923984272608125</v>
      </c>
      <c r="CN295" s="11">
        <f t="shared" si="615"/>
        <v>1.5434083601286173</v>
      </c>
      <c r="CO295" s="11">
        <f t="shared" si="616"/>
        <v>0</v>
      </c>
      <c r="CP295" s="52">
        <f t="shared" si="505"/>
        <v>8.6956521739130432E-2</v>
      </c>
      <c r="CQ295" s="52">
        <f t="shared" si="506"/>
        <v>0.28260869565217389</v>
      </c>
      <c r="CR295" s="52">
        <f t="shared" si="507"/>
        <v>0.36956521739130432</v>
      </c>
      <c r="CS295" s="52">
        <f t="shared" si="508"/>
        <v>0.25</v>
      </c>
      <c r="CT295" s="52">
        <f t="shared" si="509"/>
        <v>0</v>
      </c>
      <c r="CU295" s="52">
        <f t="shared" si="510"/>
        <v>0.25</v>
      </c>
      <c r="CV295">
        <v>0</v>
      </c>
      <c r="CW295" s="60">
        <f t="shared" si="633"/>
        <v>44.873257087760237</v>
      </c>
      <c r="CX295" s="60">
        <f t="shared" si="634"/>
        <v>81.359686492879476</v>
      </c>
      <c r="CY295" s="60">
        <v>10.720158160655961</v>
      </c>
      <c r="CZ295" s="60">
        <v>-0.97742340110220682</v>
      </c>
      <c r="DA295" s="60">
        <v>2.9289465254653739E-3</v>
      </c>
      <c r="DB295" s="60">
        <v>-1.9242796121452348E-2</v>
      </c>
      <c r="DC295" s="60">
        <v>0</v>
      </c>
      <c r="DD295" s="60">
        <f t="shared" si="635"/>
        <v>9.726420909957767</v>
      </c>
      <c r="DE295" s="60">
        <f t="shared" si="636"/>
        <v>17.63497029832941</v>
      </c>
      <c r="DF295" s="60">
        <v>36.444985389778267</v>
      </c>
      <c r="DG295" s="60">
        <v>-6.040384284291353E-2</v>
      </c>
      <c r="DH295" s="60">
        <v>1.1190451239118373</v>
      </c>
      <c r="DI295" s="60">
        <v>-2.3567904930447203</v>
      </c>
      <c r="DJ295" s="60">
        <f t="shared" si="637"/>
        <v>35.14683617780247</v>
      </c>
      <c r="DK295" s="60">
        <f t="shared" si="638"/>
        <v>63.724716194550055</v>
      </c>
      <c r="DL295" s="60"/>
      <c r="DM295" s="60"/>
      <c r="DN295" s="60">
        <f t="shared" si="639"/>
        <v>0</v>
      </c>
      <c r="DO295" s="58">
        <v>1017.3333333333335</v>
      </c>
      <c r="DP295" s="58">
        <v>77.75</v>
      </c>
      <c r="DQ295" s="58">
        <v>8</v>
      </c>
      <c r="DR295" s="58">
        <v>1103.0833333333335</v>
      </c>
    </row>
    <row r="296" spans="1:122" x14ac:dyDescent="0.2">
      <c r="A296" t="s">
        <v>4666</v>
      </c>
      <c r="B296" t="s">
        <v>4659</v>
      </c>
      <c r="C296" t="str">
        <f t="shared" si="617"/>
        <v xml:space="preserve">Rafalski, Brian </v>
      </c>
      <c r="D296" t="str">
        <f t="shared" si="618"/>
        <v>Brian Rafalski</v>
      </c>
      <c r="E296" t="str">
        <f t="shared" si="619"/>
        <v xml:space="preserve">D </v>
      </c>
      <c r="F296" t="s">
        <v>1128</v>
      </c>
      <c r="G296">
        <v>82</v>
      </c>
      <c r="H296">
        <v>8</v>
      </c>
      <c r="I296">
        <v>47</v>
      </c>
      <c r="J296">
        <f t="shared" si="620"/>
        <v>55</v>
      </c>
      <c r="K296">
        <v>4</v>
      </c>
      <c r="L296">
        <v>34</v>
      </c>
      <c r="M296" s="5" t="s">
        <v>4708</v>
      </c>
      <c r="N296" s="7">
        <f t="shared" si="621"/>
        <v>25.483333333333334</v>
      </c>
      <c r="O296" s="7">
        <f t="shared" si="622"/>
        <v>2089.6333333333332</v>
      </c>
      <c r="P296">
        <v>3</v>
      </c>
      <c r="Q296">
        <v>27</v>
      </c>
      <c r="R296">
        <v>1</v>
      </c>
      <c r="S296">
        <v>0</v>
      </c>
      <c r="T296">
        <f t="shared" si="623"/>
        <v>4</v>
      </c>
      <c r="U296">
        <f t="shared" si="624"/>
        <v>20</v>
      </c>
      <c r="V296">
        <v>148</v>
      </c>
      <c r="W296" s="9">
        <f t="shared" si="625"/>
        <v>5.4054054054054057E-2</v>
      </c>
      <c r="X296">
        <v>2358</v>
      </c>
      <c r="Y296">
        <v>4</v>
      </c>
      <c r="Z296">
        <v>0</v>
      </c>
      <c r="AA296">
        <v>0</v>
      </c>
      <c r="AB296">
        <v>0</v>
      </c>
      <c r="AC296" s="9">
        <f t="shared" si="626"/>
        <v>0</v>
      </c>
      <c r="AD296" s="5" t="s">
        <v>1639</v>
      </c>
      <c r="AE296" s="11">
        <f>LEFT(AD296, LEN(AD296)-3)+RIGHT(AD296,2)/60</f>
        <v>38</v>
      </c>
      <c r="AF296" s="27">
        <v>70</v>
      </c>
      <c r="AG296" s="12">
        <v>5645767</v>
      </c>
      <c r="AH296" s="13" t="s">
        <v>284</v>
      </c>
      <c r="AI296" s="13" t="s">
        <v>285</v>
      </c>
      <c r="AJ296" s="14">
        <v>12.2</v>
      </c>
      <c r="AK296" s="13" t="s">
        <v>6366</v>
      </c>
      <c r="AL296" s="13" t="s">
        <v>6298</v>
      </c>
      <c r="AM296" s="13" t="s">
        <v>4427</v>
      </c>
      <c r="AN296" s="18">
        <f t="shared" si="627"/>
        <v>50.8</v>
      </c>
      <c r="AO296" s="18">
        <f t="shared" si="628"/>
        <v>39.4</v>
      </c>
      <c r="AP296" s="18">
        <f t="shared" si="629"/>
        <v>12.2</v>
      </c>
      <c r="AQ296" s="18">
        <f t="shared" si="630"/>
        <v>6.9</v>
      </c>
      <c r="AR296" s="18">
        <f t="shared" si="602"/>
        <v>5.3510841115455454</v>
      </c>
      <c r="AS296" s="18">
        <f t="shared" si="631"/>
        <v>9.1999999999999993</v>
      </c>
      <c r="AT296" s="18">
        <f t="shared" si="603"/>
        <v>7.1347788153940588</v>
      </c>
      <c r="AU296" s="18">
        <f t="shared" si="632"/>
        <v>16.2</v>
      </c>
      <c r="AV296" s="66">
        <v>114</v>
      </c>
      <c r="AW296" s="66">
        <v>60</v>
      </c>
      <c r="AX296" s="66">
        <v>69</v>
      </c>
      <c r="AY296" s="66">
        <v>80</v>
      </c>
      <c r="AZ296" s="66">
        <v>44</v>
      </c>
      <c r="BA296" s="66">
        <v>0</v>
      </c>
      <c r="BB296" s="66">
        <v>0</v>
      </c>
      <c r="BC296" s="66">
        <v>0</v>
      </c>
      <c r="BD296">
        <v>28</v>
      </c>
      <c r="BE296" t="s">
        <v>3012</v>
      </c>
      <c r="BF296" t="s">
        <v>250</v>
      </c>
      <c r="BG296" t="s">
        <v>653</v>
      </c>
      <c r="BH296" t="s">
        <v>7471</v>
      </c>
      <c r="BI296">
        <v>70</v>
      </c>
      <c r="BJ296">
        <v>195</v>
      </c>
      <c r="BK296" t="s">
        <v>1258</v>
      </c>
      <c r="BL296" t="s">
        <v>7128</v>
      </c>
      <c r="BM296" s="4" t="s">
        <v>1798</v>
      </c>
      <c r="BN296" s="4" t="s">
        <v>1799</v>
      </c>
      <c r="BO296" s="4" t="s">
        <v>558</v>
      </c>
      <c r="BP296" s="4" t="s">
        <v>560</v>
      </c>
      <c r="BQ296" s="7">
        <f t="shared" si="604"/>
        <v>2090.2833333333333</v>
      </c>
      <c r="BR296" s="7">
        <f t="shared" si="605"/>
        <v>1601.65</v>
      </c>
      <c r="BS296" s="7">
        <f t="shared" si="606"/>
        <v>100.43333333333334</v>
      </c>
      <c r="BT296" s="7">
        <f t="shared" si="607"/>
        <v>388.2</v>
      </c>
      <c r="BU296" s="12">
        <v>2358</v>
      </c>
      <c r="BV296">
        <v>0</v>
      </c>
      <c r="BW296">
        <v>0</v>
      </c>
      <c r="BX296">
        <v>0</v>
      </c>
      <c r="BY296" s="18">
        <f t="shared" si="608"/>
        <v>19.532317073170734</v>
      </c>
      <c r="BZ296" s="18">
        <f t="shared" si="609"/>
        <v>1.2247967479674797</v>
      </c>
      <c r="CA296" s="18">
        <f t="shared" si="610"/>
        <v>4.7341463414634148</v>
      </c>
      <c r="CB296" s="6">
        <v>64</v>
      </c>
      <c r="CC296" s="6">
        <v>52</v>
      </c>
      <c r="CD296" s="6">
        <v>1</v>
      </c>
      <c r="CE296" s="6">
        <v>117</v>
      </c>
      <c r="CF296" s="6">
        <v>50</v>
      </c>
      <c r="CG296" s="6">
        <v>8</v>
      </c>
      <c r="CH296" s="6">
        <v>9</v>
      </c>
      <c r="CI296" s="6">
        <v>67</v>
      </c>
      <c r="CJ296" s="11">
        <f t="shared" si="611"/>
        <v>2.3975275497143569</v>
      </c>
      <c r="CK296" s="11">
        <f t="shared" si="612"/>
        <v>8.0370942812982999</v>
      </c>
      <c r="CL296" s="11">
        <f t="shared" si="613"/>
        <v>0.59741121805509456</v>
      </c>
      <c r="CM296" s="11">
        <f t="shared" si="614"/>
        <v>1.8730683982143412</v>
      </c>
      <c r="CN296" s="11">
        <f t="shared" si="615"/>
        <v>1.2364760432766615</v>
      </c>
      <c r="CO296" s="11">
        <f t="shared" si="616"/>
        <v>5.3767009624958506</v>
      </c>
      <c r="CP296" s="52">
        <f t="shared" si="505"/>
        <v>6.25E-2</v>
      </c>
      <c r="CQ296" s="52">
        <f t="shared" si="506"/>
        <v>0.3125</v>
      </c>
      <c r="CR296" s="52">
        <f t="shared" si="507"/>
        <v>0.375</v>
      </c>
      <c r="CS296" s="52">
        <f t="shared" si="508"/>
        <v>5.7692307692307696E-2</v>
      </c>
      <c r="CT296" s="52">
        <f t="shared" si="509"/>
        <v>0.51923076923076927</v>
      </c>
      <c r="CU296" s="52">
        <f t="shared" si="510"/>
        <v>0.57692307692307698</v>
      </c>
      <c r="CV296">
        <v>0</v>
      </c>
      <c r="CW296" s="60">
        <f t="shared" si="633"/>
        <v>91.971256878514225</v>
      </c>
      <c r="CX296" s="60">
        <f t="shared" si="634"/>
        <v>87.998842464910709</v>
      </c>
      <c r="CY296" s="60">
        <v>13.692520593759951</v>
      </c>
      <c r="CZ296" s="60">
        <v>18.017427118162395</v>
      </c>
      <c r="DA296" s="60">
        <v>-1.0524016494612036</v>
      </c>
      <c r="DB296" s="60">
        <v>2.1690948678888899</v>
      </c>
      <c r="DC296" s="60">
        <v>0</v>
      </c>
      <c r="DD296" s="60">
        <f t="shared" si="635"/>
        <v>32.826640930350031</v>
      </c>
      <c r="DE296" s="60">
        <f t="shared" si="636"/>
        <v>31.408795551177302</v>
      </c>
      <c r="DF296" s="60">
        <v>38.707510503692347</v>
      </c>
      <c r="DG296" s="60">
        <v>0.98877366985413062</v>
      </c>
      <c r="DH296" s="60">
        <v>5.5477364936838542</v>
      </c>
      <c r="DI296" s="60">
        <v>13.900595280933848</v>
      </c>
      <c r="DJ296" s="60">
        <f t="shared" si="637"/>
        <v>59.144615948164187</v>
      </c>
      <c r="DK296" s="60">
        <f t="shared" si="638"/>
        <v>56.59004691373341</v>
      </c>
      <c r="DL296" s="60"/>
      <c r="DM296" s="60"/>
      <c r="DN296" s="60">
        <f t="shared" si="639"/>
        <v>0</v>
      </c>
      <c r="DO296" s="58">
        <v>1601.65</v>
      </c>
      <c r="DP296" s="58">
        <v>388.2</v>
      </c>
      <c r="DQ296" s="58">
        <v>100.43333333333334</v>
      </c>
      <c r="DR296" s="58">
        <v>2090.2833333333333</v>
      </c>
    </row>
    <row r="297" spans="1:122" x14ac:dyDescent="0.2">
      <c r="A297" t="s">
        <v>4659</v>
      </c>
      <c r="B297" t="s">
        <v>4659</v>
      </c>
      <c r="C297" t="str">
        <f t="shared" si="617"/>
        <v xml:space="preserve">Chelios, Chris </v>
      </c>
      <c r="D297" t="str">
        <f t="shared" si="618"/>
        <v>Chris Chelios</v>
      </c>
      <c r="E297" t="str">
        <f t="shared" si="619"/>
        <v xml:space="preserve">D </v>
      </c>
      <c r="F297" t="s">
        <v>927</v>
      </c>
      <c r="G297">
        <v>71</v>
      </c>
      <c r="H297">
        <v>0</v>
      </c>
      <c r="I297">
        <v>11</v>
      </c>
      <c r="J297">
        <f t="shared" si="620"/>
        <v>11</v>
      </c>
      <c r="K297">
        <v>11</v>
      </c>
      <c r="L297">
        <v>34</v>
      </c>
      <c r="M297" s="5" t="s">
        <v>5712</v>
      </c>
      <c r="N297" s="7">
        <f t="shared" si="621"/>
        <v>18.133333333333333</v>
      </c>
      <c r="O297" s="7">
        <f t="shared" si="622"/>
        <v>1287.4666666666667</v>
      </c>
      <c r="P297">
        <v>0</v>
      </c>
      <c r="Q297">
        <v>0</v>
      </c>
      <c r="R297">
        <v>0</v>
      </c>
      <c r="S297">
        <v>1</v>
      </c>
      <c r="T297">
        <f t="shared" si="623"/>
        <v>0</v>
      </c>
      <c r="U297">
        <f t="shared" si="624"/>
        <v>10</v>
      </c>
      <c r="V297">
        <v>72</v>
      </c>
      <c r="W297" s="9">
        <f t="shared" si="625"/>
        <v>0</v>
      </c>
      <c r="X297">
        <v>1576</v>
      </c>
      <c r="Y297">
        <v>0</v>
      </c>
      <c r="Z297">
        <v>0</v>
      </c>
      <c r="AA297">
        <v>0</v>
      </c>
      <c r="AB297">
        <v>1</v>
      </c>
      <c r="AC297" s="9">
        <f t="shared" si="626"/>
        <v>0</v>
      </c>
      <c r="AD297" s="5" t="s">
        <v>4186</v>
      </c>
      <c r="AE297" s="11">
        <f>LEFT(AD297, LEN(AD297)-3)+RIGHT(AD297,2)/60</f>
        <v>117</v>
      </c>
      <c r="AF297" s="27">
        <v>77</v>
      </c>
      <c r="AG297" s="12">
        <v>2598141</v>
      </c>
      <c r="AH297" s="13" t="s">
        <v>4397</v>
      </c>
      <c r="AI297" s="13" t="s">
        <v>4382</v>
      </c>
      <c r="AJ297" s="14">
        <v>-4.3</v>
      </c>
      <c r="AK297" s="13" t="s">
        <v>6429</v>
      </c>
      <c r="AL297" s="13" t="s">
        <v>6431</v>
      </c>
      <c r="AM297" s="13" t="s">
        <v>6492</v>
      </c>
      <c r="AN297" s="18">
        <f t="shared" si="627"/>
        <v>18.2</v>
      </c>
      <c r="AO297" s="18">
        <f t="shared" si="628"/>
        <v>31.5</v>
      </c>
      <c r="AP297" s="18">
        <f t="shared" si="629"/>
        <v>-4.3</v>
      </c>
      <c r="AQ297" s="18">
        <f t="shared" si="630"/>
        <v>-0.7</v>
      </c>
      <c r="AR297" s="18">
        <f t="shared" si="602"/>
        <v>-0.84633907970700539</v>
      </c>
      <c r="AS297" s="18">
        <f t="shared" si="631"/>
        <v>3.8</v>
      </c>
      <c r="AT297" s="18">
        <f t="shared" si="603"/>
        <v>4.5944121469808863</v>
      </c>
      <c r="AU297" s="18">
        <f t="shared" si="632"/>
        <v>3</v>
      </c>
      <c r="AV297" s="66">
        <v>75</v>
      </c>
      <c r="AW297" s="66">
        <v>54</v>
      </c>
      <c r="AX297" s="66">
        <v>33</v>
      </c>
      <c r="AY297" s="66">
        <v>66</v>
      </c>
      <c r="AZ297" s="66">
        <v>29</v>
      </c>
      <c r="BA297" s="66">
        <v>0</v>
      </c>
      <c r="BB297" s="66">
        <v>1</v>
      </c>
      <c r="BC297" s="66">
        <v>0</v>
      </c>
      <c r="BD297">
        <v>24</v>
      </c>
      <c r="BE297" t="s">
        <v>3469</v>
      </c>
      <c r="BF297" t="s">
        <v>165</v>
      </c>
      <c r="BG297" t="s">
        <v>166</v>
      </c>
      <c r="BH297" t="s">
        <v>7471</v>
      </c>
      <c r="BI297">
        <v>71</v>
      </c>
      <c r="BJ297">
        <v>191</v>
      </c>
      <c r="BK297" t="s">
        <v>1258</v>
      </c>
      <c r="BL297" t="s">
        <v>7128</v>
      </c>
      <c r="BM297" s="4" t="s">
        <v>4933</v>
      </c>
      <c r="BN297" s="4" t="s">
        <v>1571</v>
      </c>
      <c r="BO297" s="4" t="s">
        <v>1573</v>
      </c>
      <c r="BP297" s="4" t="s">
        <v>1574</v>
      </c>
      <c r="BQ297" s="7">
        <f t="shared" si="604"/>
        <v>1287.05</v>
      </c>
      <c r="BR297" s="7">
        <f t="shared" si="605"/>
        <v>919.91666666666663</v>
      </c>
      <c r="BS297" s="7">
        <f t="shared" si="606"/>
        <v>343.83333333333331</v>
      </c>
      <c r="BT297" s="7">
        <f t="shared" si="607"/>
        <v>23.3</v>
      </c>
      <c r="BU297" s="12">
        <v>1576</v>
      </c>
      <c r="BV297">
        <v>0</v>
      </c>
      <c r="BW297">
        <v>0</v>
      </c>
      <c r="BX297">
        <v>0</v>
      </c>
      <c r="BY297" s="18">
        <f t="shared" si="608"/>
        <v>12.956572769953052</v>
      </c>
      <c r="BZ297" s="18">
        <f t="shared" si="609"/>
        <v>4.8427230046948351</v>
      </c>
      <c r="CA297" s="18">
        <f t="shared" si="610"/>
        <v>0.32816901408450705</v>
      </c>
      <c r="CB297" s="6">
        <v>26</v>
      </c>
      <c r="CC297" s="6">
        <v>1</v>
      </c>
      <c r="CD297" s="6">
        <v>6</v>
      </c>
      <c r="CE297" s="6">
        <v>33</v>
      </c>
      <c r="CF297" s="6">
        <v>27</v>
      </c>
      <c r="CG297" s="6">
        <v>1</v>
      </c>
      <c r="CH297" s="6">
        <v>32</v>
      </c>
      <c r="CI297" s="6">
        <v>60</v>
      </c>
      <c r="CJ297" s="11">
        <f t="shared" si="611"/>
        <v>1.6958057795090136</v>
      </c>
      <c r="CK297" s="11">
        <f t="shared" si="612"/>
        <v>2.5751072961373391</v>
      </c>
      <c r="CL297" s="11">
        <f t="shared" si="613"/>
        <v>1.0470189045079983</v>
      </c>
      <c r="CM297" s="11">
        <f t="shared" si="614"/>
        <v>1.7610290787208989</v>
      </c>
      <c r="CN297" s="11">
        <f t="shared" si="615"/>
        <v>2.5751072961373391</v>
      </c>
      <c r="CO297" s="11">
        <f t="shared" si="616"/>
        <v>5.5841008240426566</v>
      </c>
      <c r="CP297" s="52">
        <f t="shared" si="505"/>
        <v>0</v>
      </c>
      <c r="CQ297" s="52">
        <f t="shared" si="506"/>
        <v>0.38461538461538464</v>
      </c>
      <c r="CR297" s="52">
        <f t="shared" si="507"/>
        <v>0.38461538461538464</v>
      </c>
      <c r="CS297" s="52">
        <f t="shared" si="508"/>
        <v>0</v>
      </c>
      <c r="CT297" s="52">
        <f t="shared" si="509"/>
        <v>0</v>
      </c>
      <c r="CU297" s="52">
        <f t="shared" si="510"/>
        <v>0</v>
      </c>
      <c r="CV297">
        <v>0</v>
      </c>
      <c r="CW297" s="60">
        <f t="shared" si="633"/>
        <v>57.932124133170191</v>
      </c>
      <c r="CX297" s="60">
        <f t="shared" si="634"/>
        <v>90.023113528099444</v>
      </c>
      <c r="CY297" s="60">
        <v>1.457681677738226</v>
      </c>
      <c r="CZ297" s="60">
        <v>-0.86925930329616075</v>
      </c>
      <c r="DA297" s="60">
        <v>3.4174214328928382E-3</v>
      </c>
      <c r="DB297" s="60">
        <v>-7.9732339841255301E-2</v>
      </c>
      <c r="DC297" s="60">
        <v>0</v>
      </c>
      <c r="DD297" s="60">
        <f t="shared" si="635"/>
        <v>0.51210745603370278</v>
      </c>
      <c r="DE297" s="60">
        <f t="shared" si="636"/>
        <v>0.79578486621918776</v>
      </c>
      <c r="DF297" s="60">
        <v>31.40250447446401</v>
      </c>
      <c r="DG297" s="60">
        <v>-0.50830800779333707</v>
      </c>
      <c r="DH297" s="60">
        <v>21.921927860821551</v>
      </c>
      <c r="DI297" s="60">
        <v>4.6038923496442665</v>
      </c>
      <c r="DJ297" s="60">
        <f t="shared" si="637"/>
        <v>57.420016677136488</v>
      </c>
      <c r="DK297" s="60">
        <f t="shared" si="638"/>
        <v>89.22732866188025</v>
      </c>
      <c r="DL297" s="60"/>
      <c r="DM297" s="60"/>
      <c r="DN297" s="60">
        <f t="shared" si="639"/>
        <v>0</v>
      </c>
      <c r="DO297" s="58">
        <v>919.91666666666652</v>
      </c>
      <c r="DP297" s="58">
        <v>23.3</v>
      </c>
      <c r="DQ297" s="58">
        <v>343.83333333333331</v>
      </c>
      <c r="DR297" s="58">
        <v>1287.05</v>
      </c>
    </row>
    <row r="298" spans="1:122" x14ac:dyDescent="0.2">
      <c r="A298" t="s">
        <v>4674</v>
      </c>
      <c r="B298" t="s">
        <v>4659</v>
      </c>
      <c r="C298" t="str">
        <f t="shared" si="617"/>
        <v xml:space="preserve">Drake, Dallas </v>
      </c>
      <c r="D298" t="str">
        <f t="shared" si="618"/>
        <v>Dallas Drake</v>
      </c>
      <c r="E298" t="str">
        <f t="shared" si="619"/>
        <v>RW</v>
      </c>
      <c r="F298" t="s">
        <v>6250</v>
      </c>
      <c r="G298">
        <v>60</v>
      </c>
      <c r="H298">
        <v>6</v>
      </c>
      <c r="I298">
        <v>6</v>
      </c>
      <c r="J298">
        <f t="shared" si="620"/>
        <v>12</v>
      </c>
      <c r="K298">
        <v>-14</v>
      </c>
      <c r="L298">
        <v>38</v>
      </c>
      <c r="M298" s="5" t="s">
        <v>5974</v>
      </c>
      <c r="N298" s="7">
        <f t="shared" si="621"/>
        <v>12.883333333333333</v>
      </c>
      <c r="O298" s="7">
        <f t="shared" si="622"/>
        <v>773</v>
      </c>
      <c r="P298">
        <v>0</v>
      </c>
      <c r="Q298">
        <v>0</v>
      </c>
      <c r="R298">
        <v>2</v>
      </c>
      <c r="S298">
        <v>1</v>
      </c>
      <c r="T298">
        <f t="shared" si="623"/>
        <v>4</v>
      </c>
      <c r="U298">
        <f t="shared" si="624"/>
        <v>5</v>
      </c>
      <c r="V298">
        <v>74</v>
      </c>
      <c r="W298" s="9">
        <f t="shared" si="625"/>
        <v>8.1081081081081086E-2</v>
      </c>
      <c r="X298">
        <v>1254</v>
      </c>
      <c r="Y298">
        <v>2</v>
      </c>
      <c r="Z298">
        <v>0</v>
      </c>
      <c r="AA298">
        <v>107</v>
      </c>
      <c r="AB298">
        <v>95</v>
      </c>
      <c r="AC298" s="9">
        <f t="shared" si="626"/>
        <v>0.52970297029702973</v>
      </c>
      <c r="AD298" s="5" t="s">
        <v>876</v>
      </c>
      <c r="AE298" s="11">
        <f>LEFT(AD298, LEN(AD298)-3)+RIGHT(AD298,2)/60</f>
        <v>64.45</v>
      </c>
      <c r="AF298" s="27">
        <v>36</v>
      </c>
      <c r="AG298" s="12">
        <v>165000</v>
      </c>
      <c r="AH298" s="13" t="s">
        <v>6382</v>
      </c>
      <c r="AI298" s="13" t="s">
        <v>336</v>
      </c>
      <c r="AJ298" s="14">
        <v>-16.3</v>
      </c>
      <c r="AK298" s="13" t="s">
        <v>6440</v>
      </c>
      <c r="AL298" s="13" t="s">
        <v>6435</v>
      </c>
      <c r="AM298" s="13" t="s">
        <v>339</v>
      </c>
      <c r="AN298" s="18">
        <f t="shared" si="627"/>
        <v>13.7</v>
      </c>
      <c r="AO298" s="18">
        <f t="shared" si="628"/>
        <v>20.6</v>
      </c>
      <c r="AP298" s="18">
        <f t="shared" si="629"/>
        <v>-16.3</v>
      </c>
      <c r="AQ298" s="18">
        <f t="shared" si="630"/>
        <v>-1.8</v>
      </c>
      <c r="AR298" s="18">
        <f t="shared" si="602"/>
        <v>-3.658598553498535</v>
      </c>
      <c r="AS298" s="18">
        <f t="shared" si="631"/>
        <v>-1.4</v>
      </c>
      <c r="AT298" s="18">
        <f t="shared" si="603"/>
        <v>-2.8455766527210824</v>
      </c>
      <c r="AU298" s="18">
        <f t="shared" si="632"/>
        <v>-3.2</v>
      </c>
      <c r="AV298" s="66">
        <v>28</v>
      </c>
      <c r="AW298" s="66">
        <v>66</v>
      </c>
      <c r="AX298" s="66">
        <v>22</v>
      </c>
      <c r="AY298" s="66">
        <v>21</v>
      </c>
      <c r="AZ298" s="66">
        <v>26</v>
      </c>
      <c r="BA298" s="66">
        <v>107</v>
      </c>
      <c r="BB298" s="66">
        <v>95</v>
      </c>
      <c r="BC298" s="66">
        <v>5.7</v>
      </c>
      <c r="BE298" t="s">
        <v>3142</v>
      </c>
      <c r="BF298" t="s">
        <v>1360</v>
      </c>
      <c r="BG298" t="s">
        <v>7490</v>
      </c>
      <c r="BH298" t="s">
        <v>7457</v>
      </c>
      <c r="BI298">
        <v>72</v>
      </c>
      <c r="BJ298">
        <v>195</v>
      </c>
      <c r="BK298" t="s">
        <v>1259</v>
      </c>
      <c r="BL298" t="s">
        <v>7128</v>
      </c>
      <c r="BM298" s="4" t="s">
        <v>2332</v>
      </c>
      <c r="BN298" s="4" t="s">
        <v>2333</v>
      </c>
      <c r="BO298" s="4" t="s">
        <v>2334</v>
      </c>
      <c r="BP298" s="4" t="s">
        <v>2335</v>
      </c>
      <c r="BQ298" s="7">
        <f t="shared" si="604"/>
        <v>773.48333333333335</v>
      </c>
      <c r="BR298" s="7">
        <f t="shared" si="605"/>
        <v>562.98333333333335</v>
      </c>
      <c r="BS298" s="7">
        <f t="shared" si="606"/>
        <v>200.83333333333334</v>
      </c>
      <c r="BT298" s="7">
        <f t="shared" si="607"/>
        <v>9.6666666666666661</v>
      </c>
      <c r="BU298" s="12">
        <v>1254</v>
      </c>
      <c r="BV298">
        <v>0</v>
      </c>
      <c r="BW298">
        <v>0</v>
      </c>
      <c r="BX298">
        <v>0</v>
      </c>
      <c r="BY298" s="18">
        <f t="shared" si="608"/>
        <v>9.3830555555555559</v>
      </c>
      <c r="BZ298" s="18">
        <f t="shared" si="609"/>
        <v>3.3472222222222223</v>
      </c>
      <c r="CA298" s="18">
        <f t="shared" si="610"/>
        <v>0.16111111111111109</v>
      </c>
      <c r="CB298" s="6">
        <v>12</v>
      </c>
      <c r="CC298" s="6">
        <v>0</v>
      </c>
      <c r="CD298" s="6">
        <v>2</v>
      </c>
      <c r="CE298" s="6">
        <v>14</v>
      </c>
      <c r="CF298" s="6">
        <v>29</v>
      </c>
      <c r="CG298" s="6">
        <v>0</v>
      </c>
      <c r="CH298" s="6">
        <v>30</v>
      </c>
      <c r="CI298" s="6">
        <v>59</v>
      </c>
      <c r="CJ298" s="11">
        <f t="shared" si="611"/>
        <v>1.2789010923946831</v>
      </c>
      <c r="CK298" s="11">
        <f t="shared" si="612"/>
        <v>0</v>
      </c>
      <c r="CL298" s="11">
        <f t="shared" si="613"/>
        <v>0.59751037344398339</v>
      </c>
      <c r="CM298" s="11">
        <f t="shared" si="614"/>
        <v>3.0906776399538174</v>
      </c>
      <c r="CN298" s="11">
        <f t="shared" si="615"/>
        <v>0</v>
      </c>
      <c r="CO298" s="11">
        <f t="shared" si="616"/>
        <v>8.9626556016597512</v>
      </c>
      <c r="CP298" s="52">
        <f t="shared" si="505"/>
        <v>0.33333333333333331</v>
      </c>
      <c r="CQ298" s="52">
        <f t="shared" si="506"/>
        <v>0.41666666666666669</v>
      </c>
      <c r="CR298" s="52">
        <f t="shared" si="507"/>
        <v>0.75</v>
      </c>
      <c r="CS298" s="52">
        <f t="shared" si="508"/>
        <v>0</v>
      </c>
      <c r="CT298" s="52">
        <f t="shared" si="509"/>
        <v>0</v>
      </c>
      <c r="CU298" s="52">
        <f t="shared" si="510"/>
        <v>0</v>
      </c>
      <c r="CV298">
        <v>0</v>
      </c>
      <c r="CW298" s="60">
        <f t="shared" si="633"/>
        <v>6.721690062939853</v>
      </c>
      <c r="CX298" s="60">
        <f t="shared" si="634"/>
        <v>17.380310016436088</v>
      </c>
      <c r="CY298" s="60">
        <v>-1.4735312081439813</v>
      </c>
      <c r="CZ298" s="60">
        <v>-0.53209640627157984</v>
      </c>
      <c r="DA298" s="60">
        <v>-0.21175899520131283</v>
      </c>
      <c r="DB298" s="60">
        <v>3.8252972100368048</v>
      </c>
      <c r="DC298" s="60">
        <v>0</v>
      </c>
      <c r="DD298" s="60">
        <f t="shared" si="635"/>
        <v>1.6079106004199306</v>
      </c>
      <c r="DE298" s="60">
        <f t="shared" si="636"/>
        <v>4.1575830560966986</v>
      </c>
      <c r="DF298" s="60">
        <v>2.6496786315447944</v>
      </c>
      <c r="DG298" s="60">
        <v>3.468997666155569E-2</v>
      </c>
      <c r="DH298" s="60">
        <v>2.6877578972377187</v>
      </c>
      <c r="DI298" s="60">
        <v>-0.25834704292414595</v>
      </c>
      <c r="DJ298" s="60">
        <f t="shared" si="637"/>
        <v>5.1137794625199229</v>
      </c>
      <c r="DK298" s="60">
        <f t="shared" si="638"/>
        <v>13.222726960339392</v>
      </c>
      <c r="DL298" s="60"/>
      <c r="DM298" s="60"/>
      <c r="DN298" s="60">
        <f t="shared" si="639"/>
        <v>0</v>
      </c>
      <c r="DO298" s="58">
        <v>562.98333333333335</v>
      </c>
      <c r="DP298" s="58">
        <v>9.6666666666666661</v>
      </c>
      <c r="DQ298" s="58">
        <v>200.83333333333331</v>
      </c>
      <c r="DR298" s="58">
        <v>773.48333333333323</v>
      </c>
    </row>
    <row r="299" spans="1:122" x14ac:dyDescent="0.2">
      <c r="A299" t="s">
        <v>4659</v>
      </c>
      <c r="B299" t="s">
        <v>4659</v>
      </c>
      <c r="C299" t="str">
        <f t="shared" si="617"/>
        <v xml:space="preserve">Cleary, Daniel </v>
      </c>
      <c r="D299" t="str">
        <f t="shared" si="618"/>
        <v>Daniel Cleary</v>
      </c>
      <c r="E299" t="str">
        <f t="shared" si="619"/>
        <v>RW</v>
      </c>
      <c r="F299" t="s">
        <v>3390</v>
      </c>
      <c r="G299">
        <v>71</v>
      </c>
      <c r="H299">
        <v>20</v>
      </c>
      <c r="I299">
        <v>20</v>
      </c>
      <c r="J299">
        <f t="shared" si="620"/>
        <v>40</v>
      </c>
      <c r="K299">
        <v>6</v>
      </c>
      <c r="L299">
        <v>24</v>
      </c>
      <c r="M299" s="5" t="s">
        <v>5713</v>
      </c>
      <c r="N299" s="7">
        <f t="shared" si="621"/>
        <v>15.466666666666667</v>
      </c>
      <c r="O299" s="7">
        <f t="shared" si="622"/>
        <v>1098.1333333333334</v>
      </c>
      <c r="P299">
        <v>6</v>
      </c>
      <c r="Q299">
        <v>2</v>
      </c>
      <c r="R299">
        <v>2</v>
      </c>
      <c r="S299">
        <v>1</v>
      </c>
      <c r="T299">
        <f t="shared" si="623"/>
        <v>12</v>
      </c>
      <c r="U299">
        <f t="shared" si="624"/>
        <v>17</v>
      </c>
      <c r="V299">
        <v>135</v>
      </c>
      <c r="W299" s="9">
        <f t="shared" si="625"/>
        <v>0.14814814814814814</v>
      </c>
      <c r="X299">
        <v>1499</v>
      </c>
      <c r="Y299">
        <v>5</v>
      </c>
      <c r="Z299">
        <v>0</v>
      </c>
      <c r="AA299">
        <v>210</v>
      </c>
      <c r="AB299">
        <v>201</v>
      </c>
      <c r="AC299" s="9">
        <f t="shared" si="626"/>
        <v>0.51094890510948909</v>
      </c>
      <c r="AD299" s="5" t="s">
        <v>4187</v>
      </c>
      <c r="AE299" s="11">
        <f>LEFT(AD299, LEN(AD299)-3)+RIGHT(AD299,2)/60</f>
        <v>27.45</v>
      </c>
      <c r="AF299" s="27">
        <v>73</v>
      </c>
      <c r="AG299" s="12">
        <v>3338787</v>
      </c>
      <c r="AH299" s="13" t="s">
        <v>6290</v>
      </c>
      <c r="AI299" s="13" t="s">
        <v>4391</v>
      </c>
      <c r="AJ299" s="14">
        <v>-3.3</v>
      </c>
      <c r="AK299" s="13" t="s">
        <v>6355</v>
      </c>
      <c r="AL299" s="13" t="s">
        <v>6339</v>
      </c>
      <c r="AM299" s="13" t="s">
        <v>6366</v>
      </c>
      <c r="AN299" s="18">
        <f t="shared" si="627"/>
        <v>22.7</v>
      </c>
      <c r="AO299" s="18">
        <f t="shared" si="628"/>
        <v>23.6</v>
      </c>
      <c r="AP299" s="18">
        <f t="shared" si="629"/>
        <v>-3.3</v>
      </c>
      <c r="AQ299" s="18">
        <f t="shared" si="630"/>
        <v>4.7</v>
      </c>
      <c r="AR299" s="18">
        <f t="shared" si="602"/>
        <v>6.5858614166608271</v>
      </c>
      <c r="AS299" s="18">
        <f t="shared" si="631"/>
        <v>2.2000000000000002</v>
      </c>
      <c r="AT299" s="18">
        <f t="shared" si="603"/>
        <v>3.0827436418412382</v>
      </c>
      <c r="AU299" s="18">
        <f t="shared" si="632"/>
        <v>6.9</v>
      </c>
      <c r="AV299" s="66">
        <v>26</v>
      </c>
      <c r="AW299" s="66">
        <v>67</v>
      </c>
      <c r="AX299" s="66">
        <v>46</v>
      </c>
      <c r="AY299" s="66">
        <v>39</v>
      </c>
      <c r="AZ299" s="66">
        <v>30</v>
      </c>
      <c r="BA299" s="66">
        <v>210</v>
      </c>
      <c r="BB299" s="66">
        <v>201</v>
      </c>
      <c r="BC299" s="66">
        <v>10.3</v>
      </c>
      <c r="BD299">
        <v>11</v>
      </c>
      <c r="BE299" t="s">
        <v>1298</v>
      </c>
      <c r="BF299" t="s">
        <v>1299</v>
      </c>
      <c r="BG299" t="s">
        <v>664</v>
      </c>
      <c r="BH299" t="s">
        <v>7457</v>
      </c>
      <c r="BI299">
        <v>72</v>
      </c>
      <c r="BJ299">
        <v>210</v>
      </c>
      <c r="BK299" t="s">
        <v>1259</v>
      </c>
      <c r="BL299" t="s">
        <v>7128</v>
      </c>
      <c r="BM299" s="4" t="s">
        <v>490</v>
      </c>
      <c r="BN299" s="4" t="s">
        <v>6732</v>
      </c>
      <c r="BO299" s="4" t="s">
        <v>6733</v>
      </c>
      <c r="BP299" s="4" t="s">
        <v>6734</v>
      </c>
      <c r="BQ299" s="7">
        <f t="shared" si="604"/>
        <v>1098.2666666666667</v>
      </c>
      <c r="BR299" s="7">
        <f t="shared" si="605"/>
        <v>769.23333333333335</v>
      </c>
      <c r="BS299" s="7">
        <f t="shared" si="606"/>
        <v>177.26666666666668</v>
      </c>
      <c r="BT299" s="7">
        <f t="shared" si="607"/>
        <v>151.76666666666668</v>
      </c>
      <c r="BU299" s="12">
        <v>1499</v>
      </c>
      <c r="BV299">
        <v>4</v>
      </c>
      <c r="BW299">
        <v>2</v>
      </c>
      <c r="BX299">
        <v>0</v>
      </c>
      <c r="BY299" s="18">
        <f t="shared" si="608"/>
        <v>10.834272300469484</v>
      </c>
      <c r="BZ299" s="18">
        <f t="shared" si="609"/>
        <v>2.4967136150234746</v>
      </c>
      <c r="CA299" s="18">
        <f t="shared" si="610"/>
        <v>2.1375586854460096</v>
      </c>
      <c r="CB299" s="6">
        <v>29</v>
      </c>
      <c r="CC299" s="6">
        <v>19</v>
      </c>
      <c r="CD299" s="6">
        <v>2</v>
      </c>
      <c r="CE299" s="6">
        <v>50</v>
      </c>
      <c r="CF299" s="6">
        <v>27</v>
      </c>
      <c r="CG299" s="6">
        <v>3</v>
      </c>
      <c r="CH299" s="6">
        <v>17</v>
      </c>
      <c r="CI299" s="6">
        <v>47</v>
      </c>
      <c r="CJ299" s="11">
        <f t="shared" si="611"/>
        <v>2.2619924600251333</v>
      </c>
      <c r="CK299" s="11">
        <f t="shared" si="612"/>
        <v>7.5115308587744343</v>
      </c>
      <c r="CL299" s="11">
        <f t="shared" si="613"/>
        <v>0.67694622038360275</v>
      </c>
      <c r="CM299" s="11">
        <f t="shared" si="614"/>
        <v>2.1059929800233999</v>
      </c>
      <c r="CN299" s="11">
        <f t="shared" si="615"/>
        <v>1.1860311882275421</v>
      </c>
      <c r="CO299" s="11">
        <f t="shared" si="616"/>
        <v>5.7540428732606239</v>
      </c>
      <c r="CP299" s="52">
        <f t="shared" si="505"/>
        <v>0.41379310344827586</v>
      </c>
      <c r="CQ299" s="52">
        <f t="shared" si="506"/>
        <v>0.58620689655172409</v>
      </c>
      <c r="CR299" s="52">
        <f t="shared" si="507"/>
        <v>1</v>
      </c>
      <c r="CS299" s="52">
        <f t="shared" si="508"/>
        <v>0.31578947368421051</v>
      </c>
      <c r="CT299" s="52">
        <f t="shared" si="509"/>
        <v>0.10526315789473684</v>
      </c>
      <c r="CU299" s="52">
        <f t="shared" si="510"/>
        <v>0.42105263157894735</v>
      </c>
      <c r="CV299">
        <v>0</v>
      </c>
      <c r="CW299" s="60">
        <f t="shared" si="633"/>
        <v>61.943331020542175</v>
      </c>
      <c r="CX299" s="60">
        <f t="shared" si="634"/>
        <v>112.80198680443519</v>
      </c>
      <c r="CY299" s="60">
        <v>22.573820602486567</v>
      </c>
      <c r="CZ299" s="60">
        <v>5.1577457767652488</v>
      </c>
      <c r="DA299" s="60">
        <v>2.9161571389599802E-3</v>
      </c>
      <c r="DB299" s="60">
        <v>4.3258176722072816</v>
      </c>
      <c r="DC299" s="60">
        <v>5.9338345180017686</v>
      </c>
      <c r="DD299" s="60">
        <f t="shared" si="635"/>
        <v>37.994134726599825</v>
      </c>
      <c r="DE299" s="60">
        <f t="shared" si="636"/>
        <v>69.18927047456566</v>
      </c>
      <c r="DF299" s="60">
        <v>9.0521982896781754</v>
      </c>
      <c r="DG299" s="60">
        <v>-3.3110607396733015E-2</v>
      </c>
      <c r="DH299" s="60">
        <v>9.1275641021231255</v>
      </c>
      <c r="DI299" s="60">
        <v>5.8025445095377863</v>
      </c>
      <c r="DJ299" s="60">
        <f t="shared" si="637"/>
        <v>23.949196293942354</v>
      </c>
      <c r="DK299" s="60">
        <f t="shared" si="638"/>
        <v>43.612716329869528</v>
      </c>
      <c r="DL299" s="60"/>
      <c r="DM299" s="60"/>
      <c r="DN299" s="60">
        <f t="shared" si="639"/>
        <v>0</v>
      </c>
      <c r="DO299" s="58">
        <v>769.23333333333335</v>
      </c>
      <c r="DP299" s="58">
        <v>151.76666666666668</v>
      </c>
      <c r="DQ299" s="58">
        <v>177.26666666666668</v>
      </c>
      <c r="DR299" s="58">
        <v>1098.2666666666667</v>
      </c>
    </row>
    <row r="300" spans="1:122" x14ac:dyDescent="0.2">
      <c r="A300" t="s">
        <v>4659</v>
      </c>
      <c r="B300" t="s">
        <v>4659</v>
      </c>
      <c r="C300" t="str">
        <f t="shared" si="617"/>
        <v xml:space="preserve">Meech, Derek </v>
      </c>
      <c r="D300" t="str">
        <f t="shared" si="618"/>
        <v>Derek Meech</v>
      </c>
      <c r="E300" t="str">
        <f t="shared" si="619"/>
        <v xml:space="preserve">D </v>
      </c>
      <c r="F300" t="s">
        <v>938</v>
      </c>
      <c r="G300">
        <v>4</v>
      </c>
      <c r="H300">
        <v>0</v>
      </c>
      <c r="I300">
        <v>0</v>
      </c>
      <c r="J300">
        <f t="shared" si="620"/>
        <v>0</v>
      </c>
      <c r="K300">
        <v>1</v>
      </c>
      <c r="L300">
        <v>2</v>
      </c>
      <c r="M300" s="5" t="s">
        <v>5714</v>
      </c>
      <c r="N300" s="7">
        <f t="shared" si="621"/>
        <v>5.7833333333333332</v>
      </c>
      <c r="O300" s="7">
        <f t="shared" si="622"/>
        <v>23.133333333333333</v>
      </c>
      <c r="P300">
        <v>0</v>
      </c>
      <c r="Q300">
        <v>0</v>
      </c>
      <c r="R300">
        <v>0</v>
      </c>
      <c r="S300">
        <v>0</v>
      </c>
      <c r="T300">
        <f t="shared" si="623"/>
        <v>0</v>
      </c>
      <c r="U300">
        <f t="shared" si="624"/>
        <v>0</v>
      </c>
      <c r="V300">
        <v>3</v>
      </c>
      <c r="W300" s="9">
        <f t="shared" si="625"/>
        <v>0</v>
      </c>
      <c r="X300">
        <v>37</v>
      </c>
      <c r="Y300">
        <v>0</v>
      </c>
      <c r="Z300">
        <v>0</v>
      </c>
      <c r="AA300">
        <v>0</v>
      </c>
      <c r="AB300">
        <v>0</v>
      </c>
      <c r="AC300" s="9">
        <f t="shared" si="626"/>
        <v>0</v>
      </c>
      <c r="AD300" s="5" t="s">
        <v>361</v>
      </c>
      <c r="AH300" s="13" t="s">
        <v>6344</v>
      </c>
      <c r="AI300" s="13" t="s">
        <v>6315</v>
      </c>
      <c r="AJ300" s="14">
        <v>0.8</v>
      </c>
      <c r="AK300" s="13" t="s">
        <v>6351</v>
      </c>
      <c r="AL300" s="13" t="s">
        <v>6310</v>
      </c>
      <c r="AM300" s="13" t="s">
        <v>6348</v>
      </c>
      <c r="AN300" s="18">
        <f t="shared" si="627"/>
        <v>0.5</v>
      </c>
      <c r="AO300" s="18">
        <f t="shared" si="628"/>
        <v>0.6</v>
      </c>
      <c r="AP300" s="18">
        <f t="shared" si="629"/>
        <v>0.8</v>
      </c>
      <c r="AQ300" s="18">
        <f t="shared" si="630"/>
        <v>-0.1</v>
      </c>
      <c r="AR300" s="18">
        <f t="shared" si="602"/>
        <v>-7.5471698113207548</v>
      </c>
      <c r="AS300" s="18">
        <f t="shared" si="631"/>
        <v>0.3</v>
      </c>
      <c r="AT300" s="18">
        <f t="shared" si="603"/>
        <v>22.641509433962263</v>
      </c>
      <c r="AU300" s="18">
        <f t="shared" si="632"/>
        <v>0.2</v>
      </c>
      <c r="AV300" s="66">
        <v>1</v>
      </c>
      <c r="AW300" s="66">
        <v>7</v>
      </c>
      <c r="AX300" s="66">
        <v>2</v>
      </c>
      <c r="AY300" s="66">
        <v>1</v>
      </c>
      <c r="AZ300" s="66">
        <v>0</v>
      </c>
      <c r="BA300" s="66">
        <v>0</v>
      </c>
      <c r="BB300" s="66">
        <v>0</v>
      </c>
      <c r="BC300" s="66">
        <v>0</v>
      </c>
      <c r="BE300" t="s">
        <v>807</v>
      </c>
      <c r="BF300" t="s">
        <v>1342</v>
      </c>
      <c r="BG300" t="s">
        <v>682</v>
      </c>
      <c r="BH300" t="s">
        <v>7457</v>
      </c>
      <c r="BI300">
        <v>71</v>
      </c>
      <c r="BJ300">
        <v>197</v>
      </c>
      <c r="BK300" t="s">
        <v>1259</v>
      </c>
      <c r="BL300" t="s">
        <v>638</v>
      </c>
      <c r="BM300" s="4" t="s">
        <v>1629</v>
      </c>
      <c r="BN300" s="4" t="s">
        <v>6175</v>
      </c>
      <c r="BO300" s="4" t="s">
        <v>1516</v>
      </c>
      <c r="BP300" s="4" t="s">
        <v>6657</v>
      </c>
      <c r="BQ300" s="7">
        <f t="shared" si="604"/>
        <v>23.133333333333333</v>
      </c>
      <c r="BR300" s="7">
        <f t="shared" si="605"/>
        <v>19.766666666666666</v>
      </c>
      <c r="BS300" s="7">
        <f t="shared" si="606"/>
        <v>0</v>
      </c>
      <c r="BT300" s="7">
        <f t="shared" si="607"/>
        <v>3.3666666666666667</v>
      </c>
      <c r="BU300">
        <v>37</v>
      </c>
      <c r="BV300">
        <v>0</v>
      </c>
      <c r="BW300">
        <v>0</v>
      </c>
      <c r="BX300">
        <v>0</v>
      </c>
      <c r="BY300" s="18">
        <f t="shared" si="608"/>
        <v>4.9416666666666664</v>
      </c>
      <c r="BZ300" s="18">
        <f t="shared" si="609"/>
        <v>0</v>
      </c>
      <c r="CA300" s="18">
        <f t="shared" si="610"/>
        <v>0.84166666666666667</v>
      </c>
      <c r="CB300" s="6">
        <v>1</v>
      </c>
      <c r="CC300" s="6">
        <v>0</v>
      </c>
      <c r="CD300" s="6">
        <v>0</v>
      </c>
      <c r="CE300" s="6">
        <v>1</v>
      </c>
      <c r="CF300" s="6">
        <v>0</v>
      </c>
      <c r="CG300" s="6">
        <v>0</v>
      </c>
      <c r="CH300" s="6">
        <v>0</v>
      </c>
      <c r="CI300" s="6">
        <v>0</v>
      </c>
      <c r="CJ300" s="11">
        <f t="shared" si="611"/>
        <v>3.0354131534569984</v>
      </c>
      <c r="CK300" s="11">
        <f t="shared" si="612"/>
        <v>0</v>
      </c>
      <c r="CL300" s="11">
        <f t="shared" si="613"/>
        <v>0</v>
      </c>
      <c r="CM300" s="11">
        <f t="shared" si="614"/>
        <v>0</v>
      </c>
      <c r="CN300" s="11">
        <f t="shared" si="615"/>
        <v>0</v>
      </c>
      <c r="CO300" s="11">
        <f t="shared" si="616"/>
        <v>0</v>
      </c>
      <c r="CP300" s="52">
        <f t="shared" si="505"/>
        <v>0</v>
      </c>
      <c r="CQ300" s="52">
        <f t="shared" si="506"/>
        <v>0</v>
      </c>
      <c r="CR300" s="52">
        <f t="shared" si="507"/>
        <v>0</v>
      </c>
      <c r="CS300" s="52">
        <f t="shared" si="508"/>
        <v>0</v>
      </c>
      <c r="CT300" s="52">
        <f t="shared" si="509"/>
        <v>0</v>
      </c>
      <c r="CU300" s="52">
        <f t="shared" si="510"/>
        <v>0</v>
      </c>
      <c r="CV300">
        <v>0</v>
      </c>
      <c r="CW300" s="60">
        <f t="shared" si="633"/>
        <v>0.58251091122323617</v>
      </c>
      <c r="CX300" s="60">
        <f t="shared" si="634"/>
        <v>50.361173880971428</v>
      </c>
      <c r="CY300" s="60">
        <v>-0.16939968895404042</v>
      </c>
      <c r="CZ300" s="60">
        <v>-0.12560112966081868</v>
      </c>
      <c r="DA300" s="60">
        <v>6.1424458371926244E-5</v>
      </c>
      <c r="DB300" s="60">
        <v>0</v>
      </c>
      <c r="DC300" s="60">
        <v>0</v>
      </c>
      <c r="DD300" s="60">
        <f t="shared" si="635"/>
        <v>-0.29493939415648718</v>
      </c>
      <c r="DE300" s="60">
        <f t="shared" si="636"/>
        <v>-25.499083068284193</v>
      </c>
      <c r="DF300" s="60">
        <v>1.2105530458339344</v>
      </c>
      <c r="DG300" s="60">
        <v>0.10334663397230583</v>
      </c>
      <c r="DH300" s="60">
        <v>0</v>
      </c>
      <c r="DI300" s="60">
        <v>-0.43644937442651699</v>
      </c>
      <c r="DJ300" s="60">
        <f t="shared" si="637"/>
        <v>0.87745030537972335</v>
      </c>
      <c r="DK300" s="60">
        <f t="shared" si="638"/>
        <v>75.860256949255614</v>
      </c>
      <c r="DL300" s="60"/>
      <c r="DM300" s="60"/>
      <c r="DN300" s="60">
        <f t="shared" si="639"/>
        <v>0</v>
      </c>
      <c r="DO300" s="58">
        <v>19.766666666666666</v>
      </c>
      <c r="DP300" s="58">
        <v>3.3666666666666667</v>
      </c>
      <c r="DQ300" s="58">
        <v>0</v>
      </c>
      <c r="DR300" s="58">
        <v>23.133333333333333</v>
      </c>
    </row>
    <row r="301" spans="1:122" x14ac:dyDescent="0.2">
      <c r="A301" t="s">
        <v>4659</v>
      </c>
      <c r="B301" t="s">
        <v>4659</v>
      </c>
      <c r="C301" t="str">
        <f t="shared" si="617"/>
        <v xml:space="preserve">Zetterberg, Henrik </v>
      </c>
      <c r="D301" t="str">
        <f t="shared" si="618"/>
        <v>Henrik Zetterberg</v>
      </c>
      <c r="E301" t="str">
        <f t="shared" si="619"/>
        <v>LW</v>
      </c>
      <c r="F301" t="s">
        <v>3385</v>
      </c>
      <c r="G301">
        <v>63</v>
      </c>
      <c r="H301">
        <v>33</v>
      </c>
      <c r="I301">
        <v>35</v>
      </c>
      <c r="J301">
        <f t="shared" si="620"/>
        <v>68</v>
      </c>
      <c r="K301">
        <v>26</v>
      </c>
      <c r="L301">
        <v>36</v>
      </c>
      <c r="M301" s="5" t="s">
        <v>5634</v>
      </c>
      <c r="N301" s="7">
        <f t="shared" si="621"/>
        <v>20.833333333333332</v>
      </c>
      <c r="O301" s="7">
        <f t="shared" si="622"/>
        <v>1312.5</v>
      </c>
      <c r="P301">
        <v>11</v>
      </c>
      <c r="Q301">
        <v>13</v>
      </c>
      <c r="R301">
        <v>1</v>
      </c>
      <c r="S301">
        <v>2</v>
      </c>
      <c r="T301">
        <f t="shared" si="623"/>
        <v>21</v>
      </c>
      <c r="U301">
        <f t="shared" si="624"/>
        <v>20</v>
      </c>
      <c r="V301">
        <v>224</v>
      </c>
      <c r="W301" s="9">
        <f t="shared" si="625"/>
        <v>0.14732142857142858</v>
      </c>
      <c r="X301">
        <v>1674</v>
      </c>
      <c r="Y301">
        <v>10</v>
      </c>
      <c r="Z301">
        <v>0</v>
      </c>
      <c r="AA301">
        <v>466</v>
      </c>
      <c r="AB301">
        <v>422</v>
      </c>
      <c r="AC301" s="9">
        <f t="shared" si="626"/>
        <v>0.52477477477477474</v>
      </c>
      <c r="AD301" s="5" t="s">
        <v>4189</v>
      </c>
      <c r="AE301" s="11">
        <f t="shared" ref="AE301:AE306" si="640">LEFT(AD301, LEN(AD301)-3)+RIGHT(AD301,2)/60</f>
        <v>19.3</v>
      </c>
      <c r="AF301" s="27">
        <v>85</v>
      </c>
      <c r="AG301" s="12">
        <v>5032554</v>
      </c>
      <c r="AH301" s="13" t="s">
        <v>4382</v>
      </c>
      <c r="AI301" s="13" t="s">
        <v>6464</v>
      </c>
      <c r="AJ301" s="14">
        <v>14.7</v>
      </c>
      <c r="AK301" s="13" t="s">
        <v>4383</v>
      </c>
      <c r="AL301" s="13" t="s">
        <v>6297</v>
      </c>
      <c r="AM301" s="13" t="s">
        <v>6369</v>
      </c>
      <c r="AN301" s="18">
        <f t="shared" si="627"/>
        <v>31.5</v>
      </c>
      <c r="AO301" s="18">
        <f t="shared" si="628"/>
        <v>30.2</v>
      </c>
      <c r="AP301" s="18">
        <f t="shared" si="629"/>
        <v>14.7</v>
      </c>
      <c r="AQ301" s="18">
        <f t="shared" si="630"/>
        <v>11.3</v>
      </c>
      <c r="AR301" s="18">
        <f t="shared" si="602"/>
        <v>12.91317887038254</v>
      </c>
      <c r="AS301" s="18">
        <f t="shared" si="631"/>
        <v>5.9</v>
      </c>
      <c r="AT301" s="18">
        <f t="shared" si="603"/>
        <v>6.7422792332085821</v>
      </c>
      <c r="AU301" s="18">
        <f t="shared" si="632"/>
        <v>17.2</v>
      </c>
      <c r="AV301" s="66">
        <v>25</v>
      </c>
      <c r="AW301" s="66">
        <v>19</v>
      </c>
      <c r="AX301" s="66">
        <v>86</v>
      </c>
      <c r="AY301" s="66">
        <v>57</v>
      </c>
      <c r="AZ301" s="66">
        <v>49</v>
      </c>
      <c r="BA301" s="66">
        <v>466</v>
      </c>
      <c r="BB301" s="66">
        <v>422</v>
      </c>
      <c r="BC301" s="66">
        <v>25.1</v>
      </c>
      <c r="BE301" t="s">
        <v>640</v>
      </c>
      <c r="BF301" t="s">
        <v>641</v>
      </c>
      <c r="BH301" t="s">
        <v>7493</v>
      </c>
      <c r="BI301">
        <v>71</v>
      </c>
      <c r="BJ301">
        <v>195</v>
      </c>
      <c r="BK301" t="s">
        <v>1259</v>
      </c>
      <c r="BL301" t="s">
        <v>7128</v>
      </c>
      <c r="BM301" s="4" t="s">
        <v>4908</v>
      </c>
      <c r="BN301" s="4" t="s">
        <v>1512</v>
      </c>
      <c r="BO301" s="4" t="s">
        <v>1513</v>
      </c>
      <c r="BP301" s="4" t="s">
        <v>1514</v>
      </c>
      <c r="BQ301" s="7">
        <f t="shared" si="604"/>
        <v>1312.55</v>
      </c>
      <c r="BR301" s="7">
        <f t="shared" si="605"/>
        <v>874.95</v>
      </c>
      <c r="BS301" s="7">
        <f t="shared" si="606"/>
        <v>180.11666666666667</v>
      </c>
      <c r="BT301" s="7">
        <f t="shared" si="607"/>
        <v>257.48333333333335</v>
      </c>
      <c r="BU301" s="12">
        <v>1674</v>
      </c>
      <c r="BV301">
        <v>4</v>
      </c>
      <c r="BW301">
        <v>1</v>
      </c>
      <c r="BX301">
        <v>1</v>
      </c>
      <c r="BY301" s="18">
        <f t="shared" si="608"/>
        <v>13.888095238095239</v>
      </c>
      <c r="BZ301" s="18">
        <f t="shared" si="609"/>
        <v>2.8589947089947092</v>
      </c>
      <c r="CA301" s="18">
        <f t="shared" si="610"/>
        <v>4.087037037037037</v>
      </c>
      <c r="CB301" s="6">
        <v>48</v>
      </c>
      <c r="CC301" s="6">
        <v>36</v>
      </c>
      <c r="CD301" s="6">
        <v>6</v>
      </c>
      <c r="CE301" s="6">
        <v>90</v>
      </c>
      <c r="CF301" s="6">
        <v>25</v>
      </c>
      <c r="CG301" s="6">
        <v>6</v>
      </c>
      <c r="CH301" s="6">
        <v>22</v>
      </c>
      <c r="CI301" s="6">
        <v>53</v>
      </c>
      <c r="CJ301" s="11">
        <f t="shared" si="611"/>
        <v>3.2916166638093602</v>
      </c>
      <c r="CK301" s="11">
        <f t="shared" si="612"/>
        <v>8.3888924849504818</v>
      </c>
      <c r="CL301" s="11">
        <f t="shared" si="613"/>
        <v>1.9987045433515314</v>
      </c>
      <c r="CM301" s="11">
        <f t="shared" si="614"/>
        <v>1.7143836790673752</v>
      </c>
      <c r="CN301" s="11">
        <f t="shared" si="615"/>
        <v>1.3981487474917469</v>
      </c>
      <c r="CO301" s="11">
        <f t="shared" si="616"/>
        <v>7.3285833256222821</v>
      </c>
      <c r="CP301" s="52">
        <f t="shared" si="505"/>
        <v>0.4375</v>
      </c>
      <c r="CQ301" s="52">
        <f t="shared" si="506"/>
        <v>0.41666666666666669</v>
      </c>
      <c r="CR301" s="52">
        <f t="shared" si="507"/>
        <v>0.85416666666666674</v>
      </c>
      <c r="CS301" s="52">
        <f t="shared" si="508"/>
        <v>0.30555555555555558</v>
      </c>
      <c r="CT301" s="52">
        <f t="shared" si="509"/>
        <v>0.3611111111111111</v>
      </c>
      <c r="CU301" s="52">
        <f t="shared" si="510"/>
        <v>0.66666666666666674</v>
      </c>
      <c r="CV301">
        <v>0</v>
      </c>
      <c r="CW301" s="60">
        <f t="shared" si="633"/>
        <v>87.137376498794779</v>
      </c>
      <c r="CX301" s="60">
        <f t="shared" si="634"/>
        <v>132.7757060665038</v>
      </c>
      <c r="CY301" s="60">
        <v>41.467889989908372</v>
      </c>
      <c r="CZ301" s="60">
        <v>18.742211293100691</v>
      </c>
      <c r="DA301" s="60">
        <v>3.4851299496861006E-3</v>
      </c>
      <c r="DB301" s="60">
        <v>2.6700699138109014</v>
      </c>
      <c r="DC301" s="60">
        <v>1.7996420369733388</v>
      </c>
      <c r="DD301" s="60">
        <f t="shared" si="635"/>
        <v>64.683298363742992</v>
      </c>
      <c r="DE301" s="60">
        <f t="shared" si="636"/>
        <v>98.561271362985025</v>
      </c>
      <c r="DF301" s="60">
        <v>12.449217635711566</v>
      </c>
      <c r="DG301" s="60">
        <v>-0.22874789387898162</v>
      </c>
      <c r="DH301" s="60">
        <v>6.0343280692123118</v>
      </c>
      <c r="DI301" s="60">
        <v>4.1992803240068914</v>
      </c>
      <c r="DJ301" s="60">
        <f t="shared" si="637"/>
        <v>22.454078135051788</v>
      </c>
      <c r="DK301" s="60">
        <f t="shared" si="638"/>
        <v>34.214434703518776</v>
      </c>
      <c r="DL301" s="60"/>
      <c r="DM301" s="60"/>
      <c r="DN301" s="60">
        <f t="shared" si="639"/>
        <v>0</v>
      </c>
      <c r="DO301" s="59">
        <v>874.95</v>
      </c>
      <c r="DP301" s="59">
        <v>257.48333333333335</v>
      </c>
      <c r="DQ301" s="59">
        <v>180.11666666666667</v>
      </c>
      <c r="DR301" s="58">
        <v>1312.55</v>
      </c>
    </row>
    <row r="302" spans="1:122" x14ac:dyDescent="0.2">
      <c r="A302" t="s">
        <v>4659</v>
      </c>
      <c r="B302" t="s">
        <v>4659</v>
      </c>
      <c r="C302" t="str">
        <f t="shared" si="617"/>
        <v xml:space="preserve">Hudler, Jiri </v>
      </c>
      <c r="D302" t="str">
        <f t="shared" si="618"/>
        <v>Jiri Hudler</v>
      </c>
      <c r="E302" t="str">
        <f t="shared" si="619"/>
        <v xml:space="preserve">C </v>
      </c>
      <c r="F302" t="s">
        <v>3395</v>
      </c>
      <c r="G302">
        <v>76</v>
      </c>
      <c r="H302">
        <v>15</v>
      </c>
      <c r="I302">
        <v>10</v>
      </c>
      <c r="J302">
        <f t="shared" si="620"/>
        <v>25</v>
      </c>
      <c r="K302">
        <v>16</v>
      </c>
      <c r="L302">
        <v>36</v>
      </c>
      <c r="M302" s="5" t="s">
        <v>5715</v>
      </c>
      <c r="N302" s="7">
        <f t="shared" si="621"/>
        <v>10.033333333333333</v>
      </c>
      <c r="O302" s="7">
        <f t="shared" si="622"/>
        <v>762.5333333333333</v>
      </c>
      <c r="P302">
        <v>3</v>
      </c>
      <c r="Q302">
        <v>2</v>
      </c>
      <c r="R302">
        <v>0</v>
      </c>
      <c r="S302">
        <v>0</v>
      </c>
      <c r="T302">
        <f t="shared" si="623"/>
        <v>12</v>
      </c>
      <c r="U302">
        <f t="shared" si="624"/>
        <v>8</v>
      </c>
      <c r="V302">
        <v>107</v>
      </c>
      <c r="W302" s="9">
        <f t="shared" si="625"/>
        <v>0.14018691588785046</v>
      </c>
      <c r="X302">
        <v>1006</v>
      </c>
      <c r="Y302">
        <v>4</v>
      </c>
      <c r="Z302">
        <v>0</v>
      </c>
      <c r="AA302">
        <v>6</v>
      </c>
      <c r="AB302">
        <v>14</v>
      </c>
      <c r="AC302" s="9">
        <f t="shared" si="626"/>
        <v>0.3</v>
      </c>
      <c r="AD302" s="5" t="s">
        <v>4191</v>
      </c>
      <c r="AE302" s="11">
        <f t="shared" si="640"/>
        <v>30.5</v>
      </c>
      <c r="AF302" s="27">
        <v>82</v>
      </c>
      <c r="AG302" s="12">
        <v>2506252</v>
      </c>
      <c r="AH302" s="13" t="s">
        <v>4394</v>
      </c>
      <c r="AI302" s="13" t="s">
        <v>6379</v>
      </c>
      <c r="AJ302" s="14">
        <v>11</v>
      </c>
      <c r="AK302" s="13" t="s">
        <v>6322</v>
      </c>
      <c r="AL302" s="13" t="s">
        <v>6296</v>
      </c>
      <c r="AM302" s="13" t="s">
        <v>6404</v>
      </c>
      <c r="AN302" s="18">
        <f t="shared" si="627"/>
        <v>17.100000000000001</v>
      </c>
      <c r="AO302" s="18">
        <f t="shared" si="628"/>
        <v>14</v>
      </c>
      <c r="AP302" s="18">
        <f t="shared" si="629"/>
        <v>11</v>
      </c>
      <c r="AQ302" s="18">
        <f t="shared" si="630"/>
        <v>1.9</v>
      </c>
      <c r="AR302" s="18">
        <f t="shared" si="602"/>
        <v>4.3244063424626358</v>
      </c>
      <c r="AS302" s="18">
        <f t="shared" si="631"/>
        <v>3.4</v>
      </c>
      <c r="AT302" s="18">
        <f t="shared" si="603"/>
        <v>7.7384113496699793</v>
      </c>
      <c r="AU302" s="18">
        <f t="shared" si="632"/>
        <v>5.3</v>
      </c>
      <c r="AV302" s="66">
        <v>10</v>
      </c>
      <c r="AW302" s="66">
        <v>23</v>
      </c>
      <c r="AX302" s="66">
        <v>38</v>
      </c>
      <c r="AY302" s="66">
        <v>22</v>
      </c>
      <c r="AZ302" s="66">
        <v>22</v>
      </c>
      <c r="BA302" s="66">
        <v>6</v>
      </c>
      <c r="BB302" s="66">
        <v>14</v>
      </c>
      <c r="BC302" s="66">
        <v>0.4</v>
      </c>
      <c r="BD302">
        <v>26</v>
      </c>
      <c r="BE302" t="s">
        <v>261</v>
      </c>
      <c r="BF302" t="s">
        <v>262</v>
      </c>
      <c r="BH302" t="s">
        <v>627</v>
      </c>
      <c r="BI302">
        <v>69</v>
      </c>
      <c r="BJ302">
        <v>178</v>
      </c>
      <c r="BK302" t="s">
        <v>1259</v>
      </c>
      <c r="BL302" t="s">
        <v>638</v>
      </c>
      <c r="BM302" s="4" t="s">
        <v>2343</v>
      </c>
      <c r="BN302" s="4" t="s">
        <v>2344</v>
      </c>
      <c r="BO302" s="4" t="s">
        <v>2694</v>
      </c>
      <c r="BP302" s="4" t="s">
        <v>2346</v>
      </c>
      <c r="BQ302" s="7">
        <f t="shared" si="604"/>
        <v>762.86666666666667</v>
      </c>
      <c r="BR302" s="7">
        <f t="shared" si="605"/>
        <v>647</v>
      </c>
      <c r="BS302" s="7">
        <f t="shared" si="606"/>
        <v>0.96666666666666667</v>
      </c>
      <c r="BT302" s="7">
        <f t="shared" si="607"/>
        <v>114.9</v>
      </c>
      <c r="BU302" s="12">
        <v>1006</v>
      </c>
      <c r="BV302">
        <v>3</v>
      </c>
      <c r="BW302">
        <v>0</v>
      </c>
      <c r="BX302">
        <v>0</v>
      </c>
      <c r="BY302" s="18">
        <f t="shared" si="608"/>
        <v>8.5131578947368425</v>
      </c>
      <c r="BZ302" s="18">
        <f t="shared" si="609"/>
        <v>1.2719298245614035E-2</v>
      </c>
      <c r="CA302" s="18">
        <f t="shared" si="610"/>
        <v>1.5118421052631579</v>
      </c>
      <c r="CB302" s="6">
        <v>31</v>
      </c>
      <c r="CC302" s="6">
        <v>11</v>
      </c>
      <c r="CD302" s="6">
        <v>0</v>
      </c>
      <c r="CE302" s="6">
        <v>42</v>
      </c>
      <c r="CF302" s="6">
        <v>14</v>
      </c>
      <c r="CG302" s="6">
        <v>1</v>
      </c>
      <c r="CH302" s="6">
        <v>0</v>
      </c>
      <c r="CI302" s="6">
        <v>15</v>
      </c>
      <c r="CJ302" s="11">
        <f t="shared" si="611"/>
        <v>2.8748068006182379</v>
      </c>
      <c r="CK302" s="11">
        <f t="shared" si="612"/>
        <v>5.7441253263707575</v>
      </c>
      <c r="CL302" s="11">
        <f t="shared" si="613"/>
        <v>0</v>
      </c>
      <c r="CM302" s="11">
        <f t="shared" si="614"/>
        <v>1.2982998454404946</v>
      </c>
      <c r="CN302" s="11">
        <f t="shared" si="615"/>
        <v>0.5221932114882506</v>
      </c>
      <c r="CO302" s="11">
        <f t="shared" si="616"/>
        <v>0</v>
      </c>
      <c r="CP302" s="52">
        <f t="shared" si="505"/>
        <v>0.38709677419354838</v>
      </c>
      <c r="CQ302" s="52">
        <f t="shared" si="506"/>
        <v>0.25806451612903225</v>
      </c>
      <c r="CR302" s="52">
        <f t="shared" si="507"/>
        <v>0.64516129032258063</v>
      </c>
      <c r="CS302" s="52">
        <f t="shared" si="508"/>
        <v>0.27272727272727271</v>
      </c>
      <c r="CT302" s="52">
        <f t="shared" si="509"/>
        <v>0.18181818181818182</v>
      </c>
      <c r="CU302" s="52">
        <f t="shared" si="510"/>
        <v>0.45454545454545453</v>
      </c>
      <c r="CV302">
        <v>0</v>
      </c>
      <c r="CW302" s="60">
        <f t="shared" si="633"/>
        <v>24.394750987079867</v>
      </c>
      <c r="CX302" s="60">
        <f t="shared" si="634"/>
        <v>63.955477550676918</v>
      </c>
      <c r="CY302" s="60">
        <v>17.106217656484443</v>
      </c>
      <c r="CZ302" s="60">
        <v>1.018462407445629</v>
      </c>
      <c r="DA302" s="60">
        <v>2.0255910004321385E-3</v>
      </c>
      <c r="DB302" s="60">
        <v>-1.2408129208830339E-2</v>
      </c>
      <c r="DC302" s="60">
        <v>-1.7509128330413186</v>
      </c>
      <c r="DD302" s="60">
        <f t="shared" si="635"/>
        <v>16.363384692680356</v>
      </c>
      <c r="DE302" s="60">
        <f t="shared" si="636"/>
        <v>42.899723916840927</v>
      </c>
      <c r="DF302" s="60">
        <v>10.897387069520699</v>
      </c>
      <c r="DG302" s="60">
        <v>0.2159397067024674</v>
      </c>
      <c r="DH302" s="60">
        <v>0.11331976046915364</v>
      </c>
      <c r="DI302" s="60">
        <v>-3.1952802422928066</v>
      </c>
      <c r="DJ302" s="60">
        <f t="shared" si="637"/>
        <v>8.031366294399513</v>
      </c>
      <c r="DK302" s="60">
        <f t="shared" si="638"/>
        <v>21.055753633836005</v>
      </c>
      <c r="DL302" s="60"/>
      <c r="DM302" s="60"/>
      <c r="DN302" s="60">
        <f t="shared" si="639"/>
        <v>0</v>
      </c>
      <c r="DO302" s="59">
        <v>647</v>
      </c>
      <c r="DP302" s="59">
        <v>114.9</v>
      </c>
      <c r="DQ302" s="59">
        <v>0.96666666666666679</v>
      </c>
      <c r="DR302" s="58">
        <v>762.86666666666667</v>
      </c>
    </row>
    <row r="303" spans="1:122" x14ac:dyDescent="0.2">
      <c r="A303" t="s">
        <v>4659</v>
      </c>
      <c r="B303" t="s">
        <v>4659</v>
      </c>
      <c r="C303" t="str">
        <f t="shared" si="617"/>
        <v xml:space="preserve">Franzen, Johan </v>
      </c>
      <c r="D303" t="str">
        <f t="shared" si="618"/>
        <v>Johan Franzen</v>
      </c>
      <c r="E303" t="str">
        <f t="shared" si="619"/>
        <v xml:space="preserve">C </v>
      </c>
      <c r="F303" t="s">
        <v>3392</v>
      </c>
      <c r="G303">
        <v>69</v>
      </c>
      <c r="H303">
        <v>10</v>
      </c>
      <c r="I303">
        <v>20</v>
      </c>
      <c r="J303">
        <f t="shared" si="620"/>
        <v>30</v>
      </c>
      <c r="K303">
        <v>20</v>
      </c>
      <c r="L303">
        <v>37</v>
      </c>
      <c r="M303" s="5" t="s">
        <v>5597</v>
      </c>
      <c r="N303" s="7">
        <f t="shared" si="621"/>
        <v>15.583333333333334</v>
      </c>
      <c r="O303" s="7">
        <f t="shared" si="622"/>
        <v>1075.25</v>
      </c>
      <c r="P303">
        <v>0</v>
      </c>
      <c r="Q303">
        <v>1</v>
      </c>
      <c r="R303">
        <v>1</v>
      </c>
      <c r="S303">
        <v>3</v>
      </c>
      <c r="T303">
        <f t="shared" si="623"/>
        <v>9</v>
      </c>
      <c r="U303">
        <f t="shared" si="624"/>
        <v>16</v>
      </c>
      <c r="V303">
        <v>151</v>
      </c>
      <c r="W303" s="9">
        <f t="shared" si="625"/>
        <v>6.6225165562913912E-2</v>
      </c>
      <c r="X303">
        <v>1494</v>
      </c>
      <c r="Y303">
        <v>2</v>
      </c>
      <c r="Z303">
        <v>0</v>
      </c>
      <c r="AA303">
        <v>18</v>
      </c>
      <c r="AB303">
        <v>27</v>
      </c>
      <c r="AC303" s="9">
        <f t="shared" si="626"/>
        <v>0.4</v>
      </c>
      <c r="AD303" s="5" t="s">
        <v>4192</v>
      </c>
      <c r="AE303" s="11">
        <f t="shared" si="640"/>
        <v>35.85</v>
      </c>
      <c r="AF303" s="27">
        <v>85</v>
      </c>
      <c r="AG303" s="12">
        <v>1756917</v>
      </c>
      <c r="AH303" s="13" t="s">
        <v>6432</v>
      </c>
      <c r="AI303" s="13" t="s">
        <v>6417</v>
      </c>
      <c r="AJ303" s="14">
        <v>8.8000000000000007</v>
      </c>
      <c r="AK303" s="13" t="s">
        <v>6336</v>
      </c>
      <c r="AL303" s="13" t="s">
        <v>6291</v>
      </c>
      <c r="AM303" s="13" t="s">
        <v>6495</v>
      </c>
      <c r="AN303" s="18">
        <f t="shared" si="627"/>
        <v>17.8</v>
      </c>
      <c r="AO303" s="18">
        <f t="shared" si="628"/>
        <v>22.1</v>
      </c>
      <c r="AP303" s="18">
        <f t="shared" si="629"/>
        <v>8.8000000000000007</v>
      </c>
      <c r="AQ303" s="18">
        <f t="shared" si="630"/>
        <v>2.2999999999999998</v>
      </c>
      <c r="AR303" s="18">
        <f t="shared" si="602"/>
        <v>3.4589500332109333</v>
      </c>
      <c r="AS303" s="18">
        <f t="shared" si="631"/>
        <v>4.3</v>
      </c>
      <c r="AT303" s="18">
        <f t="shared" si="603"/>
        <v>6.4667326707856585</v>
      </c>
      <c r="AU303" s="18">
        <f t="shared" si="632"/>
        <v>6.7</v>
      </c>
      <c r="AV303" s="66">
        <v>34</v>
      </c>
      <c r="AW303" s="66">
        <v>110</v>
      </c>
      <c r="AX303" s="66">
        <v>49</v>
      </c>
      <c r="AY303" s="66">
        <v>25</v>
      </c>
      <c r="AZ303" s="66">
        <v>41</v>
      </c>
      <c r="BA303" s="66">
        <v>18</v>
      </c>
      <c r="BB303" s="66">
        <v>27</v>
      </c>
      <c r="BC303" s="66">
        <v>1.1000000000000001</v>
      </c>
      <c r="BD303">
        <v>93</v>
      </c>
      <c r="BE303" t="s">
        <v>2873</v>
      </c>
      <c r="BF303" t="s">
        <v>237</v>
      </c>
      <c r="BH303" t="s">
        <v>7493</v>
      </c>
      <c r="BI303">
        <v>75</v>
      </c>
      <c r="BJ303">
        <v>218</v>
      </c>
      <c r="BK303" t="s">
        <v>1259</v>
      </c>
      <c r="BL303" t="s">
        <v>7128</v>
      </c>
      <c r="BM303" s="4" t="s">
        <v>503</v>
      </c>
      <c r="BN303" s="4" t="s">
        <v>6774</v>
      </c>
      <c r="BO303" s="4" t="s">
        <v>6775</v>
      </c>
      <c r="BP303" s="4" t="s">
        <v>6776</v>
      </c>
      <c r="BQ303" s="7">
        <f t="shared" si="604"/>
        <v>1075.6166666666666</v>
      </c>
      <c r="BR303" s="7">
        <f t="shared" si="605"/>
        <v>821.35</v>
      </c>
      <c r="BS303" s="7">
        <f t="shared" si="606"/>
        <v>169.1</v>
      </c>
      <c r="BT303" s="7">
        <f t="shared" si="607"/>
        <v>85.166666666666671</v>
      </c>
      <c r="BU303" s="12">
        <v>1494</v>
      </c>
      <c r="BV303">
        <v>2</v>
      </c>
      <c r="BW303">
        <v>1</v>
      </c>
      <c r="BX303">
        <v>1</v>
      </c>
      <c r="BY303" s="18">
        <f t="shared" si="608"/>
        <v>11.903623188405797</v>
      </c>
      <c r="BZ303" s="18">
        <f t="shared" si="609"/>
        <v>2.4507246376811596</v>
      </c>
      <c r="CA303" s="18">
        <f t="shared" si="610"/>
        <v>1.2342995169082127</v>
      </c>
      <c r="CB303" s="6">
        <v>35</v>
      </c>
      <c r="CC303" s="6">
        <v>4</v>
      </c>
      <c r="CD303" s="6">
        <v>4</v>
      </c>
      <c r="CE303" s="6">
        <v>43</v>
      </c>
      <c r="CF303" s="6">
        <v>19</v>
      </c>
      <c r="CG303" s="6">
        <v>1</v>
      </c>
      <c r="CH303" s="6">
        <v>17</v>
      </c>
      <c r="CI303" s="6">
        <v>37</v>
      </c>
      <c r="CJ303" s="11">
        <f t="shared" si="611"/>
        <v>2.5567662993851585</v>
      </c>
      <c r="CK303" s="11">
        <f t="shared" si="612"/>
        <v>2.8180039138943247</v>
      </c>
      <c r="CL303" s="11">
        <f t="shared" si="613"/>
        <v>1.4192785334121822</v>
      </c>
      <c r="CM303" s="11">
        <f t="shared" si="614"/>
        <v>1.3879588482376575</v>
      </c>
      <c r="CN303" s="11">
        <f t="shared" si="615"/>
        <v>0.70450097847358117</v>
      </c>
      <c r="CO303" s="11">
        <f t="shared" si="616"/>
        <v>6.0319337670017745</v>
      </c>
      <c r="CP303" s="52">
        <f t="shared" si="505"/>
        <v>0.25714285714285712</v>
      </c>
      <c r="CQ303" s="52">
        <f t="shared" si="506"/>
        <v>0.45714285714285713</v>
      </c>
      <c r="CR303" s="52">
        <f t="shared" si="507"/>
        <v>0.71428571428571419</v>
      </c>
      <c r="CS303" s="52">
        <f t="shared" si="508"/>
        <v>0</v>
      </c>
      <c r="CT303" s="52">
        <f t="shared" si="509"/>
        <v>0.25</v>
      </c>
      <c r="CU303" s="52">
        <f t="shared" si="510"/>
        <v>0.25</v>
      </c>
      <c r="CV303">
        <v>0</v>
      </c>
      <c r="CW303" s="60">
        <f t="shared" si="633"/>
        <v>41.968334934409214</v>
      </c>
      <c r="CX303" s="60">
        <f t="shared" si="634"/>
        <v>78.035858377815899</v>
      </c>
      <c r="CY303" s="60">
        <v>15.162418044046168</v>
      </c>
      <c r="CZ303" s="60">
        <v>-3.8822323582937988</v>
      </c>
      <c r="DA303" s="60">
        <v>2.8560160446318475E-3</v>
      </c>
      <c r="DB303" s="60">
        <v>3.5587868019344553</v>
      </c>
      <c r="DC303" s="60">
        <v>2.9668139093563402</v>
      </c>
      <c r="DD303" s="60">
        <f t="shared" si="635"/>
        <v>17.808642413087796</v>
      </c>
      <c r="DE303" s="60">
        <f t="shared" si="636"/>
        <v>33.113362715504827</v>
      </c>
      <c r="DF303" s="60">
        <v>13.371230086410989</v>
      </c>
      <c r="DG303" s="60">
        <v>0.11100029465449078</v>
      </c>
      <c r="DH303" s="60">
        <v>8.1702075050561298</v>
      </c>
      <c r="DI303" s="60">
        <v>2.5072546351998035</v>
      </c>
      <c r="DJ303" s="60">
        <f t="shared" si="637"/>
        <v>24.159692521321414</v>
      </c>
      <c r="DK303" s="60">
        <f t="shared" si="638"/>
        <v>44.922495662311064</v>
      </c>
      <c r="DL303" s="60"/>
      <c r="DM303" s="60"/>
      <c r="DN303" s="60">
        <f t="shared" si="639"/>
        <v>0</v>
      </c>
      <c r="DO303" s="59">
        <v>821.35</v>
      </c>
      <c r="DP303" s="59">
        <v>85.166666666666671</v>
      </c>
      <c r="DQ303" s="59">
        <v>169.1</v>
      </c>
      <c r="DR303" s="58">
        <v>1075.6166666666668</v>
      </c>
    </row>
    <row r="304" spans="1:122" x14ac:dyDescent="0.2">
      <c r="A304" t="s">
        <v>4659</v>
      </c>
      <c r="B304" t="s">
        <v>4659</v>
      </c>
      <c r="C304" t="str">
        <f t="shared" si="617"/>
        <v xml:space="preserve">Maltby, Kirk </v>
      </c>
      <c r="D304" t="str">
        <f t="shared" si="618"/>
        <v>Kirk Maltby</v>
      </c>
      <c r="E304" t="str">
        <f t="shared" si="619"/>
        <v>LW</v>
      </c>
      <c r="F304" t="s">
        <v>928</v>
      </c>
      <c r="G304">
        <v>82</v>
      </c>
      <c r="H304">
        <v>6</v>
      </c>
      <c r="I304">
        <v>5</v>
      </c>
      <c r="J304">
        <f t="shared" si="620"/>
        <v>11</v>
      </c>
      <c r="K304">
        <v>-9</v>
      </c>
      <c r="L304">
        <v>50</v>
      </c>
      <c r="M304" s="5" t="s">
        <v>5696</v>
      </c>
      <c r="N304" s="7">
        <f t="shared" si="621"/>
        <v>13.183333333333334</v>
      </c>
      <c r="O304" s="7">
        <f t="shared" si="622"/>
        <v>1081.0333333333333</v>
      </c>
      <c r="P304">
        <v>0</v>
      </c>
      <c r="Q304">
        <v>0</v>
      </c>
      <c r="R304">
        <v>0</v>
      </c>
      <c r="S304">
        <v>0</v>
      </c>
      <c r="T304">
        <f t="shared" si="623"/>
        <v>6</v>
      </c>
      <c r="U304">
        <f t="shared" si="624"/>
        <v>5</v>
      </c>
      <c r="V304">
        <v>113</v>
      </c>
      <c r="W304" s="9">
        <f t="shared" si="625"/>
        <v>5.3097345132743362E-2</v>
      </c>
      <c r="X304">
        <v>1634</v>
      </c>
      <c r="Y304">
        <v>0</v>
      </c>
      <c r="Z304">
        <v>0</v>
      </c>
      <c r="AA304">
        <v>4</v>
      </c>
      <c r="AB304">
        <v>10</v>
      </c>
      <c r="AC304" s="9">
        <f t="shared" si="626"/>
        <v>0.2857142857142857</v>
      </c>
      <c r="AD304" s="5" t="s">
        <v>4194</v>
      </c>
      <c r="AE304" s="11">
        <f t="shared" si="640"/>
        <v>98.3</v>
      </c>
      <c r="AF304" s="27">
        <v>56</v>
      </c>
      <c r="AG304" s="12">
        <v>165000</v>
      </c>
      <c r="AH304" s="13" t="s">
        <v>4401</v>
      </c>
      <c r="AI304" s="13" t="s">
        <v>4402</v>
      </c>
      <c r="AJ304" s="14">
        <v>-19.7</v>
      </c>
      <c r="AK304" s="13" t="s">
        <v>4403</v>
      </c>
      <c r="AL304" s="13" t="s">
        <v>6340</v>
      </c>
      <c r="AM304" s="13" t="s">
        <v>4404</v>
      </c>
      <c r="AN304" s="18">
        <f t="shared" si="627"/>
        <v>16.899999999999999</v>
      </c>
      <c r="AO304" s="18">
        <f t="shared" si="628"/>
        <v>21</v>
      </c>
      <c r="AP304" s="18">
        <f t="shared" si="629"/>
        <v>-19.7</v>
      </c>
      <c r="AQ304" s="18">
        <f t="shared" si="630"/>
        <v>-3.8</v>
      </c>
      <c r="AR304" s="18">
        <f t="shared" si="602"/>
        <v>-5.8449548810500405</v>
      </c>
      <c r="AS304" s="18">
        <f t="shared" si="631"/>
        <v>-0.6</v>
      </c>
      <c r="AT304" s="18">
        <f t="shared" si="603"/>
        <v>-0.92288761279737486</v>
      </c>
      <c r="AU304" s="18">
        <f t="shared" si="632"/>
        <v>-4.5</v>
      </c>
      <c r="AV304" s="66">
        <v>38</v>
      </c>
      <c r="AW304" s="66">
        <v>125</v>
      </c>
      <c r="AX304" s="66">
        <v>62</v>
      </c>
      <c r="AY304" s="66">
        <v>29</v>
      </c>
      <c r="AZ304" s="66">
        <v>39</v>
      </c>
      <c r="BA304" s="66">
        <v>4</v>
      </c>
      <c r="BB304" s="66">
        <v>10</v>
      </c>
      <c r="BC304" s="66">
        <v>0.3</v>
      </c>
      <c r="BD304">
        <v>18</v>
      </c>
      <c r="BE304" t="s">
        <v>3144</v>
      </c>
      <c r="BF304" t="s">
        <v>3145</v>
      </c>
      <c r="BG304" t="s">
        <v>7484</v>
      </c>
      <c r="BH304" t="s">
        <v>7457</v>
      </c>
      <c r="BI304">
        <v>71</v>
      </c>
      <c r="BJ304">
        <v>196</v>
      </c>
      <c r="BK304" t="s">
        <v>1258</v>
      </c>
      <c r="BL304" t="s">
        <v>7128</v>
      </c>
      <c r="BM304" s="4" t="s">
        <v>498</v>
      </c>
      <c r="BN304" s="4" t="s">
        <v>6762</v>
      </c>
      <c r="BO304" s="4" t="s">
        <v>6763</v>
      </c>
      <c r="BP304" s="4" t="s">
        <v>7342</v>
      </c>
      <c r="BQ304" s="7">
        <f t="shared" si="604"/>
        <v>1081.4333333333334</v>
      </c>
      <c r="BR304" s="7">
        <f t="shared" si="605"/>
        <v>862.6</v>
      </c>
      <c r="BS304" s="7">
        <f t="shared" si="606"/>
        <v>204.78333333333333</v>
      </c>
      <c r="BT304" s="7">
        <f t="shared" si="607"/>
        <v>14.05</v>
      </c>
      <c r="BU304" s="12">
        <v>1634</v>
      </c>
      <c r="BV304">
        <v>0</v>
      </c>
      <c r="BW304">
        <v>0</v>
      </c>
      <c r="BX304">
        <v>0</v>
      </c>
      <c r="BY304" s="18">
        <f t="shared" si="608"/>
        <v>10.519512195121951</v>
      </c>
      <c r="BZ304" s="18">
        <f t="shared" si="609"/>
        <v>2.497357723577236</v>
      </c>
      <c r="CA304" s="18">
        <f t="shared" si="610"/>
        <v>0.17134146341463416</v>
      </c>
      <c r="CB304" s="6">
        <v>21</v>
      </c>
      <c r="CC304" s="6">
        <v>0</v>
      </c>
      <c r="CD304" s="6">
        <v>0</v>
      </c>
      <c r="CE304" s="6">
        <v>21</v>
      </c>
      <c r="CF304" s="6">
        <v>31</v>
      </c>
      <c r="CG304" s="6">
        <v>0</v>
      </c>
      <c r="CH304" s="6">
        <v>14</v>
      </c>
      <c r="CI304" s="6">
        <v>45</v>
      </c>
      <c r="CJ304" s="11">
        <f t="shared" si="611"/>
        <v>1.4607002086714584</v>
      </c>
      <c r="CK304" s="11">
        <f t="shared" si="612"/>
        <v>0</v>
      </c>
      <c r="CL304" s="11">
        <f t="shared" si="613"/>
        <v>0</v>
      </c>
      <c r="CM304" s="11">
        <f t="shared" si="614"/>
        <v>2.1562717366102482</v>
      </c>
      <c r="CN304" s="11">
        <f t="shared" si="615"/>
        <v>0</v>
      </c>
      <c r="CO304" s="11">
        <f t="shared" si="616"/>
        <v>4.1018963131765283</v>
      </c>
      <c r="CP304" s="52">
        <f t="shared" si="505"/>
        <v>0.2857142857142857</v>
      </c>
      <c r="CQ304" s="52">
        <f t="shared" si="506"/>
        <v>0.23809523809523808</v>
      </c>
      <c r="CR304" s="52">
        <f t="shared" si="507"/>
        <v>0.52380952380952372</v>
      </c>
      <c r="CS304" s="52">
        <f t="shared" si="508"/>
        <v>0</v>
      </c>
      <c r="CT304" s="52">
        <f t="shared" si="509"/>
        <v>0</v>
      </c>
      <c r="CU304" s="52">
        <f t="shared" si="510"/>
        <v>0</v>
      </c>
      <c r="CV304">
        <v>0</v>
      </c>
      <c r="CW304" s="60">
        <f t="shared" si="633"/>
        <v>12.503256494923541</v>
      </c>
      <c r="CX304" s="60">
        <f t="shared" si="634"/>
        <v>23.123490111747142</v>
      </c>
      <c r="CY304" s="60">
        <v>-4.3016074780684752</v>
      </c>
      <c r="CZ304" s="60">
        <v>-0.76373809795599545</v>
      </c>
      <c r="DA304" s="60">
        <v>2.8714606670899178E-3</v>
      </c>
      <c r="DB304" s="60">
        <v>-2.6285979929120398</v>
      </c>
      <c r="DC304" s="60">
        <v>0</v>
      </c>
      <c r="DD304" s="60">
        <f t="shared" si="635"/>
        <v>-7.6910721082694202</v>
      </c>
      <c r="DE304" s="60">
        <f t="shared" si="636"/>
        <v>-14.223848796232323</v>
      </c>
      <c r="DF304" s="60">
        <v>9.8784026051359941</v>
      </c>
      <c r="DG304" s="60">
        <v>4.9587401545092093E-2</v>
      </c>
      <c r="DH304" s="60">
        <v>14.409670065985248</v>
      </c>
      <c r="DI304" s="60">
        <v>-4.1433314694733712</v>
      </c>
      <c r="DJ304" s="60">
        <f t="shared" si="637"/>
        <v>20.194328603192961</v>
      </c>
      <c r="DK304" s="60">
        <f t="shared" si="638"/>
        <v>37.34733890797947</v>
      </c>
      <c r="DL304" s="60"/>
      <c r="DM304" s="60"/>
      <c r="DN304" s="60">
        <f t="shared" si="639"/>
        <v>0</v>
      </c>
      <c r="DO304" s="58">
        <v>862.6</v>
      </c>
      <c r="DP304" s="58">
        <v>14.05</v>
      </c>
      <c r="DQ304" s="58">
        <v>204.7833333333333</v>
      </c>
      <c r="DR304" s="58">
        <v>1081.4333333333332</v>
      </c>
    </row>
    <row r="305" spans="1:122" x14ac:dyDescent="0.2">
      <c r="A305" t="s">
        <v>4659</v>
      </c>
      <c r="B305" t="s">
        <v>4659</v>
      </c>
      <c r="C305" t="str">
        <f t="shared" si="617"/>
        <v xml:space="preserve">Draper, Kris </v>
      </c>
      <c r="D305" t="str">
        <f t="shared" si="618"/>
        <v>Kris Draper</v>
      </c>
      <c r="E305" t="str">
        <f t="shared" si="619"/>
        <v xml:space="preserve">C </v>
      </c>
      <c r="F305" t="s">
        <v>3393</v>
      </c>
      <c r="G305">
        <v>81</v>
      </c>
      <c r="H305">
        <v>14</v>
      </c>
      <c r="I305">
        <v>15</v>
      </c>
      <c r="J305">
        <f t="shared" si="620"/>
        <v>29</v>
      </c>
      <c r="K305">
        <v>7</v>
      </c>
      <c r="L305">
        <v>58</v>
      </c>
      <c r="M305" s="5" t="s">
        <v>5717</v>
      </c>
      <c r="N305" s="7">
        <f t="shared" si="621"/>
        <v>16.75</v>
      </c>
      <c r="O305" s="7">
        <f t="shared" si="622"/>
        <v>1356.75</v>
      </c>
      <c r="P305">
        <v>0</v>
      </c>
      <c r="Q305">
        <v>0</v>
      </c>
      <c r="R305">
        <v>5</v>
      </c>
      <c r="S305">
        <v>0</v>
      </c>
      <c r="T305">
        <f t="shared" si="623"/>
        <v>9</v>
      </c>
      <c r="U305">
        <f t="shared" si="624"/>
        <v>15</v>
      </c>
      <c r="V305">
        <v>157</v>
      </c>
      <c r="W305" s="9">
        <f t="shared" si="625"/>
        <v>8.9171974522292988E-2</v>
      </c>
      <c r="X305">
        <v>1964</v>
      </c>
      <c r="Y305">
        <v>1</v>
      </c>
      <c r="Z305">
        <v>0</v>
      </c>
      <c r="AA305">
        <v>712</v>
      </c>
      <c r="AB305">
        <v>530</v>
      </c>
      <c r="AC305" s="9">
        <f t="shared" si="626"/>
        <v>0.57326892109500804</v>
      </c>
      <c r="AD305" s="5" t="s">
        <v>4195</v>
      </c>
      <c r="AE305" s="11">
        <f t="shared" si="640"/>
        <v>46.783333333333331</v>
      </c>
      <c r="AF305" s="27">
        <v>71</v>
      </c>
      <c r="AG305" s="12">
        <v>2391754</v>
      </c>
      <c r="AH305" s="13" t="s">
        <v>6304</v>
      </c>
      <c r="AI305" s="13" t="s">
        <v>4396</v>
      </c>
      <c r="AJ305" s="14">
        <v>-10.6</v>
      </c>
      <c r="AK305" s="13" t="s">
        <v>6425</v>
      </c>
      <c r="AL305" s="13" t="s">
        <v>6381</v>
      </c>
      <c r="AM305" s="13" t="s">
        <v>6296</v>
      </c>
      <c r="AN305" s="18">
        <f t="shared" si="627"/>
        <v>21.7</v>
      </c>
      <c r="AO305" s="18">
        <f t="shared" si="628"/>
        <v>32.5</v>
      </c>
      <c r="AP305" s="18">
        <f t="shared" si="629"/>
        <v>-10.6</v>
      </c>
      <c r="AQ305" s="18">
        <f t="shared" si="630"/>
        <v>0.8</v>
      </c>
      <c r="AR305" s="18">
        <f t="shared" si="602"/>
        <v>0.9554615576013934</v>
      </c>
      <c r="AS305" s="18">
        <f t="shared" si="631"/>
        <v>2.6</v>
      </c>
      <c r="AT305" s="18">
        <f t="shared" si="603"/>
        <v>3.1052500622045289</v>
      </c>
      <c r="AU305" s="18">
        <f t="shared" si="632"/>
        <v>3.4</v>
      </c>
      <c r="AV305" s="66">
        <v>31</v>
      </c>
      <c r="AW305" s="66">
        <v>78</v>
      </c>
      <c r="AX305" s="66">
        <v>37</v>
      </c>
      <c r="AY305" s="66">
        <v>37</v>
      </c>
      <c r="AZ305" s="66">
        <v>49</v>
      </c>
      <c r="BA305" s="66">
        <v>712</v>
      </c>
      <c r="BB305" s="66">
        <v>530</v>
      </c>
      <c r="BC305" s="66">
        <v>27.1</v>
      </c>
      <c r="BE305" t="s">
        <v>2856</v>
      </c>
      <c r="BF305" t="s">
        <v>629</v>
      </c>
      <c r="BG305" t="s">
        <v>7484</v>
      </c>
      <c r="BH305" t="s">
        <v>7457</v>
      </c>
      <c r="BI305">
        <v>70</v>
      </c>
      <c r="BJ305">
        <v>188</v>
      </c>
      <c r="BK305" t="s">
        <v>1259</v>
      </c>
      <c r="BL305" t="s">
        <v>7128</v>
      </c>
      <c r="BM305" s="4" t="s">
        <v>4878</v>
      </c>
      <c r="BN305" s="4" t="s">
        <v>4879</v>
      </c>
      <c r="BO305" s="4" t="s">
        <v>1459</v>
      </c>
      <c r="BP305" s="4" t="s">
        <v>1460</v>
      </c>
      <c r="BQ305" s="7">
        <f t="shared" si="604"/>
        <v>1356.95</v>
      </c>
      <c r="BR305" s="7">
        <f t="shared" si="605"/>
        <v>1039.3166666666666</v>
      </c>
      <c r="BS305" s="7">
        <f t="shared" si="606"/>
        <v>290.16666666666669</v>
      </c>
      <c r="BT305" s="7">
        <f t="shared" si="607"/>
        <v>27.466666666666665</v>
      </c>
      <c r="BU305" s="12">
        <v>1964</v>
      </c>
      <c r="BV305">
        <v>0</v>
      </c>
      <c r="BW305">
        <v>0</v>
      </c>
      <c r="BX305">
        <v>0</v>
      </c>
      <c r="BY305" s="18">
        <f t="shared" si="608"/>
        <v>12.831069958847737</v>
      </c>
      <c r="BZ305" s="18">
        <f t="shared" si="609"/>
        <v>3.5823045267489713</v>
      </c>
      <c r="CA305" s="18">
        <f t="shared" si="610"/>
        <v>0.33909465020576129</v>
      </c>
      <c r="CB305" s="6">
        <v>31</v>
      </c>
      <c r="CC305" s="6">
        <v>0</v>
      </c>
      <c r="CD305" s="6">
        <v>6</v>
      </c>
      <c r="CE305" s="6">
        <v>37</v>
      </c>
      <c r="CF305" s="6">
        <v>36</v>
      </c>
      <c r="CG305" s="6">
        <v>0</v>
      </c>
      <c r="CH305" s="6">
        <v>34</v>
      </c>
      <c r="CI305" s="6">
        <v>70</v>
      </c>
      <c r="CJ305" s="11">
        <f t="shared" si="611"/>
        <v>1.7896374220240865</v>
      </c>
      <c r="CK305" s="11">
        <f t="shared" si="612"/>
        <v>0</v>
      </c>
      <c r="CL305" s="11">
        <f t="shared" si="613"/>
        <v>1.2406662837449742</v>
      </c>
      <c r="CM305" s="11">
        <f t="shared" si="614"/>
        <v>2.0782886191247458</v>
      </c>
      <c r="CN305" s="11">
        <f t="shared" si="615"/>
        <v>0</v>
      </c>
      <c r="CO305" s="11">
        <f t="shared" si="616"/>
        <v>7.0304422745548525</v>
      </c>
      <c r="CP305" s="52">
        <f t="shared" si="505"/>
        <v>0.29032258064516131</v>
      </c>
      <c r="CQ305" s="52">
        <f t="shared" si="506"/>
        <v>0.4838709677419355</v>
      </c>
      <c r="CR305" s="52">
        <f t="shared" si="507"/>
        <v>0.77419354838709675</v>
      </c>
      <c r="CS305" s="52">
        <f t="shared" si="508"/>
        <v>0</v>
      </c>
      <c r="CT305" s="52">
        <f t="shared" si="509"/>
        <v>0</v>
      </c>
      <c r="CU305" s="52">
        <f t="shared" si="510"/>
        <v>0</v>
      </c>
      <c r="CV305">
        <v>0</v>
      </c>
      <c r="CW305" s="60">
        <f t="shared" si="633"/>
        <v>35.248782413101551</v>
      </c>
      <c r="CX305" s="60">
        <f t="shared" si="634"/>
        <v>51.95295687107344</v>
      </c>
      <c r="CY305" s="60">
        <v>6.9717931121834331</v>
      </c>
      <c r="CZ305" s="60">
        <v>-1.4930490930385296</v>
      </c>
      <c r="DA305" s="60">
        <v>3.6030224259849565E-3</v>
      </c>
      <c r="DB305" s="60">
        <v>9.976050270976442</v>
      </c>
      <c r="DC305" s="60">
        <v>0</v>
      </c>
      <c r="DD305" s="60">
        <f t="shared" si="635"/>
        <v>15.45839731254733</v>
      </c>
      <c r="DE305" s="60">
        <f t="shared" si="636"/>
        <v>22.784033770658208</v>
      </c>
      <c r="DF305" s="60">
        <v>12.411414175562403</v>
      </c>
      <c r="DG305" s="60">
        <v>9.6939546555529957E-2</v>
      </c>
      <c r="DH305" s="60">
        <v>10.709595188179494</v>
      </c>
      <c r="DI305" s="60">
        <v>-3.4275638097432033</v>
      </c>
      <c r="DJ305" s="60">
        <f t="shared" si="637"/>
        <v>19.790385100554225</v>
      </c>
      <c r="DK305" s="60">
        <f t="shared" si="638"/>
        <v>29.168923100415231</v>
      </c>
      <c r="DL305" s="60"/>
      <c r="DM305" s="60"/>
      <c r="DN305" s="60">
        <f t="shared" si="639"/>
        <v>0</v>
      </c>
      <c r="DO305" s="58">
        <v>1039.3166666666666</v>
      </c>
      <c r="DP305" s="58">
        <v>27.466666666666665</v>
      </c>
      <c r="DQ305" s="58">
        <v>290.16666666666669</v>
      </c>
      <c r="DR305" s="58">
        <v>1356.95</v>
      </c>
    </row>
    <row r="306" spans="1:122" x14ac:dyDescent="0.2">
      <c r="A306" t="s">
        <v>4659</v>
      </c>
      <c r="B306" t="s">
        <v>4659</v>
      </c>
      <c r="C306" t="str">
        <f t="shared" si="617"/>
        <v xml:space="preserve">Quincey, Kyle </v>
      </c>
      <c r="D306" t="str">
        <f t="shared" si="618"/>
        <v>Kyle Quincey</v>
      </c>
      <c r="E306" t="str">
        <f t="shared" si="619"/>
        <v xml:space="preserve">D </v>
      </c>
      <c r="F306" t="s">
        <v>934</v>
      </c>
      <c r="G306">
        <v>6</v>
      </c>
      <c r="H306">
        <v>1</v>
      </c>
      <c r="I306">
        <v>0</v>
      </c>
      <c r="J306">
        <f t="shared" si="620"/>
        <v>1</v>
      </c>
      <c r="K306">
        <v>0</v>
      </c>
      <c r="L306">
        <v>0</v>
      </c>
      <c r="M306" s="5" t="s">
        <v>5719</v>
      </c>
      <c r="N306" s="7">
        <f t="shared" si="621"/>
        <v>11.433333333333334</v>
      </c>
      <c r="O306" s="7">
        <f t="shared" si="622"/>
        <v>68.599999999999994</v>
      </c>
      <c r="P306">
        <v>0</v>
      </c>
      <c r="Q306">
        <v>0</v>
      </c>
      <c r="R306">
        <v>0</v>
      </c>
      <c r="S306">
        <v>0</v>
      </c>
      <c r="T306">
        <f t="shared" si="623"/>
        <v>1</v>
      </c>
      <c r="U306">
        <f t="shared" si="624"/>
        <v>0</v>
      </c>
      <c r="V306">
        <v>7</v>
      </c>
      <c r="W306" s="9">
        <f t="shared" si="625"/>
        <v>0.14285714285714285</v>
      </c>
      <c r="X306">
        <v>91</v>
      </c>
      <c r="Y306">
        <v>0</v>
      </c>
      <c r="Z306">
        <v>0</v>
      </c>
      <c r="AA306">
        <v>0</v>
      </c>
      <c r="AB306">
        <v>0</v>
      </c>
      <c r="AC306" s="9">
        <f t="shared" si="626"/>
        <v>0</v>
      </c>
      <c r="AD306" s="5" t="s">
        <v>4197</v>
      </c>
      <c r="AE306" s="11">
        <f t="shared" si="640"/>
        <v>68.55</v>
      </c>
      <c r="AH306" s="13" t="s">
        <v>6412</v>
      </c>
      <c r="AI306" s="13" t="s">
        <v>6415</v>
      </c>
      <c r="AJ306" s="14">
        <v>-0.9</v>
      </c>
      <c r="AK306" s="13" t="s">
        <v>6349</v>
      </c>
      <c r="AL306" s="13" t="s">
        <v>6350</v>
      </c>
      <c r="AM306" s="13" t="s">
        <v>6348</v>
      </c>
      <c r="AN306" s="18">
        <f t="shared" si="627"/>
        <v>1.5</v>
      </c>
      <c r="AO306" s="18">
        <f t="shared" si="628"/>
        <v>1.7</v>
      </c>
      <c r="AP306" s="18">
        <f t="shared" si="629"/>
        <v>-0.9</v>
      </c>
      <c r="AQ306" s="18">
        <f t="shared" si="630"/>
        <v>0.1</v>
      </c>
      <c r="AR306" s="18">
        <f t="shared" si="602"/>
        <v>2.7466239414053559</v>
      </c>
      <c r="AS306" s="18">
        <f t="shared" si="631"/>
        <v>0</v>
      </c>
      <c r="AT306" s="18">
        <f t="shared" si="603"/>
        <v>0</v>
      </c>
      <c r="AU306" s="18">
        <f t="shared" si="632"/>
        <v>0.2</v>
      </c>
      <c r="AV306" s="66">
        <v>0</v>
      </c>
      <c r="AW306" s="66">
        <v>1</v>
      </c>
      <c r="AX306" s="66">
        <v>0</v>
      </c>
      <c r="AY306" s="66">
        <v>1</v>
      </c>
      <c r="AZ306" s="66">
        <v>1</v>
      </c>
      <c r="BA306" s="66">
        <v>0</v>
      </c>
      <c r="BB306" s="66">
        <v>0</v>
      </c>
      <c r="BC306" s="66">
        <v>0</v>
      </c>
      <c r="BD306">
        <v>45</v>
      </c>
      <c r="BE306" t="s">
        <v>3452</v>
      </c>
      <c r="BF306" t="s">
        <v>3106</v>
      </c>
      <c r="BG306" t="s">
        <v>7484</v>
      </c>
      <c r="BH306" t="s">
        <v>7457</v>
      </c>
      <c r="BI306">
        <v>73</v>
      </c>
      <c r="BJ306">
        <v>207</v>
      </c>
      <c r="BK306" t="s">
        <v>1259</v>
      </c>
      <c r="BL306" t="s">
        <v>638</v>
      </c>
      <c r="BM306" s="4" t="s">
        <v>6058</v>
      </c>
      <c r="BN306" s="4" t="s">
        <v>6059</v>
      </c>
      <c r="BO306" s="4" t="s">
        <v>7276</v>
      </c>
      <c r="BP306" s="4" t="s">
        <v>6564</v>
      </c>
      <c r="BQ306" s="7">
        <f t="shared" si="604"/>
        <v>68.55</v>
      </c>
      <c r="BR306" s="7">
        <f t="shared" si="605"/>
        <v>64.283333333333331</v>
      </c>
      <c r="BS306" s="7">
        <f t="shared" si="606"/>
        <v>3.3166666666666664</v>
      </c>
      <c r="BT306" s="7">
        <f t="shared" si="607"/>
        <v>0.95</v>
      </c>
      <c r="BU306">
        <v>91</v>
      </c>
      <c r="BV306">
        <v>0</v>
      </c>
      <c r="BW306">
        <v>0</v>
      </c>
      <c r="BX306">
        <v>0</v>
      </c>
      <c r="BY306" s="18">
        <f t="shared" si="608"/>
        <v>10.713888888888889</v>
      </c>
      <c r="BZ306" s="18">
        <f t="shared" si="609"/>
        <v>0.5527777777777777</v>
      </c>
      <c r="CA306" s="18">
        <f t="shared" si="610"/>
        <v>0.15833333333333333</v>
      </c>
      <c r="CB306" s="6">
        <v>3</v>
      </c>
      <c r="CC306" s="6">
        <v>0</v>
      </c>
      <c r="CD306" s="6">
        <v>0</v>
      </c>
      <c r="CE306" s="6">
        <v>3</v>
      </c>
      <c r="CF306" s="6">
        <v>3</v>
      </c>
      <c r="CG306" s="6">
        <v>0</v>
      </c>
      <c r="CH306" s="6">
        <v>0</v>
      </c>
      <c r="CI306" s="6">
        <v>3</v>
      </c>
      <c r="CJ306" s="11">
        <f t="shared" si="611"/>
        <v>2.8001037075447242</v>
      </c>
      <c r="CK306" s="11">
        <f t="shared" si="612"/>
        <v>0</v>
      </c>
      <c r="CL306" s="11">
        <f t="shared" si="613"/>
        <v>0</v>
      </c>
      <c r="CM306" s="11">
        <f t="shared" si="614"/>
        <v>2.8001037075447242</v>
      </c>
      <c r="CN306" s="11">
        <f t="shared" si="615"/>
        <v>0</v>
      </c>
      <c r="CO306" s="11">
        <f t="shared" si="616"/>
        <v>0</v>
      </c>
      <c r="CP306" s="52">
        <f t="shared" si="505"/>
        <v>0.33333333333333331</v>
      </c>
      <c r="CQ306" s="52">
        <f t="shared" si="506"/>
        <v>0</v>
      </c>
      <c r="CR306" s="52">
        <f t="shared" si="507"/>
        <v>0.33333333333333331</v>
      </c>
      <c r="CS306" s="52">
        <f t="shared" si="508"/>
        <v>0</v>
      </c>
      <c r="CT306" s="52">
        <f t="shared" si="509"/>
        <v>0</v>
      </c>
      <c r="CU306" s="52">
        <f t="shared" si="510"/>
        <v>0</v>
      </c>
      <c r="CV306">
        <v>0</v>
      </c>
      <c r="CW306" s="60">
        <f t="shared" si="633"/>
        <v>4.1380733674646786</v>
      </c>
      <c r="CX306" s="60">
        <f t="shared" si="634"/>
        <v>120.73153515578932</v>
      </c>
      <c r="CY306" s="60">
        <v>1.5997739631609049</v>
      </c>
      <c r="CZ306" s="60">
        <v>-3.544190292409239E-2</v>
      </c>
      <c r="DA306" s="60">
        <v>1.8201642455600332E-4</v>
      </c>
      <c r="DB306" s="60">
        <v>-7.9777425586854515E-3</v>
      </c>
      <c r="DC306" s="60">
        <v>0</v>
      </c>
      <c r="DD306" s="60">
        <f t="shared" si="635"/>
        <v>1.556536334102683</v>
      </c>
      <c r="DE306" s="60">
        <f t="shared" si="636"/>
        <v>45.413168026336486</v>
      </c>
      <c r="DF306" s="60">
        <v>1.1662753252710969</v>
      </c>
      <c r="DG306" s="60">
        <v>2.9162168992185305E-2</v>
      </c>
      <c r="DH306" s="60">
        <v>0.46393745762178257</v>
      </c>
      <c r="DI306" s="60">
        <v>0.92216208147693102</v>
      </c>
      <c r="DJ306" s="60">
        <f t="shared" si="637"/>
        <v>2.5815370333619958</v>
      </c>
      <c r="DK306" s="60">
        <f t="shared" si="638"/>
        <v>75.318367129452838</v>
      </c>
      <c r="DL306" s="60"/>
      <c r="DM306" s="60"/>
      <c r="DN306" s="60">
        <f t="shared" si="639"/>
        <v>0</v>
      </c>
      <c r="DO306" s="58">
        <v>64.283333333333331</v>
      </c>
      <c r="DP306" s="58">
        <v>0.95</v>
      </c>
      <c r="DQ306" s="58">
        <v>3.3166666666666664</v>
      </c>
      <c r="DR306" s="58">
        <v>68.55</v>
      </c>
    </row>
    <row r="307" spans="1:122" x14ac:dyDescent="0.2">
      <c r="A307" t="s">
        <v>4670</v>
      </c>
      <c r="B307" t="s">
        <v>4659</v>
      </c>
      <c r="C307" t="str">
        <f t="shared" si="617"/>
        <v xml:space="preserve">Cullen, Mark </v>
      </c>
      <c r="D307" t="str">
        <f t="shared" si="618"/>
        <v>Mark Cullen</v>
      </c>
      <c r="E307" t="str">
        <f t="shared" si="619"/>
        <v xml:space="preserve">C </v>
      </c>
      <c r="F307" t="s">
        <v>2781</v>
      </c>
      <c r="G307">
        <v>3</v>
      </c>
      <c r="H307">
        <v>0</v>
      </c>
      <c r="I307">
        <v>0</v>
      </c>
      <c r="J307">
        <f t="shared" si="620"/>
        <v>0</v>
      </c>
      <c r="K307">
        <v>-3</v>
      </c>
      <c r="L307">
        <v>0</v>
      </c>
      <c r="M307" s="5" t="s">
        <v>5917</v>
      </c>
      <c r="N307" s="7">
        <f t="shared" si="621"/>
        <v>6.25</v>
      </c>
      <c r="O307" s="7">
        <f t="shared" si="622"/>
        <v>18.75</v>
      </c>
      <c r="P307">
        <v>0</v>
      </c>
      <c r="Q307">
        <v>0</v>
      </c>
      <c r="R307">
        <v>0</v>
      </c>
      <c r="S307">
        <v>0</v>
      </c>
      <c r="T307">
        <f t="shared" si="623"/>
        <v>0</v>
      </c>
      <c r="U307">
        <f t="shared" si="624"/>
        <v>0</v>
      </c>
      <c r="V307">
        <v>4</v>
      </c>
      <c r="W307" s="9">
        <f t="shared" si="625"/>
        <v>0</v>
      </c>
      <c r="X307">
        <v>28</v>
      </c>
      <c r="Y307">
        <v>0</v>
      </c>
      <c r="Z307">
        <v>0</v>
      </c>
      <c r="AA307">
        <v>7</v>
      </c>
      <c r="AB307">
        <v>7</v>
      </c>
      <c r="AC307" s="9">
        <f t="shared" si="626"/>
        <v>0.5</v>
      </c>
      <c r="AD307" s="5" t="s">
        <v>361</v>
      </c>
      <c r="AH307" s="15" t="s">
        <v>6422</v>
      </c>
      <c r="AI307" s="15" t="s">
        <v>6319</v>
      </c>
      <c r="AJ307" s="16">
        <v>-2.2999999999999998</v>
      </c>
      <c r="AK307" s="15" t="s">
        <v>6274</v>
      </c>
      <c r="AL307" s="15" t="s">
        <v>6353</v>
      </c>
      <c r="AM307" s="15" t="s">
        <v>6354</v>
      </c>
      <c r="AN307" s="18">
        <f t="shared" si="627"/>
        <v>1</v>
      </c>
      <c r="AO307" s="18">
        <f t="shared" si="628"/>
        <v>0.7</v>
      </c>
      <c r="AP307" s="18">
        <f t="shared" si="629"/>
        <v>-2.2999999999999998</v>
      </c>
      <c r="AQ307" s="18">
        <f t="shared" si="630"/>
        <v>-0.5</v>
      </c>
      <c r="AR307" s="18">
        <f t="shared" si="602"/>
        <v>-36.900369003690038</v>
      </c>
      <c r="AS307" s="18">
        <f t="shared" si="631"/>
        <v>-0.4</v>
      </c>
      <c r="AT307" s="18">
        <f t="shared" si="603"/>
        <v>-29.520295202952028</v>
      </c>
      <c r="AU307" s="18">
        <f t="shared" si="632"/>
        <v>-0.9</v>
      </c>
      <c r="AV307" s="66">
        <v>0</v>
      </c>
      <c r="AW307" s="66">
        <v>0</v>
      </c>
      <c r="AX307" s="66">
        <v>2</v>
      </c>
      <c r="AY307" s="66">
        <v>3</v>
      </c>
      <c r="AZ307" s="66">
        <v>0</v>
      </c>
      <c r="BA307" s="66">
        <v>7</v>
      </c>
      <c r="BB307" s="66">
        <v>7</v>
      </c>
      <c r="BC307" s="66">
        <v>7.9</v>
      </c>
      <c r="BE307" t="s">
        <v>805</v>
      </c>
      <c r="BF307" t="s">
        <v>7469</v>
      </c>
      <c r="BG307" t="s">
        <v>7470</v>
      </c>
      <c r="BH307" t="s">
        <v>7471</v>
      </c>
      <c r="BI307">
        <v>71</v>
      </c>
      <c r="BJ307">
        <v>190</v>
      </c>
      <c r="BK307" t="s">
        <v>1259</v>
      </c>
      <c r="BL307" t="s">
        <v>7128</v>
      </c>
      <c r="BM307" s="4" t="s">
        <v>6710</v>
      </c>
      <c r="BN307" s="4" t="s">
        <v>6663</v>
      </c>
      <c r="BO307" s="4" t="s">
        <v>7382</v>
      </c>
      <c r="BP307" s="4" t="s">
        <v>2603</v>
      </c>
      <c r="BQ307" s="7">
        <f t="shared" si="604"/>
        <v>18.75</v>
      </c>
      <c r="BR307" s="7">
        <f t="shared" si="605"/>
        <v>10.4</v>
      </c>
      <c r="BS307" s="7">
        <f t="shared" si="606"/>
        <v>0.2</v>
      </c>
      <c r="BT307" s="7">
        <f t="shared" si="607"/>
        <v>8.15</v>
      </c>
      <c r="BU307">
        <v>28</v>
      </c>
      <c r="BV307">
        <v>0</v>
      </c>
      <c r="BW307">
        <v>0</v>
      </c>
      <c r="BX307">
        <v>0</v>
      </c>
      <c r="BY307" s="18">
        <f t="shared" si="608"/>
        <v>3.4666666666666668</v>
      </c>
      <c r="BZ307" s="18">
        <f t="shared" si="609"/>
        <v>6.6666666666666666E-2</v>
      </c>
      <c r="CA307" s="18">
        <f t="shared" si="610"/>
        <v>2.7166666666666668</v>
      </c>
      <c r="CB307" s="6">
        <v>0</v>
      </c>
      <c r="CC307" s="6">
        <v>1</v>
      </c>
      <c r="CD307" s="6">
        <v>0</v>
      </c>
      <c r="CE307" s="6">
        <v>1</v>
      </c>
      <c r="CF307" s="6">
        <v>3</v>
      </c>
      <c r="CG307" s="6">
        <v>0</v>
      </c>
      <c r="CH307" s="6">
        <v>0</v>
      </c>
      <c r="CI307" s="6">
        <v>3</v>
      </c>
      <c r="CJ307" s="11">
        <f t="shared" si="611"/>
        <v>0</v>
      </c>
      <c r="CK307" s="11">
        <f t="shared" si="612"/>
        <v>7.3619631901840492</v>
      </c>
      <c r="CL307" s="11">
        <f t="shared" si="613"/>
        <v>0</v>
      </c>
      <c r="CM307" s="11">
        <f t="shared" si="614"/>
        <v>17.307692307692307</v>
      </c>
      <c r="CN307" s="11">
        <f t="shared" si="615"/>
        <v>0</v>
      </c>
      <c r="CO307" s="11">
        <f t="shared" si="616"/>
        <v>0</v>
      </c>
      <c r="CP307" s="52">
        <f t="shared" si="505"/>
        <v>0</v>
      </c>
      <c r="CQ307" s="52">
        <f t="shared" si="506"/>
        <v>0</v>
      </c>
      <c r="CR307" s="52">
        <f t="shared" si="507"/>
        <v>0</v>
      </c>
      <c r="CS307" s="52">
        <f t="shared" si="508"/>
        <v>0</v>
      </c>
      <c r="CT307" s="52">
        <f t="shared" si="509"/>
        <v>0</v>
      </c>
      <c r="CU307" s="52">
        <f t="shared" si="510"/>
        <v>0</v>
      </c>
      <c r="CV307">
        <v>0</v>
      </c>
      <c r="CW307" s="60">
        <f t="shared" si="633"/>
        <v>-1.2797925118235396</v>
      </c>
      <c r="CX307" s="60">
        <f t="shared" si="634"/>
        <v>-142.19916798039327</v>
      </c>
      <c r="CY307" s="60">
        <v>-0.24722850836301011</v>
      </c>
      <c r="CZ307" s="60">
        <v>-0.41911236149115466</v>
      </c>
      <c r="DA307" s="60">
        <v>-6.0761761131971652E-3</v>
      </c>
      <c r="DB307" s="60">
        <v>0</v>
      </c>
      <c r="DC307" s="60">
        <v>0</v>
      </c>
      <c r="DD307" s="60">
        <f t="shared" si="635"/>
        <v>-0.67241704596736196</v>
      </c>
      <c r="DE307" s="60">
        <f t="shared" si="636"/>
        <v>-74.713005107484662</v>
      </c>
      <c r="DF307" s="60">
        <v>-0.89078320382017184</v>
      </c>
      <c r="DG307" s="60">
        <v>3.234284583426443E-2</v>
      </c>
      <c r="DH307" s="60">
        <v>0</v>
      </c>
      <c r="DI307" s="60">
        <v>0.25106489212972977</v>
      </c>
      <c r="DJ307" s="60">
        <f t="shared" si="637"/>
        <v>-0.60737546585617763</v>
      </c>
      <c r="DK307" s="60">
        <f t="shared" si="638"/>
        <v>-67.486162872908622</v>
      </c>
      <c r="DL307" s="60"/>
      <c r="DM307" s="60"/>
      <c r="DN307" s="60">
        <f t="shared" si="639"/>
        <v>0</v>
      </c>
      <c r="DO307" s="58">
        <v>10</v>
      </c>
      <c r="DP307" s="58">
        <v>8</v>
      </c>
      <c r="DQ307" s="58">
        <v>0</v>
      </c>
      <c r="DR307" s="58">
        <v>18</v>
      </c>
    </row>
    <row r="308" spans="1:122" s="30" customFormat="1" x14ac:dyDescent="0.2">
      <c r="A308" s="31" t="s">
        <v>4649</v>
      </c>
      <c r="B308" s="31" t="s">
        <v>4659</v>
      </c>
      <c r="C308" s="31" t="str">
        <f t="shared" si="617"/>
        <v xml:space="preserve">Hartigan, Mark </v>
      </c>
      <c r="D308" s="31" t="str">
        <f t="shared" si="618"/>
        <v>Mark Hartigan</v>
      </c>
      <c r="E308" s="31" t="str">
        <f t="shared" si="619"/>
        <v xml:space="preserve">C </v>
      </c>
      <c r="F308" s="31" t="s">
        <v>358</v>
      </c>
      <c r="G308" s="31">
        <v>6</v>
      </c>
      <c r="H308" s="31">
        <v>0</v>
      </c>
      <c r="I308" s="31">
        <v>0</v>
      </c>
      <c r="J308" s="31">
        <f t="shared" si="620"/>
        <v>0</v>
      </c>
      <c r="K308" s="31">
        <v>-1</v>
      </c>
      <c r="L308" s="31">
        <v>4</v>
      </c>
      <c r="M308" s="32" t="s">
        <v>5465</v>
      </c>
      <c r="N308" s="33">
        <f t="shared" si="621"/>
        <v>7.6833333333333336</v>
      </c>
      <c r="O308" s="33">
        <f t="shared" si="622"/>
        <v>46.1</v>
      </c>
      <c r="P308" s="31">
        <v>0</v>
      </c>
      <c r="Q308" s="31">
        <v>0</v>
      </c>
      <c r="R308" s="31">
        <v>0</v>
      </c>
      <c r="S308" s="31">
        <v>0</v>
      </c>
      <c r="T308" s="31">
        <f t="shared" si="623"/>
        <v>0</v>
      </c>
      <c r="U308" s="31">
        <f t="shared" si="624"/>
        <v>0</v>
      </c>
      <c r="V308" s="31">
        <v>4</v>
      </c>
      <c r="W308" s="34">
        <f t="shared" si="625"/>
        <v>0</v>
      </c>
      <c r="X308" s="31">
        <v>73</v>
      </c>
      <c r="Y308" s="31">
        <v>0</v>
      </c>
      <c r="Z308" s="31">
        <v>0</v>
      </c>
      <c r="AA308" s="31">
        <v>6</v>
      </c>
      <c r="AB308" s="31">
        <v>17</v>
      </c>
      <c r="AC308" s="34">
        <f t="shared" si="626"/>
        <v>0.2608695652173913</v>
      </c>
      <c r="AD308" s="32" t="s">
        <v>361</v>
      </c>
      <c r="AE308" s="35"/>
      <c r="AF308" s="36"/>
      <c r="AG308" s="31"/>
      <c r="AH308" s="38" t="s">
        <v>6422</v>
      </c>
      <c r="AI308" s="38" t="s">
        <v>6422</v>
      </c>
      <c r="AJ308" s="39">
        <v>-1.3</v>
      </c>
      <c r="AK308" s="38" t="s">
        <v>6274</v>
      </c>
      <c r="AL308" s="38" t="s">
        <v>6351</v>
      </c>
      <c r="AM308" s="38" t="s">
        <v>6340</v>
      </c>
      <c r="AN308" s="40">
        <f t="shared" si="627"/>
        <v>1</v>
      </c>
      <c r="AO308" s="40">
        <f t="shared" si="628"/>
        <v>1</v>
      </c>
      <c r="AP308" s="40">
        <f t="shared" si="629"/>
        <v>-1.3</v>
      </c>
      <c r="AQ308" s="40">
        <f t="shared" si="630"/>
        <v>-0.5</v>
      </c>
      <c r="AR308" s="40"/>
      <c r="AS308" s="40">
        <f t="shared" si="631"/>
        <v>-0.1</v>
      </c>
      <c r="AT308" s="40"/>
      <c r="AU308" s="40">
        <f t="shared" si="632"/>
        <v>-0.6</v>
      </c>
      <c r="AV308" s="31">
        <v>7</v>
      </c>
      <c r="AW308" s="31">
        <v>2</v>
      </c>
      <c r="AX308" s="31">
        <v>5</v>
      </c>
      <c r="AY308" s="31">
        <v>3</v>
      </c>
      <c r="AZ308" s="31">
        <v>1</v>
      </c>
      <c r="BA308" s="31">
        <v>44</v>
      </c>
      <c r="BB308" s="31">
        <v>62</v>
      </c>
      <c r="BC308" s="31">
        <v>14.7</v>
      </c>
      <c r="BD308" s="31">
        <v>13</v>
      </c>
      <c r="BE308" s="31" t="s">
        <v>5343</v>
      </c>
      <c r="BF308" s="31" t="s">
        <v>3399</v>
      </c>
      <c r="BG308" s="31" t="s">
        <v>7490</v>
      </c>
      <c r="BH308" s="31" t="s">
        <v>7457</v>
      </c>
      <c r="BI308" s="31">
        <v>72</v>
      </c>
      <c r="BJ308" s="31">
        <v>200</v>
      </c>
      <c r="BK308" s="31" t="s">
        <v>1259</v>
      </c>
      <c r="BL308" s="31" t="s">
        <v>7128</v>
      </c>
      <c r="BM308" s="41" t="s">
        <v>3826</v>
      </c>
      <c r="BN308" s="41" t="s">
        <v>3827</v>
      </c>
      <c r="BO308" s="41" t="s">
        <v>3828</v>
      </c>
      <c r="BP308" s="41" t="s">
        <v>3829</v>
      </c>
      <c r="BQ308" s="33"/>
      <c r="BR308" s="33"/>
      <c r="BS308" s="33"/>
      <c r="BT308" s="33"/>
      <c r="BU308" s="31">
        <v>169</v>
      </c>
      <c r="BV308" s="31">
        <v>0</v>
      </c>
      <c r="BW308" s="31">
        <v>0</v>
      </c>
      <c r="BX308" s="31">
        <v>0</v>
      </c>
      <c r="BY308" s="40"/>
      <c r="BZ308" s="40"/>
      <c r="CA308" s="40"/>
      <c r="CB308" s="55">
        <v>1</v>
      </c>
      <c r="CC308" s="55">
        <v>0</v>
      </c>
      <c r="CD308" s="55">
        <v>0</v>
      </c>
      <c r="CE308" s="55">
        <v>1</v>
      </c>
      <c r="CF308" s="55">
        <v>2</v>
      </c>
      <c r="CG308" s="55">
        <v>0</v>
      </c>
      <c r="CH308" s="55">
        <v>0</v>
      </c>
      <c r="CI308" s="55">
        <v>2</v>
      </c>
      <c r="CJ308" s="35"/>
      <c r="CK308" s="35"/>
      <c r="CL308" s="35"/>
      <c r="CM308" s="35"/>
      <c r="CN308" s="35"/>
      <c r="CO308" s="35"/>
      <c r="CP308" s="56">
        <f t="shared" si="505"/>
        <v>0</v>
      </c>
      <c r="CQ308" s="56">
        <f t="shared" si="506"/>
        <v>0</v>
      </c>
      <c r="CR308" s="56">
        <f t="shared" si="507"/>
        <v>0</v>
      </c>
      <c r="CS308" s="56">
        <f t="shared" si="508"/>
        <v>0</v>
      </c>
      <c r="CT308" s="56">
        <f t="shared" si="509"/>
        <v>0</v>
      </c>
      <c r="CU308" s="56">
        <f t="shared" si="510"/>
        <v>0</v>
      </c>
      <c r="CV308" s="31">
        <v>1</v>
      </c>
      <c r="CW308" s="61">
        <f t="shared" si="633"/>
        <v>-1.5196319024653466</v>
      </c>
      <c r="CX308" s="61">
        <f t="shared" si="634"/>
        <v>-65.879995771619079</v>
      </c>
      <c r="CY308" s="61">
        <v>-1.1057879107507398</v>
      </c>
      <c r="CZ308" s="61">
        <v>-7.0975882540070506E-2</v>
      </c>
      <c r="DA308" s="61">
        <v>1.1884055644536097E-4</v>
      </c>
      <c r="DB308" s="61">
        <v>-6.2836362709527615E-4</v>
      </c>
      <c r="DC308" s="61">
        <v>0</v>
      </c>
      <c r="DD308" s="61">
        <f t="shared" si="635"/>
        <v>-1.1772733163614602</v>
      </c>
      <c r="DE308" s="61">
        <f t="shared" si="636"/>
        <v>-51.037860535901459</v>
      </c>
      <c r="DF308" s="61">
        <v>0.30886449386085091</v>
      </c>
      <c r="DG308" s="61">
        <v>3.5553152813487228E-3</v>
      </c>
      <c r="DH308" s="61">
        <v>4.9191074901849324E-3</v>
      </c>
      <c r="DI308" s="61">
        <v>-0.65969750273627104</v>
      </c>
      <c r="DJ308" s="61">
        <f t="shared" si="637"/>
        <v>-0.34235858610388648</v>
      </c>
      <c r="DK308" s="61">
        <f t="shared" si="638"/>
        <v>-14.842135235717624</v>
      </c>
      <c r="DL308" s="61"/>
      <c r="DM308" s="61"/>
      <c r="DN308" s="61">
        <f t="shared" si="639"/>
        <v>0</v>
      </c>
      <c r="DO308" s="62">
        <v>44.783333333333331</v>
      </c>
      <c r="DP308" s="62">
        <v>1.3</v>
      </c>
      <c r="DQ308" s="62">
        <v>0.05</v>
      </c>
      <c r="DR308" s="62">
        <v>46.133333333333326</v>
      </c>
    </row>
    <row r="309" spans="1:122" x14ac:dyDescent="0.2">
      <c r="A309" s="31" t="s">
        <v>4657</v>
      </c>
      <c r="B309" s="31" t="s">
        <v>4659</v>
      </c>
      <c r="C309" s="31" t="str">
        <f t="shared" si="617"/>
        <v xml:space="preserve">Hartigan, Mark </v>
      </c>
      <c r="D309" s="31" t="str">
        <f t="shared" si="618"/>
        <v>Mark Hartigan</v>
      </c>
      <c r="E309" s="31" t="str">
        <f t="shared" si="619"/>
        <v xml:space="preserve">C </v>
      </c>
      <c r="F309" s="31" t="s">
        <v>3341</v>
      </c>
      <c r="G309" s="31">
        <v>6</v>
      </c>
      <c r="H309" s="31">
        <v>1</v>
      </c>
      <c r="I309" s="31">
        <v>2</v>
      </c>
      <c r="J309" s="31">
        <f t="shared" si="620"/>
        <v>3</v>
      </c>
      <c r="K309" s="31">
        <v>2</v>
      </c>
      <c r="L309" s="31">
        <v>2</v>
      </c>
      <c r="M309" s="32" t="s">
        <v>5628</v>
      </c>
      <c r="N309" s="33">
        <f t="shared" si="621"/>
        <v>13.85</v>
      </c>
      <c r="O309" s="33">
        <f t="shared" si="622"/>
        <v>83.1</v>
      </c>
      <c r="P309" s="31">
        <v>1</v>
      </c>
      <c r="Q309" s="31">
        <v>2</v>
      </c>
      <c r="R309" s="31">
        <v>0</v>
      </c>
      <c r="S309" s="31">
        <v>0</v>
      </c>
      <c r="T309" s="31">
        <f t="shared" si="623"/>
        <v>0</v>
      </c>
      <c r="U309" s="31">
        <f t="shared" si="624"/>
        <v>0</v>
      </c>
      <c r="V309" s="31">
        <v>11</v>
      </c>
      <c r="W309" s="34">
        <f t="shared" si="625"/>
        <v>9.0909090909090912E-2</v>
      </c>
      <c r="X309" s="31">
        <v>96</v>
      </c>
      <c r="Y309" s="31">
        <v>0</v>
      </c>
      <c r="Z309" s="31">
        <v>0</v>
      </c>
      <c r="AA309" s="31">
        <v>38</v>
      </c>
      <c r="AB309" s="31">
        <v>45</v>
      </c>
      <c r="AC309" s="34">
        <f t="shared" si="626"/>
        <v>0.45783132530120479</v>
      </c>
      <c r="AD309" s="32" t="s">
        <v>4094</v>
      </c>
      <c r="AE309" s="35">
        <f>LEFT(AD309, LEN(AD309)-3)+RIGHT(AD309,2)/60</f>
        <v>27.683333333333334</v>
      </c>
      <c r="AF309" s="36"/>
      <c r="AG309" s="31"/>
      <c r="AH309" s="38" t="s">
        <v>6381</v>
      </c>
      <c r="AI309" s="38" t="s">
        <v>6426</v>
      </c>
      <c r="AJ309" s="39">
        <v>3</v>
      </c>
      <c r="AK309" s="38" t="s">
        <v>6351</v>
      </c>
      <c r="AL309" s="38" t="s">
        <v>6344</v>
      </c>
      <c r="AM309" s="38" t="s">
        <v>6424</v>
      </c>
      <c r="AN309" s="40">
        <f t="shared" si="627"/>
        <v>2.6</v>
      </c>
      <c r="AO309" s="40">
        <f t="shared" si="628"/>
        <v>0.9</v>
      </c>
      <c r="AP309" s="40">
        <f t="shared" si="629"/>
        <v>3</v>
      </c>
      <c r="AQ309" s="40">
        <f t="shared" si="630"/>
        <v>-0.1</v>
      </c>
      <c r="AR309" s="40"/>
      <c r="AS309" s="40">
        <f t="shared" si="631"/>
        <v>0.5</v>
      </c>
      <c r="AT309" s="40"/>
      <c r="AU309" s="40">
        <f t="shared" si="632"/>
        <v>0.4</v>
      </c>
      <c r="AV309" s="31"/>
      <c r="AW309" s="31"/>
      <c r="AX309" s="31"/>
      <c r="AY309" s="31"/>
      <c r="AZ309" s="31"/>
      <c r="BA309" s="31"/>
      <c r="BB309" s="31"/>
      <c r="BC309" s="31"/>
      <c r="BD309" s="31"/>
      <c r="BE309" s="31"/>
      <c r="BF309" s="31"/>
      <c r="BG309" s="31"/>
      <c r="BH309" s="31"/>
      <c r="BI309" s="31"/>
      <c r="BJ309" s="31"/>
      <c r="BK309" s="31"/>
      <c r="BL309" s="31"/>
      <c r="BM309" s="41"/>
      <c r="BN309" s="41"/>
      <c r="BO309" s="41"/>
      <c r="BP309" s="41"/>
      <c r="BQ309" s="33"/>
      <c r="BR309" s="33"/>
      <c r="BS309" s="33"/>
      <c r="BT309" s="33"/>
      <c r="BU309" s="31"/>
      <c r="BV309" s="31"/>
      <c r="BW309" s="31"/>
      <c r="BX309" s="31"/>
      <c r="BY309" s="40"/>
      <c r="BZ309" s="40"/>
      <c r="CA309" s="40"/>
      <c r="CB309" s="55">
        <v>2</v>
      </c>
      <c r="CC309" s="55">
        <v>6</v>
      </c>
      <c r="CD309" s="55">
        <v>0</v>
      </c>
      <c r="CE309" s="55">
        <v>8</v>
      </c>
      <c r="CF309" s="55">
        <v>0</v>
      </c>
      <c r="CG309" s="55">
        <v>0</v>
      </c>
      <c r="CH309" s="55">
        <v>0</v>
      </c>
      <c r="CI309" s="55">
        <v>0</v>
      </c>
      <c r="CJ309" s="35"/>
      <c r="CK309" s="35"/>
      <c r="CL309" s="35"/>
      <c r="CM309" s="35"/>
      <c r="CN309" s="35"/>
      <c r="CO309" s="35"/>
      <c r="CP309" s="56">
        <f t="shared" si="505"/>
        <v>0</v>
      </c>
      <c r="CQ309" s="56">
        <f t="shared" si="506"/>
        <v>0</v>
      </c>
      <c r="CR309" s="56">
        <f t="shared" si="507"/>
        <v>0</v>
      </c>
      <c r="CS309" s="56">
        <f t="shared" si="508"/>
        <v>0.16666666666666666</v>
      </c>
      <c r="CT309" s="56">
        <f t="shared" si="509"/>
        <v>0.33333333333333331</v>
      </c>
      <c r="CU309" s="56">
        <f t="shared" si="510"/>
        <v>0.5</v>
      </c>
      <c r="CV309" s="31">
        <v>1</v>
      </c>
      <c r="CW309" s="61">
        <f t="shared" si="633"/>
        <v>2.9514052069211738</v>
      </c>
      <c r="CX309" s="61">
        <f t="shared" si="634"/>
        <v>71.046865562796555</v>
      </c>
      <c r="CY309" s="61">
        <v>-1.4899778850439951</v>
      </c>
      <c r="CZ309" s="61">
        <v>2.5989802172238741</v>
      </c>
      <c r="DA309" s="61">
        <v>3.8795805915338845E-3</v>
      </c>
      <c r="DB309" s="61">
        <v>-1.7507692163799506E-4</v>
      </c>
      <c r="DC309" s="61">
        <v>0</v>
      </c>
      <c r="DD309" s="61">
        <f t="shared" si="635"/>
        <v>1.1127068358497749</v>
      </c>
      <c r="DE309" s="61">
        <f t="shared" si="636"/>
        <v>26.78532002045597</v>
      </c>
      <c r="DF309" s="61">
        <v>1.3716151999303499</v>
      </c>
      <c r="DG309" s="61">
        <v>6.2027148804202577E-2</v>
      </c>
      <c r="DH309" s="61">
        <v>1.5299527075602623E-3</v>
      </c>
      <c r="DI309" s="61">
        <v>0.40352606962928644</v>
      </c>
      <c r="DJ309" s="61">
        <f t="shared" si="637"/>
        <v>1.8386983710713991</v>
      </c>
      <c r="DK309" s="61">
        <f t="shared" si="638"/>
        <v>44.261545542340599</v>
      </c>
      <c r="DL309" s="61"/>
      <c r="DM309" s="61"/>
      <c r="DN309" s="61">
        <f t="shared" si="639"/>
        <v>0</v>
      </c>
      <c r="DO309" s="62">
        <v>61.233333333333334</v>
      </c>
      <c r="DP309" s="62">
        <v>21.833333333333332</v>
      </c>
      <c r="DQ309" s="62">
        <v>1.6666666666666666E-2</v>
      </c>
      <c r="DR309" s="62">
        <v>83.083333333333329</v>
      </c>
    </row>
    <row r="310" spans="1:122" x14ac:dyDescent="0.2">
      <c r="A310" s="19" t="s">
        <v>4649</v>
      </c>
      <c r="B310" s="19" t="s">
        <v>4659</v>
      </c>
      <c r="C310" s="19" t="s">
        <v>68</v>
      </c>
      <c r="D310" s="19" t="s">
        <v>69</v>
      </c>
      <c r="E310" s="19" t="s">
        <v>2747</v>
      </c>
      <c r="F310" s="19" t="s">
        <v>358</v>
      </c>
      <c r="G310" s="19">
        <v>12</v>
      </c>
      <c r="H310" s="19">
        <v>1</v>
      </c>
      <c r="I310" s="19">
        <v>2</v>
      </c>
      <c r="J310" s="19">
        <v>3</v>
      </c>
      <c r="K310" s="19">
        <v>1</v>
      </c>
      <c r="L310" s="19">
        <v>6</v>
      </c>
      <c r="M310" s="20"/>
      <c r="N310" s="21">
        <v>10.77</v>
      </c>
      <c r="O310" s="21">
        <v>129.19999999999999</v>
      </c>
      <c r="P310" s="19">
        <v>1</v>
      </c>
      <c r="Q310" s="19">
        <v>2</v>
      </c>
      <c r="R310" s="19">
        <v>0</v>
      </c>
      <c r="S310" s="19">
        <v>0</v>
      </c>
      <c r="T310" s="19">
        <v>0</v>
      </c>
      <c r="U310" s="19">
        <v>0</v>
      </c>
      <c r="V310" s="19">
        <v>15</v>
      </c>
      <c r="W310" s="22">
        <v>6.7000000000000004E-2</v>
      </c>
      <c r="X310" s="19">
        <v>169</v>
      </c>
      <c r="Y310" s="19">
        <v>0</v>
      </c>
      <c r="Z310" s="19">
        <v>0</v>
      </c>
      <c r="AA310" s="19">
        <v>44</v>
      </c>
      <c r="AB310" s="19">
        <v>62</v>
      </c>
      <c r="AC310" s="22">
        <v>0.41499999999999998</v>
      </c>
      <c r="AD310" s="20"/>
      <c r="AE310" s="21">
        <v>13.84</v>
      </c>
      <c r="AF310" s="28">
        <v>0</v>
      </c>
      <c r="AG310" s="23">
        <v>0</v>
      </c>
      <c r="AH310" s="23"/>
      <c r="AI310" s="23"/>
      <c r="AJ310" s="23"/>
      <c r="AK310" s="23"/>
      <c r="AL310" s="23"/>
      <c r="AM310" s="23"/>
      <c r="AN310" s="24">
        <v>3.6</v>
      </c>
      <c r="AO310" s="24">
        <v>1.9</v>
      </c>
      <c r="AP310" s="24">
        <v>1.7</v>
      </c>
      <c r="AQ310" s="29">
        <v>-0.3</v>
      </c>
      <c r="AR310" s="24">
        <f t="shared" ref="AR310:AR344" si="641">AQ310/(BR310+2*(BS310+BT310))*2000</f>
        <v>-3.9365773646801534</v>
      </c>
      <c r="AS310" s="29">
        <v>0.2</v>
      </c>
      <c r="AT310" s="24">
        <f t="shared" ref="AT310:AT344" si="642">AS310/(BR310+2*(BS310+BT310))*2000</f>
        <v>2.6243849097867691</v>
      </c>
      <c r="AU310" s="24">
        <v>-0.1</v>
      </c>
      <c r="AV310" s="67">
        <v>2</v>
      </c>
      <c r="AW310" s="67">
        <v>7</v>
      </c>
      <c r="AX310" s="67">
        <v>5</v>
      </c>
      <c r="AY310" s="67">
        <v>3</v>
      </c>
      <c r="AZ310" s="67">
        <v>1</v>
      </c>
      <c r="BA310" s="67">
        <v>44</v>
      </c>
      <c r="BB310" s="67">
        <v>62</v>
      </c>
      <c r="BC310" s="67">
        <v>14.7</v>
      </c>
      <c r="BD310" s="19">
        <v>13</v>
      </c>
      <c r="BE310" s="19" t="s">
        <v>5343</v>
      </c>
      <c r="BF310" s="19" t="s">
        <v>3399</v>
      </c>
      <c r="BG310" s="19" t="s">
        <v>7490</v>
      </c>
      <c r="BH310" s="19" t="s">
        <v>7457</v>
      </c>
      <c r="BI310" s="19">
        <v>72</v>
      </c>
      <c r="BJ310" s="19">
        <v>200</v>
      </c>
      <c r="BK310" s="19" t="s">
        <v>1259</v>
      </c>
      <c r="BL310" s="19" t="s">
        <v>7128</v>
      </c>
      <c r="BM310" s="25" t="s">
        <v>3826</v>
      </c>
      <c r="BN310" s="25" t="s">
        <v>3827</v>
      </c>
      <c r="BO310" s="25" t="s">
        <v>3828</v>
      </c>
      <c r="BP310" s="25" t="s">
        <v>3829</v>
      </c>
      <c r="BQ310" s="21">
        <f t="shared" ref="BQ310:BQ344" si="643">LEFT(TRIM(BM310),LEN(TRIM(BM310))-3)+RIGHT(TRIM(BM310),2)/60</f>
        <v>129.21666666666667</v>
      </c>
      <c r="BR310" s="21">
        <f t="shared" ref="BR310:BR344" si="644">LEFT(TRIM(BN310),LEN(TRIM(BN310))-3)+RIGHT(TRIM(BN310),2)/60</f>
        <v>106.01666666666667</v>
      </c>
      <c r="BS310" s="21">
        <f t="shared" ref="BS310:BS344" si="645">LEFT(TRIM(BO310),LEN(TRIM(BO310))-3)+RIGHT(TRIM(BO310),2)/60</f>
        <v>6.6666666666666666E-2</v>
      </c>
      <c r="BT310" s="21">
        <f t="shared" ref="BT310:BT344" si="646">LEFT(TRIM(BP310),LEN(TRIM(BP310))-3)+RIGHT(TRIM(BP310),2)/60</f>
        <v>23.133333333333333</v>
      </c>
      <c r="BU310" s="19">
        <v>169</v>
      </c>
      <c r="BV310" s="19">
        <v>0</v>
      </c>
      <c r="BW310" s="19">
        <v>0</v>
      </c>
      <c r="BX310" s="19">
        <v>0</v>
      </c>
      <c r="BY310" s="24">
        <f t="shared" ref="BY310:BY344" si="647">BR310/G310</f>
        <v>8.8347222222222221</v>
      </c>
      <c r="BZ310" s="24">
        <f t="shared" ref="BZ310:BZ344" si="648">BS310/G310</f>
        <v>5.5555555555555558E-3</v>
      </c>
      <c r="CA310" s="24">
        <f t="shared" ref="CA310:CA344" si="649">BT310/G310</f>
        <v>1.9277777777777778</v>
      </c>
      <c r="CB310" s="19">
        <v>3</v>
      </c>
      <c r="CC310" s="19">
        <v>6</v>
      </c>
      <c r="CD310" s="19">
        <v>0</v>
      </c>
      <c r="CE310" s="19">
        <v>9</v>
      </c>
      <c r="CF310" s="19">
        <v>2</v>
      </c>
      <c r="CG310" s="19">
        <v>0</v>
      </c>
      <c r="CH310" s="19">
        <v>0</v>
      </c>
      <c r="CI310" s="19">
        <v>2</v>
      </c>
      <c r="CJ310" s="53">
        <f t="shared" ref="CJ310:CJ344" si="650">IF(BR310=0,0,CB310/BR310*60)</f>
        <v>1.69784625058953</v>
      </c>
      <c r="CK310" s="53">
        <f t="shared" ref="CK310:CK344" si="651">IF(BT310=0,0,CC310/BT310*60)</f>
        <v>15.561959654178674</v>
      </c>
      <c r="CL310" s="53">
        <f t="shared" ref="CL310:CL344" si="652">IF(BS310=0,0,CD310/BS310*60)</f>
        <v>0</v>
      </c>
      <c r="CM310" s="53">
        <f t="shared" ref="CM310:CM344" si="653">IF(BR310=0,0,CF310/BR310*60)</f>
        <v>1.1318975003930201</v>
      </c>
      <c r="CN310" s="53">
        <f t="shared" ref="CN310:CN344" si="654">IF(BT310=0,0,CG310/BT310*60)</f>
        <v>0</v>
      </c>
      <c r="CO310" s="53">
        <f t="shared" ref="CO310:CO344" si="655">IF(BS310=0,0,CH310/BS310*60)</f>
        <v>0</v>
      </c>
      <c r="CP310" s="54">
        <f t="shared" si="505"/>
        <v>0</v>
      </c>
      <c r="CQ310" s="54">
        <f t="shared" si="506"/>
        <v>0</v>
      </c>
      <c r="CR310" s="54">
        <f t="shared" si="507"/>
        <v>0</v>
      </c>
      <c r="CS310" s="54">
        <f t="shared" si="508"/>
        <v>0.16666666666666666</v>
      </c>
      <c r="CT310" s="54">
        <f t="shared" si="509"/>
        <v>0.33333333333333331</v>
      </c>
      <c r="CU310" s="54">
        <f t="shared" si="510"/>
        <v>0.5</v>
      </c>
      <c r="CV310" s="19">
        <v>2</v>
      </c>
      <c r="CW310" s="65">
        <v>1.4319999999999999</v>
      </c>
      <c r="CX310" s="65">
        <v>22.161000000000001</v>
      </c>
      <c r="CY310" s="24">
        <v>-2.5960000000000001</v>
      </c>
      <c r="CZ310" s="24">
        <v>2.528</v>
      </c>
      <c r="DA310" s="24">
        <v>4.0000000000000001E-3</v>
      </c>
      <c r="DB310" s="24">
        <v>-1E-3</v>
      </c>
      <c r="DC310" s="24">
        <v>0</v>
      </c>
      <c r="DD310" s="65">
        <v>-6.5000000000000002E-2</v>
      </c>
      <c r="DE310" s="65">
        <v>-0.999</v>
      </c>
      <c r="DF310" s="24">
        <v>1.68</v>
      </c>
      <c r="DG310" s="24">
        <v>6.6000000000000003E-2</v>
      </c>
      <c r="DH310" s="24">
        <v>6.0000000000000001E-3</v>
      </c>
      <c r="DI310" s="24">
        <v>-0.25600000000000001</v>
      </c>
      <c r="DJ310" s="65">
        <v>1.496</v>
      </c>
      <c r="DK310" s="65">
        <v>23.16</v>
      </c>
      <c r="DL310" s="24">
        <v>0</v>
      </c>
      <c r="DM310" s="24">
        <v>0</v>
      </c>
      <c r="DN310" s="65">
        <v>0</v>
      </c>
      <c r="DO310" s="24">
        <v>106.02</v>
      </c>
      <c r="DP310" s="24">
        <v>23.13</v>
      </c>
      <c r="DQ310" s="24">
        <v>7.0000000000000007E-2</v>
      </c>
      <c r="DR310" s="24">
        <v>129.22</v>
      </c>
    </row>
    <row r="311" spans="1:122" x14ac:dyDescent="0.2">
      <c r="A311" t="s">
        <v>4659</v>
      </c>
      <c r="B311" t="s">
        <v>4659</v>
      </c>
      <c r="C311" t="str">
        <f t="shared" ref="C311:C346" si="656">CONCATENATE(RIGHT(D311,LEN(D311)-SEARCH(" ",D311)), ", ", LEFT(D311, SEARCH(" ", D311)))</f>
        <v xml:space="preserve">Ellis, Matt </v>
      </c>
      <c r="D311" t="str">
        <f t="shared" ref="D311:D346" si="657">LEFT(F311, SEARCH(",", F311) - 1)</f>
        <v>Matt Ellis</v>
      </c>
      <c r="E311" t="str">
        <f t="shared" ref="E311:E346" si="658">LEFT(RIGHT(F311, LEN(F311)-SEARCH(",", F311)-1), 2)</f>
        <v>LW</v>
      </c>
      <c r="F311" t="s">
        <v>936</v>
      </c>
      <c r="G311">
        <v>16</v>
      </c>
      <c r="H311">
        <v>0</v>
      </c>
      <c r="I311">
        <v>0</v>
      </c>
      <c r="J311">
        <f t="shared" ref="J311:J346" si="659">H311+I311</f>
        <v>0</v>
      </c>
      <c r="K311">
        <v>-1</v>
      </c>
      <c r="L311">
        <v>6</v>
      </c>
      <c r="M311" s="5" t="s">
        <v>5684</v>
      </c>
      <c r="N311" s="7">
        <f t="shared" ref="N311:N346" si="660">LEFT(M311, LEN(M311)-3)+RIGHT(M311,2)/60</f>
        <v>5.583333333333333</v>
      </c>
      <c r="O311" s="7">
        <f t="shared" ref="O311:O346" si="661">G311*N311</f>
        <v>89.333333333333329</v>
      </c>
      <c r="P311">
        <v>0</v>
      </c>
      <c r="Q311">
        <v>0</v>
      </c>
      <c r="R311">
        <v>0</v>
      </c>
      <c r="S311">
        <v>0</v>
      </c>
      <c r="T311">
        <f t="shared" ref="T311:T346" si="662">H311-P311-R311</f>
        <v>0</v>
      </c>
      <c r="U311">
        <f t="shared" ref="U311:U346" si="663">I311-Q311-S311</f>
        <v>0</v>
      </c>
      <c r="V311">
        <v>22</v>
      </c>
      <c r="W311" s="9">
        <f t="shared" ref="W311:W354" si="664">IF(V311=0,0,H311/V311)</f>
        <v>0</v>
      </c>
      <c r="X311">
        <v>155</v>
      </c>
      <c r="Y311">
        <v>0</v>
      </c>
      <c r="Z311">
        <v>0</v>
      </c>
      <c r="AA311">
        <v>23</v>
      </c>
      <c r="AB311">
        <v>25</v>
      </c>
      <c r="AC311" s="9">
        <f t="shared" ref="AC311:AC354" si="665">IF(AA311+AB311=0,0,AA311/(AA311+AB311))</f>
        <v>0.47916666666666669</v>
      </c>
      <c r="AD311" s="5" t="s">
        <v>361</v>
      </c>
      <c r="AH311" s="13" t="s">
        <v>6395</v>
      </c>
      <c r="AI311" s="13" t="s">
        <v>6415</v>
      </c>
      <c r="AJ311" s="14">
        <v>-1.5</v>
      </c>
      <c r="AK311" s="13" t="s">
        <v>6354</v>
      </c>
      <c r="AL311" s="13" t="s">
        <v>6333</v>
      </c>
      <c r="AM311" s="13" t="s">
        <v>6354</v>
      </c>
      <c r="AN311" s="18">
        <f t="shared" ref="AN311:AN346" si="666">AH311+0</f>
        <v>1.8</v>
      </c>
      <c r="AO311" s="18">
        <f t="shared" ref="AO311:AO346" si="667">AI311+0</f>
        <v>1.7</v>
      </c>
      <c r="AP311" s="18">
        <f t="shared" ref="AP311:AP346" si="668">AJ311+0</f>
        <v>-1.5</v>
      </c>
      <c r="AQ311" s="18">
        <f t="shared" ref="AQ311:AQ346" si="669">AK311+0</f>
        <v>-0.9</v>
      </c>
      <c r="AR311" s="18">
        <f t="shared" si="641"/>
        <v>-19.860242736300108</v>
      </c>
      <c r="AS311" s="18">
        <f t="shared" ref="AS311:AS346" si="670">AL311+0</f>
        <v>0</v>
      </c>
      <c r="AT311" s="18">
        <f t="shared" si="642"/>
        <v>0</v>
      </c>
      <c r="AU311" s="18">
        <f t="shared" ref="AU311:AU346" si="671">AM311+0</f>
        <v>-0.9</v>
      </c>
      <c r="AV311" s="66">
        <v>1</v>
      </c>
      <c r="AW311" s="66">
        <v>8</v>
      </c>
      <c r="AX311" s="66">
        <v>2</v>
      </c>
      <c r="AY311" s="66">
        <v>2</v>
      </c>
      <c r="AZ311" s="66">
        <v>2</v>
      </c>
      <c r="BA311" s="66">
        <v>23</v>
      </c>
      <c r="BB311" s="66">
        <v>25</v>
      </c>
      <c r="BC311" s="66">
        <v>5.2</v>
      </c>
      <c r="BE311" t="s">
        <v>806</v>
      </c>
      <c r="BF311" t="s">
        <v>655</v>
      </c>
      <c r="BG311" t="s">
        <v>7484</v>
      </c>
      <c r="BH311" t="s">
        <v>7457</v>
      </c>
      <c r="BI311">
        <v>72</v>
      </c>
      <c r="BJ311">
        <v>188</v>
      </c>
      <c r="BK311" t="s">
        <v>1259</v>
      </c>
      <c r="BL311" t="s">
        <v>638</v>
      </c>
      <c r="BM311" s="4" t="s">
        <v>6019</v>
      </c>
      <c r="BN311" s="4" t="s">
        <v>6020</v>
      </c>
      <c r="BO311" s="4" t="s">
        <v>2694</v>
      </c>
      <c r="BP311" s="4" t="s">
        <v>7224</v>
      </c>
      <c r="BQ311" s="7">
        <f t="shared" si="643"/>
        <v>89.4</v>
      </c>
      <c r="BR311" s="7">
        <f t="shared" si="644"/>
        <v>88.166666666666671</v>
      </c>
      <c r="BS311" s="7">
        <f t="shared" si="645"/>
        <v>0.96666666666666667</v>
      </c>
      <c r="BT311" s="7">
        <f t="shared" si="646"/>
        <v>0.26666666666666666</v>
      </c>
      <c r="BU311">
        <v>155</v>
      </c>
      <c r="BV311">
        <v>0</v>
      </c>
      <c r="BW311">
        <v>0</v>
      </c>
      <c r="BX311">
        <v>0</v>
      </c>
      <c r="BY311" s="18">
        <f t="shared" si="647"/>
        <v>5.510416666666667</v>
      </c>
      <c r="BZ311" s="18">
        <f t="shared" si="648"/>
        <v>6.0416666666666667E-2</v>
      </c>
      <c r="CA311" s="18">
        <f t="shared" si="649"/>
        <v>1.6666666666666666E-2</v>
      </c>
      <c r="CB311" s="6">
        <v>1</v>
      </c>
      <c r="CC311" s="6">
        <v>0</v>
      </c>
      <c r="CD311" s="6">
        <v>0</v>
      </c>
      <c r="CE311" s="6">
        <v>1</v>
      </c>
      <c r="CF311" s="6">
        <v>2</v>
      </c>
      <c r="CG311" s="6">
        <v>0</v>
      </c>
      <c r="CH311" s="6">
        <v>0</v>
      </c>
      <c r="CI311" s="6">
        <v>2</v>
      </c>
      <c r="CJ311" s="11">
        <f t="shared" si="650"/>
        <v>0.6805293005671077</v>
      </c>
      <c r="CK311" s="11">
        <f t="shared" si="651"/>
        <v>0</v>
      </c>
      <c r="CL311" s="11">
        <f t="shared" si="652"/>
        <v>0</v>
      </c>
      <c r="CM311" s="11">
        <f t="shared" si="653"/>
        <v>1.3610586011342154</v>
      </c>
      <c r="CN311" s="11">
        <f t="shared" si="654"/>
        <v>0</v>
      </c>
      <c r="CO311" s="11">
        <f t="shared" si="655"/>
        <v>0</v>
      </c>
      <c r="CP311" s="52">
        <f t="shared" si="505"/>
        <v>0</v>
      </c>
      <c r="CQ311" s="52">
        <f t="shared" si="506"/>
        <v>0</v>
      </c>
      <c r="CR311" s="52">
        <f t="shared" si="507"/>
        <v>0</v>
      </c>
      <c r="CS311" s="52">
        <f t="shared" si="508"/>
        <v>0</v>
      </c>
      <c r="CT311" s="52">
        <f t="shared" si="509"/>
        <v>0</v>
      </c>
      <c r="CU311" s="52">
        <f t="shared" si="510"/>
        <v>0</v>
      </c>
      <c r="CV311">
        <v>0</v>
      </c>
      <c r="CW311" s="60">
        <f t="shared" ref="CW311:CW346" si="672">DD311+DJ311+DN311</f>
        <v>-1.7575731494166575</v>
      </c>
      <c r="CX311" s="60">
        <f t="shared" ref="CX311:CX346" si="673">CW311/DR311*2000</f>
        <v>-39.319309830350278</v>
      </c>
      <c r="CY311" s="60">
        <v>-2.2550861562405005</v>
      </c>
      <c r="CZ311" s="60">
        <v>-1.4495622262509996E-2</v>
      </c>
      <c r="DA311" s="60">
        <v>2.3737809416931734E-4</v>
      </c>
      <c r="DB311" s="60">
        <v>-1.2408129208830339E-2</v>
      </c>
      <c r="DC311" s="60">
        <v>0</v>
      </c>
      <c r="DD311" s="60">
        <f t="shared" ref="DD311:DD346" si="674">SUM(CY311:DC311)</f>
        <v>-2.2817525296176719</v>
      </c>
      <c r="DE311" s="60">
        <f t="shared" ref="DE311:DE346" si="675">DD311/DR311*2000</f>
        <v>-51.045917888538519</v>
      </c>
      <c r="DF311" s="60">
        <v>1.4502185644288643</v>
      </c>
      <c r="DG311" s="60">
        <v>9.4116064617019398E-4</v>
      </c>
      <c r="DH311" s="60">
        <v>0.11331976046915364</v>
      </c>
      <c r="DI311" s="60">
        <v>-1.0403001053431737</v>
      </c>
      <c r="DJ311" s="60">
        <f t="shared" ref="DJ311:DJ346" si="676">SUM(DF311:DI311)</f>
        <v>0.5241793802010144</v>
      </c>
      <c r="DK311" s="60">
        <f t="shared" ref="DK311:DK346" si="677">DJ311/DR311*2000</f>
        <v>11.726608058188241</v>
      </c>
      <c r="DL311" s="60"/>
      <c r="DM311" s="60"/>
      <c r="DN311" s="60">
        <f t="shared" ref="DN311:DN346" si="678">SUM(DL311:DM311)</f>
        <v>0</v>
      </c>
      <c r="DO311" s="58">
        <v>88.166666666666671</v>
      </c>
      <c r="DP311" s="58">
        <v>0.26666666666666666</v>
      </c>
      <c r="DQ311" s="58">
        <v>0.96666666666666679</v>
      </c>
      <c r="DR311" s="58">
        <v>89.4</v>
      </c>
    </row>
    <row r="312" spans="1:122" x14ac:dyDescent="0.2">
      <c r="A312" t="s">
        <v>4659</v>
      </c>
      <c r="B312" t="s">
        <v>4659</v>
      </c>
      <c r="C312" t="str">
        <f t="shared" si="656"/>
        <v xml:space="preserve">Samuelsson, Mikael </v>
      </c>
      <c r="D312" t="str">
        <f t="shared" si="657"/>
        <v>Mikael Samuelsson</v>
      </c>
      <c r="E312" t="str">
        <f t="shared" si="658"/>
        <v>RW</v>
      </c>
      <c r="F312" t="s">
        <v>3391</v>
      </c>
      <c r="G312">
        <v>53</v>
      </c>
      <c r="H312">
        <v>14</v>
      </c>
      <c r="I312">
        <v>20</v>
      </c>
      <c r="J312">
        <f t="shared" si="659"/>
        <v>34</v>
      </c>
      <c r="K312">
        <v>1</v>
      </c>
      <c r="L312">
        <v>28</v>
      </c>
      <c r="M312" s="5" t="s">
        <v>5720</v>
      </c>
      <c r="N312" s="7">
        <f t="shared" si="660"/>
        <v>15.15</v>
      </c>
      <c r="O312" s="7">
        <f t="shared" si="661"/>
        <v>802.95</v>
      </c>
      <c r="P312">
        <v>6</v>
      </c>
      <c r="Q312">
        <v>8</v>
      </c>
      <c r="R312">
        <v>0</v>
      </c>
      <c r="S312">
        <v>0</v>
      </c>
      <c r="T312">
        <f t="shared" si="662"/>
        <v>8</v>
      </c>
      <c r="U312">
        <f t="shared" si="663"/>
        <v>12</v>
      </c>
      <c r="V312">
        <v>189</v>
      </c>
      <c r="W312" s="9">
        <f t="shared" si="664"/>
        <v>7.407407407407407E-2</v>
      </c>
      <c r="X312">
        <v>1047</v>
      </c>
      <c r="Y312">
        <v>2</v>
      </c>
      <c r="Z312">
        <v>0</v>
      </c>
      <c r="AA312">
        <v>2</v>
      </c>
      <c r="AB312">
        <v>1</v>
      </c>
      <c r="AC312" s="9">
        <f t="shared" si="665"/>
        <v>0.66666666666666663</v>
      </c>
      <c r="AD312" s="5" t="s">
        <v>4199</v>
      </c>
      <c r="AE312" s="11">
        <f t="shared" ref="AE312:AE326" si="679">LEFT(AD312, LEN(AD312)-3)+RIGHT(AD312,2)/60</f>
        <v>23.6</v>
      </c>
      <c r="AF312" s="27">
        <v>66</v>
      </c>
      <c r="AG312" s="12">
        <v>1809533</v>
      </c>
      <c r="AH312" s="13" t="s">
        <v>4395</v>
      </c>
      <c r="AI312" s="13" t="s">
        <v>4362</v>
      </c>
      <c r="AJ312" s="14">
        <v>-2.7</v>
      </c>
      <c r="AK312" s="13" t="s">
        <v>6407</v>
      </c>
      <c r="AL312" s="13" t="s">
        <v>6425</v>
      </c>
      <c r="AM312" s="13" t="s">
        <v>6373</v>
      </c>
      <c r="AN312" s="18">
        <f t="shared" si="666"/>
        <v>17.399999999999999</v>
      </c>
      <c r="AO312" s="18">
        <f t="shared" si="667"/>
        <v>12.7</v>
      </c>
      <c r="AP312" s="18">
        <f t="shared" si="668"/>
        <v>-2.7</v>
      </c>
      <c r="AQ312" s="18">
        <f t="shared" si="669"/>
        <v>4.4000000000000004</v>
      </c>
      <c r="AR312" s="18">
        <f t="shared" si="641"/>
        <v>9.0895005939162328</v>
      </c>
      <c r="AS312" s="18">
        <f t="shared" si="670"/>
        <v>0.8</v>
      </c>
      <c r="AT312" s="18">
        <f t="shared" si="642"/>
        <v>1.6526364716211333</v>
      </c>
      <c r="AU312" s="18">
        <f t="shared" si="671"/>
        <v>5.2</v>
      </c>
      <c r="AV312" s="66">
        <v>6</v>
      </c>
      <c r="AW312" s="66">
        <v>46</v>
      </c>
      <c r="AX312" s="66">
        <v>69</v>
      </c>
      <c r="AY312" s="66">
        <v>49</v>
      </c>
      <c r="AZ312" s="66">
        <v>26</v>
      </c>
      <c r="BA312" s="66">
        <v>2</v>
      </c>
      <c r="BB312" s="66">
        <v>1</v>
      </c>
      <c r="BC312" s="66">
        <v>0.1</v>
      </c>
      <c r="BD312">
        <v>37</v>
      </c>
      <c r="BE312" t="s">
        <v>281</v>
      </c>
      <c r="BF312" t="s">
        <v>2848</v>
      </c>
      <c r="BH312" t="s">
        <v>7493</v>
      </c>
      <c r="BI312">
        <v>74</v>
      </c>
      <c r="BJ312">
        <v>210</v>
      </c>
      <c r="BK312" t="s">
        <v>1258</v>
      </c>
      <c r="BL312" t="s">
        <v>7128</v>
      </c>
      <c r="BM312" s="4" t="s">
        <v>2275</v>
      </c>
      <c r="BN312" s="4" t="s">
        <v>2276</v>
      </c>
      <c r="BO312" s="4" t="s">
        <v>7424</v>
      </c>
      <c r="BP312" s="4" t="s">
        <v>2277</v>
      </c>
      <c r="BQ312" s="7">
        <f t="shared" si="643"/>
        <v>802.83333333333337</v>
      </c>
      <c r="BR312" s="7">
        <f t="shared" si="644"/>
        <v>637.51666666666665</v>
      </c>
      <c r="BS312" s="7">
        <f t="shared" si="645"/>
        <v>5.4333333333333336</v>
      </c>
      <c r="BT312" s="7">
        <f t="shared" si="646"/>
        <v>159.88333333333333</v>
      </c>
      <c r="BU312" s="12">
        <v>1047</v>
      </c>
      <c r="BV312">
        <v>0</v>
      </c>
      <c r="BW312">
        <v>0</v>
      </c>
      <c r="BX312">
        <v>0</v>
      </c>
      <c r="BY312" s="18">
        <f t="shared" si="647"/>
        <v>12.028616352201258</v>
      </c>
      <c r="BZ312" s="18">
        <f t="shared" si="648"/>
        <v>0.10251572327044026</v>
      </c>
      <c r="CA312" s="18">
        <f t="shared" si="649"/>
        <v>3.0166666666666666</v>
      </c>
      <c r="CB312" s="6">
        <v>23</v>
      </c>
      <c r="CC312" s="6">
        <v>19</v>
      </c>
      <c r="CD312" s="6">
        <v>0</v>
      </c>
      <c r="CE312" s="6">
        <v>42</v>
      </c>
      <c r="CF312" s="6">
        <v>22</v>
      </c>
      <c r="CG312" s="6">
        <v>1</v>
      </c>
      <c r="CH312" s="6">
        <v>0</v>
      </c>
      <c r="CI312" s="6">
        <v>23</v>
      </c>
      <c r="CJ312" s="11">
        <f t="shared" si="650"/>
        <v>2.1646492902146348</v>
      </c>
      <c r="CK312" s="11">
        <f t="shared" si="651"/>
        <v>7.1301991035129779</v>
      </c>
      <c r="CL312" s="11">
        <f t="shared" si="652"/>
        <v>0</v>
      </c>
      <c r="CM312" s="11">
        <f t="shared" si="653"/>
        <v>2.0705341036835638</v>
      </c>
      <c r="CN312" s="11">
        <f t="shared" si="654"/>
        <v>0.3752736370269989</v>
      </c>
      <c r="CO312" s="11">
        <f t="shared" si="655"/>
        <v>0</v>
      </c>
      <c r="CP312" s="52">
        <f t="shared" si="505"/>
        <v>0.34782608695652173</v>
      </c>
      <c r="CQ312" s="52">
        <f t="shared" si="506"/>
        <v>0.52173913043478259</v>
      </c>
      <c r="CR312" s="52">
        <f t="shared" si="507"/>
        <v>0.86956521739130432</v>
      </c>
      <c r="CS312" s="52">
        <f t="shared" si="508"/>
        <v>0.31578947368421051</v>
      </c>
      <c r="CT312" s="52">
        <f t="shared" si="509"/>
        <v>0.42105263157894735</v>
      </c>
      <c r="CU312" s="52">
        <f t="shared" si="510"/>
        <v>0.73684210526315785</v>
      </c>
      <c r="CV312">
        <v>0</v>
      </c>
      <c r="CW312" s="60">
        <f t="shared" si="672"/>
        <v>30.557864788523077</v>
      </c>
      <c r="CX312" s="60">
        <f t="shared" si="673"/>
        <v>76.125052410686507</v>
      </c>
      <c r="CY312" s="60">
        <v>11.735285833506063</v>
      </c>
      <c r="CZ312" s="60">
        <v>11.068644789410422</v>
      </c>
      <c r="DA312" s="60">
        <v>2.131711930674126E-3</v>
      </c>
      <c r="DB312" s="60">
        <v>-6.974224348411534E-2</v>
      </c>
      <c r="DC312" s="60">
        <v>-1.1672752220275457</v>
      </c>
      <c r="DD312" s="60">
        <f t="shared" si="674"/>
        <v>21.569044869335499</v>
      </c>
      <c r="DE312" s="60">
        <f t="shared" si="675"/>
        <v>53.732310241234387</v>
      </c>
      <c r="DF312" s="60">
        <v>7.644222596346931</v>
      </c>
      <c r="DG312" s="60">
        <v>0.37470174320330196</v>
      </c>
      <c r="DH312" s="60">
        <v>0.63693520539558757</v>
      </c>
      <c r="DI312" s="60">
        <v>0.33296037424175551</v>
      </c>
      <c r="DJ312" s="60">
        <f t="shared" si="676"/>
        <v>8.9888199191875771</v>
      </c>
      <c r="DK312" s="60">
        <f t="shared" si="677"/>
        <v>22.392742169452138</v>
      </c>
      <c r="DL312" s="60"/>
      <c r="DM312" s="60"/>
      <c r="DN312" s="60">
        <f t="shared" si="678"/>
        <v>0</v>
      </c>
      <c r="DO312" s="59">
        <v>637.51666666666665</v>
      </c>
      <c r="DP312" s="59">
        <v>159.88333333333333</v>
      </c>
      <c r="DQ312" s="59">
        <v>5.4333333333333336</v>
      </c>
      <c r="DR312" s="58">
        <v>802.83333333333326</v>
      </c>
    </row>
    <row r="313" spans="1:122" x14ac:dyDescent="0.2">
      <c r="A313" t="s">
        <v>4659</v>
      </c>
      <c r="B313" t="s">
        <v>4659</v>
      </c>
      <c r="C313" t="str">
        <f t="shared" si="656"/>
        <v xml:space="preserve">Lidstrom, Nicklas </v>
      </c>
      <c r="D313" t="str">
        <f t="shared" si="657"/>
        <v>Nicklas Lidstrom</v>
      </c>
      <c r="E313" t="str">
        <f t="shared" si="658"/>
        <v xml:space="preserve">D </v>
      </c>
      <c r="F313" t="s">
        <v>3386</v>
      </c>
      <c r="G313">
        <v>80</v>
      </c>
      <c r="H313">
        <v>13</v>
      </c>
      <c r="I313">
        <v>49</v>
      </c>
      <c r="J313">
        <f t="shared" si="659"/>
        <v>62</v>
      </c>
      <c r="K313">
        <v>40</v>
      </c>
      <c r="L313">
        <v>46</v>
      </c>
      <c r="M313" s="5" t="s">
        <v>4147</v>
      </c>
      <c r="N313" s="7">
        <f t="shared" si="660"/>
        <v>27.483333333333334</v>
      </c>
      <c r="O313" s="7">
        <f t="shared" si="661"/>
        <v>2198.666666666667</v>
      </c>
      <c r="P313">
        <v>10</v>
      </c>
      <c r="Q313">
        <v>23</v>
      </c>
      <c r="R313">
        <v>0</v>
      </c>
      <c r="S313">
        <v>3</v>
      </c>
      <c r="T313">
        <f t="shared" si="662"/>
        <v>3</v>
      </c>
      <c r="U313">
        <f t="shared" si="663"/>
        <v>23</v>
      </c>
      <c r="V313">
        <v>224</v>
      </c>
      <c r="W313" s="9">
        <f t="shared" si="664"/>
        <v>5.8035714285714288E-2</v>
      </c>
      <c r="X313">
        <v>2330</v>
      </c>
      <c r="Y313">
        <v>1</v>
      </c>
      <c r="Z313">
        <v>0</v>
      </c>
      <c r="AA313">
        <v>0</v>
      </c>
      <c r="AB313">
        <v>0</v>
      </c>
      <c r="AC313" s="9">
        <f t="shared" si="665"/>
        <v>0</v>
      </c>
      <c r="AD313" s="5" t="s">
        <v>4200</v>
      </c>
      <c r="AE313" s="11">
        <f t="shared" si="679"/>
        <v>35.466666666666669</v>
      </c>
      <c r="AF313" s="27">
        <v>88</v>
      </c>
      <c r="AG313" s="12">
        <v>7354651</v>
      </c>
      <c r="AH313" s="13" t="s">
        <v>4375</v>
      </c>
      <c r="AI313" s="13" t="s">
        <v>4376</v>
      </c>
      <c r="AJ313" s="14">
        <v>23.4</v>
      </c>
      <c r="AK313" s="13" t="s">
        <v>4377</v>
      </c>
      <c r="AL313" s="13" t="s">
        <v>4378</v>
      </c>
      <c r="AM313" s="13" t="s">
        <v>6290</v>
      </c>
      <c r="AN313" s="18">
        <f t="shared" si="666"/>
        <v>52.2</v>
      </c>
      <c r="AO313" s="18">
        <f t="shared" si="667"/>
        <v>47.6</v>
      </c>
      <c r="AP313" s="18">
        <f t="shared" si="668"/>
        <v>23.4</v>
      </c>
      <c r="AQ313" s="18">
        <f t="shared" si="669"/>
        <v>9.6</v>
      </c>
      <c r="AR313" s="18">
        <f t="shared" si="641"/>
        <v>6.3680887994604802</v>
      </c>
      <c r="AS313" s="18">
        <f t="shared" si="670"/>
        <v>13.2</v>
      </c>
      <c r="AT313" s="18">
        <f t="shared" si="642"/>
        <v>8.7561220992581603</v>
      </c>
      <c r="AU313" s="18">
        <f t="shared" si="671"/>
        <v>22.7</v>
      </c>
      <c r="AV313" s="66">
        <v>95</v>
      </c>
      <c r="AW313" s="66">
        <v>24</v>
      </c>
      <c r="AX313" s="66">
        <v>97</v>
      </c>
      <c r="AY313" s="66">
        <v>83</v>
      </c>
      <c r="AZ313" s="66">
        <v>40</v>
      </c>
      <c r="BA313" s="66">
        <v>0</v>
      </c>
      <c r="BB313" s="66">
        <v>0</v>
      </c>
      <c r="BC313" s="66">
        <v>0</v>
      </c>
      <c r="BD313">
        <v>5</v>
      </c>
      <c r="BE313" t="s">
        <v>2871</v>
      </c>
      <c r="BF313" t="s">
        <v>2872</v>
      </c>
      <c r="BH313" t="s">
        <v>7493</v>
      </c>
      <c r="BI313">
        <v>73</v>
      </c>
      <c r="BJ313">
        <v>193</v>
      </c>
      <c r="BK313" t="s">
        <v>1259</v>
      </c>
      <c r="BL313" t="s">
        <v>7128</v>
      </c>
      <c r="BM313" s="4" t="s">
        <v>1790</v>
      </c>
      <c r="BN313" s="4" t="s">
        <v>1791</v>
      </c>
      <c r="BO313" s="4" t="s">
        <v>546</v>
      </c>
      <c r="BP313" s="4" t="s">
        <v>547</v>
      </c>
      <c r="BQ313" s="7">
        <f t="shared" si="643"/>
        <v>2199.1</v>
      </c>
      <c r="BR313" s="7">
        <f t="shared" si="644"/>
        <v>1383.1666666666667</v>
      </c>
      <c r="BS313" s="7">
        <f t="shared" si="645"/>
        <v>363.03333333333336</v>
      </c>
      <c r="BT313" s="7">
        <f t="shared" si="646"/>
        <v>452.9</v>
      </c>
      <c r="BU313" s="12">
        <v>2330</v>
      </c>
      <c r="BV313">
        <v>0</v>
      </c>
      <c r="BW313">
        <v>0</v>
      </c>
      <c r="BX313">
        <v>0</v>
      </c>
      <c r="BY313" s="18">
        <f t="shared" si="647"/>
        <v>17.289583333333333</v>
      </c>
      <c r="BZ313" s="18">
        <f t="shared" si="648"/>
        <v>4.5379166666666668</v>
      </c>
      <c r="CA313" s="18">
        <f t="shared" si="649"/>
        <v>5.6612499999999999</v>
      </c>
      <c r="CB313" s="6">
        <v>73</v>
      </c>
      <c r="CC313" s="6">
        <v>55</v>
      </c>
      <c r="CD313" s="6">
        <v>7</v>
      </c>
      <c r="CE313" s="6">
        <v>135</v>
      </c>
      <c r="CF313" s="6">
        <v>38</v>
      </c>
      <c r="CG313" s="6">
        <v>7</v>
      </c>
      <c r="CH313" s="6">
        <v>37</v>
      </c>
      <c r="CI313" s="6">
        <v>82</v>
      </c>
      <c r="CJ313" s="11">
        <f t="shared" si="650"/>
        <v>3.166646583925774</v>
      </c>
      <c r="CK313" s="11">
        <f t="shared" si="651"/>
        <v>7.2863766835946127</v>
      </c>
      <c r="CL313" s="11">
        <f t="shared" si="652"/>
        <v>1.156918556606372</v>
      </c>
      <c r="CM313" s="11">
        <f t="shared" si="653"/>
        <v>1.6483913724545125</v>
      </c>
      <c r="CN313" s="11">
        <f t="shared" si="654"/>
        <v>0.92735703245749612</v>
      </c>
      <c r="CO313" s="11">
        <f t="shared" si="655"/>
        <v>6.1151409420622533</v>
      </c>
      <c r="CP313" s="52">
        <f t="shared" si="505"/>
        <v>4.1095890410958902E-2</v>
      </c>
      <c r="CQ313" s="52">
        <f t="shared" si="506"/>
        <v>0.31506849315068491</v>
      </c>
      <c r="CR313" s="52">
        <f t="shared" si="507"/>
        <v>0.35616438356164382</v>
      </c>
      <c r="CS313" s="52">
        <f t="shared" si="508"/>
        <v>0.18181818181818182</v>
      </c>
      <c r="CT313" s="52">
        <f t="shared" si="509"/>
        <v>0.41818181818181815</v>
      </c>
      <c r="CU313" s="52">
        <f t="shared" si="510"/>
        <v>0.6</v>
      </c>
      <c r="CV313">
        <v>0</v>
      </c>
      <c r="CW313" s="60">
        <f t="shared" si="672"/>
        <v>129.88330723739062</v>
      </c>
      <c r="CX313" s="60">
        <f t="shared" si="673"/>
        <v>118.12405733017201</v>
      </c>
      <c r="CY313" s="60">
        <v>15.522942909896519</v>
      </c>
      <c r="CZ313" s="60">
        <v>24.007607661211399</v>
      </c>
      <c r="DA313" s="60">
        <v>5.8391293835318298E-3</v>
      </c>
      <c r="DB313" s="60">
        <v>2.4896594557509215</v>
      </c>
      <c r="DC313" s="60">
        <v>0</v>
      </c>
      <c r="DD313" s="60">
        <f t="shared" si="674"/>
        <v>42.026049156242372</v>
      </c>
      <c r="DE313" s="60">
        <f t="shared" si="675"/>
        <v>38.221135151873376</v>
      </c>
      <c r="DF313" s="60">
        <v>49.614156960341781</v>
      </c>
      <c r="DG313" s="60">
        <v>5.3378403390627476</v>
      </c>
      <c r="DH313" s="60">
        <v>20.517995685193398</v>
      </c>
      <c r="DI313" s="60">
        <v>12.38726509655033</v>
      </c>
      <c r="DJ313" s="60">
        <f t="shared" si="676"/>
        <v>87.857258081148245</v>
      </c>
      <c r="DK313" s="60">
        <f t="shared" si="677"/>
        <v>79.902922178298624</v>
      </c>
      <c r="DL313" s="60"/>
      <c r="DM313" s="60"/>
      <c r="DN313" s="60">
        <f t="shared" si="678"/>
        <v>0</v>
      </c>
      <c r="DO313" s="58">
        <v>1383.1666666666667</v>
      </c>
      <c r="DP313" s="58">
        <v>452.9</v>
      </c>
      <c r="DQ313" s="58">
        <v>363.03333333333336</v>
      </c>
      <c r="DR313" s="58">
        <v>2199.1</v>
      </c>
    </row>
    <row r="314" spans="1:122" x14ac:dyDescent="0.2">
      <c r="A314" t="s">
        <v>4659</v>
      </c>
      <c r="B314" t="s">
        <v>4659</v>
      </c>
      <c r="C314" t="str">
        <f t="shared" si="656"/>
        <v xml:space="preserve">Kronwall, Niklas </v>
      </c>
      <c r="D314" t="str">
        <f t="shared" si="657"/>
        <v>Niklas Kronwall</v>
      </c>
      <c r="E314" t="str">
        <f t="shared" si="658"/>
        <v xml:space="preserve">D </v>
      </c>
      <c r="F314" t="s">
        <v>3396</v>
      </c>
      <c r="G314">
        <v>68</v>
      </c>
      <c r="H314">
        <v>1</v>
      </c>
      <c r="I314">
        <v>21</v>
      </c>
      <c r="J314">
        <f t="shared" si="659"/>
        <v>22</v>
      </c>
      <c r="K314">
        <v>0</v>
      </c>
      <c r="L314">
        <v>54</v>
      </c>
      <c r="M314" s="5" t="s">
        <v>5721</v>
      </c>
      <c r="N314" s="7">
        <f t="shared" si="660"/>
        <v>20.65</v>
      </c>
      <c r="O314" s="7">
        <f t="shared" si="661"/>
        <v>1404.1999999999998</v>
      </c>
      <c r="P314">
        <v>1</v>
      </c>
      <c r="Q314">
        <v>5</v>
      </c>
      <c r="R314">
        <v>0</v>
      </c>
      <c r="S314">
        <v>0</v>
      </c>
      <c r="T314">
        <f t="shared" si="662"/>
        <v>0</v>
      </c>
      <c r="U314">
        <f t="shared" si="663"/>
        <v>16</v>
      </c>
      <c r="V314">
        <v>104</v>
      </c>
      <c r="W314" s="9">
        <f t="shared" si="664"/>
        <v>9.6153846153846159E-3</v>
      </c>
      <c r="X314">
        <v>1795</v>
      </c>
      <c r="Y314">
        <v>0</v>
      </c>
      <c r="Z314">
        <v>0</v>
      </c>
      <c r="AA314">
        <v>0</v>
      </c>
      <c r="AB314">
        <v>0</v>
      </c>
      <c r="AC314" s="9">
        <f t="shared" si="665"/>
        <v>0</v>
      </c>
      <c r="AD314" s="5" t="s">
        <v>4201</v>
      </c>
      <c r="AE314" s="11">
        <f t="shared" si="679"/>
        <v>63.833333333333336</v>
      </c>
      <c r="AF314" s="27">
        <v>63</v>
      </c>
      <c r="AG314" s="12">
        <v>2260312</v>
      </c>
      <c r="AH314" s="13" t="s">
        <v>6452</v>
      </c>
      <c r="AI314" s="13" t="s">
        <v>6314</v>
      </c>
      <c r="AJ314" s="14">
        <v>-12.9</v>
      </c>
      <c r="AK314" s="13" t="s">
        <v>6315</v>
      </c>
      <c r="AL314" s="13" t="s">
        <v>6323</v>
      </c>
      <c r="AM314" s="13" t="s">
        <v>6415</v>
      </c>
      <c r="AN314" s="18">
        <f t="shared" si="666"/>
        <v>28.1</v>
      </c>
      <c r="AO314" s="18">
        <f t="shared" si="667"/>
        <v>28.8</v>
      </c>
      <c r="AP314" s="18">
        <f t="shared" si="668"/>
        <v>-12.9</v>
      </c>
      <c r="AQ314" s="18">
        <f t="shared" si="669"/>
        <v>0.6</v>
      </c>
      <c r="AR314" s="18">
        <f t="shared" si="641"/>
        <v>0.71128673746604099</v>
      </c>
      <c r="AS314" s="18">
        <f t="shared" si="670"/>
        <v>1.1000000000000001</v>
      </c>
      <c r="AT314" s="18">
        <f t="shared" si="642"/>
        <v>1.3040256853544088</v>
      </c>
      <c r="AU314" s="18">
        <f t="shared" si="671"/>
        <v>1.7</v>
      </c>
      <c r="AV314" s="66">
        <v>99</v>
      </c>
      <c r="AW314" s="66">
        <v>92</v>
      </c>
      <c r="AX314" s="66">
        <v>46</v>
      </c>
      <c r="AY314" s="66">
        <v>60</v>
      </c>
      <c r="AZ314" s="66">
        <v>24</v>
      </c>
      <c r="BA314" s="66">
        <v>0</v>
      </c>
      <c r="BB314" s="66">
        <v>0</v>
      </c>
      <c r="BC314" s="66">
        <v>0</v>
      </c>
      <c r="BD314">
        <v>55</v>
      </c>
      <c r="BE314" t="s">
        <v>5259</v>
      </c>
      <c r="BF314" t="s">
        <v>716</v>
      </c>
      <c r="BH314" t="s">
        <v>7493</v>
      </c>
      <c r="BI314">
        <v>72</v>
      </c>
      <c r="BJ314">
        <v>189</v>
      </c>
      <c r="BK314" t="s">
        <v>1259</v>
      </c>
      <c r="BL314" t="s">
        <v>7128</v>
      </c>
      <c r="BM314" s="4" t="s">
        <v>4840</v>
      </c>
      <c r="BN314" s="4" t="s">
        <v>4841</v>
      </c>
      <c r="BO314" s="4" t="s">
        <v>7438</v>
      </c>
      <c r="BP314" s="4" t="s">
        <v>7439</v>
      </c>
      <c r="BQ314" s="7">
        <f t="shared" si="643"/>
        <v>1404.4666666666667</v>
      </c>
      <c r="BR314" s="7">
        <f t="shared" si="644"/>
        <v>1121.8499999999999</v>
      </c>
      <c r="BS314" s="7">
        <f t="shared" si="645"/>
        <v>112.2</v>
      </c>
      <c r="BT314" s="7">
        <f t="shared" si="646"/>
        <v>170.41666666666666</v>
      </c>
      <c r="BU314" s="12">
        <v>1795</v>
      </c>
      <c r="BV314">
        <v>0</v>
      </c>
      <c r="BW314">
        <v>0</v>
      </c>
      <c r="BX314">
        <v>0</v>
      </c>
      <c r="BY314" s="18">
        <f t="shared" si="647"/>
        <v>16.497794117647057</v>
      </c>
      <c r="BZ314" s="18">
        <f t="shared" si="648"/>
        <v>1.6500000000000001</v>
      </c>
      <c r="CA314" s="18">
        <f t="shared" si="649"/>
        <v>2.5061274509803919</v>
      </c>
      <c r="CB314" s="6">
        <v>43</v>
      </c>
      <c r="CC314" s="6">
        <v>17</v>
      </c>
      <c r="CD314" s="6">
        <v>1</v>
      </c>
      <c r="CE314" s="6">
        <v>61</v>
      </c>
      <c r="CF314" s="6">
        <v>37</v>
      </c>
      <c r="CG314" s="6">
        <v>5</v>
      </c>
      <c r="CH314" s="6">
        <v>12</v>
      </c>
      <c r="CI314" s="6">
        <v>54</v>
      </c>
      <c r="CJ314" s="11">
        <f t="shared" si="650"/>
        <v>2.2997726968846104</v>
      </c>
      <c r="CK314" s="11">
        <f t="shared" si="651"/>
        <v>5.9853300733496333</v>
      </c>
      <c r="CL314" s="11">
        <f t="shared" si="652"/>
        <v>0.53475935828877008</v>
      </c>
      <c r="CM314" s="11">
        <f t="shared" si="653"/>
        <v>1.9788741810402461</v>
      </c>
      <c r="CN314" s="11">
        <f t="shared" si="654"/>
        <v>1.7603911980440099</v>
      </c>
      <c r="CO314" s="11">
        <f t="shared" si="655"/>
        <v>6.4171122994652405</v>
      </c>
      <c r="CP314" s="52">
        <f t="shared" si="505"/>
        <v>0</v>
      </c>
      <c r="CQ314" s="52">
        <f t="shared" si="506"/>
        <v>0.37209302325581395</v>
      </c>
      <c r="CR314" s="52">
        <f t="shared" si="507"/>
        <v>0.37209302325581395</v>
      </c>
      <c r="CS314" s="52">
        <f t="shared" si="508"/>
        <v>5.8823529411764705E-2</v>
      </c>
      <c r="CT314" s="52">
        <f t="shared" si="509"/>
        <v>0.29411764705882354</v>
      </c>
      <c r="CU314" s="52">
        <f t="shared" si="510"/>
        <v>0.35294117647058826</v>
      </c>
      <c r="CV314">
        <v>0</v>
      </c>
      <c r="CW314" s="60">
        <f t="shared" si="672"/>
        <v>40.754739733645636</v>
      </c>
      <c r="CX314" s="60">
        <f t="shared" si="673"/>
        <v>58.035894622365269</v>
      </c>
      <c r="CY314" s="60">
        <v>4.5846151056244517</v>
      </c>
      <c r="CZ314" s="60">
        <v>4.9278605144281909E-2</v>
      </c>
      <c r="DA314" s="60">
        <v>3.7291903876696549E-3</v>
      </c>
      <c r="DB314" s="60">
        <v>-0.26988021560336922</v>
      </c>
      <c r="DC314" s="60">
        <v>0</v>
      </c>
      <c r="DD314" s="60">
        <f t="shared" si="674"/>
        <v>4.3677426855530337</v>
      </c>
      <c r="DE314" s="60">
        <f t="shared" si="675"/>
        <v>6.2197883213837279</v>
      </c>
      <c r="DF314" s="60">
        <v>32.6870394283292</v>
      </c>
      <c r="DG314" s="60">
        <v>-0.88645904441020273</v>
      </c>
      <c r="DH314" s="60">
        <v>5.8794707276237821</v>
      </c>
      <c r="DI314" s="60">
        <v>-1.2930540634501775</v>
      </c>
      <c r="DJ314" s="60">
        <f t="shared" si="676"/>
        <v>36.386997048092603</v>
      </c>
      <c r="DK314" s="60">
        <f t="shared" si="677"/>
        <v>51.816106300981538</v>
      </c>
      <c r="DL314" s="60"/>
      <c r="DM314" s="60"/>
      <c r="DN314" s="60">
        <f t="shared" si="678"/>
        <v>0</v>
      </c>
      <c r="DO314" s="58">
        <v>1121.8499999999999</v>
      </c>
      <c r="DP314" s="58">
        <v>170.41666666666666</v>
      </c>
      <c r="DQ314" s="58">
        <v>112.2</v>
      </c>
      <c r="DR314" s="58">
        <v>1404.4666666666667</v>
      </c>
    </row>
    <row r="315" spans="1:122" x14ac:dyDescent="0.2">
      <c r="A315" t="s">
        <v>4659</v>
      </c>
      <c r="B315" t="s">
        <v>4659</v>
      </c>
      <c r="C315" t="str">
        <f t="shared" si="656"/>
        <v xml:space="preserve">Datsyuk, Pavel </v>
      </c>
      <c r="D315" t="str">
        <f t="shared" si="657"/>
        <v>Pavel Datsyuk</v>
      </c>
      <c r="E315" t="str">
        <f t="shared" si="658"/>
        <v xml:space="preserve">C </v>
      </c>
      <c r="F315" t="s">
        <v>3384</v>
      </c>
      <c r="G315">
        <v>79</v>
      </c>
      <c r="H315">
        <v>27</v>
      </c>
      <c r="I315">
        <v>60</v>
      </c>
      <c r="J315">
        <f t="shared" si="659"/>
        <v>87</v>
      </c>
      <c r="K315">
        <v>36</v>
      </c>
      <c r="L315">
        <v>20</v>
      </c>
      <c r="M315" s="5" t="s">
        <v>5722</v>
      </c>
      <c r="N315" s="7">
        <f t="shared" si="660"/>
        <v>19.95</v>
      </c>
      <c r="O315" s="7">
        <f t="shared" si="661"/>
        <v>1576.05</v>
      </c>
      <c r="P315">
        <v>5</v>
      </c>
      <c r="Q315">
        <v>24</v>
      </c>
      <c r="R315">
        <v>2</v>
      </c>
      <c r="S315">
        <v>1</v>
      </c>
      <c r="T315">
        <f t="shared" si="662"/>
        <v>20</v>
      </c>
      <c r="U315">
        <f t="shared" si="663"/>
        <v>35</v>
      </c>
      <c r="V315">
        <v>207</v>
      </c>
      <c r="W315" s="9">
        <f t="shared" si="664"/>
        <v>0.13043478260869565</v>
      </c>
      <c r="X315">
        <v>1978</v>
      </c>
      <c r="Y315">
        <v>5</v>
      </c>
      <c r="Z315">
        <v>0</v>
      </c>
      <c r="AA315">
        <v>475</v>
      </c>
      <c r="AB315">
        <v>370</v>
      </c>
      <c r="AC315" s="9">
        <f t="shared" si="665"/>
        <v>0.56213017751479288</v>
      </c>
      <c r="AD315" s="5" t="s">
        <v>4202</v>
      </c>
      <c r="AE315" s="11">
        <f t="shared" si="679"/>
        <v>18.116666666666667</v>
      </c>
      <c r="AF315" s="27">
        <v>88</v>
      </c>
      <c r="AG315" s="12">
        <v>5961473</v>
      </c>
      <c r="AH315" s="13" t="s">
        <v>4379</v>
      </c>
      <c r="AI315" s="13" t="s">
        <v>6474</v>
      </c>
      <c r="AJ315" s="14">
        <v>24.5</v>
      </c>
      <c r="AK315" s="13" t="s">
        <v>6513</v>
      </c>
      <c r="AL315" s="13" t="s">
        <v>4380</v>
      </c>
      <c r="AM315" s="13" t="s">
        <v>4381</v>
      </c>
      <c r="AN315" s="18">
        <f t="shared" si="666"/>
        <v>38.700000000000003</v>
      </c>
      <c r="AO315" s="18">
        <f t="shared" si="667"/>
        <v>31.1</v>
      </c>
      <c r="AP315" s="18">
        <f t="shared" si="668"/>
        <v>24.5</v>
      </c>
      <c r="AQ315" s="18">
        <f t="shared" si="669"/>
        <v>12.8</v>
      </c>
      <c r="AR315" s="18">
        <f t="shared" si="641"/>
        <v>12.527832831730654</v>
      </c>
      <c r="AS315" s="18">
        <f t="shared" si="670"/>
        <v>7.3</v>
      </c>
      <c r="AT315" s="18">
        <f t="shared" si="642"/>
        <v>7.1447796618463881</v>
      </c>
      <c r="AU315" s="18">
        <f t="shared" si="671"/>
        <v>20.100000000000001</v>
      </c>
      <c r="AV315" s="66">
        <v>33</v>
      </c>
      <c r="AW315" s="66">
        <v>21</v>
      </c>
      <c r="AX315" s="66">
        <v>79</v>
      </c>
      <c r="AY315" s="66">
        <v>86</v>
      </c>
      <c r="AZ315" s="66">
        <v>107</v>
      </c>
      <c r="BA315" s="66">
        <v>475</v>
      </c>
      <c r="BB315" s="66">
        <v>370</v>
      </c>
      <c r="BC315" s="66">
        <v>19</v>
      </c>
      <c r="BD315">
        <v>13</v>
      </c>
      <c r="BE315" t="s">
        <v>690</v>
      </c>
      <c r="BF315" t="s">
        <v>691</v>
      </c>
      <c r="BH315" t="s">
        <v>7453</v>
      </c>
      <c r="BI315">
        <v>71</v>
      </c>
      <c r="BJ315">
        <v>197</v>
      </c>
      <c r="BK315" t="s">
        <v>1259</v>
      </c>
      <c r="BL315" t="s">
        <v>7128</v>
      </c>
      <c r="BM315" s="4" t="s">
        <v>1984</v>
      </c>
      <c r="BN315" s="4" t="s">
        <v>1985</v>
      </c>
      <c r="BO315" s="4" t="s">
        <v>7209</v>
      </c>
      <c r="BP315" s="4" t="s">
        <v>7211</v>
      </c>
      <c r="BQ315" s="7">
        <f t="shared" si="643"/>
        <v>1576.5</v>
      </c>
      <c r="BR315" s="7">
        <f t="shared" si="644"/>
        <v>1109.55</v>
      </c>
      <c r="BS315" s="7">
        <f t="shared" si="645"/>
        <v>151</v>
      </c>
      <c r="BT315" s="7">
        <f t="shared" si="646"/>
        <v>315.95</v>
      </c>
      <c r="BU315" s="12">
        <v>1978</v>
      </c>
      <c r="BV315">
        <v>10</v>
      </c>
      <c r="BW315">
        <v>5</v>
      </c>
      <c r="BX315">
        <v>0</v>
      </c>
      <c r="BY315" s="18">
        <f t="shared" si="647"/>
        <v>14.044936708860758</v>
      </c>
      <c r="BZ315" s="18">
        <f t="shared" si="648"/>
        <v>1.9113924050632911</v>
      </c>
      <c r="CA315" s="18">
        <f t="shared" si="649"/>
        <v>3.9993670886075949</v>
      </c>
      <c r="CB315" s="6">
        <v>69</v>
      </c>
      <c r="CC315" s="6">
        <v>43</v>
      </c>
      <c r="CD315" s="6">
        <v>3</v>
      </c>
      <c r="CE315" s="6">
        <v>115</v>
      </c>
      <c r="CF315" s="6">
        <v>32</v>
      </c>
      <c r="CG315" s="6">
        <v>5</v>
      </c>
      <c r="CH315" s="6">
        <v>9</v>
      </c>
      <c r="CI315" s="6">
        <v>46</v>
      </c>
      <c r="CJ315" s="11">
        <f t="shared" si="650"/>
        <v>3.7312423955657703</v>
      </c>
      <c r="CK315" s="11">
        <f t="shared" si="651"/>
        <v>8.1658490267447377</v>
      </c>
      <c r="CL315" s="11">
        <f t="shared" si="652"/>
        <v>1.1920529801324504</v>
      </c>
      <c r="CM315" s="11">
        <f t="shared" si="653"/>
        <v>1.73043125591456</v>
      </c>
      <c r="CN315" s="11">
        <f t="shared" si="654"/>
        <v>0.94951732869124872</v>
      </c>
      <c r="CO315" s="11">
        <f t="shared" si="655"/>
        <v>3.576158940397351</v>
      </c>
      <c r="CP315" s="52">
        <f t="shared" si="505"/>
        <v>0.28985507246376813</v>
      </c>
      <c r="CQ315" s="52">
        <f t="shared" si="506"/>
        <v>0.50724637681159424</v>
      </c>
      <c r="CR315" s="52">
        <f t="shared" si="507"/>
        <v>0.79710144927536231</v>
      </c>
      <c r="CS315" s="52">
        <f t="shared" si="508"/>
        <v>0.11627906976744186</v>
      </c>
      <c r="CT315" s="52">
        <f t="shared" si="509"/>
        <v>0.55813953488372092</v>
      </c>
      <c r="CU315" s="52">
        <f t="shared" si="510"/>
        <v>0.67441860465116277</v>
      </c>
      <c r="CV315">
        <v>0</v>
      </c>
      <c r="CW315" s="60">
        <f t="shared" si="672"/>
        <v>123.73149632854729</v>
      </c>
      <c r="CX315" s="60">
        <f t="shared" si="673"/>
        <v>156.96986530738636</v>
      </c>
      <c r="CY315" s="60">
        <v>48.262859871495024</v>
      </c>
      <c r="CZ315" s="60">
        <v>15.234351846547437</v>
      </c>
      <c r="DA315" s="60">
        <v>4.1859794793951749E-3</v>
      </c>
      <c r="DB315" s="60">
        <v>4.2893229925702467</v>
      </c>
      <c r="DC315" s="60">
        <v>14.834896356339888</v>
      </c>
      <c r="DD315" s="60">
        <f t="shared" si="674"/>
        <v>82.625617046431984</v>
      </c>
      <c r="DE315" s="60">
        <f t="shared" si="675"/>
        <v>104.82158838748111</v>
      </c>
      <c r="DF315" s="60">
        <v>15.675340293277232</v>
      </c>
      <c r="DG315" s="60">
        <v>0.1671844645099482</v>
      </c>
      <c r="DH315" s="60">
        <v>11.532126995555831</v>
      </c>
      <c r="DI315" s="60">
        <v>13.731227528772298</v>
      </c>
      <c r="DJ315" s="60">
        <f t="shared" si="676"/>
        <v>41.105879282115311</v>
      </c>
      <c r="DK315" s="60">
        <f t="shared" si="677"/>
        <v>52.14827691990525</v>
      </c>
      <c r="DL315" s="60"/>
      <c r="DM315" s="60"/>
      <c r="DN315" s="60">
        <f t="shared" si="678"/>
        <v>0</v>
      </c>
      <c r="DO315" s="58">
        <v>1109.55</v>
      </c>
      <c r="DP315" s="58">
        <v>315.95</v>
      </c>
      <c r="DQ315" s="58">
        <v>151</v>
      </c>
      <c r="DR315" s="58">
        <v>1576.5</v>
      </c>
    </row>
    <row r="316" spans="1:122" x14ac:dyDescent="0.2">
      <c r="A316" t="s">
        <v>4659</v>
      </c>
      <c r="B316" t="s">
        <v>4659</v>
      </c>
      <c r="C316" t="str">
        <f t="shared" si="656"/>
        <v xml:space="preserve">Holmstrom, Tomas </v>
      </c>
      <c r="D316" t="str">
        <f t="shared" si="657"/>
        <v>Tomas Holmstrom</v>
      </c>
      <c r="E316" t="str">
        <f t="shared" si="658"/>
        <v>LW</v>
      </c>
      <c r="F316" t="s">
        <v>3387</v>
      </c>
      <c r="G316">
        <v>77</v>
      </c>
      <c r="H316">
        <v>30</v>
      </c>
      <c r="I316">
        <v>22</v>
      </c>
      <c r="J316">
        <f t="shared" si="659"/>
        <v>52</v>
      </c>
      <c r="K316">
        <v>13</v>
      </c>
      <c r="L316">
        <v>58</v>
      </c>
      <c r="M316" s="5" t="s">
        <v>5724</v>
      </c>
      <c r="N316" s="7">
        <f t="shared" si="660"/>
        <v>15.216666666666667</v>
      </c>
      <c r="O316" s="7">
        <f t="shared" si="661"/>
        <v>1171.6833333333334</v>
      </c>
      <c r="P316">
        <v>13</v>
      </c>
      <c r="Q316">
        <v>6</v>
      </c>
      <c r="R316">
        <v>0</v>
      </c>
      <c r="S316">
        <v>0</v>
      </c>
      <c r="T316">
        <f t="shared" si="662"/>
        <v>17</v>
      </c>
      <c r="U316">
        <f t="shared" si="663"/>
        <v>16</v>
      </c>
      <c r="V316">
        <v>176</v>
      </c>
      <c r="W316" s="9">
        <f t="shared" si="664"/>
        <v>0.17045454545454544</v>
      </c>
      <c r="X316">
        <v>1478</v>
      </c>
      <c r="Y316">
        <v>5</v>
      </c>
      <c r="Z316">
        <v>0</v>
      </c>
      <c r="AA316">
        <v>0</v>
      </c>
      <c r="AB316">
        <v>0</v>
      </c>
      <c r="AC316" s="9">
        <f t="shared" si="665"/>
        <v>0</v>
      </c>
      <c r="AD316" s="5" t="s">
        <v>4205</v>
      </c>
      <c r="AE316" s="11">
        <f t="shared" si="679"/>
        <v>22.516666666666666</v>
      </c>
      <c r="AF316" s="27">
        <v>76</v>
      </c>
      <c r="AG316" s="12">
        <v>4408059</v>
      </c>
      <c r="AH316" s="13" t="s">
        <v>6313</v>
      </c>
      <c r="AI316" s="13" t="s">
        <v>6275</v>
      </c>
      <c r="AJ316" s="14">
        <v>7.2</v>
      </c>
      <c r="AK316" s="13" t="s">
        <v>6373</v>
      </c>
      <c r="AL316" s="13" t="s">
        <v>6416</v>
      </c>
      <c r="AM316" s="13" t="s">
        <v>6476</v>
      </c>
      <c r="AN316" s="18">
        <f t="shared" si="666"/>
        <v>32.700000000000003</v>
      </c>
      <c r="AO316" s="18">
        <f t="shared" si="667"/>
        <v>22.4</v>
      </c>
      <c r="AP316" s="18">
        <f t="shared" si="668"/>
        <v>7.2</v>
      </c>
      <c r="AQ316" s="18">
        <f t="shared" si="669"/>
        <v>5.2</v>
      </c>
      <c r="AR316" s="18">
        <f t="shared" si="641"/>
        <v>6.9789290028184148</v>
      </c>
      <c r="AS316" s="18">
        <f t="shared" si="670"/>
        <v>3.2</v>
      </c>
      <c r="AT316" s="18">
        <f t="shared" si="642"/>
        <v>4.2947255401959481</v>
      </c>
      <c r="AU316" s="18">
        <f t="shared" si="671"/>
        <v>8.4</v>
      </c>
      <c r="AV316" s="66">
        <v>18</v>
      </c>
      <c r="AW316" s="66">
        <v>68</v>
      </c>
      <c r="AX316" s="66">
        <v>56</v>
      </c>
      <c r="AY316" s="66">
        <v>56</v>
      </c>
      <c r="AZ316" s="66">
        <v>18</v>
      </c>
      <c r="BA316" s="66">
        <v>0</v>
      </c>
      <c r="BB316" s="66">
        <v>0</v>
      </c>
      <c r="BC316" s="66">
        <v>0</v>
      </c>
      <c r="BD316">
        <v>96</v>
      </c>
      <c r="BE316" t="s">
        <v>669</v>
      </c>
      <c r="BF316" t="s">
        <v>670</v>
      </c>
      <c r="BH316" t="s">
        <v>7493</v>
      </c>
      <c r="BI316">
        <v>72</v>
      </c>
      <c r="BJ316">
        <v>202</v>
      </c>
      <c r="BK316" t="s">
        <v>1259</v>
      </c>
      <c r="BL316" t="s">
        <v>7128</v>
      </c>
      <c r="BM316" s="4" t="s">
        <v>458</v>
      </c>
      <c r="BN316" s="4" t="s">
        <v>6630</v>
      </c>
      <c r="BO316" s="4" t="s">
        <v>6631</v>
      </c>
      <c r="BP316" s="4" t="s">
        <v>6632</v>
      </c>
      <c r="BQ316" s="7">
        <f t="shared" si="643"/>
        <v>1171.3</v>
      </c>
      <c r="BR316" s="7">
        <f t="shared" si="644"/>
        <v>852.4</v>
      </c>
      <c r="BS316" s="7">
        <f t="shared" si="645"/>
        <v>1.2</v>
      </c>
      <c r="BT316" s="7">
        <f t="shared" si="646"/>
        <v>317.7</v>
      </c>
      <c r="BU316" s="12">
        <v>1478</v>
      </c>
      <c r="BV316">
        <v>2</v>
      </c>
      <c r="BW316">
        <v>0</v>
      </c>
      <c r="BX316">
        <v>0</v>
      </c>
      <c r="BY316" s="18">
        <f t="shared" si="647"/>
        <v>11.07012987012987</v>
      </c>
      <c r="BZ316" s="18">
        <f t="shared" si="648"/>
        <v>1.5584415584415584E-2</v>
      </c>
      <c r="CA316" s="18">
        <f t="shared" si="649"/>
        <v>4.1259740259740258</v>
      </c>
      <c r="CB316" s="6">
        <v>51</v>
      </c>
      <c r="CC316" s="6">
        <v>42</v>
      </c>
      <c r="CD316" s="6">
        <v>0</v>
      </c>
      <c r="CE316" s="6">
        <v>93</v>
      </c>
      <c r="CF316" s="6">
        <v>27</v>
      </c>
      <c r="CG316" s="6">
        <v>7</v>
      </c>
      <c r="CH316" s="6">
        <v>0</v>
      </c>
      <c r="CI316" s="6">
        <v>34</v>
      </c>
      <c r="CJ316" s="11">
        <f t="shared" si="650"/>
        <v>3.5898639136555612</v>
      </c>
      <c r="CK316" s="11">
        <f t="shared" si="651"/>
        <v>7.9320113314447598</v>
      </c>
      <c r="CL316" s="11">
        <f t="shared" si="652"/>
        <v>0</v>
      </c>
      <c r="CM316" s="11">
        <f t="shared" si="653"/>
        <v>1.9005161895823557</v>
      </c>
      <c r="CN316" s="11">
        <f t="shared" si="654"/>
        <v>1.3220018885741265</v>
      </c>
      <c r="CO316" s="11">
        <f t="shared" si="655"/>
        <v>0</v>
      </c>
      <c r="CP316" s="52">
        <f t="shared" si="505"/>
        <v>0.33333333333333331</v>
      </c>
      <c r="CQ316" s="52">
        <f t="shared" si="506"/>
        <v>0.31372549019607843</v>
      </c>
      <c r="CR316" s="52">
        <f t="shared" si="507"/>
        <v>0.64705882352941169</v>
      </c>
      <c r="CS316" s="52">
        <f t="shared" si="508"/>
        <v>0.30952380952380953</v>
      </c>
      <c r="CT316" s="52">
        <f t="shared" si="509"/>
        <v>0.14285714285714285</v>
      </c>
      <c r="CU316" s="52">
        <f t="shared" si="510"/>
        <v>0.45238095238095238</v>
      </c>
      <c r="CV316">
        <v>0</v>
      </c>
      <c r="CW316" s="60">
        <f t="shared" si="672"/>
        <v>46.243302935051823</v>
      </c>
      <c r="CX316" s="60">
        <f t="shared" si="673"/>
        <v>78.960647033299452</v>
      </c>
      <c r="CY316" s="60">
        <v>30.079061798454642</v>
      </c>
      <c r="CZ316" s="60">
        <v>13.710549174958638</v>
      </c>
      <c r="DA316" s="60">
        <v>3.1100778713704846E-3</v>
      </c>
      <c r="DB316" s="60">
        <v>-1.5403194879927314E-2</v>
      </c>
      <c r="DC316" s="60">
        <v>-1.1672752220275457</v>
      </c>
      <c r="DD316" s="60">
        <f t="shared" si="674"/>
        <v>42.610042634377173</v>
      </c>
      <c r="DE316" s="60">
        <f t="shared" si="675"/>
        <v>72.756838784900836</v>
      </c>
      <c r="DF316" s="60">
        <v>9.6233944729944234</v>
      </c>
      <c r="DG316" s="60">
        <v>-0.20580494218178952</v>
      </c>
      <c r="DH316" s="60">
        <v>0.140672806099639</v>
      </c>
      <c r="DI316" s="60">
        <v>-5.9250020362376228</v>
      </c>
      <c r="DJ316" s="60">
        <f t="shared" si="676"/>
        <v>3.6332603006746504</v>
      </c>
      <c r="DK316" s="60">
        <f t="shared" si="677"/>
        <v>6.2038082483986177</v>
      </c>
      <c r="DL316" s="60"/>
      <c r="DM316" s="60"/>
      <c r="DN316" s="60">
        <f t="shared" si="678"/>
        <v>0</v>
      </c>
      <c r="DO316" s="59">
        <v>852.4</v>
      </c>
      <c r="DP316" s="59">
        <v>317.7</v>
      </c>
      <c r="DQ316" s="59">
        <v>1.2</v>
      </c>
      <c r="DR316" s="58">
        <v>1171.3</v>
      </c>
    </row>
    <row r="317" spans="1:122" x14ac:dyDescent="0.2">
      <c r="A317" t="s">
        <v>4659</v>
      </c>
      <c r="B317" t="s">
        <v>4659</v>
      </c>
      <c r="C317" t="str">
        <f t="shared" si="656"/>
        <v xml:space="preserve">Kopecky, Tomas </v>
      </c>
      <c r="D317" t="str">
        <f t="shared" si="657"/>
        <v>Tomas Kopecky</v>
      </c>
      <c r="E317" t="str">
        <f t="shared" si="658"/>
        <v>RW</v>
      </c>
      <c r="F317" t="s">
        <v>933</v>
      </c>
      <c r="G317">
        <v>26</v>
      </c>
      <c r="H317">
        <v>1</v>
      </c>
      <c r="I317">
        <v>0</v>
      </c>
      <c r="J317">
        <f t="shared" si="659"/>
        <v>1</v>
      </c>
      <c r="K317">
        <v>-2</v>
      </c>
      <c r="L317">
        <v>22</v>
      </c>
      <c r="M317" s="5" t="s">
        <v>5725</v>
      </c>
      <c r="N317" s="7">
        <f t="shared" si="660"/>
        <v>7.25</v>
      </c>
      <c r="O317" s="7">
        <f t="shared" si="661"/>
        <v>188.5</v>
      </c>
      <c r="P317">
        <v>0</v>
      </c>
      <c r="Q317">
        <v>0</v>
      </c>
      <c r="R317">
        <v>0</v>
      </c>
      <c r="S317">
        <v>0</v>
      </c>
      <c r="T317">
        <f t="shared" si="662"/>
        <v>1</v>
      </c>
      <c r="U317">
        <f t="shared" si="663"/>
        <v>0</v>
      </c>
      <c r="V317">
        <v>27</v>
      </c>
      <c r="W317" s="9">
        <f t="shared" si="664"/>
        <v>3.7037037037037035E-2</v>
      </c>
      <c r="X317">
        <v>284</v>
      </c>
      <c r="Y317">
        <v>0</v>
      </c>
      <c r="Z317">
        <v>0</v>
      </c>
      <c r="AA317">
        <v>2</v>
      </c>
      <c r="AB317">
        <v>3</v>
      </c>
      <c r="AC317" s="9">
        <f t="shared" si="665"/>
        <v>0.4</v>
      </c>
      <c r="AD317" s="5" t="s">
        <v>4206</v>
      </c>
      <c r="AE317" s="11">
        <f t="shared" si="679"/>
        <v>188.51666666666668</v>
      </c>
      <c r="AF317" s="27">
        <v>60</v>
      </c>
      <c r="AG317" s="12">
        <v>165000</v>
      </c>
      <c r="AH317" s="13" t="s">
        <v>6332</v>
      </c>
      <c r="AI317" s="13" t="s">
        <v>6381</v>
      </c>
      <c r="AJ317" s="14">
        <v>-2.6</v>
      </c>
      <c r="AK317" s="13" t="s">
        <v>6354</v>
      </c>
      <c r="AL317" s="13" t="s">
        <v>6351</v>
      </c>
      <c r="AM317" s="13" t="s">
        <v>6328</v>
      </c>
      <c r="AN317" s="18">
        <f t="shared" si="666"/>
        <v>2.7</v>
      </c>
      <c r="AO317" s="18">
        <f t="shared" si="667"/>
        <v>2.6</v>
      </c>
      <c r="AP317" s="18">
        <f t="shared" si="668"/>
        <v>-2.6</v>
      </c>
      <c r="AQ317" s="18">
        <f t="shared" si="669"/>
        <v>-0.9</v>
      </c>
      <c r="AR317" s="18">
        <f t="shared" si="641"/>
        <v>-9.2879256965944279</v>
      </c>
      <c r="AS317" s="18">
        <f t="shared" si="670"/>
        <v>-0.1</v>
      </c>
      <c r="AT317" s="18">
        <f t="shared" si="642"/>
        <v>-1.0319917440660475</v>
      </c>
      <c r="AU317" s="18">
        <f t="shared" si="671"/>
        <v>-1</v>
      </c>
      <c r="AV317" s="66">
        <v>3</v>
      </c>
      <c r="AW317" s="66">
        <v>31</v>
      </c>
      <c r="AX317" s="66">
        <v>16</v>
      </c>
      <c r="AY317" s="66">
        <v>3</v>
      </c>
      <c r="AZ317" s="66">
        <v>6</v>
      </c>
      <c r="BA317" s="66">
        <v>2</v>
      </c>
      <c r="BB317" s="66">
        <v>3</v>
      </c>
      <c r="BC317" s="66">
        <v>0.3</v>
      </c>
      <c r="BD317">
        <v>28</v>
      </c>
      <c r="BE317" t="s">
        <v>3025</v>
      </c>
      <c r="BF317" t="s">
        <v>252</v>
      </c>
      <c r="BH317" t="s">
        <v>7460</v>
      </c>
      <c r="BI317">
        <v>75</v>
      </c>
      <c r="BJ317">
        <v>199</v>
      </c>
      <c r="BK317" t="s">
        <v>1259</v>
      </c>
      <c r="BL317" t="s">
        <v>638</v>
      </c>
      <c r="BM317" s="4" t="s">
        <v>3740</v>
      </c>
      <c r="BN317" s="4" t="s">
        <v>3742</v>
      </c>
      <c r="BO317" s="4" t="s">
        <v>7401</v>
      </c>
      <c r="BP317" s="4" t="s">
        <v>7404</v>
      </c>
      <c r="BQ317" s="7">
        <f t="shared" si="643"/>
        <v>188.51666666666668</v>
      </c>
      <c r="BR317" s="7">
        <f t="shared" si="644"/>
        <v>183.23333333333332</v>
      </c>
      <c r="BS317" s="7">
        <f t="shared" si="645"/>
        <v>2.7333333333333334</v>
      </c>
      <c r="BT317" s="7">
        <f t="shared" si="646"/>
        <v>2.5499999999999998</v>
      </c>
      <c r="BU317">
        <v>284</v>
      </c>
      <c r="BV317">
        <v>0</v>
      </c>
      <c r="BW317">
        <v>0</v>
      </c>
      <c r="BX317">
        <v>0</v>
      </c>
      <c r="BY317" s="18">
        <f t="shared" si="647"/>
        <v>7.0474358974358973</v>
      </c>
      <c r="BZ317" s="18">
        <f t="shared" si="648"/>
        <v>0.10512820512820513</v>
      </c>
      <c r="CA317" s="18">
        <f t="shared" si="649"/>
        <v>9.8076923076923075E-2</v>
      </c>
      <c r="CB317" s="6">
        <v>1</v>
      </c>
      <c r="CC317" s="6">
        <v>0</v>
      </c>
      <c r="CD317" s="6">
        <v>0</v>
      </c>
      <c r="CE317" s="6">
        <v>1</v>
      </c>
      <c r="CF317" s="6">
        <v>3</v>
      </c>
      <c r="CG317" s="6">
        <v>0</v>
      </c>
      <c r="CH317" s="6">
        <v>0</v>
      </c>
      <c r="CI317" s="6">
        <v>3</v>
      </c>
      <c r="CJ317" s="11">
        <f t="shared" si="650"/>
        <v>0.32745133709295982</v>
      </c>
      <c r="CK317" s="11">
        <f t="shared" si="651"/>
        <v>0</v>
      </c>
      <c r="CL317" s="11">
        <f t="shared" si="652"/>
        <v>0</v>
      </c>
      <c r="CM317" s="11">
        <f t="shared" si="653"/>
        <v>0.98235401127887934</v>
      </c>
      <c r="CN317" s="11">
        <f t="shared" si="654"/>
        <v>0</v>
      </c>
      <c r="CO317" s="11">
        <f t="shared" si="655"/>
        <v>0</v>
      </c>
      <c r="CP317" s="52">
        <f t="shared" si="505"/>
        <v>1</v>
      </c>
      <c r="CQ317" s="52">
        <f t="shared" si="506"/>
        <v>0</v>
      </c>
      <c r="CR317" s="52">
        <f t="shared" si="507"/>
        <v>1</v>
      </c>
      <c r="CS317" s="52">
        <f t="shared" si="508"/>
        <v>0</v>
      </c>
      <c r="CT317" s="52">
        <f t="shared" si="509"/>
        <v>0</v>
      </c>
      <c r="CU317" s="52">
        <f t="shared" si="510"/>
        <v>0</v>
      </c>
      <c r="CV317">
        <v>0</v>
      </c>
      <c r="CW317" s="60">
        <f t="shared" si="672"/>
        <v>-4.6179320585246302</v>
      </c>
      <c r="CX317" s="60">
        <f t="shared" si="673"/>
        <v>-48.992294847754899</v>
      </c>
      <c r="CY317" s="60">
        <v>-2.5359772817762987</v>
      </c>
      <c r="CZ317" s="60">
        <v>-0.13861438788525182</v>
      </c>
      <c r="DA317" s="60">
        <v>5.0055623101214538E-4</v>
      </c>
      <c r="DB317" s="60">
        <v>-3.5085055004278887E-2</v>
      </c>
      <c r="DC317" s="60">
        <v>0</v>
      </c>
      <c r="DD317" s="60">
        <f t="shared" si="674"/>
        <v>-2.7091761684348175</v>
      </c>
      <c r="DE317" s="60">
        <f t="shared" si="675"/>
        <v>-28.742033437554426</v>
      </c>
      <c r="DF317" s="60">
        <v>3.4499518273966738</v>
      </c>
      <c r="DG317" s="60">
        <v>8.9998486790024788E-3</v>
      </c>
      <c r="DH317" s="60">
        <v>0.32042139167139994</v>
      </c>
      <c r="DI317" s="60">
        <v>-5.6881289578368888</v>
      </c>
      <c r="DJ317" s="60">
        <f t="shared" si="676"/>
        <v>-1.9087558900898127</v>
      </c>
      <c r="DK317" s="60">
        <f t="shared" si="677"/>
        <v>-20.250261410200473</v>
      </c>
      <c r="DL317" s="60"/>
      <c r="DM317" s="60"/>
      <c r="DN317" s="60">
        <f t="shared" si="678"/>
        <v>0</v>
      </c>
      <c r="DO317" s="59">
        <v>183.23333333333332</v>
      </c>
      <c r="DP317" s="59">
        <v>2.5499999999999998</v>
      </c>
      <c r="DQ317" s="59">
        <v>2.7333333333333334</v>
      </c>
      <c r="DR317" s="58">
        <v>188.51666666666665</v>
      </c>
    </row>
    <row r="318" spans="1:122" s="30" customFormat="1" x14ac:dyDescent="0.2">
      <c r="A318" t="s">
        <v>4659</v>
      </c>
      <c r="B318" t="s">
        <v>4659</v>
      </c>
      <c r="C318" t="str">
        <f t="shared" si="656"/>
        <v xml:space="preserve">Filppula, Valtteri </v>
      </c>
      <c r="D318" t="str">
        <f t="shared" si="657"/>
        <v>Valtteri Filppula</v>
      </c>
      <c r="E318" t="str">
        <f t="shared" si="658"/>
        <v xml:space="preserve">C </v>
      </c>
      <c r="F318" t="s">
        <v>3398</v>
      </c>
      <c r="G318">
        <v>73</v>
      </c>
      <c r="H318">
        <v>10</v>
      </c>
      <c r="I318">
        <v>7</v>
      </c>
      <c r="J318">
        <f t="shared" si="659"/>
        <v>17</v>
      </c>
      <c r="K318">
        <v>8</v>
      </c>
      <c r="L318">
        <v>20</v>
      </c>
      <c r="M318" s="5" t="s">
        <v>5531</v>
      </c>
      <c r="N318" s="7">
        <f t="shared" si="660"/>
        <v>11.266666666666667</v>
      </c>
      <c r="O318" s="7">
        <f t="shared" si="661"/>
        <v>822.4666666666667</v>
      </c>
      <c r="P318">
        <v>0</v>
      </c>
      <c r="Q318">
        <v>0</v>
      </c>
      <c r="R318">
        <v>0</v>
      </c>
      <c r="S318">
        <v>0</v>
      </c>
      <c r="T318">
        <f t="shared" si="662"/>
        <v>10</v>
      </c>
      <c r="U318">
        <f t="shared" si="663"/>
        <v>7</v>
      </c>
      <c r="V318">
        <v>76</v>
      </c>
      <c r="W318" s="9">
        <f t="shared" si="664"/>
        <v>0.13157894736842105</v>
      </c>
      <c r="X318">
        <v>1135</v>
      </c>
      <c r="Y318">
        <v>1</v>
      </c>
      <c r="Z318">
        <v>0</v>
      </c>
      <c r="AA318">
        <v>149</v>
      </c>
      <c r="AB318">
        <v>118</v>
      </c>
      <c r="AC318" s="9">
        <f t="shared" si="665"/>
        <v>0.55805243445692887</v>
      </c>
      <c r="AD318" s="5" t="s">
        <v>4207</v>
      </c>
      <c r="AE318" s="11">
        <f t="shared" si="679"/>
        <v>48.333333333333336</v>
      </c>
      <c r="AF318" s="27">
        <v>76</v>
      </c>
      <c r="AG318" s="12">
        <v>1809335</v>
      </c>
      <c r="AH318" s="13" t="s">
        <v>4361</v>
      </c>
      <c r="AI318" s="13" t="s">
        <v>4399</v>
      </c>
      <c r="AJ318" s="14">
        <v>0.4</v>
      </c>
      <c r="AK318" s="13" t="s">
        <v>6274</v>
      </c>
      <c r="AL318" s="13" t="s">
        <v>6322</v>
      </c>
      <c r="AM318" s="13" t="s">
        <v>6412</v>
      </c>
      <c r="AN318" s="18">
        <f t="shared" si="666"/>
        <v>15.2</v>
      </c>
      <c r="AO318" s="18">
        <f t="shared" si="667"/>
        <v>15.5</v>
      </c>
      <c r="AP318" s="18">
        <f t="shared" si="668"/>
        <v>0.4</v>
      </c>
      <c r="AQ318" s="18">
        <f t="shared" si="669"/>
        <v>-0.5</v>
      </c>
      <c r="AR318" s="18">
        <f t="shared" si="641"/>
        <v>-1.0687566797292483</v>
      </c>
      <c r="AS318" s="18">
        <f t="shared" si="670"/>
        <v>1.9</v>
      </c>
      <c r="AT318" s="18">
        <f t="shared" si="642"/>
        <v>4.061275382971143</v>
      </c>
      <c r="AU318" s="18">
        <f t="shared" si="671"/>
        <v>1.5</v>
      </c>
      <c r="AV318" s="66">
        <v>10</v>
      </c>
      <c r="AW318" s="66">
        <v>37</v>
      </c>
      <c r="AX318" s="66">
        <v>28</v>
      </c>
      <c r="AY318" s="66">
        <v>16</v>
      </c>
      <c r="AZ318" s="66">
        <v>29</v>
      </c>
      <c r="BA318" s="66">
        <v>149</v>
      </c>
      <c r="BB318" s="66">
        <v>118</v>
      </c>
      <c r="BC318" s="66">
        <v>6.4</v>
      </c>
      <c r="BD318">
        <v>51</v>
      </c>
      <c r="BE318" t="s">
        <v>253</v>
      </c>
      <c r="BF318" t="s">
        <v>254</v>
      </c>
      <c r="BG318"/>
      <c r="BH318" t="s">
        <v>7450</v>
      </c>
      <c r="BI318">
        <v>72</v>
      </c>
      <c r="BJ318">
        <v>189</v>
      </c>
      <c r="BK318" t="s">
        <v>1259</v>
      </c>
      <c r="BL318" t="s">
        <v>638</v>
      </c>
      <c r="BM318" s="4" t="s">
        <v>2248</v>
      </c>
      <c r="BN318" s="4" t="s">
        <v>2249</v>
      </c>
      <c r="BO318" s="4" t="s">
        <v>2250</v>
      </c>
      <c r="BP318" s="4" t="s">
        <v>2252</v>
      </c>
      <c r="BQ318" s="7">
        <f t="shared" si="643"/>
        <v>821.93333333333328</v>
      </c>
      <c r="BR318" s="7">
        <f t="shared" si="644"/>
        <v>708.2</v>
      </c>
      <c r="BS318" s="7">
        <f t="shared" si="645"/>
        <v>56.06666666666667</v>
      </c>
      <c r="BT318" s="7">
        <f t="shared" si="646"/>
        <v>57.666666666666664</v>
      </c>
      <c r="BU318" s="12">
        <v>1135</v>
      </c>
      <c r="BV318">
        <v>2</v>
      </c>
      <c r="BW318">
        <v>0</v>
      </c>
      <c r="BX318">
        <v>0</v>
      </c>
      <c r="BY318" s="18">
        <f t="shared" si="647"/>
        <v>9.7013698630136993</v>
      </c>
      <c r="BZ318" s="18">
        <f t="shared" si="648"/>
        <v>0.76803652968036529</v>
      </c>
      <c r="CA318" s="18">
        <f t="shared" si="649"/>
        <v>0.78995433789954339</v>
      </c>
      <c r="CB318" s="6">
        <v>27</v>
      </c>
      <c r="CC318" s="6">
        <v>2</v>
      </c>
      <c r="CD318" s="6">
        <v>1</v>
      </c>
      <c r="CE318" s="6">
        <v>30</v>
      </c>
      <c r="CF318" s="6">
        <v>17</v>
      </c>
      <c r="CG318" s="6">
        <v>1</v>
      </c>
      <c r="CH318" s="6">
        <v>4</v>
      </c>
      <c r="CI318" s="6">
        <v>22</v>
      </c>
      <c r="CJ318" s="11">
        <f t="shared" si="650"/>
        <v>2.287489409771251</v>
      </c>
      <c r="CK318" s="11">
        <f t="shared" si="651"/>
        <v>2.0809248554913298</v>
      </c>
      <c r="CL318" s="11">
        <f t="shared" si="652"/>
        <v>1.070154577883472</v>
      </c>
      <c r="CM318" s="11">
        <f t="shared" si="653"/>
        <v>1.4402711098559728</v>
      </c>
      <c r="CN318" s="11">
        <f t="shared" si="654"/>
        <v>1.0404624277456649</v>
      </c>
      <c r="CO318" s="11">
        <f t="shared" si="655"/>
        <v>4.2806183115338881</v>
      </c>
      <c r="CP318" s="52">
        <f t="shared" si="505"/>
        <v>0.37037037037037035</v>
      </c>
      <c r="CQ318" s="52">
        <f t="shared" si="506"/>
        <v>0.25925925925925924</v>
      </c>
      <c r="CR318" s="52">
        <f t="shared" si="507"/>
        <v>0.62962962962962954</v>
      </c>
      <c r="CS318" s="52">
        <f t="shared" si="508"/>
        <v>0</v>
      </c>
      <c r="CT318" s="52">
        <f t="shared" si="509"/>
        <v>0</v>
      </c>
      <c r="CU318" s="52">
        <f t="shared" si="510"/>
        <v>0</v>
      </c>
      <c r="CV318">
        <v>0</v>
      </c>
      <c r="CW318" s="60">
        <f t="shared" si="672"/>
        <v>22.692961885388652</v>
      </c>
      <c r="CX318" s="60">
        <f t="shared" si="673"/>
        <v>55.218497571713804</v>
      </c>
      <c r="CY318" s="60">
        <v>9.7448983357032386</v>
      </c>
      <c r="CZ318" s="60">
        <v>-3.1346783142677865</v>
      </c>
      <c r="DA318" s="60">
        <v>2.182426937370256E-3</v>
      </c>
      <c r="DB318" s="60">
        <v>-0.71967149411215958</v>
      </c>
      <c r="DC318" s="60">
        <v>-1.1672752220275457</v>
      </c>
      <c r="DD318" s="60">
        <f t="shared" si="674"/>
        <v>4.7254557322331179</v>
      </c>
      <c r="DE318" s="60">
        <f t="shared" si="675"/>
        <v>11.498391756589628</v>
      </c>
      <c r="DF318" s="60">
        <v>10.542389875448361</v>
      </c>
      <c r="DG318" s="60">
        <v>1.3943103018189542E-2</v>
      </c>
      <c r="DH318" s="60">
        <v>3.8306789492929516</v>
      </c>
      <c r="DI318" s="60">
        <v>3.5804942253960323</v>
      </c>
      <c r="DJ318" s="60">
        <f t="shared" si="676"/>
        <v>17.967506153155533</v>
      </c>
      <c r="DK318" s="60">
        <f t="shared" si="677"/>
        <v>43.720105815124171</v>
      </c>
      <c r="DL318" s="60"/>
      <c r="DM318" s="60"/>
      <c r="DN318" s="60">
        <f t="shared" si="678"/>
        <v>0</v>
      </c>
      <c r="DO318" s="58">
        <v>708.2</v>
      </c>
      <c r="DP318" s="58">
        <v>57.666666666666664</v>
      </c>
      <c r="DQ318" s="58">
        <v>56.06666666666667</v>
      </c>
      <c r="DR318" s="58">
        <v>821.93333333333339</v>
      </c>
    </row>
    <row r="319" spans="1:122" x14ac:dyDescent="0.2">
      <c r="A319" t="s">
        <v>4660</v>
      </c>
      <c r="B319" t="s">
        <v>4660</v>
      </c>
      <c r="C319" t="str">
        <f t="shared" si="656"/>
        <v xml:space="preserve">Hemsky, Ales </v>
      </c>
      <c r="D319" t="str">
        <f t="shared" si="657"/>
        <v>Ales Hemsky</v>
      </c>
      <c r="E319" t="str">
        <f t="shared" si="658"/>
        <v>RW</v>
      </c>
      <c r="F319" t="s">
        <v>941</v>
      </c>
      <c r="G319">
        <v>64</v>
      </c>
      <c r="H319">
        <v>13</v>
      </c>
      <c r="I319">
        <v>40</v>
      </c>
      <c r="J319">
        <f t="shared" si="659"/>
        <v>53</v>
      </c>
      <c r="K319">
        <v>-7</v>
      </c>
      <c r="L319">
        <v>40</v>
      </c>
      <c r="M319" s="5" t="s">
        <v>5726</v>
      </c>
      <c r="N319" s="7">
        <f t="shared" si="660"/>
        <v>16.983333333333334</v>
      </c>
      <c r="O319" s="7">
        <f t="shared" si="661"/>
        <v>1086.9333333333334</v>
      </c>
      <c r="P319">
        <v>5</v>
      </c>
      <c r="Q319">
        <v>20</v>
      </c>
      <c r="R319">
        <v>0</v>
      </c>
      <c r="S319">
        <v>0</v>
      </c>
      <c r="T319">
        <f t="shared" si="662"/>
        <v>8</v>
      </c>
      <c r="U319">
        <f t="shared" si="663"/>
        <v>20</v>
      </c>
      <c r="V319">
        <v>122</v>
      </c>
      <c r="W319" s="9">
        <f t="shared" si="664"/>
        <v>0.10655737704918032</v>
      </c>
      <c r="X319">
        <v>1352</v>
      </c>
      <c r="Y319">
        <v>1</v>
      </c>
      <c r="Z319">
        <v>0</v>
      </c>
      <c r="AA319">
        <v>3</v>
      </c>
      <c r="AB319">
        <v>7</v>
      </c>
      <c r="AC319" s="9">
        <f t="shared" si="665"/>
        <v>0.3</v>
      </c>
      <c r="AD319" s="5" t="s">
        <v>4173</v>
      </c>
      <c r="AE319" s="11">
        <f t="shared" si="679"/>
        <v>20.5</v>
      </c>
      <c r="AF319" s="27">
        <v>44</v>
      </c>
      <c r="AG319" s="12">
        <v>1920103</v>
      </c>
      <c r="AH319" s="13" t="s">
        <v>4505</v>
      </c>
      <c r="AI319" s="13" t="s">
        <v>6405</v>
      </c>
      <c r="AJ319" s="14">
        <v>6.2</v>
      </c>
      <c r="AK319" s="13" t="s">
        <v>6455</v>
      </c>
      <c r="AL319" s="13" t="s">
        <v>6485</v>
      </c>
      <c r="AM319" s="13" t="s">
        <v>6486</v>
      </c>
      <c r="AN319" s="18">
        <f t="shared" si="666"/>
        <v>32.1</v>
      </c>
      <c r="AO319" s="18">
        <f t="shared" si="667"/>
        <v>20.9</v>
      </c>
      <c r="AP319" s="18">
        <f t="shared" si="668"/>
        <v>6.2</v>
      </c>
      <c r="AQ319" s="18">
        <f t="shared" si="669"/>
        <v>3.6</v>
      </c>
      <c r="AR319" s="18">
        <f t="shared" si="641"/>
        <v>5.2533015541017098</v>
      </c>
      <c r="AS319" s="18">
        <f t="shared" si="670"/>
        <v>2.9</v>
      </c>
      <c r="AT319" s="18">
        <f t="shared" si="642"/>
        <v>4.2318262519152663</v>
      </c>
      <c r="AU319" s="18">
        <f t="shared" si="671"/>
        <v>6.5</v>
      </c>
      <c r="AV319" s="66">
        <v>17</v>
      </c>
      <c r="AW319" s="66">
        <v>23</v>
      </c>
      <c r="AX319" s="66">
        <v>45</v>
      </c>
      <c r="AY319" s="66">
        <v>96</v>
      </c>
      <c r="AZ319" s="66">
        <v>35</v>
      </c>
      <c r="BA319" s="66">
        <v>3</v>
      </c>
      <c r="BB319" s="66">
        <v>7</v>
      </c>
      <c r="BC319" s="66">
        <v>0.2</v>
      </c>
      <c r="BE319" t="s">
        <v>2880</v>
      </c>
      <c r="BF319" t="s">
        <v>2881</v>
      </c>
      <c r="BH319" t="s">
        <v>627</v>
      </c>
      <c r="BI319">
        <v>72</v>
      </c>
      <c r="BJ319">
        <v>192</v>
      </c>
      <c r="BK319" t="s">
        <v>1258</v>
      </c>
      <c r="BL319" t="s">
        <v>7128</v>
      </c>
      <c r="BM319" s="4" t="s">
        <v>494</v>
      </c>
      <c r="BN319" s="4" t="s">
        <v>6745</v>
      </c>
      <c r="BO319" s="4" t="s">
        <v>6746</v>
      </c>
      <c r="BP319" s="4" t="s">
        <v>6748</v>
      </c>
      <c r="BQ319" s="7">
        <f t="shared" si="643"/>
        <v>1087.3333333333333</v>
      </c>
      <c r="BR319" s="7">
        <f t="shared" si="644"/>
        <v>804.1</v>
      </c>
      <c r="BS319" s="7">
        <f t="shared" si="645"/>
        <v>7.8833333333333329</v>
      </c>
      <c r="BT319" s="7">
        <f t="shared" si="646"/>
        <v>275.35000000000002</v>
      </c>
      <c r="BU319" s="12">
        <v>1352</v>
      </c>
      <c r="BV319">
        <v>6</v>
      </c>
      <c r="BW319">
        <v>1</v>
      </c>
      <c r="BX319">
        <v>0</v>
      </c>
      <c r="BY319" s="18">
        <f t="shared" si="647"/>
        <v>12.5640625</v>
      </c>
      <c r="BZ319" s="18">
        <f t="shared" si="648"/>
        <v>0.12317708333333333</v>
      </c>
      <c r="CA319" s="18">
        <f t="shared" si="649"/>
        <v>4.3023437500000004</v>
      </c>
      <c r="CB319" s="6">
        <v>38</v>
      </c>
      <c r="CC319" s="6">
        <v>38</v>
      </c>
      <c r="CD319" s="6">
        <v>0</v>
      </c>
      <c r="CE319" s="6">
        <v>76</v>
      </c>
      <c r="CF319" s="6">
        <v>33</v>
      </c>
      <c r="CG319" s="6">
        <v>3</v>
      </c>
      <c r="CH319" s="6">
        <v>1</v>
      </c>
      <c r="CI319" s="6">
        <v>37</v>
      </c>
      <c r="CJ319" s="11">
        <f t="shared" si="650"/>
        <v>2.8354682253451062</v>
      </c>
      <c r="CK319" s="11">
        <f t="shared" si="651"/>
        <v>8.2803704376248408</v>
      </c>
      <c r="CL319" s="11">
        <f t="shared" si="652"/>
        <v>0</v>
      </c>
      <c r="CM319" s="11">
        <f t="shared" si="653"/>
        <v>2.4623803009575922</v>
      </c>
      <c r="CN319" s="11">
        <f t="shared" si="654"/>
        <v>0.65371345560196104</v>
      </c>
      <c r="CO319" s="11">
        <f t="shared" si="655"/>
        <v>7.6109936575052863</v>
      </c>
      <c r="CP319" s="52">
        <f t="shared" si="505"/>
        <v>0.21052631578947367</v>
      </c>
      <c r="CQ319" s="52">
        <f t="shared" si="506"/>
        <v>0.52631578947368418</v>
      </c>
      <c r="CR319" s="52">
        <f t="shared" si="507"/>
        <v>0.73684210526315785</v>
      </c>
      <c r="CS319" s="52">
        <f t="shared" si="508"/>
        <v>0.13157894736842105</v>
      </c>
      <c r="CT319" s="52">
        <f t="shared" si="509"/>
        <v>0.52631578947368418</v>
      </c>
      <c r="CU319" s="52">
        <f t="shared" si="510"/>
        <v>0.6578947368421052</v>
      </c>
      <c r="CV319">
        <v>0</v>
      </c>
      <c r="CW319" s="60">
        <f t="shared" si="672"/>
        <v>35.931412103790706</v>
      </c>
      <c r="CX319" s="60">
        <f t="shared" si="673"/>
        <v>66.090886763563518</v>
      </c>
      <c r="CY319" s="60">
        <v>14.86440379339038</v>
      </c>
      <c r="CZ319" s="60">
        <v>15.196932334893893</v>
      </c>
      <c r="DA319" s="60">
        <v>-0.42871422592103026</v>
      </c>
      <c r="DB319" s="60">
        <v>-0.10677734545153193</v>
      </c>
      <c r="DC319" s="60">
        <v>0.74691451952239618</v>
      </c>
      <c r="DD319" s="60">
        <f t="shared" si="674"/>
        <v>30.272759076434106</v>
      </c>
      <c r="DE319" s="60">
        <f t="shared" si="675"/>
        <v>55.682573408523787</v>
      </c>
      <c r="DF319" s="60">
        <v>4.1414091096302501</v>
      </c>
      <c r="DG319" s="60">
        <v>0.62401358915249772</v>
      </c>
      <c r="DH319" s="60">
        <v>0.20953487556153705</v>
      </c>
      <c r="DI319" s="60">
        <v>0.68369545301231494</v>
      </c>
      <c r="DJ319" s="60">
        <f t="shared" si="676"/>
        <v>5.6586530273565998</v>
      </c>
      <c r="DK319" s="60">
        <f t="shared" si="677"/>
        <v>10.408313355039729</v>
      </c>
      <c r="DL319" s="60"/>
      <c r="DM319" s="60"/>
      <c r="DN319" s="60">
        <f t="shared" si="678"/>
        <v>0</v>
      </c>
      <c r="DO319" s="59">
        <v>804.1</v>
      </c>
      <c r="DP319" s="59">
        <v>275.35000000000002</v>
      </c>
      <c r="DQ319" s="59">
        <v>7.8833333333333329</v>
      </c>
      <c r="DR319" s="58">
        <v>1087.3333333333335</v>
      </c>
    </row>
    <row r="320" spans="1:122" x14ac:dyDescent="0.2">
      <c r="A320" t="s">
        <v>4667</v>
      </c>
      <c r="B320" t="s">
        <v>4660</v>
      </c>
      <c r="C320" t="str">
        <f t="shared" si="656"/>
        <v xml:space="preserve">Rourke, Allan </v>
      </c>
      <c r="D320" t="str">
        <f t="shared" si="657"/>
        <v>Allan Rourke</v>
      </c>
      <c r="E320" t="str">
        <f t="shared" si="658"/>
        <v xml:space="preserve">D </v>
      </c>
      <c r="F320" t="s">
        <v>3887</v>
      </c>
      <c r="G320">
        <v>11</v>
      </c>
      <c r="H320">
        <v>0</v>
      </c>
      <c r="I320">
        <v>1</v>
      </c>
      <c r="J320">
        <f t="shared" si="659"/>
        <v>1</v>
      </c>
      <c r="K320">
        <v>0</v>
      </c>
      <c r="L320">
        <v>4</v>
      </c>
      <c r="M320" s="5" t="s">
        <v>5860</v>
      </c>
      <c r="N320" s="7">
        <f t="shared" si="660"/>
        <v>10.666666666666666</v>
      </c>
      <c r="O320" s="7">
        <f t="shared" si="661"/>
        <v>117.33333333333333</v>
      </c>
      <c r="P320">
        <v>0</v>
      </c>
      <c r="Q320">
        <v>0</v>
      </c>
      <c r="R320">
        <v>0</v>
      </c>
      <c r="S320">
        <v>0</v>
      </c>
      <c r="T320">
        <f t="shared" si="662"/>
        <v>0</v>
      </c>
      <c r="U320">
        <f t="shared" si="663"/>
        <v>1</v>
      </c>
      <c r="V320">
        <v>1</v>
      </c>
      <c r="W320" s="9">
        <f t="shared" si="664"/>
        <v>0</v>
      </c>
      <c r="X320">
        <v>173</v>
      </c>
      <c r="Y320">
        <v>0</v>
      </c>
      <c r="Z320">
        <v>0</v>
      </c>
      <c r="AA320">
        <v>0</v>
      </c>
      <c r="AB320">
        <v>0</v>
      </c>
      <c r="AC320" s="9">
        <f t="shared" si="665"/>
        <v>0</v>
      </c>
      <c r="AD320" s="5" t="s">
        <v>1658</v>
      </c>
      <c r="AE320" s="11">
        <f t="shared" si="679"/>
        <v>117.41666666666667</v>
      </c>
      <c r="AH320" s="13" t="s">
        <v>6485</v>
      </c>
      <c r="AI320" s="13" t="s">
        <v>6306</v>
      </c>
      <c r="AJ320" s="14">
        <v>-0.8</v>
      </c>
      <c r="AK320" s="13" t="s">
        <v>6353</v>
      </c>
      <c r="AL320" s="13" t="s">
        <v>6333</v>
      </c>
      <c r="AM320" s="13" t="s">
        <v>6353</v>
      </c>
      <c r="AN320" s="18">
        <f t="shared" si="666"/>
        <v>2.9</v>
      </c>
      <c r="AO320" s="18">
        <f t="shared" si="667"/>
        <v>3.3</v>
      </c>
      <c r="AP320" s="18">
        <f t="shared" si="668"/>
        <v>-0.8</v>
      </c>
      <c r="AQ320" s="18">
        <f t="shared" si="669"/>
        <v>-0.4</v>
      </c>
      <c r="AR320" s="18">
        <f t="shared" si="641"/>
        <v>-6.4829821717990272</v>
      </c>
      <c r="AS320" s="18">
        <f t="shared" si="670"/>
        <v>0</v>
      </c>
      <c r="AT320" s="18">
        <f t="shared" si="642"/>
        <v>0</v>
      </c>
      <c r="AU320" s="18">
        <f t="shared" si="671"/>
        <v>-0.4</v>
      </c>
      <c r="AV320" s="66">
        <v>11</v>
      </c>
      <c r="AW320" s="66">
        <v>7</v>
      </c>
      <c r="AX320" s="66">
        <v>7</v>
      </c>
      <c r="AY320" s="66">
        <v>4</v>
      </c>
      <c r="AZ320" s="66">
        <v>1</v>
      </c>
      <c r="BA320" s="66">
        <v>0</v>
      </c>
      <c r="BB320" s="66">
        <v>0</v>
      </c>
      <c r="BC320" s="66">
        <v>0</v>
      </c>
      <c r="BD320">
        <v>38</v>
      </c>
      <c r="BE320" t="s">
        <v>4009</v>
      </c>
      <c r="BF320" t="s">
        <v>1339</v>
      </c>
      <c r="BG320" t="s">
        <v>7484</v>
      </c>
      <c r="BH320" t="s">
        <v>7457</v>
      </c>
      <c r="BI320">
        <v>74</v>
      </c>
      <c r="BJ320">
        <v>215</v>
      </c>
      <c r="BK320" t="s">
        <v>1259</v>
      </c>
      <c r="BL320" t="s">
        <v>7128</v>
      </c>
      <c r="BM320" s="4" t="s">
        <v>3839</v>
      </c>
      <c r="BN320" s="4" t="s">
        <v>3840</v>
      </c>
      <c r="BO320" s="4" t="s">
        <v>583</v>
      </c>
      <c r="BP320" s="4" t="s">
        <v>2629</v>
      </c>
      <c r="BQ320" s="7">
        <f t="shared" si="643"/>
        <v>117.41666666666667</v>
      </c>
      <c r="BR320" s="7">
        <f t="shared" si="644"/>
        <v>111.43333333333334</v>
      </c>
      <c r="BS320" s="7">
        <f t="shared" si="645"/>
        <v>4.55</v>
      </c>
      <c r="BT320" s="7">
        <f t="shared" si="646"/>
        <v>1.4333333333333333</v>
      </c>
      <c r="BU320">
        <v>173</v>
      </c>
      <c r="BV320">
        <v>0</v>
      </c>
      <c r="BW320">
        <v>0</v>
      </c>
      <c r="BX320">
        <v>0</v>
      </c>
      <c r="BY320" s="18">
        <f t="shared" si="647"/>
        <v>10.130303030303031</v>
      </c>
      <c r="BZ320" s="18">
        <f t="shared" si="648"/>
        <v>0.41363636363636364</v>
      </c>
      <c r="CA320" s="18">
        <f t="shared" si="649"/>
        <v>0.13030303030303031</v>
      </c>
      <c r="CB320" s="6">
        <v>6</v>
      </c>
      <c r="CC320" s="6">
        <v>0</v>
      </c>
      <c r="CD320" s="6">
        <v>0</v>
      </c>
      <c r="CE320" s="6">
        <v>6</v>
      </c>
      <c r="CF320" s="6">
        <v>6</v>
      </c>
      <c r="CG320" s="6">
        <v>0</v>
      </c>
      <c r="CH320" s="6">
        <v>0</v>
      </c>
      <c r="CI320" s="6">
        <v>6</v>
      </c>
      <c r="CJ320" s="11">
        <f t="shared" si="650"/>
        <v>3.2306311696081362</v>
      </c>
      <c r="CK320" s="11">
        <f t="shared" si="651"/>
        <v>0</v>
      </c>
      <c r="CL320" s="11">
        <f t="shared" si="652"/>
        <v>0</v>
      </c>
      <c r="CM320" s="11">
        <f t="shared" si="653"/>
        <v>3.2306311696081362</v>
      </c>
      <c r="CN320" s="11">
        <f t="shared" si="654"/>
        <v>0</v>
      </c>
      <c r="CO320" s="11">
        <f t="shared" si="655"/>
        <v>0</v>
      </c>
      <c r="CP320" s="52">
        <f t="shared" si="505"/>
        <v>0</v>
      </c>
      <c r="CQ320" s="52">
        <f t="shared" si="506"/>
        <v>0.16666666666666666</v>
      </c>
      <c r="CR320" s="52">
        <f t="shared" si="507"/>
        <v>0.16666666666666666</v>
      </c>
      <c r="CS320" s="52">
        <f t="shared" si="508"/>
        <v>0</v>
      </c>
      <c r="CT320" s="52">
        <f t="shared" si="509"/>
        <v>0</v>
      </c>
      <c r="CU320" s="52">
        <f t="shared" si="510"/>
        <v>0</v>
      </c>
      <c r="CV320">
        <v>0</v>
      </c>
      <c r="CW320" s="60">
        <f t="shared" si="672"/>
        <v>1.1564536755862476</v>
      </c>
      <c r="CX320" s="60">
        <f t="shared" si="673"/>
        <v>19.698288299552832</v>
      </c>
      <c r="CY320" s="60">
        <v>0.16179109411183459</v>
      </c>
      <c r="CZ320" s="60">
        <v>-4.9205153526066164E-2</v>
      </c>
      <c r="DA320" s="60">
        <v>-8.6859051498305931E-2</v>
      </c>
      <c r="DB320" s="60">
        <v>-9.4115728629067495E-3</v>
      </c>
      <c r="DC320" s="60">
        <v>0</v>
      </c>
      <c r="DD320" s="60">
        <f t="shared" si="674"/>
        <v>1.6315316224555749E-2</v>
      </c>
      <c r="DE320" s="60">
        <f t="shared" si="675"/>
        <v>0.27790460567021857</v>
      </c>
      <c r="DF320" s="60">
        <v>0.70101935947987759</v>
      </c>
      <c r="DG320" s="60">
        <v>2.8236386696271747E-2</v>
      </c>
      <c r="DH320" s="60">
        <v>0.37497261976421914</v>
      </c>
      <c r="DI320" s="60">
        <v>3.5909993421323477E-2</v>
      </c>
      <c r="DJ320" s="60">
        <f t="shared" si="676"/>
        <v>1.1401383593616918</v>
      </c>
      <c r="DK320" s="60">
        <f t="shared" si="677"/>
        <v>19.420383693882613</v>
      </c>
      <c r="DL320" s="60"/>
      <c r="DM320" s="60"/>
      <c r="DN320" s="60">
        <f t="shared" si="678"/>
        <v>0</v>
      </c>
      <c r="DO320" s="58">
        <v>111.43333333333334</v>
      </c>
      <c r="DP320" s="58">
        <v>1.4333333333333333</v>
      </c>
      <c r="DQ320" s="58">
        <v>4.55</v>
      </c>
      <c r="DR320" s="58">
        <v>117.41666666666667</v>
      </c>
    </row>
    <row r="321" spans="1:122" x14ac:dyDescent="0.2">
      <c r="A321" t="s">
        <v>4660</v>
      </c>
      <c r="B321" t="s">
        <v>4660</v>
      </c>
      <c r="C321" t="str">
        <f t="shared" si="656"/>
        <v xml:space="preserve">Syvret, Danny </v>
      </c>
      <c r="D321" t="str">
        <f t="shared" si="657"/>
        <v>Danny Syvret</v>
      </c>
      <c r="E321" t="str">
        <f t="shared" si="658"/>
        <v xml:space="preserve">D </v>
      </c>
      <c r="F321" t="s">
        <v>965</v>
      </c>
      <c r="G321">
        <v>16</v>
      </c>
      <c r="H321">
        <v>0</v>
      </c>
      <c r="I321">
        <v>1</v>
      </c>
      <c r="J321">
        <f t="shared" si="659"/>
        <v>1</v>
      </c>
      <c r="K321">
        <v>-10</v>
      </c>
      <c r="L321">
        <v>6</v>
      </c>
      <c r="M321" s="5" t="s">
        <v>5546</v>
      </c>
      <c r="N321" s="7">
        <f t="shared" si="660"/>
        <v>18.466666666666665</v>
      </c>
      <c r="O321" s="7">
        <f t="shared" si="661"/>
        <v>295.46666666666664</v>
      </c>
      <c r="P321">
        <v>0</v>
      </c>
      <c r="Q321">
        <v>0</v>
      </c>
      <c r="R321">
        <v>0</v>
      </c>
      <c r="S321">
        <v>0</v>
      </c>
      <c r="T321">
        <f t="shared" si="662"/>
        <v>0</v>
      </c>
      <c r="U321">
        <f t="shared" si="663"/>
        <v>1</v>
      </c>
      <c r="V321">
        <v>15</v>
      </c>
      <c r="W321" s="9">
        <f t="shared" si="664"/>
        <v>0</v>
      </c>
      <c r="X321">
        <v>373</v>
      </c>
      <c r="Y321">
        <v>0</v>
      </c>
      <c r="Z321">
        <v>0</v>
      </c>
      <c r="AA321">
        <v>0</v>
      </c>
      <c r="AB321">
        <v>0</v>
      </c>
      <c r="AC321" s="9">
        <f t="shared" si="665"/>
        <v>0</v>
      </c>
      <c r="AD321" s="5" t="s">
        <v>4210</v>
      </c>
      <c r="AE321" s="11">
        <f t="shared" si="679"/>
        <v>295.5</v>
      </c>
      <c r="AH321" s="13" t="s">
        <v>6356</v>
      </c>
      <c r="AI321" s="13" t="s">
        <v>6401</v>
      </c>
      <c r="AJ321" s="14">
        <v>-7.5</v>
      </c>
      <c r="AK321" s="13" t="s">
        <v>6429</v>
      </c>
      <c r="AL321" s="13" t="s">
        <v>6435</v>
      </c>
      <c r="AM321" s="13" t="s">
        <v>6362</v>
      </c>
      <c r="AN321" s="18">
        <f t="shared" si="666"/>
        <v>4.5</v>
      </c>
      <c r="AO321" s="18">
        <f t="shared" si="667"/>
        <v>5.5</v>
      </c>
      <c r="AP321" s="18">
        <f t="shared" si="668"/>
        <v>-7.5</v>
      </c>
      <c r="AQ321" s="18">
        <f t="shared" si="669"/>
        <v>-0.7</v>
      </c>
      <c r="AR321" s="18">
        <f t="shared" si="641"/>
        <v>-4.0780658316341398</v>
      </c>
      <c r="AS321" s="18">
        <f t="shared" si="670"/>
        <v>-1.4</v>
      </c>
      <c r="AT321" s="18">
        <f t="shared" si="642"/>
        <v>-8.1561316632682797</v>
      </c>
      <c r="AU321" s="18">
        <f t="shared" si="671"/>
        <v>-2.1</v>
      </c>
      <c r="AV321" s="66">
        <v>25</v>
      </c>
      <c r="AW321" s="66">
        <v>1</v>
      </c>
      <c r="AX321" s="66">
        <v>11</v>
      </c>
      <c r="AY321" s="66">
        <v>8</v>
      </c>
      <c r="AZ321" s="66">
        <v>8</v>
      </c>
      <c r="BA321" s="66">
        <v>0</v>
      </c>
      <c r="BB321" s="66">
        <v>0</v>
      </c>
      <c r="BC321" s="66">
        <v>0</v>
      </c>
      <c r="BE321" t="s">
        <v>4007</v>
      </c>
      <c r="BF321" t="s">
        <v>4008</v>
      </c>
      <c r="BG321" t="s">
        <v>7484</v>
      </c>
      <c r="BH321" t="s">
        <v>7457</v>
      </c>
      <c r="BI321">
        <v>71</v>
      </c>
      <c r="BJ321">
        <v>203</v>
      </c>
      <c r="BK321" t="s">
        <v>1259</v>
      </c>
      <c r="BL321" t="s">
        <v>638</v>
      </c>
      <c r="BM321" s="4" t="s">
        <v>3622</v>
      </c>
      <c r="BN321" s="4" t="s">
        <v>3623</v>
      </c>
      <c r="BO321" s="4" t="s">
        <v>7192</v>
      </c>
      <c r="BP321" s="4" t="s">
        <v>3624</v>
      </c>
      <c r="BQ321" s="7">
        <f t="shared" si="643"/>
        <v>295.5</v>
      </c>
      <c r="BR321" s="7">
        <f t="shared" si="644"/>
        <v>247.7</v>
      </c>
      <c r="BS321" s="7">
        <f t="shared" si="645"/>
        <v>19.5</v>
      </c>
      <c r="BT321" s="7">
        <f t="shared" si="646"/>
        <v>28.3</v>
      </c>
      <c r="BU321">
        <v>373</v>
      </c>
      <c r="BV321">
        <v>0</v>
      </c>
      <c r="BW321">
        <v>0</v>
      </c>
      <c r="BX321">
        <v>0</v>
      </c>
      <c r="BY321" s="18">
        <f t="shared" si="647"/>
        <v>15.481249999999999</v>
      </c>
      <c r="BZ321" s="18">
        <f t="shared" si="648"/>
        <v>1.21875</v>
      </c>
      <c r="CA321" s="18">
        <f t="shared" si="649"/>
        <v>1.76875</v>
      </c>
      <c r="CB321" s="6">
        <v>4</v>
      </c>
      <c r="CC321" s="6">
        <v>0</v>
      </c>
      <c r="CD321" s="6">
        <v>1</v>
      </c>
      <c r="CE321" s="6">
        <v>5</v>
      </c>
      <c r="CF321" s="6">
        <v>15</v>
      </c>
      <c r="CG321" s="6">
        <v>0</v>
      </c>
      <c r="CH321" s="6">
        <v>1</v>
      </c>
      <c r="CI321" s="6">
        <v>16</v>
      </c>
      <c r="CJ321" s="11">
        <f t="shared" si="650"/>
        <v>0.96891400888171175</v>
      </c>
      <c r="CK321" s="11">
        <f t="shared" si="651"/>
        <v>0</v>
      </c>
      <c r="CL321" s="11">
        <f t="shared" si="652"/>
        <v>3.0769230769230766</v>
      </c>
      <c r="CM321" s="11">
        <f t="shared" si="653"/>
        <v>3.6334275333064192</v>
      </c>
      <c r="CN321" s="11">
        <f t="shared" si="654"/>
        <v>0</v>
      </c>
      <c r="CO321" s="11">
        <f t="shared" si="655"/>
        <v>3.0769230769230766</v>
      </c>
      <c r="CP321" s="52">
        <f t="shared" si="505"/>
        <v>0</v>
      </c>
      <c r="CQ321" s="52">
        <f t="shared" si="506"/>
        <v>0.25</v>
      </c>
      <c r="CR321" s="52">
        <f t="shared" si="507"/>
        <v>0.25</v>
      </c>
      <c r="CS321" s="52">
        <f t="shared" si="508"/>
        <v>0</v>
      </c>
      <c r="CT321" s="52">
        <f t="shared" si="509"/>
        <v>0</v>
      </c>
      <c r="CU321" s="52">
        <f t="shared" si="510"/>
        <v>0</v>
      </c>
      <c r="CV321">
        <v>0</v>
      </c>
      <c r="CW321" s="60">
        <f t="shared" si="672"/>
        <v>4.0577297569613977</v>
      </c>
      <c r="CX321" s="60">
        <f t="shared" si="673"/>
        <v>27.463483972665976</v>
      </c>
      <c r="CY321" s="60">
        <v>-0.96190170455933965</v>
      </c>
      <c r="CZ321" s="60">
        <v>-0.9890506412952117</v>
      </c>
      <c r="DA321" s="60">
        <v>-0.11650985937430816</v>
      </c>
      <c r="DB321" s="60">
        <v>-4.9493990234343636E-2</v>
      </c>
      <c r="DC321" s="60">
        <v>0</v>
      </c>
      <c r="DD321" s="60">
        <f t="shared" si="674"/>
        <v>-2.116956195463203</v>
      </c>
      <c r="DE321" s="60">
        <f t="shared" si="675"/>
        <v>-14.327960713794944</v>
      </c>
      <c r="DF321" s="60">
        <v>1.268213070551498</v>
      </c>
      <c r="DG321" s="60">
        <v>1.2099023093230157</v>
      </c>
      <c r="DH321" s="60">
        <v>1.8380642667403</v>
      </c>
      <c r="DI321" s="60">
        <v>1.8585063058097866</v>
      </c>
      <c r="DJ321" s="60">
        <f t="shared" si="676"/>
        <v>6.1746859524246007</v>
      </c>
      <c r="DK321" s="60">
        <f t="shared" si="677"/>
        <v>41.79144468646092</v>
      </c>
      <c r="DL321" s="60"/>
      <c r="DM321" s="60"/>
      <c r="DN321" s="60">
        <f t="shared" si="678"/>
        <v>0</v>
      </c>
      <c r="DO321" s="58">
        <v>247.7</v>
      </c>
      <c r="DP321" s="58">
        <v>28.3</v>
      </c>
      <c r="DQ321" s="58">
        <v>19.5</v>
      </c>
      <c r="DR321" s="58">
        <v>295.5</v>
      </c>
    </row>
    <row r="322" spans="1:122" x14ac:dyDescent="0.2">
      <c r="A322" t="s">
        <v>4649</v>
      </c>
      <c r="B322" t="s">
        <v>4660</v>
      </c>
      <c r="C322" t="str">
        <f t="shared" si="656"/>
        <v xml:space="preserve">Penner, Dustin </v>
      </c>
      <c r="D322" t="str">
        <f t="shared" si="657"/>
        <v>Dustin Penner</v>
      </c>
      <c r="E322" t="str">
        <f t="shared" si="658"/>
        <v>RW</v>
      </c>
      <c r="F322" t="s">
        <v>1242</v>
      </c>
      <c r="G322">
        <v>82</v>
      </c>
      <c r="H322">
        <v>29</v>
      </c>
      <c r="I322">
        <v>16</v>
      </c>
      <c r="J322">
        <f t="shared" si="659"/>
        <v>45</v>
      </c>
      <c r="K322">
        <v>-2</v>
      </c>
      <c r="L322">
        <v>58</v>
      </c>
      <c r="M322" s="5" t="s">
        <v>5459</v>
      </c>
      <c r="N322" s="7">
        <f t="shared" si="660"/>
        <v>13.983333333333333</v>
      </c>
      <c r="O322" s="7">
        <f t="shared" si="661"/>
        <v>1146.6333333333332</v>
      </c>
      <c r="P322">
        <v>9</v>
      </c>
      <c r="Q322">
        <v>7</v>
      </c>
      <c r="R322">
        <v>0</v>
      </c>
      <c r="S322">
        <v>0</v>
      </c>
      <c r="T322">
        <f t="shared" si="662"/>
        <v>20</v>
      </c>
      <c r="U322">
        <f t="shared" si="663"/>
        <v>9</v>
      </c>
      <c r="V322">
        <v>204</v>
      </c>
      <c r="W322" s="9">
        <f t="shared" si="664"/>
        <v>0.14215686274509803</v>
      </c>
      <c r="X322">
        <v>1552</v>
      </c>
      <c r="Y322">
        <v>5</v>
      </c>
      <c r="Z322">
        <v>0</v>
      </c>
      <c r="AA322">
        <v>27</v>
      </c>
      <c r="AB322">
        <v>31</v>
      </c>
      <c r="AC322" s="9">
        <f t="shared" si="665"/>
        <v>0.46551724137931033</v>
      </c>
      <c r="AD322" s="5" t="s">
        <v>4708</v>
      </c>
      <c r="AE322" s="11">
        <f t="shared" si="679"/>
        <v>25.483333333333334</v>
      </c>
      <c r="AF322" s="27">
        <v>59</v>
      </c>
      <c r="AG322" s="12">
        <v>3356720</v>
      </c>
      <c r="AH322" s="13" t="s">
        <v>4425</v>
      </c>
      <c r="AI322" s="13" t="s">
        <v>4426</v>
      </c>
      <c r="AJ322" s="14">
        <v>-7</v>
      </c>
      <c r="AK322" s="13" t="s">
        <v>6404</v>
      </c>
      <c r="AL322" s="13" t="s">
        <v>6319</v>
      </c>
      <c r="AM322" s="13" t="s">
        <v>6430</v>
      </c>
      <c r="AN322" s="18">
        <f t="shared" si="666"/>
        <v>26.9</v>
      </c>
      <c r="AO322" s="18">
        <f t="shared" si="667"/>
        <v>20.8</v>
      </c>
      <c r="AP322" s="18">
        <f t="shared" si="668"/>
        <v>-7</v>
      </c>
      <c r="AQ322" s="18">
        <f t="shared" si="669"/>
        <v>5.3</v>
      </c>
      <c r="AR322" s="18">
        <f t="shared" si="641"/>
        <v>7.6308401123029297</v>
      </c>
      <c r="AS322" s="18">
        <f t="shared" si="670"/>
        <v>0.7</v>
      </c>
      <c r="AT322" s="18">
        <f t="shared" si="642"/>
        <v>1.0078468072852926</v>
      </c>
      <c r="AU322" s="18">
        <f t="shared" si="671"/>
        <v>6</v>
      </c>
      <c r="AV322" s="66">
        <v>18</v>
      </c>
      <c r="AW322" s="66">
        <v>97</v>
      </c>
      <c r="AX322" s="66">
        <v>81</v>
      </c>
      <c r="AY322" s="66">
        <v>49</v>
      </c>
      <c r="AZ322" s="66">
        <v>36</v>
      </c>
      <c r="BA322" s="66">
        <v>27</v>
      </c>
      <c r="BB322" s="66">
        <v>31</v>
      </c>
      <c r="BC322" s="66">
        <v>1.2</v>
      </c>
      <c r="BD322">
        <v>17</v>
      </c>
      <c r="BE322" t="s">
        <v>680</v>
      </c>
      <c r="BF322" t="s">
        <v>681</v>
      </c>
      <c r="BG322" t="s">
        <v>682</v>
      </c>
      <c r="BH322" t="s">
        <v>7457</v>
      </c>
      <c r="BI322">
        <v>76</v>
      </c>
      <c r="BJ322">
        <v>243</v>
      </c>
      <c r="BK322" t="s">
        <v>1259</v>
      </c>
      <c r="BL322" t="s">
        <v>638</v>
      </c>
      <c r="BM322" s="4" t="s">
        <v>468</v>
      </c>
      <c r="BN322" s="4" t="s">
        <v>6658</v>
      </c>
      <c r="BO322" s="4" t="s">
        <v>6660</v>
      </c>
      <c r="BP322" s="4" t="s">
        <v>6661</v>
      </c>
      <c r="BQ322" s="7">
        <f t="shared" si="643"/>
        <v>1146.8166666666666</v>
      </c>
      <c r="BR322" s="7">
        <f t="shared" si="644"/>
        <v>904.5333333333333</v>
      </c>
      <c r="BS322" s="7">
        <f t="shared" si="645"/>
        <v>3</v>
      </c>
      <c r="BT322" s="7">
        <f t="shared" si="646"/>
        <v>239.28333333333333</v>
      </c>
      <c r="BU322" s="12">
        <v>1552</v>
      </c>
      <c r="BV322">
        <v>0</v>
      </c>
      <c r="BW322">
        <v>0</v>
      </c>
      <c r="BX322">
        <v>0</v>
      </c>
      <c r="BY322" s="18">
        <f t="shared" si="647"/>
        <v>11.03089430894309</v>
      </c>
      <c r="BZ322" s="18">
        <f t="shared" si="648"/>
        <v>3.6585365853658534E-2</v>
      </c>
      <c r="CA322" s="18">
        <f t="shared" si="649"/>
        <v>2.9180894308943088</v>
      </c>
      <c r="CB322" s="6">
        <v>38</v>
      </c>
      <c r="CC322" s="6">
        <v>31</v>
      </c>
      <c r="CD322" s="6">
        <v>0</v>
      </c>
      <c r="CE322" s="6">
        <v>69</v>
      </c>
      <c r="CF322" s="6">
        <v>38</v>
      </c>
      <c r="CG322" s="6">
        <v>1</v>
      </c>
      <c r="CH322" s="6">
        <v>0</v>
      </c>
      <c r="CI322" s="6">
        <v>39</v>
      </c>
      <c r="CJ322" s="11">
        <f t="shared" si="650"/>
        <v>2.5206367924528301</v>
      </c>
      <c r="CK322" s="11">
        <f t="shared" si="651"/>
        <v>7.7732116737479977</v>
      </c>
      <c r="CL322" s="11">
        <f t="shared" si="652"/>
        <v>0</v>
      </c>
      <c r="CM322" s="11">
        <f t="shared" si="653"/>
        <v>2.5206367924528301</v>
      </c>
      <c r="CN322" s="11">
        <f t="shared" si="654"/>
        <v>0.25074876366929022</v>
      </c>
      <c r="CO322" s="11">
        <f t="shared" si="655"/>
        <v>0</v>
      </c>
      <c r="CP322" s="52">
        <f t="shared" ref="CP322:CP385" si="680">IF(CB322=0,0,T322/CB322)</f>
        <v>0.52631578947368418</v>
      </c>
      <c r="CQ322" s="52">
        <f t="shared" ref="CQ322:CQ385" si="681">IF(CB322=0,0,U322/CB322)</f>
        <v>0.23684210526315788</v>
      </c>
      <c r="CR322" s="52">
        <f t="shared" ref="CR322:CR385" si="682">CP322+CQ322</f>
        <v>0.76315789473684204</v>
      </c>
      <c r="CS322" s="52">
        <f t="shared" ref="CS322:CS385" si="683">IF(CC322=0,0,P322/CC322)</f>
        <v>0.29032258064516131</v>
      </c>
      <c r="CT322" s="52">
        <f t="shared" ref="CT322:CT385" si="684">IF(CC322=0,0,Q322/CC322)</f>
        <v>0.22580645161290322</v>
      </c>
      <c r="CU322" s="52">
        <f t="shared" ref="CU322:CU385" si="685">CS322+CT322</f>
        <v>0.5161290322580645</v>
      </c>
      <c r="CV322">
        <v>0</v>
      </c>
      <c r="CW322" s="60">
        <f t="shared" si="672"/>
        <v>46.256287161461856</v>
      </c>
      <c r="CX322" s="60">
        <f t="shared" si="673"/>
        <v>80.669017997288478</v>
      </c>
      <c r="CY322" s="60">
        <v>27.855710836110926</v>
      </c>
      <c r="CZ322" s="60">
        <v>9.404976817832539</v>
      </c>
      <c r="DA322" s="60">
        <v>2.954226823861577E-3</v>
      </c>
      <c r="DB322" s="60">
        <v>-3.7701817625716567E-2</v>
      </c>
      <c r="DC322" s="60">
        <v>0</v>
      </c>
      <c r="DD322" s="60">
        <f t="shared" si="674"/>
        <v>37.225940063141607</v>
      </c>
      <c r="DE322" s="60">
        <f t="shared" si="675"/>
        <v>64.920472722710599</v>
      </c>
      <c r="DF322" s="60">
        <v>6.6664637789990495</v>
      </c>
      <c r="DG322" s="60">
        <v>0.45159771236763241</v>
      </c>
      <c r="DH322" s="60">
        <v>0.29514644941109591</v>
      </c>
      <c r="DI322" s="60">
        <v>1.6171391575424745</v>
      </c>
      <c r="DJ322" s="60">
        <f t="shared" si="676"/>
        <v>9.0303470983202523</v>
      </c>
      <c r="DK322" s="60">
        <f t="shared" si="677"/>
        <v>15.748545274577895</v>
      </c>
      <c r="DL322" s="60"/>
      <c r="DM322" s="60"/>
      <c r="DN322" s="60">
        <f t="shared" si="678"/>
        <v>0</v>
      </c>
      <c r="DO322" s="58">
        <v>904.5333333333333</v>
      </c>
      <c r="DP322" s="58">
        <v>239.2833333333333</v>
      </c>
      <c r="DQ322" s="58">
        <v>3</v>
      </c>
      <c r="DR322" s="58">
        <v>1146.8166666666666</v>
      </c>
    </row>
    <row r="323" spans="1:122" x14ac:dyDescent="0.2">
      <c r="A323" t="s">
        <v>4660</v>
      </c>
      <c r="B323" t="s">
        <v>4660</v>
      </c>
      <c r="C323" t="str">
        <f t="shared" si="656"/>
        <v xml:space="preserve">Moreau, Ethan </v>
      </c>
      <c r="D323" t="str">
        <f t="shared" si="657"/>
        <v>Ethan Moreau</v>
      </c>
      <c r="E323" t="str">
        <f t="shared" si="658"/>
        <v>LW</v>
      </c>
      <c r="F323" t="s">
        <v>962</v>
      </c>
      <c r="G323">
        <v>7</v>
      </c>
      <c r="H323">
        <v>1</v>
      </c>
      <c r="I323">
        <v>0</v>
      </c>
      <c r="J323">
        <f t="shared" si="659"/>
        <v>1</v>
      </c>
      <c r="K323">
        <v>-4</v>
      </c>
      <c r="L323">
        <v>12</v>
      </c>
      <c r="M323" s="5" t="s">
        <v>5730</v>
      </c>
      <c r="N323" s="7">
        <f t="shared" si="660"/>
        <v>15.133333333333333</v>
      </c>
      <c r="O323" s="7">
        <f t="shared" si="661"/>
        <v>105.93333333333334</v>
      </c>
      <c r="P323">
        <v>0</v>
      </c>
      <c r="Q323">
        <v>0</v>
      </c>
      <c r="R323">
        <v>0</v>
      </c>
      <c r="S323">
        <v>0</v>
      </c>
      <c r="T323">
        <f t="shared" si="662"/>
        <v>1</v>
      </c>
      <c r="U323">
        <f t="shared" si="663"/>
        <v>0</v>
      </c>
      <c r="V323">
        <v>18</v>
      </c>
      <c r="W323" s="9">
        <f t="shared" si="664"/>
        <v>5.5555555555555552E-2</v>
      </c>
      <c r="X323">
        <v>145</v>
      </c>
      <c r="Y323">
        <v>0</v>
      </c>
      <c r="Z323">
        <v>0</v>
      </c>
      <c r="AA323">
        <v>10</v>
      </c>
      <c r="AB323">
        <v>10</v>
      </c>
      <c r="AC323" s="9">
        <f t="shared" si="665"/>
        <v>0.5</v>
      </c>
      <c r="AD323" s="5" t="s">
        <v>4211</v>
      </c>
      <c r="AE323" s="11">
        <f t="shared" si="679"/>
        <v>105.95</v>
      </c>
      <c r="AH323" s="13" t="s">
        <v>6302</v>
      </c>
      <c r="AI323" s="13" t="s">
        <v>6322</v>
      </c>
      <c r="AJ323" s="14">
        <v>-3</v>
      </c>
      <c r="AK323" s="13" t="s">
        <v>6274</v>
      </c>
      <c r="AL323" s="13" t="s">
        <v>6353</v>
      </c>
      <c r="AM323" s="13" t="s">
        <v>6385</v>
      </c>
      <c r="AN323" s="18">
        <f t="shared" si="666"/>
        <v>2</v>
      </c>
      <c r="AO323" s="18">
        <f t="shared" si="667"/>
        <v>1.9</v>
      </c>
      <c r="AP323" s="18">
        <f t="shared" si="668"/>
        <v>-3</v>
      </c>
      <c r="AQ323" s="18">
        <f t="shared" si="669"/>
        <v>-0.5</v>
      </c>
      <c r="AR323" s="18">
        <f t="shared" si="641"/>
        <v>-7.3864335836513613</v>
      </c>
      <c r="AS323" s="18">
        <f t="shared" si="670"/>
        <v>-0.4</v>
      </c>
      <c r="AT323" s="18">
        <f t="shared" si="642"/>
        <v>-5.9091468669210894</v>
      </c>
      <c r="AU323" s="18">
        <f t="shared" si="671"/>
        <v>-0.8</v>
      </c>
      <c r="AV323" s="66">
        <v>6</v>
      </c>
      <c r="AW323" s="66">
        <v>12</v>
      </c>
      <c r="AX323" s="66">
        <v>2</v>
      </c>
      <c r="AY323" s="66">
        <v>6</v>
      </c>
      <c r="AZ323" s="66">
        <v>5</v>
      </c>
      <c r="BA323" s="66">
        <v>10</v>
      </c>
      <c r="BB323" s="66">
        <v>10</v>
      </c>
      <c r="BC323" s="66">
        <v>5.4</v>
      </c>
      <c r="BD323">
        <v>18</v>
      </c>
      <c r="BE323" t="s">
        <v>3429</v>
      </c>
      <c r="BF323" t="s">
        <v>3430</v>
      </c>
      <c r="BG323" t="s">
        <v>7484</v>
      </c>
      <c r="BH323" t="s">
        <v>7457</v>
      </c>
      <c r="BI323">
        <v>74</v>
      </c>
      <c r="BJ323">
        <v>220</v>
      </c>
      <c r="BK323" t="s">
        <v>1259</v>
      </c>
      <c r="BL323" t="s">
        <v>7128</v>
      </c>
      <c r="BM323" s="4" t="s">
        <v>3867</v>
      </c>
      <c r="BN323" s="4" t="s">
        <v>3868</v>
      </c>
      <c r="BO323" s="4" t="s">
        <v>3869</v>
      </c>
      <c r="BP323" s="4" t="s">
        <v>3870</v>
      </c>
      <c r="BQ323" s="7">
        <f t="shared" si="643"/>
        <v>105.95</v>
      </c>
      <c r="BR323" s="7">
        <f t="shared" si="644"/>
        <v>76.516666666666666</v>
      </c>
      <c r="BS323" s="7">
        <f t="shared" si="645"/>
        <v>27.266666666666666</v>
      </c>
      <c r="BT323" s="7">
        <f t="shared" si="646"/>
        <v>2.1666666666666665</v>
      </c>
      <c r="BU323">
        <v>145</v>
      </c>
      <c r="BV323">
        <v>0</v>
      </c>
      <c r="BW323">
        <v>0</v>
      </c>
      <c r="BX323">
        <v>0</v>
      </c>
      <c r="BY323" s="18">
        <f t="shared" si="647"/>
        <v>10.93095238095238</v>
      </c>
      <c r="BZ323" s="18">
        <f t="shared" si="648"/>
        <v>3.8952380952380952</v>
      </c>
      <c r="CA323" s="18">
        <f t="shared" si="649"/>
        <v>0.30952380952380948</v>
      </c>
      <c r="CB323" s="6">
        <v>2</v>
      </c>
      <c r="CC323" s="6">
        <v>0</v>
      </c>
      <c r="CD323" s="6">
        <v>0</v>
      </c>
      <c r="CE323" s="6">
        <v>2</v>
      </c>
      <c r="CF323" s="6">
        <v>6</v>
      </c>
      <c r="CG323" s="6">
        <v>0</v>
      </c>
      <c r="CH323" s="6">
        <v>0</v>
      </c>
      <c r="CI323" s="6">
        <v>6</v>
      </c>
      <c r="CJ323" s="11">
        <f t="shared" si="650"/>
        <v>1.568285776519277</v>
      </c>
      <c r="CK323" s="11">
        <f t="shared" si="651"/>
        <v>0</v>
      </c>
      <c r="CL323" s="11">
        <f t="shared" si="652"/>
        <v>0</v>
      </c>
      <c r="CM323" s="11">
        <f t="shared" si="653"/>
        <v>4.7048573295578304</v>
      </c>
      <c r="CN323" s="11">
        <f t="shared" si="654"/>
        <v>0</v>
      </c>
      <c r="CO323" s="11">
        <f t="shared" si="655"/>
        <v>0</v>
      </c>
      <c r="CP323" s="52">
        <f t="shared" si="680"/>
        <v>0.5</v>
      </c>
      <c r="CQ323" s="52">
        <f t="shared" si="681"/>
        <v>0</v>
      </c>
      <c r="CR323" s="52">
        <f t="shared" si="682"/>
        <v>0.5</v>
      </c>
      <c r="CS323" s="52">
        <f t="shared" si="683"/>
        <v>0</v>
      </c>
      <c r="CT323" s="52">
        <f t="shared" si="684"/>
        <v>0</v>
      </c>
      <c r="CU323" s="52">
        <f t="shared" si="685"/>
        <v>0</v>
      </c>
      <c r="CV323">
        <v>0</v>
      </c>
      <c r="CW323" s="60">
        <f t="shared" si="672"/>
        <v>-0.26206270578732815</v>
      </c>
      <c r="CX323" s="60">
        <f t="shared" si="673"/>
        <v>-4.9469128039136985</v>
      </c>
      <c r="CY323" s="60">
        <v>0.18322391135071123</v>
      </c>
      <c r="CZ323" s="60">
        <v>-0.11033134180116799</v>
      </c>
      <c r="DA323" s="60">
        <v>-4.177400880104213E-2</v>
      </c>
      <c r="DB323" s="60">
        <v>-0.36931868321079547</v>
      </c>
      <c r="DC323" s="60">
        <v>0</v>
      </c>
      <c r="DD323" s="60">
        <f t="shared" si="674"/>
        <v>-0.33820012246229436</v>
      </c>
      <c r="DE323" s="60">
        <f t="shared" si="675"/>
        <v>-6.3841457755978164</v>
      </c>
      <c r="DF323" s="60">
        <v>-0.34235770821042905</v>
      </c>
      <c r="DG323" s="60">
        <v>1.0650126885219748E-2</v>
      </c>
      <c r="DH323" s="60">
        <v>3.1237969763390141</v>
      </c>
      <c r="DI323" s="60">
        <v>-2.7159519783388384</v>
      </c>
      <c r="DJ323" s="60">
        <f t="shared" si="676"/>
        <v>7.6137416674966207E-2</v>
      </c>
      <c r="DK323" s="60">
        <f t="shared" si="677"/>
        <v>1.437232971684119</v>
      </c>
      <c r="DL323" s="60"/>
      <c r="DM323" s="60"/>
      <c r="DN323" s="60">
        <f t="shared" si="678"/>
        <v>0</v>
      </c>
      <c r="DO323" s="58">
        <v>76.516666666666666</v>
      </c>
      <c r="DP323" s="58">
        <v>2.1666666666666665</v>
      </c>
      <c r="DQ323" s="58">
        <v>27.266666666666666</v>
      </c>
      <c r="DR323" s="58">
        <v>105.95</v>
      </c>
    </row>
    <row r="324" spans="1:122" x14ac:dyDescent="0.2">
      <c r="A324" t="s">
        <v>4660</v>
      </c>
      <c r="B324" t="s">
        <v>4660</v>
      </c>
      <c r="C324" t="str">
        <f t="shared" si="656"/>
        <v xml:space="preserve">Pisani, Fernando </v>
      </c>
      <c r="D324" t="str">
        <f t="shared" si="657"/>
        <v>Fernando Pisani</v>
      </c>
      <c r="E324" t="str">
        <f t="shared" si="658"/>
        <v>RW</v>
      </c>
      <c r="F324" t="s">
        <v>946</v>
      </c>
      <c r="G324">
        <v>77</v>
      </c>
      <c r="H324">
        <v>14</v>
      </c>
      <c r="I324">
        <v>14</v>
      </c>
      <c r="J324">
        <f t="shared" si="659"/>
        <v>28</v>
      </c>
      <c r="K324">
        <v>-1</v>
      </c>
      <c r="L324">
        <v>40</v>
      </c>
      <c r="M324" s="5" t="s">
        <v>5731</v>
      </c>
      <c r="N324" s="7">
        <f t="shared" si="660"/>
        <v>16.899999999999999</v>
      </c>
      <c r="O324" s="7">
        <f t="shared" si="661"/>
        <v>1301.3</v>
      </c>
      <c r="P324">
        <v>2</v>
      </c>
      <c r="Q324">
        <v>2</v>
      </c>
      <c r="R324">
        <v>1</v>
      </c>
      <c r="S324">
        <v>1</v>
      </c>
      <c r="T324">
        <f t="shared" si="662"/>
        <v>11</v>
      </c>
      <c r="U324">
        <f t="shared" si="663"/>
        <v>11</v>
      </c>
      <c r="V324">
        <v>142</v>
      </c>
      <c r="W324" s="9">
        <f t="shared" si="664"/>
        <v>9.8591549295774641E-2</v>
      </c>
      <c r="X324">
        <v>1757</v>
      </c>
      <c r="Y324">
        <v>0</v>
      </c>
      <c r="Z324">
        <v>0</v>
      </c>
      <c r="AA324">
        <v>8</v>
      </c>
      <c r="AB324">
        <v>12</v>
      </c>
      <c r="AC324" s="9">
        <f t="shared" si="665"/>
        <v>0.4</v>
      </c>
      <c r="AD324" s="5" t="s">
        <v>4212</v>
      </c>
      <c r="AE324" s="11">
        <f t="shared" si="679"/>
        <v>46.45</v>
      </c>
      <c r="AF324" s="27">
        <v>51</v>
      </c>
      <c r="AG324" s="12">
        <v>1377966</v>
      </c>
      <c r="AH324" s="13" t="s">
        <v>6294</v>
      </c>
      <c r="AI324" s="13" t="s">
        <v>6504</v>
      </c>
      <c r="AJ324" s="14">
        <v>9.6999999999999993</v>
      </c>
      <c r="AK324" s="13" t="s">
        <v>6385</v>
      </c>
      <c r="AL324" s="13" t="s">
        <v>6291</v>
      </c>
      <c r="AM324" s="13" t="s">
        <v>6296</v>
      </c>
      <c r="AN324" s="18">
        <f t="shared" si="666"/>
        <v>25.2</v>
      </c>
      <c r="AO324" s="18">
        <f t="shared" si="667"/>
        <v>26.3</v>
      </c>
      <c r="AP324" s="18">
        <f t="shared" si="668"/>
        <v>9.6999999999999993</v>
      </c>
      <c r="AQ324" s="18">
        <f t="shared" si="669"/>
        <v>-0.8</v>
      </c>
      <c r="AR324" s="18">
        <f t="shared" si="641"/>
        <v>-0.96938363357298662</v>
      </c>
      <c r="AS324" s="18">
        <f t="shared" si="670"/>
        <v>4.3</v>
      </c>
      <c r="AT324" s="18">
        <f t="shared" si="642"/>
        <v>5.2104370304548029</v>
      </c>
      <c r="AU324" s="18">
        <f t="shared" si="671"/>
        <v>3.4</v>
      </c>
      <c r="AV324" s="66">
        <v>40</v>
      </c>
      <c r="AW324" s="66">
        <v>88</v>
      </c>
      <c r="AX324" s="66">
        <v>66</v>
      </c>
      <c r="AY324" s="66">
        <v>41</v>
      </c>
      <c r="AZ324" s="66">
        <v>45</v>
      </c>
      <c r="BA324" s="66">
        <v>8</v>
      </c>
      <c r="BB324" s="66">
        <v>12</v>
      </c>
      <c r="BC324" s="66">
        <v>0.4</v>
      </c>
      <c r="BD324">
        <v>34</v>
      </c>
      <c r="BE324" t="s">
        <v>2862</v>
      </c>
      <c r="BF324" t="s">
        <v>7473</v>
      </c>
      <c r="BG324" t="s">
        <v>7474</v>
      </c>
      <c r="BH324" t="s">
        <v>7457</v>
      </c>
      <c r="BI324">
        <v>73</v>
      </c>
      <c r="BJ324">
        <v>205</v>
      </c>
      <c r="BK324" t="s">
        <v>1259</v>
      </c>
      <c r="BL324" t="s">
        <v>7128</v>
      </c>
      <c r="BM324" s="4" t="s">
        <v>4920</v>
      </c>
      <c r="BN324" s="4" t="s">
        <v>1534</v>
      </c>
      <c r="BO324" s="4" t="s">
        <v>1535</v>
      </c>
      <c r="BP324" s="4" t="s">
        <v>1537</v>
      </c>
      <c r="BQ324" s="7">
        <f t="shared" si="643"/>
        <v>1301.0333333333333</v>
      </c>
      <c r="BR324" s="7">
        <f t="shared" si="644"/>
        <v>951.5333333333333</v>
      </c>
      <c r="BS324" s="7">
        <f t="shared" si="645"/>
        <v>198.6</v>
      </c>
      <c r="BT324" s="7">
        <f t="shared" si="646"/>
        <v>150.9</v>
      </c>
      <c r="BU324" s="12">
        <v>1757</v>
      </c>
      <c r="BV324">
        <v>3</v>
      </c>
      <c r="BW324">
        <v>1</v>
      </c>
      <c r="BX324">
        <v>0</v>
      </c>
      <c r="BY324" s="18">
        <f t="shared" si="647"/>
        <v>12.357575757575757</v>
      </c>
      <c r="BZ324" s="18">
        <f t="shared" si="648"/>
        <v>2.5792207792207793</v>
      </c>
      <c r="CA324" s="18">
        <f t="shared" si="649"/>
        <v>1.9597402597402598</v>
      </c>
      <c r="CB324" s="6">
        <v>41</v>
      </c>
      <c r="CC324" s="6">
        <v>8</v>
      </c>
      <c r="CD324" s="6">
        <v>3</v>
      </c>
      <c r="CE324" s="6">
        <v>52</v>
      </c>
      <c r="CF324" s="6">
        <v>44</v>
      </c>
      <c r="CG324" s="6">
        <v>0</v>
      </c>
      <c r="CH324" s="6">
        <v>12</v>
      </c>
      <c r="CI324" s="6">
        <v>56</v>
      </c>
      <c r="CJ324" s="11">
        <f t="shared" si="650"/>
        <v>2.5853009178168569</v>
      </c>
      <c r="CK324" s="11">
        <f t="shared" si="651"/>
        <v>3.180914512922465</v>
      </c>
      <c r="CL324" s="11">
        <f t="shared" si="652"/>
        <v>0.90634441087613293</v>
      </c>
      <c r="CM324" s="11">
        <f t="shared" si="653"/>
        <v>2.7744692776571149</v>
      </c>
      <c r="CN324" s="11">
        <f t="shared" si="654"/>
        <v>0</v>
      </c>
      <c r="CO324" s="11">
        <f t="shared" si="655"/>
        <v>3.6253776435045317</v>
      </c>
      <c r="CP324" s="52">
        <f t="shared" si="680"/>
        <v>0.26829268292682928</v>
      </c>
      <c r="CQ324" s="52">
        <f t="shared" si="681"/>
        <v>0.26829268292682928</v>
      </c>
      <c r="CR324" s="52">
        <f t="shared" si="682"/>
        <v>0.53658536585365857</v>
      </c>
      <c r="CS324" s="52">
        <f t="shared" si="683"/>
        <v>0.25</v>
      </c>
      <c r="CT324" s="52">
        <f t="shared" si="684"/>
        <v>0.25</v>
      </c>
      <c r="CU324" s="52">
        <f t="shared" si="685"/>
        <v>0.5</v>
      </c>
      <c r="CV324">
        <v>0</v>
      </c>
      <c r="CW324" s="60">
        <f t="shared" si="672"/>
        <v>36.359450594080059</v>
      </c>
      <c r="CX324" s="60">
        <f t="shared" si="673"/>
        <v>55.893188379616291</v>
      </c>
      <c r="CY324" s="60">
        <v>9.6679413662554747</v>
      </c>
      <c r="CZ324" s="60">
        <v>-2.0142941869779003</v>
      </c>
      <c r="DA324" s="60">
        <v>-0.51297194825026748</v>
      </c>
      <c r="DB324" s="60">
        <v>1.086425615650326</v>
      </c>
      <c r="DC324" s="60">
        <v>2.8147958225100926</v>
      </c>
      <c r="DD324" s="60">
        <f t="shared" si="674"/>
        <v>11.041896669187725</v>
      </c>
      <c r="DE324" s="60">
        <f t="shared" si="675"/>
        <v>16.974041150656237</v>
      </c>
      <c r="DF324" s="60">
        <v>6.6287813478373971</v>
      </c>
      <c r="DG324" s="60">
        <v>0.7417403755290739</v>
      </c>
      <c r="DH324" s="60">
        <v>14.429145360256442</v>
      </c>
      <c r="DI324" s="60">
        <v>3.5178868412694229</v>
      </c>
      <c r="DJ324" s="60">
        <f t="shared" si="676"/>
        <v>25.317553924892337</v>
      </c>
      <c r="DK324" s="60">
        <f t="shared" si="677"/>
        <v>38.919147228960064</v>
      </c>
      <c r="DL324" s="60"/>
      <c r="DM324" s="60"/>
      <c r="DN324" s="60">
        <f t="shared" si="678"/>
        <v>0</v>
      </c>
      <c r="DO324" s="58">
        <v>951.5333333333333</v>
      </c>
      <c r="DP324" s="58">
        <v>150.9</v>
      </c>
      <c r="DQ324" s="58">
        <v>198.6</v>
      </c>
      <c r="DR324" s="58">
        <v>1301.0333333333333</v>
      </c>
    </row>
    <row r="325" spans="1:122" x14ac:dyDescent="0.2">
      <c r="A325" t="s">
        <v>4670</v>
      </c>
      <c r="B325" t="s">
        <v>4660</v>
      </c>
      <c r="C325" t="str">
        <f t="shared" si="656"/>
        <v xml:space="preserve">Sanderson, Geoff </v>
      </c>
      <c r="D325" t="str">
        <f t="shared" si="657"/>
        <v>Geoff Sanderson</v>
      </c>
      <c r="E325" t="str">
        <f t="shared" si="658"/>
        <v>LW</v>
      </c>
      <c r="F325" t="s">
        <v>7597</v>
      </c>
      <c r="G325">
        <v>58</v>
      </c>
      <c r="H325">
        <v>11</v>
      </c>
      <c r="I325">
        <v>18</v>
      </c>
      <c r="J325">
        <f t="shared" si="659"/>
        <v>29</v>
      </c>
      <c r="K325">
        <v>-16</v>
      </c>
      <c r="L325">
        <v>44</v>
      </c>
      <c r="M325" s="5" t="s">
        <v>5459</v>
      </c>
      <c r="N325" s="7">
        <f t="shared" si="660"/>
        <v>13.983333333333333</v>
      </c>
      <c r="O325" s="7">
        <f t="shared" si="661"/>
        <v>811.0333333333333</v>
      </c>
      <c r="P325">
        <v>3</v>
      </c>
      <c r="Q325">
        <v>4</v>
      </c>
      <c r="R325">
        <v>0</v>
      </c>
      <c r="S325">
        <v>1</v>
      </c>
      <c r="T325">
        <f t="shared" si="662"/>
        <v>8</v>
      </c>
      <c r="U325">
        <f t="shared" si="663"/>
        <v>13</v>
      </c>
      <c r="V325">
        <v>143</v>
      </c>
      <c r="W325" s="9">
        <f t="shared" si="664"/>
        <v>7.6923076923076927E-2</v>
      </c>
      <c r="X325">
        <v>1073</v>
      </c>
      <c r="Y325">
        <v>2</v>
      </c>
      <c r="Z325">
        <v>0</v>
      </c>
      <c r="AA325">
        <v>68</v>
      </c>
      <c r="AB325">
        <v>95</v>
      </c>
      <c r="AC325" s="9">
        <f t="shared" si="665"/>
        <v>0.41717791411042943</v>
      </c>
      <c r="AD325" s="5" t="s">
        <v>1739</v>
      </c>
      <c r="AE325" s="11">
        <f t="shared" si="679"/>
        <v>27.95</v>
      </c>
      <c r="AF325" s="27">
        <v>25</v>
      </c>
      <c r="AG325" s="12">
        <v>464993</v>
      </c>
      <c r="AH325" s="15" t="s">
        <v>4372</v>
      </c>
      <c r="AI325" s="15" t="s">
        <v>4399</v>
      </c>
      <c r="AJ325" s="16">
        <v>-1.1000000000000001</v>
      </c>
      <c r="AK325" s="15" t="s">
        <v>6345</v>
      </c>
      <c r="AL325" s="15" t="s">
        <v>6351</v>
      </c>
      <c r="AM325" s="15" t="s">
        <v>6345</v>
      </c>
      <c r="AN325" s="18">
        <f t="shared" si="666"/>
        <v>19.5</v>
      </c>
      <c r="AO325" s="18">
        <f t="shared" si="667"/>
        <v>15.5</v>
      </c>
      <c r="AP325" s="18">
        <f t="shared" si="668"/>
        <v>-1.1000000000000001</v>
      </c>
      <c r="AQ325" s="18">
        <f t="shared" si="669"/>
        <v>1.2</v>
      </c>
      <c r="AR325" s="18">
        <f t="shared" si="641"/>
        <v>2.3778463977278355</v>
      </c>
      <c r="AS325" s="18">
        <f t="shared" si="670"/>
        <v>-0.1</v>
      </c>
      <c r="AT325" s="18">
        <f t="shared" si="642"/>
        <v>-0.19815386647731964</v>
      </c>
      <c r="AU325" s="18">
        <f t="shared" si="671"/>
        <v>1.2</v>
      </c>
      <c r="AV325" s="66">
        <v>9</v>
      </c>
      <c r="AW325" s="66">
        <v>16</v>
      </c>
      <c r="AX325" s="66">
        <v>46</v>
      </c>
      <c r="AY325" s="66">
        <v>66</v>
      </c>
      <c r="AZ325" s="66">
        <v>21</v>
      </c>
      <c r="BA325" s="66">
        <v>68</v>
      </c>
      <c r="BB325" s="66">
        <v>95</v>
      </c>
      <c r="BC325" s="66">
        <v>4.7</v>
      </c>
      <c r="BE325" t="s">
        <v>194</v>
      </c>
      <c r="BF325" t="s">
        <v>195</v>
      </c>
      <c r="BG325" t="s">
        <v>196</v>
      </c>
      <c r="BH325" t="s">
        <v>7457</v>
      </c>
      <c r="BI325">
        <v>72</v>
      </c>
      <c r="BJ325">
        <v>190</v>
      </c>
      <c r="BK325" t="s">
        <v>1259</v>
      </c>
      <c r="BL325" t="s">
        <v>7128</v>
      </c>
      <c r="BM325" s="4" t="s">
        <v>2270</v>
      </c>
      <c r="BN325" s="4" t="s">
        <v>2271</v>
      </c>
      <c r="BO325" s="4" t="s">
        <v>2273</v>
      </c>
      <c r="BP325" s="4" t="s">
        <v>2274</v>
      </c>
      <c r="BQ325" s="7">
        <f t="shared" si="643"/>
        <v>810.56666666666672</v>
      </c>
      <c r="BR325" s="7">
        <f t="shared" si="644"/>
        <v>611.81666666666672</v>
      </c>
      <c r="BS325" s="7">
        <f t="shared" si="645"/>
        <v>27.016666666666666</v>
      </c>
      <c r="BT325" s="7">
        <f t="shared" si="646"/>
        <v>171.73333333333332</v>
      </c>
      <c r="BU325" s="12">
        <v>1073</v>
      </c>
      <c r="BV325">
        <v>1</v>
      </c>
      <c r="BW325">
        <v>0</v>
      </c>
      <c r="BX325">
        <v>0</v>
      </c>
      <c r="BY325" s="18">
        <f t="shared" si="647"/>
        <v>10.548563218390806</v>
      </c>
      <c r="BZ325" s="18">
        <f t="shared" si="648"/>
        <v>0.4658045977011494</v>
      </c>
      <c r="CA325" s="18">
        <f t="shared" si="649"/>
        <v>2.9609195402298849</v>
      </c>
      <c r="CB325" s="6">
        <v>26</v>
      </c>
      <c r="CC325" s="6">
        <v>14</v>
      </c>
      <c r="CD325" s="6">
        <v>1</v>
      </c>
      <c r="CE325" s="6">
        <v>41</v>
      </c>
      <c r="CF325" s="6">
        <v>40</v>
      </c>
      <c r="CG325" s="6">
        <v>2</v>
      </c>
      <c r="CH325" s="6">
        <v>2</v>
      </c>
      <c r="CI325" s="6">
        <v>44</v>
      </c>
      <c r="CJ325" s="11">
        <f t="shared" si="650"/>
        <v>2.549783431855948</v>
      </c>
      <c r="CK325" s="11">
        <f t="shared" si="651"/>
        <v>4.8913043478260869</v>
      </c>
      <c r="CL325" s="11">
        <f t="shared" si="652"/>
        <v>2.2208513263417644</v>
      </c>
      <c r="CM325" s="11">
        <f t="shared" si="653"/>
        <v>3.9227437413168427</v>
      </c>
      <c r="CN325" s="11">
        <f t="shared" si="654"/>
        <v>0.69875776397515532</v>
      </c>
      <c r="CO325" s="11">
        <f t="shared" si="655"/>
        <v>4.4417026526835288</v>
      </c>
      <c r="CP325" s="52">
        <f t="shared" si="680"/>
        <v>0.30769230769230771</v>
      </c>
      <c r="CQ325" s="52">
        <f t="shared" si="681"/>
        <v>0.5</v>
      </c>
      <c r="CR325" s="52">
        <f t="shared" si="682"/>
        <v>0.80769230769230771</v>
      </c>
      <c r="CS325" s="52">
        <f t="shared" si="683"/>
        <v>0.21428571428571427</v>
      </c>
      <c r="CT325" s="52">
        <f t="shared" si="684"/>
        <v>0.2857142857142857</v>
      </c>
      <c r="CU325" s="52">
        <f t="shared" si="685"/>
        <v>0.5</v>
      </c>
      <c r="CV325">
        <v>0</v>
      </c>
      <c r="CW325" s="60">
        <f t="shared" si="672"/>
        <v>7.7677412980070706</v>
      </c>
      <c r="CX325" s="60">
        <f t="shared" si="673"/>
        <v>19.166199690768771</v>
      </c>
      <c r="CY325" s="60">
        <v>12.13011539916042</v>
      </c>
      <c r="CZ325" s="60">
        <v>-9.1342885094287909E-2</v>
      </c>
      <c r="DA325" s="60">
        <v>-0.27361921211965828</v>
      </c>
      <c r="DB325" s="60">
        <v>0.76434453227454391</v>
      </c>
      <c r="DC325" s="60">
        <v>-1.2046237934672999</v>
      </c>
      <c r="DD325" s="60">
        <f t="shared" si="674"/>
        <v>11.324874040753716</v>
      </c>
      <c r="DE325" s="60">
        <f t="shared" si="675"/>
        <v>27.943103279402187</v>
      </c>
      <c r="DF325" s="60">
        <v>0.12626960820660049</v>
      </c>
      <c r="DG325" s="60">
        <v>0.11366556410461719</v>
      </c>
      <c r="DH325" s="60">
        <v>1.761901585586175</v>
      </c>
      <c r="DI325" s="60">
        <v>-5.5589695006440385</v>
      </c>
      <c r="DJ325" s="60">
        <f t="shared" si="676"/>
        <v>-3.5571327427466457</v>
      </c>
      <c r="DK325" s="60">
        <f t="shared" si="677"/>
        <v>-8.776903588633413</v>
      </c>
      <c r="DL325" s="60"/>
      <c r="DM325" s="60"/>
      <c r="DN325" s="60">
        <f t="shared" si="678"/>
        <v>0</v>
      </c>
      <c r="DO325" s="59">
        <v>611.81666666666672</v>
      </c>
      <c r="DP325" s="59">
        <v>171.73333333333332</v>
      </c>
      <c r="DQ325" s="59">
        <v>27.016666666666666</v>
      </c>
      <c r="DR325" s="58">
        <v>810.56666666666672</v>
      </c>
    </row>
    <row r="326" spans="1:122" s="30" customFormat="1" x14ac:dyDescent="0.2">
      <c r="A326" t="s">
        <v>4660</v>
      </c>
      <c r="B326" t="s">
        <v>4660</v>
      </c>
      <c r="C326" t="str">
        <f t="shared" si="656"/>
        <v xml:space="preserve">Stoll, Jarret </v>
      </c>
      <c r="D326" t="str">
        <f t="shared" si="657"/>
        <v>Jarret Stoll</v>
      </c>
      <c r="E326" t="str">
        <f t="shared" si="658"/>
        <v xml:space="preserve">C </v>
      </c>
      <c r="F326" t="s">
        <v>943</v>
      </c>
      <c r="G326">
        <v>51</v>
      </c>
      <c r="H326">
        <v>13</v>
      </c>
      <c r="I326">
        <v>26</v>
      </c>
      <c r="J326">
        <f t="shared" si="659"/>
        <v>39</v>
      </c>
      <c r="K326">
        <v>2</v>
      </c>
      <c r="L326">
        <v>48</v>
      </c>
      <c r="M326" s="5" t="s">
        <v>5733</v>
      </c>
      <c r="N326" s="7">
        <f t="shared" si="660"/>
        <v>18.2</v>
      </c>
      <c r="O326" s="7">
        <f t="shared" si="661"/>
        <v>928.19999999999993</v>
      </c>
      <c r="P326">
        <v>6</v>
      </c>
      <c r="Q326">
        <v>11</v>
      </c>
      <c r="R326">
        <v>1</v>
      </c>
      <c r="S326">
        <v>1</v>
      </c>
      <c r="T326">
        <f t="shared" si="662"/>
        <v>6</v>
      </c>
      <c r="U326">
        <f t="shared" si="663"/>
        <v>14</v>
      </c>
      <c r="V326">
        <v>115</v>
      </c>
      <c r="W326" s="9">
        <f t="shared" si="664"/>
        <v>0.11304347826086956</v>
      </c>
      <c r="X326">
        <v>1238</v>
      </c>
      <c r="Y326">
        <v>2</v>
      </c>
      <c r="Z326">
        <v>0</v>
      </c>
      <c r="AA326">
        <v>501</v>
      </c>
      <c r="AB326">
        <v>400</v>
      </c>
      <c r="AC326" s="9">
        <f t="shared" si="665"/>
        <v>0.55604883462819088</v>
      </c>
      <c r="AD326" s="5" t="s">
        <v>4214</v>
      </c>
      <c r="AE326" s="11">
        <f t="shared" si="679"/>
        <v>23.783333333333335</v>
      </c>
      <c r="AF326" s="27">
        <v>50</v>
      </c>
      <c r="AG326" s="12">
        <v>2124816</v>
      </c>
      <c r="AH326" s="13" t="s">
        <v>4390</v>
      </c>
      <c r="AI326" s="13" t="s">
        <v>4398</v>
      </c>
      <c r="AJ326" s="14">
        <v>10.3</v>
      </c>
      <c r="AK326" s="13" t="s">
        <v>6492</v>
      </c>
      <c r="AL326" s="13" t="s">
        <v>6431</v>
      </c>
      <c r="AM326" s="13" t="s">
        <v>4424</v>
      </c>
      <c r="AN326" s="18">
        <f t="shared" si="666"/>
        <v>24.1</v>
      </c>
      <c r="AO326" s="18">
        <f t="shared" si="667"/>
        <v>18.7</v>
      </c>
      <c r="AP326" s="18">
        <f t="shared" si="668"/>
        <v>10.3</v>
      </c>
      <c r="AQ326" s="18">
        <f t="shared" si="669"/>
        <v>3</v>
      </c>
      <c r="AR326" s="18">
        <f t="shared" si="641"/>
        <v>4.5781722918839183</v>
      </c>
      <c r="AS326" s="18">
        <f t="shared" si="670"/>
        <v>3.8</v>
      </c>
      <c r="AT326" s="18">
        <f t="shared" si="642"/>
        <v>5.7990182363862965</v>
      </c>
      <c r="AU326" s="18">
        <f t="shared" si="671"/>
        <v>6.8</v>
      </c>
      <c r="AV326" s="66">
        <v>31</v>
      </c>
      <c r="AW326" s="66">
        <v>89</v>
      </c>
      <c r="AX326" s="66">
        <v>57</v>
      </c>
      <c r="AY326" s="66">
        <v>49</v>
      </c>
      <c r="AZ326" s="66">
        <v>31</v>
      </c>
      <c r="BA326" s="66">
        <v>501</v>
      </c>
      <c r="BB326" s="66">
        <v>400</v>
      </c>
      <c r="BC326" s="66">
        <v>31.2</v>
      </c>
      <c r="BD326"/>
      <c r="BE326" t="s">
        <v>2884</v>
      </c>
      <c r="BF326" t="s">
        <v>2885</v>
      </c>
      <c r="BG326" t="s">
        <v>2886</v>
      </c>
      <c r="BH326" t="s">
        <v>7443</v>
      </c>
      <c r="BI326">
        <v>73</v>
      </c>
      <c r="BJ326">
        <v>201</v>
      </c>
      <c r="BK326" t="s">
        <v>1260</v>
      </c>
      <c r="BL326" t="s">
        <v>7128</v>
      </c>
      <c r="BM326" s="4" t="s">
        <v>6998</v>
      </c>
      <c r="BN326" s="4" t="s">
        <v>6999</v>
      </c>
      <c r="BO326" s="4" t="s">
        <v>7000</v>
      </c>
      <c r="BP326" s="4" t="s">
        <v>7001</v>
      </c>
      <c r="BQ326" s="7">
        <f t="shared" si="643"/>
        <v>927.7833333333333</v>
      </c>
      <c r="BR326" s="7">
        <f t="shared" si="644"/>
        <v>545</v>
      </c>
      <c r="BS326" s="7">
        <f t="shared" si="645"/>
        <v>139.86666666666667</v>
      </c>
      <c r="BT326" s="7">
        <f t="shared" si="646"/>
        <v>242.91666666666666</v>
      </c>
      <c r="BU326" s="12">
        <v>1238</v>
      </c>
      <c r="BV326">
        <v>0</v>
      </c>
      <c r="BW326">
        <v>0</v>
      </c>
      <c r="BX326">
        <v>0</v>
      </c>
      <c r="BY326" s="18">
        <f t="shared" si="647"/>
        <v>10.686274509803921</v>
      </c>
      <c r="BZ326" s="18">
        <f t="shared" si="648"/>
        <v>2.742483660130719</v>
      </c>
      <c r="CA326" s="18">
        <f t="shared" si="649"/>
        <v>4.7630718954248366</v>
      </c>
      <c r="CB326" s="6">
        <v>28</v>
      </c>
      <c r="CC326" s="6">
        <v>29</v>
      </c>
      <c r="CD326" s="6">
        <v>2</v>
      </c>
      <c r="CE326" s="6">
        <v>59</v>
      </c>
      <c r="CF326" s="6">
        <v>22</v>
      </c>
      <c r="CG326" s="6">
        <v>2</v>
      </c>
      <c r="CH326" s="6">
        <v>10</v>
      </c>
      <c r="CI326" s="6">
        <v>34</v>
      </c>
      <c r="CJ326" s="11">
        <f t="shared" si="650"/>
        <v>3.0825688073394497</v>
      </c>
      <c r="CK326" s="11">
        <f t="shared" si="651"/>
        <v>7.1629502572898804</v>
      </c>
      <c r="CL326" s="11">
        <f t="shared" si="652"/>
        <v>0.85795996186844614</v>
      </c>
      <c r="CM326" s="11">
        <f t="shared" si="653"/>
        <v>2.4220183486238533</v>
      </c>
      <c r="CN326" s="11">
        <f t="shared" si="654"/>
        <v>0.49399656946826759</v>
      </c>
      <c r="CO326" s="11">
        <f t="shared" si="655"/>
        <v>4.28979980934223</v>
      </c>
      <c r="CP326" s="52">
        <f t="shared" si="680"/>
        <v>0.21428571428571427</v>
      </c>
      <c r="CQ326" s="52">
        <f t="shared" si="681"/>
        <v>0.5</v>
      </c>
      <c r="CR326" s="52">
        <f t="shared" si="682"/>
        <v>0.7142857142857143</v>
      </c>
      <c r="CS326" s="52">
        <f t="shared" si="683"/>
        <v>0.20689655172413793</v>
      </c>
      <c r="CT326" s="52">
        <f t="shared" si="684"/>
        <v>0.37931034482758619</v>
      </c>
      <c r="CU326" s="52">
        <f t="shared" si="685"/>
        <v>0.58620689655172409</v>
      </c>
      <c r="CV326">
        <v>0</v>
      </c>
      <c r="CW326" s="60">
        <f t="shared" si="672"/>
        <v>30.832928435087233</v>
      </c>
      <c r="CX326" s="60">
        <f t="shared" si="673"/>
        <v>66.465795034948314</v>
      </c>
      <c r="CY326" s="60">
        <v>11.951121764200135</v>
      </c>
      <c r="CZ326" s="60">
        <v>8.7256806234017681</v>
      </c>
      <c r="DA326" s="60">
        <v>-0.36580678746698325</v>
      </c>
      <c r="DB326" s="60">
        <v>1.8819507010016971</v>
      </c>
      <c r="DC326" s="60">
        <v>-0.6893208936465961</v>
      </c>
      <c r="DD326" s="60">
        <f t="shared" si="674"/>
        <v>21.50362540749002</v>
      </c>
      <c r="DE326" s="60">
        <f t="shared" si="675"/>
        <v>46.354843064990078</v>
      </c>
      <c r="DF326" s="60">
        <v>3.7136896997248376</v>
      </c>
      <c r="DG326" s="60">
        <v>0.70774061203705629</v>
      </c>
      <c r="DH326" s="60">
        <v>9.0876131366382769</v>
      </c>
      <c r="DI326" s="60">
        <v>-4.1797404208029576</v>
      </c>
      <c r="DJ326" s="60">
        <f t="shared" si="676"/>
        <v>9.3293030275972129</v>
      </c>
      <c r="DK326" s="60">
        <f t="shared" si="677"/>
        <v>20.110951969958244</v>
      </c>
      <c r="DL326" s="60"/>
      <c r="DM326" s="60"/>
      <c r="DN326" s="60">
        <f t="shared" si="678"/>
        <v>0</v>
      </c>
      <c r="DO326" s="58">
        <v>545</v>
      </c>
      <c r="DP326" s="58">
        <v>242.91666666666663</v>
      </c>
      <c r="DQ326" s="58">
        <v>139.86666666666667</v>
      </c>
      <c r="DR326" s="58">
        <v>927.7833333333333</v>
      </c>
    </row>
    <row r="327" spans="1:122" x14ac:dyDescent="0.2">
      <c r="A327" t="s">
        <v>4660</v>
      </c>
      <c r="B327" t="s">
        <v>4660</v>
      </c>
      <c r="C327" t="str">
        <f t="shared" si="656"/>
        <v xml:space="preserve">Jacques, Jean-Francois </v>
      </c>
      <c r="D327" t="str">
        <f t="shared" si="657"/>
        <v>Jean-Francois Jacques</v>
      </c>
      <c r="E327" t="str">
        <f t="shared" si="658"/>
        <v>LW</v>
      </c>
      <c r="F327" t="s">
        <v>967</v>
      </c>
      <c r="G327">
        <v>37</v>
      </c>
      <c r="H327">
        <v>0</v>
      </c>
      <c r="I327">
        <v>0</v>
      </c>
      <c r="J327">
        <f t="shared" si="659"/>
        <v>0</v>
      </c>
      <c r="K327">
        <v>-11</v>
      </c>
      <c r="L327">
        <v>33</v>
      </c>
      <c r="M327" s="5" t="s">
        <v>5735</v>
      </c>
      <c r="N327" s="7">
        <f t="shared" si="660"/>
        <v>7.916666666666667</v>
      </c>
      <c r="O327" s="7">
        <f t="shared" si="661"/>
        <v>292.91666666666669</v>
      </c>
      <c r="P327">
        <v>0</v>
      </c>
      <c r="Q327">
        <v>0</v>
      </c>
      <c r="R327">
        <v>0</v>
      </c>
      <c r="S327">
        <v>0</v>
      </c>
      <c r="T327">
        <f t="shared" si="662"/>
        <v>0</v>
      </c>
      <c r="U327">
        <f t="shared" si="663"/>
        <v>0</v>
      </c>
      <c r="V327">
        <v>23</v>
      </c>
      <c r="W327" s="9">
        <f t="shared" si="664"/>
        <v>0</v>
      </c>
      <c r="X327">
        <v>429</v>
      </c>
      <c r="Y327">
        <v>0</v>
      </c>
      <c r="Z327">
        <v>0</v>
      </c>
      <c r="AA327">
        <v>0</v>
      </c>
      <c r="AB327">
        <v>2</v>
      </c>
      <c r="AC327" s="9">
        <f t="shared" si="665"/>
        <v>0</v>
      </c>
      <c r="AD327" s="5" t="s">
        <v>361</v>
      </c>
      <c r="AF327" s="27">
        <v>37</v>
      </c>
      <c r="AG327" s="12">
        <v>165000</v>
      </c>
      <c r="AH327" s="13" t="s">
        <v>6404</v>
      </c>
      <c r="AI327" s="13" t="s">
        <v>6355</v>
      </c>
      <c r="AJ327" s="14">
        <v>-9.5</v>
      </c>
      <c r="AK327" s="13" t="s">
        <v>329</v>
      </c>
      <c r="AL327" s="13" t="s">
        <v>6434</v>
      </c>
      <c r="AM327" s="13" t="s">
        <v>4403</v>
      </c>
      <c r="AN327" s="18">
        <f t="shared" si="666"/>
        <v>5.3</v>
      </c>
      <c r="AO327" s="18">
        <f t="shared" si="667"/>
        <v>4.7</v>
      </c>
      <c r="AP327" s="18">
        <f t="shared" si="668"/>
        <v>-9.5</v>
      </c>
      <c r="AQ327" s="18">
        <f t="shared" si="669"/>
        <v>-2.5</v>
      </c>
      <c r="AR327" s="18">
        <f t="shared" si="641"/>
        <v>-16.91188905800778</v>
      </c>
      <c r="AS327" s="18">
        <f t="shared" si="670"/>
        <v>-1.3</v>
      </c>
      <c r="AT327" s="18">
        <f t="shared" si="642"/>
        <v>-8.7941823101640466</v>
      </c>
      <c r="AU327" s="18">
        <f t="shared" si="671"/>
        <v>-3.8</v>
      </c>
      <c r="AV327" s="66">
        <v>8</v>
      </c>
      <c r="AW327" s="66">
        <v>72</v>
      </c>
      <c r="AX327" s="66">
        <v>12</v>
      </c>
      <c r="AY327" s="66">
        <v>7</v>
      </c>
      <c r="AZ327" s="66">
        <v>7</v>
      </c>
      <c r="BA327" s="66">
        <v>0</v>
      </c>
      <c r="BB327" s="66">
        <v>2</v>
      </c>
      <c r="BC327" s="66">
        <v>0</v>
      </c>
      <c r="BD327">
        <v>22</v>
      </c>
      <c r="BE327" t="s">
        <v>788</v>
      </c>
      <c r="BF327" t="s">
        <v>1274</v>
      </c>
      <c r="BG327" t="s">
        <v>7456</v>
      </c>
      <c r="BH327" t="s">
        <v>7457</v>
      </c>
      <c r="BI327">
        <v>76</v>
      </c>
      <c r="BJ327">
        <v>217</v>
      </c>
      <c r="BK327" t="s">
        <v>1259</v>
      </c>
      <c r="BL327" t="s">
        <v>638</v>
      </c>
      <c r="BM327" s="4" t="s">
        <v>3629</v>
      </c>
      <c r="BN327" s="4" t="s">
        <v>3630</v>
      </c>
      <c r="BO327" s="4" t="s">
        <v>559</v>
      </c>
      <c r="BP327" s="4" t="s">
        <v>3631</v>
      </c>
      <c r="BQ327" s="7">
        <f t="shared" si="643"/>
        <v>292.73333333333335</v>
      </c>
      <c r="BR327" s="7">
        <f t="shared" si="644"/>
        <v>289.81666666666666</v>
      </c>
      <c r="BS327" s="7">
        <f t="shared" si="645"/>
        <v>1.2166666666666668</v>
      </c>
      <c r="BT327" s="7">
        <f t="shared" si="646"/>
        <v>1.7</v>
      </c>
      <c r="BU327">
        <v>429</v>
      </c>
      <c r="BV327">
        <v>0</v>
      </c>
      <c r="BW327">
        <v>0</v>
      </c>
      <c r="BX327">
        <v>0</v>
      </c>
      <c r="BY327" s="18">
        <f t="shared" si="647"/>
        <v>7.8328828828828829</v>
      </c>
      <c r="BZ327" s="18">
        <f t="shared" si="648"/>
        <v>3.2882882882882887E-2</v>
      </c>
      <c r="CA327" s="18">
        <f t="shared" si="649"/>
        <v>4.5945945945945942E-2</v>
      </c>
      <c r="CB327" s="6">
        <v>0</v>
      </c>
      <c r="CC327" s="6">
        <v>1</v>
      </c>
      <c r="CD327" s="6">
        <v>0</v>
      </c>
      <c r="CE327" s="6">
        <v>1</v>
      </c>
      <c r="CF327" s="6">
        <v>11</v>
      </c>
      <c r="CG327" s="6">
        <v>0</v>
      </c>
      <c r="CH327" s="6">
        <v>0</v>
      </c>
      <c r="CI327" s="6">
        <v>11</v>
      </c>
      <c r="CJ327" s="11">
        <f t="shared" si="650"/>
        <v>0</v>
      </c>
      <c r="CK327" s="11">
        <f t="shared" si="651"/>
        <v>35.294117647058826</v>
      </c>
      <c r="CL327" s="11">
        <f t="shared" si="652"/>
        <v>0</v>
      </c>
      <c r="CM327" s="11">
        <f t="shared" si="653"/>
        <v>2.277301742480879</v>
      </c>
      <c r="CN327" s="11">
        <f t="shared" si="654"/>
        <v>0</v>
      </c>
      <c r="CO327" s="11">
        <f t="shared" si="655"/>
        <v>0</v>
      </c>
      <c r="CP327" s="52">
        <f t="shared" si="680"/>
        <v>0</v>
      </c>
      <c r="CQ327" s="52">
        <f t="shared" si="681"/>
        <v>0</v>
      </c>
      <c r="CR327" s="52">
        <f t="shared" si="682"/>
        <v>0</v>
      </c>
      <c r="CS327" s="52">
        <f t="shared" si="683"/>
        <v>0</v>
      </c>
      <c r="CT327" s="52">
        <f t="shared" si="684"/>
        <v>0</v>
      </c>
      <c r="CU327" s="52">
        <f t="shared" si="685"/>
        <v>0</v>
      </c>
      <c r="CV327">
        <v>0</v>
      </c>
      <c r="CW327" s="60">
        <f t="shared" si="672"/>
        <v>-3.1723301092567961</v>
      </c>
      <c r="CX327" s="60">
        <f t="shared" si="673"/>
        <v>-21.673856360214959</v>
      </c>
      <c r="CY327" s="60">
        <v>-7.2503089205304612</v>
      </c>
      <c r="CZ327" s="60">
        <v>-8.6567668182454885E-2</v>
      </c>
      <c r="DA327" s="60">
        <v>-0.11541901692331349</v>
      </c>
      <c r="DB327" s="60">
        <v>-1.6479378896325225E-2</v>
      </c>
      <c r="DC327" s="60">
        <v>0</v>
      </c>
      <c r="DD327" s="60">
        <f t="shared" si="674"/>
        <v>-7.4687749845325548</v>
      </c>
      <c r="DE327" s="60">
        <f t="shared" si="675"/>
        <v>-51.027840932811813</v>
      </c>
      <c r="DF327" s="60">
        <v>3.0137400480496357</v>
      </c>
      <c r="DG327" s="60">
        <v>8.356253402249339E-3</v>
      </c>
      <c r="DH327" s="60">
        <v>0.13938702889532276</v>
      </c>
      <c r="DI327" s="60">
        <v>1.1349615449285506</v>
      </c>
      <c r="DJ327" s="60">
        <f t="shared" si="676"/>
        <v>4.2964448752757587</v>
      </c>
      <c r="DK327" s="60">
        <f t="shared" si="677"/>
        <v>29.35398457259685</v>
      </c>
      <c r="DL327" s="60"/>
      <c r="DM327" s="60"/>
      <c r="DN327" s="60">
        <f t="shared" si="678"/>
        <v>0</v>
      </c>
      <c r="DO327" s="58">
        <v>289.81666666666666</v>
      </c>
      <c r="DP327" s="58">
        <v>1.7</v>
      </c>
      <c r="DQ327" s="58">
        <v>1.2166666666666668</v>
      </c>
      <c r="DR327" s="58">
        <v>292.73333333333329</v>
      </c>
    </row>
    <row r="328" spans="1:122" x14ac:dyDescent="0.2">
      <c r="A328" t="s">
        <v>4670</v>
      </c>
      <c r="B328" t="s">
        <v>4660</v>
      </c>
      <c r="C328" t="str">
        <f t="shared" si="656"/>
        <v xml:space="preserve">Pitkanen, Joni </v>
      </c>
      <c r="D328" t="str">
        <f t="shared" si="657"/>
        <v>Joni Pitkanen</v>
      </c>
      <c r="E328" t="str">
        <f t="shared" si="658"/>
        <v xml:space="preserve">D </v>
      </c>
      <c r="F328" t="s">
        <v>7593</v>
      </c>
      <c r="G328">
        <v>77</v>
      </c>
      <c r="H328">
        <v>4</v>
      </c>
      <c r="I328">
        <v>39</v>
      </c>
      <c r="J328">
        <f t="shared" si="659"/>
        <v>43</v>
      </c>
      <c r="K328">
        <v>-25</v>
      </c>
      <c r="L328">
        <v>88</v>
      </c>
      <c r="M328" s="5" t="s">
        <v>5913</v>
      </c>
      <c r="N328" s="7">
        <f t="shared" si="660"/>
        <v>24.55</v>
      </c>
      <c r="O328" s="7">
        <f t="shared" si="661"/>
        <v>1890.3500000000001</v>
      </c>
      <c r="P328">
        <v>1</v>
      </c>
      <c r="Q328">
        <v>17</v>
      </c>
      <c r="R328">
        <v>0</v>
      </c>
      <c r="S328">
        <v>2</v>
      </c>
      <c r="T328">
        <f t="shared" si="662"/>
        <v>3</v>
      </c>
      <c r="U328">
        <f t="shared" si="663"/>
        <v>20</v>
      </c>
      <c r="V328">
        <v>137</v>
      </c>
      <c r="W328" s="9">
        <f t="shared" si="664"/>
        <v>2.9197080291970802E-2</v>
      </c>
      <c r="X328">
        <v>2105</v>
      </c>
      <c r="Y328">
        <v>0</v>
      </c>
      <c r="Z328">
        <v>0</v>
      </c>
      <c r="AA328">
        <v>0</v>
      </c>
      <c r="AB328">
        <v>0</v>
      </c>
      <c r="AC328" s="9">
        <f t="shared" si="665"/>
        <v>0</v>
      </c>
      <c r="AD328" s="5" t="s">
        <v>4753</v>
      </c>
      <c r="AE328" s="11">
        <f t="shared" ref="AE328:AE336" si="686">LEFT(AD328, LEN(AD328)-3)+RIGHT(AD328,2)/60</f>
        <v>43.95</v>
      </c>
      <c r="AF328" s="27">
        <v>45</v>
      </c>
      <c r="AG328" s="12">
        <v>2433452</v>
      </c>
      <c r="AH328" s="15" t="s">
        <v>348</v>
      </c>
      <c r="AI328" s="15" t="s">
        <v>333</v>
      </c>
      <c r="AJ328" s="16">
        <v>4</v>
      </c>
      <c r="AK328" s="15" t="s">
        <v>6327</v>
      </c>
      <c r="AL328" s="15" t="s">
        <v>6378</v>
      </c>
      <c r="AM328" s="15" t="s">
        <v>6421</v>
      </c>
      <c r="AN328" s="18">
        <f t="shared" si="666"/>
        <v>43.8</v>
      </c>
      <c r="AO328" s="18">
        <f t="shared" si="667"/>
        <v>37.299999999999997</v>
      </c>
      <c r="AP328" s="18">
        <f t="shared" si="668"/>
        <v>4</v>
      </c>
      <c r="AQ328" s="18">
        <f t="shared" si="669"/>
        <v>4</v>
      </c>
      <c r="AR328" s="18">
        <f t="shared" si="641"/>
        <v>3.3028507730735086</v>
      </c>
      <c r="AS328" s="18">
        <f t="shared" si="670"/>
        <v>2.5</v>
      </c>
      <c r="AT328" s="18">
        <f t="shared" si="642"/>
        <v>2.0642817331709429</v>
      </c>
      <c r="AU328" s="18">
        <f t="shared" si="671"/>
        <v>6.4</v>
      </c>
      <c r="AV328" s="66">
        <v>124</v>
      </c>
      <c r="AW328" s="66">
        <v>34</v>
      </c>
      <c r="AX328" s="66">
        <v>45</v>
      </c>
      <c r="AY328" s="66">
        <v>76</v>
      </c>
      <c r="AZ328" s="66">
        <v>24</v>
      </c>
      <c r="BA328" s="66">
        <v>0</v>
      </c>
      <c r="BB328" s="66">
        <v>0</v>
      </c>
      <c r="BC328" s="66">
        <v>0</v>
      </c>
      <c r="BD328">
        <v>44</v>
      </c>
      <c r="BE328" t="s">
        <v>5017</v>
      </c>
      <c r="BF328" t="s">
        <v>5018</v>
      </c>
      <c r="BG328" t="s">
        <v>7444</v>
      </c>
      <c r="BH328" t="s">
        <v>5019</v>
      </c>
      <c r="BI328">
        <v>75</v>
      </c>
      <c r="BJ328">
        <v>210</v>
      </c>
      <c r="BK328" t="s">
        <v>1257</v>
      </c>
      <c r="BL328" t="s">
        <v>7128</v>
      </c>
      <c r="BM328" s="4" t="s">
        <v>1838</v>
      </c>
      <c r="BN328" s="4" t="s">
        <v>1839</v>
      </c>
      <c r="BO328" s="4" t="s">
        <v>612</v>
      </c>
      <c r="BP328" s="4" t="s">
        <v>613</v>
      </c>
      <c r="BQ328" s="7">
        <f t="shared" si="643"/>
        <v>1889.95</v>
      </c>
      <c r="BR328" s="7">
        <f t="shared" si="644"/>
        <v>1357.75</v>
      </c>
      <c r="BS328" s="7">
        <f t="shared" si="645"/>
        <v>169.41666666666666</v>
      </c>
      <c r="BT328" s="7">
        <f t="shared" si="646"/>
        <v>362.78333333333336</v>
      </c>
      <c r="BU328" s="12">
        <v>2105</v>
      </c>
      <c r="BV328">
        <v>0</v>
      </c>
      <c r="BW328">
        <v>0</v>
      </c>
      <c r="BX328">
        <v>0</v>
      </c>
      <c r="BY328" s="18">
        <f t="shared" si="647"/>
        <v>17.633116883116884</v>
      </c>
      <c r="BZ328" s="18">
        <f t="shared" si="648"/>
        <v>2.2002164502164501</v>
      </c>
      <c r="CA328" s="18">
        <f t="shared" si="649"/>
        <v>4.7114718614718623</v>
      </c>
      <c r="CB328" s="6">
        <v>59</v>
      </c>
      <c r="CC328" s="6">
        <v>31</v>
      </c>
      <c r="CD328" s="6">
        <v>3</v>
      </c>
      <c r="CE328" s="6">
        <v>93</v>
      </c>
      <c r="CF328" s="6">
        <v>76</v>
      </c>
      <c r="CG328" s="6">
        <v>5</v>
      </c>
      <c r="CH328" s="6">
        <v>17</v>
      </c>
      <c r="CI328" s="6">
        <v>98</v>
      </c>
      <c r="CJ328" s="11">
        <f t="shared" si="650"/>
        <v>2.6072546492358679</v>
      </c>
      <c r="CK328" s="11">
        <f t="shared" si="651"/>
        <v>5.1270271511921708</v>
      </c>
      <c r="CL328" s="11">
        <f t="shared" si="652"/>
        <v>1.0624692572552878</v>
      </c>
      <c r="CM328" s="11">
        <f t="shared" si="653"/>
        <v>3.3584975142699318</v>
      </c>
      <c r="CN328" s="11">
        <f t="shared" si="654"/>
        <v>0.82693986309551148</v>
      </c>
      <c r="CO328" s="11">
        <f t="shared" si="655"/>
        <v>6.020659124446631</v>
      </c>
      <c r="CP328" s="52">
        <f t="shared" si="680"/>
        <v>5.0847457627118647E-2</v>
      </c>
      <c r="CQ328" s="52">
        <f t="shared" si="681"/>
        <v>0.33898305084745761</v>
      </c>
      <c r="CR328" s="52">
        <f t="shared" si="682"/>
        <v>0.38983050847457623</v>
      </c>
      <c r="CS328" s="52">
        <f t="shared" si="683"/>
        <v>3.2258064516129031E-2</v>
      </c>
      <c r="CT328" s="52">
        <f t="shared" si="684"/>
        <v>0.54838709677419351</v>
      </c>
      <c r="CU328" s="52">
        <f t="shared" si="685"/>
        <v>0.58064516129032251</v>
      </c>
      <c r="CV328">
        <v>0</v>
      </c>
      <c r="CW328" s="60">
        <f t="shared" si="672"/>
        <v>30.549754828930578</v>
      </c>
      <c r="CX328" s="60">
        <f t="shared" si="673"/>
        <v>32.328638142734548</v>
      </c>
      <c r="CY328" s="60">
        <v>13.215219722290442</v>
      </c>
      <c r="CZ328" s="60">
        <v>3.6684365566663173</v>
      </c>
      <c r="DA328" s="60">
        <v>-0.6379816136187213</v>
      </c>
      <c r="DB328" s="60">
        <v>1.0698739926988268</v>
      </c>
      <c r="DC328" s="60">
        <v>-1.2046237934672999</v>
      </c>
      <c r="DD328" s="60">
        <f t="shared" si="674"/>
        <v>16.110924864569569</v>
      </c>
      <c r="DE328" s="60">
        <f t="shared" si="675"/>
        <v>17.049048773321587</v>
      </c>
      <c r="DF328" s="60">
        <v>9.1234294600353572</v>
      </c>
      <c r="DG328" s="60">
        <v>3.3883767655007269</v>
      </c>
      <c r="DH328" s="60">
        <v>9.2954945501496589</v>
      </c>
      <c r="DI328" s="60">
        <v>-7.368470811324733</v>
      </c>
      <c r="DJ328" s="60">
        <f t="shared" si="676"/>
        <v>14.438829964361009</v>
      </c>
      <c r="DK328" s="60">
        <f t="shared" si="677"/>
        <v>15.279589369412957</v>
      </c>
      <c r="DL328" s="60"/>
      <c r="DM328" s="60"/>
      <c r="DN328" s="60">
        <f t="shared" si="678"/>
        <v>0</v>
      </c>
      <c r="DO328" s="58">
        <v>1357.75</v>
      </c>
      <c r="DP328" s="58">
        <v>362.78333333333336</v>
      </c>
      <c r="DQ328" s="58">
        <v>169.41666666666666</v>
      </c>
      <c r="DR328" s="58">
        <v>1889.95</v>
      </c>
    </row>
    <row r="329" spans="1:122" x14ac:dyDescent="0.2">
      <c r="A329" t="s">
        <v>4660</v>
      </c>
      <c r="B329" t="s">
        <v>4660</v>
      </c>
      <c r="C329" t="str">
        <f t="shared" si="656"/>
        <v xml:space="preserve">Brodziak, Kyle </v>
      </c>
      <c r="D329" t="str">
        <f t="shared" si="657"/>
        <v>Kyle Brodziak</v>
      </c>
      <c r="E329" t="str">
        <f t="shared" si="658"/>
        <v xml:space="preserve">C </v>
      </c>
      <c r="F329" t="s">
        <v>963</v>
      </c>
      <c r="G329">
        <v>6</v>
      </c>
      <c r="H329">
        <v>1</v>
      </c>
      <c r="I329">
        <v>0</v>
      </c>
      <c r="J329">
        <f t="shared" si="659"/>
        <v>1</v>
      </c>
      <c r="K329">
        <v>0</v>
      </c>
      <c r="L329">
        <v>2</v>
      </c>
      <c r="M329" s="5" t="s">
        <v>5579</v>
      </c>
      <c r="N329" s="7">
        <f t="shared" si="660"/>
        <v>17.133333333333333</v>
      </c>
      <c r="O329" s="7">
        <f t="shared" si="661"/>
        <v>102.8</v>
      </c>
      <c r="P329">
        <v>0</v>
      </c>
      <c r="Q329">
        <v>0</v>
      </c>
      <c r="R329">
        <v>0</v>
      </c>
      <c r="S329">
        <v>0</v>
      </c>
      <c r="T329">
        <f t="shared" si="662"/>
        <v>1</v>
      </c>
      <c r="U329">
        <f t="shared" si="663"/>
        <v>0</v>
      </c>
      <c r="V329">
        <v>11</v>
      </c>
      <c r="W329" s="9">
        <f t="shared" si="664"/>
        <v>9.0909090909090912E-2</v>
      </c>
      <c r="X329">
        <v>126</v>
      </c>
      <c r="Y329">
        <v>0</v>
      </c>
      <c r="Z329">
        <v>0</v>
      </c>
      <c r="AA329">
        <v>25</v>
      </c>
      <c r="AB329">
        <v>23</v>
      </c>
      <c r="AC329" s="9">
        <f t="shared" si="665"/>
        <v>0.52083333333333337</v>
      </c>
      <c r="AD329" s="5" t="s">
        <v>4216</v>
      </c>
      <c r="AE329" s="11">
        <f t="shared" si="686"/>
        <v>102.8</v>
      </c>
      <c r="AH329" s="13" t="s">
        <v>6345</v>
      </c>
      <c r="AI329" s="13" t="s">
        <v>6412</v>
      </c>
      <c r="AJ329" s="14">
        <v>0.4</v>
      </c>
      <c r="AK329" s="13" t="s">
        <v>6351</v>
      </c>
      <c r="AL329" s="13" t="s">
        <v>6348</v>
      </c>
      <c r="AM329" s="13" t="s">
        <v>6349</v>
      </c>
      <c r="AN329" s="18">
        <f t="shared" si="666"/>
        <v>1.2</v>
      </c>
      <c r="AO329" s="18">
        <f t="shared" si="667"/>
        <v>1.5</v>
      </c>
      <c r="AP329" s="18">
        <f t="shared" si="668"/>
        <v>0.4</v>
      </c>
      <c r="AQ329" s="18">
        <f t="shared" si="669"/>
        <v>-0.1</v>
      </c>
      <c r="AR329" s="18">
        <f t="shared" si="641"/>
        <v>-1.6288855707886523</v>
      </c>
      <c r="AS329" s="18">
        <f t="shared" si="670"/>
        <v>0.2</v>
      </c>
      <c r="AT329" s="18">
        <f t="shared" si="642"/>
        <v>3.2577711415773045</v>
      </c>
      <c r="AU329" s="18">
        <f t="shared" si="671"/>
        <v>0.1</v>
      </c>
      <c r="AV329" s="66">
        <v>6</v>
      </c>
      <c r="AW329" s="66">
        <v>5</v>
      </c>
      <c r="AX329" s="66">
        <v>3</v>
      </c>
      <c r="AY329" s="66">
        <v>3</v>
      </c>
      <c r="AZ329" s="66">
        <v>2</v>
      </c>
      <c r="BA329" s="66">
        <v>25</v>
      </c>
      <c r="BB329" s="66">
        <v>23</v>
      </c>
      <c r="BC329" s="66">
        <v>14.5</v>
      </c>
      <c r="BD329">
        <v>23</v>
      </c>
      <c r="BE329" t="s">
        <v>3462</v>
      </c>
      <c r="BF329" t="s">
        <v>217</v>
      </c>
      <c r="BG329" t="s">
        <v>7474</v>
      </c>
      <c r="BH329" t="s">
        <v>7457</v>
      </c>
      <c r="BI329">
        <v>74</v>
      </c>
      <c r="BJ329">
        <v>198</v>
      </c>
      <c r="BK329" t="s">
        <v>1258</v>
      </c>
      <c r="BL329" t="s">
        <v>638</v>
      </c>
      <c r="BM329" s="4" t="s">
        <v>3883</v>
      </c>
      <c r="BN329" s="4" t="s">
        <v>3884</v>
      </c>
      <c r="BO329" s="4" t="s">
        <v>7134</v>
      </c>
      <c r="BP329" s="4" t="s">
        <v>5991</v>
      </c>
      <c r="BQ329" s="7">
        <f t="shared" si="643"/>
        <v>102.8</v>
      </c>
      <c r="BR329" s="7">
        <f t="shared" si="644"/>
        <v>82.816666666666663</v>
      </c>
      <c r="BS329" s="7">
        <f t="shared" si="645"/>
        <v>13.416666666666666</v>
      </c>
      <c r="BT329" s="7">
        <f t="shared" si="646"/>
        <v>6.5666666666666664</v>
      </c>
      <c r="BU329">
        <v>126</v>
      </c>
      <c r="BV329">
        <v>0</v>
      </c>
      <c r="BW329">
        <v>0</v>
      </c>
      <c r="BX329">
        <v>0</v>
      </c>
      <c r="BY329" s="18">
        <f t="shared" si="647"/>
        <v>13.802777777777777</v>
      </c>
      <c r="BZ329" s="18">
        <f t="shared" si="648"/>
        <v>2.2361111111111112</v>
      </c>
      <c r="CA329" s="18">
        <f t="shared" si="649"/>
        <v>1.0944444444444443</v>
      </c>
      <c r="CB329" s="6">
        <v>1</v>
      </c>
      <c r="CC329" s="6">
        <v>0</v>
      </c>
      <c r="CD329" s="6">
        <v>1</v>
      </c>
      <c r="CE329" s="6">
        <v>2</v>
      </c>
      <c r="CF329" s="6">
        <v>2</v>
      </c>
      <c r="CG329" s="6">
        <v>0</v>
      </c>
      <c r="CH329" s="6">
        <v>1</v>
      </c>
      <c r="CI329" s="6">
        <v>3</v>
      </c>
      <c r="CJ329" s="11">
        <f t="shared" si="650"/>
        <v>0.72449184946669354</v>
      </c>
      <c r="CK329" s="11">
        <f t="shared" si="651"/>
        <v>0</v>
      </c>
      <c r="CL329" s="11">
        <f t="shared" si="652"/>
        <v>4.4720496894409942</v>
      </c>
      <c r="CM329" s="11">
        <f t="shared" si="653"/>
        <v>1.4489836989333871</v>
      </c>
      <c r="CN329" s="11">
        <f t="shared" si="654"/>
        <v>0</v>
      </c>
      <c r="CO329" s="11">
        <f t="shared" si="655"/>
        <v>4.4720496894409942</v>
      </c>
      <c r="CP329" s="52">
        <f t="shared" si="680"/>
        <v>1</v>
      </c>
      <c r="CQ329" s="52">
        <f t="shared" si="681"/>
        <v>0</v>
      </c>
      <c r="CR329" s="52">
        <f t="shared" si="682"/>
        <v>1</v>
      </c>
      <c r="CS329" s="52">
        <f t="shared" si="683"/>
        <v>0</v>
      </c>
      <c r="CT329" s="52">
        <f t="shared" si="684"/>
        <v>0</v>
      </c>
      <c r="CU329" s="52">
        <f t="shared" si="685"/>
        <v>0</v>
      </c>
      <c r="CV329">
        <v>0</v>
      </c>
      <c r="CW329" s="60">
        <f t="shared" si="672"/>
        <v>2.3027200506068555</v>
      </c>
      <c r="CX329" s="60">
        <f t="shared" si="673"/>
        <v>44.800000984569174</v>
      </c>
      <c r="CY329" s="60">
        <v>2.5617564121973833E-2</v>
      </c>
      <c r="CZ329" s="60">
        <v>-0.33438883592046298</v>
      </c>
      <c r="DA329" s="60">
        <v>-4.0532025528524127E-2</v>
      </c>
      <c r="DB329" s="60">
        <v>-0.18172465769235352</v>
      </c>
      <c r="DC329" s="60">
        <v>0</v>
      </c>
      <c r="DD329" s="60">
        <f t="shared" si="674"/>
        <v>-0.53102795501936684</v>
      </c>
      <c r="DE329" s="60">
        <f t="shared" si="675"/>
        <v>-10.331283171583012</v>
      </c>
      <c r="DF329" s="60">
        <v>1.2814797293164351</v>
      </c>
      <c r="DG329" s="60">
        <v>3.2278076867512162E-2</v>
      </c>
      <c r="DH329" s="60">
        <v>0.84345944533204609</v>
      </c>
      <c r="DI329" s="60">
        <v>0.67653075411022945</v>
      </c>
      <c r="DJ329" s="60">
        <f t="shared" si="676"/>
        <v>2.8337480056262225</v>
      </c>
      <c r="DK329" s="60">
        <f t="shared" si="677"/>
        <v>55.131284156152191</v>
      </c>
      <c r="DL329" s="60"/>
      <c r="DM329" s="60"/>
      <c r="DN329" s="60">
        <f t="shared" si="678"/>
        <v>0</v>
      </c>
      <c r="DO329" s="58">
        <v>82.816666666666663</v>
      </c>
      <c r="DP329" s="58">
        <v>6.5666666666666664</v>
      </c>
      <c r="DQ329" s="58">
        <v>13.416666666666668</v>
      </c>
      <c r="DR329" s="58">
        <v>102.8</v>
      </c>
    </row>
    <row r="330" spans="1:122" x14ac:dyDescent="0.2">
      <c r="A330" t="s">
        <v>4660</v>
      </c>
      <c r="B330" t="s">
        <v>4660</v>
      </c>
      <c r="C330" t="str">
        <f t="shared" si="656"/>
        <v xml:space="preserve">Smid, Ladislav </v>
      </c>
      <c r="D330" t="str">
        <f t="shared" si="657"/>
        <v>Ladislav Smid</v>
      </c>
      <c r="E330" t="str">
        <f t="shared" si="658"/>
        <v xml:space="preserve">D </v>
      </c>
      <c r="F330" t="s">
        <v>956</v>
      </c>
      <c r="G330">
        <v>77</v>
      </c>
      <c r="H330">
        <v>3</v>
      </c>
      <c r="I330">
        <v>7</v>
      </c>
      <c r="J330">
        <f t="shared" si="659"/>
        <v>10</v>
      </c>
      <c r="K330">
        <v>-16</v>
      </c>
      <c r="L330">
        <v>37</v>
      </c>
      <c r="M330" s="5" t="s">
        <v>5737</v>
      </c>
      <c r="N330" s="7">
        <f t="shared" si="660"/>
        <v>19.233333333333334</v>
      </c>
      <c r="O330" s="7">
        <f t="shared" si="661"/>
        <v>1480.9666666666667</v>
      </c>
      <c r="P330">
        <v>0</v>
      </c>
      <c r="Q330">
        <v>1</v>
      </c>
      <c r="R330">
        <v>0</v>
      </c>
      <c r="S330">
        <v>0</v>
      </c>
      <c r="T330">
        <f t="shared" si="662"/>
        <v>3</v>
      </c>
      <c r="U330">
        <f t="shared" si="663"/>
        <v>6</v>
      </c>
      <c r="V330">
        <v>53</v>
      </c>
      <c r="W330" s="9">
        <f t="shared" si="664"/>
        <v>5.6603773584905662E-2</v>
      </c>
      <c r="X330">
        <v>1839</v>
      </c>
      <c r="Y330">
        <v>0</v>
      </c>
      <c r="Z330">
        <v>0</v>
      </c>
      <c r="AA330">
        <v>0</v>
      </c>
      <c r="AB330">
        <v>0</v>
      </c>
      <c r="AC330" s="9">
        <f t="shared" si="665"/>
        <v>0</v>
      </c>
      <c r="AD330" s="5" t="s">
        <v>4217</v>
      </c>
      <c r="AE330" s="11">
        <f t="shared" si="686"/>
        <v>148.13333333333333</v>
      </c>
      <c r="AF330" s="27">
        <v>36</v>
      </c>
      <c r="AG330" s="12">
        <v>768048</v>
      </c>
      <c r="AH330" s="13" t="s">
        <v>4482</v>
      </c>
      <c r="AI330" s="13" t="s">
        <v>6464</v>
      </c>
      <c r="AJ330" s="14">
        <v>-4.2</v>
      </c>
      <c r="AK330" s="13" t="s">
        <v>6498</v>
      </c>
      <c r="AL330" s="13" t="s">
        <v>6302</v>
      </c>
      <c r="AM330" s="13" t="s">
        <v>6331</v>
      </c>
      <c r="AN330" s="18">
        <f t="shared" si="666"/>
        <v>26.2</v>
      </c>
      <c r="AO330" s="18">
        <f t="shared" si="667"/>
        <v>30.2</v>
      </c>
      <c r="AP330" s="18">
        <f t="shared" si="668"/>
        <v>-4.2</v>
      </c>
      <c r="AQ330" s="18">
        <f t="shared" si="669"/>
        <v>-2.2000000000000002</v>
      </c>
      <c r="AR330" s="18">
        <f t="shared" si="641"/>
        <v>-2.5465419118356323</v>
      </c>
      <c r="AS330" s="18">
        <f t="shared" si="670"/>
        <v>2</v>
      </c>
      <c r="AT330" s="18">
        <f t="shared" si="642"/>
        <v>2.3150381016687565</v>
      </c>
      <c r="AU330" s="18">
        <f t="shared" si="671"/>
        <v>-0.2</v>
      </c>
      <c r="AV330" s="66">
        <v>107</v>
      </c>
      <c r="AW330" s="66">
        <v>52</v>
      </c>
      <c r="AX330" s="66">
        <v>28</v>
      </c>
      <c r="AY330" s="66">
        <v>65</v>
      </c>
      <c r="AZ330" s="66">
        <v>46</v>
      </c>
      <c r="BA330" s="66">
        <v>0</v>
      </c>
      <c r="BB330" s="66">
        <v>0</v>
      </c>
      <c r="BC330" s="66">
        <v>0</v>
      </c>
      <c r="BD330">
        <v>5</v>
      </c>
      <c r="BE330" t="s">
        <v>5120</v>
      </c>
      <c r="BF330" t="s">
        <v>5121</v>
      </c>
      <c r="BH330" t="s">
        <v>627</v>
      </c>
      <c r="BI330">
        <v>75</v>
      </c>
      <c r="BJ330">
        <v>204</v>
      </c>
      <c r="BK330" t="s">
        <v>1259</v>
      </c>
      <c r="BL330" t="s">
        <v>638</v>
      </c>
      <c r="BM330" s="4" t="s">
        <v>2051</v>
      </c>
      <c r="BN330" s="4" t="s">
        <v>2052</v>
      </c>
      <c r="BO330" s="4" t="s">
        <v>7301</v>
      </c>
      <c r="BP330" s="4" t="s">
        <v>7303</v>
      </c>
      <c r="BQ330" s="7">
        <f t="shared" si="643"/>
        <v>1481.3833333333334</v>
      </c>
      <c r="BR330" s="7">
        <f t="shared" si="644"/>
        <v>1234.9333333333334</v>
      </c>
      <c r="BS330" s="7">
        <f t="shared" si="645"/>
        <v>154.28333333333333</v>
      </c>
      <c r="BT330" s="7">
        <f t="shared" si="646"/>
        <v>92.166666666666671</v>
      </c>
      <c r="BU330" s="12">
        <v>1839</v>
      </c>
      <c r="BV330">
        <v>0</v>
      </c>
      <c r="BW330">
        <v>0</v>
      </c>
      <c r="BX330">
        <v>0</v>
      </c>
      <c r="BY330" s="18">
        <f t="shared" si="647"/>
        <v>16.038095238095238</v>
      </c>
      <c r="BZ330" s="18">
        <f t="shared" si="648"/>
        <v>2.0036796536796535</v>
      </c>
      <c r="CA330" s="18">
        <f t="shared" si="649"/>
        <v>1.196969696969697</v>
      </c>
      <c r="CB330" s="6">
        <v>37</v>
      </c>
      <c r="CC330" s="6">
        <v>7</v>
      </c>
      <c r="CD330" s="6">
        <v>2</v>
      </c>
      <c r="CE330" s="6">
        <v>46</v>
      </c>
      <c r="CF330" s="6">
        <v>53</v>
      </c>
      <c r="CG330" s="6">
        <v>1</v>
      </c>
      <c r="CH330" s="6">
        <v>13</v>
      </c>
      <c r="CI330" s="6">
        <v>67</v>
      </c>
      <c r="CJ330" s="11">
        <f t="shared" si="650"/>
        <v>1.7976678903044698</v>
      </c>
      <c r="CK330" s="11">
        <f t="shared" si="651"/>
        <v>4.556962025316456</v>
      </c>
      <c r="CL330" s="11">
        <f t="shared" si="652"/>
        <v>0.77778978070649241</v>
      </c>
      <c r="CM330" s="11">
        <f t="shared" si="653"/>
        <v>2.5750377888145106</v>
      </c>
      <c r="CN330" s="11">
        <f t="shared" si="654"/>
        <v>0.65099457504520797</v>
      </c>
      <c r="CO330" s="11">
        <f t="shared" si="655"/>
        <v>5.0556335745922008</v>
      </c>
      <c r="CP330" s="52">
        <f t="shared" si="680"/>
        <v>8.1081081081081086E-2</v>
      </c>
      <c r="CQ330" s="52">
        <f t="shared" si="681"/>
        <v>0.16216216216216217</v>
      </c>
      <c r="CR330" s="52">
        <f t="shared" si="682"/>
        <v>0.24324324324324326</v>
      </c>
      <c r="CS330" s="52">
        <f t="shared" si="683"/>
        <v>0</v>
      </c>
      <c r="CT330" s="52">
        <f t="shared" si="684"/>
        <v>0.14285714285714285</v>
      </c>
      <c r="CU330" s="52">
        <f t="shared" si="685"/>
        <v>0.14285714285714285</v>
      </c>
      <c r="CV330">
        <v>0</v>
      </c>
      <c r="CW330" s="60">
        <f t="shared" si="672"/>
        <v>44.085820956708915</v>
      </c>
      <c r="CX330" s="60">
        <f t="shared" si="673"/>
        <v>59.519801478404972</v>
      </c>
      <c r="CY330" s="60">
        <v>1.1412349615984498</v>
      </c>
      <c r="CZ330" s="60">
        <v>-2.4782143396737428</v>
      </c>
      <c r="DA330" s="60">
        <v>-0.58408041910697317</v>
      </c>
      <c r="DB330" s="60">
        <v>-0.39159475863189663</v>
      </c>
      <c r="DC330" s="60">
        <v>0</v>
      </c>
      <c r="DD330" s="60">
        <f t="shared" si="674"/>
        <v>-2.3126545558141629</v>
      </c>
      <c r="DE330" s="60">
        <f t="shared" si="675"/>
        <v>-3.1222905020948839</v>
      </c>
      <c r="DF330" s="60">
        <v>25.03861433239711</v>
      </c>
      <c r="DG330" s="60">
        <v>2.3711035932705831</v>
      </c>
      <c r="DH330" s="60">
        <v>10.331575344977301</v>
      </c>
      <c r="DI330" s="60">
        <v>8.6571822418780862</v>
      </c>
      <c r="DJ330" s="60">
        <f t="shared" si="676"/>
        <v>46.398475512523078</v>
      </c>
      <c r="DK330" s="60">
        <f t="shared" si="677"/>
        <v>62.642091980499856</v>
      </c>
      <c r="DL330" s="60"/>
      <c r="DM330" s="60"/>
      <c r="DN330" s="60">
        <f t="shared" si="678"/>
        <v>0</v>
      </c>
      <c r="DO330" s="58">
        <v>1234.9333333333334</v>
      </c>
      <c r="DP330" s="58">
        <v>92.166666666666671</v>
      </c>
      <c r="DQ330" s="58">
        <v>154.28333333333333</v>
      </c>
      <c r="DR330" s="58">
        <v>1481.3833333333334</v>
      </c>
    </row>
    <row r="331" spans="1:122" x14ac:dyDescent="0.2">
      <c r="A331" t="s">
        <v>4660</v>
      </c>
      <c r="B331" t="s">
        <v>4660</v>
      </c>
      <c r="C331" t="str">
        <f t="shared" si="656"/>
        <v xml:space="preserve">Pouliot, Marc-Antoine </v>
      </c>
      <c r="D331" t="str">
        <f t="shared" si="657"/>
        <v>Marc-Antoine Pouliot</v>
      </c>
      <c r="E331" t="str">
        <f t="shared" si="658"/>
        <v xml:space="preserve">C </v>
      </c>
      <c r="F331" t="s">
        <v>954</v>
      </c>
      <c r="G331">
        <v>46</v>
      </c>
      <c r="H331">
        <v>4</v>
      </c>
      <c r="I331">
        <v>7</v>
      </c>
      <c r="J331">
        <f t="shared" si="659"/>
        <v>11</v>
      </c>
      <c r="K331">
        <v>-2</v>
      </c>
      <c r="L331">
        <v>18</v>
      </c>
      <c r="M331" s="5" t="s">
        <v>5692</v>
      </c>
      <c r="N331" s="7">
        <f t="shared" si="660"/>
        <v>13.05</v>
      </c>
      <c r="O331" s="7">
        <f t="shared" si="661"/>
        <v>600.30000000000007</v>
      </c>
      <c r="P331">
        <v>0</v>
      </c>
      <c r="Q331">
        <v>1</v>
      </c>
      <c r="R331">
        <v>0</v>
      </c>
      <c r="S331">
        <v>0</v>
      </c>
      <c r="T331">
        <f t="shared" si="662"/>
        <v>4</v>
      </c>
      <c r="U331">
        <f t="shared" si="663"/>
        <v>6</v>
      </c>
      <c r="V331">
        <v>73</v>
      </c>
      <c r="W331" s="9">
        <f t="shared" si="664"/>
        <v>5.4794520547945202E-2</v>
      </c>
      <c r="X331">
        <v>805</v>
      </c>
      <c r="Y331">
        <v>0</v>
      </c>
      <c r="Z331">
        <v>0</v>
      </c>
      <c r="AA331">
        <v>172</v>
      </c>
      <c r="AB331">
        <v>181</v>
      </c>
      <c r="AC331" s="9">
        <f t="shared" si="665"/>
        <v>0.48725212464589235</v>
      </c>
      <c r="AD331" s="5" t="s">
        <v>4219</v>
      </c>
      <c r="AE331" s="11">
        <f t="shared" si="686"/>
        <v>54.55</v>
      </c>
      <c r="AF331" s="27">
        <v>51</v>
      </c>
      <c r="AG331" s="12">
        <v>209513</v>
      </c>
      <c r="AH331" s="13" t="s">
        <v>6454</v>
      </c>
      <c r="AI331" s="13" t="s">
        <v>4438</v>
      </c>
      <c r="AJ331" s="14">
        <v>1.8</v>
      </c>
      <c r="AK331" s="13" t="s">
        <v>6429</v>
      </c>
      <c r="AL331" s="13" t="s">
        <v>6400</v>
      </c>
      <c r="AM331" s="13" t="s">
        <v>6315</v>
      </c>
      <c r="AN331" s="18">
        <f t="shared" si="666"/>
        <v>10.3</v>
      </c>
      <c r="AO331" s="18">
        <f t="shared" si="667"/>
        <v>10.5</v>
      </c>
      <c r="AP331" s="18">
        <f t="shared" si="668"/>
        <v>1.8</v>
      </c>
      <c r="AQ331" s="18">
        <f t="shared" si="669"/>
        <v>-0.7</v>
      </c>
      <c r="AR331" s="18">
        <f t="shared" si="641"/>
        <v>-2.0321761219305667</v>
      </c>
      <c r="AS331" s="18">
        <f t="shared" si="670"/>
        <v>1.3</v>
      </c>
      <c r="AT331" s="18">
        <f t="shared" si="642"/>
        <v>3.7740413692996246</v>
      </c>
      <c r="AU331" s="18">
        <f t="shared" si="671"/>
        <v>0.6</v>
      </c>
      <c r="AV331" s="66">
        <v>13</v>
      </c>
      <c r="AW331" s="66">
        <v>36</v>
      </c>
      <c r="AX331" s="66">
        <v>19</v>
      </c>
      <c r="AY331" s="66">
        <v>31</v>
      </c>
      <c r="AZ331" s="66">
        <v>27</v>
      </c>
      <c r="BA331" s="66">
        <v>172</v>
      </c>
      <c r="BB331" s="66">
        <v>181</v>
      </c>
      <c r="BC331" s="66">
        <v>13.5</v>
      </c>
      <c r="BE331" t="s">
        <v>5055</v>
      </c>
      <c r="BF331" t="s">
        <v>687</v>
      </c>
      <c r="BG331" t="s">
        <v>7456</v>
      </c>
      <c r="BH331" t="s">
        <v>7457</v>
      </c>
      <c r="BI331">
        <v>73</v>
      </c>
      <c r="BJ331">
        <v>195</v>
      </c>
      <c r="BK331" t="s">
        <v>1258</v>
      </c>
      <c r="BL331" t="s">
        <v>638</v>
      </c>
      <c r="BM331" s="4" t="s">
        <v>2537</v>
      </c>
      <c r="BN331" s="4" t="s">
        <v>2538</v>
      </c>
      <c r="BO331" s="4" t="s">
        <v>2539</v>
      </c>
      <c r="BP331" s="4" t="s">
        <v>2540</v>
      </c>
      <c r="BQ331" s="7">
        <f t="shared" si="643"/>
        <v>600.20000000000005</v>
      </c>
      <c r="BR331" s="7">
        <f t="shared" si="644"/>
        <v>511.48333333333335</v>
      </c>
      <c r="BS331" s="7">
        <f t="shared" si="645"/>
        <v>34.75</v>
      </c>
      <c r="BT331" s="7">
        <f t="shared" si="646"/>
        <v>53.966666666666669</v>
      </c>
      <c r="BU331">
        <v>805</v>
      </c>
      <c r="BV331">
        <v>0</v>
      </c>
      <c r="BW331">
        <v>0</v>
      </c>
      <c r="BX331">
        <v>0</v>
      </c>
      <c r="BY331" s="18">
        <f t="shared" si="647"/>
        <v>11.119202898550725</v>
      </c>
      <c r="BZ331" s="18">
        <f t="shared" si="648"/>
        <v>0.75543478260869568</v>
      </c>
      <c r="CA331" s="18">
        <f t="shared" si="649"/>
        <v>1.1731884057971016</v>
      </c>
      <c r="CB331" s="6">
        <v>15</v>
      </c>
      <c r="CC331" s="6">
        <v>2</v>
      </c>
      <c r="CD331" s="6">
        <v>0</v>
      </c>
      <c r="CE331" s="6">
        <v>17</v>
      </c>
      <c r="CF331" s="6">
        <v>14</v>
      </c>
      <c r="CG331" s="6">
        <v>0</v>
      </c>
      <c r="CH331" s="6">
        <v>4</v>
      </c>
      <c r="CI331" s="6">
        <v>18</v>
      </c>
      <c r="CJ331" s="11">
        <f t="shared" si="650"/>
        <v>1.7595881260386457</v>
      </c>
      <c r="CK331" s="11">
        <f t="shared" si="651"/>
        <v>2.2235948116121063</v>
      </c>
      <c r="CL331" s="11">
        <f t="shared" si="652"/>
        <v>0</v>
      </c>
      <c r="CM331" s="11">
        <f t="shared" si="653"/>
        <v>1.6422822509694026</v>
      </c>
      <c r="CN331" s="11">
        <f t="shared" si="654"/>
        <v>0</v>
      </c>
      <c r="CO331" s="11">
        <f t="shared" si="655"/>
        <v>6.9064748201438855</v>
      </c>
      <c r="CP331" s="52">
        <f t="shared" si="680"/>
        <v>0.26666666666666666</v>
      </c>
      <c r="CQ331" s="52">
        <f t="shared" si="681"/>
        <v>0.4</v>
      </c>
      <c r="CR331" s="52">
        <f t="shared" si="682"/>
        <v>0.66666666666666674</v>
      </c>
      <c r="CS331" s="52">
        <f t="shared" si="683"/>
        <v>0</v>
      </c>
      <c r="CT331" s="52">
        <f t="shared" si="684"/>
        <v>0.5</v>
      </c>
      <c r="CU331" s="52">
        <f t="shared" si="685"/>
        <v>0.5</v>
      </c>
      <c r="CV331">
        <v>0</v>
      </c>
      <c r="CW331" s="60">
        <f t="shared" si="672"/>
        <v>9.0239431164651887</v>
      </c>
      <c r="CX331" s="60">
        <f t="shared" si="673"/>
        <v>30.069787125842012</v>
      </c>
      <c r="CY331" s="60">
        <v>1.537201534810388</v>
      </c>
      <c r="CZ331" s="60">
        <v>-1.2623015898075292</v>
      </c>
      <c r="DA331" s="60">
        <v>-0.23664709846517687</v>
      </c>
      <c r="DB331" s="60">
        <v>-0.47067815066901497</v>
      </c>
      <c r="DC331" s="60">
        <v>0</v>
      </c>
      <c r="DD331" s="60">
        <f t="shared" si="674"/>
        <v>-0.43242530413133295</v>
      </c>
      <c r="DE331" s="60">
        <f t="shared" si="675"/>
        <v>-1.4409373679817825</v>
      </c>
      <c r="DF331" s="60">
        <v>6.2059707625471505</v>
      </c>
      <c r="DG331" s="60">
        <v>0.26527008349493503</v>
      </c>
      <c r="DH331" s="60">
        <v>1.206655893709125</v>
      </c>
      <c r="DI331" s="60">
        <v>1.7784716808453116</v>
      </c>
      <c r="DJ331" s="60">
        <f t="shared" si="676"/>
        <v>9.4563684205965224</v>
      </c>
      <c r="DK331" s="60">
        <f t="shared" si="677"/>
        <v>31.510724493823798</v>
      </c>
      <c r="DL331" s="60"/>
      <c r="DM331" s="60"/>
      <c r="DN331" s="60">
        <f t="shared" si="678"/>
        <v>0</v>
      </c>
      <c r="DO331" s="58">
        <v>511.48333333333335</v>
      </c>
      <c r="DP331" s="58">
        <v>53.966666666666669</v>
      </c>
      <c r="DQ331" s="58">
        <v>34.75</v>
      </c>
      <c r="DR331" s="58">
        <v>600.20000000000005</v>
      </c>
    </row>
    <row r="332" spans="1:122" x14ac:dyDescent="0.2">
      <c r="A332" t="s">
        <v>4660</v>
      </c>
      <c r="B332" t="s">
        <v>4660</v>
      </c>
      <c r="C332" t="str">
        <f t="shared" si="656"/>
        <v xml:space="preserve">Reasoner, Marty </v>
      </c>
      <c r="D332" t="str">
        <f t="shared" si="657"/>
        <v>Marty Reasoner</v>
      </c>
      <c r="E332" t="str">
        <f t="shared" si="658"/>
        <v xml:space="preserve">C </v>
      </c>
      <c r="F332" t="s">
        <v>948</v>
      </c>
      <c r="G332">
        <v>72</v>
      </c>
      <c r="H332">
        <v>6</v>
      </c>
      <c r="I332">
        <v>14</v>
      </c>
      <c r="J332">
        <f t="shared" si="659"/>
        <v>20</v>
      </c>
      <c r="K332">
        <v>-15</v>
      </c>
      <c r="L332">
        <v>60</v>
      </c>
      <c r="M332" s="5" t="s">
        <v>5739</v>
      </c>
      <c r="N332" s="7">
        <f t="shared" si="660"/>
        <v>13.866666666666667</v>
      </c>
      <c r="O332" s="7">
        <f t="shared" si="661"/>
        <v>998.40000000000009</v>
      </c>
      <c r="P332">
        <v>0</v>
      </c>
      <c r="Q332">
        <v>0</v>
      </c>
      <c r="R332">
        <v>0</v>
      </c>
      <c r="S332">
        <v>2</v>
      </c>
      <c r="T332">
        <f t="shared" si="662"/>
        <v>6</v>
      </c>
      <c r="U332">
        <f t="shared" si="663"/>
        <v>12</v>
      </c>
      <c r="V332">
        <v>84</v>
      </c>
      <c r="W332" s="9">
        <f t="shared" si="664"/>
        <v>7.1428571428571425E-2</v>
      </c>
      <c r="X332">
        <v>1375</v>
      </c>
      <c r="Y332">
        <v>1</v>
      </c>
      <c r="Z332">
        <v>0</v>
      </c>
      <c r="AA332">
        <v>418</v>
      </c>
      <c r="AB332">
        <v>347</v>
      </c>
      <c r="AC332" s="9">
        <f t="shared" si="665"/>
        <v>0.54640522875816988</v>
      </c>
      <c r="AD332" s="5" t="s">
        <v>4220</v>
      </c>
      <c r="AE332" s="11">
        <f t="shared" si="686"/>
        <v>49.93333333333333</v>
      </c>
      <c r="AF332" s="27">
        <v>34</v>
      </c>
      <c r="AG332" s="12">
        <v>165430</v>
      </c>
      <c r="AH332" s="13" t="s">
        <v>6369</v>
      </c>
      <c r="AI332" s="13" t="s">
        <v>4426</v>
      </c>
      <c r="AJ332" s="14">
        <v>-8.5</v>
      </c>
      <c r="AK332" s="13" t="s">
        <v>6354</v>
      </c>
      <c r="AL332" s="13" t="s">
        <v>6319</v>
      </c>
      <c r="AM332" s="13" t="s">
        <v>6331</v>
      </c>
      <c r="AN332" s="18">
        <f t="shared" si="666"/>
        <v>17.2</v>
      </c>
      <c r="AO332" s="18">
        <f t="shared" si="667"/>
        <v>20.8</v>
      </c>
      <c r="AP332" s="18">
        <f t="shared" si="668"/>
        <v>-8.5</v>
      </c>
      <c r="AQ332" s="18">
        <f t="shared" si="669"/>
        <v>-0.9</v>
      </c>
      <c r="AR332" s="18">
        <f t="shared" si="641"/>
        <v>-1.4355975009969428</v>
      </c>
      <c r="AS332" s="18">
        <f t="shared" si="670"/>
        <v>0.7</v>
      </c>
      <c r="AT332" s="18">
        <f t="shared" si="642"/>
        <v>1.1165758341087331</v>
      </c>
      <c r="AU332" s="18">
        <f t="shared" si="671"/>
        <v>-0.2</v>
      </c>
      <c r="AV332" s="66">
        <v>54</v>
      </c>
      <c r="AW332" s="66">
        <v>26</v>
      </c>
      <c r="AX332" s="66">
        <v>40</v>
      </c>
      <c r="AY332" s="66">
        <v>43</v>
      </c>
      <c r="AZ332" s="66">
        <v>52</v>
      </c>
      <c r="BA332" s="66">
        <v>418</v>
      </c>
      <c r="BB332" s="66">
        <v>347</v>
      </c>
      <c r="BC332" s="66">
        <v>18.8</v>
      </c>
      <c r="BD332">
        <v>19</v>
      </c>
      <c r="BE332" t="s">
        <v>3116</v>
      </c>
      <c r="BF332" t="s">
        <v>3117</v>
      </c>
      <c r="BG332" t="s">
        <v>679</v>
      </c>
      <c r="BH332" t="s">
        <v>7471</v>
      </c>
      <c r="BI332">
        <v>73</v>
      </c>
      <c r="BJ332">
        <v>200</v>
      </c>
      <c r="BK332" t="s">
        <v>1259</v>
      </c>
      <c r="BL332" t="s">
        <v>7128</v>
      </c>
      <c r="BM332" s="4" t="s">
        <v>6876</v>
      </c>
      <c r="BN332" s="4" t="s">
        <v>6877</v>
      </c>
      <c r="BO332" s="4" t="s">
        <v>6878</v>
      </c>
      <c r="BP332" s="4" t="s">
        <v>6879</v>
      </c>
      <c r="BQ332" s="7">
        <f t="shared" si="643"/>
        <v>998.81666666666672</v>
      </c>
      <c r="BR332" s="7">
        <f t="shared" si="644"/>
        <v>743.8</v>
      </c>
      <c r="BS332" s="7">
        <f t="shared" si="645"/>
        <v>196.48333333333332</v>
      </c>
      <c r="BT332" s="7">
        <f t="shared" si="646"/>
        <v>58.533333333333331</v>
      </c>
      <c r="BU332" s="12">
        <v>1375</v>
      </c>
      <c r="BV332">
        <v>1</v>
      </c>
      <c r="BW332">
        <v>1</v>
      </c>
      <c r="BX332">
        <v>1</v>
      </c>
      <c r="BY332" s="18">
        <f t="shared" si="647"/>
        <v>10.330555555555556</v>
      </c>
      <c r="BZ332" s="18">
        <f t="shared" si="648"/>
        <v>2.7289351851851849</v>
      </c>
      <c r="CA332" s="18">
        <f t="shared" si="649"/>
        <v>0.81296296296296289</v>
      </c>
      <c r="CB332" s="6">
        <v>21</v>
      </c>
      <c r="CC332" s="6">
        <v>0</v>
      </c>
      <c r="CD332" s="6">
        <v>1</v>
      </c>
      <c r="CE332" s="6">
        <v>22</v>
      </c>
      <c r="CF332" s="6">
        <v>36</v>
      </c>
      <c r="CG332" s="6">
        <v>0</v>
      </c>
      <c r="CH332" s="6">
        <v>13</v>
      </c>
      <c r="CI332" s="6">
        <v>49</v>
      </c>
      <c r="CJ332" s="11">
        <f t="shared" si="650"/>
        <v>1.6940037644528101</v>
      </c>
      <c r="CK332" s="11">
        <f t="shared" si="651"/>
        <v>0</v>
      </c>
      <c r="CL332" s="11">
        <f t="shared" si="652"/>
        <v>0.30536941216388158</v>
      </c>
      <c r="CM332" s="11">
        <f t="shared" si="653"/>
        <v>2.9040064533476744</v>
      </c>
      <c r="CN332" s="11">
        <f t="shared" si="654"/>
        <v>0</v>
      </c>
      <c r="CO332" s="11">
        <f t="shared" si="655"/>
        <v>3.9698023581304613</v>
      </c>
      <c r="CP332" s="52">
        <f t="shared" si="680"/>
        <v>0.2857142857142857</v>
      </c>
      <c r="CQ332" s="52">
        <f t="shared" si="681"/>
        <v>0.5714285714285714</v>
      </c>
      <c r="CR332" s="52">
        <f t="shared" si="682"/>
        <v>0.8571428571428571</v>
      </c>
      <c r="CS332" s="52">
        <f t="shared" si="683"/>
        <v>0</v>
      </c>
      <c r="CT332" s="52">
        <f t="shared" si="684"/>
        <v>0</v>
      </c>
      <c r="CU332" s="52">
        <f t="shared" si="685"/>
        <v>0</v>
      </c>
      <c r="CV332">
        <v>0</v>
      </c>
      <c r="CW332" s="60">
        <f t="shared" si="672"/>
        <v>24.051015097430785</v>
      </c>
      <c r="CX332" s="60">
        <f t="shared" si="673"/>
        <v>48.159018366595376</v>
      </c>
      <c r="CY332" s="60">
        <v>5.863417775562441</v>
      </c>
      <c r="CZ332" s="60">
        <v>-2.9806436338900153</v>
      </c>
      <c r="DA332" s="60">
        <v>-0.39381383882926757</v>
      </c>
      <c r="DB332" s="60">
        <v>-0.43261053379213849</v>
      </c>
      <c r="DC332" s="60">
        <v>4.1931121251181906</v>
      </c>
      <c r="DD332" s="60">
        <f t="shared" si="674"/>
        <v>6.2494618941692099</v>
      </c>
      <c r="DE332" s="60">
        <f t="shared" si="675"/>
        <v>12.513731704188377</v>
      </c>
      <c r="DF332" s="60">
        <v>4.5110573311470681</v>
      </c>
      <c r="DG332" s="60">
        <v>0.2877172740068597</v>
      </c>
      <c r="DH332" s="60">
        <v>13.493033422979712</v>
      </c>
      <c r="DI332" s="60">
        <v>-0.49025482487206706</v>
      </c>
      <c r="DJ332" s="60">
        <f t="shared" si="676"/>
        <v>17.801553203261573</v>
      </c>
      <c r="DK332" s="60">
        <f t="shared" si="677"/>
        <v>35.645286662406996</v>
      </c>
      <c r="DL332" s="60"/>
      <c r="DM332" s="60"/>
      <c r="DN332" s="60">
        <f t="shared" si="678"/>
        <v>0</v>
      </c>
      <c r="DO332" s="58">
        <v>743.8</v>
      </c>
      <c r="DP332" s="58">
        <v>58.533333333333331</v>
      </c>
      <c r="DQ332" s="58">
        <v>196.48333333333332</v>
      </c>
      <c r="DR332" s="58">
        <v>998.81666666666661</v>
      </c>
    </row>
    <row r="333" spans="1:122" x14ac:dyDescent="0.2">
      <c r="A333" t="s">
        <v>4660</v>
      </c>
      <c r="B333" t="s">
        <v>4660</v>
      </c>
      <c r="C333" t="str">
        <f t="shared" si="656"/>
        <v xml:space="preserve">Roy, Mathieu </v>
      </c>
      <c r="D333" t="str">
        <f t="shared" si="657"/>
        <v>Mathieu Roy</v>
      </c>
      <c r="E333" t="str">
        <f t="shared" si="658"/>
        <v xml:space="preserve">D </v>
      </c>
      <c r="F333" t="s">
        <v>961</v>
      </c>
      <c r="G333">
        <v>16</v>
      </c>
      <c r="H333">
        <v>2</v>
      </c>
      <c r="I333">
        <v>0</v>
      </c>
      <c r="J333">
        <f t="shared" si="659"/>
        <v>2</v>
      </c>
      <c r="K333">
        <v>-7</v>
      </c>
      <c r="L333">
        <v>30</v>
      </c>
      <c r="M333" s="5" t="s">
        <v>5740</v>
      </c>
      <c r="N333" s="7">
        <f t="shared" si="660"/>
        <v>14.1</v>
      </c>
      <c r="O333" s="7">
        <f t="shared" si="661"/>
        <v>225.6</v>
      </c>
      <c r="P333">
        <v>0</v>
      </c>
      <c r="Q333">
        <v>0</v>
      </c>
      <c r="R333">
        <v>0</v>
      </c>
      <c r="S333">
        <v>0</v>
      </c>
      <c r="T333">
        <f t="shared" si="662"/>
        <v>2</v>
      </c>
      <c r="U333">
        <f t="shared" si="663"/>
        <v>0</v>
      </c>
      <c r="V333">
        <v>18</v>
      </c>
      <c r="W333" s="9">
        <f t="shared" si="664"/>
        <v>0.1111111111111111</v>
      </c>
      <c r="X333">
        <v>324</v>
      </c>
      <c r="Y333">
        <v>0</v>
      </c>
      <c r="Z333">
        <v>0</v>
      </c>
      <c r="AA333">
        <v>0</v>
      </c>
      <c r="AB333">
        <v>0</v>
      </c>
      <c r="AC333" s="9">
        <f t="shared" si="665"/>
        <v>0</v>
      </c>
      <c r="AD333" s="5" t="s">
        <v>4221</v>
      </c>
      <c r="AE333" s="11">
        <f t="shared" si="686"/>
        <v>112.85</v>
      </c>
      <c r="AH333" s="13" t="s">
        <v>4364</v>
      </c>
      <c r="AI333" s="13" t="s">
        <v>6487</v>
      </c>
      <c r="AJ333" s="14">
        <v>-5.2</v>
      </c>
      <c r="AK333" s="13" t="s">
        <v>6349</v>
      </c>
      <c r="AL333" s="13" t="s">
        <v>6354</v>
      </c>
      <c r="AM333" s="13" t="s">
        <v>6385</v>
      </c>
      <c r="AN333" s="18">
        <f t="shared" si="666"/>
        <v>3.7</v>
      </c>
      <c r="AO333" s="18">
        <f t="shared" si="667"/>
        <v>4.5999999999999996</v>
      </c>
      <c r="AP333" s="18">
        <f t="shared" si="668"/>
        <v>-5.2</v>
      </c>
      <c r="AQ333" s="18">
        <f t="shared" si="669"/>
        <v>0.1</v>
      </c>
      <c r="AR333" s="18">
        <f t="shared" si="641"/>
        <v>0.81361448233778566</v>
      </c>
      <c r="AS333" s="18">
        <f t="shared" si="670"/>
        <v>-0.9</v>
      </c>
      <c r="AT333" s="18">
        <f t="shared" si="642"/>
        <v>-7.3225303410400713</v>
      </c>
      <c r="AU333" s="18">
        <f t="shared" si="671"/>
        <v>-0.8</v>
      </c>
      <c r="AV333" s="66">
        <v>33</v>
      </c>
      <c r="AW333" s="66">
        <v>16</v>
      </c>
      <c r="AX333" s="66">
        <v>12</v>
      </c>
      <c r="AY333" s="66">
        <v>16</v>
      </c>
      <c r="AZ333" s="66">
        <v>3</v>
      </c>
      <c r="BA333" s="66">
        <v>0</v>
      </c>
      <c r="BB333" s="66">
        <v>0</v>
      </c>
      <c r="BC333" s="66">
        <v>0</v>
      </c>
      <c r="BE333" t="s">
        <v>3132</v>
      </c>
      <c r="BF333" t="s">
        <v>5250</v>
      </c>
      <c r="BG333" t="s">
        <v>7456</v>
      </c>
      <c r="BH333" t="s">
        <v>7457</v>
      </c>
      <c r="BI333">
        <v>74</v>
      </c>
      <c r="BJ333">
        <v>214</v>
      </c>
      <c r="BK333" t="s">
        <v>1258</v>
      </c>
      <c r="BL333" t="s">
        <v>638</v>
      </c>
      <c r="BM333" s="4" t="s">
        <v>3707</v>
      </c>
      <c r="BN333" s="4" t="s">
        <v>3708</v>
      </c>
      <c r="BO333" s="4" t="s">
        <v>2578</v>
      </c>
      <c r="BP333" s="4" t="s">
        <v>1527</v>
      </c>
      <c r="BQ333" s="7">
        <f t="shared" si="643"/>
        <v>225.71666666666667</v>
      </c>
      <c r="BR333" s="7">
        <f t="shared" si="644"/>
        <v>205.61666666666667</v>
      </c>
      <c r="BS333" s="7">
        <f t="shared" si="645"/>
        <v>8.2166666666666668</v>
      </c>
      <c r="BT333" s="7">
        <f t="shared" si="646"/>
        <v>11.883333333333333</v>
      </c>
      <c r="BU333">
        <v>324</v>
      </c>
      <c r="BV333">
        <v>0</v>
      </c>
      <c r="BW333">
        <v>0</v>
      </c>
      <c r="BX333">
        <v>0</v>
      </c>
      <c r="BY333" s="18">
        <f t="shared" si="647"/>
        <v>12.851041666666667</v>
      </c>
      <c r="BZ333" s="18">
        <f t="shared" si="648"/>
        <v>0.51354166666666667</v>
      </c>
      <c r="CA333" s="18">
        <f t="shared" si="649"/>
        <v>0.7427083333333333</v>
      </c>
      <c r="CB333" s="6">
        <v>4</v>
      </c>
      <c r="CC333" s="6">
        <v>0</v>
      </c>
      <c r="CD333" s="6">
        <v>0</v>
      </c>
      <c r="CE333" s="6">
        <v>4</v>
      </c>
      <c r="CF333" s="6">
        <v>10</v>
      </c>
      <c r="CG333" s="6">
        <v>0</v>
      </c>
      <c r="CH333" s="6">
        <v>1</v>
      </c>
      <c r="CI333" s="6">
        <v>11</v>
      </c>
      <c r="CJ333" s="11">
        <f t="shared" si="650"/>
        <v>1.1672205560509037</v>
      </c>
      <c r="CK333" s="11">
        <f t="shared" si="651"/>
        <v>0</v>
      </c>
      <c r="CL333" s="11">
        <f t="shared" si="652"/>
        <v>0</v>
      </c>
      <c r="CM333" s="11">
        <f t="shared" si="653"/>
        <v>2.9180513901272596</v>
      </c>
      <c r="CN333" s="11">
        <f t="shared" si="654"/>
        <v>0</v>
      </c>
      <c r="CO333" s="11">
        <f t="shared" si="655"/>
        <v>7.3022312373225153</v>
      </c>
      <c r="CP333" s="52">
        <f t="shared" si="680"/>
        <v>0.5</v>
      </c>
      <c r="CQ333" s="52">
        <f t="shared" si="681"/>
        <v>0</v>
      </c>
      <c r="CR333" s="52">
        <f t="shared" si="682"/>
        <v>0.5</v>
      </c>
      <c r="CS333" s="52">
        <f t="shared" si="683"/>
        <v>0</v>
      </c>
      <c r="CT333" s="52">
        <f t="shared" si="684"/>
        <v>0</v>
      </c>
      <c r="CU333" s="52">
        <f t="shared" si="685"/>
        <v>0</v>
      </c>
      <c r="CV333">
        <v>0</v>
      </c>
      <c r="CW333" s="60">
        <f t="shared" si="672"/>
        <v>4.6690037406082876</v>
      </c>
      <c r="CX333" s="60">
        <f t="shared" si="673"/>
        <v>41.37048282308163</v>
      </c>
      <c r="CY333" s="60">
        <v>2.4713619229136685</v>
      </c>
      <c r="CZ333" s="60">
        <v>-0.41530807258155816</v>
      </c>
      <c r="DA333" s="60">
        <v>-8.8995658516991288E-2</v>
      </c>
      <c r="DB333" s="60">
        <v>-2.0855159987633688E-2</v>
      </c>
      <c r="DC333" s="60">
        <v>0</v>
      </c>
      <c r="DD333" s="60">
        <f t="shared" si="674"/>
        <v>1.9462030318274854</v>
      </c>
      <c r="DE333" s="60">
        <f t="shared" si="675"/>
        <v>17.244655085232093</v>
      </c>
      <c r="DF333" s="60">
        <v>2.3598593950278994</v>
      </c>
      <c r="DG333" s="60">
        <v>0.50804496263092458</v>
      </c>
      <c r="DH333" s="60">
        <v>0.29559373036674963</v>
      </c>
      <c r="DI333" s="60">
        <v>-0.44069737924477181</v>
      </c>
      <c r="DJ333" s="60">
        <f t="shared" si="676"/>
        <v>2.7228007087808019</v>
      </c>
      <c r="DK333" s="60">
        <f t="shared" si="677"/>
        <v>24.125827737849534</v>
      </c>
      <c r="DL333" s="60"/>
      <c r="DM333" s="60"/>
      <c r="DN333" s="60">
        <f t="shared" si="678"/>
        <v>0</v>
      </c>
      <c r="DO333" s="58">
        <v>205.61666666666667</v>
      </c>
      <c r="DP333" s="58">
        <v>11.883333333333333</v>
      </c>
      <c r="DQ333" s="58">
        <v>8.2166666666666668</v>
      </c>
      <c r="DR333" s="58">
        <v>225.71666666666667</v>
      </c>
    </row>
    <row r="334" spans="1:122" x14ac:dyDescent="0.2">
      <c r="A334" t="s">
        <v>4660</v>
      </c>
      <c r="B334" t="s">
        <v>4660</v>
      </c>
      <c r="C334" t="str">
        <f t="shared" si="656"/>
        <v xml:space="preserve">Greene, Matt </v>
      </c>
      <c r="D334" t="str">
        <f t="shared" si="657"/>
        <v>Matt Greene</v>
      </c>
      <c r="E334" t="str">
        <f t="shared" si="658"/>
        <v xml:space="preserve">D </v>
      </c>
      <c r="F334" t="s">
        <v>955</v>
      </c>
      <c r="G334">
        <v>78</v>
      </c>
      <c r="H334">
        <v>1</v>
      </c>
      <c r="I334">
        <v>9</v>
      </c>
      <c r="J334">
        <f t="shared" si="659"/>
        <v>10</v>
      </c>
      <c r="K334">
        <v>-22</v>
      </c>
      <c r="L334">
        <v>109</v>
      </c>
      <c r="M334" s="5" t="s">
        <v>5741</v>
      </c>
      <c r="N334" s="7">
        <f t="shared" si="660"/>
        <v>17.600000000000001</v>
      </c>
      <c r="O334" s="7">
        <f t="shared" si="661"/>
        <v>1372.8000000000002</v>
      </c>
      <c r="P334">
        <v>0</v>
      </c>
      <c r="Q334">
        <v>1</v>
      </c>
      <c r="R334">
        <v>0</v>
      </c>
      <c r="S334">
        <v>1</v>
      </c>
      <c r="T334">
        <f t="shared" si="662"/>
        <v>1</v>
      </c>
      <c r="U334">
        <f t="shared" si="663"/>
        <v>7</v>
      </c>
      <c r="V334">
        <v>52</v>
      </c>
      <c r="W334" s="9">
        <f t="shared" si="664"/>
        <v>1.9230769230769232E-2</v>
      </c>
      <c r="X334">
        <v>1740</v>
      </c>
      <c r="Y334">
        <v>0</v>
      </c>
      <c r="Z334">
        <v>0</v>
      </c>
      <c r="AA334">
        <v>0</v>
      </c>
      <c r="AB334">
        <v>0</v>
      </c>
      <c r="AC334" s="9">
        <f t="shared" si="665"/>
        <v>0</v>
      </c>
      <c r="AD334" s="5" t="s">
        <v>4222</v>
      </c>
      <c r="AE334" s="11">
        <f t="shared" si="686"/>
        <v>137.28333333333333</v>
      </c>
      <c r="AF334" s="27">
        <v>23</v>
      </c>
      <c r="AG334" s="12">
        <v>165000</v>
      </c>
      <c r="AH334" s="13" t="s">
        <v>304</v>
      </c>
      <c r="AI334" s="13" t="s">
        <v>6363</v>
      </c>
      <c r="AJ334" s="14">
        <v>-11.6</v>
      </c>
      <c r="AK334" s="13" t="s">
        <v>6440</v>
      </c>
      <c r="AL334" s="13" t="s">
        <v>6315</v>
      </c>
      <c r="AM334" s="13" t="s">
        <v>6434</v>
      </c>
      <c r="AN334" s="18">
        <f t="shared" si="666"/>
        <v>23.1</v>
      </c>
      <c r="AO334" s="18">
        <f t="shared" si="667"/>
        <v>33.200000000000003</v>
      </c>
      <c r="AP334" s="18">
        <f t="shared" si="668"/>
        <v>-11.6</v>
      </c>
      <c r="AQ334" s="18">
        <f t="shared" si="669"/>
        <v>-1.8</v>
      </c>
      <c r="AR334" s="18">
        <f t="shared" si="641"/>
        <v>-2.2515479392082054</v>
      </c>
      <c r="AS334" s="18">
        <f t="shared" si="670"/>
        <v>0.6</v>
      </c>
      <c r="AT334" s="18">
        <f t="shared" si="642"/>
        <v>0.75051597973606854</v>
      </c>
      <c r="AU334" s="18">
        <f t="shared" si="671"/>
        <v>-1.3</v>
      </c>
      <c r="AV334" s="66">
        <v>143</v>
      </c>
      <c r="AW334" s="66">
        <v>135</v>
      </c>
      <c r="AX334" s="66">
        <v>44</v>
      </c>
      <c r="AY334" s="66">
        <v>69</v>
      </c>
      <c r="AZ334" s="66">
        <v>41</v>
      </c>
      <c r="BA334" s="66">
        <v>0</v>
      </c>
      <c r="BB334" s="66">
        <v>0</v>
      </c>
      <c r="BC334" s="66">
        <v>0</v>
      </c>
      <c r="BD334">
        <v>2</v>
      </c>
      <c r="BE334" t="s">
        <v>5278</v>
      </c>
      <c r="BF334" t="s">
        <v>5279</v>
      </c>
      <c r="BG334" t="s">
        <v>653</v>
      </c>
      <c r="BH334" t="s">
        <v>7471</v>
      </c>
      <c r="BI334">
        <v>75</v>
      </c>
      <c r="BJ334">
        <v>223</v>
      </c>
      <c r="BK334" t="s">
        <v>1258</v>
      </c>
      <c r="BL334" t="s">
        <v>7128</v>
      </c>
      <c r="BM334" s="4" t="s">
        <v>4867</v>
      </c>
      <c r="BN334" s="4" t="s">
        <v>4868</v>
      </c>
      <c r="BO334" s="4" t="s">
        <v>1438</v>
      </c>
      <c r="BP334" s="4" t="s">
        <v>1440</v>
      </c>
      <c r="BQ334" s="7">
        <f t="shared" si="643"/>
        <v>1372.9</v>
      </c>
      <c r="BR334" s="7">
        <f t="shared" si="644"/>
        <v>1146.9000000000001</v>
      </c>
      <c r="BS334" s="7">
        <f t="shared" si="645"/>
        <v>215.2</v>
      </c>
      <c r="BT334" s="7">
        <f t="shared" si="646"/>
        <v>10.8</v>
      </c>
      <c r="BU334" s="12">
        <v>1740</v>
      </c>
      <c r="BV334">
        <v>0</v>
      </c>
      <c r="BW334">
        <v>0</v>
      </c>
      <c r="BX334">
        <v>0</v>
      </c>
      <c r="BY334" s="18">
        <f t="shared" si="647"/>
        <v>14.703846153846156</v>
      </c>
      <c r="BZ334" s="18">
        <f t="shared" si="648"/>
        <v>2.7589743589743589</v>
      </c>
      <c r="CA334" s="18">
        <f t="shared" si="649"/>
        <v>0.13846153846153847</v>
      </c>
      <c r="CB334" s="6">
        <v>36</v>
      </c>
      <c r="CC334" s="6">
        <v>1</v>
      </c>
      <c r="CD334" s="6">
        <v>2</v>
      </c>
      <c r="CE334" s="6">
        <v>39</v>
      </c>
      <c r="CF334" s="6">
        <v>59</v>
      </c>
      <c r="CG334" s="6">
        <v>0</v>
      </c>
      <c r="CH334" s="6">
        <v>20</v>
      </c>
      <c r="CI334" s="6">
        <v>79</v>
      </c>
      <c r="CJ334" s="11">
        <f t="shared" si="650"/>
        <v>1.8833376929113261</v>
      </c>
      <c r="CK334" s="11">
        <f t="shared" si="651"/>
        <v>5.5555555555555554</v>
      </c>
      <c r="CL334" s="11">
        <f t="shared" si="652"/>
        <v>0.55762081784386619</v>
      </c>
      <c r="CM334" s="11">
        <f t="shared" si="653"/>
        <v>3.0865812189380066</v>
      </c>
      <c r="CN334" s="11">
        <f t="shared" si="654"/>
        <v>0</v>
      </c>
      <c r="CO334" s="11">
        <f t="shared" si="655"/>
        <v>5.5762081784386623</v>
      </c>
      <c r="CP334" s="52">
        <f t="shared" si="680"/>
        <v>2.7777777777777776E-2</v>
      </c>
      <c r="CQ334" s="52">
        <f t="shared" si="681"/>
        <v>0.19444444444444445</v>
      </c>
      <c r="CR334" s="52">
        <f t="shared" si="682"/>
        <v>0.22222222222222221</v>
      </c>
      <c r="CS334" s="52">
        <f t="shared" si="683"/>
        <v>0</v>
      </c>
      <c r="CT334" s="52">
        <f t="shared" si="684"/>
        <v>1</v>
      </c>
      <c r="CU334" s="52">
        <f t="shared" si="685"/>
        <v>1</v>
      </c>
      <c r="CV334">
        <v>0</v>
      </c>
      <c r="CW334" s="60">
        <f t="shared" si="672"/>
        <v>26.565598673826472</v>
      </c>
      <c r="CX334" s="60">
        <f t="shared" si="673"/>
        <v>38.699976216514628</v>
      </c>
      <c r="CY334" s="60">
        <v>-1.2013758225177993</v>
      </c>
      <c r="CZ334" s="60">
        <v>0.36545187399128792</v>
      </c>
      <c r="DA334" s="60">
        <v>-0.54130756661586366</v>
      </c>
      <c r="DB334" s="60">
        <v>0.56813754283356976</v>
      </c>
      <c r="DC334" s="60">
        <v>0</v>
      </c>
      <c r="DD334" s="60">
        <f t="shared" si="674"/>
        <v>-0.80909397230880531</v>
      </c>
      <c r="DE334" s="60">
        <f t="shared" si="675"/>
        <v>-1.1786641012583658</v>
      </c>
      <c r="DF334" s="60">
        <v>14.384386449954141</v>
      </c>
      <c r="DG334" s="60">
        <v>0.46172950320454303</v>
      </c>
      <c r="DH334" s="60">
        <v>12.865523170129785</v>
      </c>
      <c r="DI334" s="60">
        <v>-0.33694647715319609</v>
      </c>
      <c r="DJ334" s="60">
        <f t="shared" si="676"/>
        <v>27.374692646135276</v>
      </c>
      <c r="DK334" s="60">
        <f t="shared" si="677"/>
        <v>39.878640317772998</v>
      </c>
      <c r="DL334" s="60"/>
      <c r="DM334" s="60"/>
      <c r="DN334" s="60">
        <f t="shared" si="678"/>
        <v>0</v>
      </c>
      <c r="DO334" s="58">
        <v>1146.9000000000001</v>
      </c>
      <c r="DP334" s="58">
        <v>10.8</v>
      </c>
      <c r="DQ334" s="58">
        <v>215.2</v>
      </c>
      <c r="DR334" s="58">
        <v>1372.9</v>
      </c>
    </row>
    <row r="335" spans="1:122" x14ac:dyDescent="0.2">
      <c r="A335" t="s">
        <v>4660</v>
      </c>
      <c r="B335" t="s">
        <v>4660</v>
      </c>
      <c r="C335" t="str">
        <f t="shared" si="656"/>
        <v xml:space="preserve">Thoresen, Patrick </v>
      </c>
      <c r="D335" t="str">
        <f t="shared" si="657"/>
        <v>Patrick Thoresen</v>
      </c>
      <c r="E335" t="str">
        <f t="shared" si="658"/>
        <v>LW</v>
      </c>
      <c r="F335" t="s">
        <v>950</v>
      </c>
      <c r="G335">
        <v>68</v>
      </c>
      <c r="H335">
        <v>4</v>
      </c>
      <c r="I335">
        <v>12</v>
      </c>
      <c r="J335">
        <f t="shared" si="659"/>
        <v>16</v>
      </c>
      <c r="K335">
        <v>-1</v>
      </c>
      <c r="L335">
        <v>52</v>
      </c>
      <c r="M335" s="5" t="s">
        <v>5742</v>
      </c>
      <c r="N335" s="7">
        <f t="shared" si="660"/>
        <v>11.416666666666666</v>
      </c>
      <c r="O335" s="7">
        <f t="shared" si="661"/>
        <v>776.33333333333326</v>
      </c>
      <c r="P335">
        <v>0</v>
      </c>
      <c r="Q335">
        <v>2</v>
      </c>
      <c r="R335">
        <v>1</v>
      </c>
      <c r="S335">
        <v>0</v>
      </c>
      <c r="T335">
        <f t="shared" si="662"/>
        <v>3</v>
      </c>
      <c r="U335">
        <f t="shared" si="663"/>
        <v>10</v>
      </c>
      <c r="V335">
        <v>73</v>
      </c>
      <c r="W335" s="9">
        <f t="shared" si="664"/>
        <v>5.4794520547945202E-2</v>
      </c>
      <c r="X335">
        <v>1031</v>
      </c>
      <c r="Y335">
        <v>2</v>
      </c>
      <c r="Z335">
        <v>0</v>
      </c>
      <c r="AA335">
        <v>42</v>
      </c>
      <c r="AB335">
        <v>40</v>
      </c>
      <c r="AC335" s="9">
        <f t="shared" si="665"/>
        <v>0.51219512195121952</v>
      </c>
      <c r="AD335" s="5" t="s">
        <v>4223</v>
      </c>
      <c r="AE335" s="11">
        <f t="shared" si="686"/>
        <v>48.533333333333331</v>
      </c>
      <c r="AF335" s="27">
        <v>48</v>
      </c>
      <c r="AG335" s="12">
        <v>165000</v>
      </c>
      <c r="AH335" s="13" t="s">
        <v>4371</v>
      </c>
      <c r="AI335" s="13" t="s">
        <v>6374</v>
      </c>
      <c r="AJ335" s="14">
        <v>4.9000000000000004</v>
      </c>
      <c r="AK335" s="13" t="s">
        <v>6435</v>
      </c>
      <c r="AL335" s="13" t="s">
        <v>6469</v>
      </c>
      <c r="AM335" s="13" t="s">
        <v>6319</v>
      </c>
      <c r="AN335" s="18">
        <f t="shared" si="666"/>
        <v>15.1</v>
      </c>
      <c r="AO335" s="18">
        <f t="shared" si="667"/>
        <v>14.7</v>
      </c>
      <c r="AP335" s="18">
        <f t="shared" si="668"/>
        <v>4.9000000000000004</v>
      </c>
      <c r="AQ335" s="18">
        <f t="shared" si="669"/>
        <v>-1.4</v>
      </c>
      <c r="AR335" s="18">
        <f t="shared" si="641"/>
        <v>-3.1951919968048079</v>
      </c>
      <c r="AS335" s="18">
        <f t="shared" si="670"/>
        <v>2.1</v>
      </c>
      <c r="AT335" s="18">
        <f t="shared" si="642"/>
        <v>4.7927879952072123</v>
      </c>
      <c r="AU335" s="18">
        <f t="shared" si="671"/>
        <v>0.7</v>
      </c>
      <c r="AV335" s="66">
        <v>21</v>
      </c>
      <c r="AW335" s="66">
        <v>40</v>
      </c>
      <c r="AX335" s="66">
        <v>31</v>
      </c>
      <c r="AY335" s="66">
        <v>45</v>
      </c>
      <c r="AZ335" s="66">
        <v>25</v>
      </c>
      <c r="BA335" s="66">
        <v>42</v>
      </c>
      <c r="BB335" s="66">
        <v>40</v>
      </c>
      <c r="BC335" s="66">
        <v>2.1</v>
      </c>
      <c r="BD335">
        <v>28</v>
      </c>
      <c r="BE335" t="s">
        <v>5038</v>
      </c>
      <c r="BF335" t="s">
        <v>5039</v>
      </c>
      <c r="BH335" t="s">
        <v>5040</v>
      </c>
      <c r="BI335">
        <v>71</v>
      </c>
      <c r="BJ335">
        <v>188</v>
      </c>
      <c r="BK335" t="s">
        <v>1259</v>
      </c>
      <c r="BL335" t="s">
        <v>638</v>
      </c>
      <c r="BM335" s="4" t="s">
        <v>2320</v>
      </c>
      <c r="BN335" s="4" t="s">
        <v>2321</v>
      </c>
      <c r="BO335" s="4" t="s">
        <v>2322</v>
      </c>
      <c r="BP335" s="4" t="s">
        <v>2323</v>
      </c>
      <c r="BQ335" s="7">
        <f t="shared" si="643"/>
        <v>776.55</v>
      </c>
      <c r="BR335" s="7">
        <f t="shared" si="644"/>
        <v>676.7833333333333</v>
      </c>
      <c r="BS335" s="7">
        <f t="shared" si="645"/>
        <v>63.016666666666666</v>
      </c>
      <c r="BT335" s="7">
        <f t="shared" si="646"/>
        <v>36.75</v>
      </c>
      <c r="BU335" s="12">
        <v>1031</v>
      </c>
      <c r="BV335">
        <v>0</v>
      </c>
      <c r="BW335">
        <v>0</v>
      </c>
      <c r="BX335">
        <v>0</v>
      </c>
      <c r="BY335" s="18">
        <f t="shared" si="647"/>
        <v>9.9526960784313729</v>
      </c>
      <c r="BZ335" s="18">
        <f t="shared" si="648"/>
        <v>0.92671568627450984</v>
      </c>
      <c r="CA335" s="18">
        <f t="shared" si="649"/>
        <v>0.5404411764705882</v>
      </c>
      <c r="CB335" s="6">
        <v>21</v>
      </c>
      <c r="CC335" s="6">
        <v>3</v>
      </c>
      <c r="CD335" s="6">
        <v>2</v>
      </c>
      <c r="CE335" s="6">
        <v>26</v>
      </c>
      <c r="CF335" s="6">
        <v>24</v>
      </c>
      <c r="CG335" s="6">
        <v>0</v>
      </c>
      <c r="CH335" s="6">
        <v>4</v>
      </c>
      <c r="CI335" s="6">
        <v>28</v>
      </c>
      <c r="CJ335" s="11">
        <f t="shared" si="650"/>
        <v>1.8617479744871575</v>
      </c>
      <c r="CK335" s="11">
        <f t="shared" si="651"/>
        <v>4.8979591836734686</v>
      </c>
      <c r="CL335" s="11">
        <f t="shared" si="652"/>
        <v>1.9042581327691086</v>
      </c>
      <c r="CM335" s="11">
        <f t="shared" si="653"/>
        <v>2.1277119708424657</v>
      </c>
      <c r="CN335" s="11">
        <f t="shared" si="654"/>
        <v>0</v>
      </c>
      <c r="CO335" s="11">
        <f t="shared" si="655"/>
        <v>3.8085162655382172</v>
      </c>
      <c r="CP335" s="52">
        <f t="shared" si="680"/>
        <v>0.14285714285714285</v>
      </c>
      <c r="CQ335" s="52">
        <f t="shared" si="681"/>
        <v>0.47619047619047616</v>
      </c>
      <c r="CR335" s="52">
        <f t="shared" si="682"/>
        <v>0.61904761904761907</v>
      </c>
      <c r="CS335" s="52">
        <f t="shared" si="683"/>
        <v>0</v>
      </c>
      <c r="CT335" s="52">
        <f t="shared" si="684"/>
        <v>0.66666666666666663</v>
      </c>
      <c r="CU335" s="52">
        <f t="shared" si="685"/>
        <v>0.66666666666666663</v>
      </c>
      <c r="CV335">
        <v>0</v>
      </c>
      <c r="CW335" s="60">
        <f t="shared" si="672"/>
        <v>11.410844543681227</v>
      </c>
      <c r="CX335" s="60">
        <f t="shared" si="673"/>
        <v>29.388563630625786</v>
      </c>
      <c r="CY335" s="60">
        <v>-0.98102722329389414</v>
      </c>
      <c r="CZ335" s="60">
        <v>-1.4142392885164865E-2</v>
      </c>
      <c r="DA335" s="60">
        <v>-0.30617844770598646</v>
      </c>
      <c r="DB335" s="60">
        <v>1.8085123677137473</v>
      </c>
      <c r="DC335" s="60">
        <v>-0.6893208936465961</v>
      </c>
      <c r="DD335" s="60">
        <f t="shared" si="674"/>
        <v>-0.18215658981789418</v>
      </c>
      <c r="DE335" s="60">
        <f t="shared" si="675"/>
        <v>-0.46914323563941585</v>
      </c>
      <c r="DF335" s="60">
        <v>7.6579948516562455</v>
      </c>
      <c r="DG335" s="60">
        <v>0.18064253678391956</v>
      </c>
      <c r="DH335" s="60">
        <v>4.4450175513319659</v>
      </c>
      <c r="DI335" s="60">
        <v>-0.69065380627300799</v>
      </c>
      <c r="DJ335" s="60">
        <f t="shared" si="676"/>
        <v>11.593001133499122</v>
      </c>
      <c r="DK335" s="60">
        <f t="shared" si="677"/>
        <v>29.857706866265207</v>
      </c>
      <c r="DL335" s="60"/>
      <c r="DM335" s="60"/>
      <c r="DN335" s="60">
        <f t="shared" si="678"/>
        <v>0</v>
      </c>
      <c r="DO335" s="59">
        <v>676.7833333333333</v>
      </c>
      <c r="DP335" s="59">
        <v>36.75</v>
      </c>
      <c r="DQ335" s="59">
        <v>63.016666666666666</v>
      </c>
      <c r="DR335" s="58">
        <v>776.55</v>
      </c>
    </row>
    <row r="336" spans="1:122" x14ac:dyDescent="0.2">
      <c r="A336" t="s">
        <v>4660</v>
      </c>
      <c r="B336" t="s">
        <v>4660</v>
      </c>
      <c r="C336" t="str">
        <f t="shared" si="656"/>
        <v xml:space="preserve">Torres, Raffi </v>
      </c>
      <c r="D336" t="str">
        <f t="shared" si="657"/>
        <v>Raffi Torres</v>
      </c>
      <c r="E336" t="str">
        <f t="shared" si="658"/>
        <v>LW</v>
      </c>
      <c r="F336" t="s">
        <v>944</v>
      </c>
      <c r="G336">
        <v>82</v>
      </c>
      <c r="H336">
        <v>15</v>
      </c>
      <c r="I336">
        <v>19</v>
      </c>
      <c r="J336">
        <f t="shared" si="659"/>
        <v>34</v>
      </c>
      <c r="K336">
        <v>-7</v>
      </c>
      <c r="L336">
        <v>88</v>
      </c>
      <c r="M336" s="5" t="s">
        <v>5744</v>
      </c>
      <c r="N336" s="7">
        <f t="shared" si="660"/>
        <v>14.316666666666666</v>
      </c>
      <c r="O336" s="7">
        <f t="shared" si="661"/>
        <v>1173.9666666666667</v>
      </c>
      <c r="P336">
        <v>1</v>
      </c>
      <c r="Q336">
        <v>0</v>
      </c>
      <c r="R336">
        <v>0</v>
      </c>
      <c r="S336">
        <v>0</v>
      </c>
      <c r="T336">
        <f t="shared" si="662"/>
        <v>14</v>
      </c>
      <c r="U336">
        <f t="shared" si="663"/>
        <v>19</v>
      </c>
      <c r="V336">
        <v>154</v>
      </c>
      <c r="W336" s="9">
        <f t="shared" si="664"/>
        <v>9.7402597402597407E-2</v>
      </c>
      <c r="X336">
        <v>1600</v>
      </c>
      <c r="Y336">
        <v>0</v>
      </c>
      <c r="Z336">
        <v>0</v>
      </c>
      <c r="AA336">
        <v>22</v>
      </c>
      <c r="AB336">
        <v>28</v>
      </c>
      <c r="AC336" s="9">
        <f t="shared" si="665"/>
        <v>0.44</v>
      </c>
      <c r="AD336" s="5" t="s">
        <v>4226</v>
      </c>
      <c r="AE336" s="11">
        <f t="shared" si="686"/>
        <v>34.533333333333331</v>
      </c>
      <c r="AF336" s="27">
        <v>39</v>
      </c>
      <c r="AG336" s="12">
        <v>1053475</v>
      </c>
      <c r="AH336" s="13" t="s">
        <v>6271</v>
      </c>
      <c r="AI336" s="13" t="s">
        <v>4430</v>
      </c>
      <c r="AJ336" s="14">
        <v>5.0999999999999996</v>
      </c>
      <c r="AK336" s="13" t="s">
        <v>6395</v>
      </c>
      <c r="AL336" s="13" t="s">
        <v>6378</v>
      </c>
      <c r="AM336" s="13" t="s">
        <v>6291</v>
      </c>
      <c r="AN336" s="18">
        <f t="shared" si="666"/>
        <v>23.9</v>
      </c>
      <c r="AO336" s="18">
        <f t="shared" si="667"/>
        <v>21.8</v>
      </c>
      <c r="AP336" s="18">
        <f t="shared" si="668"/>
        <v>5.0999999999999996</v>
      </c>
      <c r="AQ336" s="18">
        <f t="shared" si="669"/>
        <v>1.8</v>
      </c>
      <c r="AR336" s="18">
        <f t="shared" si="641"/>
        <v>2.7099590996913658</v>
      </c>
      <c r="AS336" s="18">
        <f t="shared" si="670"/>
        <v>2.5</v>
      </c>
      <c r="AT336" s="18">
        <f t="shared" si="642"/>
        <v>3.7638320829046745</v>
      </c>
      <c r="AU336" s="18">
        <f t="shared" si="671"/>
        <v>4.3</v>
      </c>
      <c r="AV336" s="66">
        <v>25</v>
      </c>
      <c r="AW336" s="66">
        <v>114</v>
      </c>
      <c r="AX336" s="66">
        <v>63</v>
      </c>
      <c r="AY336" s="66">
        <v>81</v>
      </c>
      <c r="AZ336" s="66">
        <v>39</v>
      </c>
      <c r="BA336" s="66">
        <v>22</v>
      </c>
      <c r="BB336" s="66">
        <v>28</v>
      </c>
      <c r="BC336" s="66">
        <v>1</v>
      </c>
      <c r="BE336" t="s">
        <v>1399</v>
      </c>
      <c r="BF336" t="s">
        <v>629</v>
      </c>
      <c r="BG336" t="s">
        <v>7484</v>
      </c>
      <c r="BH336" t="s">
        <v>7457</v>
      </c>
      <c r="BI336">
        <v>72</v>
      </c>
      <c r="BJ336">
        <v>216</v>
      </c>
      <c r="BK336" t="s">
        <v>1259</v>
      </c>
      <c r="BL336" t="s">
        <v>7128</v>
      </c>
      <c r="BM336" s="4" t="s">
        <v>454</v>
      </c>
      <c r="BN336" s="4" t="s">
        <v>455</v>
      </c>
      <c r="BO336" s="4" t="s">
        <v>6621</v>
      </c>
      <c r="BP336" s="4" t="s">
        <v>6622</v>
      </c>
      <c r="BQ336" s="7">
        <f t="shared" si="643"/>
        <v>1174.5</v>
      </c>
      <c r="BR336" s="7">
        <f t="shared" si="644"/>
        <v>1020.5666666666667</v>
      </c>
      <c r="BS336" s="7">
        <f t="shared" si="645"/>
        <v>3.5833333333333335</v>
      </c>
      <c r="BT336" s="7">
        <f t="shared" si="646"/>
        <v>150.35</v>
      </c>
      <c r="BU336" s="12">
        <v>1600</v>
      </c>
      <c r="BV336">
        <v>1</v>
      </c>
      <c r="BW336">
        <v>1</v>
      </c>
      <c r="BX336">
        <v>1</v>
      </c>
      <c r="BY336" s="18">
        <f t="shared" si="647"/>
        <v>12.445934959349595</v>
      </c>
      <c r="BZ336" s="18">
        <f t="shared" si="648"/>
        <v>4.3699186991869921E-2</v>
      </c>
      <c r="CA336" s="18">
        <f t="shared" si="649"/>
        <v>1.8335365853658536</v>
      </c>
      <c r="CB336" s="6">
        <v>42</v>
      </c>
      <c r="CC336" s="6">
        <v>3</v>
      </c>
      <c r="CD336" s="6">
        <v>0</v>
      </c>
      <c r="CE336" s="6">
        <v>45</v>
      </c>
      <c r="CF336" s="6">
        <v>42</v>
      </c>
      <c r="CG336" s="6">
        <v>1</v>
      </c>
      <c r="CH336" s="6">
        <v>0</v>
      </c>
      <c r="CI336" s="6">
        <v>43</v>
      </c>
      <c r="CJ336" s="11">
        <f t="shared" si="650"/>
        <v>2.4692164483783516</v>
      </c>
      <c r="CK336" s="11">
        <f t="shared" si="651"/>
        <v>1.1972065181243765</v>
      </c>
      <c r="CL336" s="11">
        <f t="shared" si="652"/>
        <v>0</v>
      </c>
      <c r="CM336" s="11">
        <f t="shared" si="653"/>
        <v>2.4692164483783516</v>
      </c>
      <c r="CN336" s="11">
        <f t="shared" si="654"/>
        <v>0.39906883937479215</v>
      </c>
      <c r="CO336" s="11">
        <f t="shared" si="655"/>
        <v>0</v>
      </c>
      <c r="CP336" s="52">
        <f t="shared" si="680"/>
        <v>0.33333333333333331</v>
      </c>
      <c r="CQ336" s="52">
        <f t="shared" si="681"/>
        <v>0.45238095238095238</v>
      </c>
      <c r="CR336" s="52">
        <f t="shared" si="682"/>
        <v>0.7857142857142857</v>
      </c>
      <c r="CS336" s="52">
        <f t="shared" si="683"/>
        <v>0.33333333333333331</v>
      </c>
      <c r="CT336" s="52">
        <f t="shared" si="684"/>
        <v>0</v>
      </c>
      <c r="CU336" s="52">
        <f t="shared" si="685"/>
        <v>0.33333333333333331</v>
      </c>
      <c r="CV336">
        <v>0</v>
      </c>
      <c r="CW336" s="60">
        <f t="shared" si="672"/>
        <v>21.416915927590047</v>
      </c>
      <c r="CX336" s="60">
        <f t="shared" si="673"/>
        <v>36.469844065713154</v>
      </c>
      <c r="CY336" s="60">
        <v>23.148024512596841</v>
      </c>
      <c r="CZ336" s="60">
        <v>-5.7498401615866497</v>
      </c>
      <c r="DA336" s="60">
        <v>-0.46308233446742786</v>
      </c>
      <c r="DB336" s="60">
        <v>-4.8535157023423599E-2</v>
      </c>
      <c r="DC336" s="60">
        <v>4.1931121251181906</v>
      </c>
      <c r="DD336" s="60">
        <f t="shared" si="674"/>
        <v>21.079678984637532</v>
      </c>
      <c r="DE336" s="60">
        <f t="shared" si="675"/>
        <v>35.895579369327429</v>
      </c>
      <c r="DF336" s="60">
        <v>7.2070131634451506</v>
      </c>
      <c r="DG336" s="60">
        <v>0.49588565183028538</v>
      </c>
      <c r="DH336" s="60">
        <v>0.41052344126704643</v>
      </c>
      <c r="DI336" s="60">
        <v>-7.7761853135899663</v>
      </c>
      <c r="DJ336" s="60">
        <f t="shared" si="676"/>
        <v>0.33723694295251505</v>
      </c>
      <c r="DK336" s="60">
        <f t="shared" si="677"/>
        <v>0.57426469638572164</v>
      </c>
      <c r="DL336" s="60"/>
      <c r="DM336" s="60"/>
      <c r="DN336" s="60">
        <f t="shared" si="678"/>
        <v>0</v>
      </c>
      <c r="DO336" s="58">
        <v>1020.5666666666668</v>
      </c>
      <c r="DP336" s="58">
        <v>150.35</v>
      </c>
      <c r="DQ336" s="58">
        <v>3.583333333333333</v>
      </c>
      <c r="DR336" s="58">
        <v>1174.5</v>
      </c>
    </row>
    <row r="337" spans="1:122" x14ac:dyDescent="0.2">
      <c r="A337" t="s">
        <v>4660</v>
      </c>
      <c r="B337" t="s">
        <v>4660</v>
      </c>
      <c r="C337" t="str">
        <f t="shared" si="656"/>
        <v xml:space="preserve">Schremp, Rob </v>
      </c>
      <c r="D337" t="str">
        <f t="shared" si="657"/>
        <v>Rob Schremp</v>
      </c>
      <c r="E337" t="str">
        <f t="shared" si="658"/>
        <v xml:space="preserve">C </v>
      </c>
      <c r="F337" t="s">
        <v>968</v>
      </c>
      <c r="G337">
        <v>1</v>
      </c>
      <c r="H337">
        <v>0</v>
      </c>
      <c r="I337">
        <v>0</v>
      </c>
      <c r="J337">
        <f t="shared" si="659"/>
        <v>0</v>
      </c>
      <c r="K337">
        <v>0</v>
      </c>
      <c r="L337">
        <v>0</v>
      </c>
      <c r="M337" s="5" t="s">
        <v>5745</v>
      </c>
      <c r="N337" s="7">
        <f t="shared" si="660"/>
        <v>13.833333333333334</v>
      </c>
      <c r="O337" s="7">
        <f t="shared" si="661"/>
        <v>13.833333333333334</v>
      </c>
      <c r="P337">
        <v>0</v>
      </c>
      <c r="Q337">
        <v>0</v>
      </c>
      <c r="R337">
        <v>0</v>
      </c>
      <c r="S337">
        <v>0</v>
      </c>
      <c r="T337">
        <f t="shared" si="662"/>
        <v>0</v>
      </c>
      <c r="U337">
        <f t="shared" si="663"/>
        <v>0</v>
      </c>
      <c r="V337">
        <v>2</v>
      </c>
      <c r="W337" s="9">
        <f t="shared" si="664"/>
        <v>0</v>
      </c>
      <c r="X337">
        <v>17</v>
      </c>
      <c r="Y337">
        <v>0</v>
      </c>
      <c r="Z337">
        <v>0</v>
      </c>
      <c r="AA337">
        <v>6</v>
      </c>
      <c r="AB337">
        <v>6</v>
      </c>
      <c r="AC337" s="9">
        <f t="shared" si="665"/>
        <v>0.5</v>
      </c>
      <c r="AD337" s="5" t="s">
        <v>361</v>
      </c>
      <c r="AH337" s="13" t="s">
        <v>6349</v>
      </c>
      <c r="AI337" s="13" t="s">
        <v>6349</v>
      </c>
      <c r="AJ337" s="14">
        <v>0</v>
      </c>
      <c r="AK337" s="13" t="s">
        <v>6333</v>
      </c>
      <c r="AL337" s="13" t="s">
        <v>6350</v>
      </c>
      <c r="AM337" s="13" t="s">
        <v>6333</v>
      </c>
      <c r="AN337" s="18">
        <f t="shared" si="666"/>
        <v>0.1</v>
      </c>
      <c r="AO337" s="18">
        <f t="shared" si="667"/>
        <v>0.1</v>
      </c>
      <c r="AP337" s="18">
        <f t="shared" si="668"/>
        <v>0</v>
      </c>
      <c r="AQ337" s="18">
        <f t="shared" si="669"/>
        <v>0</v>
      </c>
      <c r="AR337" s="18">
        <f t="shared" si="641"/>
        <v>0</v>
      </c>
      <c r="AS337" s="18">
        <f t="shared" si="670"/>
        <v>0</v>
      </c>
      <c r="AT337" s="18">
        <f t="shared" si="642"/>
        <v>0</v>
      </c>
      <c r="AU337" s="18">
        <f t="shared" si="671"/>
        <v>0</v>
      </c>
      <c r="AV337" s="66">
        <v>0</v>
      </c>
      <c r="AW337" s="66">
        <v>1</v>
      </c>
      <c r="AX337" s="66">
        <v>1</v>
      </c>
      <c r="AY337" s="66">
        <v>0</v>
      </c>
      <c r="AZ337" s="66">
        <v>0</v>
      </c>
      <c r="BA337" s="66">
        <v>6</v>
      </c>
      <c r="BB337" s="66">
        <v>6</v>
      </c>
      <c r="BC337" s="66">
        <v>26</v>
      </c>
      <c r="BD337">
        <v>44</v>
      </c>
      <c r="BE337" t="s">
        <v>4046</v>
      </c>
      <c r="BF337" t="s">
        <v>3438</v>
      </c>
      <c r="BG337" t="s">
        <v>679</v>
      </c>
      <c r="BH337" t="s">
        <v>7471</v>
      </c>
      <c r="BI337">
        <v>71</v>
      </c>
      <c r="BJ337">
        <v>200</v>
      </c>
      <c r="BK337" t="s">
        <v>1259</v>
      </c>
      <c r="BL337" t="s">
        <v>638</v>
      </c>
      <c r="BM337" s="4" t="s">
        <v>6541</v>
      </c>
      <c r="BN337" s="4" t="s">
        <v>6668</v>
      </c>
      <c r="BO337" s="4" t="s">
        <v>1516</v>
      </c>
      <c r="BP337" s="4" t="s">
        <v>6000</v>
      </c>
      <c r="BQ337" s="7">
        <f t="shared" si="643"/>
        <v>13.833333333333334</v>
      </c>
      <c r="BR337" s="7">
        <f t="shared" si="644"/>
        <v>11.8</v>
      </c>
      <c r="BS337" s="7">
        <f t="shared" si="645"/>
        <v>0</v>
      </c>
      <c r="BT337" s="7">
        <f t="shared" si="646"/>
        <v>2.0333333333333332</v>
      </c>
      <c r="BU337">
        <v>17</v>
      </c>
      <c r="BV337">
        <v>0</v>
      </c>
      <c r="BW337">
        <v>0</v>
      </c>
      <c r="BX337">
        <v>0</v>
      </c>
      <c r="BY337" s="18">
        <f t="shared" si="647"/>
        <v>11.8</v>
      </c>
      <c r="BZ337" s="18">
        <f t="shared" si="648"/>
        <v>0</v>
      </c>
      <c r="CA337" s="18">
        <f t="shared" si="649"/>
        <v>2.0333333333333332</v>
      </c>
      <c r="CB337" s="6">
        <v>0</v>
      </c>
      <c r="CC337" s="6">
        <v>0</v>
      </c>
      <c r="CD337" s="6">
        <v>0</v>
      </c>
      <c r="CE337" s="6">
        <v>0</v>
      </c>
      <c r="CF337" s="6">
        <v>0</v>
      </c>
      <c r="CG337" s="6">
        <v>0</v>
      </c>
      <c r="CH337" s="6">
        <v>0</v>
      </c>
      <c r="CI337" s="6">
        <v>0</v>
      </c>
      <c r="CJ337" s="11">
        <f t="shared" si="650"/>
        <v>0</v>
      </c>
      <c r="CK337" s="11">
        <f t="shared" si="651"/>
        <v>0</v>
      </c>
      <c r="CL337" s="11">
        <f t="shared" si="652"/>
        <v>0</v>
      </c>
      <c r="CM337" s="11">
        <f t="shared" si="653"/>
        <v>0</v>
      </c>
      <c r="CN337" s="11">
        <f t="shared" si="654"/>
        <v>0</v>
      </c>
      <c r="CO337" s="11">
        <f t="shared" si="655"/>
        <v>0</v>
      </c>
      <c r="CP337" s="52">
        <f t="shared" si="680"/>
        <v>0</v>
      </c>
      <c r="CQ337" s="52">
        <f t="shared" si="681"/>
        <v>0</v>
      </c>
      <c r="CR337" s="52">
        <f t="shared" si="682"/>
        <v>0</v>
      </c>
      <c r="CS337" s="52">
        <f t="shared" si="683"/>
        <v>0</v>
      </c>
      <c r="CT337" s="52">
        <f t="shared" si="684"/>
        <v>0</v>
      </c>
      <c r="CU337" s="52">
        <f t="shared" si="685"/>
        <v>0</v>
      </c>
      <c r="CV337">
        <v>0</v>
      </c>
      <c r="CW337" s="60">
        <f t="shared" si="672"/>
        <v>7.6608994638349581E-2</v>
      </c>
      <c r="CX337" s="60">
        <f t="shared" si="673"/>
        <v>11.075999224821626</v>
      </c>
      <c r="CY337" s="60">
        <v>-0.29519919004747641</v>
      </c>
      <c r="CZ337" s="60">
        <v>-0.10354172076724996</v>
      </c>
      <c r="DA337" s="60">
        <v>-5.4542122549732534E-3</v>
      </c>
      <c r="DB337" s="60">
        <v>0</v>
      </c>
      <c r="DC337" s="60">
        <v>0</v>
      </c>
      <c r="DD337" s="60">
        <f t="shared" si="674"/>
        <v>-0.40419512306969968</v>
      </c>
      <c r="DE337" s="60">
        <f t="shared" si="675"/>
        <v>-58.43784911851079</v>
      </c>
      <c r="DF337" s="60">
        <v>0.28734511462592982</v>
      </c>
      <c r="DG337" s="60">
        <v>9.9947344615139173E-3</v>
      </c>
      <c r="DH337" s="60">
        <v>0</v>
      </c>
      <c r="DI337" s="60">
        <v>0.1834642686206055</v>
      </c>
      <c r="DJ337" s="60">
        <f t="shared" si="676"/>
        <v>0.48080411770804926</v>
      </c>
      <c r="DK337" s="60">
        <f t="shared" si="677"/>
        <v>69.513848343332427</v>
      </c>
      <c r="DL337" s="60"/>
      <c r="DM337" s="60"/>
      <c r="DN337" s="60">
        <f t="shared" si="678"/>
        <v>0</v>
      </c>
      <c r="DO337" s="58">
        <v>11.8</v>
      </c>
      <c r="DP337" s="58">
        <v>2.0333333333333332</v>
      </c>
      <c r="DQ337" s="58">
        <v>0</v>
      </c>
      <c r="DR337" s="58">
        <v>13.833333333333334</v>
      </c>
    </row>
    <row r="338" spans="1:122" x14ac:dyDescent="0.2">
      <c r="A338" t="s">
        <v>4660</v>
      </c>
      <c r="B338" t="s">
        <v>4660</v>
      </c>
      <c r="C338" t="str">
        <f t="shared" si="656"/>
        <v xml:space="preserve">Nilsson, Robert </v>
      </c>
      <c r="D338" t="str">
        <f t="shared" si="657"/>
        <v>Robert Nilsson</v>
      </c>
      <c r="E338" t="str">
        <f t="shared" si="658"/>
        <v xml:space="preserve">C </v>
      </c>
      <c r="F338" t="s">
        <v>966</v>
      </c>
      <c r="G338">
        <v>4</v>
      </c>
      <c r="H338">
        <v>1</v>
      </c>
      <c r="I338">
        <v>0</v>
      </c>
      <c r="J338">
        <f t="shared" si="659"/>
        <v>1</v>
      </c>
      <c r="K338">
        <v>-1</v>
      </c>
      <c r="L338">
        <v>4</v>
      </c>
      <c r="M338" s="5" t="s">
        <v>5664</v>
      </c>
      <c r="N338" s="7">
        <f t="shared" si="660"/>
        <v>17.350000000000001</v>
      </c>
      <c r="O338" s="7">
        <f t="shared" si="661"/>
        <v>69.400000000000006</v>
      </c>
      <c r="P338">
        <v>0</v>
      </c>
      <c r="Q338">
        <v>0</v>
      </c>
      <c r="R338">
        <v>0</v>
      </c>
      <c r="S338">
        <v>0</v>
      </c>
      <c r="T338">
        <f t="shared" si="662"/>
        <v>1</v>
      </c>
      <c r="U338">
        <f t="shared" si="663"/>
        <v>0</v>
      </c>
      <c r="V338">
        <v>8</v>
      </c>
      <c r="W338" s="9">
        <f t="shared" si="664"/>
        <v>0.125</v>
      </c>
      <c r="X338">
        <v>85</v>
      </c>
      <c r="Y338">
        <v>0</v>
      </c>
      <c r="Z338">
        <v>0</v>
      </c>
      <c r="AA338">
        <v>1</v>
      </c>
      <c r="AB338">
        <v>1</v>
      </c>
      <c r="AC338" s="9">
        <f t="shared" si="665"/>
        <v>0.5</v>
      </c>
      <c r="AD338" s="5" t="s">
        <v>4227</v>
      </c>
      <c r="AE338" s="11">
        <f t="shared" ref="AE338:AE346" si="687">LEFT(AD338, LEN(AD338)-3)+RIGHT(AD338,2)/60</f>
        <v>69.400000000000006</v>
      </c>
      <c r="AH338" s="13" t="s">
        <v>6412</v>
      </c>
      <c r="AI338" s="13" t="s">
        <v>6345</v>
      </c>
      <c r="AJ338" s="14">
        <v>-0.3</v>
      </c>
      <c r="AK338" s="13" t="s">
        <v>6352</v>
      </c>
      <c r="AL338" s="13" t="s">
        <v>6350</v>
      </c>
      <c r="AM338" s="13" t="s">
        <v>6331</v>
      </c>
      <c r="AN338" s="18">
        <f t="shared" si="666"/>
        <v>1.5</v>
      </c>
      <c r="AO338" s="18">
        <f t="shared" si="667"/>
        <v>1.2</v>
      </c>
      <c r="AP338" s="18">
        <f t="shared" si="668"/>
        <v>-0.3</v>
      </c>
      <c r="AQ338" s="18">
        <f t="shared" si="669"/>
        <v>-0.3</v>
      </c>
      <c r="AR338" s="18">
        <f t="shared" si="641"/>
        <v>-6.9916488638570593</v>
      </c>
      <c r="AS338" s="18">
        <f t="shared" si="670"/>
        <v>0</v>
      </c>
      <c r="AT338" s="18">
        <f t="shared" si="642"/>
        <v>0</v>
      </c>
      <c r="AU338" s="18">
        <f t="shared" si="671"/>
        <v>-0.2</v>
      </c>
      <c r="AV338" s="66">
        <v>4</v>
      </c>
      <c r="AW338" s="66">
        <v>0</v>
      </c>
      <c r="AX338" s="66">
        <v>4</v>
      </c>
      <c r="AY338" s="66">
        <v>5</v>
      </c>
      <c r="AZ338" s="66">
        <v>2</v>
      </c>
      <c r="BA338" s="66">
        <v>1</v>
      </c>
      <c r="BB338" s="66">
        <v>1</v>
      </c>
      <c r="BC338" s="66">
        <v>0.8</v>
      </c>
      <c r="BE338" t="s">
        <v>3428</v>
      </c>
      <c r="BF338" t="s">
        <v>2853</v>
      </c>
      <c r="BG338" t="s">
        <v>7474</v>
      </c>
      <c r="BH338" t="s">
        <v>7457</v>
      </c>
      <c r="BI338">
        <v>71</v>
      </c>
      <c r="BJ338">
        <v>185</v>
      </c>
      <c r="BK338" t="s">
        <v>1259</v>
      </c>
      <c r="BL338" t="s">
        <v>7128</v>
      </c>
      <c r="BM338" s="4" t="s">
        <v>6054</v>
      </c>
      <c r="BN338" s="4" t="s">
        <v>6055</v>
      </c>
      <c r="BO338" s="4" t="s">
        <v>1516</v>
      </c>
      <c r="BP338" s="4" t="s">
        <v>6604</v>
      </c>
      <c r="BQ338" s="7">
        <f t="shared" si="643"/>
        <v>69.400000000000006</v>
      </c>
      <c r="BR338" s="7">
        <f t="shared" si="644"/>
        <v>52.983333333333334</v>
      </c>
      <c r="BS338" s="7">
        <f t="shared" si="645"/>
        <v>0</v>
      </c>
      <c r="BT338" s="7">
        <f t="shared" si="646"/>
        <v>16.416666666666668</v>
      </c>
      <c r="BU338">
        <v>85</v>
      </c>
      <c r="BV338">
        <v>0</v>
      </c>
      <c r="BW338">
        <v>0</v>
      </c>
      <c r="BX338">
        <v>0</v>
      </c>
      <c r="BY338" s="18">
        <f t="shared" si="647"/>
        <v>13.245833333333334</v>
      </c>
      <c r="BZ338" s="18">
        <f t="shared" si="648"/>
        <v>0</v>
      </c>
      <c r="CA338" s="18">
        <f t="shared" si="649"/>
        <v>4.104166666666667</v>
      </c>
      <c r="CB338" s="6">
        <v>2</v>
      </c>
      <c r="CC338" s="6">
        <v>1</v>
      </c>
      <c r="CD338" s="6">
        <v>0</v>
      </c>
      <c r="CE338" s="6">
        <v>3</v>
      </c>
      <c r="CF338" s="6">
        <v>3</v>
      </c>
      <c r="CG338" s="6">
        <v>0</v>
      </c>
      <c r="CH338" s="6">
        <v>0</v>
      </c>
      <c r="CI338" s="6">
        <v>3</v>
      </c>
      <c r="CJ338" s="11">
        <f t="shared" si="650"/>
        <v>2.2648631645171435</v>
      </c>
      <c r="CK338" s="11">
        <f t="shared" si="651"/>
        <v>3.6548223350253806</v>
      </c>
      <c r="CL338" s="11">
        <f t="shared" si="652"/>
        <v>0</v>
      </c>
      <c r="CM338" s="11">
        <f t="shared" si="653"/>
        <v>3.3972947467757155</v>
      </c>
      <c r="CN338" s="11">
        <f t="shared" si="654"/>
        <v>0</v>
      </c>
      <c r="CO338" s="11">
        <f t="shared" si="655"/>
        <v>0</v>
      </c>
      <c r="CP338" s="52">
        <f t="shared" si="680"/>
        <v>0.5</v>
      </c>
      <c r="CQ338" s="52">
        <f t="shared" si="681"/>
        <v>0</v>
      </c>
      <c r="CR338" s="52">
        <f t="shared" si="682"/>
        <v>0.5</v>
      </c>
      <c r="CS338" s="52">
        <f t="shared" si="683"/>
        <v>0</v>
      </c>
      <c r="CT338" s="52">
        <f t="shared" si="684"/>
        <v>0</v>
      </c>
      <c r="CU338" s="52">
        <f t="shared" si="685"/>
        <v>0</v>
      </c>
      <c r="CV338">
        <v>0</v>
      </c>
      <c r="CW338" s="60">
        <f t="shared" si="672"/>
        <v>-0.27657959428826151</v>
      </c>
      <c r="CX338" s="60">
        <f t="shared" si="673"/>
        <v>-7.9705934953389486</v>
      </c>
      <c r="CY338" s="60">
        <v>0.77195449941149752</v>
      </c>
      <c r="CZ338" s="60">
        <v>-0.83597208980115756</v>
      </c>
      <c r="DA338" s="60">
        <v>-2.7363060035793526E-2</v>
      </c>
      <c r="DB338" s="60">
        <v>0</v>
      </c>
      <c r="DC338" s="60">
        <v>0</v>
      </c>
      <c r="DD338" s="60">
        <f t="shared" si="674"/>
        <v>-9.1380650425453569E-2</v>
      </c>
      <c r="DE338" s="60">
        <f t="shared" si="675"/>
        <v>-2.6334481390620623</v>
      </c>
      <c r="DF338" s="60">
        <v>0.18739375715468518</v>
      </c>
      <c r="DG338" s="60">
        <v>8.0695192168780419E-2</v>
      </c>
      <c r="DH338" s="60">
        <v>0</v>
      </c>
      <c r="DI338" s="60">
        <v>-0.45328789318627355</v>
      </c>
      <c r="DJ338" s="60">
        <f t="shared" si="676"/>
        <v>-0.18519894386280794</v>
      </c>
      <c r="DK338" s="60">
        <f t="shared" si="677"/>
        <v>-5.3371453562768849</v>
      </c>
      <c r="DL338" s="60"/>
      <c r="DM338" s="60"/>
      <c r="DN338" s="60">
        <f t="shared" si="678"/>
        <v>0</v>
      </c>
      <c r="DO338" s="58">
        <v>52.983333333333334</v>
      </c>
      <c r="DP338" s="58">
        <v>16.416666666666668</v>
      </c>
      <c r="DQ338" s="58">
        <v>0</v>
      </c>
      <c r="DR338" s="58">
        <v>69.400000000000006</v>
      </c>
    </row>
    <row r="339" spans="1:122" x14ac:dyDescent="0.2">
      <c r="A339" t="s">
        <v>4660</v>
      </c>
      <c r="B339" t="s">
        <v>4660</v>
      </c>
      <c r="C339" t="str">
        <f t="shared" si="656"/>
        <v xml:space="preserve">Horcoff, Shawn </v>
      </c>
      <c r="D339" t="str">
        <f t="shared" si="657"/>
        <v>Shawn Horcoff</v>
      </c>
      <c r="E339" t="str">
        <f t="shared" si="658"/>
        <v xml:space="preserve">C </v>
      </c>
      <c r="F339" t="s">
        <v>942</v>
      </c>
      <c r="G339">
        <v>80</v>
      </c>
      <c r="H339">
        <v>16</v>
      </c>
      <c r="I339">
        <v>35</v>
      </c>
      <c r="J339">
        <f t="shared" si="659"/>
        <v>51</v>
      </c>
      <c r="K339">
        <v>-22</v>
      </c>
      <c r="L339">
        <v>56</v>
      </c>
      <c r="M339" s="5" t="s">
        <v>5634</v>
      </c>
      <c r="N339" s="7">
        <f t="shared" si="660"/>
        <v>20.833333333333332</v>
      </c>
      <c r="O339" s="7">
        <f t="shared" si="661"/>
        <v>1666.6666666666665</v>
      </c>
      <c r="P339">
        <v>5</v>
      </c>
      <c r="Q339">
        <v>18</v>
      </c>
      <c r="R339">
        <v>0</v>
      </c>
      <c r="S339">
        <v>0</v>
      </c>
      <c r="T339">
        <f t="shared" si="662"/>
        <v>11</v>
      </c>
      <c r="U339">
        <f t="shared" si="663"/>
        <v>17</v>
      </c>
      <c r="V339">
        <v>168</v>
      </c>
      <c r="W339" s="9">
        <f t="shared" si="664"/>
        <v>9.5238095238095233E-2</v>
      </c>
      <c r="X339">
        <v>2077</v>
      </c>
      <c r="Y339">
        <v>5</v>
      </c>
      <c r="Z339">
        <v>0</v>
      </c>
      <c r="AA339">
        <v>720</v>
      </c>
      <c r="AB339">
        <v>702</v>
      </c>
      <c r="AC339" s="9">
        <f t="shared" si="665"/>
        <v>0.50632911392405067</v>
      </c>
      <c r="AD339" s="5" t="s">
        <v>4229</v>
      </c>
      <c r="AE339" s="11">
        <f t="shared" si="687"/>
        <v>32.666666666666664</v>
      </c>
      <c r="AF339" s="27">
        <v>30</v>
      </c>
      <c r="AG339" s="12">
        <v>1550339</v>
      </c>
      <c r="AH339" s="13" t="s">
        <v>4465</v>
      </c>
      <c r="AI339" s="13" t="s">
        <v>4496</v>
      </c>
      <c r="AJ339" s="14">
        <v>-9.4</v>
      </c>
      <c r="AK339" s="13" t="s">
        <v>6319</v>
      </c>
      <c r="AL339" s="13" t="s">
        <v>6296</v>
      </c>
      <c r="AM339" s="13" t="s">
        <v>6399</v>
      </c>
      <c r="AN339" s="18">
        <f t="shared" si="666"/>
        <v>38</v>
      </c>
      <c r="AO339" s="18">
        <f t="shared" si="667"/>
        <v>41.3</v>
      </c>
      <c r="AP339" s="18">
        <f t="shared" si="668"/>
        <v>-9.4</v>
      </c>
      <c r="AQ339" s="18">
        <f t="shared" si="669"/>
        <v>0.7</v>
      </c>
      <c r="AR339" s="18">
        <f t="shared" si="641"/>
        <v>0.62968043717813216</v>
      </c>
      <c r="AS339" s="18">
        <f t="shared" si="670"/>
        <v>3.4</v>
      </c>
      <c r="AT339" s="18">
        <f t="shared" si="642"/>
        <v>3.0584478377223561</v>
      </c>
      <c r="AU339" s="18">
        <f t="shared" si="671"/>
        <v>4.0999999999999996</v>
      </c>
      <c r="AV339" s="66">
        <v>80</v>
      </c>
      <c r="AW339" s="66">
        <v>26</v>
      </c>
      <c r="AX339" s="66">
        <v>63</v>
      </c>
      <c r="AY339" s="66">
        <v>78</v>
      </c>
      <c r="AZ339" s="66">
        <v>75</v>
      </c>
      <c r="BA339" s="66">
        <v>720</v>
      </c>
      <c r="BB339" s="66">
        <v>702</v>
      </c>
      <c r="BC339" s="66">
        <v>31.4</v>
      </c>
      <c r="BD339">
        <v>10</v>
      </c>
      <c r="BE339" t="s">
        <v>1359</v>
      </c>
      <c r="BF339" t="s">
        <v>1360</v>
      </c>
      <c r="BG339" t="s">
        <v>7490</v>
      </c>
      <c r="BH339" t="s">
        <v>7457</v>
      </c>
      <c r="BI339">
        <v>73</v>
      </c>
      <c r="BJ339">
        <v>204</v>
      </c>
      <c r="BK339" t="s">
        <v>1259</v>
      </c>
      <c r="BL339" t="s">
        <v>7128</v>
      </c>
      <c r="BM339" s="4" t="s">
        <v>1922</v>
      </c>
      <c r="BN339" s="4" t="s">
        <v>1923</v>
      </c>
      <c r="BO339" s="4" t="s">
        <v>2712</v>
      </c>
      <c r="BP339" s="4" t="s">
        <v>2713</v>
      </c>
      <c r="BQ339" s="7">
        <f t="shared" si="643"/>
        <v>1666.0666666666666</v>
      </c>
      <c r="BR339" s="7">
        <f t="shared" si="644"/>
        <v>1108.7833333333333</v>
      </c>
      <c r="BS339" s="7">
        <f t="shared" si="645"/>
        <v>274.01666666666665</v>
      </c>
      <c r="BT339" s="7">
        <f t="shared" si="646"/>
        <v>283.26666666666665</v>
      </c>
      <c r="BU339" s="12">
        <v>2077</v>
      </c>
      <c r="BV339">
        <v>0</v>
      </c>
      <c r="BW339">
        <v>0</v>
      </c>
      <c r="BX339">
        <v>0</v>
      </c>
      <c r="BY339" s="18">
        <f t="shared" si="647"/>
        <v>13.859791666666666</v>
      </c>
      <c r="BZ339" s="18">
        <f t="shared" si="648"/>
        <v>3.425208333333333</v>
      </c>
      <c r="CA339" s="18">
        <f t="shared" si="649"/>
        <v>3.5408333333333331</v>
      </c>
      <c r="CB339" s="6">
        <v>45</v>
      </c>
      <c r="CC339" s="6">
        <v>31</v>
      </c>
      <c r="CD339" s="6">
        <v>0</v>
      </c>
      <c r="CE339" s="6">
        <v>76</v>
      </c>
      <c r="CF339" s="6">
        <v>58</v>
      </c>
      <c r="CG339" s="6">
        <v>2</v>
      </c>
      <c r="CH339" s="6">
        <v>37</v>
      </c>
      <c r="CI339" s="6">
        <v>97</v>
      </c>
      <c r="CJ339" s="11">
        <f t="shared" si="650"/>
        <v>2.4351015377215264</v>
      </c>
      <c r="CK339" s="11">
        <f t="shared" si="651"/>
        <v>6.5662508825606025</v>
      </c>
      <c r="CL339" s="11">
        <f t="shared" si="652"/>
        <v>0</v>
      </c>
      <c r="CM339" s="11">
        <f t="shared" si="653"/>
        <v>3.1385753152855229</v>
      </c>
      <c r="CN339" s="11">
        <f t="shared" si="654"/>
        <v>0.42362908919745823</v>
      </c>
      <c r="CO339" s="11">
        <f t="shared" si="655"/>
        <v>8.1016969770695226</v>
      </c>
      <c r="CP339" s="52">
        <f t="shared" si="680"/>
        <v>0.24444444444444444</v>
      </c>
      <c r="CQ339" s="52">
        <f t="shared" si="681"/>
        <v>0.37777777777777777</v>
      </c>
      <c r="CR339" s="52">
        <f t="shared" si="682"/>
        <v>0.62222222222222223</v>
      </c>
      <c r="CS339" s="52">
        <f t="shared" si="683"/>
        <v>0.16129032258064516</v>
      </c>
      <c r="CT339" s="52">
        <f t="shared" si="684"/>
        <v>0.58064516129032262</v>
      </c>
      <c r="CU339" s="52">
        <f t="shared" si="685"/>
        <v>0.74193548387096775</v>
      </c>
      <c r="CV339">
        <v>0</v>
      </c>
      <c r="CW339" s="60">
        <f t="shared" si="672"/>
        <v>31.3647209462959</v>
      </c>
      <c r="CX339" s="60">
        <f t="shared" si="673"/>
        <v>37.651219574601939</v>
      </c>
      <c r="CY339" s="60">
        <v>11.677227000348346</v>
      </c>
      <c r="CZ339" s="60">
        <v>11.450754157745724</v>
      </c>
      <c r="DA339" s="60">
        <v>-0.65689743838089909</v>
      </c>
      <c r="DB339" s="60">
        <v>-3.7114721703353837</v>
      </c>
      <c r="DC339" s="60">
        <v>0</v>
      </c>
      <c r="DD339" s="60">
        <f t="shared" si="674"/>
        <v>18.759611549377787</v>
      </c>
      <c r="DE339" s="60">
        <f t="shared" si="675"/>
        <v>22.519640929988142</v>
      </c>
      <c r="DF339" s="60">
        <v>3.1058984301729282</v>
      </c>
      <c r="DG339" s="60">
        <v>0.90607874426103319</v>
      </c>
      <c r="DH339" s="60">
        <v>5.7288143597625956</v>
      </c>
      <c r="DI339" s="60">
        <v>2.8643178627215558</v>
      </c>
      <c r="DJ339" s="60">
        <f t="shared" si="676"/>
        <v>12.605109396918113</v>
      </c>
      <c r="DK339" s="60">
        <f t="shared" si="677"/>
        <v>15.131578644613798</v>
      </c>
      <c r="DL339" s="60"/>
      <c r="DM339" s="60"/>
      <c r="DN339" s="60">
        <f t="shared" si="678"/>
        <v>0</v>
      </c>
      <c r="DO339" s="59">
        <v>1108.7833333333333</v>
      </c>
      <c r="DP339" s="59">
        <v>283.26666666666665</v>
      </c>
      <c r="DQ339" s="59">
        <v>274.01666666666665</v>
      </c>
      <c r="DR339" s="58">
        <v>1666.0666666666666</v>
      </c>
    </row>
    <row r="340" spans="1:122" x14ac:dyDescent="0.2">
      <c r="A340" t="s">
        <v>4664</v>
      </c>
      <c r="B340" t="s">
        <v>4660</v>
      </c>
      <c r="C340" t="str">
        <f t="shared" si="656"/>
        <v xml:space="preserve">Souray, Sheldon </v>
      </c>
      <c r="D340" t="str">
        <f t="shared" si="657"/>
        <v>Sheldon Souray</v>
      </c>
      <c r="E340" t="str">
        <f t="shared" si="658"/>
        <v xml:space="preserve">D </v>
      </c>
      <c r="F340" t="s">
        <v>1070</v>
      </c>
      <c r="G340">
        <v>81</v>
      </c>
      <c r="H340">
        <v>26</v>
      </c>
      <c r="I340">
        <v>38</v>
      </c>
      <c r="J340">
        <f t="shared" si="659"/>
        <v>64</v>
      </c>
      <c r="K340">
        <v>-28</v>
      </c>
      <c r="L340">
        <v>135</v>
      </c>
      <c r="M340" s="5" t="s">
        <v>4196</v>
      </c>
      <c r="N340" s="7">
        <f t="shared" si="660"/>
        <v>23.183333333333334</v>
      </c>
      <c r="O340" s="7">
        <f t="shared" si="661"/>
        <v>1877.85</v>
      </c>
      <c r="P340">
        <v>19</v>
      </c>
      <c r="Q340">
        <v>29</v>
      </c>
      <c r="R340">
        <v>1</v>
      </c>
      <c r="S340">
        <v>2</v>
      </c>
      <c r="T340">
        <f t="shared" si="662"/>
        <v>6</v>
      </c>
      <c r="U340">
        <f t="shared" si="663"/>
        <v>7</v>
      </c>
      <c r="V340">
        <v>224</v>
      </c>
      <c r="W340" s="9">
        <f t="shared" si="664"/>
        <v>0.11607142857142858</v>
      </c>
      <c r="X340">
        <v>2210</v>
      </c>
      <c r="Y340">
        <v>6</v>
      </c>
      <c r="Z340">
        <v>0</v>
      </c>
      <c r="AA340">
        <v>2</v>
      </c>
      <c r="AB340">
        <v>0</v>
      </c>
      <c r="AC340" s="9">
        <f t="shared" si="665"/>
        <v>1</v>
      </c>
      <c r="AD340" s="5" t="s">
        <v>4331</v>
      </c>
      <c r="AE340" s="11">
        <f t="shared" si="687"/>
        <v>29.35</v>
      </c>
      <c r="AF340" s="27">
        <v>40</v>
      </c>
      <c r="AG340" s="12">
        <v>3665534</v>
      </c>
      <c r="AH340" s="13" t="s">
        <v>327</v>
      </c>
      <c r="AI340" s="13" t="s">
        <v>312</v>
      </c>
      <c r="AJ340" s="14">
        <v>-17.899999999999999</v>
      </c>
      <c r="AK340" s="13" t="s">
        <v>6382</v>
      </c>
      <c r="AL340" s="13" t="s">
        <v>6357</v>
      </c>
      <c r="AM340" s="13" t="s">
        <v>6515</v>
      </c>
      <c r="AN340" s="18">
        <f t="shared" si="666"/>
        <v>48.2</v>
      </c>
      <c r="AO340" s="18">
        <f t="shared" si="667"/>
        <v>37.6</v>
      </c>
      <c r="AP340" s="18">
        <f t="shared" si="668"/>
        <v>-17.899999999999999</v>
      </c>
      <c r="AQ340" s="18">
        <f t="shared" si="669"/>
        <v>13.7</v>
      </c>
      <c r="AR340" s="18">
        <f t="shared" si="641"/>
        <v>10.88525458518175</v>
      </c>
      <c r="AS340" s="18">
        <f t="shared" si="670"/>
        <v>-1.7</v>
      </c>
      <c r="AT340" s="18">
        <f t="shared" si="642"/>
        <v>-1.3507250215189033</v>
      </c>
      <c r="AU340" s="18">
        <f t="shared" si="671"/>
        <v>12</v>
      </c>
      <c r="AV340" s="66">
        <v>149</v>
      </c>
      <c r="AW340" s="66">
        <v>101</v>
      </c>
      <c r="AX340" s="66">
        <v>120</v>
      </c>
      <c r="AY340" s="66">
        <v>85</v>
      </c>
      <c r="AZ340" s="66">
        <v>62</v>
      </c>
      <c r="BA340" s="66">
        <v>2</v>
      </c>
      <c r="BB340" s="66">
        <v>0</v>
      </c>
      <c r="BC340" s="66">
        <v>0</v>
      </c>
      <c r="BD340">
        <v>44</v>
      </c>
      <c r="BE340" t="s">
        <v>721</v>
      </c>
      <c r="BF340" t="s">
        <v>722</v>
      </c>
      <c r="BG340" t="s">
        <v>7474</v>
      </c>
      <c r="BH340" t="s">
        <v>7457</v>
      </c>
      <c r="BI340">
        <v>76</v>
      </c>
      <c r="BJ340">
        <v>227</v>
      </c>
      <c r="BK340" t="s">
        <v>1259</v>
      </c>
      <c r="BL340" t="s">
        <v>7128</v>
      </c>
      <c r="BM340" s="4" t="s">
        <v>1842</v>
      </c>
      <c r="BN340" s="4" t="s">
        <v>1843</v>
      </c>
      <c r="BO340" s="4" t="s">
        <v>618</v>
      </c>
      <c r="BP340" s="4" t="s">
        <v>620</v>
      </c>
      <c r="BQ340" s="7">
        <f t="shared" si="643"/>
        <v>1878.4</v>
      </c>
      <c r="BR340" s="7">
        <f t="shared" si="644"/>
        <v>1239.6333333333334</v>
      </c>
      <c r="BS340" s="7">
        <f t="shared" si="645"/>
        <v>244.43333333333334</v>
      </c>
      <c r="BT340" s="7">
        <f t="shared" si="646"/>
        <v>394.33333333333331</v>
      </c>
      <c r="BU340" s="12">
        <v>2210</v>
      </c>
      <c r="BV340">
        <v>1</v>
      </c>
      <c r="BW340">
        <v>1</v>
      </c>
      <c r="BX340">
        <v>1</v>
      </c>
      <c r="BY340" s="18">
        <f t="shared" si="647"/>
        <v>15.30411522633745</v>
      </c>
      <c r="BZ340" s="18">
        <f t="shared" si="648"/>
        <v>3.0176954732510288</v>
      </c>
      <c r="CA340" s="18">
        <f t="shared" si="649"/>
        <v>4.8683127572016458</v>
      </c>
      <c r="CB340" s="6">
        <v>36</v>
      </c>
      <c r="CC340" s="6">
        <v>72</v>
      </c>
      <c r="CD340" s="6">
        <v>4</v>
      </c>
      <c r="CE340" s="6">
        <v>112</v>
      </c>
      <c r="CF340" s="6">
        <v>65</v>
      </c>
      <c r="CG340" s="6">
        <v>4</v>
      </c>
      <c r="CH340" s="6">
        <v>23</v>
      </c>
      <c r="CI340" s="6">
        <v>92</v>
      </c>
      <c r="CJ340" s="11">
        <f t="shared" si="650"/>
        <v>1.7424507246766514</v>
      </c>
      <c r="CK340" s="11">
        <f t="shared" si="651"/>
        <v>10.955198647506339</v>
      </c>
      <c r="CL340" s="11">
        <f t="shared" si="652"/>
        <v>0.98186281194599756</v>
      </c>
      <c r="CM340" s="11">
        <f t="shared" si="653"/>
        <v>3.1460915862217318</v>
      </c>
      <c r="CN340" s="11">
        <f t="shared" si="654"/>
        <v>0.60862214708368556</v>
      </c>
      <c r="CO340" s="11">
        <f t="shared" si="655"/>
        <v>5.6457111686894859</v>
      </c>
      <c r="CP340" s="52">
        <f t="shared" si="680"/>
        <v>0.16666666666666666</v>
      </c>
      <c r="CQ340" s="52">
        <f t="shared" si="681"/>
        <v>0.19444444444444445</v>
      </c>
      <c r="CR340" s="52">
        <f t="shared" si="682"/>
        <v>0.3611111111111111</v>
      </c>
      <c r="CS340" s="52">
        <f t="shared" si="683"/>
        <v>0.2638888888888889</v>
      </c>
      <c r="CT340" s="52">
        <f t="shared" si="684"/>
        <v>0.40277777777777779</v>
      </c>
      <c r="CU340" s="52">
        <f t="shared" si="685"/>
        <v>0.66666666666666674</v>
      </c>
      <c r="CV340">
        <v>0</v>
      </c>
      <c r="CW340" s="60">
        <f t="shared" si="672"/>
        <v>84.110606934056619</v>
      </c>
      <c r="CX340" s="60">
        <f t="shared" si="673"/>
        <v>89.555586599293676</v>
      </c>
      <c r="CY340" s="60">
        <v>8.6091551922652503</v>
      </c>
      <c r="CZ340" s="60">
        <v>46.308387399641624</v>
      </c>
      <c r="DA340" s="60">
        <v>-0.59660947897118699</v>
      </c>
      <c r="DB340" s="60">
        <v>3.9352737762926608</v>
      </c>
      <c r="DC340" s="60">
        <v>4.2081395482671642</v>
      </c>
      <c r="DD340" s="60">
        <f t="shared" si="674"/>
        <v>62.464346437495507</v>
      </c>
      <c r="DE340" s="60">
        <f t="shared" si="675"/>
        <v>66.508034963261821</v>
      </c>
      <c r="DF340" s="60">
        <v>10.789859815204721</v>
      </c>
      <c r="DG340" s="60">
        <v>4.805785559962354</v>
      </c>
      <c r="DH340" s="60">
        <v>11.202973018486896</v>
      </c>
      <c r="DI340" s="60">
        <v>-5.152357897092859</v>
      </c>
      <c r="DJ340" s="60">
        <f t="shared" si="676"/>
        <v>21.646260496561112</v>
      </c>
      <c r="DK340" s="60">
        <f t="shared" si="677"/>
        <v>23.047551636031848</v>
      </c>
      <c r="DL340" s="60"/>
      <c r="DM340" s="60"/>
      <c r="DN340" s="60">
        <f t="shared" si="678"/>
        <v>0</v>
      </c>
      <c r="DO340" s="58">
        <v>1239.6333333333334</v>
      </c>
      <c r="DP340" s="58">
        <v>394.33333333333326</v>
      </c>
      <c r="DQ340" s="58">
        <v>244.43333333333334</v>
      </c>
      <c r="DR340" s="58">
        <v>1878.4</v>
      </c>
    </row>
    <row r="341" spans="1:122" x14ac:dyDescent="0.2">
      <c r="A341" t="s">
        <v>4660</v>
      </c>
      <c r="B341" t="s">
        <v>4660</v>
      </c>
      <c r="C341" t="str">
        <f t="shared" si="656"/>
        <v xml:space="preserve">Staios, Steve </v>
      </c>
      <c r="D341" t="str">
        <f t="shared" si="657"/>
        <v>Steve Staios</v>
      </c>
      <c r="E341" t="str">
        <f t="shared" si="658"/>
        <v xml:space="preserve">D </v>
      </c>
      <c r="F341" t="s">
        <v>949</v>
      </c>
      <c r="G341">
        <v>58</v>
      </c>
      <c r="H341">
        <v>2</v>
      </c>
      <c r="I341">
        <v>15</v>
      </c>
      <c r="J341">
        <f t="shared" si="659"/>
        <v>17</v>
      </c>
      <c r="K341">
        <v>-5</v>
      </c>
      <c r="L341">
        <v>97</v>
      </c>
      <c r="M341" s="5" t="s">
        <v>5747</v>
      </c>
      <c r="N341" s="7">
        <f t="shared" si="660"/>
        <v>21.383333333333333</v>
      </c>
      <c r="O341" s="7">
        <f t="shared" si="661"/>
        <v>1240.2333333333333</v>
      </c>
      <c r="P341">
        <v>0</v>
      </c>
      <c r="Q341">
        <v>2</v>
      </c>
      <c r="R341">
        <v>0</v>
      </c>
      <c r="S341">
        <v>0</v>
      </c>
      <c r="T341">
        <f t="shared" si="662"/>
        <v>2</v>
      </c>
      <c r="U341">
        <f t="shared" si="663"/>
        <v>13</v>
      </c>
      <c r="V341">
        <v>71</v>
      </c>
      <c r="W341" s="9">
        <f t="shared" si="664"/>
        <v>2.8169014084507043E-2</v>
      </c>
      <c r="X341">
        <v>1496</v>
      </c>
      <c r="Y341">
        <v>0</v>
      </c>
      <c r="Z341">
        <v>0</v>
      </c>
      <c r="AA341">
        <v>0</v>
      </c>
      <c r="AB341">
        <v>0</v>
      </c>
      <c r="AC341" s="9">
        <f t="shared" si="665"/>
        <v>0</v>
      </c>
      <c r="AD341" s="5" t="s">
        <v>4230</v>
      </c>
      <c r="AE341" s="11">
        <f t="shared" si="687"/>
        <v>72.933333333333337</v>
      </c>
      <c r="AF341" s="27">
        <v>35</v>
      </c>
      <c r="AG341" s="12">
        <v>627650</v>
      </c>
      <c r="AH341" s="13" t="s">
        <v>4431</v>
      </c>
      <c r="AI341" s="13" t="s">
        <v>4443</v>
      </c>
      <c r="AJ341" s="14">
        <v>2.9</v>
      </c>
      <c r="AK341" s="13" t="s">
        <v>6345</v>
      </c>
      <c r="AL341" s="13" t="s">
        <v>6431</v>
      </c>
      <c r="AM341" s="13" t="s">
        <v>6287</v>
      </c>
      <c r="AN341" s="18">
        <f t="shared" si="666"/>
        <v>20</v>
      </c>
      <c r="AO341" s="18">
        <f t="shared" si="667"/>
        <v>26.5</v>
      </c>
      <c r="AP341" s="18">
        <f t="shared" si="668"/>
        <v>2.9</v>
      </c>
      <c r="AQ341" s="18">
        <f t="shared" si="669"/>
        <v>1.2</v>
      </c>
      <c r="AR341" s="18">
        <f t="shared" si="641"/>
        <v>1.5532305037212812</v>
      </c>
      <c r="AS341" s="18">
        <f t="shared" si="670"/>
        <v>3.8</v>
      </c>
      <c r="AT341" s="18">
        <f t="shared" si="642"/>
        <v>4.9185632617840573</v>
      </c>
      <c r="AU341" s="18">
        <f t="shared" si="671"/>
        <v>5</v>
      </c>
      <c r="AV341" s="66">
        <v>140</v>
      </c>
      <c r="AW341" s="66">
        <v>59</v>
      </c>
      <c r="AX341" s="66">
        <v>49</v>
      </c>
      <c r="AY341" s="66">
        <v>64</v>
      </c>
      <c r="AZ341" s="66">
        <v>35</v>
      </c>
      <c r="BA341" s="66">
        <v>0</v>
      </c>
      <c r="BB341" s="66">
        <v>0</v>
      </c>
      <c r="BC341" s="66">
        <v>0</v>
      </c>
      <c r="BE341" t="s">
        <v>5176</v>
      </c>
      <c r="BF341" t="s">
        <v>5177</v>
      </c>
      <c r="BG341" t="s">
        <v>7484</v>
      </c>
      <c r="BH341" t="s">
        <v>7457</v>
      </c>
      <c r="BI341">
        <v>73</v>
      </c>
      <c r="BJ341">
        <v>200</v>
      </c>
      <c r="BK341" t="s">
        <v>1258</v>
      </c>
      <c r="BL341" t="s">
        <v>7128</v>
      </c>
      <c r="BM341" s="4" t="s">
        <v>424</v>
      </c>
      <c r="BN341" s="4" t="s">
        <v>6530</v>
      </c>
      <c r="BO341" s="4" t="s">
        <v>6531</v>
      </c>
      <c r="BP341" s="4" t="s">
        <v>6532</v>
      </c>
      <c r="BQ341" s="7">
        <f t="shared" si="643"/>
        <v>1240</v>
      </c>
      <c r="BR341" s="7">
        <f t="shared" si="644"/>
        <v>934.83333333333337</v>
      </c>
      <c r="BS341" s="7">
        <f t="shared" si="645"/>
        <v>183.03333333333333</v>
      </c>
      <c r="BT341" s="7">
        <f t="shared" si="646"/>
        <v>122.13333333333334</v>
      </c>
      <c r="BU341" s="12">
        <v>1496</v>
      </c>
      <c r="BV341">
        <v>0</v>
      </c>
      <c r="BW341">
        <v>0</v>
      </c>
      <c r="BX341">
        <v>0</v>
      </c>
      <c r="BY341" s="18">
        <f t="shared" si="647"/>
        <v>16.117816091954023</v>
      </c>
      <c r="BZ341" s="18">
        <f t="shared" si="648"/>
        <v>3.1557471264367818</v>
      </c>
      <c r="CA341" s="18">
        <f t="shared" si="649"/>
        <v>2.1057471264367815</v>
      </c>
      <c r="CB341" s="6">
        <v>33</v>
      </c>
      <c r="CC341" s="6">
        <v>5</v>
      </c>
      <c r="CD341" s="6">
        <v>1</v>
      </c>
      <c r="CE341" s="6">
        <v>39</v>
      </c>
      <c r="CF341" s="6">
        <v>38</v>
      </c>
      <c r="CG341" s="6">
        <v>0</v>
      </c>
      <c r="CH341" s="6">
        <v>19</v>
      </c>
      <c r="CI341" s="6">
        <v>57</v>
      </c>
      <c r="CJ341" s="11">
        <f t="shared" si="650"/>
        <v>2.118024603316099</v>
      </c>
      <c r="CK341" s="11">
        <f t="shared" si="651"/>
        <v>2.4563318777292578</v>
      </c>
      <c r="CL341" s="11">
        <f t="shared" si="652"/>
        <v>0.32780914223274449</v>
      </c>
      <c r="CM341" s="11">
        <f t="shared" si="653"/>
        <v>2.4389374220003566</v>
      </c>
      <c r="CN341" s="11">
        <f t="shared" si="654"/>
        <v>0</v>
      </c>
      <c r="CO341" s="11">
        <f t="shared" si="655"/>
        <v>6.2283737024221448</v>
      </c>
      <c r="CP341" s="52">
        <f t="shared" si="680"/>
        <v>6.0606060606060608E-2</v>
      </c>
      <c r="CQ341" s="52">
        <f t="shared" si="681"/>
        <v>0.39393939393939392</v>
      </c>
      <c r="CR341" s="52">
        <f t="shared" si="682"/>
        <v>0.45454545454545453</v>
      </c>
      <c r="CS341" s="52">
        <f t="shared" si="683"/>
        <v>0</v>
      </c>
      <c r="CT341" s="52">
        <f t="shared" si="684"/>
        <v>0.4</v>
      </c>
      <c r="CU341" s="52">
        <f t="shared" si="685"/>
        <v>0.4</v>
      </c>
      <c r="CV341">
        <v>0</v>
      </c>
      <c r="CW341" s="60">
        <f t="shared" si="672"/>
        <v>37.943295429522678</v>
      </c>
      <c r="CX341" s="60">
        <f t="shared" si="673"/>
        <v>61.198863596004323</v>
      </c>
      <c r="CY341" s="60">
        <v>8.2453642647856729</v>
      </c>
      <c r="CZ341" s="60">
        <v>-2.4111648147350131</v>
      </c>
      <c r="DA341" s="60">
        <v>-0.48890770092772301</v>
      </c>
      <c r="DB341" s="60">
        <v>-0.46456666731073665</v>
      </c>
      <c r="DC341" s="60">
        <v>0</v>
      </c>
      <c r="DD341" s="60">
        <f t="shared" si="674"/>
        <v>4.8807250818121997</v>
      </c>
      <c r="DE341" s="60">
        <f t="shared" si="675"/>
        <v>7.8721372287293541</v>
      </c>
      <c r="DF341" s="60">
        <v>20.644684475234456</v>
      </c>
      <c r="DG341" s="60">
        <v>5.2215336411773023</v>
      </c>
      <c r="DH341" s="60">
        <v>9.2958819349346893</v>
      </c>
      <c r="DI341" s="60">
        <v>-2.0995297036359761</v>
      </c>
      <c r="DJ341" s="60">
        <f t="shared" si="676"/>
        <v>33.062570347710476</v>
      </c>
      <c r="DK341" s="60">
        <f t="shared" si="677"/>
        <v>53.326726367274965</v>
      </c>
      <c r="DL341" s="60"/>
      <c r="DM341" s="60"/>
      <c r="DN341" s="60">
        <f t="shared" si="678"/>
        <v>0</v>
      </c>
      <c r="DO341" s="58">
        <v>934.83333333333348</v>
      </c>
      <c r="DP341" s="58">
        <v>122.13333333333335</v>
      </c>
      <c r="DQ341" s="58">
        <v>183.03333333333333</v>
      </c>
      <c r="DR341" s="58">
        <v>1240</v>
      </c>
    </row>
    <row r="342" spans="1:122" x14ac:dyDescent="0.2">
      <c r="A342" t="s">
        <v>4660</v>
      </c>
      <c r="B342" t="s">
        <v>4660</v>
      </c>
      <c r="C342" t="str">
        <f t="shared" si="656"/>
        <v xml:space="preserve">Gilbert, Tom </v>
      </c>
      <c r="D342" t="str">
        <f t="shared" si="657"/>
        <v>Tom Gilbert</v>
      </c>
      <c r="E342" t="str">
        <f t="shared" si="658"/>
        <v xml:space="preserve">D </v>
      </c>
      <c r="F342" t="s">
        <v>959</v>
      </c>
      <c r="G342">
        <v>12</v>
      </c>
      <c r="H342">
        <v>1</v>
      </c>
      <c r="I342">
        <v>5</v>
      </c>
      <c r="J342">
        <f t="shared" si="659"/>
        <v>6</v>
      </c>
      <c r="K342">
        <v>-1</v>
      </c>
      <c r="L342">
        <v>0</v>
      </c>
      <c r="M342" s="5" t="s">
        <v>5748</v>
      </c>
      <c r="N342" s="7">
        <f t="shared" si="660"/>
        <v>20.083333333333332</v>
      </c>
      <c r="O342" s="7">
        <f t="shared" si="661"/>
        <v>241</v>
      </c>
      <c r="P342">
        <v>0</v>
      </c>
      <c r="Q342">
        <v>1</v>
      </c>
      <c r="R342">
        <v>0</v>
      </c>
      <c r="S342">
        <v>0</v>
      </c>
      <c r="T342">
        <f t="shared" si="662"/>
        <v>1</v>
      </c>
      <c r="U342">
        <f t="shared" si="663"/>
        <v>4</v>
      </c>
      <c r="V342">
        <v>13</v>
      </c>
      <c r="W342" s="9">
        <f t="shared" si="664"/>
        <v>7.6923076923076927E-2</v>
      </c>
      <c r="X342">
        <v>281</v>
      </c>
      <c r="Y342">
        <v>0</v>
      </c>
      <c r="Z342">
        <v>0</v>
      </c>
      <c r="AA342">
        <v>0</v>
      </c>
      <c r="AB342">
        <v>0</v>
      </c>
      <c r="AC342" s="9">
        <f t="shared" si="665"/>
        <v>0</v>
      </c>
      <c r="AD342" s="5" t="s">
        <v>4232</v>
      </c>
      <c r="AE342" s="11">
        <f t="shared" si="687"/>
        <v>40.166666666666664</v>
      </c>
      <c r="AH342" s="13" t="s">
        <v>4493</v>
      </c>
      <c r="AI342" s="13" t="s">
        <v>6487</v>
      </c>
      <c r="AJ342" s="14">
        <v>1.6</v>
      </c>
      <c r="AK342" s="13" t="s">
        <v>6426</v>
      </c>
      <c r="AL342" s="13" t="s">
        <v>6425</v>
      </c>
      <c r="AM342" s="13" t="s">
        <v>6415</v>
      </c>
      <c r="AN342" s="18">
        <f t="shared" si="666"/>
        <v>5.0999999999999996</v>
      </c>
      <c r="AO342" s="18">
        <f t="shared" si="667"/>
        <v>4.5999999999999996</v>
      </c>
      <c r="AP342" s="18">
        <f t="shared" si="668"/>
        <v>1.6</v>
      </c>
      <c r="AQ342" s="18">
        <f t="shared" si="669"/>
        <v>0.9</v>
      </c>
      <c r="AR342" s="18">
        <f t="shared" si="641"/>
        <v>6.0800540449248448</v>
      </c>
      <c r="AS342" s="18">
        <f t="shared" si="670"/>
        <v>0.8</v>
      </c>
      <c r="AT342" s="18">
        <f t="shared" si="642"/>
        <v>5.4044924843776396</v>
      </c>
      <c r="AU342" s="18">
        <f t="shared" si="671"/>
        <v>1.7</v>
      </c>
      <c r="AV342" s="66">
        <v>20</v>
      </c>
      <c r="AW342" s="66">
        <v>2</v>
      </c>
      <c r="AX342" s="66">
        <v>7</v>
      </c>
      <c r="AY342" s="66">
        <v>6</v>
      </c>
      <c r="AZ342" s="66">
        <v>4</v>
      </c>
      <c r="BA342" s="66">
        <v>0</v>
      </c>
      <c r="BB342" s="66">
        <v>0</v>
      </c>
      <c r="BC342" s="66">
        <v>0</v>
      </c>
      <c r="BD342">
        <v>77</v>
      </c>
      <c r="BE342" t="s">
        <v>5297</v>
      </c>
      <c r="BF342" t="s">
        <v>657</v>
      </c>
      <c r="BG342" t="s">
        <v>7470</v>
      </c>
      <c r="BH342" t="s">
        <v>7471</v>
      </c>
      <c r="BI342">
        <v>75</v>
      </c>
      <c r="BJ342">
        <v>210</v>
      </c>
      <c r="BK342" t="s">
        <v>1258</v>
      </c>
      <c r="BL342" t="s">
        <v>638</v>
      </c>
      <c r="BM342" s="4" t="s">
        <v>3698</v>
      </c>
      <c r="BN342" s="4" t="s">
        <v>3699</v>
      </c>
      <c r="BO342" s="4" t="s">
        <v>7363</v>
      </c>
      <c r="BP342" s="4" t="s">
        <v>3700</v>
      </c>
      <c r="BQ342" s="7">
        <f t="shared" si="643"/>
        <v>241.01666666666668</v>
      </c>
      <c r="BR342" s="7">
        <f t="shared" si="644"/>
        <v>185.98333333333332</v>
      </c>
      <c r="BS342" s="7">
        <f t="shared" si="645"/>
        <v>18.766666666666666</v>
      </c>
      <c r="BT342" s="7">
        <f t="shared" si="646"/>
        <v>36.266666666666666</v>
      </c>
      <c r="BU342">
        <v>281</v>
      </c>
      <c r="BV342">
        <v>0</v>
      </c>
      <c r="BW342">
        <v>0</v>
      </c>
      <c r="BX342">
        <v>0</v>
      </c>
      <c r="BY342" s="18">
        <f t="shared" si="647"/>
        <v>15.49861111111111</v>
      </c>
      <c r="BZ342" s="18">
        <f t="shared" si="648"/>
        <v>1.5638888888888889</v>
      </c>
      <c r="CA342" s="18">
        <f t="shared" si="649"/>
        <v>3.0222222222222221</v>
      </c>
      <c r="CB342" s="6">
        <v>9</v>
      </c>
      <c r="CC342" s="6">
        <v>2</v>
      </c>
      <c r="CD342" s="6">
        <v>0</v>
      </c>
      <c r="CE342" s="6">
        <v>11</v>
      </c>
      <c r="CF342" s="6">
        <v>9</v>
      </c>
      <c r="CG342" s="6">
        <v>1</v>
      </c>
      <c r="CH342" s="6">
        <v>0</v>
      </c>
      <c r="CI342" s="6">
        <v>10</v>
      </c>
      <c r="CJ342" s="11">
        <f t="shared" si="650"/>
        <v>2.9034859754458289</v>
      </c>
      <c r="CK342" s="11">
        <f t="shared" si="651"/>
        <v>3.3088235294117645</v>
      </c>
      <c r="CL342" s="11">
        <f t="shared" si="652"/>
        <v>0</v>
      </c>
      <c r="CM342" s="11">
        <f t="shared" si="653"/>
        <v>2.9034859754458289</v>
      </c>
      <c r="CN342" s="11">
        <f t="shared" si="654"/>
        <v>1.6544117647058822</v>
      </c>
      <c r="CO342" s="11">
        <f t="shared" si="655"/>
        <v>0</v>
      </c>
      <c r="CP342" s="52">
        <f t="shared" si="680"/>
        <v>0.1111111111111111</v>
      </c>
      <c r="CQ342" s="52">
        <f t="shared" si="681"/>
        <v>0.44444444444444442</v>
      </c>
      <c r="CR342" s="52">
        <f t="shared" si="682"/>
        <v>0.55555555555555558</v>
      </c>
      <c r="CS342" s="52">
        <f t="shared" si="683"/>
        <v>0</v>
      </c>
      <c r="CT342" s="52">
        <f t="shared" si="684"/>
        <v>0.5</v>
      </c>
      <c r="CU342" s="52">
        <f t="shared" si="685"/>
        <v>0.5</v>
      </c>
      <c r="CV342">
        <v>0</v>
      </c>
      <c r="CW342" s="60">
        <f t="shared" si="672"/>
        <v>12.690066809920053</v>
      </c>
      <c r="CX342" s="60">
        <f t="shared" si="673"/>
        <v>105.30447529150172</v>
      </c>
      <c r="CY342" s="60">
        <v>4.6244417492494918</v>
      </c>
      <c r="CZ342" s="60">
        <v>-0.52457720722136414</v>
      </c>
      <c r="DA342" s="60">
        <v>-9.5028148697793025E-2</v>
      </c>
      <c r="DB342" s="60">
        <v>-4.763267778108627E-2</v>
      </c>
      <c r="DC342" s="60">
        <v>0</v>
      </c>
      <c r="DD342" s="60">
        <f t="shared" si="674"/>
        <v>3.9572037155492481</v>
      </c>
      <c r="DE342" s="60">
        <f t="shared" si="675"/>
        <v>32.837593933055096</v>
      </c>
      <c r="DF342" s="60">
        <v>2.9896911668299166</v>
      </c>
      <c r="DG342" s="60">
        <v>-1.8774113130708602E-2</v>
      </c>
      <c r="DH342" s="60">
        <v>2.5654679822106612</v>
      </c>
      <c r="DI342" s="60">
        <v>3.1964780584609347</v>
      </c>
      <c r="DJ342" s="60">
        <f t="shared" si="676"/>
        <v>8.7328630943708045</v>
      </c>
      <c r="DK342" s="60">
        <f t="shared" si="677"/>
        <v>72.466881358446614</v>
      </c>
      <c r="DL342" s="60"/>
      <c r="DM342" s="60"/>
      <c r="DN342" s="60">
        <f t="shared" si="678"/>
        <v>0</v>
      </c>
      <c r="DO342" s="58">
        <v>185.98333333333332</v>
      </c>
      <c r="DP342" s="58">
        <v>36.266666666666666</v>
      </c>
      <c r="DQ342" s="58">
        <v>18.766666666666666</v>
      </c>
      <c r="DR342" s="58">
        <v>241.01666666666665</v>
      </c>
    </row>
    <row r="343" spans="1:122" x14ac:dyDescent="0.2">
      <c r="A343" t="s">
        <v>4660</v>
      </c>
      <c r="B343" t="s">
        <v>4660</v>
      </c>
      <c r="C343" t="str">
        <f t="shared" si="656"/>
        <v xml:space="preserve">Stortini, Zack </v>
      </c>
      <c r="D343" t="str">
        <f t="shared" si="657"/>
        <v>Zack Stortini</v>
      </c>
      <c r="E343" t="str">
        <f t="shared" si="658"/>
        <v>RW</v>
      </c>
      <c r="F343" t="s">
        <v>964</v>
      </c>
      <c r="G343">
        <v>29</v>
      </c>
      <c r="H343">
        <v>1</v>
      </c>
      <c r="I343">
        <v>0</v>
      </c>
      <c r="J343">
        <f t="shared" si="659"/>
        <v>1</v>
      </c>
      <c r="K343">
        <v>-7</v>
      </c>
      <c r="L343">
        <v>105</v>
      </c>
      <c r="M343" s="5" t="s">
        <v>5749</v>
      </c>
      <c r="N343" s="7">
        <f t="shared" si="660"/>
        <v>7.15</v>
      </c>
      <c r="O343" s="7">
        <f t="shared" si="661"/>
        <v>207.35000000000002</v>
      </c>
      <c r="P343">
        <v>0</v>
      </c>
      <c r="Q343">
        <v>0</v>
      </c>
      <c r="R343">
        <v>0</v>
      </c>
      <c r="S343">
        <v>0</v>
      </c>
      <c r="T343">
        <f t="shared" si="662"/>
        <v>1</v>
      </c>
      <c r="U343">
        <f t="shared" si="663"/>
        <v>0</v>
      </c>
      <c r="V343">
        <v>17</v>
      </c>
      <c r="W343" s="9">
        <f t="shared" si="664"/>
        <v>5.8823529411764705E-2</v>
      </c>
      <c r="X343">
        <v>299</v>
      </c>
      <c r="Y343">
        <v>0</v>
      </c>
      <c r="Z343">
        <v>0</v>
      </c>
      <c r="AA343">
        <v>3</v>
      </c>
      <c r="AB343">
        <v>0</v>
      </c>
      <c r="AC343" s="9">
        <f t="shared" si="665"/>
        <v>1</v>
      </c>
      <c r="AD343" s="5" t="s">
        <v>4233</v>
      </c>
      <c r="AE343" s="11">
        <f t="shared" si="687"/>
        <v>207.45</v>
      </c>
      <c r="AF343" s="27">
        <v>14</v>
      </c>
      <c r="AG343" s="12">
        <v>165000</v>
      </c>
      <c r="AH343" s="13" t="s">
        <v>6407</v>
      </c>
      <c r="AI343" s="13" t="s">
        <v>6327</v>
      </c>
      <c r="AJ343" s="14">
        <v>-5.6</v>
      </c>
      <c r="AK343" s="13" t="s">
        <v>6420</v>
      </c>
      <c r="AL343" s="13" t="s">
        <v>6429</v>
      </c>
      <c r="AM343" s="13" t="s">
        <v>6498</v>
      </c>
      <c r="AN343" s="18">
        <f t="shared" si="666"/>
        <v>4.4000000000000004</v>
      </c>
      <c r="AO343" s="18">
        <f t="shared" si="667"/>
        <v>4</v>
      </c>
      <c r="AP343" s="18">
        <f t="shared" si="668"/>
        <v>-5.6</v>
      </c>
      <c r="AQ343" s="18">
        <f t="shared" si="669"/>
        <v>-1.6</v>
      </c>
      <c r="AR343" s="18">
        <f t="shared" si="641"/>
        <v>-14.621887137308658</v>
      </c>
      <c r="AS343" s="18">
        <f t="shared" si="670"/>
        <v>-0.7</v>
      </c>
      <c r="AT343" s="18">
        <f t="shared" si="642"/>
        <v>-6.3970756225725376</v>
      </c>
      <c r="AU343" s="18">
        <f t="shared" si="671"/>
        <v>-2.2000000000000002</v>
      </c>
      <c r="AV343" s="66">
        <v>10</v>
      </c>
      <c r="AW343" s="66">
        <v>45</v>
      </c>
      <c r="AX343" s="66">
        <v>6</v>
      </c>
      <c r="AY343" s="66">
        <v>5</v>
      </c>
      <c r="AZ343" s="66">
        <v>3</v>
      </c>
      <c r="BA343" s="66">
        <v>3</v>
      </c>
      <c r="BB343" s="66">
        <v>0</v>
      </c>
      <c r="BC343" s="66">
        <v>0.1</v>
      </c>
      <c r="BD343">
        <v>46</v>
      </c>
      <c r="BE343" t="s">
        <v>3455</v>
      </c>
      <c r="BF343" t="s">
        <v>3456</v>
      </c>
      <c r="BG343" t="s">
        <v>7484</v>
      </c>
      <c r="BH343" t="s">
        <v>7457</v>
      </c>
      <c r="BI343">
        <v>75</v>
      </c>
      <c r="BJ343">
        <v>228</v>
      </c>
      <c r="BK343" t="s">
        <v>1258</v>
      </c>
      <c r="BL343" t="s">
        <v>638</v>
      </c>
      <c r="BM343" s="4" t="s">
        <v>3725</v>
      </c>
      <c r="BN343" s="4" t="s">
        <v>3726</v>
      </c>
      <c r="BO343" s="4" t="s">
        <v>6747</v>
      </c>
      <c r="BP343" s="4" t="s">
        <v>3727</v>
      </c>
      <c r="BQ343" s="7">
        <f t="shared" si="643"/>
        <v>207.45</v>
      </c>
      <c r="BR343" s="7">
        <f t="shared" si="644"/>
        <v>196.05</v>
      </c>
      <c r="BS343" s="7">
        <f t="shared" si="645"/>
        <v>0.11666666666666667</v>
      </c>
      <c r="BT343" s="7">
        <f t="shared" si="646"/>
        <v>11.283333333333333</v>
      </c>
      <c r="BU343">
        <v>299</v>
      </c>
      <c r="BV343">
        <v>0</v>
      </c>
      <c r="BW343">
        <v>0</v>
      </c>
      <c r="BX343">
        <v>0</v>
      </c>
      <c r="BY343" s="18">
        <f t="shared" si="647"/>
        <v>6.7603448275862075</v>
      </c>
      <c r="BZ343" s="18">
        <f t="shared" si="648"/>
        <v>4.0229885057471264E-3</v>
      </c>
      <c r="CA343" s="18">
        <f t="shared" si="649"/>
        <v>0.38908045977011496</v>
      </c>
      <c r="CB343" s="6">
        <v>2</v>
      </c>
      <c r="CC343" s="6">
        <v>0</v>
      </c>
      <c r="CD343" s="6">
        <v>0</v>
      </c>
      <c r="CE343" s="6">
        <v>2</v>
      </c>
      <c r="CF343" s="6">
        <v>9</v>
      </c>
      <c r="CG343" s="6">
        <v>0</v>
      </c>
      <c r="CH343" s="6">
        <v>0</v>
      </c>
      <c r="CI343" s="6">
        <v>9</v>
      </c>
      <c r="CJ343" s="11">
        <f t="shared" si="650"/>
        <v>0.61208875286916598</v>
      </c>
      <c r="CK343" s="11">
        <f t="shared" si="651"/>
        <v>0</v>
      </c>
      <c r="CL343" s="11">
        <f t="shared" si="652"/>
        <v>0</v>
      </c>
      <c r="CM343" s="11">
        <f t="shared" si="653"/>
        <v>2.7543993879112469</v>
      </c>
      <c r="CN343" s="11">
        <f t="shared" si="654"/>
        <v>0</v>
      </c>
      <c r="CO343" s="11">
        <f t="shared" si="655"/>
        <v>0</v>
      </c>
      <c r="CP343" s="52">
        <f t="shared" si="680"/>
        <v>0.5</v>
      </c>
      <c r="CQ343" s="52">
        <f t="shared" si="681"/>
        <v>0</v>
      </c>
      <c r="CR343" s="52">
        <f t="shared" si="682"/>
        <v>0.5</v>
      </c>
      <c r="CS343" s="52">
        <f t="shared" si="683"/>
        <v>0</v>
      </c>
      <c r="CT343" s="52">
        <f t="shared" si="684"/>
        <v>0</v>
      </c>
      <c r="CU343" s="52">
        <f t="shared" si="685"/>
        <v>0</v>
      </c>
      <c r="CV343">
        <v>0</v>
      </c>
      <c r="CW343" s="60">
        <f t="shared" si="672"/>
        <v>-9.4821080158224973</v>
      </c>
      <c r="CX343" s="60">
        <f t="shared" si="673"/>
        <v>-91.415840113979257</v>
      </c>
      <c r="CY343" s="60">
        <v>-2.8071272059098833</v>
      </c>
      <c r="CZ343" s="60">
        <v>-0.57457167999531333</v>
      </c>
      <c r="DA343" s="60">
        <v>-8.179346980440011E-2</v>
      </c>
      <c r="DB343" s="60">
        <v>-1.5802144147161175E-3</v>
      </c>
      <c r="DC343" s="60">
        <v>0</v>
      </c>
      <c r="DD343" s="60">
        <f t="shared" si="674"/>
        <v>-3.4650725701243124</v>
      </c>
      <c r="DE343" s="60">
        <f t="shared" si="675"/>
        <v>-33.406339552897684</v>
      </c>
      <c r="DF343" s="60">
        <v>1.4656137928726991</v>
      </c>
      <c r="DG343" s="60">
        <v>5.5462583856105918E-2</v>
      </c>
      <c r="DH343" s="60">
        <v>1.336587948311314E-2</v>
      </c>
      <c r="DI343" s="60">
        <v>-7.5514777019101027</v>
      </c>
      <c r="DJ343" s="60">
        <f t="shared" si="676"/>
        <v>-6.0170354456981849</v>
      </c>
      <c r="DK343" s="60">
        <f t="shared" si="677"/>
        <v>-58.009500561081559</v>
      </c>
      <c r="DL343" s="60"/>
      <c r="DM343" s="60"/>
      <c r="DN343" s="60">
        <f t="shared" si="678"/>
        <v>0</v>
      </c>
      <c r="DO343" s="59">
        <v>196.05</v>
      </c>
      <c r="DP343" s="59">
        <v>11.283333333333333</v>
      </c>
      <c r="DQ343" s="59">
        <v>0.11666666666666667</v>
      </c>
      <c r="DR343" s="58">
        <v>207.45</v>
      </c>
    </row>
    <row r="344" spans="1:122" x14ac:dyDescent="0.2">
      <c r="A344" t="s">
        <v>4664</v>
      </c>
      <c r="B344" t="s">
        <v>2098</v>
      </c>
      <c r="C344" t="str">
        <f t="shared" si="656"/>
        <v xml:space="preserve">Downey, Aaron </v>
      </c>
      <c r="D344" t="str">
        <f t="shared" si="657"/>
        <v>Aaron Downey</v>
      </c>
      <c r="E344" t="str">
        <f t="shared" si="658"/>
        <v>RW</v>
      </c>
      <c r="F344" t="s">
        <v>1091</v>
      </c>
      <c r="G344">
        <v>21</v>
      </c>
      <c r="H344">
        <v>1</v>
      </c>
      <c r="I344">
        <v>0</v>
      </c>
      <c r="J344">
        <f t="shared" si="659"/>
        <v>1</v>
      </c>
      <c r="K344">
        <v>-6</v>
      </c>
      <c r="L344">
        <v>48</v>
      </c>
      <c r="M344" s="5" t="s">
        <v>5816</v>
      </c>
      <c r="N344" s="7">
        <f t="shared" si="660"/>
        <v>4.9833333333333334</v>
      </c>
      <c r="O344" s="7">
        <f t="shared" si="661"/>
        <v>104.65</v>
      </c>
      <c r="P344">
        <v>0</v>
      </c>
      <c r="Q344">
        <v>0</v>
      </c>
      <c r="R344">
        <v>0</v>
      </c>
      <c r="S344">
        <v>0</v>
      </c>
      <c r="T344">
        <f t="shared" si="662"/>
        <v>1</v>
      </c>
      <c r="U344">
        <f t="shared" si="663"/>
        <v>0</v>
      </c>
      <c r="V344">
        <v>10</v>
      </c>
      <c r="W344" s="9">
        <f t="shared" si="664"/>
        <v>0.1</v>
      </c>
      <c r="X344">
        <v>154</v>
      </c>
      <c r="Y344">
        <v>1</v>
      </c>
      <c r="Z344">
        <v>0</v>
      </c>
      <c r="AA344">
        <v>0</v>
      </c>
      <c r="AB344">
        <v>0</v>
      </c>
      <c r="AC344" s="9">
        <f t="shared" si="665"/>
        <v>0</v>
      </c>
      <c r="AD344" s="5" t="s">
        <v>4313</v>
      </c>
      <c r="AE344" s="11">
        <f t="shared" si="687"/>
        <v>104.61666666666666</v>
      </c>
      <c r="AF344" s="27">
        <v>27</v>
      </c>
      <c r="AG344" s="12">
        <v>165000</v>
      </c>
      <c r="AH344" s="13" t="s">
        <v>6324</v>
      </c>
      <c r="AI344" s="13" t="s">
        <v>6485</v>
      </c>
      <c r="AJ344" s="14">
        <v>-5.2</v>
      </c>
      <c r="AK344" s="13" t="s">
        <v>6328</v>
      </c>
      <c r="AL344" s="13" t="s">
        <v>6385</v>
      </c>
      <c r="AM344" s="13" t="s">
        <v>6440</v>
      </c>
      <c r="AN344" s="18">
        <f t="shared" si="666"/>
        <v>3.1</v>
      </c>
      <c r="AO344" s="18">
        <f t="shared" si="667"/>
        <v>2.9</v>
      </c>
      <c r="AP344" s="18">
        <f t="shared" si="668"/>
        <v>-5.2</v>
      </c>
      <c r="AQ344" s="18">
        <f t="shared" si="669"/>
        <v>-1</v>
      </c>
      <c r="AR344" s="18">
        <f t="shared" si="641"/>
        <v>-19.047619047619051</v>
      </c>
      <c r="AS344" s="18">
        <f t="shared" si="670"/>
        <v>-0.8</v>
      </c>
      <c r="AT344" s="18">
        <f t="shared" si="642"/>
        <v>-15.238095238095237</v>
      </c>
      <c r="AU344" s="18">
        <f t="shared" si="671"/>
        <v>-1.8</v>
      </c>
      <c r="AV344" s="66">
        <v>3</v>
      </c>
      <c r="AW344" s="66">
        <v>24</v>
      </c>
      <c r="AX344" s="66">
        <v>4</v>
      </c>
      <c r="AY344" s="66">
        <v>2</v>
      </c>
      <c r="AZ344" s="66">
        <v>2</v>
      </c>
      <c r="BA344" s="66">
        <v>0</v>
      </c>
      <c r="BB344" s="66">
        <v>0</v>
      </c>
      <c r="BC344" s="66">
        <v>0</v>
      </c>
      <c r="BD344">
        <v>47</v>
      </c>
      <c r="BE344" t="s">
        <v>3444</v>
      </c>
      <c r="BF344" t="s">
        <v>3445</v>
      </c>
      <c r="BG344" t="s">
        <v>710</v>
      </c>
      <c r="BH344" t="s">
        <v>7443</v>
      </c>
      <c r="BI344">
        <v>73</v>
      </c>
      <c r="BJ344">
        <v>215</v>
      </c>
      <c r="BK344" t="s">
        <v>1260</v>
      </c>
      <c r="BL344" t="s">
        <v>7128</v>
      </c>
      <c r="BM344" s="4" t="s">
        <v>3871</v>
      </c>
      <c r="BN344" s="4" t="s">
        <v>3872</v>
      </c>
      <c r="BO344" s="4" t="s">
        <v>1516</v>
      </c>
      <c r="BP344" s="4" t="s">
        <v>2123</v>
      </c>
      <c r="BQ344" s="7">
        <f t="shared" si="643"/>
        <v>104.61666666666666</v>
      </c>
      <c r="BR344" s="7">
        <f t="shared" si="644"/>
        <v>104.23333333333333</v>
      </c>
      <c r="BS344" s="7">
        <f t="shared" si="645"/>
        <v>0</v>
      </c>
      <c r="BT344" s="7">
        <f t="shared" si="646"/>
        <v>0.38333333333333336</v>
      </c>
      <c r="BU344">
        <v>154</v>
      </c>
      <c r="BV344">
        <v>0</v>
      </c>
      <c r="BW344">
        <v>0</v>
      </c>
      <c r="BX344">
        <v>0</v>
      </c>
      <c r="BY344" s="18">
        <f t="shared" si="647"/>
        <v>4.9634920634920636</v>
      </c>
      <c r="BZ344" s="18">
        <f t="shared" si="648"/>
        <v>0</v>
      </c>
      <c r="CA344" s="18">
        <f t="shared" si="649"/>
        <v>1.8253968253968255E-2</v>
      </c>
      <c r="CB344" s="6">
        <v>1</v>
      </c>
      <c r="CC344" s="6">
        <v>0</v>
      </c>
      <c r="CD344" s="6">
        <v>0</v>
      </c>
      <c r="CE344" s="6">
        <v>1</v>
      </c>
      <c r="CF344" s="6">
        <v>7</v>
      </c>
      <c r="CG344" s="6">
        <v>0</v>
      </c>
      <c r="CH344" s="6">
        <v>0</v>
      </c>
      <c r="CI344" s="6">
        <v>7</v>
      </c>
      <c r="CJ344" s="11">
        <f t="shared" si="650"/>
        <v>0.5756315957787016</v>
      </c>
      <c r="CK344" s="11">
        <f t="shared" si="651"/>
        <v>0</v>
      </c>
      <c r="CL344" s="11">
        <f t="shared" si="652"/>
        <v>0</v>
      </c>
      <c r="CM344" s="11">
        <f t="shared" si="653"/>
        <v>4.0294211704509113</v>
      </c>
      <c r="CN344" s="11">
        <f t="shared" si="654"/>
        <v>0</v>
      </c>
      <c r="CO344" s="11">
        <f t="shared" si="655"/>
        <v>0</v>
      </c>
      <c r="CP344" s="52">
        <f t="shared" si="680"/>
        <v>1</v>
      </c>
      <c r="CQ344" s="52">
        <f t="shared" si="681"/>
        <v>0</v>
      </c>
      <c r="CR344" s="52">
        <f t="shared" si="682"/>
        <v>1</v>
      </c>
      <c r="CS344" s="52">
        <f t="shared" si="683"/>
        <v>0</v>
      </c>
      <c r="CT344" s="52">
        <f t="shared" si="684"/>
        <v>0</v>
      </c>
      <c r="CU344" s="52">
        <f t="shared" si="685"/>
        <v>0</v>
      </c>
      <c r="CV344">
        <v>0</v>
      </c>
      <c r="CW344" s="60">
        <f t="shared" si="672"/>
        <v>-1.6825894075604091</v>
      </c>
      <c r="CX344" s="60">
        <f t="shared" si="673"/>
        <v>-32.166756238210773</v>
      </c>
      <c r="CY344" s="60">
        <v>-0.4767308704703434</v>
      </c>
      <c r="CZ344" s="60">
        <v>-2.207196485195655E-2</v>
      </c>
      <c r="DA344" s="60">
        <v>-3.3227904062873917E-2</v>
      </c>
      <c r="DB344" s="60">
        <v>0</v>
      </c>
      <c r="DC344" s="60">
        <v>0</v>
      </c>
      <c r="DD344" s="60">
        <f t="shared" si="674"/>
        <v>-0.53203073938517387</v>
      </c>
      <c r="DE344" s="60">
        <f t="shared" si="675"/>
        <v>-10.171051254774708</v>
      </c>
      <c r="DF344" s="60">
        <v>-6.095263165057186E-2</v>
      </c>
      <c r="DG344" s="60">
        <v>1.0158721179275925E-3</v>
      </c>
      <c r="DH344" s="60">
        <v>0</v>
      </c>
      <c r="DI344" s="60">
        <v>-1.090621908642591</v>
      </c>
      <c r="DJ344" s="60">
        <f t="shared" si="676"/>
        <v>-1.1505586681752353</v>
      </c>
      <c r="DK344" s="60">
        <f t="shared" si="677"/>
        <v>-21.99570498343607</v>
      </c>
      <c r="DL344" s="60"/>
      <c r="DM344" s="60"/>
      <c r="DN344" s="60">
        <f t="shared" si="678"/>
        <v>0</v>
      </c>
      <c r="DO344" s="58">
        <v>104.23333333333335</v>
      </c>
      <c r="DP344" s="58">
        <v>0.38333333333333341</v>
      </c>
      <c r="DQ344" s="58">
        <v>0</v>
      </c>
      <c r="DR344" s="58">
        <v>104.61666666666669</v>
      </c>
    </row>
    <row r="345" spans="1:122" x14ac:dyDescent="0.2">
      <c r="A345" s="31" t="s">
        <v>4668</v>
      </c>
      <c r="B345" s="31" t="s">
        <v>2098</v>
      </c>
      <c r="C345" s="31" t="str">
        <f t="shared" si="656"/>
        <v xml:space="preserve">Hall, Adam </v>
      </c>
      <c r="D345" s="31" t="str">
        <f t="shared" si="657"/>
        <v>Adam Hall</v>
      </c>
      <c r="E345" s="31" t="str">
        <f t="shared" si="658"/>
        <v>RW</v>
      </c>
      <c r="F345" s="31" t="s">
        <v>3907</v>
      </c>
      <c r="G345" s="31">
        <v>49</v>
      </c>
      <c r="H345" s="31">
        <v>4</v>
      </c>
      <c r="I345" s="31">
        <v>8</v>
      </c>
      <c r="J345" s="31">
        <f t="shared" si="659"/>
        <v>12</v>
      </c>
      <c r="K345" s="31">
        <v>-13</v>
      </c>
      <c r="L345" s="31">
        <v>18</v>
      </c>
      <c r="M345" s="32" t="s">
        <v>5879</v>
      </c>
      <c r="N345" s="33">
        <f t="shared" si="660"/>
        <v>12.45</v>
      </c>
      <c r="O345" s="33">
        <f t="shared" si="661"/>
        <v>610.04999999999995</v>
      </c>
      <c r="P345" s="31">
        <v>3</v>
      </c>
      <c r="Q345" s="31">
        <v>3</v>
      </c>
      <c r="R345" s="31">
        <v>0</v>
      </c>
      <c r="S345" s="31">
        <v>1</v>
      </c>
      <c r="T345" s="31">
        <f t="shared" si="662"/>
        <v>1</v>
      </c>
      <c r="U345" s="31">
        <f t="shared" si="663"/>
        <v>4</v>
      </c>
      <c r="V345" s="31">
        <v>61</v>
      </c>
      <c r="W345" s="34">
        <f t="shared" si="664"/>
        <v>6.5573770491803282E-2</v>
      </c>
      <c r="X345" s="31">
        <v>942</v>
      </c>
      <c r="Y345" s="31">
        <v>0</v>
      </c>
      <c r="Z345" s="31">
        <v>0</v>
      </c>
      <c r="AA345" s="31">
        <v>27</v>
      </c>
      <c r="AB345" s="31">
        <v>32</v>
      </c>
      <c r="AC345" s="34">
        <f t="shared" si="665"/>
        <v>0.4576271186440678</v>
      </c>
      <c r="AD345" s="32" t="s">
        <v>1682</v>
      </c>
      <c r="AE345" s="35">
        <f t="shared" si="687"/>
        <v>50.833333333333336</v>
      </c>
      <c r="AF345" s="36">
        <v>48</v>
      </c>
      <c r="AG345" s="37">
        <v>210431</v>
      </c>
      <c r="AH345" s="38" t="s">
        <v>6393</v>
      </c>
      <c r="AI345" s="38" t="s">
        <v>6386</v>
      </c>
      <c r="AJ345" s="39">
        <v>-15</v>
      </c>
      <c r="AK345" s="38" t="s">
        <v>6335</v>
      </c>
      <c r="AL345" s="38" t="s">
        <v>4373</v>
      </c>
      <c r="AM345" s="38" t="s">
        <v>4374</v>
      </c>
      <c r="AN345" s="40">
        <f t="shared" si="666"/>
        <v>11.7</v>
      </c>
      <c r="AO345" s="40">
        <f t="shared" si="667"/>
        <v>13</v>
      </c>
      <c r="AP345" s="40">
        <f t="shared" si="668"/>
        <v>-15</v>
      </c>
      <c r="AQ345" s="40">
        <f t="shared" si="669"/>
        <v>-1.1000000000000001</v>
      </c>
      <c r="AR345" s="40"/>
      <c r="AS345" s="40">
        <f t="shared" si="670"/>
        <v>-1.2</v>
      </c>
      <c r="AT345" s="40"/>
      <c r="AU345" s="40">
        <f t="shared" si="671"/>
        <v>-2.4</v>
      </c>
      <c r="AV345" s="31"/>
      <c r="AW345" s="31"/>
      <c r="AX345" s="31"/>
      <c r="AY345" s="31"/>
      <c r="AZ345" s="31"/>
      <c r="BA345" s="31"/>
      <c r="BB345" s="31"/>
      <c r="BC345" s="31"/>
      <c r="BD345" s="31"/>
      <c r="BE345" s="31"/>
      <c r="BF345" s="31"/>
      <c r="BG345" s="31"/>
      <c r="BH345" s="31"/>
      <c r="BI345" s="31"/>
      <c r="BJ345" s="31"/>
      <c r="BK345" s="31"/>
      <c r="BL345" s="31"/>
      <c r="BM345" s="41"/>
      <c r="BN345" s="41"/>
      <c r="BO345" s="41"/>
      <c r="BP345" s="41"/>
      <c r="BQ345" s="33"/>
      <c r="BR345" s="33"/>
      <c r="BS345" s="33"/>
      <c r="BT345" s="33"/>
      <c r="BU345" s="37"/>
      <c r="BV345" s="31"/>
      <c r="BW345" s="31"/>
      <c r="BX345" s="31"/>
      <c r="BY345" s="40"/>
      <c r="BZ345" s="40"/>
      <c r="CA345" s="40"/>
      <c r="CB345" s="55">
        <v>8</v>
      </c>
      <c r="CC345" s="55">
        <v>7</v>
      </c>
      <c r="CD345" s="55">
        <v>1</v>
      </c>
      <c r="CE345" s="55">
        <v>16</v>
      </c>
      <c r="CF345" s="55">
        <v>21</v>
      </c>
      <c r="CG345" s="55">
        <v>0</v>
      </c>
      <c r="CH345" s="55">
        <v>10</v>
      </c>
      <c r="CI345" s="55">
        <v>31</v>
      </c>
      <c r="CJ345" s="35"/>
      <c r="CK345" s="35"/>
      <c r="CL345" s="35"/>
      <c r="CM345" s="35"/>
      <c r="CN345" s="35"/>
      <c r="CO345" s="35"/>
      <c r="CP345" s="56">
        <f t="shared" si="680"/>
        <v>0.125</v>
      </c>
      <c r="CQ345" s="56">
        <f t="shared" si="681"/>
        <v>0.5</v>
      </c>
      <c r="CR345" s="56">
        <f t="shared" si="682"/>
        <v>0.625</v>
      </c>
      <c r="CS345" s="56">
        <f t="shared" si="683"/>
        <v>0.42857142857142855</v>
      </c>
      <c r="CT345" s="56">
        <f t="shared" si="684"/>
        <v>0.42857142857142855</v>
      </c>
      <c r="CU345" s="56">
        <f t="shared" si="685"/>
        <v>0.8571428571428571</v>
      </c>
      <c r="CV345" s="31">
        <v>1</v>
      </c>
      <c r="CW345" s="61">
        <f t="shared" si="672"/>
        <v>6.4301606514822227</v>
      </c>
      <c r="CX345" s="61">
        <f t="shared" si="673"/>
        <v>21.079038359227088</v>
      </c>
      <c r="CY345" s="61">
        <v>-3.8816754246328053</v>
      </c>
      <c r="CZ345" s="61">
        <v>3.791096557132875</v>
      </c>
      <c r="DA345" s="61">
        <v>6.9637177281938342E-2</v>
      </c>
      <c r="DB345" s="61">
        <v>-0.2558230449846412</v>
      </c>
      <c r="DC345" s="61">
        <v>-1.0734735486852605</v>
      </c>
      <c r="DD345" s="61">
        <f t="shared" si="674"/>
        <v>-1.3502382838878937</v>
      </c>
      <c r="DE345" s="61">
        <f t="shared" si="675"/>
        <v>-4.4262851463297608</v>
      </c>
      <c r="DF345" s="61">
        <v>1.7426297053804962</v>
      </c>
      <c r="DG345" s="61">
        <v>0.27782225892236989</v>
      </c>
      <c r="DH345" s="61">
        <v>4.5570532211863153</v>
      </c>
      <c r="DI345" s="61">
        <v>1.2028937498809349</v>
      </c>
      <c r="DJ345" s="61">
        <f t="shared" si="676"/>
        <v>7.7803989353701164</v>
      </c>
      <c r="DK345" s="61">
        <f t="shared" si="677"/>
        <v>25.505323505556845</v>
      </c>
      <c r="DL345" s="61"/>
      <c r="DM345" s="61"/>
      <c r="DN345" s="61">
        <f t="shared" si="678"/>
        <v>0</v>
      </c>
      <c r="DO345" s="62">
        <v>418.13333333333333</v>
      </c>
      <c r="DP345" s="62">
        <v>82</v>
      </c>
      <c r="DQ345" s="62">
        <v>109.96666666666667</v>
      </c>
      <c r="DR345" s="62">
        <v>610.1</v>
      </c>
    </row>
    <row r="346" spans="1:122" x14ac:dyDescent="0.2">
      <c r="A346" s="31" t="s">
        <v>4663</v>
      </c>
      <c r="B346" s="31" t="s">
        <v>2098</v>
      </c>
      <c r="C346" s="31" t="str">
        <f t="shared" si="656"/>
        <v xml:space="preserve">Hall, Adam </v>
      </c>
      <c r="D346" s="31" t="str">
        <f t="shared" si="657"/>
        <v>Adam Hall</v>
      </c>
      <c r="E346" s="31" t="str">
        <f t="shared" si="658"/>
        <v>RW</v>
      </c>
      <c r="F346" s="31" t="s">
        <v>1059</v>
      </c>
      <c r="G346" s="31">
        <v>23</v>
      </c>
      <c r="H346" s="31">
        <v>2</v>
      </c>
      <c r="I346" s="31">
        <v>3</v>
      </c>
      <c r="J346" s="31">
        <f t="shared" si="659"/>
        <v>5</v>
      </c>
      <c r="K346" s="31">
        <v>2</v>
      </c>
      <c r="L346" s="31">
        <v>8</v>
      </c>
      <c r="M346" s="32" t="s">
        <v>5586</v>
      </c>
      <c r="N346" s="33">
        <f t="shared" si="660"/>
        <v>12.216666666666667</v>
      </c>
      <c r="O346" s="33">
        <f t="shared" si="661"/>
        <v>280.98333333333335</v>
      </c>
      <c r="P346" s="31">
        <v>0</v>
      </c>
      <c r="Q346" s="31">
        <v>0</v>
      </c>
      <c r="R346" s="31">
        <v>0</v>
      </c>
      <c r="S346" s="31">
        <v>0</v>
      </c>
      <c r="T346" s="31">
        <f t="shared" si="662"/>
        <v>2</v>
      </c>
      <c r="U346" s="31">
        <f t="shared" si="663"/>
        <v>3</v>
      </c>
      <c r="V346" s="31">
        <v>42</v>
      </c>
      <c r="W346" s="34">
        <f t="shared" si="664"/>
        <v>4.7619047619047616E-2</v>
      </c>
      <c r="X346" s="31">
        <v>458</v>
      </c>
      <c r="Y346" s="31">
        <v>0</v>
      </c>
      <c r="Z346" s="31">
        <v>0</v>
      </c>
      <c r="AA346" s="31">
        <v>8</v>
      </c>
      <c r="AB346" s="31">
        <v>3</v>
      </c>
      <c r="AC346" s="34">
        <f t="shared" si="665"/>
        <v>0.72727272727272729</v>
      </c>
      <c r="AD346" s="32" t="s">
        <v>4290</v>
      </c>
      <c r="AE346" s="35">
        <f t="shared" si="687"/>
        <v>56.216666666666669</v>
      </c>
      <c r="AF346" s="36">
        <v>72</v>
      </c>
      <c r="AG346" s="37">
        <v>224422</v>
      </c>
      <c r="AH346" s="38" t="s">
        <v>6297</v>
      </c>
      <c r="AI346" s="38" t="s">
        <v>6355</v>
      </c>
      <c r="AJ346" s="39">
        <v>1.7</v>
      </c>
      <c r="AK346" s="38" t="s">
        <v>6354</v>
      </c>
      <c r="AL346" s="38" t="s">
        <v>6425</v>
      </c>
      <c r="AM346" s="38" t="s">
        <v>6351</v>
      </c>
      <c r="AN346" s="40">
        <f t="shared" si="666"/>
        <v>5.9</v>
      </c>
      <c r="AO346" s="40">
        <f t="shared" si="667"/>
        <v>4.7</v>
      </c>
      <c r="AP346" s="40">
        <f t="shared" si="668"/>
        <v>1.7</v>
      </c>
      <c r="AQ346" s="40">
        <f t="shared" si="669"/>
        <v>-0.9</v>
      </c>
      <c r="AR346" s="40"/>
      <c r="AS346" s="40">
        <f t="shared" si="670"/>
        <v>0.8</v>
      </c>
      <c r="AT346" s="40"/>
      <c r="AU346" s="40">
        <f t="shared" si="671"/>
        <v>-0.1</v>
      </c>
      <c r="AV346" s="31">
        <v>41</v>
      </c>
      <c r="AW346" s="31">
        <v>91</v>
      </c>
      <c r="AX346" s="31">
        <v>43</v>
      </c>
      <c r="AY346" s="31">
        <v>18</v>
      </c>
      <c r="AZ346" s="31">
        <v>22</v>
      </c>
      <c r="BA346" s="31">
        <v>35</v>
      </c>
      <c r="BB346" s="31">
        <v>35</v>
      </c>
      <c r="BC346" s="31">
        <v>1.7</v>
      </c>
      <c r="BD346" s="31">
        <v>18</v>
      </c>
      <c r="BE346" s="31" t="s">
        <v>3128</v>
      </c>
      <c r="BF346" s="31" t="s">
        <v>3129</v>
      </c>
      <c r="BG346" s="31" t="s">
        <v>653</v>
      </c>
      <c r="BH346" s="31" t="s">
        <v>7471</v>
      </c>
      <c r="BI346" s="31">
        <v>75</v>
      </c>
      <c r="BJ346" s="31">
        <v>206</v>
      </c>
      <c r="BK346" s="31" t="s">
        <v>1258</v>
      </c>
      <c r="BL346" s="31" t="s">
        <v>7128</v>
      </c>
      <c r="BM346" s="41" t="s">
        <v>2125</v>
      </c>
      <c r="BN346" s="41" t="s">
        <v>2126</v>
      </c>
      <c r="BO346" s="41" t="s">
        <v>2127</v>
      </c>
      <c r="BP346" s="41" t="s">
        <v>2129</v>
      </c>
      <c r="BQ346" s="33"/>
      <c r="BR346" s="33"/>
      <c r="BS346" s="33"/>
      <c r="BT346" s="33"/>
      <c r="BU346" s="37">
        <v>1400</v>
      </c>
      <c r="BV346" s="31">
        <v>2</v>
      </c>
      <c r="BW346" s="31">
        <v>0</v>
      </c>
      <c r="BX346" s="31">
        <v>0</v>
      </c>
      <c r="BY346" s="40"/>
      <c r="BZ346" s="40"/>
      <c r="CA346" s="40"/>
      <c r="CB346" s="55">
        <v>8</v>
      </c>
      <c r="CC346" s="55">
        <v>5</v>
      </c>
      <c r="CD346" s="55">
        <v>0</v>
      </c>
      <c r="CE346" s="55">
        <v>13</v>
      </c>
      <c r="CF346" s="55">
        <v>5</v>
      </c>
      <c r="CG346" s="55">
        <v>1</v>
      </c>
      <c r="CH346" s="55">
        <v>0</v>
      </c>
      <c r="CI346" s="55">
        <v>6</v>
      </c>
      <c r="CJ346" s="35"/>
      <c r="CK346" s="35"/>
      <c r="CL346" s="35"/>
      <c r="CM346" s="35"/>
      <c r="CN346" s="35"/>
      <c r="CO346" s="35"/>
      <c r="CP346" s="56">
        <f t="shared" si="680"/>
        <v>0.25</v>
      </c>
      <c r="CQ346" s="56">
        <f t="shared" si="681"/>
        <v>0.375</v>
      </c>
      <c r="CR346" s="56">
        <f t="shared" si="682"/>
        <v>0.625</v>
      </c>
      <c r="CS346" s="56">
        <f t="shared" si="683"/>
        <v>0</v>
      </c>
      <c r="CT346" s="56">
        <f t="shared" si="684"/>
        <v>0</v>
      </c>
      <c r="CU346" s="56">
        <f t="shared" si="685"/>
        <v>0</v>
      </c>
      <c r="CV346" s="31">
        <v>1</v>
      </c>
      <c r="CW346" s="61">
        <f t="shared" si="672"/>
        <v>2.7708873645021908</v>
      </c>
      <c r="CX346" s="61">
        <f t="shared" si="673"/>
        <v>19.715771345405447</v>
      </c>
      <c r="CY346" s="61">
        <v>0.74163607439036183</v>
      </c>
      <c r="CZ346" s="61">
        <v>-1.7402449487907228</v>
      </c>
      <c r="DA346" s="61">
        <v>-7.2611364756228938E-2</v>
      </c>
      <c r="DB346" s="61">
        <v>-3.1399892921361729E-2</v>
      </c>
      <c r="DC346" s="61">
        <v>0</v>
      </c>
      <c r="DD346" s="61">
        <f t="shared" si="674"/>
        <v>-1.1026201320779516</v>
      </c>
      <c r="DE346" s="61">
        <f t="shared" si="675"/>
        <v>-7.8455034597897537</v>
      </c>
      <c r="DF346" s="61">
        <v>3.0685550911762594</v>
      </c>
      <c r="DG346" s="61">
        <v>-5.220952995577887E-2</v>
      </c>
      <c r="DH346" s="61">
        <v>0.20141623269847667</v>
      </c>
      <c r="DI346" s="61">
        <v>0.65574570266118537</v>
      </c>
      <c r="DJ346" s="61">
        <f t="shared" si="676"/>
        <v>3.8735074965801424</v>
      </c>
      <c r="DK346" s="61">
        <f t="shared" si="677"/>
        <v>27.5612748051952</v>
      </c>
      <c r="DL346" s="61"/>
      <c r="DM346" s="61"/>
      <c r="DN346" s="61">
        <f t="shared" si="678"/>
        <v>0</v>
      </c>
      <c r="DO346" s="62">
        <v>242.11666666666667</v>
      </c>
      <c r="DP346" s="62">
        <v>36.666666666666664</v>
      </c>
      <c r="DQ346" s="62">
        <v>2.2999999999999998</v>
      </c>
      <c r="DR346" s="62">
        <v>281.08333333333337</v>
      </c>
    </row>
    <row r="347" spans="1:122" s="30" customFormat="1" x14ac:dyDescent="0.2">
      <c r="A347" s="19" t="s">
        <v>4663</v>
      </c>
      <c r="B347" s="19" t="s">
        <v>2098</v>
      </c>
      <c r="C347" s="19" t="str">
        <f>C603</f>
        <v xml:space="preserve">Koivu, Mikko </v>
      </c>
      <c r="D347" s="19" t="s">
        <v>137</v>
      </c>
      <c r="E347" s="19" t="s">
        <v>2738</v>
      </c>
      <c r="F347" s="19" t="str">
        <f>F603</f>
        <v xml:space="preserve">Mikko Koivu, C </v>
      </c>
      <c r="G347" s="19">
        <v>72</v>
      </c>
      <c r="H347" s="19">
        <v>6</v>
      </c>
      <c r="I347" s="19">
        <v>11</v>
      </c>
      <c r="J347" s="19">
        <v>17</v>
      </c>
      <c r="K347" s="19">
        <v>-11</v>
      </c>
      <c r="L347" s="19">
        <v>26</v>
      </c>
      <c r="M347" s="20"/>
      <c r="N347" s="21">
        <v>12.38</v>
      </c>
      <c r="O347" s="21">
        <v>891.36</v>
      </c>
      <c r="P347" s="19">
        <v>3</v>
      </c>
      <c r="Q347" s="19">
        <v>3</v>
      </c>
      <c r="R347" s="19">
        <v>0</v>
      </c>
      <c r="S347" s="19">
        <v>1</v>
      </c>
      <c r="T347" s="19">
        <v>3</v>
      </c>
      <c r="U347" s="19">
        <v>7</v>
      </c>
      <c r="V347" s="19">
        <v>103</v>
      </c>
      <c r="W347" s="22">
        <f t="shared" si="664"/>
        <v>5.8252427184466021E-2</v>
      </c>
      <c r="X347" s="19">
        <v>1400</v>
      </c>
      <c r="Y347" s="19">
        <v>0</v>
      </c>
      <c r="Z347" s="19">
        <v>0</v>
      </c>
      <c r="AA347" s="19">
        <v>35</v>
      </c>
      <c r="AB347" s="19">
        <v>35</v>
      </c>
      <c r="AC347" s="22">
        <f t="shared" si="665"/>
        <v>0.5</v>
      </c>
      <c r="AD347" s="20"/>
      <c r="AE347" s="21">
        <v>52.55</v>
      </c>
      <c r="AF347" s="28">
        <v>56</v>
      </c>
      <c r="AG347" s="23">
        <v>434853</v>
      </c>
      <c r="AH347" s="23"/>
      <c r="AI347" s="23"/>
      <c r="AJ347" s="23"/>
      <c r="AK347" s="23"/>
      <c r="AL347" s="23"/>
      <c r="AM347" s="23"/>
      <c r="AN347" s="24">
        <v>17.600000000000001</v>
      </c>
      <c r="AO347" s="24">
        <v>17.7</v>
      </c>
      <c r="AP347" s="24">
        <v>-13.3</v>
      </c>
      <c r="AQ347" s="29">
        <v>-1</v>
      </c>
      <c r="AR347" s="24">
        <f t="shared" ref="AR347:AR352" si="688">AQ347/(BR347+2*(BS347+BT347))*2000</f>
        <v>-1.7823458642149508</v>
      </c>
      <c r="AS347" s="29">
        <v>-0.6</v>
      </c>
      <c r="AT347" s="24">
        <f t="shared" ref="AT347:AT352" si="689">AS347/(BR347+2*(BS347+BT347))*2000</f>
        <v>-1.0694075185289704</v>
      </c>
      <c r="AU347" s="24">
        <v>-1.6</v>
      </c>
      <c r="AV347" s="67">
        <v>41</v>
      </c>
      <c r="AW347" s="67">
        <v>91</v>
      </c>
      <c r="AX347" s="67">
        <v>43</v>
      </c>
      <c r="AY347" s="67">
        <v>18</v>
      </c>
      <c r="AZ347" s="67">
        <v>22</v>
      </c>
      <c r="BA347" s="67">
        <v>35</v>
      </c>
      <c r="BB347" s="67">
        <v>35</v>
      </c>
      <c r="BC347" s="67">
        <v>1.7</v>
      </c>
      <c r="BD347" s="19">
        <v>18</v>
      </c>
      <c r="BE347" s="45" t="s">
        <v>138</v>
      </c>
      <c r="BF347" s="19" t="s">
        <v>3129</v>
      </c>
      <c r="BG347" s="19" t="s">
        <v>653</v>
      </c>
      <c r="BH347" s="19" t="s">
        <v>7471</v>
      </c>
      <c r="BI347" s="19">
        <v>75</v>
      </c>
      <c r="BJ347" s="19">
        <v>206</v>
      </c>
      <c r="BK347" s="19" t="s">
        <v>133</v>
      </c>
      <c r="BL347" s="19" t="s">
        <v>7128</v>
      </c>
      <c r="BM347" s="46" t="s">
        <v>139</v>
      </c>
      <c r="BN347" s="46" t="s">
        <v>140</v>
      </c>
      <c r="BO347" s="46" t="s">
        <v>141</v>
      </c>
      <c r="BP347" s="46" t="s">
        <v>142</v>
      </c>
      <c r="BQ347" s="21">
        <f t="shared" ref="BQ347:BT352" si="690">LEFT(TRIM(BM347),LEN(TRIM(BM347))-3)+RIGHT(TRIM(BM347),2)/60</f>
        <v>891.18333333333328</v>
      </c>
      <c r="BR347" s="21">
        <f t="shared" si="690"/>
        <v>660.25</v>
      </c>
      <c r="BS347" s="21">
        <f t="shared" si="690"/>
        <v>112.26666666666667</v>
      </c>
      <c r="BT347" s="21">
        <f t="shared" si="690"/>
        <v>118.66666666666667</v>
      </c>
      <c r="BU347" s="19">
        <v>1400</v>
      </c>
      <c r="BV347" s="19">
        <v>2</v>
      </c>
      <c r="BW347" s="19">
        <v>0</v>
      </c>
      <c r="BX347" s="19">
        <v>0</v>
      </c>
      <c r="BY347" s="24">
        <f t="shared" ref="BY347:BY352" si="691">BR347/G347</f>
        <v>9.1701388888888893</v>
      </c>
      <c r="BZ347" s="24">
        <f t="shared" ref="BZ347:BZ352" si="692">BS347/G347</f>
        <v>1.5592592592592593</v>
      </c>
      <c r="CA347" s="24">
        <f t="shared" ref="CA347:CA352" si="693">BT347/G347</f>
        <v>1.6481481481481481</v>
      </c>
      <c r="CB347" s="19">
        <v>16</v>
      </c>
      <c r="CC347" s="19">
        <v>12</v>
      </c>
      <c r="CD347" s="19">
        <v>1</v>
      </c>
      <c r="CE347" s="19">
        <v>29</v>
      </c>
      <c r="CF347" s="19">
        <v>26</v>
      </c>
      <c r="CG347" s="19">
        <v>1</v>
      </c>
      <c r="CH347" s="19">
        <v>10</v>
      </c>
      <c r="CI347" s="19">
        <v>37</v>
      </c>
      <c r="CJ347" s="53">
        <f t="shared" ref="CJ347:CJ352" si="694">IF(BR347=0,0,CB347/BR347*60)</f>
        <v>1.45399469897766</v>
      </c>
      <c r="CK347" s="53">
        <f t="shared" ref="CK347:CK352" si="695">IF(BT347=0,0,CC347/BT347*60)</f>
        <v>6.0674157303370784</v>
      </c>
      <c r="CL347" s="53">
        <f t="shared" ref="CL347:CL352" si="696">IF(BS347=0,0,CD347/BS347*60)</f>
        <v>0.53444180522565321</v>
      </c>
      <c r="CM347" s="53">
        <f t="shared" ref="CM347:CM352" si="697">IF(BR347=0,0,CF347/BR347*60)</f>
        <v>2.3627413858386972</v>
      </c>
      <c r="CN347" s="53">
        <f t="shared" ref="CN347:CN352" si="698">IF(BT347=0,0,CG347/BT347*60)</f>
        <v>0.5056179775280899</v>
      </c>
      <c r="CO347" s="53">
        <f t="shared" ref="CO347:CO352" si="699">IF(BS347=0,0,CH347/BS347*60)</f>
        <v>5.3444180522565325</v>
      </c>
      <c r="CP347" s="54">
        <f t="shared" si="680"/>
        <v>0.1875</v>
      </c>
      <c r="CQ347" s="54">
        <f t="shared" si="681"/>
        <v>0.4375</v>
      </c>
      <c r="CR347" s="54">
        <f t="shared" si="682"/>
        <v>0.625</v>
      </c>
      <c r="CS347" s="54">
        <f t="shared" si="683"/>
        <v>0.25</v>
      </c>
      <c r="CT347" s="54">
        <f t="shared" si="684"/>
        <v>0.25</v>
      </c>
      <c r="CU347" s="54">
        <f t="shared" si="685"/>
        <v>0.5</v>
      </c>
      <c r="CV347" s="19">
        <v>2</v>
      </c>
      <c r="CW347" s="65">
        <v>9.2010000000000005</v>
      </c>
      <c r="CX347" s="65">
        <v>20.649000000000001</v>
      </c>
      <c r="CY347" s="24">
        <v>-3.14</v>
      </c>
      <c r="CZ347" s="24">
        <v>2.0510000000000002</v>
      </c>
      <c r="DA347" s="24">
        <v>-3.0000000000000001E-3</v>
      </c>
      <c r="DB347" s="24">
        <v>-0.28699999999999998</v>
      </c>
      <c r="DC347" s="24">
        <v>-1.073</v>
      </c>
      <c r="DD347" s="65">
        <v>-2.4529999999999998</v>
      </c>
      <c r="DE347" s="65">
        <v>-5.5049999999999999</v>
      </c>
      <c r="DF347" s="24">
        <v>4.8109999999999999</v>
      </c>
      <c r="DG347" s="24">
        <v>0.22600000000000001</v>
      </c>
      <c r="DH347" s="24">
        <v>4.758</v>
      </c>
      <c r="DI347" s="24">
        <v>1.859</v>
      </c>
      <c r="DJ347" s="65">
        <v>11.654</v>
      </c>
      <c r="DK347" s="65">
        <v>26.154</v>
      </c>
      <c r="DL347" s="24">
        <v>0</v>
      </c>
      <c r="DM347" s="24">
        <v>0</v>
      </c>
      <c r="DN347" s="65">
        <v>0</v>
      </c>
      <c r="DO347" s="24">
        <v>660.25</v>
      </c>
      <c r="DP347" s="24">
        <v>118.67</v>
      </c>
      <c r="DQ347" s="24">
        <v>112.27</v>
      </c>
      <c r="DR347" s="24">
        <v>891.18</v>
      </c>
    </row>
    <row r="348" spans="1:122" x14ac:dyDescent="0.2">
      <c r="A348" t="s">
        <v>4676</v>
      </c>
      <c r="B348" t="s">
        <v>2098</v>
      </c>
      <c r="C348" t="str">
        <f t="shared" ref="C348:C354" si="700">CONCATENATE(RIGHT(D348,LEN(D348)-SEARCH(" ",D348)), ", ", LEFT(D348, SEARCH(" ", D348)))</f>
        <v xml:space="preserve">Suglobov, Aleksander </v>
      </c>
      <c r="D348" t="str">
        <f t="shared" ref="D348:D354" si="701">LEFT(F348, SEARCH(",", F348) - 1)</f>
        <v>Aleksander Suglobov</v>
      </c>
      <c r="E348" t="str">
        <f t="shared" ref="E348:E354" si="702">LEFT(RIGHT(F348, LEN(F348)-SEARCH(",", F348)-1), 2)</f>
        <v>RW</v>
      </c>
      <c r="F348" t="s">
        <v>4580</v>
      </c>
      <c r="G348">
        <v>14</v>
      </c>
      <c r="H348">
        <v>0</v>
      </c>
      <c r="I348">
        <v>0</v>
      </c>
      <c r="J348">
        <f t="shared" ref="J348:J354" si="703">H348+I348</f>
        <v>0</v>
      </c>
      <c r="K348">
        <v>-6</v>
      </c>
      <c r="L348">
        <v>4</v>
      </c>
      <c r="M348" s="5" t="s">
        <v>5907</v>
      </c>
      <c r="N348" s="7">
        <f t="shared" ref="N348:N354" si="704">LEFT(M348, LEN(M348)-3)+RIGHT(M348,2)/60</f>
        <v>7.416666666666667</v>
      </c>
      <c r="O348" s="7">
        <f t="shared" ref="O348:O354" si="705">G348*N348</f>
        <v>103.83333333333334</v>
      </c>
      <c r="P348">
        <v>0</v>
      </c>
      <c r="Q348">
        <v>0</v>
      </c>
      <c r="R348">
        <v>0</v>
      </c>
      <c r="S348">
        <v>0</v>
      </c>
      <c r="T348">
        <f t="shared" ref="T348:U354" si="706">H348-P348-R348</f>
        <v>0</v>
      </c>
      <c r="U348">
        <f t="shared" si="706"/>
        <v>0</v>
      </c>
      <c r="V348">
        <v>17</v>
      </c>
      <c r="W348" s="9">
        <f t="shared" si="664"/>
        <v>0</v>
      </c>
      <c r="X348">
        <v>136</v>
      </c>
      <c r="Y348">
        <v>0</v>
      </c>
      <c r="Z348">
        <v>0</v>
      </c>
      <c r="AA348">
        <v>0</v>
      </c>
      <c r="AB348">
        <v>0</v>
      </c>
      <c r="AC348" s="9">
        <f t="shared" si="665"/>
        <v>0</v>
      </c>
      <c r="AD348" s="5" t="s">
        <v>361</v>
      </c>
      <c r="AH348" s="13" t="s">
        <v>6283</v>
      </c>
      <c r="AI348" s="13" t="s">
        <v>6336</v>
      </c>
      <c r="AJ348" s="14">
        <v>-6.2</v>
      </c>
      <c r="AK348" s="13" t="s">
        <v>4373</v>
      </c>
      <c r="AL348" s="13" t="s">
        <v>6354</v>
      </c>
      <c r="AM348" s="13" t="s">
        <v>6362</v>
      </c>
      <c r="AN348" s="18">
        <f t="shared" ref="AN348:AQ354" si="707">AH348+0</f>
        <v>2.4</v>
      </c>
      <c r="AO348" s="18">
        <f t="shared" si="707"/>
        <v>2.2999999999999998</v>
      </c>
      <c r="AP348" s="18">
        <f t="shared" si="707"/>
        <v>-6.2</v>
      </c>
      <c r="AQ348" s="18">
        <f t="shared" si="707"/>
        <v>-1.2</v>
      </c>
      <c r="AR348" s="18">
        <f t="shared" si="688"/>
        <v>-20.361990950226243</v>
      </c>
      <c r="AS348" s="18">
        <f t="shared" ref="AS348:AS354" si="708">AL348+0</f>
        <v>-0.9</v>
      </c>
      <c r="AT348" s="18">
        <f t="shared" si="689"/>
        <v>-15.271493212669682</v>
      </c>
      <c r="AU348" s="18">
        <f t="shared" ref="AU348:AU354" si="709">AM348+0</f>
        <v>-2.1</v>
      </c>
      <c r="AV348" s="66">
        <v>1</v>
      </c>
      <c r="AW348" s="66">
        <v>12</v>
      </c>
      <c r="AX348" s="66">
        <v>11</v>
      </c>
      <c r="AY348" s="66">
        <v>3</v>
      </c>
      <c r="AZ348" s="66">
        <v>1</v>
      </c>
      <c r="BA348" s="66">
        <v>0</v>
      </c>
      <c r="BB348" s="66">
        <v>0</v>
      </c>
      <c r="BC348" s="66">
        <v>0</v>
      </c>
      <c r="BD348">
        <v>9</v>
      </c>
      <c r="BE348" t="s">
        <v>4979</v>
      </c>
      <c r="BF348" t="s">
        <v>736</v>
      </c>
      <c r="BH348" t="s">
        <v>7453</v>
      </c>
      <c r="BI348">
        <v>72</v>
      </c>
      <c r="BJ348">
        <v>200</v>
      </c>
      <c r="BK348" t="s">
        <v>1259</v>
      </c>
      <c r="BL348" t="s">
        <v>638</v>
      </c>
      <c r="BM348" s="4" t="s">
        <v>3878</v>
      </c>
      <c r="BN348" s="4" t="s">
        <v>3879</v>
      </c>
      <c r="BO348" s="4" t="s">
        <v>1516</v>
      </c>
      <c r="BP348" s="4" t="s">
        <v>7342</v>
      </c>
      <c r="BQ348" s="7">
        <f t="shared" si="690"/>
        <v>103.81666666666666</v>
      </c>
      <c r="BR348" s="7">
        <f t="shared" si="690"/>
        <v>89.766666666666666</v>
      </c>
      <c r="BS348" s="7">
        <f t="shared" si="690"/>
        <v>0</v>
      </c>
      <c r="BT348" s="7">
        <f t="shared" si="690"/>
        <v>14.05</v>
      </c>
      <c r="BU348">
        <v>136</v>
      </c>
      <c r="BV348">
        <v>0</v>
      </c>
      <c r="BW348">
        <v>0</v>
      </c>
      <c r="BX348">
        <v>0</v>
      </c>
      <c r="BY348" s="18">
        <f t="shared" si="691"/>
        <v>6.4119047619047622</v>
      </c>
      <c r="BZ348" s="18">
        <f t="shared" si="692"/>
        <v>0</v>
      </c>
      <c r="CA348" s="18">
        <f t="shared" si="693"/>
        <v>1.0035714285714286</v>
      </c>
      <c r="CB348" s="6">
        <v>1</v>
      </c>
      <c r="CC348" s="6">
        <v>0</v>
      </c>
      <c r="CD348" s="6">
        <v>0</v>
      </c>
      <c r="CE348" s="6">
        <v>1</v>
      </c>
      <c r="CF348" s="6">
        <v>7</v>
      </c>
      <c r="CG348" s="6">
        <v>0</v>
      </c>
      <c r="CH348" s="6">
        <v>0</v>
      </c>
      <c r="CI348" s="6">
        <v>7</v>
      </c>
      <c r="CJ348" s="11">
        <f t="shared" si="694"/>
        <v>0.66839955440029708</v>
      </c>
      <c r="CK348" s="11">
        <f t="shared" si="695"/>
        <v>0</v>
      </c>
      <c r="CL348" s="11">
        <f t="shared" si="696"/>
        <v>0</v>
      </c>
      <c r="CM348" s="11">
        <f t="shared" si="697"/>
        <v>4.6787968808020794</v>
      </c>
      <c r="CN348" s="11">
        <f t="shared" si="698"/>
        <v>0</v>
      </c>
      <c r="CO348" s="11">
        <f t="shared" si="699"/>
        <v>0</v>
      </c>
      <c r="CP348" s="52">
        <f t="shared" si="680"/>
        <v>0</v>
      </c>
      <c r="CQ348" s="52">
        <f t="shared" si="681"/>
        <v>0</v>
      </c>
      <c r="CR348" s="52">
        <f t="shared" si="682"/>
        <v>0</v>
      </c>
      <c r="CS348" s="52">
        <f t="shared" si="683"/>
        <v>0</v>
      </c>
      <c r="CT348" s="52">
        <f t="shared" si="684"/>
        <v>0</v>
      </c>
      <c r="CU348" s="52">
        <f t="shared" si="685"/>
        <v>0</v>
      </c>
      <c r="CV348">
        <v>0</v>
      </c>
      <c r="CW348" s="60">
        <f t="shared" ref="CW348:CW354" si="710">DD348+DJ348+DN348</f>
        <v>-3.6448153904891547</v>
      </c>
      <c r="CX348" s="60">
        <f t="shared" ref="CX348:CX354" si="711">CW348/DR348*2000</f>
        <v>-70.21638254273536</v>
      </c>
      <c r="CY348" s="60">
        <v>-2.3664887200483444</v>
      </c>
      <c r="CZ348" s="60">
        <v>-0.78038625643714055</v>
      </c>
      <c r="DA348" s="60">
        <v>5.3353648221669157E-3</v>
      </c>
      <c r="DB348" s="60">
        <v>0</v>
      </c>
      <c r="DC348" s="60">
        <v>0</v>
      </c>
      <c r="DD348" s="60">
        <f t="shared" ref="DD348:DD354" si="712">SUM(CY348:DC348)</f>
        <v>-3.1415396116633181</v>
      </c>
      <c r="DE348" s="60">
        <f t="shared" ref="DE348:DE354" si="713">DD348/DR348*2000</f>
        <v>-60.52091080423795</v>
      </c>
      <c r="DF348" s="60">
        <v>-0.48380628414783955</v>
      </c>
      <c r="DG348" s="60">
        <v>5.3561191689653988E-2</v>
      </c>
      <c r="DH348" s="60">
        <v>0</v>
      </c>
      <c r="DI348" s="60">
        <v>-7.303068636765099E-2</v>
      </c>
      <c r="DJ348" s="60">
        <f t="shared" ref="DJ348:DJ354" si="714">SUM(DF348:DI348)</f>
        <v>-0.50327577882583652</v>
      </c>
      <c r="DK348" s="60">
        <f t="shared" ref="DK348:DK354" si="715">DJ348/DR348*2000</f>
        <v>-9.6954717384974138</v>
      </c>
      <c r="DL348" s="60"/>
      <c r="DM348" s="60"/>
      <c r="DN348" s="60">
        <f t="shared" ref="DN348:DN354" si="716">SUM(DL348:DM348)</f>
        <v>0</v>
      </c>
      <c r="DO348" s="58">
        <v>89.766666666666666</v>
      </c>
      <c r="DP348" s="58">
        <v>14.05</v>
      </c>
      <c r="DQ348" s="58">
        <v>0</v>
      </c>
      <c r="DR348" s="58">
        <v>103.81666666666666</v>
      </c>
    </row>
    <row r="349" spans="1:122" x14ac:dyDescent="0.2">
      <c r="A349" t="s">
        <v>4664</v>
      </c>
      <c r="B349" t="s">
        <v>2098</v>
      </c>
      <c r="C349" t="str">
        <f t="shared" si="700"/>
        <v xml:space="preserve">Perezhogin, Alexander </v>
      </c>
      <c r="D349" t="str">
        <f t="shared" si="701"/>
        <v>Alexander Perezhogin</v>
      </c>
      <c r="E349" t="str">
        <f t="shared" si="702"/>
        <v>RW</v>
      </c>
      <c r="F349" t="s">
        <v>1083</v>
      </c>
      <c r="G349">
        <v>61</v>
      </c>
      <c r="H349">
        <v>6</v>
      </c>
      <c r="I349">
        <v>9</v>
      </c>
      <c r="J349">
        <f t="shared" si="703"/>
        <v>15</v>
      </c>
      <c r="K349">
        <v>11</v>
      </c>
      <c r="L349">
        <v>48</v>
      </c>
      <c r="M349" s="5" t="s">
        <v>5817</v>
      </c>
      <c r="N349" s="7">
        <f t="shared" si="704"/>
        <v>11.85</v>
      </c>
      <c r="O349" s="7">
        <f t="shared" si="705"/>
        <v>722.85</v>
      </c>
      <c r="P349">
        <v>1</v>
      </c>
      <c r="Q349">
        <v>0</v>
      </c>
      <c r="R349">
        <v>0</v>
      </c>
      <c r="S349">
        <v>0</v>
      </c>
      <c r="T349">
        <f t="shared" si="706"/>
        <v>5</v>
      </c>
      <c r="U349">
        <f t="shared" si="706"/>
        <v>9</v>
      </c>
      <c r="V349">
        <v>103</v>
      </c>
      <c r="W349" s="9">
        <f t="shared" si="664"/>
        <v>5.8252427184466021E-2</v>
      </c>
      <c r="X349">
        <v>942</v>
      </c>
      <c r="Y349">
        <v>1</v>
      </c>
      <c r="Z349">
        <v>0</v>
      </c>
      <c r="AA349">
        <v>0</v>
      </c>
      <c r="AB349">
        <v>7</v>
      </c>
      <c r="AC349" s="9">
        <f t="shared" si="665"/>
        <v>0</v>
      </c>
      <c r="AD349" s="5" t="s">
        <v>4314</v>
      </c>
      <c r="AE349" s="11">
        <f>LEFT(AD349, LEN(AD349)-3)+RIGHT(AD349,2)/60</f>
        <v>48.2</v>
      </c>
      <c r="AF349" s="27">
        <v>59</v>
      </c>
      <c r="AG349" s="12">
        <v>355834</v>
      </c>
      <c r="AH349" s="13" t="s">
        <v>296</v>
      </c>
      <c r="AI349" s="13" t="s">
        <v>6505</v>
      </c>
      <c r="AJ349" s="14">
        <v>14.5</v>
      </c>
      <c r="AK349" s="13" t="s">
        <v>6352</v>
      </c>
      <c r="AL349" s="13" t="s">
        <v>6492</v>
      </c>
      <c r="AM349" s="13" t="s">
        <v>6332</v>
      </c>
      <c r="AN349" s="18">
        <f t="shared" si="707"/>
        <v>12.3</v>
      </c>
      <c r="AO349" s="18">
        <f t="shared" si="707"/>
        <v>11.9</v>
      </c>
      <c r="AP349" s="18">
        <f t="shared" si="707"/>
        <v>14.5</v>
      </c>
      <c r="AQ349" s="18">
        <f t="shared" si="707"/>
        <v>-0.3</v>
      </c>
      <c r="AR349" s="18">
        <f t="shared" si="688"/>
        <v>-0.77858038842510491</v>
      </c>
      <c r="AS349" s="18">
        <f t="shared" si="708"/>
        <v>3</v>
      </c>
      <c r="AT349" s="18">
        <f t="shared" si="689"/>
        <v>7.7858038842510489</v>
      </c>
      <c r="AU349" s="18">
        <f t="shared" si="709"/>
        <v>2.7</v>
      </c>
      <c r="AV349" s="66">
        <v>14</v>
      </c>
      <c r="AW349" s="66">
        <v>29</v>
      </c>
      <c r="AX349" s="66">
        <v>50</v>
      </c>
      <c r="AY349" s="66">
        <v>12</v>
      </c>
      <c r="AZ349" s="66">
        <v>36</v>
      </c>
      <c r="BA349" s="66">
        <v>0</v>
      </c>
      <c r="BB349" s="66">
        <v>7</v>
      </c>
      <c r="BC349" s="66">
        <v>0.1</v>
      </c>
      <c r="BE349" t="s">
        <v>3132</v>
      </c>
      <c r="BF349" t="s">
        <v>1332</v>
      </c>
      <c r="BH349" t="s">
        <v>1333</v>
      </c>
      <c r="BI349">
        <v>72</v>
      </c>
      <c r="BJ349">
        <v>211</v>
      </c>
      <c r="BK349" t="s">
        <v>1259</v>
      </c>
      <c r="BL349" t="s">
        <v>7128</v>
      </c>
      <c r="BM349" s="4" t="s">
        <v>2394</v>
      </c>
      <c r="BN349" s="4" t="s">
        <v>2395</v>
      </c>
      <c r="BO349" s="4" t="s">
        <v>1558</v>
      </c>
      <c r="BP349" s="4" t="s">
        <v>2396</v>
      </c>
      <c r="BQ349" s="7">
        <f t="shared" si="690"/>
        <v>723.2</v>
      </c>
      <c r="BR349" s="7">
        <f t="shared" si="690"/>
        <v>675.76666666666665</v>
      </c>
      <c r="BS349" s="7">
        <f t="shared" si="690"/>
        <v>1.9833333333333334</v>
      </c>
      <c r="BT349" s="7">
        <f t="shared" si="690"/>
        <v>45.45</v>
      </c>
      <c r="BU349">
        <v>942</v>
      </c>
      <c r="BV349">
        <v>2</v>
      </c>
      <c r="BW349">
        <v>0</v>
      </c>
      <c r="BX349">
        <v>0</v>
      </c>
      <c r="BY349" s="18">
        <f t="shared" si="691"/>
        <v>11.078142076502733</v>
      </c>
      <c r="BZ349" s="18">
        <f t="shared" si="692"/>
        <v>3.2513661202185795E-2</v>
      </c>
      <c r="CA349" s="18">
        <f t="shared" si="693"/>
        <v>0.74508196721311482</v>
      </c>
      <c r="CB349" s="6">
        <v>23</v>
      </c>
      <c r="CC349" s="6">
        <v>3</v>
      </c>
      <c r="CD349" s="6">
        <v>0</v>
      </c>
      <c r="CE349" s="6">
        <v>26</v>
      </c>
      <c r="CF349" s="6">
        <v>14</v>
      </c>
      <c r="CG349" s="6">
        <v>0</v>
      </c>
      <c r="CH349" s="6">
        <v>2</v>
      </c>
      <c r="CI349" s="6">
        <v>16</v>
      </c>
      <c r="CJ349" s="11">
        <f t="shared" si="694"/>
        <v>2.0421249938341637</v>
      </c>
      <c r="CK349" s="11">
        <f t="shared" si="695"/>
        <v>3.9603960396039599</v>
      </c>
      <c r="CL349" s="11">
        <f t="shared" si="696"/>
        <v>0</v>
      </c>
      <c r="CM349" s="11">
        <f t="shared" si="697"/>
        <v>1.2430326049425344</v>
      </c>
      <c r="CN349" s="11">
        <f t="shared" si="698"/>
        <v>0</v>
      </c>
      <c r="CO349" s="11">
        <f t="shared" si="699"/>
        <v>60.504201680672267</v>
      </c>
      <c r="CP349" s="52">
        <f t="shared" si="680"/>
        <v>0.21739130434782608</v>
      </c>
      <c r="CQ349" s="52">
        <f t="shared" si="681"/>
        <v>0.39130434782608697</v>
      </c>
      <c r="CR349" s="52">
        <f t="shared" si="682"/>
        <v>0.60869565217391308</v>
      </c>
      <c r="CS349" s="52">
        <f t="shared" si="683"/>
        <v>0.33333333333333331</v>
      </c>
      <c r="CT349" s="52">
        <f t="shared" si="684"/>
        <v>0</v>
      </c>
      <c r="CU349" s="52">
        <f t="shared" si="685"/>
        <v>0.33333333333333331</v>
      </c>
      <c r="CV349">
        <v>0</v>
      </c>
      <c r="CW349" s="60">
        <f t="shared" si="710"/>
        <v>2.3761636823719448</v>
      </c>
      <c r="CX349" s="60">
        <f t="shared" si="711"/>
        <v>6.5712491216038291</v>
      </c>
      <c r="CY349" s="60">
        <v>2.5866983477609451</v>
      </c>
      <c r="CZ349" s="60">
        <v>-0.68149683217812951</v>
      </c>
      <c r="DA349" s="60">
        <v>-0.22969973125636842</v>
      </c>
      <c r="DB349" s="60">
        <v>-2.5349461985281027E-2</v>
      </c>
      <c r="DC349" s="60">
        <v>-1.383582612363051</v>
      </c>
      <c r="DD349" s="60">
        <f t="shared" si="712"/>
        <v>0.26656970997811502</v>
      </c>
      <c r="DE349" s="60">
        <f t="shared" si="713"/>
        <v>0.73719499440850389</v>
      </c>
      <c r="DF349" s="60">
        <v>8.4256436737487714</v>
      </c>
      <c r="DG349" s="60">
        <v>0.12044709850384976</v>
      </c>
      <c r="DH349" s="60">
        <v>-0.86172196924175037</v>
      </c>
      <c r="DI349" s="60">
        <v>-5.5747748306170406</v>
      </c>
      <c r="DJ349" s="60">
        <f t="shared" si="714"/>
        <v>2.1095939723938297</v>
      </c>
      <c r="DK349" s="60">
        <f t="shared" si="715"/>
        <v>5.8340541271953255</v>
      </c>
      <c r="DL349" s="60"/>
      <c r="DM349" s="60"/>
      <c r="DN349" s="60">
        <f t="shared" si="716"/>
        <v>0</v>
      </c>
      <c r="DO349" s="58">
        <v>675.76666666666665</v>
      </c>
      <c r="DP349" s="58">
        <v>45.45</v>
      </c>
      <c r="DQ349" s="58">
        <v>1.9833333333333334</v>
      </c>
      <c r="DR349" s="58">
        <v>723.2</v>
      </c>
    </row>
    <row r="350" spans="1:122" x14ac:dyDescent="0.2">
      <c r="A350" t="s">
        <v>4669</v>
      </c>
      <c r="B350" t="s">
        <v>2098</v>
      </c>
      <c r="C350" t="str">
        <f t="shared" si="700"/>
        <v xml:space="preserve">Kaigorodov, Alexei </v>
      </c>
      <c r="D350" t="str">
        <f t="shared" si="701"/>
        <v>Alexei Kaigorodov</v>
      </c>
      <c r="E350" t="str">
        <f t="shared" si="702"/>
        <v xml:space="preserve">C </v>
      </c>
      <c r="F350" t="s">
        <v>7586</v>
      </c>
      <c r="G350">
        <v>6</v>
      </c>
      <c r="H350">
        <v>0</v>
      </c>
      <c r="I350">
        <v>1</v>
      </c>
      <c r="J350">
        <f t="shared" si="703"/>
        <v>1</v>
      </c>
      <c r="K350">
        <v>1</v>
      </c>
      <c r="L350">
        <v>0</v>
      </c>
      <c r="M350" s="5" t="s">
        <v>5896</v>
      </c>
      <c r="N350" s="7">
        <f t="shared" si="704"/>
        <v>4.8833333333333329</v>
      </c>
      <c r="O350" s="7">
        <f t="shared" si="705"/>
        <v>29.299999999999997</v>
      </c>
      <c r="P350">
        <v>0</v>
      </c>
      <c r="Q350">
        <v>0</v>
      </c>
      <c r="R350">
        <v>0</v>
      </c>
      <c r="S350">
        <v>0</v>
      </c>
      <c r="T350">
        <f t="shared" si="706"/>
        <v>0</v>
      </c>
      <c r="U350">
        <f t="shared" si="706"/>
        <v>1</v>
      </c>
      <c r="V350">
        <v>3</v>
      </c>
      <c r="W350" s="9">
        <f t="shared" si="664"/>
        <v>0</v>
      </c>
      <c r="X350">
        <v>42</v>
      </c>
      <c r="Y350">
        <v>0</v>
      </c>
      <c r="Z350">
        <v>0</v>
      </c>
      <c r="AA350">
        <v>5</v>
      </c>
      <c r="AB350">
        <v>19</v>
      </c>
      <c r="AC350" s="9">
        <f t="shared" si="665"/>
        <v>0.20833333333333334</v>
      </c>
      <c r="AD350" s="5" t="s">
        <v>1709</v>
      </c>
      <c r="AE350" s="11">
        <f>LEFT(AD350, LEN(AD350)-3)+RIGHT(AD350,2)/60</f>
        <v>29.266666666666666</v>
      </c>
      <c r="AH350" s="13" t="s">
        <v>6315</v>
      </c>
      <c r="AI350" s="13" t="s">
        <v>6315</v>
      </c>
      <c r="AJ350" s="14">
        <v>0.9</v>
      </c>
      <c r="AK350" s="13" t="s">
        <v>6333</v>
      </c>
      <c r="AL350" s="13" t="s">
        <v>6348</v>
      </c>
      <c r="AM350" s="13" t="s">
        <v>6348</v>
      </c>
      <c r="AN350" s="18">
        <f t="shared" si="707"/>
        <v>0.6</v>
      </c>
      <c r="AO350" s="18">
        <f t="shared" si="707"/>
        <v>0.6</v>
      </c>
      <c r="AP350" s="18">
        <f t="shared" si="707"/>
        <v>0.9</v>
      </c>
      <c r="AQ350" s="18">
        <f t="shared" si="707"/>
        <v>0</v>
      </c>
      <c r="AR350" s="18">
        <f t="shared" si="688"/>
        <v>0</v>
      </c>
      <c r="AS350" s="18">
        <f t="shared" si="708"/>
        <v>0.2</v>
      </c>
      <c r="AT350" s="18">
        <f t="shared" si="689"/>
        <v>12.301383905689391</v>
      </c>
      <c r="AU350" s="18">
        <f t="shared" si="709"/>
        <v>0.2</v>
      </c>
      <c r="AV350" s="66">
        <v>0</v>
      </c>
      <c r="AW350" s="66">
        <v>0</v>
      </c>
      <c r="AX350" s="66">
        <v>0</v>
      </c>
      <c r="AY350" s="66">
        <v>1</v>
      </c>
      <c r="AZ350" s="66">
        <v>2</v>
      </c>
      <c r="BA350" s="66">
        <v>5</v>
      </c>
      <c r="BB350" s="66">
        <v>19</v>
      </c>
      <c r="BC350" s="66">
        <v>6.5</v>
      </c>
      <c r="BD350">
        <v>55</v>
      </c>
      <c r="BE350" t="s">
        <v>4045</v>
      </c>
      <c r="BF350" t="s">
        <v>637</v>
      </c>
      <c r="BH350" t="s">
        <v>7453</v>
      </c>
      <c r="BI350">
        <v>72</v>
      </c>
      <c r="BJ350">
        <v>194</v>
      </c>
      <c r="BK350" t="s">
        <v>1259</v>
      </c>
      <c r="BL350" t="s">
        <v>638</v>
      </c>
      <c r="BM350" s="4" t="s">
        <v>6150</v>
      </c>
      <c r="BN350" s="4" t="s">
        <v>6151</v>
      </c>
      <c r="BO350" s="4" t="s">
        <v>1516</v>
      </c>
      <c r="BP350" s="4" t="s">
        <v>567</v>
      </c>
      <c r="BQ350" s="7">
        <f t="shared" si="690"/>
        <v>29.266666666666666</v>
      </c>
      <c r="BR350" s="7">
        <f t="shared" si="690"/>
        <v>26.016666666666666</v>
      </c>
      <c r="BS350" s="7">
        <f t="shared" si="690"/>
        <v>0</v>
      </c>
      <c r="BT350" s="7">
        <f t="shared" si="690"/>
        <v>3.25</v>
      </c>
      <c r="BU350">
        <v>42</v>
      </c>
      <c r="BV350">
        <v>0</v>
      </c>
      <c r="BW350">
        <v>0</v>
      </c>
      <c r="BX350">
        <v>0</v>
      </c>
      <c r="BY350" s="18">
        <f t="shared" si="691"/>
        <v>4.3361111111111112</v>
      </c>
      <c r="BZ350" s="18">
        <f t="shared" si="692"/>
        <v>0</v>
      </c>
      <c r="CA350" s="18">
        <f t="shared" si="693"/>
        <v>0.54166666666666663</v>
      </c>
      <c r="CB350" s="6">
        <v>1</v>
      </c>
      <c r="CC350" s="6">
        <v>0</v>
      </c>
      <c r="CD350" s="6">
        <v>0</v>
      </c>
      <c r="CE350" s="6">
        <v>1</v>
      </c>
      <c r="CF350" s="6">
        <v>0</v>
      </c>
      <c r="CG350" s="6">
        <v>0</v>
      </c>
      <c r="CH350" s="6">
        <v>0</v>
      </c>
      <c r="CI350" s="6">
        <v>0</v>
      </c>
      <c r="CJ350" s="11">
        <f t="shared" si="694"/>
        <v>2.3062139654067906</v>
      </c>
      <c r="CK350" s="11">
        <f t="shared" si="695"/>
        <v>0</v>
      </c>
      <c r="CL350" s="11">
        <f t="shared" si="696"/>
        <v>0</v>
      </c>
      <c r="CM350" s="11">
        <f t="shared" si="697"/>
        <v>0</v>
      </c>
      <c r="CN350" s="11">
        <f t="shared" si="698"/>
        <v>0</v>
      </c>
      <c r="CO350" s="11">
        <f t="shared" si="699"/>
        <v>0</v>
      </c>
      <c r="CP350" s="52">
        <f t="shared" si="680"/>
        <v>0</v>
      </c>
      <c r="CQ350" s="52">
        <f t="shared" si="681"/>
        <v>1</v>
      </c>
      <c r="CR350" s="52">
        <f t="shared" si="682"/>
        <v>1</v>
      </c>
      <c r="CS350" s="52">
        <f t="shared" si="683"/>
        <v>0</v>
      </c>
      <c r="CT350" s="52">
        <f t="shared" si="684"/>
        <v>0</v>
      </c>
      <c r="CU350" s="52">
        <f t="shared" si="685"/>
        <v>0</v>
      </c>
      <c r="CV350">
        <v>0</v>
      </c>
      <c r="CW350" s="60">
        <f t="shared" si="710"/>
        <v>0.61599566948249063</v>
      </c>
      <c r="CX350" s="60">
        <f t="shared" si="711"/>
        <v>42.095376046639451</v>
      </c>
      <c r="CY350" s="60">
        <v>6.2925487949956505E-2</v>
      </c>
      <c r="CZ350" s="60">
        <v>-0.15887187480160714</v>
      </c>
      <c r="DA350" s="60">
        <v>2.1724515643575591E-3</v>
      </c>
      <c r="DB350" s="60">
        <v>0</v>
      </c>
      <c r="DC350" s="60">
        <v>0</v>
      </c>
      <c r="DD350" s="60">
        <f t="shared" si="712"/>
        <v>-9.3773935287293081E-2</v>
      </c>
      <c r="DE350" s="60">
        <f t="shared" si="713"/>
        <v>-6.4082415913867719</v>
      </c>
      <c r="DF350" s="60">
        <v>0.43490145577298162</v>
      </c>
      <c r="DG350" s="60">
        <v>7.130780628567754E-3</v>
      </c>
      <c r="DH350" s="60">
        <v>0</v>
      </c>
      <c r="DI350" s="60">
        <v>0.26773736836823436</v>
      </c>
      <c r="DJ350" s="60">
        <f t="shared" si="714"/>
        <v>0.70976960476978368</v>
      </c>
      <c r="DK350" s="60">
        <f t="shared" si="715"/>
        <v>48.503617638026221</v>
      </c>
      <c r="DL350" s="60"/>
      <c r="DM350" s="60"/>
      <c r="DN350" s="60">
        <f t="shared" si="716"/>
        <v>0</v>
      </c>
      <c r="DO350" s="58">
        <v>26.016666666666666</v>
      </c>
      <c r="DP350" s="58">
        <v>3.25</v>
      </c>
      <c r="DQ350" s="58">
        <v>0</v>
      </c>
      <c r="DR350" s="58">
        <v>29.266666666666666</v>
      </c>
    </row>
    <row r="351" spans="1:122" x14ac:dyDescent="0.2">
      <c r="A351" t="s">
        <v>4660</v>
      </c>
      <c r="B351" t="s">
        <v>2098</v>
      </c>
      <c r="C351" t="str">
        <f t="shared" si="700"/>
        <v xml:space="preserve">Mikhnov, Alexei </v>
      </c>
      <c r="D351" t="str">
        <f t="shared" si="701"/>
        <v>Alexei Mikhnov</v>
      </c>
      <c r="E351" t="str">
        <f t="shared" si="702"/>
        <v>LW</v>
      </c>
      <c r="F351" t="s">
        <v>970</v>
      </c>
      <c r="G351">
        <v>2</v>
      </c>
      <c r="H351">
        <v>0</v>
      </c>
      <c r="I351">
        <v>0</v>
      </c>
      <c r="J351">
        <f t="shared" si="703"/>
        <v>0</v>
      </c>
      <c r="K351">
        <v>0</v>
      </c>
      <c r="L351">
        <v>0</v>
      </c>
      <c r="M351" s="5" t="s">
        <v>5727</v>
      </c>
      <c r="N351" s="7">
        <f t="shared" si="704"/>
        <v>6.8666666666666671</v>
      </c>
      <c r="O351" s="7">
        <f t="shared" si="705"/>
        <v>13.733333333333334</v>
      </c>
      <c r="P351">
        <v>0</v>
      </c>
      <c r="Q351">
        <v>0</v>
      </c>
      <c r="R351">
        <v>0</v>
      </c>
      <c r="S351">
        <v>0</v>
      </c>
      <c r="T351">
        <f t="shared" si="706"/>
        <v>0</v>
      </c>
      <c r="U351">
        <f t="shared" si="706"/>
        <v>0</v>
      </c>
      <c r="V351">
        <v>0</v>
      </c>
      <c r="W351" s="9">
        <f t="shared" si="664"/>
        <v>0</v>
      </c>
      <c r="X351">
        <v>15</v>
      </c>
      <c r="Y351">
        <v>0</v>
      </c>
      <c r="Z351">
        <v>0</v>
      </c>
      <c r="AA351">
        <v>0</v>
      </c>
      <c r="AB351">
        <v>0</v>
      </c>
      <c r="AC351" s="9">
        <f t="shared" si="665"/>
        <v>0</v>
      </c>
      <c r="AD351" s="5" t="s">
        <v>361</v>
      </c>
      <c r="AH351" s="13" t="s">
        <v>6348</v>
      </c>
      <c r="AI351" s="13" t="s">
        <v>6349</v>
      </c>
      <c r="AJ351" s="14">
        <v>0</v>
      </c>
      <c r="AK351" s="13" t="s">
        <v>6351</v>
      </c>
      <c r="AL351" s="13" t="s">
        <v>6350</v>
      </c>
      <c r="AM351" s="13" t="s">
        <v>6351</v>
      </c>
      <c r="AN351" s="18">
        <f t="shared" si="707"/>
        <v>0.2</v>
      </c>
      <c r="AO351" s="18">
        <f t="shared" si="707"/>
        <v>0.1</v>
      </c>
      <c r="AP351" s="18">
        <f t="shared" si="707"/>
        <v>0</v>
      </c>
      <c r="AQ351" s="18">
        <f t="shared" si="707"/>
        <v>-0.1</v>
      </c>
      <c r="AR351" s="18">
        <f t="shared" si="688"/>
        <v>-12.875536480686696</v>
      </c>
      <c r="AS351" s="18">
        <f t="shared" si="708"/>
        <v>0</v>
      </c>
      <c r="AT351" s="18">
        <f t="shared" si="689"/>
        <v>0</v>
      </c>
      <c r="AU351" s="18">
        <f t="shared" si="709"/>
        <v>-0.1</v>
      </c>
      <c r="AV351" s="66">
        <v>0</v>
      </c>
      <c r="AW351" s="66">
        <v>0</v>
      </c>
      <c r="AX351" s="66">
        <v>1</v>
      </c>
      <c r="AY351" s="66">
        <v>2</v>
      </c>
      <c r="AZ351" s="66">
        <v>2</v>
      </c>
      <c r="BA351" s="66">
        <v>0</v>
      </c>
      <c r="BB351" s="66">
        <v>0</v>
      </c>
      <c r="BC351" s="66">
        <v>0</v>
      </c>
      <c r="BD351">
        <v>8</v>
      </c>
      <c r="BE351" t="s">
        <v>2729</v>
      </c>
      <c r="BF351" t="s">
        <v>2730</v>
      </c>
      <c r="BH351" t="s">
        <v>1280</v>
      </c>
      <c r="BI351">
        <v>77</v>
      </c>
      <c r="BJ351">
        <v>200</v>
      </c>
      <c r="BK351" t="s">
        <v>1259</v>
      </c>
      <c r="BL351" t="s">
        <v>638</v>
      </c>
      <c r="BM351" s="4" t="s">
        <v>7357</v>
      </c>
      <c r="BN351" s="4" t="s">
        <v>6583</v>
      </c>
      <c r="BO351" s="4" t="s">
        <v>1516</v>
      </c>
      <c r="BP351" s="4" t="s">
        <v>7327</v>
      </c>
      <c r="BQ351" s="7">
        <f t="shared" si="690"/>
        <v>13.716666666666667</v>
      </c>
      <c r="BR351" s="7">
        <f t="shared" si="690"/>
        <v>11.9</v>
      </c>
      <c r="BS351" s="7">
        <f t="shared" si="690"/>
        <v>0</v>
      </c>
      <c r="BT351" s="7">
        <f t="shared" si="690"/>
        <v>1.8166666666666667</v>
      </c>
      <c r="BU351">
        <v>15</v>
      </c>
      <c r="BV351">
        <v>0</v>
      </c>
      <c r="BW351">
        <v>0</v>
      </c>
      <c r="BX351">
        <v>0</v>
      </c>
      <c r="BY351" s="18">
        <f t="shared" si="691"/>
        <v>5.95</v>
      </c>
      <c r="BZ351" s="18">
        <f t="shared" si="692"/>
        <v>0</v>
      </c>
      <c r="CA351" s="18">
        <f t="shared" si="693"/>
        <v>0.90833333333333333</v>
      </c>
      <c r="CB351" s="6">
        <v>0</v>
      </c>
      <c r="CC351" s="6">
        <v>0</v>
      </c>
      <c r="CD351" s="6">
        <v>0</v>
      </c>
      <c r="CE351" s="6">
        <v>0</v>
      </c>
      <c r="CF351" s="6">
        <v>0</v>
      </c>
      <c r="CG351" s="6">
        <v>0</v>
      </c>
      <c r="CH351" s="6">
        <v>0</v>
      </c>
      <c r="CI351" s="6">
        <v>0</v>
      </c>
      <c r="CJ351" s="11">
        <f t="shared" si="694"/>
        <v>0</v>
      </c>
      <c r="CK351" s="11">
        <f t="shared" si="695"/>
        <v>0</v>
      </c>
      <c r="CL351" s="11">
        <f t="shared" si="696"/>
        <v>0</v>
      </c>
      <c r="CM351" s="11">
        <f t="shared" si="697"/>
        <v>0</v>
      </c>
      <c r="CN351" s="11">
        <f t="shared" si="698"/>
        <v>0</v>
      </c>
      <c r="CO351" s="11">
        <f t="shared" si="699"/>
        <v>0</v>
      </c>
      <c r="CP351" s="52">
        <f t="shared" si="680"/>
        <v>0</v>
      </c>
      <c r="CQ351" s="52">
        <f t="shared" si="681"/>
        <v>0</v>
      </c>
      <c r="CR351" s="52">
        <f t="shared" si="682"/>
        <v>0</v>
      </c>
      <c r="CS351" s="52">
        <f t="shared" si="683"/>
        <v>0</v>
      </c>
      <c r="CT351" s="52">
        <f t="shared" si="684"/>
        <v>0</v>
      </c>
      <c r="CU351" s="52">
        <f t="shared" si="685"/>
        <v>0</v>
      </c>
      <c r="CV351">
        <v>0</v>
      </c>
      <c r="CW351" s="60">
        <f t="shared" si="710"/>
        <v>8.5009266536745565E-2</v>
      </c>
      <c r="CX351" s="60">
        <f t="shared" si="711"/>
        <v>12.395032787860837</v>
      </c>
      <c r="CY351" s="60">
        <v>-0.2977008780987262</v>
      </c>
      <c r="CZ351" s="60">
        <v>-9.2508586587133151E-2</v>
      </c>
      <c r="DA351" s="60">
        <v>-5.4082128745096235E-3</v>
      </c>
      <c r="DB351" s="60">
        <v>0</v>
      </c>
      <c r="DC351" s="60">
        <v>0</v>
      </c>
      <c r="DD351" s="60">
        <f t="shared" si="712"/>
        <v>-0.39561767756036897</v>
      </c>
      <c r="DE351" s="60">
        <f t="shared" si="713"/>
        <v>-57.684230020952953</v>
      </c>
      <c r="DF351" s="60">
        <v>0.28978024271598007</v>
      </c>
      <c r="DG351" s="60">
        <v>8.9297217729919429E-3</v>
      </c>
      <c r="DH351" s="60">
        <v>0</v>
      </c>
      <c r="DI351" s="60">
        <v>0.18191697960814252</v>
      </c>
      <c r="DJ351" s="60">
        <f t="shared" si="714"/>
        <v>0.48062694409711454</v>
      </c>
      <c r="DK351" s="60">
        <f t="shared" si="715"/>
        <v>70.07926280881378</v>
      </c>
      <c r="DL351" s="60"/>
      <c r="DM351" s="60"/>
      <c r="DN351" s="60">
        <f t="shared" si="716"/>
        <v>0</v>
      </c>
      <c r="DO351" s="58">
        <v>11.9</v>
      </c>
      <c r="DP351" s="58">
        <v>1.8166666666666664</v>
      </c>
      <c r="DQ351" s="58">
        <v>0</v>
      </c>
      <c r="DR351" s="58">
        <v>13.716666666666667</v>
      </c>
    </row>
    <row r="352" spans="1:122" x14ac:dyDescent="0.2">
      <c r="A352" t="s">
        <v>4662</v>
      </c>
      <c r="B352" t="s">
        <v>2098</v>
      </c>
      <c r="C352" t="str">
        <f t="shared" si="700"/>
        <v xml:space="preserve">McCauley, Alyn </v>
      </c>
      <c r="D352" t="str">
        <f t="shared" si="701"/>
        <v>Alyn McCauley</v>
      </c>
      <c r="E352" t="str">
        <f t="shared" si="702"/>
        <v xml:space="preserve">C </v>
      </c>
      <c r="F352" t="s">
        <v>1032</v>
      </c>
      <c r="G352">
        <v>10</v>
      </c>
      <c r="H352">
        <v>1</v>
      </c>
      <c r="I352">
        <v>0</v>
      </c>
      <c r="J352">
        <f t="shared" si="703"/>
        <v>1</v>
      </c>
      <c r="K352">
        <v>0</v>
      </c>
      <c r="L352">
        <v>2</v>
      </c>
      <c r="M352" s="5" t="s">
        <v>5769</v>
      </c>
      <c r="N352" s="7">
        <f t="shared" si="704"/>
        <v>9.7166666666666668</v>
      </c>
      <c r="O352" s="7">
        <f t="shared" si="705"/>
        <v>97.166666666666671</v>
      </c>
      <c r="P352">
        <v>0</v>
      </c>
      <c r="Q352">
        <v>0</v>
      </c>
      <c r="R352">
        <v>0</v>
      </c>
      <c r="S352">
        <v>0</v>
      </c>
      <c r="T352">
        <f t="shared" si="706"/>
        <v>1</v>
      </c>
      <c r="U352">
        <f t="shared" si="706"/>
        <v>0</v>
      </c>
      <c r="V352">
        <v>4</v>
      </c>
      <c r="W352" s="9">
        <f t="shared" si="664"/>
        <v>0.25</v>
      </c>
      <c r="X352">
        <v>148</v>
      </c>
      <c r="Y352">
        <v>0</v>
      </c>
      <c r="Z352">
        <v>0</v>
      </c>
      <c r="AA352">
        <v>42</v>
      </c>
      <c r="AB352">
        <v>54</v>
      </c>
      <c r="AC352" s="9">
        <f t="shared" si="665"/>
        <v>0.4375</v>
      </c>
      <c r="AD352" s="5" t="s">
        <v>4263</v>
      </c>
      <c r="AE352" s="11">
        <f>LEFT(AD352, LEN(AD352)-3)+RIGHT(AD352,2)/60</f>
        <v>97.2</v>
      </c>
      <c r="AH352" s="13" t="s">
        <v>6412</v>
      </c>
      <c r="AI352" s="13" t="s">
        <v>6339</v>
      </c>
      <c r="AJ352" s="14">
        <v>0.3</v>
      </c>
      <c r="AK352" s="13" t="s">
        <v>6352</v>
      </c>
      <c r="AL352" s="13" t="s">
        <v>6348</v>
      </c>
      <c r="AM352" s="13" t="s">
        <v>6351</v>
      </c>
      <c r="AN352" s="18">
        <f t="shared" si="707"/>
        <v>1.5</v>
      </c>
      <c r="AO352" s="18">
        <f t="shared" si="707"/>
        <v>2.2000000000000002</v>
      </c>
      <c r="AP352" s="18">
        <f t="shared" si="707"/>
        <v>0.3</v>
      </c>
      <c r="AQ352" s="18">
        <f t="shared" si="707"/>
        <v>-0.3</v>
      </c>
      <c r="AR352" s="18">
        <f t="shared" si="688"/>
        <v>-4.7948854555141178</v>
      </c>
      <c r="AS352" s="18">
        <f t="shared" si="708"/>
        <v>0.2</v>
      </c>
      <c r="AT352" s="18">
        <f t="shared" si="689"/>
        <v>3.196590303676079</v>
      </c>
      <c r="AU352" s="18">
        <f t="shared" si="709"/>
        <v>-0.1</v>
      </c>
      <c r="AV352" s="66">
        <v>11</v>
      </c>
      <c r="AW352" s="66">
        <v>4</v>
      </c>
      <c r="AX352" s="66">
        <v>1</v>
      </c>
      <c r="AY352" s="66">
        <v>2</v>
      </c>
      <c r="AZ352" s="66">
        <v>1</v>
      </c>
      <c r="BA352" s="66">
        <v>42</v>
      </c>
      <c r="BB352" s="66">
        <v>54</v>
      </c>
      <c r="BC352" s="66">
        <v>16.600000000000001</v>
      </c>
      <c r="BD352">
        <v>10</v>
      </c>
      <c r="BE352" t="s">
        <v>3439</v>
      </c>
      <c r="BF352" t="s">
        <v>3440</v>
      </c>
      <c r="BG352" t="s">
        <v>7484</v>
      </c>
      <c r="BH352" t="s">
        <v>7457</v>
      </c>
      <c r="BI352">
        <v>71</v>
      </c>
      <c r="BJ352">
        <v>200</v>
      </c>
      <c r="BK352" t="s">
        <v>1259</v>
      </c>
      <c r="BL352" t="s">
        <v>7128</v>
      </c>
      <c r="BM352" s="4" t="s">
        <v>6529</v>
      </c>
      <c r="BN352" s="4" t="s">
        <v>6009</v>
      </c>
      <c r="BO352" s="4" t="s">
        <v>6010</v>
      </c>
      <c r="BP352" s="4" t="s">
        <v>2679</v>
      </c>
      <c r="BQ352" s="7">
        <f t="shared" si="690"/>
        <v>97.2</v>
      </c>
      <c r="BR352" s="7">
        <f t="shared" si="690"/>
        <v>69.266666666666666</v>
      </c>
      <c r="BS352" s="7">
        <f t="shared" si="690"/>
        <v>27.183333333333334</v>
      </c>
      <c r="BT352" s="7">
        <f t="shared" si="690"/>
        <v>0.75</v>
      </c>
      <c r="BU352">
        <v>148</v>
      </c>
      <c r="BV352">
        <v>0</v>
      </c>
      <c r="BW352">
        <v>0</v>
      </c>
      <c r="BX352">
        <v>0</v>
      </c>
      <c r="BY352" s="18">
        <f t="shared" si="691"/>
        <v>6.9266666666666667</v>
      </c>
      <c r="BZ352" s="18">
        <f t="shared" si="692"/>
        <v>2.7183333333333333</v>
      </c>
      <c r="CA352" s="18">
        <f t="shared" si="693"/>
        <v>7.4999999999999997E-2</v>
      </c>
      <c r="CB352" s="6">
        <v>1</v>
      </c>
      <c r="CC352" s="6">
        <v>0</v>
      </c>
      <c r="CD352" s="6">
        <v>0</v>
      </c>
      <c r="CE352" s="6">
        <v>1</v>
      </c>
      <c r="CF352" s="6">
        <v>2</v>
      </c>
      <c r="CG352" s="6">
        <v>0</v>
      </c>
      <c r="CH352" s="6">
        <v>3</v>
      </c>
      <c r="CI352" s="6">
        <v>5</v>
      </c>
      <c r="CJ352" s="11">
        <f t="shared" si="694"/>
        <v>0.86621751684311843</v>
      </c>
      <c r="CK352" s="11">
        <f t="shared" si="695"/>
        <v>0</v>
      </c>
      <c r="CL352" s="11">
        <f t="shared" si="696"/>
        <v>0</v>
      </c>
      <c r="CM352" s="11">
        <f t="shared" si="697"/>
        <v>1.7324350336862369</v>
      </c>
      <c r="CN352" s="11">
        <f t="shared" si="698"/>
        <v>0</v>
      </c>
      <c r="CO352" s="11">
        <f t="shared" si="699"/>
        <v>6.6217044757817289</v>
      </c>
      <c r="CP352" s="52">
        <f t="shared" si="680"/>
        <v>1</v>
      </c>
      <c r="CQ352" s="52">
        <f t="shared" si="681"/>
        <v>0</v>
      </c>
      <c r="CR352" s="52">
        <f t="shared" si="682"/>
        <v>1</v>
      </c>
      <c r="CS352" s="52">
        <f t="shared" si="683"/>
        <v>0</v>
      </c>
      <c r="CT352" s="52">
        <f t="shared" si="684"/>
        <v>0</v>
      </c>
      <c r="CU352" s="52">
        <f t="shared" si="685"/>
        <v>0</v>
      </c>
      <c r="CV352">
        <v>0</v>
      </c>
      <c r="CW352" s="60">
        <f t="shared" si="710"/>
        <v>2.7577193490100598</v>
      </c>
      <c r="CX352" s="60">
        <f t="shared" si="711"/>
        <v>56.743196481688472</v>
      </c>
      <c r="CY352" s="60">
        <v>0.28140873692585594</v>
      </c>
      <c r="CZ352" s="60">
        <v>-3.9431294051949589E-2</v>
      </c>
      <c r="DA352" s="60">
        <v>6.4177029673058383E-2</v>
      </c>
      <c r="DB352" s="60">
        <v>-0.33227907065525802</v>
      </c>
      <c r="DC352" s="60">
        <v>0</v>
      </c>
      <c r="DD352" s="60">
        <f t="shared" si="712"/>
        <v>-2.6124598108293318E-2</v>
      </c>
      <c r="DE352" s="60">
        <f t="shared" si="713"/>
        <v>-0.53754317095253745</v>
      </c>
      <c r="DF352" s="60">
        <v>1.0182286172435213</v>
      </c>
      <c r="DG352" s="60">
        <v>2.2528372468582102E-3</v>
      </c>
      <c r="DH352" s="60">
        <v>1.1998512136641308</v>
      </c>
      <c r="DI352" s="60">
        <v>0.5635112789638429</v>
      </c>
      <c r="DJ352" s="60">
        <f t="shared" si="714"/>
        <v>2.7838439471183531</v>
      </c>
      <c r="DK352" s="60">
        <f t="shared" si="715"/>
        <v>57.28073965264101</v>
      </c>
      <c r="DL352" s="60"/>
      <c r="DM352" s="60"/>
      <c r="DN352" s="60">
        <f t="shared" si="716"/>
        <v>0</v>
      </c>
      <c r="DO352" s="58">
        <v>69.266666666666666</v>
      </c>
      <c r="DP352" s="58">
        <v>0.75</v>
      </c>
      <c r="DQ352" s="58">
        <v>27.183333333333337</v>
      </c>
      <c r="DR352" s="58">
        <v>97.2</v>
      </c>
    </row>
    <row r="353" spans="1:122" x14ac:dyDescent="0.2">
      <c r="A353" s="31" t="s">
        <v>4657</v>
      </c>
      <c r="B353" s="31" t="s">
        <v>2098</v>
      </c>
      <c r="C353" s="31" t="str">
        <f t="shared" si="700"/>
        <v xml:space="preserve">Carter, Anson </v>
      </c>
      <c r="D353" s="31" t="str">
        <f t="shared" si="701"/>
        <v>Anson Carter</v>
      </c>
      <c r="E353" s="31" t="str">
        <f t="shared" si="702"/>
        <v>RW</v>
      </c>
      <c r="F353" s="31" t="s">
        <v>3327</v>
      </c>
      <c r="G353" s="31">
        <v>54</v>
      </c>
      <c r="H353" s="31">
        <v>10</v>
      </c>
      <c r="I353" s="31">
        <v>17</v>
      </c>
      <c r="J353" s="31">
        <f t="shared" si="703"/>
        <v>27</v>
      </c>
      <c r="K353" s="31">
        <v>-1</v>
      </c>
      <c r="L353" s="31">
        <v>16</v>
      </c>
      <c r="M353" s="32" t="s">
        <v>5613</v>
      </c>
      <c r="N353" s="33">
        <f t="shared" si="704"/>
        <v>14.816666666666666</v>
      </c>
      <c r="O353" s="33">
        <f t="shared" si="705"/>
        <v>800.1</v>
      </c>
      <c r="P353" s="31">
        <v>3</v>
      </c>
      <c r="Q353" s="31">
        <v>4</v>
      </c>
      <c r="R353" s="31">
        <v>0</v>
      </c>
      <c r="S353" s="31">
        <v>0</v>
      </c>
      <c r="T353" s="31">
        <f t="shared" si="706"/>
        <v>7</v>
      </c>
      <c r="U353" s="31">
        <f t="shared" si="706"/>
        <v>13</v>
      </c>
      <c r="V353" s="31">
        <v>62</v>
      </c>
      <c r="W353" s="34">
        <f t="shared" si="664"/>
        <v>0.16129032258064516</v>
      </c>
      <c r="X353" s="31">
        <v>1099</v>
      </c>
      <c r="Y353" s="31">
        <v>1</v>
      </c>
      <c r="Z353" s="31">
        <v>0</v>
      </c>
      <c r="AA353" s="31">
        <v>42</v>
      </c>
      <c r="AB353" s="31">
        <v>41</v>
      </c>
      <c r="AC353" s="34">
        <f t="shared" si="665"/>
        <v>0.50602409638554213</v>
      </c>
      <c r="AD353" s="32" t="s">
        <v>4079</v>
      </c>
      <c r="AE353" s="35">
        <f>LEFT(AD353, LEN(AD353)-3)+RIGHT(AD353,2)/60</f>
        <v>29.633333333333333</v>
      </c>
      <c r="AF353" s="36">
        <v>53</v>
      </c>
      <c r="AG353" s="37">
        <v>1748800</v>
      </c>
      <c r="AH353" s="38" t="s">
        <v>6280</v>
      </c>
      <c r="AI353" s="38" t="s">
        <v>4470</v>
      </c>
      <c r="AJ353" s="39">
        <v>5</v>
      </c>
      <c r="AK353" s="38" t="s">
        <v>6400</v>
      </c>
      <c r="AL353" s="38" t="s">
        <v>6395</v>
      </c>
      <c r="AM353" s="38" t="s">
        <v>6416</v>
      </c>
      <c r="AN353" s="40">
        <f t="shared" si="707"/>
        <v>18.399999999999999</v>
      </c>
      <c r="AO353" s="40">
        <f t="shared" si="707"/>
        <v>13.4</v>
      </c>
      <c r="AP353" s="40">
        <f t="shared" si="707"/>
        <v>5</v>
      </c>
      <c r="AQ353" s="40">
        <f t="shared" si="707"/>
        <v>1.3</v>
      </c>
      <c r="AR353" s="40"/>
      <c r="AS353" s="40">
        <f t="shared" si="708"/>
        <v>1.8</v>
      </c>
      <c r="AT353" s="40"/>
      <c r="AU353" s="40">
        <f t="shared" si="709"/>
        <v>3.2</v>
      </c>
      <c r="AV353" s="31"/>
      <c r="AW353" s="31"/>
      <c r="AX353" s="31"/>
      <c r="AY353" s="31"/>
      <c r="AZ353" s="31"/>
      <c r="BA353" s="31"/>
      <c r="BB353" s="31"/>
      <c r="BC353" s="31"/>
      <c r="BD353" s="31"/>
      <c r="BE353" s="31"/>
      <c r="BF353" s="31"/>
      <c r="BG353" s="31"/>
      <c r="BH353" s="31"/>
      <c r="BI353" s="31"/>
      <c r="BJ353" s="31"/>
      <c r="BK353" s="31"/>
      <c r="BL353" s="31"/>
      <c r="BM353" s="41"/>
      <c r="BN353" s="41"/>
      <c r="BO353" s="41"/>
      <c r="BP353" s="41"/>
      <c r="BQ353" s="33"/>
      <c r="BR353" s="33"/>
      <c r="BS353" s="33"/>
      <c r="BT353" s="33"/>
      <c r="BU353" s="37"/>
      <c r="BV353" s="31"/>
      <c r="BW353" s="31"/>
      <c r="BX353" s="31"/>
      <c r="BY353" s="40"/>
      <c r="BZ353" s="40"/>
      <c r="CA353" s="40"/>
      <c r="CB353" s="55">
        <v>22</v>
      </c>
      <c r="CC353" s="55">
        <v>18</v>
      </c>
      <c r="CD353" s="55">
        <v>0</v>
      </c>
      <c r="CE353" s="55">
        <v>40</v>
      </c>
      <c r="CF353" s="55">
        <v>22</v>
      </c>
      <c r="CG353" s="55">
        <v>2</v>
      </c>
      <c r="CH353" s="55">
        <v>1</v>
      </c>
      <c r="CI353" s="55">
        <v>25</v>
      </c>
      <c r="CJ353" s="35"/>
      <c r="CK353" s="35"/>
      <c r="CL353" s="35"/>
      <c r="CM353" s="35"/>
      <c r="CN353" s="35"/>
      <c r="CO353" s="35"/>
      <c r="CP353" s="56">
        <f t="shared" si="680"/>
        <v>0.31818181818181818</v>
      </c>
      <c r="CQ353" s="56">
        <f t="shared" si="681"/>
        <v>0.59090909090909094</v>
      </c>
      <c r="CR353" s="56">
        <f t="shared" si="682"/>
        <v>0.90909090909090917</v>
      </c>
      <c r="CS353" s="56">
        <f t="shared" si="683"/>
        <v>0.16666666666666666</v>
      </c>
      <c r="CT353" s="56">
        <f t="shared" si="684"/>
        <v>0.22222222222222221</v>
      </c>
      <c r="CU353" s="56">
        <f t="shared" si="685"/>
        <v>0.38888888888888884</v>
      </c>
      <c r="CV353" s="31">
        <v>1</v>
      </c>
      <c r="CW353" s="61">
        <f t="shared" si="710"/>
        <v>30.267914416486597</v>
      </c>
      <c r="CX353" s="61">
        <f t="shared" si="711"/>
        <v>75.635119944575223</v>
      </c>
      <c r="CY353" s="61">
        <v>10.769595432080713</v>
      </c>
      <c r="CZ353" s="61">
        <v>1.5525153703763488</v>
      </c>
      <c r="DA353" s="61">
        <v>3.7373163323297931E-2</v>
      </c>
      <c r="DB353" s="61">
        <v>-0.30428368980683546</v>
      </c>
      <c r="DC353" s="61">
        <v>3.9259911575441073</v>
      </c>
      <c r="DD353" s="61">
        <f t="shared" si="712"/>
        <v>15.981191433517631</v>
      </c>
      <c r="DE353" s="61">
        <f t="shared" si="713"/>
        <v>39.934675190998206</v>
      </c>
      <c r="DF353" s="61">
        <v>7.1329865395799814</v>
      </c>
      <c r="DG353" s="61">
        <v>0.26589300722962472</v>
      </c>
      <c r="DH353" s="61">
        <v>2.0929989151103285</v>
      </c>
      <c r="DI353" s="61">
        <v>4.7948445210490318</v>
      </c>
      <c r="DJ353" s="61">
        <f t="shared" si="714"/>
        <v>14.286722982968968</v>
      </c>
      <c r="DK353" s="61">
        <f t="shared" si="715"/>
        <v>35.700444753577031</v>
      </c>
      <c r="DL353" s="61"/>
      <c r="DM353" s="61"/>
      <c r="DN353" s="61">
        <f t="shared" si="716"/>
        <v>0</v>
      </c>
      <c r="DO353" s="62">
        <v>598.88333333333333</v>
      </c>
      <c r="DP353" s="62">
        <v>172.51666666666668</v>
      </c>
      <c r="DQ353" s="62">
        <v>28.966666666666665</v>
      </c>
      <c r="DR353" s="62">
        <v>800.36666666666667</v>
      </c>
    </row>
    <row r="354" spans="1:122" s="30" customFormat="1" x14ac:dyDescent="0.2">
      <c r="A354" s="31" t="s">
        <v>4654</v>
      </c>
      <c r="B354" s="31" t="s">
        <v>2098</v>
      </c>
      <c r="C354" s="31" t="str">
        <f t="shared" si="700"/>
        <v xml:space="preserve">Carter, Anson </v>
      </c>
      <c r="D354" s="31" t="str">
        <f t="shared" si="701"/>
        <v>Anson Carter</v>
      </c>
      <c r="E354" s="31" t="str">
        <f t="shared" si="702"/>
        <v>RW</v>
      </c>
      <c r="F354" s="31" t="s">
        <v>3248</v>
      </c>
      <c r="G354" s="31">
        <v>10</v>
      </c>
      <c r="H354" s="31">
        <v>1</v>
      </c>
      <c r="I354" s="31">
        <v>0</v>
      </c>
      <c r="J354" s="31">
        <f t="shared" si="703"/>
        <v>1</v>
      </c>
      <c r="K354" s="31">
        <v>-3</v>
      </c>
      <c r="L354" s="31">
        <v>2</v>
      </c>
      <c r="M354" s="32" t="s">
        <v>5588</v>
      </c>
      <c r="N354" s="33">
        <f t="shared" si="704"/>
        <v>10.050000000000001</v>
      </c>
      <c r="O354" s="33">
        <f t="shared" si="705"/>
        <v>100.5</v>
      </c>
      <c r="P354" s="31">
        <v>1</v>
      </c>
      <c r="Q354" s="31">
        <v>0</v>
      </c>
      <c r="R354" s="31">
        <v>0</v>
      </c>
      <c r="S354" s="31">
        <v>0</v>
      </c>
      <c r="T354" s="31">
        <f t="shared" si="706"/>
        <v>0</v>
      </c>
      <c r="U354" s="31">
        <f t="shared" si="706"/>
        <v>0</v>
      </c>
      <c r="V354" s="31">
        <v>8</v>
      </c>
      <c r="W354" s="34">
        <f t="shared" si="664"/>
        <v>0.125</v>
      </c>
      <c r="X354" s="31">
        <v>131</v>
      </c>
      <c r="Y354" s="31">
        <v>0</v>
      </c>
      <c r="Z354" s="31">
        <v>0</v>
      </c>
      <c r="AA354" s="31">
        <v>1</v>
      </c>
      <c r="AB354" s="31">
        <v>0</v>
      </c>
      <c r="AC354" s="34">
        <f t="shared" si="665"/>
        <v>1</v>
      </c>
      <c r="AD354" s="32" t="s">
        <v>7104</v>
      </c>
      <c r="AE354" s="35">
        <f>LEFT(AD354, LEN(AD354)-3)+RIGHT(AD354,2)/60</f>
        <v>100.43333333333334</v>
      </c>
      <c r="AF354" s="36"/>
      <c r="AG354" s="31"/>
      <c r="AH354" s="38" t="s">
        <v>6378</v>
      </c>
      <c r="AI354" s="38" t="s">
        <v>6322</v>
      </c>
      <c r="AJ354" s="39">
        <v>-2.4</v>
      </c>
      <c r="AK354" s="38" t="s">
        <v>6429</v>
      </c>
      <c r="AL354" s="38" t="s">
        <v>6352</v>
      </c>
      <c r="AM354" s="38" t="s">
        <v>6328</v>
      </c>
      <c r="AN354" s="40">
        <f t="shared" si="707"/>
        <v>2.5</v>
      </c>
      <c r="AO354" s="40">
        <f t="shared" si="707"/>
        <v>1.9</v>
      </c>
      <c r="AP354" s="40">
        <f t="shared" si="707"/>
        <v>-2.4</v>
      </c>
      <c r="AQ354" s="40">
        <f t="shared" si="707"/>
        <v>-0.7</v>
      </c>
      <c r="AR354" s="40"/>
      <c r="AS354" s="40">
        <f t="shared" si="708"/>
        <v>-0.3</v>
      </c>
      <c r="AT354" s="40"/>
      <c r="AU354" s="40">
        <f t="shared" si="709"/>
        <v>-1</v>
      </c>
      <c r="AV354" s="31">
        <v>47</v>
      </c>
      <c r="AW354" s="31">
        <v>14</v>
      </c>
      <c r="AX354" s="31">
        <v>23</v>
      </c>
      <c r="AY354" s="31">
        <v>17</v>
      </c>
      <c r="AZ354" s="31">
        <v>16</v>
      </c>
      <c r="BA354" s="31">
        <v>43</v>
      </c>
      <c r="BB354" s="31">
        <v>41</v>
      </c>
      <c r="BC354" s="31">
        <v>64</v>
      </c>
      <c r="BD354" s="31">
        <v>77</v>
      </c>
      <c r="BE354" s="31" t="s">
        <v>199</v>
      </c>
      <c r="BF354" s="31" t="s">
        <v>629</v>
      </c>
      <c r="BG354" s="31" t="s">
        <v>7484</v>
      </c>
      <c r="BH354" s="31" t="s">
        <v>7457</v>
      </c>
      <c r="BI354" s="31">
        <v>73</v>
      </c>
      <c r="BJ354" s="31">
        <v>210</v>
      </c>
      <c r="BK354" s="31" t="s">
        <v>1258</v>
      </c>
      <c r="BL354" s="31" t="s">
        <v>7128</v>
      </c>
      <c r="BM354" s="41" t="s">
        <v>2107</v>
      </c>
      <c r="BN354" s="41" t="s">
        <v>2108</v>
      </c>
      <c r="BO354" s="41" t="s">
        <v>2109</v>
      </c>
      <c r="BP354" s="41" t="s">
        <v>2110</v>
      </c>
      <c r="BQ354" s="33"/>
      <c r="BR354" s="33"/>
      <c r="BS354" s="33"/>
      <c r="BT354" s="33"/>
      <c r="BU354" s="37">
        <v>1230</v>
      </c>
      <c r="BV354" s="31">
        <v>1</v>
      </c>
      <c r="BW354" s="31">
        <v>1</v>
      </c>
      <c r="BX354" s="31">
        <v>0</v>
      </c>
      <c r="BY354" s="40"/>
      <c r="BZ354" s="40"/>
      <c r="CA354" s="40"/>
      <c r="CB354" s="55">
        <v>2</v>
      </c>
      <c r="CC354" s="55">
        <v>2</v>
      </c>
      <c r="CD354" s="55">
        <v>0</v>
      </c>
      <c r="CE354" s="55">
        <v>4</v>
      </c>
      <c r="CF354" s="55">
        <v>4</v>
      </c>
      <c r="CG354" s="55">
        <v>1</v>
      </c>
      <c r="CH354" s="55">
        <v>0</v>
      </c>
      <c r="CI354" s="55">
        <v>5</v>
      </c>
      <c r="CJ354" s="35"/>
      <c r="CK354" s="35"/>
      <c r="CL354" s="35"/>
      <c r="CM354" s="35"/>
      <c r="CN354" s="35"/>
      <c r="CO354" s="35"/>
      <c r="CP354" s="56">
        <f t="shared" si="680"/>
        <v>0</v>
      </c>
      <c r="CQ354" s="56">
        <f t="shared" si="681"/>
        <v>0</v>
      </c>
      <c r="CR354" s="56">
        <f t="shared" si="682"/>
        <v>0</v>
      </c>
      <c r="CS354" s="56">
        <f t="shared" si="683"/>
        <v>0.5</v>
      </c>
      <c r="CT354" s="56">
        <f t="shared" si="684"/>
        <v>0</v>
      </c>
      <c r="CU354" s="56">
        <f t="shared" si="685"/>
        <v>0.5</v>
      </c>
      <c r="CV354" s="31">
        <v>1</v>
      </c>
      <c r="CW354" s="61">
        <f t="shared" si="710"/>
        <v>0.28462473337959404</v>
      </c>
      <c r="CX354" s="61">
        <f t="shared" si="711"/>
        <v>5.6679336218969949</v>
      </c>
      <c r="CY354" s="61">
        <v>-2.0046507365110311</v>
      </c>
      <c r="CZ354" s="61">
        <v>1.0555362609438905</v>
      </c>
      <c r="DA354" s="61">
        <v>4.6865186364698653E-3</v>
      </c>
      <c r="DB354" s="61">
        <v>0</v>
      </c>
      <c r="DC354" s="61">
        <v>0</v>
      </c>
      <c r="DD354" s="61">
        <f t="shared" si="712"/>
        <v>-0.94442795693067072</v>
      </c>
      <c r="DE354" s="61">
        <f t="shared" si="713"/>
        <v>-18.80706187050788</v>
      </c>
      <c r="DF354" s="61">
        <v>0.84102527607380739</v>
      </c>
      <c r="DG354" s="61">
        <v>-0.11050082552031737</v>
      </c>
      <c r="DH354" s="61">
        <v>0</v>
      </c>
      <c r="DI354" s="61">
        <v>0.49852823975677463</v>
      </c>
      <c r="DJ354" s="61">
        <f t="shared" si="714"/>
        <v>1.2290526903102648</v>
      </c>
      <c r="DK354" s="61">
        <f t="shared" si="715"/>
        <v>24.474995492404876</v>
      </c>
      <c r="DL354" s="61"/>
      <c r="DM354" s="61"/>
      <c r="DN354" s="61">
        <f t="shared" si="716"/>
        <v>0</v>
      </c>
      <c r="DO354" s="62">
        <v>83.35</v>
      </c>
      <c r="DP354" s="62">
        <v>17.083333333333332</v>
      </c>
      <c r="DQ354" s="62">
        <v>0</v>
      </c>
      <c r="DR354" s="62">
        <v>100.43333333333332</v>
      </c>
    </row>
    <row r="355" spans="1:122" x14ac:dyDescent="0.2">
      <c r="A355" s="19" t="s">
        <v>4654</v>
      </c>
      <c r="B355" s="19" t="s">
        <v>2098</v>
      </c>
      <c r="C355" s="19" t="s">
        <v>2741</v>
      </c>
      <c r="D355" s="19" t="s">
        <v>2742</v>
      </c>
      <c r="E355" s="19" t="s">
        <v>2738</v>
      </c>
      <c r="F355" s="19" t="s">
        <v>3248</v>
      </c>
      <c r="G355" s="19">
        <v>64</v>
      </c>
      <c r="H355" s="19">
        <v>11</v>
      </c>
      <c r="I355" s="19">
        <v>17</v>
      </c>
      <c r="J355" s="19">
        <v>28</v>
      </c>
      <c r="K355" s="19">
        <v>-4</v>
      </c>
      <c r="L355" s="19">
        <v>18</v>
      </c>
      <c r="M355" s="20"/>
      <c r="N355" s="21">
        <v>14.07</v>
      </c>
      <c r="O355" s="21">
        <v>900.6</v>
      </c>
      <c r="P355" s="19">
        <v>4</v>
      </c>
      <c r="Q355" s="19">
        <v>4</v>
      </c>
      <c r="R355" s="19">
        <v>0</v>
      </c>
      <c r="S355" s="19">
        <v>0</v>
      </c>
      <c r="T355" s="19">
        <v>7</v>
      </c>
      <c r="U355" s="19">
        <v>13</v>
      </c>
      <c r="V355" s="19">
        <v>70</v>
      </c>
      <c r="W355" s="22">
        <v>0.157</v>
      </c>
      <c r="X355" s="19">
        <v>1230</v>
      </c>
      <c r="Y355" s="19">
        <v>1</v>
      </c>
      <c r="Z355" s="19">
        <v>0</v>
      </c>
      <c r="AA355" s="19">
        <v>43</v>
      </c>
      <c r="AB355" s="19">
        <v>41</v>
      </c>
      <c r="AC355" s="22">
        <v>0.51200000000000001</v>
      </c>
      <c r="AD355" s="20"/>
      <c r="AE355" s="21">
        <v>40.700000000000003</v>
      </c>
      <c r="AF355" s="28">
        <v>45</v>
      </c>
      <c r="AG355" s="23">
        <v>1748800</v>
      </c>
      <c r="AH355" s="23"/>
      <c r="AI355" s="23"/>
      <c r="AJ355" s="23"/>
      <c r="AK355" s="23"/>
      <c r="AL355" s="23"/>
      <c r="AM355" s="23"/>
      <c r="AN355" s="24">
        <v>20.9</v>
      </c>
      <c r="AO355" s="24">
        <v>15.3</v>
      </c>
      <c r="AP355" s="24">
        <v>2.6</v>
      </c>
      <c r="AQ355" s="29">
        <v>1</v>
      </c>
      <c r="AR355" s="24">
        <f t="shared" ref="AR355:AR362" si="717">AQ355/(BR355+2*(BS355+BT355))*2000</f>
        <v>1.7867246359548552</v>
      </c>
      <c r="AS355" s="29">
        <v>1.5</v>
      </c>
      <c r="AT355" s="24">
        <f t="shared" ref="AT355:AT362" si="718">AS355/(BR355+2*(BS355+BT355))*2000</f>
        <v>2.6800869539322831</v>
      </c>
      <c r="AU355" s="24">
        <v>2.5</v>
      </c>
      <c r="AV355" s="67">
        <v>14</v>
      </c>
      <c r="AW355" s="67">
        <v>47</v>
      </c>
      <c r="AX355" s="67">
        <v>23</v>
      </c>
      <c r="AY355" s="67">
        <v>17</v>
      </c>
      <c r="AZ355" s="67">
        <v>16</v>
      </c>
      <c r="BA355" s="67">
        <v>43</v>
      </c>
      <c r="BB355" s="67">
        <v>41</v>
      </c>
      <c r="BC355" s="67">
        <v>2.2000000000000002</v>
      </c>
      <c r="BD355" s="19">
        <v>77</v>
      </c>
      <c r="BE355" s="19" t="s">
        <v>199</v>
      </c>
      <c r="BF355" s="19" t="s">
        <v>629</v>
      </c>
      <c r="BG355" s="19" t="s">
        <v>7484</v>
      </c>
      <c r="BH355" s="19" t="s">
        <v>7457</v>
      </c>
      <c r="BI355" s="19">
        <v>73</v>
      </c>
      <c r="BJ355" s="19">
        <v>210</v>
      </c>
      <c r="BK355" s="19" t="s">
        <v>1258</v>
      </c>
      <c r="BL355" s="19" t="s">
        <v>7128</v>
      </c>
      <c r="BM355" s="25" t="s">
        <v>2107</v>
      </c>
      <c r="BN355" s="25" t="s">
        <v>2108</v>
      </c>
      <c r="BO355" s="25" t="s">
        <v>2109</v>
      </c>
      <c r="BP355" s="25" t="s">
        <v>2110</v>
      </c>
      <c r="BQ355" s="21">
        <f t="shared" ref="BQ355:BT362" si="719">LEFT(TRIM(BM355),LEN(TRIM(BM355))-3)+RIGHT(TRIM(BM355),2)/60</f>
        <v>900.8</v>
      </c>
      <c r="BR355" s="21">
        <f t="shared" si="719"/>
        <v>682.23333333333335</v>
      </c>
      <c r="BS355" s="21">
        <f t="shared" si="719"/>
        <v>28.966666666666665</v>
      </c>
      <c r="BT355" s="21">
        <f t="shared" si="719"/>
        <v>189.6</v>
      </c>
      <c r="BU355" s="19">
        <v>1230</v>
      </c>
      <c r="BV355" s="19">
        <v>1</v>
      </c>
      <c r="BW355" s="19">
        <v>1</v>
      </c>
      <c r="BX355" s="19">
        <v>0</v>
      </c>
      <c r="BY355" s="24">
        <f t="shared" ref="BY355:BY362" si="720">BR355/G355</f>
        <v>10.659895833333334</v>
      </c>
      <c r="BZ355" s="24">
        <f t="shared" ref="BZ355:BZ362" si="721">BS355/G355</f>
        <v>0.45260416666666664</v>
      </c>
      <c r="CA355" s="24">
        <f t="shared" ref="CA355:CA362" si="722">BT355/G355</f>
        <v>2.9624999999999999</v>
      </c>
      <c r="CB355" s="19">
        <v>24</v>
      </c>
      <c r="CC355" s="19">
        <v>20</v>
      </c>
      <c r="CD355" s="19">
        <v>0</v>
      </c>
      <c r="CE355" s="19">
        <v>44</v>
      </c>
      <c r="CF355" s="19">
        <v>26</v>
      </c>
      <c r="CG355" s="19">
        <v>3</v>
      </c>
      <c r="CH355" s="19">
        <v>1</v>
      </c>
      <c r="CI355" s="19">
        <v>30</v>
      </c>
      <c r="CJ355" s="53">
        <f t="shared" ref="CJ355:CJ362" si="723">IF(BR355=0,0,CB355/BR355*60)</f>
        <v>2.1107148092050618</v>
      </c>
      <c r="CK355" s="53">
        <f t="shared" ref="CK355:CK362" si="724">IF(BT355=0,0,CC355/BT355*60)</f>
        <v>6.3291139240506329</v>
      </c>
      <c r="CL355" s="53">
        <f t="shared" ref="CL355:CL362" si="725">IF(BS355=0,0,CD355/BS355*60)</f>
        <v>0</v>
      </c>
      <c r="CM355" s="53">
        <f t="shared" ref="CM355:CM362" si="726">IF(BR355=0,0,CF355/BR355*60)</f>
        <v>2.28660770997215</v>
      </c>
      <c r="CN355" s="53">
        <f t="shared" ref="CN355:CN362" si="727">IF(BT355=0,0,CG355/BT355*60)</f>
        <v>0.949367088607595</v>
      </c>
      <c r="CO355" s="53">
        <f t="shared" ref="CO355:CO362" si="728">IF(BS355=0,0,CH355/BS355*60)</f>
        <v>2.0713463751438437</v>
      </c>
      <c r="CP355" s="54">
        <f t="shared" si="680"/>
        <v>0.29166666666666669</v>
      </c>
      <c r="CQ355" s="54">
        <f t="shared" si="681"/>
        <v>0.54166666666666663</v>
      </c>
      <c r="CR355" s="54">
        <f t="shared" si="682"/>
        <v>0.83333333333333326</v>
      </c>
      <c r="CS355" s="54">
        <f t="shared" si="683"/>
        <v>0.2</v>
      </c>
      <c r="CT355" s="54">
        <f t="shared" si="684"/>
        <v>0.2</v>
      </c>
      <c r="CU355" s="54">
        <f t="shared" si="685"/>
        <v>0.4</v>
      </c>
      <c r="CV355" s="19">
        <v>2</v>
      </c>
      <c r="CW355" s="65">
        <v>30.553000000000001</v>
      </c>
      <c r="CX355" s="65">
        <v>67.834000000000003</v>
      </c>
      <c r="CY355" s="24">
        <v>8.7650000000000006</v>
      </c>
      <c r="CZ355" s="24">
        <v>2.6080000000000001</v>
      </c>
      <c r="DA355" s="24">
        <v>4.2000000000000003E-2</v>
      </c>
      <c r="DB355" s="24">
        <v>-0.30399999999999999</v>
      </c>
      <c r="DC355" s="24">
        <v>3.9260000000000002</v>
      </c>
      <c r="DD355" s="65">
        <v>15.037000000000001</v>
      </c>
      <c r="DE355" s="65">
        <v>33.384999999999998</v>
      </c>
      <c r="DF355" s="24">
        <v>7.9740000000000002</v>
      </c>
      <c r="DG355" s="24">
        <v>0.155</v>
      </c>
      <c r="DH355" s="24">
        <v>2.093</v>
      </c>
      <c r="DI355" s="24">
        <v>5.2930000000000001</v>
      </c>
      <c r="DJ355" s="65">
        <v>15.516</v>
      </c>
      <c r="DK355" s="65">
        <v>34.448999999999998</v>
      </c>
      <c r="DL355" s="24">
        <v>0</v>
      </c>
      <c r="DM355" s="24">
        <v>0</v>
      </c>
      <c r="DN355" s="65">
        <v>0</v>
      </c>
      <c r="DO355" s="24">
        <v>682.23</v>
      </c>
      <c r="DP355" s="24">
        <v>189.6</v>
      </c>
      <c r="DQ355" s="24">
        <v>28.97</v>
      </c>
      <c r="DR355" s="24">
        <v>900.8</v>
      </c>
    </row>
    <row r="356" spans="1:122" x14ac:dyDescent="0.2">
      <c r="A356" t="s">
        <v>4656</v>
      </c>
      <c r="B356" t="s">
        <v>2098</v>
      </c>
      <c r="C356" t="str">
        <f t="shared" ref="C356:C364" si="729">CONCATENATE(RIGHT(D356,LEN(D356)-SEARCH(" ",D356)), ", ", LEFT(D356, SEARCH(" ", D356)))</f>
        <v xml:space="preserve">Laaksonen, Antti </v>
      </c>
      <c r="D356" t="str">
        <f t="shared" ref="D356:D364" si="730">LEFT(F356, SEARCH(",", F356) - 1)</f>
        <v>Antti Laaksonen</v>
      </c>
      <c r="E356" t="str">
        <f t="shared" ref="E356:E364" si="731">LEFT(RIGHT(F356, LEN(F356)-SEARCH(",", F356)-1), 2)</f>
        <v>LW</v>
      </c>
      <c r="F356" t="s">
        <v>3314</v>
      </c>
      <c r="G356">
        <v>41</v>
      </c>
      <c r="H356">
        <v>3</v>
      </c>
      <c r="I356">
        <v>1</v>
      </c>
      <c r="J356">
        <f t="shared" ref="J356:J364" si="732">H356+I356</f>
        <v>4</v>
      </c>
      <c r="K356">
        <v>-3</v>
      </c>
      <c r="L356">
        <v>16</v>
      </c>
      <c r="M356" s="5" t="s">
        <v>5666</v>
      </c>
      <c r="N356" s="7">
        <f t="shared" ref="N356:N364" si="733">LEFT(M356, LEN(M356)-3)+RIGHT(M356,2)/60</f>
        <v>10.683333333333334</v>
      </c>
      <c r="O356" s="7">
        <f t="shared" ref="O356:O364" si="734">G356*N356</f>
        <v>438.01666666666665</v>
      </c>
      <c r="P356">
        <v>0</v>
      </c>
      <c r="Q356">
        <v>0</v>
      </c>
      <c r="R356">
        <v>1</v>
      </c>
      <c r="S356">
        <v>0</v>
      </c>
      <c r="T356">
        <f t="shared" ref="T356:T364" si="735">H356-P356-R356</f>
        <v>2</v>
      </c>
      <c r="U356">
        <f t="shared" ref="U356:U364" si="736">I356-Q356-S356</f>
        <v>1</v>
      </c>
      <c r="V356">
        <v>43</v>
      </c>
      <c r="W356" s="9">
        <f t="shared" ref="W356:W364" si="737">IF(V356=0,0,H356/V356)</f>
        <v>6.9767441860465115E-2</v>
      </c>
      <c r="X356">
        <v>692</v>
      </c>
      <c r="Y356">
        <v>0</v>
      </c>
      <c r="Z356">
        <v>0</v>
      </c>
      <c r="AA356">
        <v>1</v>
      </c>
      <c r="AB356">
        <v>12</v>
      </c>
      <c r="AC356" s="9">
        <f t="shared" ref="AC356:AC364" si="738">IF(AA356+AB356=0,0,AA356/(AA356+AB356))</f>
        <v>7.6923076923076927E-2</v>
      </c>
      <c r="AD356" s="5" t="s">
        <v>4132</v>
      </c>
      <c r="AE356" s="11">
        <f>LEFT(AD356, LEN(AD356)-3)+RIGHT(AD356,2)/60</f>
        <v>109.41666666666667</v>
      </c>
      <c r="AF356" s="27">
        <v>50</v>
      </c>
      <c r="AG356" s="12">
        <v>165000</v>
      </c>
      <c r="AH356" s="13" t="s">
        <v>6502</v>
      </c>
      <c r="AI356" s="13" t="s">
        <v>6409</v>
      </c>
      <c r="AJ356" s="14">
        <v>-5</v>
      </c>
      <c r="AK356" s="13" t="s">
        <v>6440</v>
      </c>
      <c r="AL356" s="13" t="s">
        <v>6333</v>
      </c>
      <c r="AM356" s="13" t="s">
        <v>6438</v>
      </c>
      <c r="AN356" s="18">
        <f t="shared" ref="AN356:AN364" si="739">AH356+0</f>
        <v>7.4</v>
      </c>
      <c r="AO356" s="18">
        <f t="shared" ref="AO356:AO364" si="740">AI356+0</f>
        <v>11.2</v>
      </c>
      <c r="AP356" s="18">
        <f t="shared" ref="AP356:AP364" si="741">AJ356+0</f>
        <v>-5</v>
      </c>
      <c r="AQ356" s="18">
        <f t="shared" ref="AQ356:AQ364" si="742">AK356+0</f>
        <v>-1.8</v>
      </c>
      <c r="AR356" s="18">
        <f t="shared" si="717"/>
        <v>-6.4864864864864868</v>
      </c>
      <c r="AS356" s="18">
        <f t="shared" ref="AS356:AS364" si="743">AL356+0</f>
        <v>0</v>
      </c>
      <c r="AT356" s="18">
        <f t="shared" si="718"/>
        <v>0</v>
      </c>
      <c r="AU356" s="18">
        <f t="shared" ref="AU356:AU364" si="744">AM356+0</f>
        <v>-1.9</v>
      </c>
      <c r="AV356" s="66">
        <v>23</v>
      </c>
      <c r="AW356" s="66">
        <v>17</v>
      </c>
      <c r="AX356" s="66">
        <v>14</v>
      </c>
      <c r="AY356" s="66">
        <v>15</v>
      </c>
      <c r="AZ356" s="66">
        <v>24</v>
      </c>
      <c r="BA356" s="66">
        <v>1</v>
      </c>
      <c r="BB356" s="66">
        <v>12</v>
      </c>
      <c r="BC356" s="66">
        <v>0.5</v>
      </c>
      <c r="BE356" t="s">
        <v>5160</v>
      </c>
      <c r="BF356" t="s">
        <v>5161</v>
      </c>
      <c r="BH356" t="s">
        <v>7450</v>
      </c>
      <c r="BI356">
        <v>72</v>
      </c>
      <c r="BJ356">
        <v>180</v>
      </c>
      <c r="BK356" t="s">
        <v>1259</v>
      </c>
      <c r="BL356" t="s">
        <v>7128</v>
      </c>
      <c r="BM356" s="4" t="s">
        <v>3513</v>
      </c>
      <c r="BN356" s="4" t="s">
        <v>3514</v>
      </c>
      <c r="BO356" s="4" t="s">
        <v>3515</v>
      </c>
      <c r="BP356" s="4" t="s">
        <v>6665</v>
      </c>
      <c r="BQ356" s="7">
        <f t="shared" si="719"/>
        <v>437.68333333333334</v>
      </c>
      <c r="BR356" s="7">
        <f t="shared" si="719"/>
        <v>320.36666666666667</v>
      </c>
      <c r="BS356" s="7">
        <f t="shared" si="719"/>
        <v>115.9</v>
      </c>
      <c r="BT356" s="7">
        <f t="shared" si="719"/>
        <v>1.4166666666666667</v>
      </c>
      <c r="BU356">
        <v>692</v>
      </c>
      <c r="BV356">
        <v>0</v>
      </c>
      <c r="BW356">
        <v>0</v>
      </c>
      <c r="BX356">
        <v>0</v>
      </c>
      <c r="BY356" s="18">
        <f t="shared" si="720"/>
        <v>7.8138211382113827</v>
      </c>
      <c r="BZ356" s="18">
        <f t="shared" si="721"/>
        <v>2.8268292682926832</v>
      </c>
      <c r="CA356" s="18">
        <f t="shared" si="722"/>
        <v>3.4552845528455285E-2</v>
      </c>
      <c r="CB356" s="6">
        <v>9</v>
      </c>
      <c r="CC356" s="6">
        <v>0</v>
      </c>
      <c r="CD356" s="6">
        <v>1</v>
      </c>
      <c r="CE356" s="6">
        <v>10</v>
      </c>
      <c r="CF356" s="6">
        <v>13</v>
      </c>
      <c r="CG356" s="6">
        <v>0</v>
      </c>
      <c r="CH356" s="6">
        <v>16</v>
      </c>
      <c r="CI356" s="6">
        <v>29</v>
      </c>
      <c r="CJ356" s="11">
        <f t="shared" si="723"/>
        <v>1.6855686192903963</v>
      </c>
      <c r="CK356" s="11">
        <f t="shared" si="724"/>
        <v>0</v>
      </c>
      <c r="CL356" s="11">
        <f t="shared" si="725"/>
        <v>0.51768766177739434</v>
      </c>
      <c r="CM356" s="11">
        <f t="shared" si="726"/>
        <v>2.4347102278639059</v>
      </c>
      <c r="CN356" s="11">
        <f t="shared" si="727"/>
        <v>0</v>
      </c>
      <c r="CO356" s="11">
        <f t="shared" si="728"/>
        <v>8.2830025884383094</v>
      </c>
      <c r="CP356" s="52">
        <f t="shared" si="680"/>
        <v>0.22222222222222221</v>
      </c>
      <c r="CQ356" s="52">
        <f t="shared" si="681"/>
        <v>0.1111111111111111</v>
      </c>
      <c r="CR356" s="52">
        <f t="shared" si="682"/>
        <v>0.33333333333333331</v>
      </c>
      <c r="CS356" s="52">
        <f t="shared" si="683"/>
        <v>0</v>
      </c>
      <c r="CT356" s="52">
        <f t="shared" si="684"/>
        <v>0</v>
      </c>
      <c r="CU356" s="52">
        <f t="shared" si="685"/>
        <v>0</v>
      </c>
      <c r="CV356">
        <v>0</v>
      </c>
      <c r="CW356" s="60">
        <f t="shared" ref="CW356:CW364" si="745">DD356+DJ356+DN356</f>
        <v>2.7420153311374027</v>
      </c>
      <c r="CX356" s="60">
        <f t="shared" ref="CX356:CX364" si="746">CW356/DR356*2000</f>
        <v>12.529676696869439</v>
      </c>
      <c r="CY356" s="60">
        <v>-2.6051710283607141</v>
      </c>
      <c r="CZ356" s="60">
        <v>-7.0940427326097802E-2</v>
      </c>
      <c r="DA356" s="60">
        <v>-0.15747751345179065</v>
      </c>
      <c r="DB356" s="60">
        <v>0.95789674634247224</v>
      </c>
      <c r="DC356" s="60">
        <v>0</v>
      </c>
      <c r="DD356" s="60">
        <f t="shared" ref="DD356:DD364" si="747">SUM(CY356:DC356)</f>
        <v>-1.8756922227961303</v>
      </c>
      <c r="DE356" s="60">
        <f t="shared" ref="DE356:DE364" si="748">DD356/DR356*2000</f>
        <v>-8.5710013607835052</v>
      </c>
      <c r="DF356" s="60">
        <v>2.6986885880960161</v>
      </c>
      <c r="DG356" s="60">
        <v>5.2577224341805512E-3</v>
      </c>
      <c r="DH356" s="60">
        <v>2.1182162522405994</v>
      </c>
      <c r="DI356" s="60">
        <v>-0.20445500883726278</v>
      </c>
      <c r="DJ356" s="60">
        <f t="shared" ref="DJ356:DJ364" si="749">SUM(DF356:DI356)</f>
        <v>4.617707553933533</v>
      </c>
      <c r="DK356" s="60">
        <f t="shared" ref="DK356:DK364" si="750">DJ356/DR356*2000</f>
        <v>21.100678057652942</v>
      </c>
      <c r="DL356" s="60"/>
      <c r="DM356" s="60"/>
      <c r="DN356" s="60">
        <f t="shared" ref="DN356:DN364" si="751">SUM(DL356:DM356)</f>
        <v>0</v>
      </c>
      <c r="DO356" s="58">
        <v>320.36666666666667</v>
      </c>
      <c r="DP356" s="58">
        <v>1.4166666666666667</v>
      </c>
      <c r="DQ356" s="58">
        <v>115.9</v>
      </c>
      <c r="DR356" s="58">
        <v>437.68333333333334</v>
      </c>
    </row>
    <row r="357" spans="1:122" x14ac:dyDescent="0.2">
      <c r="A357" t="s">
        <v>4649</v>
      </c>
      <c r="B357" t="s">
        <v>2098</v>
      </c>
      <c r="C357" t="str">
        <f t="shared" si="729"/>
        <v xml:space="preserve">Melin, Bjorn </v>
      </c>
      <c r="D357" t="str">
        <f t="shared" si="730"/>
        <v>Bjorn Melin</v>
      </c>
      <c r="E357" t="str">
        <f t="shared" si="731"/>
        <v>RW</v>
      </c>
      <c r="F357" t="s">
        <v>356</v>
      </c>
      <c r="G357">
        <v>3</v>
      </c>
      <c r="H357">
        <v>1</v>
      </c>
      <c r="I357">
        <v>0</v>
      </c>
      <c r="J357">
        <f t="shared" si="732"/>
        <v>1</v>
      </c>
      <c r="K357">
        <v>-1</v>
      </c>
      <c r="L357">
        <v>0</v>
      </c>
      <c r="M357" s="5" t="s">
        <v>5453</v>
      </c>
      <c r="N357" s="7">
        <f t="shared" si="733"/>
        <v>7.3166666666666664</v>
      </c>
      <c r="O357" s="7">
        <f t="shared" si="734"/>
        <v>21.95</v>
      </c>
      <c r="P357">
        <v>0</v>
      </c>
      <c r="Q357">
        <v>0</v>
      </c>
      <c r="R357">
        <v>0</v>
      </c>
      <c r="S357">
        <v>0</v>
      </c>
      <c r="T357">
        <f t="shared" si="735"/>
        <v>1</v>
      </c>
      <c r="U357">
        <f t="shared" si="736"/>
        <v>0</v>
      </c>
      <c r="V357">
        <v>1</v>
      </c>
      <c r="W357" s="9">
        <f t="shared" si="737"/>
        <v>1</v>
      </c>
      <c r="X357">
        <v>34</v>
      </c>
      <c r="Y357">
        <v>0</v>
      </c>
      <c r="Z357">
        <v>0</v>
      </c>
      <c r="AA357">
        <v>0</v>
      </c>
      <c r="AB357">
        <v>0</v>
      </c>
      <c r="AC357" s="9">
        <f t="shared" si="738"/>
        <v>0</v>
      </c>
      <c r="AD357" s="5" t="s">
        <v>4702</v>
      </c>
      <c r="AE357" s="11">
        <f>LEFT(AD357, LEN(AD357)-3)+RIGHT(AD357,2)/60</f>
        <v>21.95</v>
      </c>
      <c r="AH357" s="13" t="s">
        <v>6345</v>
      </c>
      <c r="AI357" s="13" t="s">
        <v>6323</v>
      </c>
      <c r="AJ357" s="14">
        <v>-1.4</v>
      </c>
      <c r="AK357" s="13" t="s">
        <v>6351</v>
      </c>
      <c r="AL357" s="13" t="s">
        <v>6351</v>
      </c>
      <c r="AM357" s="13" t="s">
        <v>6352</v>
      </c>
      <c r="AN357" s="18">
        <f t="shared" si="739"/>
        <v>1.2</v>
      </c>
      <c r="AO357" s="18">
        <f t="shared" si="740"/>
        <v>1.1000000000000001</v>
      </c>
      <c r="AP357" s="18">
        <f t="shared" si="741"/>
        <v>-1.4</v>
      </c>
      <c r="AQ357" s="18">
        <f t="shared" si="742"/>
        <v>-0.1</v>
      </c>
      <c r="AR357" s="18">
        <f t="shared" si="717"/>
        <v>-9.1116173120728945</v>
      </c>
      <c r="AS357" s="18">
        <f t="shared" si="743"/>
        <v>-0.1</v>
      </c>
      <c r="AT357" s="18">
        <f t="shared" si="718"/>
        <v>-9.1116173120728945</v>
      </c>
      <c r="AU357" s="18">
        <f t="shared" si="744"/>
        <v>-0.3</v>
      </c>
      <c r="AV357" s="66">
        <v>2</v>
      </c>
      <c r="AW357" s="66">
        <v>2</v>
      </c>
      <c r="AX357" s="66">
        <v>0</v>
      </c>
      <c r="AY357" s="66">
        <v>0</v>
      </c>
      <c r="AZ357" s="66">
        <v>1</v>
      </c>
      <c r="BA357" s="66">
        <v>0</v>
      </c>
      <c r="BB357" s="66">
        <v>0</v>
      </c>
      <c r="BC357" s="66">
        <v>0</v>
      </c>
      <c r="BE357" t="s">
        <v>3457</v>
      </c>
      <c r="BF357" t="s">
        <v>3458</v>
      </c>
      <c r="BH357" t="s">
        <v>7493</v>
      </c>
      <c r="BI357">
        <v>73</v>
      </c>
      <c r="BJ357">
        <v>205</v>
      </c>
      <c r="BK357" t="s">
        <v>1258</v>
      </c>
      <c r="BL357" t="s">
        <v>638</v>
      </c>
      <c r="BM357" s="4" t="s">
        <v>6179</v>
      </c>
      <c r="BN357" s="4" t="s">
        <v>6179</v>
      </c>
      <c r="BO357" s="4" t="s">
        <v>3676</v>
      </c>
      <c r="BP357" s="4" t="s">
        <v>3676</v>
      </c>
      <c r="BQ357" s="7">
        <f t="shared" si="719"/>
        <v>21.95</v>
      </c>
      <c r="BR357" s="7">
        <f t="shared" si="719"/>
        <v>21.95</v>
      </c>
      <c r="BS357" s="7">
        <f t="shared" si="719"/>
        <v>0</v>
      </c>
      <c r="BT357" s="7">
        <f t="shared" si="719"/>
        <v>0</v>
      </c>
      <c r="BU357">
        <v>34</v>
      </c>
      <c r="BV357">
        <v>0</v>
      </c>
      <c r="BW357">
        <v>0</v>
      </c>
      <c r="BX357">
        <v>0</v>
      </c>
      <c r="BY357" s="18">
        <f t="shared" si="720"/>
        <v>7.3166666666666664</v>
      </c>
      <c r="BZ357" s="18">
        <f t="shared" si="721"/>
        <v>0</v>
      </c>
      <c r="CA357" s="18">
        <f t="shared" si="722"/>
        <v>0</v>
      </c>
      <c r="CB357" s="6">
        <v>2</v>
      </c>
      <c r="CC357" s="6">
        <v>0</v>
      </c>
      <c r="CD357" s="6">
        <v>0</v>
      </c>
      <c r="CE357" s="6">
        <v>2</v>
      </c>
      <c r="CF357" s="6">
        <v>2</v>
      </c>
      <c r="CG357" s="6">
        <v>0</v>
      </c>
      <c r="CH357" s="6">
        <v>0</v>
      </c>
      <c r="CI357" s="6">
        <v>2</v>
      </c>
      <c r="CJ357" s="11">
        <f t="shared" si="723"/>
        <v>5.4669703872437365</v>
      </c>
      <c r="CK357" s="11">
        <f t="shared" si="724"/>
        <v>0</v>
      </c>
      <c r="CL357" s="11">
        <f t="shared" si="725"/>
        <v>0</v>
      </c>
      <c r="CM357" s="11">
        <f t="shared" si="726"/>
        <v>5.4669703872437365</v>
      </c>
      <c r="CN357" s="11">
        <f t="shared" si="727"/>
        <v>0</v>
      </c>
      <c r="CO357" s="11">
        <f t="shared" si="728"/>
        <v>0</v>
      </c>
      <c r="CP357" s="52">
        <f t="shared" si="680"/>
        <v>0.5</v>
      </c>
      <c r="CQ357" s="52">
        <f t="shared" si="681"/>
        <v>0</v>
      </c>
      <c r="CR357" s="52">
        <f t="shared" si="682"/>
        <v>0.5</v>
      </c>
      <c r="CS357" s="52">
        <f t="shared" si="683"/>
        <v>0</v>
      </c>
      <c r="CT357" s="52">
        <f t="shared" si="684"/>
        <v>0</v>
      </c>
      <c r="CU357" s="52">
        <f t="shared" si="685"/>
        <v>0</v>
      </c>
      <c r="CV357">
        <v>0</v>
      </c>
      <c r="CW357" s="60">
        <f t="shared" si="745"/>
        <v>1.2902878700148055</v>
      </c>
      <c r="CX357" s="60">
        <f t="shared" si="746"/>
        <v>117.5660929398456</v>
      </c>
      <c r="CY357" s="60">
        <v>1.513868327440745</v>
      </c>
      <c r="CZ357" s="60">
        <v>0</v>
      </c>
      <c r="DA357" s="60">
        <v>5.654371851103339E-5</v>
      </c>
      <c r="DB357" s="60">
        <v>0</v>
      </c>
      <c r="DC357" s="60">
        <v>0</v>
      </c>
      <c r="DD357" s="60">
        <f t="shared" si="747"/>
        <v>1.5139248711592559</v>
      </c>
      <c r="DE357" s="60">
        <f t="shared" si="748"/>
        <v>137.94304065232402</v>
      </c>
      <c r="DF357" s="60">
        <v>-0.46788176335761555</v>
      </c>
      <c r="DG357" s="60">
        <v>0</v>
      </c>
      <c r="DH357" s="60">
        <v>0</v>
      </c>
      <c r="DI357" s="60">
        <v>0.24424476221316521</v>
      </c>
      <c r="DJ357" s="60">
        <f t="shared" si="749"/>
        <v>-0.22363700114445034</v>
      </c>
      <c r="DK357" s="60">
        <f t="shared" si="750"/>
        <v>-20.37694771247839</v>
      </c>
      <c r="DL357" s="60"/>
      <c r="DM357" s="60"/>
      <c r="DN357" s="60">
        <f t="shared" si="751"/>
        <v>0</v>
      </c>
      <c r="DO357" s="59">
        <v>21.95</v>
      </c>
      <c r="DP357" s="59">
        <v>0</v>
      </c>
      <c r="DQ357" s="59">
        <v>0</v>
      </c>
      <c r="DR357" s="58">
        <v>21.95</v>
      </c>
    </row>
    <row r="358" spans="1:122" x14ac:dyDescent="0.2">
      <c r="A358" t="s">
        <v>4667</v>
      </c>
      <c r="B358" t="s">
        <v>2098</v>
      </c>
      <c r="C358" t="str">
        <f t="shared" si="729"/>
        <v xml:space="preserve">Comeau, Blake </v>
      </c>
      <c r="D358" t="str">
        <f t="shared" si="730"/>
        <v>Blake Comeau</v>
      </c>
      <c r="E358" t="str">
        <f t="shared" si="731"/>
        <v>RW</v>
      </c>
      <c r="F358" t="s">
        <v>3892</v>
      </c>
      <c r="G358">
        <v>3</v>
      </c>
      <c r="H358">
        <v>0</v>
      </c>
      <c r="I358">
        <v>0</v>
      </c>
      <c r="J358">
        <f t="shared" si="732"/>
        <v>0</v>
      </c>
      <c r="K358">
        <v>0</v>
      </c>
      <c r="L358">
        <v>0</v>
      </c>
      <c r="M358" s="5" t="s">
        <v>5678</v>
      </c>
      <c r="N358" s="7">
        <f t="shared" si="733"/>
        <v>9.4166666666666661</v>
      </c>
      <c r="O358" s="7">
        <f t="shared" si="734"/>
        <v>28.25</v>
      </c>
      <c r="P358">
        <v>0</v>
      </c>
      <c r="Q358">
        <v>0</v>
      </c>
      <c r="R358">
        <v>0</v>
      </c>
      <c r="S358">
        <v>0</v>
      </c>
      <c r="T358">
        <f t="shared" si="735"/>
        <v>0</v>
      </c>
      <c r="U358">
        <f t="shared" si="736"/>
        <v>0</v>
      </c>
      <c r="V358">
        <v>1</v>
      </c>
      <c r="W358" s="9">
        <f t="shared" si="737"/>
        <v>0</v>
      </c>
      <c r="X358">
        <v>39</v>
      </c>
      <c r="Y358">
        <v>0</v>
      </c>
      <c r="Z358">
        <v>0</v>
      </c>
      <c r="AA358">
        <v>0</v>
      </c>
      <c r="AB358">
        <v>0</v>
      </c>
      <c r="AC358" s="9">
        <f t="shared" si="738"/>
        <v>0</v>
      </c>
      <c r="AD358" s="5" t="s">
        <v>361</v>
      </c>
      <c r="AH358" s="13" t="s">
        <v>6348</v>
      </c>
      <c r="AI358" s="13" t="s">
        <v>6348</v>
      </c>
      <c r="AJ358" s="14">
        <v>0</v>
      </c>
      <c r="AK358" s="13" t="s">
        <v>6351</v>
      </c>
      <c r="AL358" s="13" t="s">
        <v>6350</v>
      </c>
      <c r="AM358" s="13" t="s">
        <v>6351</v>
      </c>
      <c r="AN358" s="18">
        <f t="shared" si="739"/>
        <v>0.2</v>
      </c>
      <c r="AO358" s="18">
        <f t="shared" si="740"/>
        <v>0.2</v>
      </c>
      <c r="AP358" s="18">
        <f t="shared" si="741"/>
        <v>0</v>
      </c>
      <c r="AQ358" s="18">
        <f t="shared" si="742"/>
        <v>-0.1</v>
      </c>
      <c r="AR358" s="18">
        <f t="shared" si="717"/>
        <v>-6.1855670103092777</v>
      </c>
      <c r="AS358" s="18">
        <f t="shared" si="743"/>
        <v>0</v>
      </c>
      <c r="AT358" s="18">
        <f t="shared" si="718"/>
        <v>0</v>
      </c>
      <c r="AU358" s="18">
        <f t="shared" si="744"/>
        <v>-0.1</v>
      </c>
      <c r="AV358" s="66">
        <v>0</v>
      </c>
      <c r="AW358" s="66">
        <v>4</v>
      </c>
      <c r="AX358" s="66">
        <v>1</v>
      </c>
      <c r="AY358" s="66">
        <v>1</v>
      </c>
      <c r="AZ358" s="66">
        <v>0</v>
      </c>
      <c r="BA358" s="66">
        <v>0</v>
      </c>
      <c r="BB358" s="66">
        <v>0</v>
      </c>
      <c r="BC358" s="66">
        <v>0</v>
      </c>
      <c r="BE358" t="s">
        <v>4065</v>
      </c>
      <c r="BF358" t="s">
        <v>3139</v>
      </c>
      <c r="BG358" t="s">
        <v>650</v>
      </c>
      <c r="BH358" t="s">
        <v>7457</v>
      </c>
      <c r="BI358">
        <v>73</v>
      </c>
      <c r="BJ358">
        <v>207</v>
      </c>
      <c r="BK358" t="s">
        <v>1258</v>
      </c>
      <c r="BL358" t="s">
        <v>638</v>
      </c>
      <c r="BM358" s="4" t="s">
        <v>6156</v>
      </c>
      <c r="BN358" s="4" t="s">
        <v>6157</v>
      </c>
      <c r="BO358" s="4" t="s">
        <v>3610</v>
      </c>
      <c r="BP358" s="4" t="s">
        <v>2614</v>
      </c>
      <c r="BQ358" s="7">
        <f t="shared" si="719"/>
        <v>28.25</v>
      </c>
      <c r="BR358" s="7">
        <f t="shared" si="719"/>
        <v>24.166666666666668</v>
      </c>
      <c r="BS358" s="7">
        <f t="shared" si="719"/>
        <v>1.0333333333333334</v>
      </c>
      <c r="BT358" s="7">
        <f t="shared" si="719"/>
        <v>3.05</v>
      </c>
      <c r="BU358">
        <v>39</v>
      </c>
      <c r="BV358">
        <v>0</v>
      </c>
      <c r="BW358">
        <v>0</v>
      </c>
      <c r="BX358">
        <v>0</v>
      </c>
      <c r="BY358" s="18">
        <f t="shared" si="720"/>
        <v>8.0555555555555554</v>
      </c>
      <c r="BZ358" s="18">
        <f t="shared" si="721"/>
        <v>0.3444444444444445</v>
      </c>
      <c r="CA358" s="18">
        <f t="shared" si="722"/>
        <v>1.0166666666666666</v>
      </c>
      <c r="CB358" s="6">
        <v>0</v>
      </c>
      <c r="CC358" s="6">
        <v>0</v>
      </c>
      <c r="CD358" s="6">
        <v>0</v>
      </c>
      <c r="CE358" s="6">
        <v>0</v>
      </c>
      <c r="CF358" s="6">
        <v>0</v>
      </c>
      <c r="CG358" s="6">
        <v>0</v>
      </c>
      <c r="CH358" s="6">
        <v>0</v>
      </c>
      <c r="CI358" s="6">
        <v>0</v>
      </c>
      <c r="CJ358" s="11">
        <f t="shared" si="723"/>
        <v>0</v>
      </c>
      <c r="CK358" s="11">
        <f t="shared" si="724"/>
        <v>0</v>
      </c>
      <c r="CL358" s="11">
        <f t="shared" si="725"/>
        <v>0</v>
      </c>
      <c r="CM358" s="11">
        <f t="shared" si="726"/>
        <v>0</v>
      </c>
      <c r="CN358" s="11">
        <f t="shared" si="727"/>
        <v>0</v>
      </c>
      <c r="CO358" s="11">
        <f t="shared" si="728"/>
        <v>0</v>
      </c>
      <c r="CP358" s="52">
        <f t="shared" si="680"/>
        <v>0</v>
      </c>
      <c r="CQ358" s="52">
        <f t="shared" si="681"/>
        <v>0</v>
      </c>
      <c r="CR358" s="52">
        <f t="shared" si="682"/>
        <v>0</v>
      </c>
      <c r="CS358" s="52">
        <f t="shared" si="683"/>
        <v>0</v>
      </c>
      <c r="CT358" s="52">
        <f t="shared" si="684"/>
        <v>0</v>
      </c>
      <c r="CU358" s="52">
        <f t="shared" si="685"/>
        <v>0</v>
      </c>
      <c r="CV358">
        <v>0</v>
      </c>
      <c r="CW358" s="60">
        <f t="shared" si="745"/>
        <v>-8.9340130941956808E-2</v>
      </c>
      <c r="CX358" s="60">
        <f t="shared" si="746"/>
        <v>-6.3249650224394198</v>
      </c>
      <c r="CY358" s="60">
        <v>-0.57189808648469764</v>
      </c>
      <c r="CZ358" s="60">
        <v>-0.15255903547868455</v>
      </c>
      <c r="DA358" s="60">
        <v>-2.0897954902715198E-2</v>
      </c>
      <c r="DB358" s="60">
        <v>-1.1406243110844757E-2</v>
      </c>
      <c r="DC358" s="60">
        <v>0</v>
      </c>
      <c r="DD358" s="60">
        <f t="shared" si="747"/>
        <v>-0.75676131997694207</v>
      </c>
      <c r="DE358" s="60">
        <f t="shared" si="748"/>
        <v>-53.576022653234837</v>
      </c>
      <c r="DF358" s="60">
        <v>0.36075097792262467</v>
      </c>
      <c r="DG358" s="60">
        <v>6.9081310754595766E-3</v>
      </c>
      <c r="DH358" s="60">
        <v>7.1367402755126527E-2</v>
      </c>
      <c r="DI358" s="60">
        <v>0.22839467728177448</v>
      </c>
      <c r="DJ358" s="60">
        <f t="shared" si="749"/>
        <v>0.66742118903498526</v>
      </c>
      <c r="DK358" s="60">
        <f t="shared" si="750"/>
        <v>47.251057630795415</v>
      </c>
      <c r="DL358" s="60"/>
      <c r="DM358" s="60"/>
      <c r="DN358" s="60">
        <f t="shared" si="751"/>
        <v>0</v>
      </c>
      <c r="DO358" s="58">
        <v>24.166666666666664</v>
      </c>
      <c r="DP358" s="58">
        <v>3.05</v>
      </c>
      <c r="DQ358" s="58">
        <v>1.0333333333333334</v>
      </c>
      <c r="DR358" s="58">
        <v>28.25</v>
      </c>
    </row>
    <row r="359" spans="1:122" x14ac:dyDescent="0.2">
      <c r="A359" t="s">
        <v>4670</v>
      </c>
      <c r="B359" t="s">
        <v>2098</v>
      </c>
      <c r="C359" t="str">
        <f t="shared" si="729"/>
        <v xml:space="preserve">Kane, Boyd </v>
      </c>
      <c r="D359" t="str">
        <f t="shared" si="730"/>
        <v>Boyd Kane</v>
      </c>
      <c r="E359" t="str">
        <f t="shared" si="731"/>
        <v>LW</v>
      </c>
      <c r="F359" t="s">
        <v>2773</v>
      </c>
      <c r="G359">
        <v>15</v>
      </c>
      <c r="H359">
        <v>0</v>
      </c>
      <c r="I359">
        <v>2</v>
      </c>
      <c r="J359">
        <f t="shared" si="732"/>
        <v>2</v>
      </c>
      <c r="K359">
        <v>-4</v>
      </c>
      <c r="L359">
        <v>28</v>
      </c>
      <c r="M359" s="5" t="s">
        <v>5795</v>
      </c>
      <c r="N359" s="7">
        <f t="shared" si="733"/>
        <v>6.9666666666666668</v>
      </c>
      <c r="O359" s="7">
        <f t="shared" si="734"/>
        <v>104.5</v>
      </c>
      <c r="P359">
        <v>0</v>
      </c>
      <c r="Q359">
        <v>0</v>
      </c>
      <c r="R359">
        <v>0</v>
      </c>
      <c r="S359">
        <v>0</v>
      </c>
      <c r="T359">
        <f t="shared" si="735"/>
        <v>0</v>
      </c>
      <c r="U359">
        <f t="shared" si="736"/>
        <v>2</v>
      </c>
      <c r="V359">
        <v>7</v>
      </c>
      <c r="W359" s="9">
        <f t="shared" si="737"/>
        <v>0</v>
      </c>
      <c r="X359">
        <v>163</v>
      </c>
      <c r="Y359">
        <v>0</v>
      </c>
      <c r="Z359">
        <v>0</v>
      </c>
      <c r="AA359">
        <v>1</v>
      </c>
      <c r="AB359">
        <v>3</v>
      </c>
      <c r="AC359" s="9">
        <f t="shared" si="738"/>
        <v>0.25</v>
      </c>
      <c r="AD359" s="5" t="s">
        <v>1732</v>
      </c>
      <c r="AE359" s="11">
        <f>LEFT(AD359, LEN(AD359)-3)+RIGHT(AD359,2)/60</f>
        <v>52.216666666666669</v>
      </c>
      <c r="AH359" s="15" t="s">
        <v>6283</v>
      </c>
      <c r="AI359" s="15" t="s">
        <v>6339</v>
      </c>
      <c r="AJ359" s="16">
        <v>-2.6</v>
      </c>
      <c r="AK359" s="15" t="s">
        <v>6274</v>
      </c>
      <c r="AL359" s="15" t="s">
        <v>6353</v>
      </c>
      <c r="AM359" s="15" t="s">
        <v>6354</v>
      </c>
      <c r="AN359" s="18">
        <f t="shared" si="739"/>
        <v>2.4</v>
      </c>
      <c r="AO359" s="18">
        <f t="shared" si="740"/>
        <v>2.2000000000000002</v>
      </c>
      <c r="AP359" s="18">
        <f t="shared" si="741"/>
        <v>-2.6</v>
      </c>
      <c r="AQ359" s="18">
        <f t="shared" si="742"/>
        <v>-0.5</v>
      </c>
      <c r="AR359" s="18">
        <f t="shared" si="717"/>
        <v>-9.4831673779042198</v>
      </c>
      <c r="AS359" s="18">
        <f t="shared" si="743"/>
        <v>-0.4</v>
      </c>
      <c r="AT359" s="18">
        <f t="shared" si="718"/>
        <v>-7.5865339023233762</v>
      </c>
      <c r="AU359" s="18">
        <f t="shared" si="744"/>
        <v>-0.9</v>
      </c>
      <c r="AV359" s="66">
        <v>5</v>
      </c>
      <c r="AW359" s="66">
        <v>8</v>
      </c>
      <c r="AX359" s="66">
        <v>0</v>
      </c>
      <c r="AY359" s="66">
        <v>0</v>
      </c>
      <c r="AZ359" s="66">
        <v>1</v>
      </c>
      <c r="BA359" s="66">
        <v>1</v>
      </c>
      <c r="BB359" s="66">
        <v>3</v>
      </c>
      <c r="BC359" s="66">
        <v>0.4</v>
      </c>
      <c r="BE359" t="s">
        <v>3978</v>
      </c>
      <c r="BF359" t="s">
        <v>219</v>
      </c>
      <c r="BG359" t="s">
        <v>650</v>
      </c>
      <c r="BH359" t="s">
        <v>7457</v>
      </c>
      <c r="BI359">
        <v>74</v>
      </c>
      <c r="BJ359">
        <v>220</v>
      </c>
      <c r="BK359" t="s">
        <v>1259</v>
      </c>
      <c r="BL359" t="s">
        <v>7128</v>
      </c>
      <c r="BM359" s="4" t="s">
        <v>3873</v>
      </c>
      <c r="BN359" s="4" t="s">
        <v>3874</v>
      </c>
      <c r="BO359" s="4" t="s">
        <v>1516</v>
      </c>
      <c r="BP359" s="4" t="s">
        <v>7250</v>
      </c>
      <c r="BQ359" s="7">
        <f t="shared" si="719"/>
        <v>104.45</v>
      </c>
      <c r="BR359" s="7">
        <f t="shared" si="719"/>
        <v>103.45</v>
      </c>
      <c r="BS359" s="7">
        <f t="shared" si="719"/>
        <v>0</v>
      </c>
      <c r="BT359" s="7">
        <f t="shared" si="719"/>
        <v>1</v>
      </c>
      <c r="BU359">
        <v>163</v>
      </c>
      <c r="BV359">
        <v>0</v>
      </c>
      <c r="BW359">
        <v>0</v>
      </c>
      <c r="BX359">
        <v>0</v>
      </c>
      <c r="BY359" s="18">
        <f t="shared" si="720"/>
        <v>6.8966666666666665</v>
      </c>
      <c r="BZ359" s="18">
        <f t="shared" si="721"/>
        <v>0</v>
      </c>
      <c r="CA359" s="18">
        <f t="shared" si="722"/>
        <v>6.6666666666666666E-2</v>
      </c>
      <c r="CB359" s="6">
        <v>2</v>
      </c>
      <c r="CC359" s="6">
        <v>0</v>
      </c>
      <c r="CD359" s="6">
        <v>0</v>
      </c>
      <c r="CE359" s="6">
        <v>2</v>
      </c>
      <c r="CF359" s="6">
        <v>6</v>
      </c>
      <c r="CG359" s="6">
        <v>0</v>
      </c>
      <c r="CH359" s="6">
        <v>0</v>
      </c>
      <c r="CI359" s="6">
        <v>6</v>
      </c>
      <c r="CJ359" s="11">
        <f t="shared" si="723"/>
        <v>1.1599806669888835</v>
      </c>
      <c r="CK359" s="11">
        <f t="shared" si="724"/>
        <v>0</v>
      </c>
      <c r="CL359" s="11">
        <f t="shared" si="725"/>
        <v>0</v>
      </c>
      <c r="CM359" s="11">
        <f t="shared" si="726"/>
        <v>3.4799420009666502</v>
      </c>
      <c r="CN359" s="11">
        <f t="shared" si="727"/>
        <v>0</v>
      </c>
      <c r="CO359" s="11">
        <f t="shared" si="728"/>
        <v>0</v>
      </c>
      <c r="CP359" s="52">
        <f t="shared" si="680"/>
        <v>0</v>
      </c>
      <c r="CQ359" s="52">
        <f t="shared" si="681"/>
        <v>1</v>
      </c>
      <c r="CR359" s="52">
        <f t="shared" si="682"/>
        <v>1</v>
      </c>
      <c r="CS359" s="52">
        <f t="shared" si="683"/>
        <v>0</v>
      </c>
      <c r="CT359" s="52">
        <f t="shared" si="684"/>
        <v>0</v>
      </c>
      <c r="CU359" s="52">
        <f t="shared" si="685"/>
        <v>0</v>
      </c>
      <c r="CV359">
        <v>0</v>
      </c>
      <c r="CW359" s="60">
        <f t="shared" si="745"/>
        <v>-1.7018142239114569</v>
      </c>
      <c r="CX359" s="60">
        <f t="shared" si="746"/>
        <v>-32.586198638802429</v>
      </c>
      <c r="CY359" s="60">
        <v>-0.38747808604734341</v>
      </c>
      <c r="CZ359" s="60">
        <v>-5.2389045186394333E-2</v>
      </c>
      <c r="DA359" s="60">
        <v>-3.5258699723524661E-2</v>
      </c>
      <c r="DB359" s="60">
        <v>0</v>
      </c>
      <c r="DC359" s="60">
        <v>0</v>
      </c>
      <c r="DD359" s="60">
        <f t="shared" si="747"/>
        <v>-0.47512583095726235</v>
      </c>
      <c r="DE359" s="60">
        <f t="shared" si="748"/>
        <v>-9.0976702911874074</v>
      </c>
      <c r="DF359" s="60">
        <v>0.37872107289215406</v>
      </c>
      <c r="DG359" s="60">
        <v>4.0428557292830538E-3</v>
      </c>
      <c r="DH359" s="60">
        <v>0</v>
      </c>
      <c r="DI359" s="60">
        <v>-1.6094523215756316</v>
      </c>
      <c r="DJ359" s="60">
        <f t="shared" si="749"/>
        <v>-1.2266883929541945</v>
      </c>
      <c r="DK359" s="60">
        <f t="shared" si="750"/>
        <v>-23.48852834761502</v>
      </c>
      <c r="DL359" s="60"/>
      <c r="DM359" s="60"/>
      <c r="DN359" s="60">
        <f t="shared" si="751"/>
        <v>0</v>
      </c>
      <c r="DO359" s="58">
        <v>103.45</v>
      </c>
      <c r="DP359" s="58">
        <v>1</v>
      </c>
      <c r="DQ359" s="58">
        <v>0</v>
      </c>
      <c r="DR359" s="58">
        <v>104.45</v>
      </c>
    </row>
    <row r="360" spans="1:122" s="30" customFormat="1" x14ac:dyDescent="0.2">
      <c r="A360" t="s">
        <v>4677</v>
      </c>
      <c r="B360" t="s">
        <v>2098</v>
      </c>
      <c r="C360" t="str">
        <f t="shared" si="729"/>
        <v xml:space="preserve">Moran, Brad </v>
      </c>
      <c r="D360" t="str">
        <f t="shared" si="730"/>
        <v>Brad Moran</v>
      </c>
      <c r="E360" t="str">
        <f t="shared" si="731"/>
        <v xml:space="preserve">C </v>
      </c>
      <c r="F360" t="s">
        <v>4607</v>
      </c>
      <c r="G360">
        <v>3</v>
      </c>
      <c r="H360">
        <v>0</v>
      </c>
      <c r="I360">
        <v>1</v>
      </c>
      <c r="J360">
        <f t="shared" si="732"/>
        <v>1</v>
      </c>
      <c r="K360">
        <v>0</v>
      </c>
      <c r="L360">
        <v>2</v>
      </c>
      <c r="M360" s="5" t="s">
        <v>5933</v>
      </c>
      <c r="N360" s="7">
        <f t="shared" si="733"/>
        <v>12.633333333333333</v>
      </c>
      <c r="O360" s="7">
        <f t="shared" si="734"/>
        <v>37.9</v>
      </c>
      <c r="P360">
        <v>0</v>
      </c>
      <c r="Q360">
        <v>1</v>
      </c>
      <c r="R360">
        <v>0</v>
      </c>
      <c r="S360">
        <v>0</v>
      </c>
      <c r="T360">
        <f t="shared" si="735"/>
        <v>0</v>
      </c>
      <c r="U360">
        <f t="shared" si="736"/>
        <v>0</v>
      </c>
      <c r="V360">
        <v>3</v>
      </c>
      <c r="W360" s="9">
        <f t="shared" si="737"/>
        <v>0</v>
      </c>
      <c r="X360">
        <v>45</v>
      </c>
      <c r="Y360">
        <v>0</v>
      </c>
      <c r="Z360">
        <v>0</v>
      </c>
      <c r="AA360">
        <v>14</v>
      </c>
      <c r="AB360">
        <v>10</v>
      </c>
      <c r="AC360" s="9">
        <f t="shared" si="738"/>
        <v>0.58333333333333337</v>
      </c>
      <c r="AD360" s="5" t="s">
        <v>5406</v>
      </c>
      <c r="AE360" s="11">
        <f>LEFT(AD360, LEN(AD360)-3)+RIGHT(AD360,2)/60</f>
        <v>37.9</v>
      </c>
      <c r="AF360" s="27"/>
      <c r="AG360"/>
      <c r="AH360" s="13" t="s">
        <v>6319</v>
      </c>
      <c r="AI360" s="13" t="s">
        <v>6310</v>
      </c>
      <c r="AJ360" s="14">
        <v>0.2</v>
      </c>
      <c r="AK360" s="13" t="s">
        <v>6333</v>
      </c>
      <c r="AL360" s="13" t="s">
        <v>6350</v>
      </c>
      <c r="AM360" s="13" t="s">
        <v>6350</v>
      </c>
      <c r="AN360" s="18">
        <f t="shared" si="739"/>
        <v>0.7</v>
      </c>
      <c r="AO360" s="18">
        <f t="shared" si="740"/>
        <v>0.3</v>
      </c>
      <c r="AP360" s="18">
        <f t="shared" si="741"/>
        <v>0.2</v>
      </c>
      <c r="AQ360" s="18">
        <f t="shared" si="742"/>
        <v>0</v>
      </c>
      <c r="AR360" s="18">
        <f t="shared" si="717"/>
        <v>0</v>
      </c>
      <c r="AS360" s="18">
        <f t="shared" si="743"/>
        <v>0</v>
      </c>
      <c r="AT360" s="18">
        <f t="shared" si="718"/>
        <v>0</v>
      </c>
      <c r="AU360" s="18">
        <f t="shared" si="744"/>
        <v>0</v>
      </c>
      <c r="AV360" s="66">
        <v>2</v>
      </c>
      <c r="AW360" s="66">
        <v>1</v>
      </c>
      <c r="AX360" s="66">
        <v>2</v>
      </c>
      <c r="AY360" s="66">
        <v>0</v>
      </c>
      <c r="AZ360" s="66">
        <v>1</v>
      </c>
      <c r="BA360" s="66">
        <v>14</v>
      </c>
      <c r="BB360" s="66">
        <v>10</v>
      </c>
      <c r="BC360" s="66">
        <v>15.2</v>
      </c>
      <c r="BD360">
        <v>39</v>
      </c>
      <c r="BE360" t="s">
        <v>4004</v>
      </c>
      <c r="BF360" t="s">
        <v>2864</v>
      </c>
      <c r="BG360" t="s">
        <v>7490</v>
      </c>
      <c r="BH360" t="s">
        <v>7457</v>
      </c>
      <c r="BI360">
        <v>71</v>
      </c>
      <c r="BJ360">
        <v>187</v>
      </c>
      <c r="BK360" t="s">
        <v>1259</v>
      </c>
      <c r="BL360" t="s">
        <v>7128</v>
      </c>
      <c r="BM360" s="4" t="s">
        <v>6121</v>
      </c>
      <c r="BN360" s="4" t="s">
        <v>6122</v>
      </c>
      <c r="BO360" s="4" t="s">
        <v>1516</v>
      </c>
      <c r="BP360" s="4" t="s">
        <v>6036</v>
      </c>
      <c r="BQ360" s="7">
        <f t="shared" si="719"/>
        <v>37.9</v>
      </c>
      <c r="BR360" s="7">
        <f t="shared" si="719"/>
        <v>31.45</v>
      </c>
      <c r="BS360" s="7">
        <f t="shared" si="719"/>
        <v>0</v>
      </c>
      <c r="BT360" s="7">
        <f t="shared" si="719"/>
        <v>6.45</v>
      </c>
      <c r="BU360">
        <v>45</v>
      </c>
      <c r="BV360">
        <v>0</v>
      </c>
      <c r="BW360">
        <v>0</v>
      </c>
      <c r="BX360">
        <v>0</v>
      </c>
      <c r="BY360" s="18">
        <f t="shared" si="720"/>
        <v>10.483333333333333</v>
      </c>
      <c r="BZ360" s="18">
        <f t="shared" si="721"/>
        <v>0</v>
      </c>
      <c r="CA360" s="18">
        <f t="shared" si="722"/>
        <v>2.15</v>
      </c>
      <c r="CB360" s="6">
        <v>0</v>
      </c>
      <c r="CC360" s="6">
        <v>2</v>
      </c>
      <c r="CD360" s="6">
        <v>0</v>
      </c>
      <c r="CE360" s="6">
        <v>2</v>
      </c>
      <c r="CF360" s="6">
        <v>0</v>
      </c>
      <c r="CG360" s="6">
        <v>0</v>
      </c>
      <c r="CH360" s="6">
        <v>0</v>
      </c>
      <c r="CI360" s="6">
        <v>0</v>
      </c>
      <c r="CJ360" s="11">
        <f t="shared" si="723"/>
        <v>0</v>
      </c>
      <c r="CK360" s="11">
        <f t="shared" si="724"/>
        <v>18.604651162790699</v>
      </c>
      <c r="CL360" s="11">
        <f t="shared" si="725"/>
        <v>0</v>
      </c>
      <c r="CM360" s="11">
        <f t="shared" si="726"/>
        <v>0</v>
      </c>
      <c r="CN360" s="11">
        <f t="shared" si="727"/>
        <v>0</v>
      </c>
      <c r="CO360" s="11">
        <f t="shared" si="728"/>
        <v>0</v>
      </c>
      <c r="CP360" s="52">
        <f t="shared" si="680"/>
        <v>0</v>
      </c>
      <c r="CQ360" s="52">
        <f t="shared" si="681"/>
        <v>0</v>
      </c>
      <c r="CR360" s="52">
        <f t="shared" si="682"/>
        <v>0</v>
      </c>
      <c r="CS360" s="52">
        <f t="shared" si="683"/>
        <v>0</v>
      </c>
      <c r="CT360" s="52">
        <f t="shared" si="684"/>
        <v>0.5</v>
      </c>
      <c r="CU360" s="52">
        <f t="shared" si="685"/>
        <v>0.5</v>
      </c>
      <c r="CV360">
        <v>0</v>
      </c>
      <c r="CW360" s="60">
        <f t="shared" si="745"/>
        <v>0.45393118902931306</v>
      </c>
      <c r="CX360" s="60">
        <f t="shared" si="746"/>
        <v>23.954152455372721</v>
      </c>
      <c r="CY360" s="60">
        <v>-0.85763686904510483</v>
      </c>
      <c r="CZ360" s="60">
        <v>0.8124256528827335</v>
      </c>
      <c r="DA360" s="60">
        <v>5.7771484793157878E-3</v>
      </c>
      <c r="DB360" s="60">
        <v>0</v>
      </c>
      <c r="DC360" s="60">
        <v>0</v>
      </c>
      <c r="DD360" s="60">
        <f t="shared" si="747"/>
        <v>-3.9434067683055546E-2</v>
      </c>
      <c r="DE360" s="60">
        <f t="shared" si="748"/>
        <v>-2.080953439739079</v>
      </c>
      <c r="DF360" s="60">
        <v>0.64121649738769737</v>
      </c>
      <c r="DG360" s="60">
        <v>1.6594123586297676E-2</v>
      </c>
      <c r="DH360" s="60">
        <v>0</v>
      </c>
      <c r="DI360" s="60">
        <v>-0.16444536426162643</v>
      </c>
      <c r="DJ360" s="60">
        <f t="shared" si="749"/>
        <v>0.49336525671236858</v>
      </c>
      <c r="DK360" s="60">
        <f t="shared" si="750"/>
        <v>26.035105895111801</v>
      </c>
      <c r="DL360" s="60"/>
      <c r="DM360" s="60"/>
      <c r="DN360" s="60">
        <f t="shared" si="751"/>
        <v>0</v>
      </c>
      <c r="DO360" s="58">
        <v>31.45</v>
      </c>
      <c r="DP360" s="58">
        <v>6.45</v>
      </c>
      <c r="DQ360" s="58">
        <v>0</v>
      </c>
      <c r="DR360" s="58">
        <v>37.9</v>
      </c>
    </row>
    <row r="361" spans="1:122" x14ac:dyDescent="0.2">
      <c r="A361" t="s">
        <v>4659</v>
      </c>
      <c r="B361" t="s">
        <v>2098</v>
      </c>
      <c r="C361" t="str">
        <f t="shared" si="729"/>
        <v xml:space="preserve">Norton, Brad </v>
      </c>
      <c r="D361" t="str">
        <f t="shared" si="730"/>
        <v>Brad Norton</v>
      </c>
      <c r="E361" t="str">
        <f t="shared" si="731"/>
        <v xml:space="preserve">D </v>
      </c>
      <c r="F361" t="s">
        <v>932</v>
      </c>
      <c r="G361">
        <v>6</v>
      </c>
      <c r="H361">
        <v>0</v>
      </c>
      <c r="I361">
        <v>1</v>
      </c>
      <c r="J361">
        <f t="shared" si="732"/>
        <v>1</v>
      </c>
      <c r="K361">
        <v>2</v>
      </c>
      <c r="L361">
        <v>20</v>
      </c>
      <c r="M361" s="5" t="s">
        <v>5710</v>
      </c>
      <c r="N361" s="7">
        <f t="shared" si="733"/>
        <v>4.1333333333333337</v>
      </c>
      <c r="O361" s="7">
        <f t="shared" si="734"/>
        <v>24.800000000000004</v>
      </c>
      <c r="P361">
        <v>0</v>
      </c>
      <c r="Q361">
        <v>0</v>
      </c>
      <c r="R361">
        <v>0</v>
      </c>
      <c r="S361">
        <v>0</v>
      </c>
      <c r="T361">
        <f t="shared" si="735"/>
        <v>0</v>
      </c>
      <c r="U361">
        <f t="shared" si="736"/>
        <v>1</v>
      </c>
      <c r="V361">
        <v>2</v>
      </c>
      <c r="W361" s="9">
        <f t="shared" si="737"/>
        <v>0</v>
      </c>
      <c r="X361">
        <v>35</v>
      </c>
      <c r="Y361">
        <v>0</v>
      </c>
      <c r="Z361">
        <v>0</v>
      </c>
      <c r="AA361">
        <v>0</v>
      </c>
      <c r="AB361">
        <v>0</v>
      </c>
      <c r="AC361" s="9">
        <f t="shared" si="738"/>
        <v>0</v>
      </c>
      <c r="AD361" s="5" t="s">
        <v>4184</v>
      </c>
      <c r="AE361" s="11">
        <f>LEFT(AD361, LEN(AD361)-3)+RIGHT(AD361,2)/60</f>
        <v>24.816666666666666</v>
      </c>
      <c r="AH361" s="13" t="s">
        <v>6426</v>
      </c>
      <c r="AI361" s="13" t="s">
        <v>6422</v>
      </c>
      <c r="AJ361" s="14">
        <v>1.7</v>
      </c>
      <c r="AK361" s="13" t="s">
        <v>6349</v>
      </c>
      <c r="AL361" s="13" t="s">
        <v>6315</v>
      </c>
      <c r="AM361" s="13" t="s">
        <v>6319</v>
      </c>
      <c r="AN361" s="18">
        <f t="shared" si="739"/>
        <v>0.9</v>
      </c>
      <c r="AO361" s="18">
        <f t="shared" si="740"/>
        <v>1</v>
      </c>
      <c r="AP361" s="18">
        <f t="shared" si="741"/>
        <v>1.7</v>
      </c>
      <c r="AQ361" s="18">
        <f t="shared" si="742"/>
        <v>0.1</v>
      </c>
      <c r="AR361" s="18">
        <f t="shared" si="717"/>
        <v>7.7519379844961254</v>
      </c>
      <c r="AS361" s="18">
        <f t="shared" si="743"/>
        <v>0.6</v>
      </c>
      <c r="AT361" s="18">
        <f t="shared" si="718"/>
        <v>46.511627906976749</v>
      </c>
      <c r="AU361" s="18">
        <f t="shared" si="744"/>
        <v>0.7</v>
      </c>
      <c r="AV361" s="66">
        <v>1</v>
      </c>
      <c r="AW361" s="66">
        <v>2</v>
      </c>
      <c r="AX361" s="66">
        <v>2</v>
      </c>
      <c r="AY361" s="66">
        <v>3</v>
      </c>
      <c r="AZ361" s="66">
        <v>0</v>
      </c>
      <c r="BA361" s="66">
        <v>0</v>
      </c>
      <c r="BB361" s="66">
        <v>0</v>
      </c>
      <c r="BC361" s="66">
        <v>0</v>
      </c>
      <c r="BD361">
        <v>17</v>
      </c>
      <c r="BE361" t="s">
        <v>4028</v>
      </c>
      <c r="BF361" t="s">
        <v>1277</v>
      </c>
      <c r="BG361" t="s">
        <v>7498</v>
      </c>
      <c r="BH361" t="s">
        <v>7471</v>
      </c>
      <c r="BI361">
        <v>77</v>
      </c>
      <c r="BJ361">
        <v>242</v>
      </c>
      <c r="BK361" t="s">
        <v>1259</v>
      </c>
      <c r="BL361" t="s">
        <v>7128</v>
      </c>
      <c r="BM361" s="4" t="s">
        <v>6168</v>
      </c>
      <c r="BN361" s="4" t="s">
        <v>6169</v>
      </c>
      <c r="BO361" s="4" t="s">
        <v>1516</v>
      </c>
      <c r="BP361" s="4" t="s">
        <v>3860</v>
      </c>
      <c r="BQ361" s="7">
        <f t="shared" si="719"/>
        <v>24.816666666666666</v>
      </c>
      <c r="BR361" s="7">
        <f t="shared" si="719"/>
        <v>23.833333333333332</v>
      </c>
      <c r="BS361" s="7">
        <f t="shared" si="719"/>
        <v>0</v>
      </c>
      <c r="BT361" s="7">
        <f t="shared" si="719"/>
        <v>0.98333333333333328</v>
      </c>
      <c r="BU361">
        <v>35</v>
      </c>
      <c r="BV361">
        <v>0</v>
      </c>
      <c r="BW361">
        <v>0</v>
      </c>
      <c r="BX361">
        <v>0</v>
      </c>
      <c r="BY361" s="18">
        <f t="shared" si="720"/>
        <v>3.9722222222222219</v>
      </c>
      <c r="BZ361" s="18">
        <f t="shared" si="721"/>
        <v>0</v>
      </c>
      <c r="CA361" s="18">
        <f t="shared" si="722"/>
        <v>0.16388888888888889</v>
      </c>
      <c r="CB361" s="6">
        <v>2</v>
      </c>
      <c r="CC361" s="6">
        <v>0</v>
      </c>
      <c r="CD361" s="6">
        <v>0</v>
      </c>
      <c r="CE361" s="6">
        <v>2</v>
      </c>
      <c r="CF361" s="6">
        <v>0</v>
      </c>
      <c r="CG361" s="6">
        <v>0</v>
      </c>
      <c r="CH361" s="6">
        <v>0</v>
      </c>
      <c r="CI361" s="6">
        <v>0</v>
      </c>
      <c r="CJ361" s="11">
        <f t="shared" si="723"/>
        <v>5.034965034965035</v>
      </c>
      <c r="CK361" s="11">
        <f t="shared" si="724"/>
        <v>0</v>
      </c>
      <c r="CL361" s="11">
        <f t="shared" si="725"/>
        <v>0</v>
      </c>
      <c r="CM361" s="11">
        <f t="shared" si="726"/>
        <v>0</v>
      </c>
      <c r="CN361" s="11">
        <f t="shared" si="727"/>
        <v>0</v>
      </c>
      <c r="CO361" s="11">
        <f t="shared" si="728"/>
        <v>0</v>
      </c>
      <c r="CP361" s="52">
        <f t="shared" si="680"/>
        <v>0</v>
      </c>
      <c r="CQ361" s="52">
        <f t="shared" si="681"/>
        <v>0.5</v>
      </c>
      <c r="CR361" s="52">
        <f t="shared" si="682"/>
        <v>0.5</v>
      </c>
      <c r="CS361" s="52">
        <f t="shared" si="683"/>
        <v>0</v>
      </c>
      <c r="CT361" s="52">
        <f t="shared" si="684"/>
        <v>0</v>
      </c>
      <c r="CU361" s="52">
        <f t="shared" si="685"/>
        <v>0</v>
      </c>
      <c r="CV361">
        <v>0</v>
      </c>
      <c r="CW361" s="60">
        <f t="shared" si="745"/>
        <v>2.3300701109507806</v>
      </c>
      <c r="CX361" s="60">
        <f t="shared" si="746"/>
        <v>187.78268187649005</v>
      </c>
      <c r="CY361" s="60">
        <v>0.5430561120784031</v>
      </c>
      <c r="CZ361" s="60">
        <v>-3.6685478465288621E-2</v>
      </c>
      <c r="DA361" s="60">
        <v>6.5894105558932407E-5</v>
      </c>
      <c r="DB361" s="60">
        <v>0</v>
      </c>
      <c r="DC361" s="60">
        <v>0</v>
      </c>
      <c r="DD361" s="60">
        <f t="shared" si="747"/>
        <v>0.50643652771867342</v>
      </c>
      <c r="DE361" s="60">
        <f t="shared" si="748"/>
        <v>40.814226545494165</v>
      </c>
      <c r="DF361" s="60">
        <v>1.4596044313174752</v>
      </c>
      <c r="DG361" s="60">
        <v>3.0185402991911109E-2</v>
      </c>
      <c r="DH361" s="60">
        <v>0</v>
      </c>
      <c r="DI361" s="60">
        <v>0.33384374892272073</v>
      </c>
      <c r="DJ361" s="60">
        <f t="shared" si="749"/>
        <v>1.8236335832321071</v>
      </c>
      <c r="DK361" s="60">
        <f t="shared" si="750"/>
        <v>146.96845533099588</v>
      </c>
      <c r="DL361" s="60"/>
      <c r="DM361" s="60"/>
      <c r="DN361" s="60">
        <f t="shared" si="751"/>
        <v>0</v>
      </c>
      <c r="DO361" s="59">
        <v>23.833333333333332</v>
      </c>
      <c r="DP361" s="59">
        <v>0.98333333333333339</v>
      </c>
      <c r="DQ361" s="59">
        <v>0</v>
      </c>
      <c r="DR361" s="58">
        <v>24.816666666666666</v>
      </c>
    </row>
    <row r="362" spans="1:122" x14ac:dyDescent="0.2">
      <c r="A362" t="s">
        <v>4677</v>
      </c>
      <c r="B362" t="s">
        <v>2098</v>
      </c>
      <c r="C362" t="str">
        <f t="shared" si="729"/>
        <v xml:space="preserve">Reid, Brandon </v>
      </c>
      <c r="D362" t="str">
        <f t="shared" si="730"/>
        <v>Brandon Reid</v>
      </c>
      <c r="E362" t="str">
        <f t="shared" si="731"/>
        <v xml:space="preserve">C </v>
      </c>
      <c r="F362" t="s">
        <v>4612</v>
      </c>
      <c r="G362">
        <v>3</v>
      </c>
      <c r="H362">
        <v>0</v>
      </c>
      <c r="I362">
        <v>0</v>
      </c>
      <c r="J362">
        <f t="shared" si="732"/>
        <v>0</v>
      </c>
      <c r="K362">
        <v>-1</v>
      </c>
      <c r="L362">
        <v>0</v>
      </c>
      <c r="M362" s="5" t="s">
        <v>1200</v>
      </c>
      <c r="N362" s="7">
        <f t="shared" si="733"/>
        <v>11.716666666666667</v>
      </c>
      <c r="O362" s="7">
        <f t="shared" si="734"/>
        <v>35.15</v>
      </c>
      <c r="P362">
        <v>0</v>
      </c>
      <c r="Q362">
        <v>0</v>
      </c>
      <c r="R362">
        <v>0</v>
      </c>
      <c r="S362">
        <v>0</v>
      </c>
      <c r="T362">
        <f t="shared" si="735"/>
        <v>0</v>
      </c>
      <c r="U362">
        <f t="shared" si="736"/>
        <v>0</v>
      </c>
      <c r="V362">
        <v>8</v>
      </c>
      <c r="W362" s="9">
        <f t="shared" si="737"/>
        <v>0</v>
      </c>
      <c r="X362">
        <v>47</v>
      </c>
      <c r="Y362">
        <v>0</v>
      </c>
      <c r="Z362">
        <v>0</v>
      </c>
      <c r="AA362">
        <v>3</v>
      </c>
      <c r="AB362">
        <v>4</v>
      </c>
      <c r="AC362" s="9">
        <f t="shared" si="738"/>
        <v>0.42857142857142855</v>
      </c>
      <c r="AD362" s="5" t="s">
        <v>361</v>
      </c>
      <c r="AH362" s="13" t="s">
        <v>6424</v>
      </c>
      <c r="AI362" s="13" t="s">
        <v>6424</v>
      </c>
      <c r="AJ362" s="14">
        <v>-1</v>
      </c>
      <c r="AK362" s="13" t="s">
        <v>6331</v>
      </c>
      <c r="AL362" s="13" t="s">
        <v>6351</v>
      </c>
      <c r="AM362" s="13" t="s">
        <v>6353</v>
      </c>
      <c r="AN362" s="18">
        <f t="shared" si="739"/>
        <v>0.4</v>
      </c>
      <c r="AO362" s="18">
        <f t="shared" si="740"/>
        <v>0.4</v>
      </c>
      <c r="AP362" s="18">
        <f t="shared" si="741"/>
        <v>-1</v>
      </c>
      <c r="AQ362" s="18">
        <f t="shared" si="742"/>
        <v>-0.2</v>
      </c>
      <c r="AR362" s="18">
        <f t="shared" si="717"/>
        <v>-10.412147505422993</v>
      </c>
      <c r="AS362" s="18">
        <f t="shared" si="743"/>
        <v>-0.1</v>
      </c>
      <c r="AT362" s="18">
        <f t="shared" si="718"/>
        <v>-5.2060737527114966</v>
      </c>
      <c r="AU362" s="18">
        <f t="shared" si="744"/>
        <v>-0.4</v>
      </c>
      <c r="AV362" s="66">
        <v>2</v>
      </c>
      <c r="AW362" s="66">
        <v>1</v>
      </c>
      <c r="AX362" s="66">
        <v>2</v>
      </c>
      <c r="AY362" s="66">
        <v>0</v>
      </c>
      <c r="AZ362" s="66">
        <v>1</v>
      </c>
      <c r="BA362" s="66">
        <v>3</v>
      </c>
      <c r="BB362" s="66">
        <v>4</v>
      </c>
      <c r="BC362" s="66">
        <v>4.0999999999999996</v>
      </c>
      <c r="BD362">
        <v>37</v>
      </c>
      <c r="BE362" t="s">
        <v>749</v>
      </c>
      <c r="BF362" t="s">
        <v>750</v>
      </c>
      <c r="BG362" t="s">
        <v>7456</v>
      </c>
      <c r="BH362" t="s">
        <v>7457</v>
      </c>
      <c r="BI362">
        <v>69</v>
      </c>
      <c r="BJ362">
        <v>180</v>
      </c>
      <c r="BK362" t="s">
        <v>1258</v>
      </c>
      <c r="BL362" t="s">
        <v>638</v>
      </c>
      <c r="BM362" s="4" t="s">
        <v>6133</v>
      </c>
      <c r="BN362" s="4" t="s">
        <v>6134</v>
      </c>
      <c r="BO362" s="4" t="s">
        <v>1516</v>
      </c>
      <c r="BP362" s="4" t="s">
        <v>2676</v>
      </c>
      <c r="BQ362" s="7">
        <f t="shared" si="719"/>
        <v>35.133333333333333</v>
      </c>
      <c r="BR362" s="7">
        <f t="shared" si="719"/>
        <v>31.85</v>
      </c>
      <c r="BS362" s="7">
        <f t="shared" si="719"/>
        <v>0</v>
      </c>
      <c r="BT362" s="7">
        <f t="shared" si="719"/>
        <v>3.2833333333333332</v>
      </c>
      <c r="BU362">
        <v>47</v>
      </c>
      <c r="BV362">
        <v>0</v>
      </c>
      <c r="BW362">
        <v>0</v>
      </c>
      <c r="BX362">
        <v>0</v>
      </c>
      <c r="BY362" s="18">
        <f t="shared" si="720"/>
        <v>10.616666666666667</v>
      </c>
      <c r="BZ362" s="18">
        <f t="shared" si="721"/>
        <v>0</v>
      </c>
      <c r="CA362" s="18">
        <f t="shared" si="722"/>
        <v>1.0944444444444443</v>
      </c>
      <c r="CB362" s="6">
        <v>0</v>
      </c>
      <c r="CC362" s="6">
        <v>0</v>
      </c>
      <c r="CD362" s="6">
        <v>0</v>
      </c>
      <c r="CE362" s="6">
        <v>0</v>
      </c>
      <c r="CF362" s="6">
        <v>1</v>
      </c>
      <c r="CG362" s="6">
        <v>0</v>
      </c>
      <c r="CH362" s="6">
        <v>0</v>
      </c>
      <c r="CI362" s="6">
        <v>1</v>
      </c>
      <c r="CJ362" s="11">
        <f t="shared" si="723"/>
        <v>0</v>
      </c>
      <c r="CK362" s="11">
        <f t="shared" si="724"/>
        <v>0</v>
      </c>
      <c r="CL362" s="11">
        <f t="shared" si="725"/>
        <v>0</v>
      </c>
      <c r="CM362" s="11">
        <f t="shared" si="726"/>
        <v>1.8838304552590266</v>
      </c>
      <c r="CN362" s="11">
        <f t="shared" si="727"/>
        <v>0</v>
      </c>
      <c r="CO362" s="11">
        <f t="shared" si="728"/>
        <v>0</v>
      </c>
      <c r="CP362" s="52">
        <f t="shared" si="680"/>
        <v>0</v>
      </c>
      <c r="CQ362" s="52">
        <f t="shared" si="681"/>
        <v>0</v>
      </c>
      <c r="CR362" s="52">
        <f t="shared" si="682"/>
        <v>0</v>
      </c>
      <c r="CS362" s="52">
        <f t="shared" si="683"/>
        <v>0</v>
      </c>
      <c r="CT362" s="52">
        <f t="shared" si="684"/>
        <v>0</v>
      </c>
      <c r="CU362" s="52">
        <f t="shared" si="685"/>
        <v>0</v>
      </c>
      <c r="CV362">
        <v>0</v>
      </c>
      <c r="CW362" s="60">
        <f t="shared" si="745"/>
        <v>-0.31403611613309912</v>
      </c>
      <c r="CX362" s="60">
        <f t="shared" si="746"/>
        <v>-17.876818755204884</v>
      </c>
      <c r="CY362" s="60">
        <v>-0.86854481014583762</v>
      </c>
      <c r="CZ362" s="60">
        <v>-0.18282020001362415</v>
      </c>
      <c r="DA362" s="60">
        <v>5.3554217213710124E-3</v>
      </c>
      <c r="DB362" s="60">
        <v>0</v>
      </c>
      <c r="DC362" s="60">
        <v>0</v>
      </c>
      <c r="DD362" s="60">
        <f t="shared" si="747"/>
        <v>-1.0460095884380909</v>
      </c>
      <c r="DE362" s="60">
        <f t="shared" si="748"/>
        <v>-59.545137861750902</v>
      </c>
      <c r="DF362" s="60">
        <v>0.34676467528326171</v>
      </c>
      <c r="DG362" s="60">
        <v>8.4471378462548895E-3</v>
      </c>
      <c r="DH362" s="60">
        <v>0</v>
      </c>
      <c r="DI362" s="60">
        <v>0.37676165917547511</v>
      </c>
      <c r="DJ362" s="60">
        <f t="shared" si="749"/>
        <v>0.73197347230499177</v>
      </c>
      <c r="DK362" s="60">
        <f t="shared" si="750"/>
        <v>41.668319106546022</v>
      </c>
      <c r="DL362" s="60"/>
      <c r="DM362" s="60"/>
      <c r="DN362" s="60">
        <f t="shared" si="751"/>
        <v>0</v>
      </c>
      <c r="DO362" s="58">
        <v>31.85</v>
      </c>
      <c r="DP362" s="58">
        <v>3.2833333333333332</v>
      </c>
      <c r="DQ362" s="58">
        <v>0</v>
      </c>
      <c r="DR362" s="58">
        <v>35.133333333333333</v>
      </c>
    </row>
    <row r="363" spans="1:122" x14ac:dyDescent="0.2">
      <c r="A363" s="31" t="s">
        <v>4662</v>
      </c>
      <c r="B363" s="31" t="s">
        <v>2098</v>
      </c>
      <c r="C363" s="31" t="str">
        <f t="shared" si="729"/>
        <v xml:space="preserve">Sopel, Brent </v>
      </c>
      <c r="D363" s="31" t="str">
        <f t="shared" si="730"/>
        <v>Brent Sopel</v>
      </c>
      <c r="E363" s="31" t="str">
        <f t="shared" si="731"/>
        <v xml:space="preserve">D </v>
      </c>
      <c r="F363" s="31" t="s">
        <v>1011</v>
      </c>
      <c r="G363" s="31">
        <v>44</v>
      </c>
      <c r="H363" s="31">
        <v>4</v>
      </c>
      <c r="I363" s="31">
        <v>19</v>
      </c>
      <c r="J363" s="31">
        <f t="shared" si="732"/>
        <v>23</v>
      </c>
      <c r="K363" s="31">
        <v>2</v>
      </c>
      <c r="L363" s="31">
        <v>14</v>
      </c>
      <c r="M363" s="32" t="s">
        <v>4762</v>
      </c>
      <c r="N363" s="33">
        <f t="shared" si="733"/>
        <v>21.1</v>
      </c>
      <c r="O363" s="33">
        <f t="shared" si="734"/>
        <v>928.40000000000009</v>
      </c>
      <c r="P363" s="31">
        <v>2</v>
      </c>
      <c r="Q363" s="31">
        <v>5</v>
      </c>
      <c r="R363" s="31">
        <v>0</v>
      </c>
      <c r="S363" s="31">
        <v>1</v>
      </c>
      <c r="T363" s="31">
        <f t="shared" si="735"/>
        <v>2</v>
      </c>
      <c r="U363" s="31">
        <f t="shared" si="736"/>
        <v>13</v>
      </c>
      <c r="V363" s="31">
        <v>104</v>
      </c>
      <c r="W363" s="34">
        <f t="shared" si="737"/>
        <v>3.8461538461538464E-2</v>
      </c>
      <c r="X363" s="31">
        <v>1235</v>
      </c>
      <c r="Y363" s="31">
        <v>2</v>
      </c>
      <c r="Z363" s="31">
        <v>0</v>
      </c>
      <c r="AA363" s="31">
        <v>1</v>
      </c>
      <c r="AB363" s="31">
        <v>2</v>
      </c>
      <c r="AC363" s="34">
        <f t="shared" si="738"/>
        <v>0.33333333333333331</v>
      </c>
      <c r="AD363" s="32" t="s">
        <v>4265</v>
      </c>
      <c r="AE363" s="35">
        <f>LEFT(AD363, LEN(AD363)-3)+RIGHT(AD363,2)/60</f>
        <v>40.366666666666667</v>
      </c>
      <c r="AF363" s="36">
        <v>50</v>
      </c>
      <c r="AG363" s="37">
        <v>2015779</v>
      </c>
      <c r="AH363" s="38" t="s">
        <v>6448</v>
      </c>
      <c r="AI363" s="38" t="s">
        <v>4381</v>
      </c>
      <c r="AJ363" s="39">
        <v>11.8</v>
      </c>
      <c r="AK363" s="38" t="s">
        <v>6306</v>
      </c>
      <c r="AL363" s="38" t="s">
        <v>6355</v>
      </c>
      <c r="AM363" s="38" t="s">
        <v>4389</v>
      </c>
      <c r="AN363" s="40">
        <f t="shared" si="739"/>
        <v>18.899999999999999</v>
      </c>
      <c r="AO363" s="40">
        <f t="shared" si="740"/>
        <v>20.100000000000001</v>
      </c>
      <c r="AP363" s="40">
        <f t="shared" si="741"/>
        <v>11.8</v>
      </c>
      <c r="AQ363" s="40">
        <f t="shared" si="742"/>
        <v>3.3</v>
      </c>
      <c r="AR363" s="40"/>
      <c r="AS363" s="40">
        <f t="shared" si="743"/>
        <v>4.7</v>
      </c>
      <c r="AT363" s="40"/>
      <c r="AU363" s="40">
        <f t="shared" si="744"/>
        <v>8</v>
      </c>
      <c r="AV363" s="31"/>
      <c r="AW363" s="31"/>
      <c r="AX363" s="31"/>
      <c r="AY363" s="31"/>
      <c r="AZ363" s="31"/>
      <c r="BA363" s="31"/>
      <c r="BB363" s="31"/>
      <c r="BC363" s="31"/>
      <c r="BD363" s="31"/>
      <c r="BE363" s="31"/>
      <c r="BF363" s="31"/>
      <c r="BG363" s="31"/>
      <c r="BH363" s="31"/>
      <c r="BI363" s="31"/>
      <c r="BJ363" s="31"/>
      <c r="BK363" s="31"/>
      <c r="BL363" s="31"/>
      <c r="BM363" s="41"/>
      <c r="BN363" s="41"/>
      <c r="BO363" s="41"/>
      <c r="BP363" s="41"/>
      <c r="BQ363" s="33"/>
      <c r="BR363" s="33"/>
      <c r="BS363" s="33"/>
      <c r="BT363" s="33"/>
      <c r="BU363" s="37"/>
      <c r="BV363" s="31"/>
      <c r="BW363" s="31"/>
      <c r="BX363" s="31"/>
      <c r="BY363" s="40"/>
      <c r="BZ363" s="40"/>
      <c r="CA363" s="40"/>
      <c r="CB363" s="55">
        <v>36</v>
      </c>
      <c r="CC363" s="55">
        <v>11</v>
      </c>
      <c r="CD363" s="55">
        <v>2</v>
      </c>
      <c r="CE363" s="55">
        <v>49</v>
      </c>
      <c r="CF363" s="55">
        <v>35</v>
      </c>
      <c r="CG363" s="55">
        <v>1</v>
      </c>
      <c r="CH363" s="55">
        <v>9</v>
      </c>
      <c r="CI363" s="55">
        <v>45</v>
      </c>
      <c r="CJ363" s="35"/>
      <c r="CK363" s="35"/>
      <c r="CL363" s="35"/>
      <c r="CM363" s="35"/>
      <c r="CN363" s="35"/>
      <c r="CO363" s="35"/>
      <c r="CP363" s="56">
        <f t="shared" si="680"/>
        <v>5.5555555555555552E-2</v>
      </c>
      <c r="CQ363" s="56">
        <f t="shared" si="681"/>
        <v>0.3611111111111111</v>
      </c>
      <c r="CR363" s="56">
        <f t="shared" si="682"/>
        <v>0.41666666666666663</v>
      </c>
      <c r="CS363" s="56">
        <f t="shared" si="683"/>
        <v>0.18181818181818182</v>
      </c>
      <c r="CT363" s="56">
        <f t="shared" si="684"/>
        <v>0.45454545454545453</v>
      </c>
      <c r="CU363" s="56">
        <f t="shared" si="685"/>
        <v>0.63636363636363635</v>
      </c>
      <c r="CV363" s="31">
        <v>1</v>
      </c>
      <c r="CW363" s="61">
        <f t="shared" si="745"/>
        <v>41.070846255651617</v>
      </c>
      <c r="CX363" s="61">
        <f t="shared" si="746"/>
        <v>88.459150151273334</v>
      </c>
      <c r="CY363" s="61">
        <v>9.3971701565180474</v>
      </c>
      <c r="CZ363" s="61">
        <v>2.6927550668786551</v>
      </c>
      <c r="DA363" s="61">
        <v>0.61310411663827979</v>
      </c>
      <c r="DB363" s="61">
        <v>0.44622495154473585</v>
      </c>
      <c r="DC363" s="61">
        <v>0</v>
      </c>
      <c r="DD363" s="61">
        <f t="shared" si="747"/>
        <v>13.149254291579718</v>
      </c>
      <c r="DE363" s="61">
        <f t="shared" si="748"/>
        <v>28.321107690739765</v>
      </c>
      <c r="DF363" s="61">
        <v>9.4042114849969511</v>
      </c>
      <c r="DG363" s="61">
        <v>2.4879356746897194</v>
      </c>
      <c r="DH363" s="61">
        <v>8.7105518235913202</v>
      </c>
      <c r="DI363" s="61">
        <v>7.3188929807939074</v>
      </c>
      <c r="DJ363" s="61">
        <f t="shared" si="749"/>
        <v>27.921591964071897</v>
      </c>
      <c r="DK363" s="61">
        <f t="shared" si="750"/>
        <v>60.138042460533562</v>
      </c>
      <c r="DL363" s="61"/>
      <c r="DM363" s="61"/>
      <c r="DN363" s="61">
        <f t="shared" si="751"/>
        <v>0</v>
      </c>
      <c r="DO363" s="62">
        <v>666.06666666666672</v>
      </c>
      <c r="DP363" s="62">
        <v>150.4</v>
      </c>
      <c r="DQ363" s="62">
        <v>112.11666666666666</v>
      </c>
      <c r="DR363" s="62">
        <v>928.58333333333337</v>
      </c>
    </row>
    <row r="364" spans="1:122" x14ac:dyDescent="0.2">
      <c r="A364" s="31" t="s">
        <v>4677</v>
      </c>
      <c r="B364" s="31" t="s">
        <v>2098</v>
      </c>
      <c r="C364" s="31" t="str">
        <f t="shared" si="729"/>
        <v xml:space="preserve">Sopel, Brent </v>
      </c>
      <c r="D364" s="31" t="str">
        <f t="shared" si="730"/>
        <v>Brent Sopel</v>
      </c>
      <c r="E364" s="31" t="str">
        <f t="shared" si="731"/>
        <v xml:space="preserve">D </v>
      </c>
      <c r="F364" s="31" t="s">
        <v>4603</v>
      </c>
      <c r="G364" s="31">
        <v>20</v>
      </c>
      <c r="H364" s="31">
        <v>1</v>
      </c>
      <c r="I364" s="31">
        <v>4</v>
      </c>
      <c r="J364" s="31">
        <f t="shared" si="732"/>
        <v>5</v>
      </c>
      <c r="K364" s="31">
        <v>0</v>
      </c>
      <c r="L364" s="31">
        <v>10</v>
      </c>
      <c r="M364" s="32" t="s">
        <v>5906</v>
      </c>
      <c r="N364" s="33">
        <f t="shared" si="733"/>
        <v>18.416666666666668</v>
      </c>
      <c r="O364" s="33">
        <f t="shared" si="734"/>
        <v>368.33333333333337</v>
      </c>
      <c r="P364" s="31">
        <v>0</v>
      </c>
      <c r="Q364" s="31">
        <v>1</v>
      </c>
      <c r="R364" s="31">
        <v>0</v>
      </c>
      <c r="S364" s="31">
        <v>0</v>
      </c>
      <c r="T364" s="31">
        <f t="shared" si="735"/>
        <v>1</v>
      </c>
      <c r="U364" s="31">
        <f t="shared" si="736"/>
        <v>3</v>
      </c>
      <c r="V364" s="31">
        <v>27</v>
      </c>
      <c r="W364" s="34">
        <f t="shared" si="737"/>
        <v>3.7037037037037035E-2</v>
      </c>
      <c r="X364" s="31">
        <v>487</v>
      </c>
      <c r="Y364" s="31">
        <v>0</v>
      </c>
      <c r="Z364" s="31">
        <v>0</v>
      </c>
      <c r="AA364" s="31">
        <v>0</v>
      </c>
      <c r="AB364" s="31">
        <v>0</v>
      </c>
      <c r="AC364" s="34">
        <f t="shared" si="738"/>
        <v>0</v>
      </c>
      <c r="AD364" s="32" t="s">
        <v>4254</v>
      </c>
      <c r="AE364" s="35">
        <f>LEFT(AD364, LEN(AD364)-3)+RIGHT(AD364,2)/60</f>
        <v>73.63333333333334</v>
      </c>
      <c r="AF364" s="36">
        <v>64</v>
      </c>
      <c r="AG364" s="37">
        <v>753024</v>
      </c>
      <c r="AH364" s="38" t="s">
        <v>6366</v>
      </c>
      <c r="AI364" s="38" t="s">
        <v>6430</v>
      </c>
      <c r="AJ364" s="39">
        <v>-0.5</v>
      </c>
      <c r="AK364" s="38" t="s">
        <v>6349</v>
      </c>
      <c r="AL364" s="38" t="s">
        <v>6344</v>
      </c>
      <c r="AM364" s="38" t="s">
        <v>6315</v>
      </c>
      <c r="AN364" s="40">
        <f t="shared" si="739"/>
        <v>6.9</v>
      </c>
      <c r="AO364" s="40">
        <f t="shared" si="740"/>
        <v>6</v>
      </c>
      <c r="AP364" s="40">
        <f t="shared" si="741"/>
        <v>-0.5</v>
      </c>
      <c r="AQ364" s="40">
        <f t="shared" si="742"/>
        <v>0.1</v>
      </c>
      <c r="AR364" s="40"/>
      <c r="AS364" s="40">
        <f t="shared" si="743"/>
        <v>0.5</v>
      </c>
      <c r="AT364" s="40"/>
      <c r="AU364" s="40">
        <f t="shared" si="744"/>
        <v>0.6</v>
      </c>
      <c r="AV364" s="31">
        <v>41</v>
      </c>
      <c r="AW364" s="31">
        <v>105</v>
      </c>
      <c r="AX364" s="31">
        <v>55</v>
      </c>
      <c r="AY364" s="31">
        <v>44</v>
      </c>
      <c r="AZ364" s="31">
        <v>19</v>
      </c>
      <c r="BA364" s="31">
        <v>1</v>
      </c>
      <c r="BB364" s="31">
        <v>2</v>
      </c>
      <c r="BC364" s="31">
        <v>64</v>
      </c>
      <c r="BD364" s="31">
        <v>4</v>
      </c>
      <c r="BE364" s="31" t="s">
        <v>4959</v>
      </c>
      <c r="BF364" s="31" t="s">
        <v>2853</v>
      </c>
      <c r="BG364" s="31" t="s">
        <v>7474</v>
      </c>
      <c r="BH364" s="31" t="s">
        <v>7457</v>
      </c>
      <c r="BI364" s="31">
        <v>74</v>
      </c>
      <c r="BJ364" s="31">
        <v>205</v>
      </c>
      <c r="BK364" s="31" t="s">
        <v>1258</v>
      </c>
      <c r="BL364" s="31" t="s">
        <v>7128</v>
      </c>
      <c r="BM364" s="41" t="s">
        <v>4926</v>
      </c>
      <c r="BN364" s="41" t="s">
        <v>1552</v>
      </c>
      <c r="BO364" s="41" t="s">
        <v>1553</v>
      </c>
      <c r="BP364" s="41" t="s">
        <v>1554</v>
      </c>
      <c r="BQ364" s="33"/>
      <c r="BR364" s="33"/>
      <c r="BS364" s="33"/>
      <c r="BT364" s="33"/>
      <c r="BU364" s="37">
        <v>1722</v>
      </c>
      <c r="BV364" s="31">
        <v>0</v>
      </c>
      <c r="BW364" s="31">
        <v>0</v>
      </c>
      <c r="BX364" s="31">
        <v>0</v>
      </c>
      <c r="BY364" s="40"/>
      <c r="BZ364" s="40"/>
      <c r="CA364" s="40"/>
      <c r="CB364" s="55">
        <v>9</v>
      </c>
      <c r="CC364" s="55">
        <v>4</v>
      </c>
      <c r="CD364" s="55">
        <v>0</v>
      </c>
      <c r="CE364" s="55">
        <v>13</v>
      </c>
      <c r="CF364" s="55">
        <v>9</v>
      </c>
      <c r="CG364" s="55">
        <v>1</v>
      </c>
      <c r="CH364" s="55">
        <v>0</v>
      </c>
      <c r="CI364" s="55">
        <v>10</v>
      </c>
      <c r="CJ364" s="35"/>
      <c r="CK364" s="35"/>
      <c r="CL364" s="35"/>
      <c r="CM364" s="35"/>
      <c r="CN364" s="35"/>
      <c r="CO364" s="35"/>
      <c r="CP364" s="56">
        <f t="shared" si="680"/>
        <v>0.1111111111111111</v>
      </c>
      <c r="CQ364" s="56">
        <f t="shared" si="681"/>
        <v>0.33333333333333331</v>
      </c>
      <c r="CR364" s="56">
        <f t="shared" si="682"/>
        <v>0.44444444444444442</v>
      </c>
      <c r="CS364" s="56">
        <f t="shared" si="683"/>
        <v>0</v>
      </c>
      <c r="CT364" s="56">
        <f t="shared" si="684"/>
        <v>0.25</v>
      </c>
      <c r="CU364" s="56">
        <f t="shared" si="685"/>
        <v>0.25</v>
      </c>
      <c r="CV364" s="31">
        <v>1</v>
      </c>
      <c r="CW364" s="61">
        <f t="shared" si="745"/>
        <v>13.354798259776654</v>
      </c>
      <c r="CX364" s="61">
        <f t="shared" si="746"/>
        <v>72.547568636179193</v>
      </c>
      <c r="CY364" s="61">
        <v>2.8074788336013996</v>
      </c>
      <c r="CZ364" s="61">
        <v>-1.2353417012045076</v>
      </c>
      <c r="DA364" s="61">
        <v>5.6120145078313886E-2</v>
      </c>
      <c r="DB364" s="61">
        <v>-7.2035391996935275E-2</v>
      </c>
      <c r="DC364" s="61">
        <v>0</v>
      </c>
      <c r="DD364" s="61">
        <f t="shared" si="747"/>
        <v>1.5562218854782708</v>
      </c>
      <c r="DE364" s="61">
        <f t="shared" si="748"/>
        <v>8.4538988799181762</v>
      </c>
      <c r="DF364" s="61">
        <v>6.9956686986988581</v>
      </c>
      <c r="DG364" s="61">
        <v>0.27228615872966266</v>
      </c>
      <c r="DH364" s="61">
        <v>3.4368687431300371</v>
      </c>
      <c r="DI364" s="61">
        <v>1.093752773739824</v>
      </c>
      <c r="DJ364" s="61">
        <f t="shared" si="749"/>
        <v>11.798576374298383</v>
      </c>
      <c r="DK364" s="61">
        <f t="shared" si="750"/>
        <v>64.093669756261036</v>
      </c>
      <c r="DL364" s="61"/>
      <c r="DM364" s="61"/>
      <c r="DN364" s="61">
        <f t="shared" si="751"/>
        <v>0</v>
      </c>
      <c r="DO364" s="62">
        <v>273.64999999999998</v>
      </c>
      <c r="DP364" s="62">
        <v>62.983333333333334</v>
      </c>
      <c r="DQ364" s="62">
        <v>31.533333333333331</v>
      </c>
      <c r="DR364" s="62">
        <v>368.16666666666663</v>
      </c>
    </row>
    <row r="365" spans="1:122" x14ac:dyDescent="0.2">
      <c r="A365" s="19" t="s">
        <v>4677</v>
      </c>
      <c r="B365" s="19" t="s">
        <v>2098</v>
      </c>
      <c r="C365" s="19" t="s">
        <v>2759</v>
      </c>
      <c r="D365" s="19" t="s">
        <v>2760</v>
      </c>
      <c r="E365" s="19" t="s">
        <v>2734</v>
      </c>
      <c r="F365" s="19" t="s">
        <v>1011</v>
      </c>
      <c r="G365" s="19">
        <v>64</v>
      </c>
      <c r="H365" s="19">
        <v>5</v>
      </c>
      <c r="I365" s="19">
        <v>23</v>
      </c>
      <c r="J365" s="19">
        <v>28</v>
      </c>
      <c r="K365" s="19">
        <v>2</v>
      </c>
      <c r="L365" s="19">
        <v>24</v>
      </c>
      <c r="M365" s="20"/>
      <c r="N365" s="21">
        <v>20.260000000000002</v>
      </c>
      <c r="O365" s="21">
        <v>1296.73</v>
      </c>
      <c r="P365" s="19">
        <v>2</v>
      </c>
      <c r="Q365" s="19">
        <v>6</v>
      </c>
      <c r="R365" s="19">
        <v>0</v>
      </c>
      <c r="S365" s="19">
        <v>1</v>
      </c>
      <c r="T365" s="19">
        <v>3</v>
      </c>
      <c r="U365" s="19">
        <v>16</v>
      </c>
      <c r="V365" s="19">
        <v>131</v>
      </c>
      <c r="W365" s="22">
        <v>3.7999999999999999E-2</v>
      </c>
      <c r="X365" s="19">
        <v>1722</v>
      </c>
      <c r="Y365" s="19">
        <v>2</v>
      </c>
      <c r="Z365" s="19">
        <v>0</v>
      </c>
      <c r="AA365" s="19">
        <v>1</v>
      </c>
      <c r="AB365" s="19">
        <v>2</v>
      </c>
      <c r="AC365" s="22">
        <v>0.33300000000000002</v>
      </c>
      <c r="AD365" s="20"/>
      <c r="AE365" s="21">
        <v>50.76</v>
      </c>
      <c r="AF365" s="28">
        <v>54</v>
      </c>
      <c r="AG365" s="23">
        <v>2768803</v>
      </c>
      <c r="AH365" s="23"/>
      <c r="AI365" s="23"/>
      <c r="AJ365" s="23"/>
      <c r="AK365" s="23"/>
      <c r="AL365" s="23"/>
      <c r="AM365" s="23"/>
      <c r="AN365" s="24">
        <v>25.8</v>
      </c>
      <c r="AO365" s="24">
        <v>26.1</v>
      </c>
      <c r="AP365" s="24">
        <v>11.3</v>
      </c>
      <c r="AQ365" s="29">
        <v>2.2999999999999998</v>
      </c>
      <c r="AR365" s="24">
        <f t="shared" ref="AR365:AR381" si="752">AQ365/(BR365+2*(BS365+BT365))*2000</f>
        <v>2.7815010027512672</v>
      </c>
      <c r="AS365" s="29">
        <v>3.4</v>
      </c>
      <c r="AT365" s="24">
        <f t="shared" ref="AT365:AT381" si="753">AS365/(BR365+2*(BS365+BT365))*2000</f>
        <v>4.1117840910236128</v>
      </c>
      <c r="AU365" s="24">
        <v>5.7</v>
      </c>
      <c r="AV365" s="67">
        <v>105</v>
      </c>
      <c r="AW365" s="67">
        <v>41</v>
      </c>
      <c r="AX365" s="67">
        <v>55</v>
      </c>
      <c r="AY365" s="67">
        <v>44</v>
      </c>
      <c r="AZ365" s="67">
        <v>19</v>
      </c>
      <c r="BA365" s="67">
        <v>1</v>
      </c>
      <c r="BB365" s="67">
        <v>2</v>
      </c>
      <c r="BC365" s="67">
        <v>0</v>
      </c>
      <c r="BD365" s="19">
        <v>4</v>
      </c>
      <c r="BE365" s="19" t="s">
        <v>4959</v>
      </c>
      <c r="BF365" s="19" t="s">
        <v>2853</v>
      </c>
      <c r="BG365" s="19" t="s">
        <v>7474</v>
      </c>
      <c r="BH365" s="19" t="s">
        <v>7457</v>
      </c>
      <c r="BI365" s="19">
        <v>74</v>
      </c>
      <c r="BJ365" s="19">
        <v>205</v>
      </c>
      <c r="BK365" s="19" t="s">
        <v>1258</v>
      </c>
      <c r="BL365" s="19" t="s">
        <v>7128</v>
      </c>
      <c r="BM365" s="25" t="s">
        <v>4926</v>
      </c>
      <c r="BN365" s="25" t="s">
        <v>1552</v>
      </c>
      <c r="BO365" s="25" t="s">
        <v>1553</v>
      </c>
      <c r="BP365" s="25" t="s">
        <v>1554</v>
      </c>
      <c r="BQ365" s="21">
        <f t="shared" ref="BQ365:BQ381" si="754">LEFT(TRIM(BM365),LEN(TRIM(BM365))-3)+RIGHT(TRIM(BM365),2)/60</f>
        <v>1296.75</v>
      </c>
      <c r="BR365" s="21">
        <f t="shared" ref="BR365:BR381" si="755">LEFT(TRIM(BN365),LEN(TRIM(BN365))-3)+RIGHT(TRIM(BN365),2)/60</f>
        <v>939.7166666666667</v>
      </c>
      <c r="BS365" s="21">
        <f t="shared" ref="BS365:BS381" si="756">LEFT(TRIM(BO365),LEN(TRIM(BO365))-3)+RIGHT(TRIM(BO365),2)/60</f>
        <v>143.65</v>
      </c>
      <c r="BT365" s="21">
        <f t="shared" ref="BT365:BT381" si="757">LEFT(TRIM(BP365),LEN(TRIM(BP365))-3)+RIGHT(TRIM(BP365),2)/60</f>
        <v>213.38333333333333</v>
      </c>
      <c r="BU365" s="19">
        <v>1722</v>
      </c>
      <c r="BV365" s="19">
        <v>0</v>
      </c>
      <c r="BW365" s="19">
        <v>0</v>
      </c>
      <c r="BX365" s="19">
        <v>0</v>
      </c>
      <c r="BY365" s="24">
        <f t="shared" ref="BY365:BY381" si="758">BR365/G365</f>
        <v>14.683072916666667</v>
      </c>
      <c r="BZ365" s="24">
        <f t="shared" ref="BZ365:BZ381" si="759">BS365/G365</f>
        <v>2.2445312500000001</v>
      </c>
      <c r="CA365" s="24">
        <f t="shared" ref="CA365:CA381" si="760">BT365/G365</f>
        <v>3.3341145833333332</v>
      </c>
      <c r="CB365" s="19">
        <v>45</v>
      </c>
      <c r="CC365" s="19">
        <v>15</v>
      </c>
      <c r="CD365" s="19">
        <v>2</v>
      </c>
      <c r="CE365" s="19">
        <v>62</v>
      </c>
      <c r="CF365" s="19">
        <v>44</v>
      </c>
      <c r="CG365" s="19">
        <v>2</v>
      </c>
      <c r="CH365" s="19">
        <v>9</v>
      </c>
      <c r="CI365" s="19">
        <v>55</v>
      </c>
      <c r="CJ365" s="53">
        <f t="shared" ref="CJ365:CJ381" si="761">IF(BR365=0,0,CB365/BR365*60)</f>
        <v>2.8732064629409573</v>
      </c>
      <c r="CK365" s="53">
        <f t="shared" ref="CK365:CK381" si="762">IF(BT365=0,0,CC365/BT365*60)</f>
        <v>4.2177614621573065</v>
      </c>
      <c r="CL365" s="53">
        <f t="shared" ref="CL365:CL381" si="763">IF(BS365=0,0,CD365/BS365*60)</f>
        <v>0.83536373129133312</v>
      </c>
      <c r="CM365" s="53">
        <f t="shared" ref="CM365:CM381" si="764">IF(BR365=0,0,CF365/BR365*60)</f>
        <v>2.8093574304311582</v>
      </c>
      <c r="CN365" s="53">
        <f t="shared" ref="CN365:CN381" si="765">IF(BT365=0,0,CG365/BT365*60)</f>
        <v>0.56236819495430768</v>
      </c>
      <c r="CO365" s="53">
        <f t="shared" ref="CO365:CO381" si="766">IF(BS365=0,0,CH365/BS365*60)</f>
        <v>3.7591367908109992</v>
      </c>
      <c r="CP365" s="54">
        <f t="shared" si="680"/>
        <v>6.6666666666666666E-2</v>
      </c>
      <c r="CQ365" s="54">
        <f t="shared" si="681"/>
        <v>0.35555555555555557</v>
      </c>
      <c r="CR365" s="54">
        <f t="shared" si="682"/>
        <v>0.42222222222222222</v>
      </c>
      <c r="CS365" s="54">
        <f t="shared" si="683"/>
        <v>0.13333333333333333</v>
      </c>
      <c r="CT365" s="54">
        <f t="shared" si="684"/>
        <v>0.4</v>
      </c>
      <c r="CU365" s="54">
        <f t="shared" si="685"/>
        <v>0.53333333333333333</v>
      </c>
      <c r="CV365" s="19">
        <v>2</v>
      </c>
      <c r="CW365" s="65">
        <v>54.426000000000002</v>
      </c>
      <c r="CX365" s="65">
        <v>83.941999999999993</v>
      </c>
      <c r="CY365" s="24">
        <v>12.205</v>
      </c>
      <c r="CZ365" s="24">
        <v>1.4570000000000001</v>
      </c>
      <c r="DA365" s="24">
        <v>0.66900000000000004</v>
      </c>
      <c r="DB365" s="24">
        <v>0.374</v>
      </c>
      <c r="DC365" s="24">
        <v>0</v>
      </c>
      <c r="DD365" s="65">
        <v>14.705</v>
      </c>
      <c r="DE365" s="65">
        <v>22.681000000000001</v>
      </c>
      <c r="DF365" s="24">
        <v>16.399999999999999</v>
      </c>
      <c r="DG365" s="24">
        <v>2.76</v>
      </c>
      <c r="DH365" s="24">
        <v>12.147</v>
      </c>
      <c r="DI365" s="24">
        <v>8.4130000000000003</v>
      </c>
      <c r="DJ365" s="65">
        <v>39.72</v>
      </c>
      <c r="DK365" s="65">
        <v>61.261000000000003</v>
      </c>
      <c r="DL365" s="24">
        <v>0</v>
      </c>
      <c r="DM365" s="24">
        <v>0</v>
      </c>
      <c r="DN365" s="65">
        <v>0</v>
      </c>
      <c r="DO365" s="24">
        <v>939.72</v>
      </c>
      <c r="DP365" s="24">
        <v>213.38</v>
      </c>
      <c r="DQ365" s="24">
        <v>143.65</v>
      </c>
      <c r="DR365" s="24">
        <v>1296.75</v>
      </c>
    </row>
    <row r="366" spans="1:122" x14ac:dyDescent="0.2">
      <c r="A366" t="s">
        <v>4678</v>
      </c>
      <c r="B366" t="s">
        <v>2098</v>
      </c>
      <c r="C366" t="str">
        <f t="shared" ref="C366:C384" si="767">CONCATENATE(RIGHT(D366,LEN(D366)-SEARCH(" ",D366)), ", ", LEFT(D366, SEARCH(" ", D366)))</f>
        <v xml:space="preserve">Muir, Bryan </v>
      </c>
      <c r="D366" t="str">
        <f t="shared" ref="D366:D384" si="768">LEFT(F366, SEARCH(",", F366) - 1)</f>
        <v>Bryan Muir</v>
      </c>
      <c r="E366" t="str">
        <f t="shared" ref="E366:E384" si="769">LEFT(RIGHT(F366, LEN(F366)-SEARCH(",", F366)-1), 2)</f>
        <v xml:space="preserve">D </v>
      </c>
      <c r="F366" t="s">
        <v>4639</v>
      </c>
      <c r="G366">
        <v>26</v>
      </c>
      <c r="H366">
        <v>3</v>
      </c>
      <c r="I366">
        <v>4</v>
      </c>
      <c r="J366">
        <f t="shared" ref="J366:J384" si="770">H366+I366</f>
        <v>7</v>
      </c>
      <c r="K366">
        <v>3</v>
      </c>
      <c r="L366">
        <v>42</v>
      </c>
      <c r="M366" s="5" t="s">
        <v>5583</v>
      </c>
      <c r="N366" s="7">
        <f t="shared" ref="N366:N384" si="771">LEFT(M366, LEN(M366)-3)+RIGHT(M366,2)/60</f>
        <v>14.616666666666667</v>
      </c>
      <c r="O366" s="7">
        <f t="shared" ref="O366:O384" si="772">G366*N366</f>
        <v>380.03333333333336</v>
      </c>
      <c r="P366">
        <v>0</v>
      </c>
      <c r="Q366">
        <v>2</v>
      </c>
      <c r="R366">
        <v>0</v>
      </c>
      <c r="S366">
        <v>0</v>
      </c>
      <c r="T366">
        <f t="shared" ref="T366:T384" si="773">H366-P366-R366</f>
        <v>3</v>
      </c>
      <c r="U366">
        <f t="shared" ref="U366:U384" si="774">I366-Q366-S366</f>
        <v>2</v>
      </c>
      <c r="V366">
        <v>28</v>
      </c>
      <c r="W366" s="9">
        <f t="shared" ref="W366:W384" si="775">IF(V366=0,0,H366/V366)</f>
        <v>0.10714285714285714</v>
      </c>
      <c r="X366">
        <v>518</v>
      </c>
      <c r="Y366">
        <v>1</v>
      </c>
      <c r="Z366">
        <v>0</v>
      </c>
      <c r="AA366">
        <v>0</v>
      </c>
      <c r="AB366">
        <v>0</v>
      </c>
      <c r="AC366" s="9">
        <f t="shared" ref="AC366:AC384" si="776">IF(AA366+AB366=0,0,AA366/(AA366+AB366))</f>
        <v>0</v>
      </c>
      <c r="AD366" s="5" t="s">
        <v>5432</v>
      </c>
      <c r="AE366" s="11">
        <f>LEFT(AD366, LEN(AD366)-3)+RIGHT(AD366,2)/60</f>
        <v>54.283333333333331</v>
      </c>
      <c r="AF366" s="27">
        <v>39</v>
      </c>
      <c r="AG366" s="12">
        <v>420059</v>
      </c>
      <c r="AH366" s="13" t="s">
        <v>6396</v>
      </c>
      <c r="AI366" s="13" t="s">
        <v>6468</v>
      </c>
      <c r="AJ366" s="14">
        <v>5.4</v>
      </c>
      <c r="AK366" s="13" t="s">
        <v>6426</v>
      </c>
      <c r="AL366" s="13" t="s">
        <v>6341</v>
      </c>
      <c r="AM366" s="13" t="s">
        <v>6378</v>
      </c>
      <c r="AN366" s="18">
        <f t="shared" ref="AN366:AN384" si="777">AH366+0</f>
        <v>8.3000000000000007</v>
      </c>
      <c r="AO366" s="18">
        <f t="shared" ref="AO366:AO384" si="778">AI366+0</f>
        <v>7.2</v>
      </c>
      <c r="AP366" s="18">
        <f t="shared" ref="AP366:AP384" si="779">AJ366+0</f>
        <v>5.4</v>
      </c>
      <c r="AQ366" s="18">
        <f t="shared" ref="AQ366:AQ384" si="780">AK366+0</f>
        <v>0.9</v>
      </c>
      <c r="AR366" s="18">
        <f t="shared" si="752"/>
        <v>3.7982696771470774</v>
      </c>
      <c r="AS366" s="18">
        <f t="shared" ref="AS366:AS384" si="781">AL366+0</f>
        <v>1.6</v>
      </c>
      <c r="AT366" s="18">
        <f t="shared" si="753"/>
        <v>6.7524794260392493</v>
      </c>
      <c r="AU366" s="18">
        <f t="shared" ref="AU366:AU384" si="782">AM366+0</f>
        <v>2.5</v>
      </c>
      <c r="AV366" s="66">
        <v>20</v>
      </c>
      <c r="AW366" s="66">
        <v>24</v>
      </c>
      <c r="AX366" s="66">
        <v>6</v>
      </c>
      <c r="AY366" s="66">
        <v>12</v>
      </c>
      <c r="AZ366" s="66">
        <v>9</v>
      </c>
      <c r="BA366" s="66">
        <v>0</v>
      </c>
      <c r="BB366" s="66">
        <v>0</v>
      </c>
      <c r="BC366" s="66">
        <v>0</v>
      </c>
      <c r="BD366">
        <v>47</v>
      </c>
      <c r="BE366" t="s">
        <v>5142</v>
      </c>
      <c r="BF366" t="s">
        <v>1342</v>
      </c>
      <c r="BG366" t="s">
        <v>682</v>
      </c>
      <c r="BH366" t="s">
        <v>7457</v>
      </c>
      <c r="BI366">
        <v>75</v>
      </c>
      <c r="BJ366">
        <v>225</v>
      </c>
      <c r="BK366" t="s">
        <v>1259</v>
      </c>
      <c r="BL366" t="s">
        <v>7128</v>
      </c>
      <c r="BM366" s="4" t="s">
        <v>3559</v>
      </c>
      <c r="BN366" s="4" t="s">
        <v>3560</v>
      </c>
      <c r="BO366" s="4" t="s">
        <v>7221</v>
      </c>
      <c r="BP366" s="4" t="s">
        <v>3561</v>
      </c>
      <c r="BQ366" s="7">
        <f t="shared" si="754"/>
        <v>380.05</v>
      </c>
      <c r="BR366" s="7">
        <f t="shared" si="755"/>
        <v>286.2</v>
      </c>
      <c r="BS366" s="7">
        <f t="shared" si="756"/>
        <v>19.716666666666665</v>
      </c>
      <c r="BT366" s="7">
        <f t="shared" si="757"/>
        <v>74.13333333333334</v>
      </c>
      <c r="BU366">
        <v>518</v>
      </c>
      <c r="BV366">
        <v>0</v>
      </c>
      <c r="BW366">
        <v>0</v>
      </c>
      <c r="BX366">
        <v>0</v>
      </c>
      <c r="BY366" s="18">
        <f t="shared" si="758"/>
        <v>11.007692307692308</v>
      </c>
      <c r="BZ366" s="18">
        <f t="shared" si="759"/>
        <v>0.7583333333333333</v>
      </c>
      <c r="CA366" s="18">
        <f t="shared" si="760"/>
        <v>2.8512820512820514</v>
      </c>
      <c r="CB366" s="6">
        <v>14</v>
      </c>
      <c r="CC366" s="6">
        <v>6</v>
      </c>
      <c r="CD366" s="6">
        <v>0</v>
      </c>
      <c r="CE366" s="6">
        <v>20</v>
      </c>
      <c r="CF366" s="6">
        <v>9</v>
      </c>
      <c r="CG366" s="6">
        <v>1</v>
      </c>
      <c r="CH366" s="6">
        <v>2</v>
      </c>
      <c r="CI366" s="6">
        <v>12</v>
      </c>
      <c r="CJ366" s="11">
        <f t="shared" si="761"/>
        <v>2.9350104821802936</v>
      </c>
      <c r="CK366" s="11">
        <f t="shared" si="762"/>
        <v>4.8561151079136691</v>
      </c>
      <c r="CL366" s="11">
        <f t="shared" si="763"/>
        <v>0</v>
      </c>
      <c r="CM366" s="11">
        <f t="shared" si="764"/>
        <v>1.8867924528301887</v>
      </c>
      <c r="CN366" s="11">
        <f t="shared" si="765"/>
        <v>0.80935251798561147</v>
      </c>
      <c r="CO366" s="11">
        <f t="shared" si="766"/>
        <v>6.0862214708368558</v>
      </c>
      <c r="CP366" s="52">
        <f t="shared" si="680"/>
        <v>0.21428571428571427</v>
      </c>
      <c r="CQ366" s="52">
        <f t="shared" si="681"/>
        <v>0.14285714285714285</v>
      </c>
      <c r="CR366" s="52">
        <f t="shared" si="682"/>
        <v>0.3571428571428571</v>
      </c>
      <c r="CS366" s="52">
        <f t="shared" si="683"/>
        <v>0</v>
      </c>
      <c r="CT366" s="52">
        <f t="shared" si="684"/>
        <v>0.33333333333333331</v>
      </c>
      <c r="CU366" s="52">
        <f t="shared" si="685"/>
        <v>0.33333333333333331</v>
      </c>
      <c r="CV366">
        <v>0</v>
      </c>
      <c r="CW366" s="60">
        <f t="shared" ref="CW366:CW384" si="783">DD366+DJ366+DN366</f>
        <v>11.96776581783268</v>
      </c>
      <c r="CX366" s="60">
        <f t="shared" ref="CX366:CX384" si="784">CW366/DR366*2000</f>
        <v>62.979954310394312</v>
      </c>
      <c r="CY366" s="60">
        <v>6.1548649279338914</v>
      </c>
      <c r="CZ366" s="60">
        <v>-0.39854555583626589</v>
      </c>
      <c r="DA366" s="60">
        <v>5.8243223853471145E-2</v>
      </c>
      <c r="DB366" s="60">
        <v>-4.5597103827474998E-2</v>
      </c>
      <c r="DC366" s="60">
        <v>0</v>
      </c>
      <c r="DD366" s="60">
        <f t="shared" ref="DD366:DD384" si="785">SUM(CY366:DC366)</f>
        <v>5.7689654921236206</v>
      </c>
      <c r="DE366" s="60">
        <f t="shared" ref="DE366:DE384" si="786">DD366/DR366*2000</f>
        <v>30.358981671483335</v>
      </c>
      <c r="DF366" s="60">
        <v>7.2290266239633478</v>
      </c>
      <c r="DG366" s="60">
        <v>0.64358944800757178</v>
      </c>
      <c r="DH366" s="60">
        <v>1.0317748999635739</v>
      </c>
      <c r="DI366" s="60">
        <v>-2.705590646225434</v>
      </c>
      <c r="DJ366" s="60">
        <f t="shared" ref="DJ366:DJ384" si="787">SUM(DF366:DI366)</f>
        <v>6.1988003257090591</v>
      </c>
      <c r="DK366" s="60">
        <f t="shared" ref="DK366:DK384" si="788">DJ366/DR366*2000</f>
        <v>32.620972638910978</v>
      </c>
      <c r="DL366" s="60"/>
      <c r="DM366" s="60"/>
      <c r="DN366" s="60">
        <f t="shared" ref="DN366:DN384" si="789">SUM(DL366:DM366)</f>
        <v>0</v>
      </c>
      <c r="DO366" s="59">
        <v>286.2</v>
      </c>
      <c r="DP366" s="59">
        <v>74.13333333333334</v>
      </c>
      <c r="DQ366" s="59">
        <v>19.716666666666665</v>
      </c>
      <c r="DR366" s="58">
        <v>380.05</v>
      </c>
    </row>
    <row r="367" spans="1:122" x14ac:dyDescent="0.2">
      <c r="A367" t="s">
        <v>4660</v>
      </c>
      <c r="B367" t="s">
        <v>2098</v>
      </c>
      <c r="C367" t="str">
        <f t="shared" si="767"/>
        <v xml:space="preserve">Young, Bryan </v>
      </c>
      <c r="D367" t="str">
        <f t="shared" si="768"/>
        <v>Bryan Young</v>
      </c>
      <c r="E367" t="str">
        <f t="shared" si="769"/>
        <v xml:space="preserve">D </v>
      </c>
      <c r="F367" t="s">
        <v>969</v>
      </c>
      <c r="G367">
        <v>15</v>
      </c>
      <c r="H367">
        <v>0</v>
      </c>
      <c r="I367">
        <v>0</v>
      </c>
      <c r="J367">
        <f t="shared" si="770"/>
        <v>0</v>
      </c>
      <c r="K367">
        <v>-8</v>
      </c>
      <c r="L367">
        <v>10</v>
      </c>
      <c r="M367" s="5" t="s">
        <v>5729</v>
      </c>
      <c r="N367" s="7">
        <f t="shared" si="771"/>
        <v>10.1</v>
      </c>
      <c r="O367" s="7">
        <f t="shared" si="772"/>
        <v>151.5</v>
      </c>
      <c r="P367">
        <v>0</v>
      </c>
      <c r="Q367">
        <v>0</v>
      </c>
      <c r="R367">
        <v>0</v>
      </c>
      <c r="S367">
        <v>0</v>
      </c>
      <c r="T367">
        <f t="shared" si="773"/>
        <v>0</v>
      </c>
      <c r="U367">
        <f t="shared" si="774"/>
        <v>0</v>
      </c>
      <c r="V367">
        <v>2</v>
      </c>
      <c r="W367" s="9">
        <f t="shared" si="775"/>
        <v>0</v>
      </c>
      <c r="X367">
        <v>221</v>
      </c>
      <c r="Y367">
        <v>0</v>
      </c>
      <c r="Z367">
        <v>0</v>
      </c>
      <c r="AA367">
        <v>0</v>
      </c>
      <c r="AB367">
        <v>0</v>
      </c>
      <c r="AC367" s="9">
        <f t="shared" si="776"/>
        <v>0</v>
      </c>
      <c r="AD367" s="5" t="s">
        <v>361</v>
      </c>
      <c r="AH367" s="13" t="s">
        <v>4365</v>
      </c>
      <c r="AI367" s="13" t="s">
        <v>6306</v>
      </c>
      <c r="AJ367" s="14">
        <v>-6.7</v>
      </c>
      <c r="AK367" s="13" t="s">
        <v>6340</v>
      </c>
      <c r="AL367" s="13" t="s">
        <v>4432</v>
      </c>
      <c r="AM367" s="13" t="s">
        <v>6362</v>
      </c>
      <c r="AN367" s="18">
        <f t="shared" si="777"/>
        <v>2.8</v>
      </c>
      <c r="AO367" s="18">
        <f t="shared" si="778"/>
        <v>3.3</v>
      </c>
      <c r="AP367" s="18">
        <f t="shared" si="779"/>
        <v>-6.7</v>
      </c>
      <c r="AQ367" s="18">
        <f t="shared" si="780"/>
        <v>-0.6</v>
      </c>
      <c r="AR367" s="18">
        <f t="shared" si="752"/>
        <v>-7.8091106290672441</v>
      </c>
      <c r="AS367" s="18">
        <f t="shared" si="781"/>
        <v>-1.5</v>
      </c>
      <c r="AT367" s="18">
        <f t="shared" si="753"/>
        <v>-19.522776572668111</v>
      </c>
      <c r="AU367" s="18">
        <f t="shared" si="782"/>
        <v>-2.1</v>
      </c>
      <c r="AV367" s="66">
        <v>11</v>
      </c>
      <c r="AW367" s="66">
        <v>17</v>
      </c>
      <c r="AX367" s="66">
        <v>6</v>
      </c>
      <c r="AY367" s="66">
        <v>8</v>
      </c>
      <c r="AZ367" s="66">
        <v>1</v>
      </c>
      <c r="BA367" s="66">
        <v>0</v>
      </c>
      <c r="BB367" s="66">
        <v>0</v>
      </c>
      <c r="BC367" s="66">
        <v>0</v>
      </c>
      <c r="BE367" t="s">
        <v>4056</v>
      </c>
      <c r="BF367" t="s">
        <v>4057</v>
      </c>
      <c r="BG367" t="s">
        <v>7484</v>
      </c>
      <c r="BH367" t="s">
        <v>7457</v>
      </c>
      <c r="BI367">
        <v>73</v>
      </c>
      <c r="BJ367">
        <v>191</v>
      </c>
      <c r="BK367" t="s">
        <v>1259</v>
      </c>
      <c r="BL367" t="s">
        <v>638</v>
      </c>
      <c r="BM367" s="4" t="s">
        <v>3804</v>
      </c>
      <c r="BN367" s="4" t="s">
        <v>3805</v>
      </c>
      <c r="BO367" s="4" t="s">
        <v>7309</v>
      </c>
      <c r="BP367" s="4" t="s">
        <v>2650</v>
      </c>
      <c r="BQ367" s="7">
        <f t="shared" si="754"/>
        <v>151.51666666666668</v>
      </c>
      <c r="BR367" s="7">
        <f t="shared" si="755"/>
        <v>149.36666666666667</v>
      </c>
      <c r="BS367" s="7">
        <f t="shared" si="756"/>
        <v>2.0833333333333335</v>
      </c>
      <c r="BT367" s="7">
        <f t="shared" si="757"/>
        <v>6.6666666666666666E-2</v>
      </c>
      <c r="BU367">
        <v>221</v>
      </c>
      <c r="BV367">
        <v>0</v>
      </c>
      <c r="BW367">
        <v>0</v>
      </c>
      <c r="BX367">
        <v>0</v>
      </c>
      <c r="BY367" s="18">
        <f t="shared" si="758"/>
        <v>9.9577777777777783</v>
      </c>
      <c r="BZ367" s="18">
        <f t="shared" si="759"/>
        <v>0.1388888888888889</v>
      </c>
      <c r="CA367" s="18">
        <f t="shared" si="760"/>
        <v>4.4444444444444444E-3</v>
      </c>
      <c r="CB367" s="6">
        <v>1</v>
      </c>
      <c r="CC367" s="6">
        <v>0</v>
      </c>
      <c r="CD367" s="6">
        <v>0</v>
      </c>
      <c r="CE367" s="6">
        <v>1</v>
      </c>
      <c r="CF367" s="6">
        <v>9</v>
      </c>
      <c r="CG367" s="6">
        <v>0</v>
      </c>
      <c r="CH367" s="6">
        <v>0</v>
      </c>
      <c r="CI367" s="6">
        <v>9</v>
      </c>
      <c r="CJ367" s="11">
        <f t="shared" si="761"/>
        <v>0.40169604998884179</v>
      </c>
      <c r="CK367" s="11">
        <f t="shared" si="762"/>
        <v>0</v>
      </c>
      <c r="CL367" s="11">
        <f t="shared" si="763"/>
        <v>0</v>
      </c>
      <c r="CM367" s="11">
        <f t="shared" si="764"/>
        <v>3.6152644498995761</v>
      </c>
      <c r="CN367" s="11">
        <f t="shared" si="765"/>
        <v>0</v>
      </c>
      <c r="CO367" s="11">
        <f t="shared" si="766"/>
        <v>0</v>
      </c>
      <c r="CP367" s="52">
        <f t="shared" si="680"/>
        <v>0</v>
      </c>
      <c r="CQ367" s="52">
        <f t="shared" si="681"/>
        <v>0</v>
      </c>
      <c r="CR367" s="52">
        <f t="shared" si="682"/>
        <v>0</v>
      </c>
      <c r="CS367" s="52">
        <f t="shared" si="683"/>
        <v>0</v>
      </c>
      <c r="CT367" s="52">
        <f t="shared" si="684"/>
        <v>0</v>
      </c>
      <c r="CU367" s="52">
        <f t="shared" si="685"/>
        <v>0</v>
      </c>
      <c r="CV367">
        <v>0</v>
      </c>
      <c r="CW367" s="60">
        <f t="shared" si="783"/>
        <v>-1.6510231925975327</v>
      </c>
      <c r="CX367" s="60">
        <f t="shared" si="784"/>
        <v>-21.793288209405333</v>
      </c>
      <c r="CY367" s="60">
        <v>-1.2520085541390154</v>
      </c>
      <c r="CZ367" s="60">
        <v>-2.329919060766105E-3</v>
      </c>
      <c r="DA367" s="60">
        <v>-5.974005254212271E-2</v>
      </c>
      <c r="DB367" s="60">
        <v>-5.2878194694811588E-3</v>
      </c>
      <c r="DC367" s="60">
        <v>0</v>
      </c>
      <c r="DD367" s="60">
        <f t="shared" si="785"/>
        <v>-1.3193663452113855</v>
      </c>
      <c r="DE367" s="60">
        <f t="shared" si="786"/>
        <v>-17.415461602174265</v>
      </c>
      <c r="DF367" s="60">
        <v>0.80546731817065131</v>
      </c>
      <c r="DG367" s="60">
        <v>2.8501821185465612E-3</v>
      </c>
      <c r="DH367" s="60">
        <v>0.28479884349585494</v>
      </c>
      <c r="DI367" s="60">
        <v>-1.4247731911712</v>
      </c>
      <c r="DJ367" s="60">
        <f t="shared" si="787"/>
        <v>-0.3316568473861472</v>
      </c>
      <c r="DK367" s="60">
        <f t="shared" si="788"/>
        <v>-4.3778266072310705</v>
      </c>
      <c r="DL367" s="60"/>
      <c r="DM367" s="60"/>
      <c r="DN367" s="60">
        <f t="shared" si="789"/>
        <v>0</v>
      </c>
      <c r="DO367" s="58">
        <v>149.36666666666667</v>
      </c>
      <c r="DP367" s="58">
        <v>6.6666666666666666E-2</v>
      </c>
      <c r="DQ367" s="58">
        <v>2.0833333333333335</v>
      </c>
      <c r="DR367" s="58">
        <v>151.51666666666668</v>
      </c>
    </row>
    <row r="368" spans="1:122" x14ac:dyDescent="0.2">
      <c r="A368" t="s">
        <v>4655</v>
      </c>
      <c r="B368" t="s">
        <v>2098</v>
      </c>
      <c r="C368" t="str">
        <f t="shared" si="767"/>
        <v xml:space="preserve">Corazzini, Carl </v>
      </c>
      <c r="D368" t="str">
        <f t="shared" si="768"/>
        <v>Carl Corazzini</v>
      </c>
      <c r="E368" t="str">
        <f t="shared" si="769"/>
        <v xml:space="preserve">C </v>
      </c>
      <c r="F368" t="s">
        <v>3282</v>
      </c>
      <c r="G368">
        <v>7</v>
      </c>
      <c r="H368">
        <v>0</v>
      </c>
      <c r="I368">
        <v>1</v>
      </c>
      <c r="J368">
        <f t="shared" si="770"/>
        <v>1</v>
      </c>
      <c r="K368">
        <v>0</v>
      </c>
      <c r="L368">
        <v>2</v>
      </c>
      <c r="M368" s="5" t="s">
        <v>5638</v>
      </c>
      <c r="N368" s="7">
        <f t="shared" si="771"/>
        <v>10.783333333333333</v>
      </c>
      <c r="O368" s="7">
        <f t="shared" si="772"/>
        <v>75.483333333333334</v>
      </c>
      <c r="P368">
        <v>0</v>
      </c>
      <c r="Q368">
        <v>0</v>
      </c>
      <c r="R368">
        <v>0</v>
      </c>
      <c r="S368">
        <v>0</v>
      </c>
      <c r="T368">
        <f t="shared" si="773"/>
        <v>0</v>
      </c>
      <c r="U368">
        <f t="shared" si="774"/>
        <v>1</v>
      </c>
      <c r="V368">
        <v>5</v>
      </c>
      <c r="W368" s="9">
        <f t="shared" si="775"/>
        <v>0</v>
      </c>
      <c r="X368">
        <v>122</v>
      </c>
      <c r="Y368">
        <v>0</v>
      </c>
      <c r="Z368">
        <v>0</v>
      </c>
      <c r="AA368">
        <v>0</v>
      </c>
      <c r="AB368">
        <v>1</v>
      </c>
      <c r="AC368" s="9">
        <f t="shared" si="776"/>
        <v>0</v>
      </c>
      <c r="AD368" s="5" t="s">
        <v>4106</v>
      </c>
      <c r="AE368" s="11">
        <f>LEFT(AD368, LEN(AD368)-3)+RIGHT(AD368,2)/60</f>
        <v>75.533333333333331</v>
      </c>
      <c r="AH368" s="13" t="s">
        <v>6426</v>
      </c>
      <c r="AI368" s="13" t="s">
        <v>6345</v>
      </c>
      <c r="AJ368" s="14">
        <v>0</v>
      </c>
      <c r="AK368" s="13" t="s">
        <v>6351</v>
      </c>
      <c r="AL368" s="13" t="s">
        <v>6349</v>
      </c>
      <c r="AM368" s="13" t="s">
        <v>6333</v>
      </c>
      <c r="AN368" s="18">
        <f t="shared" si="777"/>
        <v>0.9</v>
      </c>
      <c r="AO368" s="18">
        <f t="shared" si="778"/>
        <v>1.2</v>
      </c>
      <c r="AP368" s="18">
        <f t="shared" si="779"/>
        <v>0</v>
      </c>
      <c r="AQ368" s="18">
        <f t="shared" si="780"/>
        <v>-0.1</v>
      </c>
      <c r="AR368" s="18">
        <f t="shared" si="752"/>
        <v>-2.3242300987797795</v>
      </c>
      <c r="AS368" s="18">
        <f t="shared" si="781"/>
        <v>0.1</v>
      </c>
      <c r="AT368" s="18">
        <f t="shared" si="753"/>
        <v>2.3242300987797795</v>
      </c>
      <c r="AU368" s="18">
        <f t="shared" si="782"/>
        <v>0</v>
      </c>
      <c r="AV368" s="66">
        <v>3</v>
      </c>
      <c r="AW368" s="66">
        <v>5</v>
      </c>
      <c r="AX368" s="66">
        <v>1</v>
      </c>
      <c r="AY368" s="66">
        <v>2</v>
      </c>
      <c r="AZ368" s="66">
        <v>0</v>
      </c>
      <c r="BA368" s="66">
        <v>0</v>
      </c>
      <c r="BB368" s="66">
        <v>1</v>
      </c>
      <c r="BC368" s="66">
        <v>0.2</v>
      </c>
      <c r="BE368" t="s">
        <v>4018</v>
      </c>
      <c r="BF368" t="s">
        <v>4019</v>
      </c>
      <c r="BG368" t="s">
        <v>7498</v>
      </c>
      <c r="BH368" t="s">
        <v>7471</v>
      </c>
      <c r="BI368">
        <v>70</v>
      </c>
      <c r="BJ368">
        <v>182</v>
      </c>
      <c r="BK368" t="s">
        <v>1259</v>
      </c>
      <c r="BL368" t="s">
        <v>7128</v>
      </c>
      <c r="BM368" s="4" t="s">
        <v>6049</v>
      </c>
      <c r="BN368" s="4" t="s">
        <v>6050</v>
      </c>
      <c r="BO368" s="4" t="s">
        <v>6902</v>
      </c>
      <c r="BP368" s="4" t="s">
        <v>3773</v>
      </c>
      <c r="BQ368" s="7">
        <f t="shared" si="754"/>
        <v>75.533333333333331</v>
      </c>
      <c r="BR368" s="7">
        <f t="shared" si="755"/>
        <v>65.016666666666666</v>
      </c>
      <c r="BS368" s="7">
        <f t="shared" si="756"/>
        <v>9.2166666666666668</v>
      </c>
      <c r="BT368" s="7">
        <f t="shared" si="757"/>
        <v>1.3</v>
      </c>
      <c r="BU368">
        <v>122</v>
      </c>
      <c r="BV368">
        <v>0</v>
      </c>
      <c r="BW368">
        <v>0</v>
      </c>
      <c r="BX368">
        <v>0</v>
      </c>
      <c r="BY368" s="18">
        <f t="shared" si="758"/>
        <v>9.288095238095238</v>
      </c>
      <c r="BZ368" s="18">
        <f t="shared" si="759"/>
        <v>1.3166666666666667</v>
      </c>
      <c r="CA368" s="18">
        <f t="shared" si="760"/>
        <v>0.18571428571428572</v>
      </c>
      <c r="CB368" s="6">
        <v>1</v>
      </c>
      <c r="CC368" s="6">
        <v>0</v>
      </c>
      <c r="CD368" s="6">
        <v>0</v>
      </c>
      <c r="CE368" s="6">
        <v>1</v>
      </c>
      <c r="CF368" s="6">
        <v>1</v>
      </c>
      <c r="CG368" s="6">
        <v>0</v>
      </c>
      <c r="CH368" s="6">
        <v>1</v>
      </c>
      <c r="CI368" s="6">
        <v>2</v>
      </c>
      <c r="CJ368" s="11">
        <f t="shared" si="761"/>
        <v>0.92284029735965145</v>
      </c>
      <c r="CK368" s="11">
        <f t="shared" si="762"/>
        <v>0</v>
      </c>
      <c r="CL368" s="11">
        <f t="shared" si="763"/>
        <v>0</v>
      </c>
      <c r="CM368" s="11">
        <f t="shared" si="764"/>
        <v>0.92284029735965145</v>
      </c>
      <c r="CN368" s="11">
        <f t="shared" si="765"/>
        <v>0</v>
      </c>
      <c r="CO368" s="11">
        <f t="shared" si="766"/>
        <v>6.5099457504520792</v>
      </c>
      <c r="CP368" s="52">
        <f t="shared" si="680"/>
        <v>0</v>
      </c>
      <c r="CQ368" s="52">
        <f t="shared" si="681"/>
        <v>1</v>
      </c>
      <c r="CR368" s="52">
        <f t="shared" si="682"/>
        <v>1</v>
      </c>
      <c r="CS368" s="52">
        <f t="shared" si="683"/>
        <v>0</v>
      </c>
      <c r="CT368" s="52">
        <f t="shared" si="684"/>
        <v>0</v>
      </c>
      <c r="CU368" s="52">
        <f t="shared" si="685"/>
        <v>0</v>
      </c>
      <c r="CV368">
        <v>0</v>
      </c>
      <c r="CW368" s="60">
        <f t="shared" si="783"/>
        <v>0.88352243624604709</v>
      </c>
      <c r="CX368" s="60">
        <f t="shared" si="784"/>
        <v>23.394239265120397</v>
      </c>
      <c r="CY368" s="60">
        <v>-0.54328062346727635</v>
      </c>
      <c r="CZ368" s="60">
        <v>-6.3131575279654503E-2</v>
      </c>
      <c r="DA368" s="60">
        <v>-3.9415192212195249E-2</v>
      </c>
      <c r="DB368" s="60">
        <v>-0.1037896027707909</v>
      </c>
      <c r="DC368" s="60">
        <v>0</v>
      </c>
      <c r="DD368" s="60">
        <f t="shared" si="785"/>
        <v>-0.74961699372991697</v>
      </c>
      <c r="DE368" s="60">
        <f t="shared" si="786"/>
        <v>-19.84864061067741</v>
      </c>
      <c r="DF368" s="60">
        <v>1.0681366026270054</v>
      </c>
      <c r="DG368" s="60">
        <v>4.6059696887239777E-3</v>
      </c>
      <c r="DH368" s="60">
        <v>0.31035607835471846</v>
      </c>
      <c r="DI368" s="60">
        <v>0.25004077930551644</v>
      </c>
      <c r="DJ368" s="60">
        <f t="shared" si="787"/>
        <v>1.6331394299759641</v>
      </c>
      <c r="DK368" s="60">
        <f t="shared" si="788"/>
        <v>43.242879875797811</v>
      </c>
      <c r="DL368" s="60"/>
      <c r="DM368" s="60"/>
      <c r="DN368" s="60">
        <f t="shared" si="789"/>
        <v>0</v>
      </c>
      <c r="DO368" s="58">
        <v>65.016666666666666</v>
      </c>
      <c r="DP368" s="58">
        <v>1.3</v>
      </c>
      <c r="DQ368" s="58">
        <v>9.2166666666666668</v>
      </c>
      <c r="DR368" s="58">
        <v>75.533333333333331</v>
      </c>
    </row>
    <row r="369" spans="1:122" x14ac:dyDescent="0.2">
      <c r="A369" t="s">
        <v>4658</v>
      </c>
      <c r="B369" t="s">
        <v>2098</v>
      </c>
      <c r="C369" t="str">
        <f t="shared" si="767"/>
        <v xml:space="preserve">Conner, Chris </v>
      </c>
      <c r="D369" t="str">
        <f t="shared" si="768"/>
        <v>Chris Conner</v>
      </c>
      <c r="E369" t="str">
        <f t="shared" si="769"/>
        <v>RW</v>
      </c>
      <c r="F369" t="s">
        <v>3378</v>
      </c>
      <c r="G369">
        <v>11</v>
      </c>
      <c r="H369">
        <v>1</v>
      </c>
      <c r="I369">
        <v>2</v>
      </c>
      <c r="J369">
        <f t="shared" si="770"/>
        <v>3</v>
      </c>
      <c r="K369">
        <v>-3</v>
      </c>
      <c r="L369">
        <v>4</v>
      </c>
      <c r="M369" s="5" t="s">
        <v>5686</v>
      </c>
      <c r="N369" s="7">
        <f t="shared" si="771"/>
        <v>11.25</v>
      </c>
      <c r="O369" s="7">
        <f t="shared" si="772"/>
        <v>123.75</v>
      </c>
      <c r="P369">
        <v>0</v>
      </c>
      <c r="Q369">
        <v>0</v>
      </c>
      <c r="R369">
        <v>0</v>
      </c>
      <c r="S369">
        <v>0</v>
      </c>
      <c r="T369">
        <f t="shared" si="773"/>
        <v>1</v>
      </c>
      <c r="U369">
        <f t="shared" si="774"/>
        <v>2</v>
      </c>
      <c r="V369">
        <v>18</v>
      </c>
      <c r="W369" s="9">
        <f t="shared" si="775"/>
        <v>5.5555555555555552E-2</v>
      </c>
      <c r="X369">
        <v>178</v>
      </c>
      <c r="Y369">
        <v>0</v>
      </c>
      <c r="Z369">
        <v>0</v>
      </c>
      <c r="AA369">
        <v>1</v>
      </c>
      <c r="AB369">
        <v>0</v>
      </c>
      <c r="AC369" s="9">
        <f t="shared" si="776"/>
        <v>1</v>
      </c>
      <c r="AD369" s="5" t="s">
        <v>4158</v>
      </c>
      <c r="AE369" s="11">
        <f>LEFT(AD369, LEN(AD369)-3)+RIGHT(AD369,2)/60</f>
        <v>41.216666666666669</v>
      </c>
      <c r="AH369" s="13" t="s">
        <v>6324</v>
      </c>
      <c r="AI369" s="13" t="s">
        <v>6332</v>
      </c>
      <c r="AJ369" s="14">
        <v>-3.1</v>
      </c>
      <c r="AK369" s="13" t="s">
        <v>6353</v>
      </c>
      <c r="AL369" s="13" t="s">
        <v>6331</v>
      </c>
      <c r="AM369" s="13" t="s">
        <v>6340</v>
      </c>
      <c r="AN369" s="18">
        <f t="shared" si="777"/>
        <v>3.1</v>
      </c>
      <c r="AO369" s="18">
        <f t="shared" si="778"/>
        <v>2.7</v>
      </c>
      <c r="AP369" s="18">
        <f t="shared" si="779"/>
        <v>-3.1</v>
      </c>
      <c r="AQ369" s="18">
        <f t="shared" si="780"/>
        <v>-0.4</v>
      </c>
      <c r="AR369" s="18">
        <f t="shared" si="752"/>
        <v>-6.2055591467356175</v>
      </c>
      <c r="AS369" s="18">
        <f t="shared" si="781"/>
        <v>-0.2</v>
      </c>
      <c r="AT369" s="18">
        <f t="shared" si="753"/>
        <v>-3.1027795733678087</v>
      </c>
      <c r="AU369" s="18">
        <f t="shared" si="782"/>
        <v>-0.6</v>
      </c>
      <c r="AV369" s="66">
        <v>1</v>
      </c>
      <c r="AW369" s="66">
        <v>10</v>
      </c>
      <c r="AX369" s="66">
        <v>8</v>
      </c>
      <c r="AY369" s="66">
        <v>2</v>
      </c>
      <c r="AZ369" s="66">
        <v>1</v>
      </c>
      <c r="BA369" s="66">
        <v>1</v>
      </c>
      <c r="BB369" s="66">
        <v>0</v>
      </c>
      <c r="BC369" s="66">
        <v>0.1</v>
      </c>
      <c r="BD369">
        <v>65</v>
      </c>
      <c r="BE369" t="s">
        <v>5318</v>
      </c>
      <c r="BF369" t="s">
        <v>5319</v>
      </c>
      <c r="BG369" t="s">
        <v>653</v>
      </c>
      <c r="BH369" t="s">
        <v>7471</v>
      </c>
      <c r="BI369">
        <v>68</v>
      </c>
      <c r="BJ369">
        <v>175</v>
      </c>
      <c r="BK369" t="s">
        <v>1259</v>
      </c>
      <c r="BL369" t="s">
        <v>638</v>
      </c>
      <c r="BM369" s="4" t="s">
        <v>3830</v>
      </c>
      <c r="BN369" s="4" t="s">
        <v>3831</v>
      </c>
      <c r="BO369" s="4" t="s">
        <v>7388</v>
      </c>
      <c r="BP369" s="4" t="s">
        <v>3832</v>
      </c>
      <c r="BQ369" s="7">
        <f t="shared" si="754"/>
        <v>123.68333333333334</v>
      </c>
      <c r="BR369" s="7">
        <f t="shared" si="755"/>
        <v>118.45</v>
      </c>
      <c r="BS369" s="7">
        <f t="shared" si="756"/>
        <v>0.05</v>
      </c>
      <c r="BT369" s="7">
        <f t="shared" si="757"/>
        <v>5.1833333333333336</v>
      </c>
      <c r="BU369">
        <v>178</v>
      </c>
      <c r="BV369">
        <v>0</v>
      </c>
      <c r="BW369">
        <v>0</v>
      </c>
      <c r="BX369">
        <v>0</v>
      </c>
      <c r="BY369" s="18">
        <f t="shared" si="758"/>
        <v>10.768181818181818</v>
      </c>
      <c r="BZ369" s="18">
        <f t="shared" si="759"/>
        <v>4.5454545454545461E-3</v>
      </c>
      <c r="CA369" s="18">
        <f t="shared" si="760"/>
        <v>0.47121212121212125</v>
      </c>
      <c r="CB369" s="6">
        <v>3</v>
      </c>
      <c r="CC369" s="6">
        <v>2</v>
      </c>
      <c r="CD369" s="6">
        <v>0</v>
      </c>
      <c r="CE369" s="6">
        <v>5</v>
      </c>
      <c r="CF369" s="6">
        <v>5</v>
      </c>
      <c r="CG369" s="6">
        <v>0</v>
      </c>
      <c r="CH369" s="6">
        <v>0</v>
      </c>
      <c r="CI369" s="6">
        <v>5</v>
      </c>
      <c r="CJ369" s="11">
        <f t="shared" si="761"/>
        <v>1.5196285352469396</v>
      </c>
      <c r="CK369" s="11">
        <f t="shared" si="762"/>
        <v>23.15112540192926</v>
      </c>
      <c r="CL369" s="11">
        <f t="shared" si="763"/>
        <v>0</v>
      </c>
      <c r="CM369" s="11">
        <f t="shared" si="764"/>
        <v>2.5327142254115658</v>
      </c>
      <c r="CN369" s="11">
        <f t="shared" si="765"/>
        <v>0</v>
      </c>
      <c r="CO369" s="11">
        <f t="shared" si="766"/>
        <v>0</v>
      </c>
      <c r="CP369" s="52">
        <f t="shared" si="680"/>
        <v>0.33333333333333331</v>
      </c>
      <c r="CQ369" s="52">
        <f t="shared" si="681"/>
        <v>0.66666666666666663</v>
      </c>
      <c r="CR369" s="52">
        <f t="shared" si="682"/>
        <v>1</v>
      </c>
      <c r="CS369" s="52">
        <f t="shared" si="683"/>
        <v>0</v>
      </c>
      <c r="CT369" s="52">
        <f t="shared" si="684"/>
        <v>0</v>
      </c>
      <c r="CU369" s="52">
        <f t="shared" si="685"/>
        <v>0</v>
      </c>
      <c r="CV369">
        <v>0</v>
      </c>
      <c r="CW369" s="60">
        <f t="shared" si="783"/>
        <v>1.9419823461066055</v>
      </c>
      <c r="CX369" s="60">
        <f t="shared" si="784"/>
        <v>31.402490436975157</v>
      </c>
      <c r="CY369" s="60">
        <v>1.3696961400020775</v>
      </c>
      <c r="CZ369" s="60">
        <v>-0.30532005433966009</v>
      </c>
      <c r="DA369" s="60">
        <v>5.7680708985771753E-2</v>
      </c>
      <c r="DB369" s="60">
        <v>-7.0267814117258294E-4</v>
      </c>
      <c r="DC369" s="60">
        <v>0</v>
      </c>
      <c r="DD369" s="60">
        <f t="shared" si="785"/>
        <v>1.1213541165070167</v>
      </c>
      <c r="DE369" s="60">
        <f t="shared" si="786"/>
        <v>18.132663250349278</v>
      </c>
      <c r="DF369" s="60">
        <v>0.64588277772354141</v>
      </c>
      <c r="DG369" s="60">
        <v>1.6696488151781808E-2</v>
      </c>
      <c r="DH369" s="60">
        <v>5.7337319377626181E-3</v>
      </c>
      <c r="DI369" s="60">
        <v>0.15231523178650289</v>
      </c>
      <c r="DJ369" s="60">
        <f t="shared" si="787"/>
        <v>0.8206282295995887</v>
      </c>
      <c r="DK369" s="60">
        <f t="shared" si="788"/>
        <v>13.269827186625877</v>
      </c>
      <c r="DL369" s="60"/>
      <c r="DM369" s="60"/>
      <c r="DN369" s="60">
        <f t="shared" si="789"/>
        <v>0</v>
      </c>
      <c r="DO369" s="58">
        <v>118.45</v>
      </c>
      <c r="DP369" s="58">
        <v>5.1833333333333336</v>
      </c>
      <c r="DQ369" s="58">
        <v>0.05</v>
      </c>
      <c r="DR369" s="58">
        <v>123.68333333333334</v>
      </c>
    </row>
    <row r="370" spans="1:122" x14ac:dyDescent="0.2">
      <c r="A370" t="s">
        <v>4655</v>
      </c>
      <c r="B370" t="s">
        <v>2098</v>
      </c>
      <c r="C370" t="str">
        <f t="shared" si="767"/>
        <v xml:space="preserve">Fraser, Colin </v>
      </c>
      <c r="D370" t="str">
        <f t="shared" si="768"/>
        <v>Colin Fraser</v>
      </c>
      <c r="E370" t="str">
        <f t="shared" si="769"/>
        <v xml:space="preserve">C </v>
      </c>
      <c r="F370" t="s">
        <v>3287</v>
      </c>
      <c r="G370">
        <v>1</v>
      </c>
      <c r="H370">
        <v>0</v>
      </c>
      <c r="I370">
        <v>0</v>
      </c>
      <c r="J370">
        <f t="shared" si="770"/>
        <v>0</v>
      </c>
      <c r="K370">
        <v>-1</v>
      </c>
      <c r="L370">
        <v>2</v>
      </c>
      <c r="M370" s="5" t="s">
        <v>5639</v>
      </c>
      <c r="N370" s="7">
        <f t="shared" si="771"/>
        <v>3.3</v>
      </c>
      <c r="O370" s="7">
        <f t="shared" si="772"/>
        <v>3.3</v>
      </c>
      <c r="P370">
        <v>0</v>
      </c>
      <c r="Q370">
        <v>0</v>
      </c>
      <c r="R370">
        <v>0</v>
      </c>
      <c r="S370">
        <v>0</v>
      </c>
      <c r="T370">
        <f t="shared" si="773"/>
        <v>0</v>
      </c>
      <c r="U370">
        <f t="shared" si="774"/>
        <v>0</v>
      </c>
      <c r="V370">
        <v>0</v>
      </c>
      <c r="W370" s="9">
        <f t="shared" si="775"/>
        <v>0</v>
      </c>
      <c r="X370">
        <v>9</v>
      </c>
      <c r="Y370">
        <v>0</v>
      </c>
      <c r="Z370">
        <v>0</v>
      </c>
      <c r="AA370">
        <v>0</v>
      </c>
      <c r="AB370">
        <v>2</v>
      </c>
      <c r="AC370" s="9">
        <f t="shared" si="776"/>
        <v>0</v>
      </c>
      <c r="AD370" s="5" t="s">
        <v>361</v>
      </c>
      <c r="AH370" s="13" t="s">
        <v>6310</v>
      </c>
      <c r="AI370" s="13" t="s">
        <v>6315</v>
      </c>
      <c r="AJ370" s="14">
        <v>-1.1000000000000001</v>
      </c>
      <c r="AK370" s="13" t="s">
        <v>6351</v>
      </c>
      <c r="AL370" s="13" t="s">
        <v>6351</v>
      </c>
      <c r="AM370" s="13" t="s">
        <v>6352</v>
      </c>
      <c r="AN370" s="18">
        <f t="shared" si="777"/>
        <v>0.3</v>
      </c>
      <c r="AO370" s="18">
        <f t="shared" si="778"/>
        <v>0.6</v>
      </c>
      <c r="AP370" s="18">
        <f t="shared" si="779"/>
        <v>-1.1000000000000001</v>
      </c>
      <c r="AQ370" s="18">
        <f t="shared" si="780"/>
        <v>-0.1</v>
      </c>
      <c r="AR370" s="18">
        <f t="shared" si="752"/>
        <v>-40.26845637583893</v>
      </c>
      <c r="AS370" s="18">
        <f t="shared" si="781"/>
        <v>-0.1</v>
      </c>
      <c r="AT370" s="18">
        <f t="shared" si="753"/>
        <v>-40.26845637583893</v>
      </c>
      <c r="AU370" s="18">
        <f t="shared" si="782"/>
        <v>-0.3</v>
      </c>
      <c r="AV370" s="66">
        <v>1</v>
      </c>
      <c r="AW370" s="66">
        <v>0</v>
      </c>
      <c r="AX370" s="66">
        <v>0</v>
      </c>
      <c r="AY370" s="66">
        <v>0</v>
      </c>
      <c r="AZ370" s="66">
        <v>0</v>
      </c>
      <c r="BA370" s="66">
        <v>0</v>
      </c>
      <c r="BB370" s="66">
        <v>2</v>
      </c>
      <c r="BC370" s="66">
        <v>3.5</v>
      </c>
      <c r="BD370">
        <v>46</v>
      </c>
      <c r="BE370" t="s">
        <v>5076</v>
      </c>
      <c r="BF370" t="s">
        <v>1344</v>
      </c>
      <c r="BG370" t="s">
        <v>7490</v>
      </c>
      <c r="BH370" t="s">
        <v>7457</v>
      </c>
      <c r="BI370">
        <v>73</v>
      </c>
      <c r="BJ370">
        <v>190</v>
      </c>
      <c r="BK370" t="s">
        <v>1259</v>
      </c>
      <c r="BL370" t="s">
        <v>638</v>
      </c>
      <c r="BM370" s="4" t="s">
        <v>2625</v>
      </c>
      <c r="BN370" s="4" t="s">
        <v>6702</v>
      </c>
      <c r="BO370" s="4" t="s">
        <v>7379</v>
      </c>
      <c r="BP370" s="4" t="s">
        <v>1516</v>
      </c>
      <c r="BQ370" s="7">
        <f t="shared" si="754"/>
        <v>3.3</v>
      </c>
      <c r="BR370" s="7">
        <f t="shared" si="755"/>
        <v>1.6333333333333333</v>
      </c>
      <c r="BS370" s="7">
        <f t="shared" si="756"/>
        <v>1.6666666666666665</v>
      </c>
      <c r="BT370" s="7">
        <f t="shared" si="757"/>
        <v>0</v>
      </c>
      <c r="BU370">
        <v>9</v>
      </c>
      <c r="BV370">
        <v>0</v>
      </c>
      <c r="BW370">
        <v>0</v>
      </c>
      <c r="BX370">
        <v>0</v>
      </c>
      <c r="BY370" s="18">
        <f t="shared" si="758"/>
        <v>1.6333333333333333</v>
      </c>
      <c r="BZ370" s="18">
        <f t="shared" si="759"/>
        <v>1.6666666666666665</v>
      </c>
      <c r="CA370" s="18">
        <f t="shared" si="760"/>
        <v>0</v>
      </c>
      <c r="CB370" s="6">
        <v>0</v>
      </c>
      <c r="CC370" s="6">
        <v>0</v>
      </c>
      <c r="CD370" s="6">
        <v>0</v>
      </c>
      <c r="CE370" s="6">
        <v>0</v>
      </c>
      <c r="CF370" s="6">
        <v>1</v>
      </c>
      <c r="CG370" s="6">
        <v>0</v>
      </c>
      <c r="CH370" s="6">
        <v>1</v>
      </c>
      <c r="CI370" s="6">
        <v>2</v>
      </c>
      <c r="CJ370" s="11">
        <f t="shared" si="761"/>
        <v>0</v>
      </c>
      <c r="CK370" s="11">
        <f t="shared" si="762"/>
        <v>0</v>
      </c>
      <c r="CL370" s="11">
        <f t="shared" si="763"/>
        <v>0</v>
      </c>
      <c r="CM370" s="11">
        <f t="shared" si="764"/>
        <v>36.734693877551024</v>
      </c>
      <c r="CN370" s="11">
        <f t="shared" si="765"/>
        <v>0</v>
      </c>
      <c r="CO370" s="11">
        <f t="shared" si="766"/>
        <v>36.000000000000007</v>
      </c>
      <c r="CP370" s="52">
        <f t="shared" si="680"/>
        <v>0</v>
      </c>
      <c r="CQ370" s="52">
        <f t="shared" si="681"/>
        <v>0</v>
      </c>
      <c r="CR370" s="52">
        <f t="shared" si="682"/>
        <v>0</v>
      </c>
      <c r="CS370" s="52">
        <f t="shared" si="683"/>
        <v>0</v>
      </c>
      <c r="CT370" s="52">
        <f t="shared" si="684"/>
        <v>0</v>
      </c>
      <c r="CU370" s="52">
        <f t="shared" si="685"/>
        <v>0</v>
      </c>
      <c r="CV370">
        <v>0</v>
      </c>
      <c r="CW370" s="60">
        <f t="shared" si="783"/>
        <v>-1.3601577229729203</v>
      </c>
      <c r="CX370" s="60">
        <f t="shared" si="784"/>
        <v>-824.33801392298199</v>
      </c>
      <c r="CY370" s="60">
        <v>-4.0853335384963434E-2</v>
      </c>
      <c r="CZ370" s="60">
        <v>0</v>
      </c>
      <c r="DA370" s="60">
        <v>-1.7220229607269766E-3</v>
      </c>
      <c r="DB370" s="60">
        <v>-1.8768463430522766E-2</v>
      </c>
      <c r="DC370" s="60">
        <v>0</v>
      </c>
      <c r="DD370" s="60">
        <f t="shared" si="785"/>
        <v>-6.134382177621317E-2</v>
      </c>
      <c r="DE370" s="60">
        <f t="shared" si="786"/>
        <v>-37.178073803765557</v>
      </c>
      <c r="DF370" s="60">
        <v>-0.29306763690495807</v>
      </c>
      <c r="DG370" s="60">
        <v>0</v>
      </c>
      <c r="DH370" s="60">
        <v>-0.42899505100529062</v>
      </c>
      <c r="DI370" s="60">
        <v>-0.5767512132864584</v>
      </c>
      <c r="DJ370" s="60">
        <f t="shared" si="787"/>
        <v>-1.298813901196707</v>
      </c>
      <c r="DK370" s="60">
        <f t="shared" si="788"/>
        <v>-787.15994011921646</v>
      </c>
      <c r="DL370" s="60"/>
      <c r="DM370" s="60"/>
      <c r="DN370" s="60">
        <f t="shared" si="789"/>
        <v>0</v>
      </c>
      <c r="DO370" s="59">
        <v>1.6333333333333333</v>
      </c>
      <c r="DP370" s="59">
        <v>0</v>
      </c>
      <c r="DQ370" s="59">
        <v>1.6666666666666665</v>
      </c>
      <c r="DR370" s="58">
        <v>3.3</v>
      </c>
    </row>
    <row r="371" spans="1:122" x14ac:dyDescent="0.2">
      <c r="A371" t="s">
        <v>4660</v>
      </c>
      <c r="B371" t="s">
        <v>2098</v>
      </c>
      <c r="C371" t="str">
        <f t="shared" si="767"/>
        <v xml:space="preserve">Tjarnqvist, Daniel </v>
      </c>
      <c r="D371" t="str">
        <f t="shared" si="768"/>
        <v>Daniel Tjarnqvist</v>
      </c>
      <c r="E371" t="str">
        <f t="shared" si="769"/>
        <v xml:space="preserve">D </v>
      </c>
      <c r="F371" t="s">
        <v>952</v>
      </c>
      <c r="G371">
        <v>37</v>
      </c>
      <c r="H371">
        <v>3</v>
      </c>
      <c r="I371">
        <v>12</v>
      </c>
      <c r="J371">
        <f t="shared" si="770"/>
        <v>15</v>
      </c>
      <c r="K371">
        <v>3</v>
      </c>
      <c r="L371">
        <v>30</v>
      </c>
      <c r="M371" s="5" t="s">
        <v>1653</v>
      </c>
      <c r="N371" s="7">
        <f t="shared" si="771"/>
        <v>22.7</v>
      </c>
      <c r="O371" s="7">
        <f t="shared" si="772"/>
        <v>839.9</v>
      </c>
      <c r="P371">
        <v>2</v>
      </c>
      <c r="Q371">
        <v>4</v>
      </c>
      <c r="R371">
        <v>0</v>
      </c>
      <c r="S371">
        <v>1</v>
      </c>
      <c r="T371">
        <f t="shared" si="773"/>
        <v>1</v>
      </c>
      <c r="U371">
        <f t="shared" si="774"/>
        <v>7</v>
      </c>
      <c r="V371">
        <v>33</v>
      </c>
      <c r="W371" s="9">
        <f t="shared" si="775"/>
        <v>9.0909090909090912E-2</v>
      </c>
      <c r="X371">
        <v>997</v>
      </c>
      <c r="Y371">
        <v>0</v>
      </c>
      <c r="Z371">
        <v>0</v>
      </c>
      <c r="AA371">
        <v>0</v>
      </c>
      <c r="AB371">
        <v>0</v>
      </c>
      <c r="AC371" s="9">
        <f t="shared" si="776"/>
        <v>0</v>
      </c>
      <c r="AD371" s="5" t="s">
        <v>4209</v>
      </c>
      <c r="AE371" s="11">
        <f>LEFT(AD371, LEN(AD371)-3)+RIGHT(AD371,2)/60</f>
        <v>55.966666666666669</v>
      </c>
      <c r="AF371" s="27">
        <v>52</v>
      </c>
      <c r="AG371" s="12">
        <v>1328970</v>
      </c>
      <c r="AH371" s="13" t="s">
        <v>4385</v>
      </c>
      <c r="AI371" s="13" t="s">
        <v>6376</v>
      </c>
      <c r="AJ371" s="14">
        <v>9.6</v>
      </c>
      <c r="AK371" s="13" t="s">
        <v>6412</v>
      </c>
      <c r="AL371" s="13" t="s">
        <v>6356</v>
      </c>
      <c r="AM371" s="13" t="s">
        <v>6430</v>
      </c>
      <c r="AN371" s="18">
        <f t="shared" si="777"/>
        <v>16.600000000000001</v>
      </c>
      <c r="AO371" s="18">
        <f t="shared" si="778"/>
        <v>17.5</v>
      </c>
      <c r="AP371" s="18">
        <f t="shared" si="779"/>
        <v>9.6</v>
      </c>
      <c r="AQ371" s="18">
        <f t="shared" si="780"/>
        <v>1.5</v>
      </c>
      <c r="AR371" s="18">
        <f t="shared" si="752"/>
        <v>2.7190743062584031</v>
      </c>
      <c r="AS371" s="18">
        <f t="shared" si="781"/>
        <v>4.5</v>
      </c>
      <c r="AT371" s="18">
        <f t="shared" si="753"/>
        <v>8.1572229187752097</v>
      </c>
      <c r="AU371" s="18">
        <f t="shared" si="782"/>
        <v>6</v>
      </c>
      <c r="AV371" s="66">
        <v>43</v>
      </c>
      <c r="AW371" s="66">
        <v>13</v>
      </c>
      <c r="AX371" s="66">
        <v>18</v>
      </c>
      <c r="AY371" s="66">
        <v>37</v>
      </c>
      <c r="AZ371" s="66">
        <v>25</v>
      </c>
      <c r="BA371" s="66">
        <v>0</v>
      </c>
      <c r="BB371" s="66">
        <v>0</v>
      </c>
      <c r="BC371" s="66">
        <v>0</v>
      </c>
      <c r="BD371">
        <v>29</v>
      </c>
      <c r="BE371" t="s">
        <v>5100</v>
      </c>
      <c r="BF371" t="s">
        <v>3134</v>
      </c>
      <c r="BH371" t="s">
        <v>7493</v>
      </c>
      <c r="BI371">
        <v>73</v>
      </c>
      <c r="BJ371">
        <v>207</v>
      </c>
      <c r="BK371" t="s">
        <v>1259</v>
      </c>
      <c r="BL371" t="s">
        <v>7128</v>
      </c>
      <c r="BM371" s="4" t="s">
        <v>2214</v>
      </c>
      <c r="BN371" s="4" t="s">
        <v>2215</v>
      </c>
      <c r="BO371" s="4" t="s">
        <v>2216</v>
      </c>
      <c r="BP371" s="4" t="s">
        <v>2217</v>
      </c>
      <c r="BQ371" s="7">
        <f t="shared" si="754"/>
        <v>839.7</v>
      </c>
      <c r="BR371" s="7">
        <f t="shared" si="755"/>
        <v>576.08333333333337</v>
      </c>
      <c r="BS371" s="7">
        <f t="shared" si="756"/>
        <v>142.06666666666666</v>
      </c>
      <c r="BT371" s="7">
        <f t="shared" si="757"/>
        <v>121.55</v>
      </c>
      <c r="BU371">
        <v>997</v>
      </c>
      <c r="BV371">
        <v>0</v>
      </c>
      <c r="BW371">
        <v>0</v>
      </c>
      <c r="BX371">
        <v>0</v>
      </c>
      <c r="BY371" s="18">
        <f t="shared" si="758"/>
        <v>15.569819819819822</v>
      </c>
      <c r="BZ371" s="18">
        <f t="shared" si="759"/>
        <v>3.8396396396396395</v>
      </c>
      <c r="CA371" s="18">
        <f t="shared" si="760"/>
        <v>3.285135135135135</v>
      </c>
      <c r="CB371" s="6">
        <v>27</v>
      </c>
      <c r="CC371" s="6">
        <v>8</v>
      </c>
      <c r="CD371" s="6">
        <v>2</v>
      </c>
      <c r="CE371" s="6">
        <v>37</v>
      </c>
      <c r="CF371" s="6">
        <v>25</v>
      </c>
      <c r="CG371" s="6">
        <v>1</v>
      </c>
      <c r="CH371" s="6">
        <v>10</v>
      </c>
      <c r="CI371" s="6">
        <v>36</v>
      </c>
      <c r="CJ371" s="11">
        <f t="shared" si="761"/>
        <v>2.8120931578186026</v>
      </c>
      <c r="CK371" s="11">
        <f t="shared" si="762"/>
        <v>3.9489921842863018</v>
      </c>
      <c r="CL371" s="11">
        <f t="shared" si="763"/>
        <v>0.84467386203660255</v>
      </c>
      <c r="CM371" s="11">
        <f t="shared" si="764"/>
        <v>2.6037899609431503</v>
      </c>
      <c r="CN371" s="11">
        <f t="shared" si="765"/>
        <v>0.49362402303578773</v>
      </c>
      <c r="CO371" s="11">
        <f t="shared" si="766"/>
        <v>4.2233693101830125</v>
      </c>
      <c r="CP371" s="52">
        <f t="shared" si="680"/>
        <v>3.7037037037037035E-2</v>
      </c>
      <c r="CQ371" s="52">
        <f t="shared" si="681"/>
        <v>0.25925925925925924</v>
      </c>
      <c r="CR371" s="52">
        <f t="shared" si="682"/>
        <v>0.29629629629629628</v>
      </c>
      <c r="CS371" s="52">
        <f t="shared" si="683"/>
        <v>0.25</v>
      </c>
      <c r="CT371" s="52">
        <f t="shared" si="684"/>
        <v>0.5</v>
      </c>
      <c r="CU371" s="52">
        <f t="shared" si="685"/>
        <v>0.75</v>
      </c>
      <c r="CV371">
        <v>0</v>
      </c>
      <c r="CW371" s="60">
        <f t="shared" si="783"/>
        <v>35.113736132097308</v>
      </c>
      <c r="CX371" s="60">
        <f t="shared" si="784"/>
        <v>83.634002934613093</v>
      </c>
      <c r="CY371" s="60">
        <v>4.3261737952322541</v>
      </c>
      <c r="CZ371" s="60">
        <v>3.2790813952055222</v>
      </c>
      <c r="DA371" s="60">
        <v>-0.33107725521694276</v>
      </c>
      <c r="DB371" s="60">
        <v>0.38231177657253784</v>
      </c>
      <c r="DC371" s="60">
        <v>0</v>
      </c>
      <c r="DD371" s="60">
        <f t="shared" si="785"/>
        <v>7.6564897117933715</v>
      </c>
      <c r="DE371" s="60">
        <f t="shared" si="786"/>
        <v>18.236250355587401</v>
      </c>
      <c r="DF371" s="60">
        <v>11.851727867222088</v>
      </c>
      <c r="DG371" s="60">
        <v>3.6273213620199805</v>
      </c>
      <c r="DH371" s="60">
        <v>11.144473651860318</v>
      </c>
      <c r="DI371" s="60">
        <v>0.83372353920154663</v>
      </c>
      <c r="DJ371" s="60">
        <f t="shared" si="787"/>
        <v>27.457246420303935</v>
      </c>
      <c r="DK371" s="60">
        <f t="shared" si="788"/>
        <v>65.397752579025678</v>
      </c>
      <c r="DL371" s="60"/>
      <c r="DM371" s="60"/>
      <c r="DN371" s="60">
        <f t="shared" si="789"/>
        <v>0</v>
      </c>
      <c r="DO371" s="58">
        <v>576.08333333333337</v>
      </c>
      <c r="DP371" s="58">
        <v>121.55</v>
      </c>
      <c r="DQ371" s="58">
        <v>142.06666666666666</v>
      </c>
      <c r="DR371" s="58">
        <v>839.7</v>
      </c>
    </row>
    <row r="372" spans="1:122" x14ac:dyDescent="0.2">
      <c r="A372" t="s">
        <v>4659</v>
      </c>
      <c r="B372" t="s">
        <v>2098</v>
      </c>
      <c r="C372" t="str">
        <f t="shared" si="767"/>
        <v xml:space="preserve">Markov, Danny </v>
      </c>
      <c r="D372" t="str">
        <f t="shared" si="768"/>
        <v>Danny Markov</v>
      </c>
      <c r="E372" t="str">
        <f t="shared" si="769"/>
        <v xml:space="preserve">D </v>
      </c>
      <c r="F372" t="s">
        <v>925</v>
      </c>
      <c r="G372">
        <v>66</v>
      </c>
      <c r="H372">
        <v>4</v>
      </c>
      <c r="I372">
        <v>12</v>
      </c>
      <c r="J372">
        <f t="shared" si="770"/>
        <v>16</v>
      </c>
      <c r="K372">
        <v>25</v>
      </c>
      <c r="L372">
        <v>59</v>
      </c>
      <c r="M372" s="5" t="s">
        <v>5606</v>
      </c>
      <c r="N372" s="7">
        <f t="shared" si="771"/>
        <v>18.883333333333333</v>
      </c>
      <c r="O372" s="7">
        <f t="shared" si="772"/>
        <v>1246.3</v>
      </c>
      <c r="P372">
        <v>0</v>
      </c>
      <c r="Q372">
        <v>0</v>
      </c>
      <c r="R372">
        <v>0</v>
      </c>
      <c r="S372">
        <v>1</v>
      </c>
      <c r="T372">
        <f t="shared" si="773"/>
        <v>4</v>
      </c>
      <c r="U372">
        <f t="shared" si="774"/>
        <v>11</v>
      </c>
      <c r="V372">
        <v>66</v>
      </c>
      <c r="W372" s="9">
        <f t="shared" si="775"/>
        <v>6.0606060606060608E-2</v>
      </c>
      <c r="X372">
        <v>1608</v>
      </c>
      <c r="Y372">
        <v>0</v>
      </c>
      <c r="Z372">
        <v>0</v>
      </c>
      <c r="AA372">
        <v>0</v>
      </c>
      <c r="AB372">
        <v>0</v>
      </c>
      <c r="AC372" s="9">
        <f t="shared" si="776"/>
        <v>0</v>
      </c>
      <c r="AD372" s="5" t="s">
        <v>4188</v>
      </c>
      <c r="AE372" s="11">
        <f>LEFT(AD372, LEN(AD372)-3)+RIGHT(AD372,2)/60</f>
        <v>77.900000000000006</v>
      </c>
      <c r="AF372" s="27">
        <v>70</v>
      </c>
      <c r="AG372" s="12">
        <v>2585061</v>
      </c>
      <c r="AH372" s="13" t="s">
        <v>4388</v>
      </c>
      <c r="AI372" s="13" t="s">
        <v>6387</v>
      </c>
      <c r="AJ372" s="14">
        <v>8.6</v>
      </c>
      <c r="AK372" s="13" t="s">
        <v>6323</v>
      </c>
      <c r="AL372" s="13" t="s">
        <v>6366</v>
      </c>
      <c r="AM372" s="13" t="s">
        <v>4389</v>
      </c>
      <c r="AN372" s="18">
        <f t="shared" si="777"/>
        <v>19.899999999999999</v>
      </c>
      <c r="AO372" s="18">
        <f t="shared" si="778"/>
        <v>30.3</v>
      </c>
      <c r="AP372" s="18">
        <f t="shared" si="779"/>
        <v>8.6</v>
      </c>
      <c r="AQ372" s="18">
        <f t="shared" si="780"/>
        <v>1.1000000000000001</v>
      </c>
      <c r="AR372" s="18">
        <f t="shared" si="752"/>
        <v>1.5146994698551859</v>
      </c>
      <c r="AS372" s="18">
        <f t="shared" si="781"/>
        <v>6.9</v>
      </c>
      <c r="AT372" s="18">
        <f t="shared" si="753"/>
        <v>9.5012966745461647</v>
      </c>
      <c r="AU372" s="18">
        <f t="shared" si="782"/>
        <v>8</v>
      </c>
      <c r="AV372" s="66">
        <v>81</v>
      </c>
      <c r="AW372" s="66">
        <v>111</v>
      </c>
      <c r="AX372" s="66">
        <v>34</v>
      </c>
      <c r="AY372" s="66">
        <v>44</v>
      </c>
      <c r="AZ372" s="66">
        <v>16</v>
      </c>
      <c r="BA372" s="66">
        <v>0</v>
      </c>
      <c r="BB372" s="66">
        <v>0</v>
      </c>
      <c r="BC372" s="66">
        <v>0</v>
      </c>
      <c r="BE372" t="s">
        <v>5043</v>
      </c>
      <c r="BF372" t="s">
        <v>7452</v>
      </c>
      <c r="BH372" t="s">
        <v>7453</v>
      </c>
      <c r="BI372">
        <v>73</v>
      </c>
      <c r="BJ372">
        <v>186</v>
      </c>
      <c r="BK372" t="s">
        <v>1259</v>
      </c>
      <c r="BL372" t="s">
        <v>7128</v>
      </c>
      <c r="BM372" s="4" t="s">
        <v>416</v>
      </c>
      <c r="BN372" s="4" t="s">
        <v>417</v>
      </c>
      <c r="BO372" s="4" t="s">
        <v>1633</v>
      </c>
      <c r="BP372" s="4" t="s">
        <v>7387</v>
      </c>
      <c r="BQ372" s="7">
        <f t="shared" si="754"/>
        <v>1246.4000000000001</v>
      </c>
      <c r="BR372" s="7">
        <f t="shared" si="755"/>
        <v>1040.3666666666666</v>
      </c>
      <c r="BS372" s="7">
        <f t="shared" si="756"/>
        <v>192.7</v>
      </c>
      <c r="BT372" s="7">
        <f t="shared" si="757"/>
        <v>13.333333333333334</v>
      </c>
      <c r="BU372" s="12">
        <v>1608</v>
      </c>
      <c r="BV372">
        <v>0</v>
      </c>
      <c r="BW372">
        <v>0</v>
      </c>
      <c r="BX372">
        <v>0</v>
      </c>
      <c r="BY372" s="18">
        <f t="shared" si="758"/>
        <v>15.763131313131311</v>
      </c>
      <c r="BZ372" s="18">
        <f t="shared" si="759"/>
        <v>2.9196969696969695</v>
      </c>
      <c r="CA372" s="18">
        <f t="shared" si="760"/>
        <v>0.20202020202020202</v>
      </c>
      <c r="CB372" s="6">
        <v>49</v>
      </c>
      <c r="CC372" s="6">
        <v>0</v>
      </c>
      <c r="CD372" s="6">
        <v>3</v>
      </c>
      <c r="CE372" s="6">
        <v>52</v>
      </c>
      <c r="CF372" s="6">
        <v>29</v>
      </c>
      <c r="CG372" s="6">
        <v>0</v>
      </c>
      <c r="CH372" s="6">
        <v>21</v>
      </c>
      <c r="CI372" s="6">
        <v>50</v>
      </c>
      <c r="CJ372" s="11">
        <f t="shared" si="761"/>
        <v>2.825926756592227</v>
      </c>
      <c r="CK372" s="11">
        <f t="shared" si="762"/>
        <v>0</v>
      </c>
      <c r="CL372" s="11">
        <f t="shared" si="763"/>
        <v>0.93409444732745206</v>
      </c>
      <c r="CM372" s="11">
        <f t="shared" si="764"/>
        <v>1.6724872641056041</v>
      </c>
      <c r="CN372" s="11">
        <f t="shared" si="765"/>
        <v>0</v>
      </c>
      <c r="CO372" s="11">
        <f t="shared" si="766"/>
        <v>6.5386611312921641</v>
      </c>
      <c r="CP372" s="52">
        <f t="shared" si="680"/>
        <v>8.1632653061224483E-2</v>
      </c>
      <c r="CQ372" s="52">
        <f t="shared" si="681"/>
        <v>0.22448979591836735</v>
      </c>
      <c r="CR372" s="52">
        <f t="shared" si="682"/>
        <v>0.30612244897959184</v>
      </c>
      <c r="CS372" s="52">
        <f t="shared" si="683"/>
        <v>0</v>
      </c>
      <c r="CT372" s="52">
        <f t="shared" si="684"/>
        <v>0</v>
      </c>
      <c r="CU372" s="52">
        <f t="shared" si="685"/>
        <v>0</v>
      </c>
      <c r="CV372">
        <v>0</v>
      </c>
      <c r="CW372" s="60">
        <f t="shared" si="783"/>
        <v>52.518268960697505</v>
      </c>
      <c r="CX372" s="60">
        <f t="shared" si="784"/>
        <v>84.271933505612168</v>
      </c>
      <c r="CY372" s="60">
        <v>9.0281492412689364</v>
      </c>
      <c r="CZ372" s="60">
        <v>-0.49743021647848978</v>
      </c>
      <c r="DA372" s="60">
        <v>3.3094860914165219E-3</v>
      </c>
      <c r="DB372" s="60">
        <v>0.28379615021984861</v>
      </c>
      <c r="DC372" s="60">
        <v>0</v>
      </c>
      <c r="DD372" s="60">
        <f t="shared" si="785"/>
        <v>8.8178246611017101</v>
      </c>
      <c r="DE372" s="60">
        <f t="shared" si="786"/>
        <v>14.149269353500818</v>
      </c>
      <c r="DF372" s="60">
        <v>36.932071496022644</v>
      </c>
      <c r="DG372" s="60">
        <v>0.40929359989032021</v>
      </c>
      <c r="DH372" s="60">
        <v>9.7785094355568418</v>
      </c>
      <c r="DI372" s="60">
        <v>-3.4194302318740091</v>
      </c>
      <c r="DJ372" s="60">
        <f t="shared" si="787"/>
        <v>43.700444299595794</v>
      </c>
      <c r="DK372" s="60">
        <f t="shared" si="788"/>
        <v>70.122664152111355</v>
      </c>
      <c r="DL372" s="60"/>
      <c r="DM372" s="60"/>
      <c r="DN372" s="60">
        <f t="shared" si="789"/>
        <v>0</v>
      </c>
      <c r="DO372" s="58">
        <v>1040.3666666666666</v>
      </c>
      <c r="DP372" s="58">
        <v>13.333333333333334</v>
      </c>
      <c r="DQ372" s="58">
        <v>192.7</v>
      </c>
      <c r="DR372" s="58">
        <v>1246.4000000000001</v>
      </c>
    </row>
    <row r="373" spans="1:122" x14ac:dyDescent="0.2">
      <c r="A373" t="s">
        <v>4668</v>
      </c>
      <c r="B373" t="s">
        <v>2098</v>
      </c>
      <c r="C373" t="str">
        <f t="shared" si="767"/>
        <v xml:space="preserve">Kasparaitis, Darius </v>
      </c>
      <c r="D373" t="str">
        <f t="shared" si="768"/>
        <v>Darius Kasparaitis</v>
      </c>
      <c r="E373" t="str">
        <f t="shared" si="769"/>
        <v xml:space="preserve">D </v>
      </c>
      <c r="F373" t="s">
        <v>7553</v>
      </c>
      <c r="G373">
        <v>24</v>
      </c>
      <c r="H373">
        <v>2</v>
      </c>
      <c r="I373">
        <v>2</v>
      </c>
      <c r="J373">
        <f t="shared" si="770"/>
        <v>4</v>
      </c>
      <c r="K373">
        <v>-1</v>
      </c>
      <c r="L373">
        <v>30</v>
      </c>
      <c r="M373" s="5" t="s">
        <v>5885</v>
      </c>
      <c r="N373" s="7">
        <f t="shared" si="771"/>
        <v>14.866666666666667</v>
      </c>
      <c r="O373" s="7">
        <f t="shared" si="772"/>
        <v>356.8</v>
      </c>
      <c r="P373">
        <v>0</v>
      </c>
      <c r="Q373">
        <v>0</v>
      </c>
      <c r="R373">
        <v>0</v>
      </c>
      <c r="S373">
        <v>0</v>
      </c>
      <c r="T373">
        <f t="shared" si="773"/>
        <v>2</v>
      </c>
      <c r="U373">
        <f t="shared" si="774"/>
        <v>2</v>
      </c>
      <c r="V373">
        <v>9</v>
      </c>
      <c r="W373" s="9">
        <f t="shared" si="775"/>
        <v>0.22222222222222221</v>
      </c>
      <c r="X373">
        <v>541</v>
      </c>
      <c r="Y373">
        <v>0</v>
      </c>
      <c r="Z373">
        <v>0</v>
      </c>
      <c r="AA373">
        <v>0</v>
      </c>
      <c r="AB373">
        <v>0</v>
      </c>
      <c r="AC373" s="9">
        <f t="shared" si="776"/>
        <v>0</v>
      </c>
      <c r="AD373" s="5" t="s">
        <v>1688</v>
      </c>
      <c r="AE373" s="11">
        <f>LEFT(AD373, LEN(AD373)-3)+RIGHT(AD373,2)/60</f>
        <v>89.15</v>
      </c>
      <c r="AF373" s="27">
        <v>30</v>
      </c>
      <c r="AG373" s="12">
        <v>210950</v>
      </c>
      <c r="AH373" s="13" t="s">
        <v>6292</v>
      </c>
      <c r="AI373" s="13" t="s">
        <v>4467</v>
      </c>
      <c r="AJ373" s="14">
        <v>-3</v>
      </c>
      <c r="AK373" s="13" t="s">
        <v>6348</v>
      </c>
      <c r="AL373" s="13" t="s">
        <v>6310</v>
      </c>
      <c r="AM373" s="13" t="s">
        <v>6344</v>
      </c>
      <c r="AN373" s="18">
        <f t="shared" si="777"/>
        <v>6.1</v>
      </c>
      <c r="AO373" s="18">
        <f t="shared" si="778"/>
        <v>9.6999999999999993</v>
      </c>
      <c r="AP373" s="18">
        <f t="shared" si="779"/>
        <v>-3</v>
      </c>
      <c r="AQ373" s="18">
        <f t="shared" si="780"/>
        <v>0.2</v>
      </c>
      <c r="AR373" s="18">
        <f t="shared" si="752"/>
        <v>0.97083451316694314</v>
      </c>
      <c r="AS373" s="18">
        <f t="shared" si="781"/>
        <v>0.3</v>
      </c>
      <c r="AT373" s="18">
        <f t="shared" si="753"/>
        <v>1.4562517697504147</v>
      </c>
      <c r="AU373" s="18">
        <f t="shared" si="782"/>
        <v>0.5</v>
      </c>
      <c r="AV373" s="66">
        <v>44</v>
      </c>
      <c r="AW373" s="66">
        <v>62</v>
      </c>
      <c r="AX373" s="66">
        <v>5</v>
      </c>
      <c r="AY373" s="66">
        <v>11</v>
      </c>
      <c r="AZ373" s="66">
        <v>3</v>
      </c>
      <c r="BA373" s="66">
        <v>0</v>
      </c>
      <c r="BB373" s="66">
        <v>0</v>
      </c>
      <c r="BC373" s="66">
        <v>0</v>
      </c>
      <c r="BD373">
        <v>6</v>
      </c>
      <c r="BE373" t="s">
        <v>5241</v>
      </c>
      <c r="BF373" t="s">
        <v>2923</v>
      </c>
      <c r="BH373" t="s">
        <v>2924</v>
      </c>
      <c r="BI373">
        <v>71</v>
      </c>
      <c r="BJ373">
        <v>215</v>
      </c>
      <c r="BK373" t="s">
        <v>1259</v>
      </c>
      <c r="BL373" t="s">
        <v>7128</v>
      </c>
      <c r="BM373" s="4" t="s">
        <v>3574</v>
      </c>
      <c r="BN373" s="4" t="s">
        <v>3575</v>
      </c>
      <c r="BO373" s="4" t="s">
        <v>3576</v>
      </c>
      <c r="BP373" s="4" t="s">
        <v>615</v>
      </c>
      <c r="BQ373" s="7">
        <f t="shared" si="754"/>
        <v>356.6</v>
      </c>
      <c r="BR373" s="7">
        <f t="shared" si="755"/>
        <v>301.18333333333334</v>
      </c>
      <c r="BS373" s="7">
        <f t="shared" si="756"/>
        <v>51.866666666666667</v>
      </c>
      <c r="BT373" s="7">
        <f t="shared" si="757"/>
        <v>3.55</v>
      </c>
      <c r="BU373">
        <v>541</v>
      </c>
      <c r="BV373">
        <v>0</v>
      </c>
      <c r="BW373">
        <v>0</v>
      </c>
      <c r="BX373">
        <v>0</v>
      </c>
      <c r="BY373" s="18">
        <f t="shared" si="758"/>
        <v>12.549305555555556</v>
      </c>
      <c r="BZ373" s="18">
        <f t="shared" si="759"/>
        <v>2.161111111111111</v>
      </c>
      <c r="CA373" s="18">
        <f t="shared" si="760"/>
        <v>0.14791666666666667</v>
      </c>
      <c r="CB373" s="6">
        <v>11</v>
      </c>
      <c r="CC373" s="6">
        <v>0</v>
      </c>
      <c r="CD373" s="6">
        <v>0</v>
      </c>
      <c r="CE373" s="6">
        <v>11</v>
      </c>
      <c r="CF373" s="6">
        <v>12</v>
      </c>
      <c r="CG373" s="6">
        <v>0</v>
      </c>
      <c r="CH373" s="6">
        <v>8</v>
      </c>
      <c r="CI373" s="6">
        <v>20</v>
      </c>
      <c r="CJ373" s="11">
        <f t="shared" si="761"/>
        <v>2.1913563167505945</v>
      </c>
      <c r="CK373" s="11">
        <f t="shared" si="762"/>
        <v>0</v>
      </c>
      <c r="CL373" s="11">
        <f t="shared" si="763"/>
        <v>0</v>
      </c>
      <c r="CM373" s="11">
        <f t="shared" si="764"/>
        <v>2.390570527364285</v>
      </c>
      <c r="CN373" s="11">
        <f t="shared" si="765"/>
        <v>0</v>
      </c>
      <c r="CO373" s="11">
        <f t="shared" si="766"/>
        <v>9.2544987146529554</v>
      </c>
      <c r="CP373" s="52">
        <f t="shared" si="680"/>
        <v>0.18181818181818182</v>
      </c>
      <c r="CQ373" s="52">
        <f t="shared" si="681"/>
        <v>0.18181818181818182</v>
      </c>
      <c r="CR373" s="52">
        <f t="shared" si="682"/>
        <v>0.36363636363636365</v>
      </c>
      <c r="CS373" s="52">
        <f t="shared" si="683"/>
        <v>0</v>
      </c>
      <c r="CT373" s="52">
        <f t="shared" si="684"/>
        <v>0</v>
      </c>
      <c r="CU373" s="52">
        <f t="shared" si="685"/>
        <v>0</v>
      </c>
      <c r="CV373">
        <v>0</v>
      </c>
      <c r="CW373" s="60">
        <f t="shared" si="783"/>
        <v>4.211656672803449</v>
      </c>
      <c r="CX373" s="60">
        <f t="shared" si="784"/>
        <v>23.6211815636761</v>
      </c>
      <c r="CY373" s="60">
        <v>3.1653462438410394</v>
      </c>
      <c r="CZ373" s="60">
        <v>-0.11322900024031721</v>
      </c>
      <c r="DA373" s="60">
        <v>4.0702536336238666E-2</v>
      </c>
      <c r="DB373" s="60">
        <v>-0.10994494633590951</v>
      </c>
      <c r="DC373" s="60">
        <v>0</v>
      </c>
      <c r="DD373" s="60">
        <f t="shared" si="785"/>
        <v>2.9828748336010511</v>
      </c>
      <c r="DE373" s="60">
        <f t="shared" si="786"/>
        <v>16.729527950650876</v>
      </c>
      <c r="DF373" s="60">
        <v>5.9607654514124997</v>
      </c>
      <c r="DG373" s="60">
        <v>0.10461229478336248</v>
      </c>
      <c r="DH373" s="60">
        <v>0.33859939437360992</v>
      </c>
      <c r="DI373" s="60">
        <v>-5.175195301367074</v>
      </c>
      <c r="DJ373" s="60">
        <f t="shared" si="787"/>
        <v>1.2287818392023979</v>
      </c>
      <c r="DK373" s="60">
        <f t="shared" si="788"/>
        <v>6.8916536130252259</v>
      </c>
      <c r="DL373" s="60"/>
      <c r="DM373" s="60"/>
      <c r="DN373" s="60">
        <f t="shared" si="789"/>
        <v>0</v>
      </c>
      <c r="DO373" s="58">
        <v>301.18333333333334</v>
      </c>
      <c r="DP373" s="58">
        <v>3.55</v>
      </c>
      <c r="DQ373" s="58">
        <v>51.86666666666666</v>
      </c>
      <c r="DR373" s="58">
        <v>356.6</v>
      </c>
    </row>
    <row r="374" spans="1:122" x14ac:dyDescent="0.2">
      <c r="A374" t="s">
        <v>4653</v>
      </c>
      <c r="B374" t="s">
        <v>2098</v>
      </c>
      <c r="C374" t="str">
        <f t="shared" si="767"/>
        <v xml:space="preserve">McCarty, Darren </v>
      </c>
      <c r="D374" t="str">
        <f t="shared" si="768"/>
        <v>Darren McCarty</v>
      </c>
      <c r="E374" t="str">
        <f t="shared" si="769"/>
        <v>RW</v>
      </c>
      <c r="F374" t="s">
        <v>3218</v>
      </c>
      <c r="G374">
        <v>32</v>
      </c>
      <c r="H374">
        <v>0</v>
      </c>
      <c r="I374">
        <v>0</v>
      </c>
      <c r="J374">
        <f t="shared" si="770"/>
        <v>0</v>
      </c>
      <c r="K374">
        <v>-3</v>
      </c>
      <c r="L374">
        <v>58</v>
      </c>
      <c r="M374" s="5" t="s">
        <v>5569</v>
      </c>
      <c r="N374" s="7">
        <f t="shared" si="771"/>
        <v>5.4</v>
      </c>
      <c r="O374" s="7">
        <f t="shared" si="772"/>
        <v>172.8</v>
      </c>
      <c r="P374">
        <v>0</v>
      </c>
      <c r="Q374">
        <v>0</v>
      </c>
      <c r="R374">
        <v>0</v>
      </c>
      <c r="S374">
        <v>0</v>
      </c>
      <c r="T374">
        <f t="shared" si="773"/>
        <v>0</v>
      </c>
      <c r="U374">
        <f t="shared" si="774"/>
        <v>0</v>
      </c>
      <c r="V374">
        <v>15</v>
      </c>
      <c r="W374" s="9">
        <f t="shared" si="775"/>
        <v>0</v>
      </c>
      <c r="X374">
        <v>296</v>
      </c>
      <c r="Y374">
        <v>0</v>
      </c>
      <c r="Z374">
        <v>0</v>
      </c>
      <c r="AA374">
        <v>5</v>
      </c>
      <c r="AB374">
        <v>1</v>
      </c>
      <c r="AC374" s="9">
        <f t="shared" si="776"/>
        <v>0.83333333333333337</v>
      </c>
      <c r="AD374" s="5" t="s">
        <v>361</v>
      </c>
      <c r="AF374" s="27">
        <v>41</v>
      </c>
      <c r="AG374" s="12">
        <v>165000</v>
      </c>
      <c r="AH374" s="13" t="s">
        <v>6306</v>
      </c>
      <c r="AI374" s="13" t="s">
        <v>6416</v>
      </c>
      <c r="AJ374" s="14">
        <v>-3.5</v>
      </c>
      <c r="AK374" s="13" t="s">
        <v>6420</v>
      </c>
      <c r="AL374" s="13" t="s">
        <v>6353</v>
      </c>
      <c r="AM374" s="13" t="s">
        <v>6437</v>
      </c>
      <c r="AN374" s="18">
        <f t="shared" si="777"/>
        <v>3.3</v>
      </c>
      <c r="AO374" s="18">
        <f t="shared" si="778"/>
        <v>3.2</v>
      </c>
      <c r="AP374" s="18">
        <f t="shared" si="779"/>
        <v>-3.5</v>
      </c>
      <c r="AQ374" s="18">
        <f t="shared" si="780"/>
        <v>-1.6</v>
      </c>
      <c r="AR374" s="18">
        <f t="shared" si="752"/>
        <v>-18.188707843880259</v>
      </c>
      <c r="AS374" s="18">
        <f t="shared" si="781"/>
        <v>-0.4</v>
      </c>
      <c r="AT374" s="18">
        <f t="shared" si="753"/>
        <v>-4.5471769609700647</v>
      </c>
      <c r="AU374" s="18">
        <f t="shared" si="782"/>
        <v>-2</v>
      </c>
      <c r="AV374" s="66">
        <v>6</v>
      </c>
      <c r="AW374" s="66">
        <v>24</v>
      </c>
      <c r="AX374" s="66">
        <v>7</v>
      </c>
      <c r="AY374" s="66">
        <v>2</v>
      </c>
      <c r="AZ374" s="66">
        <v>7</v>
      </c>
      <c r="BA374" s="66">
        <v>5</v>
      </c>
      <c r="BB374" s="66">
        <v>1</v>
      </c>
      <c r="BC374" s="66">
        <v>0.3</v>
      </c>
      <c r="BD374">
        <v>25</v>
      </c>
      <c r="BE374" t="s">
        <v>775</v>
      </c>
      <c r="BF374" t="s">
        <v>7489</v>
      </c>
      <c r="BG374" t="s">
        <v>7490</v>
      </c>
      <c r="BH374" t="s">
        <v>7457</v>
      </c>
      <c r="BI374">
        <v>73</v>
      </c>
      <c r="BJ374">
        <v>210</v>
      </c>
      <c r="BK374" t="s">
        <v>1258</v>
      </c>
      <c r="BL374" t="s">
        <v>7128</v>
      </c>
      <c r="BM374" s="4" t="s">
        <v>3771</v>
      </c>
      <c r="BN374" s="4" t="s">
        <v>3772</v>
      </c>
      <c r="BO374" s="4" t="s">
        <v>3773</v>
      </c>
      <c r="BP374" s="4" t="s">
        <v>6825</v>
      </c>
      <c r="BQ374" s="7">
        <f t="shared" si="754"/>
        <v>173.01666666666668</v>
      </c>
      <c r="BR374" s="7">
        <f t="shared" si="755"/>
        <v>170.1</v>
      </c>
      <c r="BS374" s="7">
        <f t="shared" si="756"/>
        <v>1.3</v>
      </c>
      <c r="BT374" s="7">
        <f t="shared" si="757"/>
        <v>1.6166666666666667</v>
      </c>
      <c r="BU374">
        <v>296</v>
      </c>
      <c r="BV374">
        <v>0</v>
      </c>
      <c r="BW374">
        <v>0</v>
      </c>
      <c r="BX374">
        <v>0</v>
      </c>
      <c r="BY374" s="18">
        <f t="shared" si="758"/>
        <v>5.3156249999999998</v>
      </c>
      <c r="BZ374" s="18">
        <f t="shared" si="759"/>
        <v>4.0625000000000001E-2</v>
      </c>
      <c r="CA374" s="18">
        <f t="shared" si="760"/>
        <v>5.0520833333333334E-2</v>
      </c>
      <c r="CB374" s="6">
        <v>1</v>
      </c>
      <c r="CC374" s="6">
        <v>0</v>
      </c>
      <c r="CD374" s="6">
        <v>0</v>
      </c>
      <c r="CE374" s="6">
        <v>1</v>
      </c>
      <c r="CF374" s="6">
        <v>4</v>
      </c>
      <c r="CG374" s="6">
        <v>0</v>
      </c>
      <c r="CH374" s="6">
        <v>0</v>
      </c>
      <c r="CI374" s="6">
        <v>4</v>
      </c>
      <c r="CJ374" s="11">
        <f t="shared" si="761"/>
        <v>0.35273368606701944</v>
      </c>
      <c r="CK374" s="11">
        <f t="shared" si="762"/>
        <v>0</v>
      </c>
      <c r="CL374" s="11">
        <f t="shared" si="763"/>
        <v>0</v>
      </c>
      <c r="CM374" s="11">
        <f t="shared" si="764"/>
        <v>1.4109347442680777</v>
      </c>
      <c r="CN374" s="11">
        <f t="shared" si="765"/>
        <v>0</v>
      </c>
      <c r="CO374" s="11">
        <f t="shared" si="766"/>
        <v>0</v>
      </c>
      <c r="CP374" s="52">
        <f t="shared" si="680"/>
        <v>0</v>
      </c>
      <c r="CQ374" s="52">
        <f t="shared" si="681"/>
        <v>0</v>
      </c>
      <c r="CR374" s="52">
        <f t="shared" si="682"/>
        <v>0</v>
      </c>
      <c r="CS374" s="52">
        <f t="shared" si="683"/>
        <v>0</v>
      </c>
      <c r="CT374" s="52">
        <f t="shared" si="684"/>
        <v>0</v>
      </c>
      <c r="CU374" s="52">
        <f t="shared" si="685"/>
        <v>0</v>
      </c>
      <c r="CV374">
        <v>0</v>
      </c>
      <c r="CW374" s="60">
        <f t="shared" si="783"/>
        <v>-5.0729809938638057</v>
      </c>
      <c r="CX374" s="60">
        <f t="shared" si="784"/>
        <v>-58.641529646821752</v>
      </c>
      <c r="CY374" s="60">
        <v>-4.0438437538965637</v>
      </c>
      <c r="CZ374" s="60">
        <v>-7.8920278695846155E-2</v>
      </c>
      <c r="DA374" s="60">
        <v>8.050705794914478E-3</v>
      </c>
      <c r="DB374" s="60">
        <v>-1.5242659310212387E-2</v>
      </c>
      <c r="DC374" s="60">
        <v>0</v>
      </c>
      <c r="DD374" s="60">
        <f t="shared" si="785"/>
        <v>-4.1299559861077073</v>
      </c>
      <c r="DE374" s="60">
        <f t="shared" si="786"/>
        <v>-47.740556625847688</v>
      </c>
      <c r="DF374" s="60">
        <v>2.3730645798903756</v>
      </c>
      <c r="DG374" s="60">
        <v>4.4330109655341199E-3</v>
      </c>
      <c r="DH374" s="60">
        <v>0.13121125341401738</v>
      </c>
      <c r="DI374" s="60">
        <v>-3.4517338520260252</v>
      </c>
      <c r="DJ374" s="60">
        <f t="shared" si="787"/>
        <v>-0.94302500775609843</v>
      </c>
      <c r="DK374" s="60">
        <f t="shared" si="788"/>
        <v>-10.900973020974067</v>
      </c>
      <c r="DL374" s="60"/>
      <c r="DM374" s="60"/>
      <c r="DN374" s="60">
        <f t="shared" si="789"/>
        <v>0</v>
      </c>
      <c r="DO374" s="58">
        <v>170.1</v>
      </c>
      <c r="DP374" s="58">
        <v>1.6166666666666667</v>
      </c>
      <c r="DQ374" s="58">
        <v>1.3</v>
      </c>
      <c r="DR374" s="58">
        <v>173.01666666666668</v>
      </c>
    </row>
    <row r="375" spans="1:122" x14ac:dyDescent="0.2">
      <c r="A375" t="s">
        <v>4670</v>
      </c>
      <c r="B375" t="s">
        <v>2098</v>
      </c>
      <c r="C375" t="str">
        <f t="shared" si="767"/>
        <v xml:space="preserve">Reid, Darren </v>
      </c>
      <c r="D375" t="str">
        <f t="shared" si="768"/>
        <v>Darren Reid</v>
      </c>
      <c r="E375" t="str">
        <f t="shared" si="769"/>
        <v>RW</v>
      </c>
      <c r="F375" t="s">
        <v>2785</v>
      </c>
      <c r="G375">
        <v>14</v>
      </c>
      <c r="H375">
        <v>0</v>
      </c>
      <c r="I375">
        <v>0</v>
      </c>
      <c r="J375">
        <f t="shared" si="770"/>
        <v>0</v>
      </c>
      <c r="K375">
        <v>-7</v>
      </c>
      <c r="L375">
        <v>18</v>
      </c>
      <c r="M375" s="5" t="s">
        <v>5909</v>
      </c>
      <c r="N375" s="7">
        <f t="shared" si="771"/>
        <v>8.1833333333333336</v>
      </c>
      <c r="O375" s="7">
        <f t="shared" si="772"/>
        <v>114.56666666666666</v>
      </c>
      <c r="P375">
        <v>0</v>
      </c>
      <c r="Q375">
        <v>0</v>
      </c>
      <c r="R375">
        <v>0</v>
      </c>
      <c r="S375">
        <v>0</v>
      </c>
      <c r="T375">
        <f t="shared" si="773"/>
        <v>0</v>
      </c>
      <c r="U375">
        <f t="shared" si="774"/>
        <v>0</v>
      </c>
      <c r="V375">
        <v>8</v>
      </c>
      <c r="W375" s="9">
        <f t="shared" si="775"/>
        <v>0</v>
      </c>
      <c r="X375">
        <v>162</v>
      </c>
      <c r="Y375">
        <v>0</v>
      </c>
      <c r="Z375">
        <v>0</v>
      </c>
      <c r="AA375">
        <v>1</v>
      </c>
      <c r="AB375">
        <v>0</v>
      </c>
      <c r="AC375" s="9">
        <f t="shared" si="776"/>
        <v>1</v>
      </c>
      <c r="AD375" s="5" t="s">
        <v>361</v>
      </c>
      <c r="AH375" s="15" t="s">
        <v>6283</v>
      </c>
      <c r="AI375" s="15" t="s">
        <v>6336</v>
      </c>
      <c r="AJ375" s="16">
        <v>-5.5</v>
      </c>
      <c r="AK375" s="15" t="s">
        <v>4373</v>
      </c>
      <c r="AL375" s="15" t="s">
        <v>6354</v>
      </c>
      <c r="AM375" s="15" t="s">
        <v>6362</v>
      </c>
      <c r="AN375" s="18">
        <f t="shared" si="777"/>
        <v>2.4</v>
      </c>
      <c r="AO375" s="18">
        <f t="shared" si="778"/>
        <v>2.2999999999999998</v>
      </c>
      <c r="AP375" s="18">
        <f t="shared" si="779"/>
        <v>-5.5</v>
      </c>
      <c r="AQ375" s="18">
        <f t="shared" si="780"/>
        <v>-1.2</v>
      </c>
      <c r="AR375" s="18">
        <f t="shared" si="752"/>
        <v>-20.734341252699785</v>
      </c>
      <c r="AS375" s="18">
        <f t="shared" si="781"/>
        <v>-0.9</v>
      </c>
      <c r="AT375" s="18">
        <f t="shared" si="753"/>
        <v>-15.550755939524837</v>
      </c>
      <c r="AU375" s="18">
        <f t="shared" si="782"/>
        <v>-2.1</v>
      </c>
      <c r="AV375" s="66">
        <v>0</v>
      </c>
      <c r="AW375" s="66">
        <v>20</v>
      </c>
      <c r="AX375" s="66">
        <v>8</v>
      </c>
      <c r="AY375" s="66">
        <v>2</v>
      </c>
      <c r="AZ375" s="66">
        <v>2</v>
      </c>
      <c r="BA375" s="66">
        <v>1</v>
      </c>
      <c r="BB375" s="66">
        <v>0</v>
      </c>
      <c r="BC375" s="66">
        <v>0.1</v>
      </c>
      <c r="BE375" t="s">
        <v>811</v>
      </c>
      <c r="BF375" t="s">
        <v>812</v>
      </c>
      <c r="BG375" t="s">
        <v>7474</v>
      </c>
      <c r="BH375" t="s">
        <v>7457</v>
      </c>
      <c r="BI375">
        <v>74</v>
      </c>
      <c r="BJ375">
        <v>205</v>
      </c>
      <c r="BK375" t="s">
        <v>1258</v>
      </c>
      <c r="BL375" t="s">
        <v>638</v>
      </c>
      <c r="BM375" s="4" t="s">
        <v>3847</v>
      </c>
      <c r="BN375" s="4" t="s">
        <v>3848</v>
      </c>
      <c r="BO375" s="4" t="s">
        <v>1515</v>
      </c>
      <c r="BP375" s="4" t="s">
        <v>2251</v>
      </c>
      <c r="BQ375" s="7">
        <f t="shared" si="754"/>
        <v>114.46666666666667</v>
      </c>
      <c r="BR375" s="7">
        <f t="shared" si="755"/>
        <v>113.18333333333334</v>
      </c>
      <c r="BS375" s="7">
        <f t="shared" si="756"/>
        <v>0.51666666666666672</v>
      </c>
      <c r="BT375" s="7">
        <f t="shared" si="757"/>
        <v>0.76666666666666672</v>
      </c>
      <c r="BU375">
        <v>162</v>
      </c>
      <c r="BV375">
        <v>0</v>
      </c>
      <c r="BW375">
        <v>0</v>
      </c>
      <c r="BX375">
        <v>0</v>
      </c>
      <c r="BY375" s="18">
        <f t="shared" si="758"/>
        <v>8.0845238095238106</v>
      </c>
      <c r="BZ375" s="18">
        <f t="shared" si="759"/>
        <v>3.6904761904761905E-2</v>
      </c>
      <c r="CA375" s="18">
        <f t="shared" si="760"/>
        <v>5.4761904761904769E-2</v>
      </c>
      <c r="CB375" s="6">
        <v>1</v>
      </c>
      <c r="CC375" s="6">
        <v>0</v>
      </c>
      <c r="CD375" s="6">
        <v>0</v>
      </c>
      <c r="CE375" s="6">
        <v>1</v>
      </c>
      <c r="CF375" s="6">
        <v>8</v>
      </c>
      <c r="CG375" s="6">
        <v>0</v>
      </c>
      <c r="CH375" s="6">
        <v>0</v>
      </c>
      <c r="CI375" s="6">
        <v>8</v>
      </c>
      <c r="CJ375" s="11">
        <f t="shared" si="761"/>
        <v>0.53011338536298036</v>
      </c>
      <c r="CK375" s="11">
        <f t="shared" si="762"/>
        <v>0</v>
      </c>
      <c r="CL375" s="11">
        <f t="shared" si="763"/>
        <v>0</v>
      </c>
      <c r="CM375" s="11">
        <f t="shared" si="764"/>
        <v>4.2409070829038429</v>
      </c>
      <c r="CN375" s="11">
        <f t="shared" si="765"/>
        <v>0</v>
      </c>
      <c r="CO375" s="11">
        <f t="shared" si="766"/>
        <v>0</v>
      </c>
      <c r="CP375" s="52">
        <f t="shared" si="680"/>
        <v>0</v>
      </c>
      <c r="CQ375" s="52">
        <f t="shared" si="681"/>
        <v>0</v>
      </c>
      <c r="CR375" s="52">
        <f t="shared" si="682"/>
        <v>0</v>
      </c>
      <c r="CS375" s="52">
        <f t="shared" si="683"/>
        <v>0</v>
      </c>
      <c r="CT375" s="52">
        <f t="shared" si="684"/>
        <v>0</v>
      </c>
      <c r="CU375" s="52">
        <f t="shared" si="685"/>
        <v>0</v>
      </c>
      <c r="CV375">
        <v>0</v>
      </c>
      <c r="CW375" s="60">
        <f t="shared" si="783"/>
        <v>-4.423890863710664</v>
      </c>
      <c r="CX375" s="60">
        <f t="shared" si="784"/>
        <v>-77.295705248293487</v>
      </c>
      <c r="CY375" s="60">
        <v>-2.798214667155337</v>
      </c>
      <c r="CZ375" s="60">
        <v>-4.0164934642902328E-2</v>
      </c>
      <c r="DA375" s="60">
        <v>-3.863997920873901E-2</v>
      </c>
      <c r="DB375" s="60">
        <v>-6.1331785382437321E-3</v>
      </c>
      <c r="DC375" s="60">
        <v>0</v>
      </c>
      <c r="DD375" s="60">
        <f t="shared" si="785"/>
        <v>-2.8831527595452222</v>
      </c>
      <c r="DE375" s="60">
        <f t="shared" si="786"/>
        <v>-50.375412222688801</v>
      </c>
      <c r="DF375" s="60">
        <v>-0.1357469594493185</v>
      </c>
      <c r="DG375" s="60">
        <v>3.0995227257836749E-3</v>
      </c>
      <c r="DH375" s="60">
        <v>6.1648691013383911E-2</v>
      </c>
      <c r="DI375" s="60">
        <v>-1.4697393584552909</v>
      </c>
      <c r="DJ375" s="60">
        <f t="shared" si="787"/>
        <v>-1.5407381041654418</v>
      </c>
      <c r="DK375" s="60">
        <f t="shared" si="788"/>
        <v>-26.920293025604689</v>
      </c>
      <c r="DL375" s="60"/>
      <c r="DM375" s="60"/>
      <c r="DN375" s="60">
        <f t="shared" si="789"/>
        <v>0</v>
      </c>
      <c r="DO375" s="58">
        <v>113.18333333333334</v>
      </c>
      <c r="DP375" s="58">
        <v>0.76666666666666683</v>
      </c>
      <c r="DQ375" s="58">
        <v>0.51666666666666672</v>
      </c>
      <c r="DR375" s="58">
        <v>114.46666666666667</v>
      </c>
    </row>
    <row r="376" spans="1:122" x14ac:dyDescent="0.2">
      <c r="A376" t="s">
        <v>4659</v>
      </c>
      <c r="B376" t="s">
        <v>2098</v>
      </c>
      <c r="C376" t="str">
        <f t="shared" si="767"/>
        <v xml:space="preserve">Bootland, Darryl </v>
      </c>
      <c r="D376" t="str">
        <f t="shared" si="768"/>
        <v>Darryl Bootland</v>
      </c>
      <c r="E376" t="str">
        <f t="shared" si="769"/>
        <v>RW</v>
      </c>
      <c r="F376" t="s">
        <v>935</v>
      </c>
      <c r="G376">
        <v>6</v>
      </c>
      <c r="H376">
        <v>0</v>
      </c>
      <c r="I376">
        <v>0</v>
      </c>
      <c r="J376">
        <f t="shared" si="770"/>
        <v>0</v>
      </c>
      <c r="K376">
        <v>0</v>
      </c>
      <c r="L376">
        <v>9</v>
      </c>
      <c r="M376" s="5" t="s">
        <v>5710</v>
      </c>
      <c r="N376" s="7">
        <f t="shared" si="771"/>
        <v>4.1333333333333337</v>
      </c>
      <c r="O376" s="7">
        <f t="shared" si="772"/>
        <v>24.800000000000004</v>
      </c>
      <c r="P376">
        <v>0</v>
      </c>
      <c r="Q376">
        <v>0</v>
      </c>
      <c r="R376">
        <v>0</v>
      </c>
      <c r="S376">
        <v>0</v>
      </c>
      <c r="T376">
        <f t="shared" si="773"/>
        <v>0</v>
      </c>
      <c r="U376">
        <f t="shared" si="774"/>
        <v>0</v>
      </c>
      <c r="V376">
        <v>4</v>
      </c>
      <c r="W376" s="9">
        <f t="shared" si="775"/>
        <v>0</v>
      </c>
      <c r="X376">
        <v>40</v>
      </c>
      <c r="Y376">
        <v>0</v>
      </c>
      <c r="Z376">
        <v>0</v>
      </c>
      <c r="AA376">
        <v>2</v>
      </c>
      <c r="AB376">
        <v>0</v>
      </c>
      <c r="AC376" s="9">
        <f t="shared" si="776"/>
        <v>1</v>
      </c>
      <c r="AD376" s="5" t="s">
        <v>361</v>
      </c>
      <c r="AH376" s="13" t="s">
        <v>6344</v>
      </c>
      <c r="AI376" s="13" t="s">
        <v>6424</v>
      </c>
      <c r="AJ376" s="14">
        <v>0</v>
      </c>
      <c r="AK376" s="13" t="s">
        <v>6331</v>
      </c>
      <c r="AL376" s="13" t="s">
        <v>6349</v>
      </c>
      <c r="AM376" s="13" t="s">
        <v>6331</v>
      </c>
      <c r="AN376" s="18">
        <f t="shared" si="777"/>
        <v>0.5</v>
      </c>
      <c r="AO376" s="18">
        <f t="shared" si="778"/>
        <v>0.4</v>
      </c>
      <c r="AP376" s="18">
        <f t="shared" si="779"/>
        <v>0</v>
      </c>
      <c r="AQ376" s="18">
        <f t="shared" si="780"/>
        <v>-0.2</v>
      </c>
      <c r="AR376" s="18">
        <f t="shared" si="752"/>
        <v>-16.139878950907871</v>
      </c>
      <c r="AS376" s="18">
        <f t="shared" si="781"/>
        <v>0.1</v>
      </c>
      <c r="AT376" s="18">
        <f t="shared" si="753"/>
        <v>8.0699394754539355</v>
      </c>
      <c r="AU376" s="18">
        <f t="shared" si="782"/>
        <v>-0.2</v>
      </c>
      <c r="AV376" s="66">
        <v>0</v>
      </c>
      <c r="AW376" s="66">
        <v>5</v>
      </c>
      <c r="AX376" s="66">
        <v>0</v>
      </c>
      <c r="AY376" s="66">
        <v>0</v>
      </c>
      <c r="AZ376" s="66">
        <v>0</v>
      </c>
      <c r="BA376" s="66">
        <v>2</v>
      </c>
      <c r="BB376" s="66">
        <v>0</v>
      </c>
      <c r="BC376" s="66">
        <v>0.5</v>
      </c>
      <c r="BD376">
        <v>27</v>
      </c>
      <c r="BE376" t="s">
        <v>739</v>
      </c>
      <c r="BF376" t="s">
        <v>629</v>
      </c>
      <c r="BG376" t="s">
        <v>7484</v>
      </c>
      <c r="BH376" t="s">
        <v>7457</v>
      </c>
      <c r="BI376">
        <v>73</v>
      </c>
      <c r="BJ376">
        <v>197</v>
      </c>
      <c r="BK376" t="s">
        <v>1258</v>
      </c>
      <c r="BL376" t="s">
        <v>638</v>
      </c>
      <c r="BM376" s="4" t="s">
        <v>605</v>
      </c>
      <c r="BN376" s="4" t="s">
        <v>605</v>
      </c>
      <c r="BO376" s="4" t="s">
        <v>1516</v>
      </c>
      <c r="BP376" s="4" t="s">
        <v>1516</v>
      </c>
      <c r="BQ376" s="7">
        <f t="shared" si="754"/>
        <v>24.783333333333335</v>
      </c>
      <c r="BR376" s="7">
        <f t="shared" si="755"/>
        <v>24.783333333333335</v>
      </c>
      <c r="BS376" s="7">
        <f t="shared" si="756"/>
        <v>0</v>
      </c>
      <c r="BT376" s="7">
        <f t="shared" si="757"/>
        <v>0</v>
      </c>
      <c r="BU376">
        <v>40</v>
      </c>
      <c r="BV376">
        <v>0</v>
      </c>
      <c r="BW376">
        <v>0</v>
      </c>
      <c r="BX376">
        <v>0</v>
      </c>
      <c r="BY376" s="18">
        <f t="shared" si="758"/>
        <v>4.1305555555555555</v>
      </c>
      <c r="BZ376" s="18">
        <f t="shared" si="759"/>
        <v>0</v>
      </c>
      <c r="CA376" s="18">
        <f t="shared" si="760"/>
        <v>0</v>
      </c>
      <c r="CB376" s="6">
        <v>0</v>
      </c>
      <c r="CC376" s="6">
        <v>0</v>
      </c>
      <c r="CD376" s="6">
        <v>0</v>
      </c>
      <c r="CE376" s="6">
        <v>0</v>
      </c>
      <c r="CF376" s="6">
        <v>0</v>
      </c>
      <c r="CG376" s="6">
        <v>0</v>
      </c>
      <c r="CH376" s="6">
        <v>0</v>
      </c>
      <c r="CI376" s="6">
        <v>0</v>
      </c>
      <c r="CJ376" s="11">
        <f t="shared" si="761"/>
        <v>0</v>
      </c>
      <c r="CK376" s="11">
        <f t="shared" si="762"/>
        <v>0</v>
      </c>
      <c r="CL376" s="11">
        <f t="shared" si="763"/>
        <v>0</v>
      </c>
      <c r="CM376" s="11">
        <f t="shared" si="764"/>
        <v>0</v>
      </c>
      <c r="CN376" s="11">
        <f t="shared" si="765"/>
        <v>0</v>
      </c>
      <c r="CO376" s="11">
        <f t="shared" si="766"/>
        <v>0</v>
      </c>
      <c r="CP376" s="52">
        <f t="shared" si="680"/>
        <v>0</v>
      </c>
      <c r="CQ376" s="52">
        <f t="shared" si="681"/>
        <v>0</v>
      </c>
      <c r="CR376" s="52">
        <f t="shared" si="682"/>
        <v>0</v>
      </c>
      <c r="CS376" s="52">
        <f t="shared" si="683"/>
        <v>0</v>
      </c>
      <c r="CT376" s="52">
        <f t="shared" si="684"/>
        <v>0</v>
      </c>
      <c r="CU376" s="52">
        <f t="shared" si="685"/>
        <v>0</v>
      </c>
      <c r="CV376">
        <v>0</v>
      </c>
      <c r="CW376" s="60">
        <f t="shared" si="783"/>
        <v>-1.1761288825099323</v>
      </c>
      <c r="CX376" s="60">
        <f t="shared" si="784"/>
        <v>-94.912888971884257</v>
      </c>
      <c r="CY376" s="60">
        <v>-0.63389661896590233</v>
      </c>
      <c r="CZ376" s="60">
        <v>0</v>
      </c>
      <c r="DA376" s="60">
        <v>6.5805597693843174E-5</v>
      </c>
      <c r="DB376" s="60">
        <v>0</v>
      </c>
      <c r="DC376" s="60">
        <v>0</v>
      </c>
      <c r="DD376" s="60">
        <f t="shared" si="785"/>
        <v>-0.63383081336820846</v>
      </c>
      <c r="DE376" s="60">
        <f t="shared" si="786"/>
        <v>-51.149763015591809</v>
      </c>
      <c r="DF376" s="60">
        <v>0.61960309231130162</v>
      </c>
      <c r="DG376" s="60">
        <v>0</v>
      </c>
      <c r="DH376" s="60">
        <v>0</v>
      </c>
      <c r="DI376" s="60">
        <v>-1.1619011614530255</v>
      </c>
      <c r="DJ376" s="60">
        <f t="shared" si="787"/>
        <v>-0.54229806914172385</v>
      </c>
      <c r="DK376" s="60">
        <f t="shared" si="788"/>
        <v>-43.763125956292448</v>
      </c>
      <c r="DL376" s="60"/>
      <c r="DM376" s="60"/>
      <c r="DN376" s="60">
        <f t="shared" si="789"/>
        <v>0</v>
      </c>
      <c r="DO376" s="58">
        <v>24.783333333333331</v>
      </c>
      <c r="DP376" s="58">
        <v>0</v>
      </c>
      <c r="DQ376" s="58">
        <v>0</v>
      </c>
      <c r="DR376" s="58">
        <v>24.783333333333331</v>
      </c>
    </row>
    <row r="377" spans="1:122" x14ac:dyDescent="0.2">
      <c r="A377" t="s">
        <v>4671</v>
      </c>
      <c r="B377" t="s">
        <v>2098</v>
      </c>
      <c r="C377" t="str">
        <f t="shared" si="767"/>
        <v xml:space="preserve">Scatchard, Dave </v>
      </c>
      <c r="D377" t="str">
        <f t="shared" si="768"/>
        <v>Dave Scatchard</v>
      </c>
      <c r="E377" t="str">
        <f t="shared" si="769"/>
        <v xml:space="preserve">C </v>
      </c>
      <c r="F377" t="s">
        <v>2811</v>
      </c>
      <c r="G377">
        <v>46</v>
      </c>
      <c r="H377">
        <v>3</v>
      </c>
      <c r="I377">
        <v>5</v>
      </c>
      <c r="J377">
        <f t="shared" si="770"/>
        <v>8</v>
      </c>
      <c r="K377">
        <v>-18</v>
      </c>
      <c r="L377">
        <v>72</v>
      </c>
      <c r="M377" s="5" t="s">
        <v>5931</v>
      </c>
      <c r="N377" s="7">
        <f t="shared" si="771"/>
        <v>13.516666666666667</v>
      </c>
      <c r="O377" s="7">
        <f t="shared" si="772"/>
        <v>621.76666666666665</v>
      </c>
      <c r="P377">
        <v>0</v>
      </c>
      <c r="Q377">
        <v>0</v>
      </c>
      <c r="R377">
        <v>0</v>
      </c>
      <c r="S377">
        <v>1</v>
      </c>
      <c r="T377">
        <f t="shared" si="773"/>
        <v>3</v>
      </c>
      <c r="U377">
        <f t="shared" si="774"/>
        <v>4</v>
      </c>
      <c r="V377">
        <v>77</v>
      </c>
      <c r="W377" s="9">
        <f t="shared" si="775"/>
        <v>3.896103896103896E-2</v>
      </c>
      <c r="X377">
        <v>916</v>
      </c>
      <c r="Y377">
        <v>1</v>
      </c>
      <c r="Z377">
        <v>0</v>
      </c>
      <c r="AA377">
        <v>202</v>
      </c>
      <c r="AB377">
        <v>183</v>
      </c>
      <c r="AC377" s="9">
        <f t="shared" si="776"/>
        <v>0.52467532467532463</v>
      </c>
      <c r="AD377" s="5" t="s">
        <v>1764</v>
      </c>
      <c r="AE377" s="11">
        <f>LEFT(AD377, LEN(AD377)-3)+RIGHT(AD377,2)/60</f>
        <v>77.683333333333337</v>
      </c>
      <c r="AF377" s="27">
        <v>17</v>
      </c>
      <c r="AG377" s="12">
        <v>165000</v>
      </c>
      <c r="AH377" s="15" t="s">
        <v>4420</v>
      </c>
      <c r="AI377" s="15" t="s">
        <v>4369</v>
      </c>
      <c r="AJ377" s="16">
        <v>-13.2</v>
      </c>
      <c r="AK377" s="15" t="s">
        <v>4454</v>
      </c>
      <c r="AL377" s="15" t="s">
        <v>6435</v>
      </c>
      <c r="AM377" s="15" t="s">
        <v>4406</v>
      </c>
      <c r="AN377" s="18">
        <f t="shared" si="777"/>
        <v>13.1</v>
      </c>
      <c r="AO377" s="18">
        <f t="shared" si="778"/>
        <v>16.399999999999999</v>
      </c>
      <c r="AP377" s="18">
        <f t="shared" si="779"/>
        <v>-13.2</v>
      </c>
      <c r="AQ377" s="18">
        <f t="shared" si="780"/>
        <v>-3.4</v>
      </c>
      <c r="AR377" s="18">
        <f t="shared" si="752"/>
        <v>-8.5211252897809153</v>
      </c>
      <c r="AS377" s="18">
        <f t="shared" si="781"/>
        <v>-1.4</v>
      </c>
      <c r="AT377" s="18">
        <f t="shared" si="753"/>
        <v>-3.5086986487333176</v>
      </c>
      <c r="AU377" s="18">
        <f t="shared" si="782"/>
        <v>-4.7</v>
      </c>
      <c r="AV377" s="66">
        <v>32</v>
      </c>
      <c r="AW377" s="66">
        <v>51</v>
      </c>
      <c r="AX377" s="66">
        <v>28</v>
      </c>
      <c r="AY377" s="66">
        <v>19</v>
      </c>
      <c r="AZ377" s="66">
        <v>16</v>
      </c>
      <c r="BA377" s="66">
        <v>202</v>
      </c>
      <c r="BB377" s="66">
        <v>183</v>
      </c>
      <c r="BC377" s="66">
        <v>14.8</v>
      </c>
      <c r="BE377" t="s">
        <v>5138</v>
      </c>
      <c r="BF377" t="s">
        <v>5139</v>
      </c>
      <c r="BG377" t="s">
        <v>7474</v>
      </c>
      <c r="BH377" t="s">
        <v>7457</v>
      </c>
      <c r="BI377">
        <v>75</v>
      </c>
      <c r="BJ377">
        <v>220</v>
      </c>
      <c r="BK377" t="s">
        <v>1258</v>
      </c>
      <c r="BL377" t="s">
        <v>7128</v>
      </c>
      <c r="BM377" s="4" t="s">
        <v>2504</v>
      </c>
      <c r="BN377" s="4" t="s">
        <v>2505</v>
      </c>
      <c r="BO377" s="4" t="s">
        <v>2506</v>
      </c>
      <c r="BP377" s="4" t="s">
        <v>2507</v>
      </c>
      <c r="BQ377" s="7">
        <f t="shared" si="754"/>
        <v>621.56666666666672</v>
      </c>
      <c r="BR377" s="7">
        <f t="shared" si="755"/>
        <v>445.11666666666667</v>
      </c>
      <c r="BS377" s="7">
        <f t="shared" si="756"/>
        <v>124.61666666666666</v>
      </c>
      <c r="BT377" s="7">
        <f t="shared" si="757"/>
        <v>51.833333333333336</v>
      </c>
      <c r="BU377">
        <v>916</v>
      </c>
      <c r="BV377">
        <v>0</v>
      </c>
      <c r="BW377">
        <v>0</v>
      </c>
      <c r="BX377">
        <v>0</v>
      </c>
      <c r="BY377" s="18">
        <f t="shared" si="758"/>
        <v>9.6764492753623195</v>
      </c>
      <c r="BZ377" s="18">
        <f t="shared" si="759"/>
        <v>2.7090579710144924</v>
      </c>
      <c r="CA377" s="18">
        <f t="shared" si="760"/>
        <v>1.1268115942028987</v>
      </c>
      <c r="CB377" s="6">
        <v>14</v>
      </c>
      <c r="CC377" s="6">
        <v>3</v>
      </c>
      <c r="CD377" s="6">
        <v>1</v>
      </c>
      <c r="CE377" s="6">
        <v>18</v>
      </c>
      <c r="CF377" s="6">
        <v>31</v>
      </c>
      <c r="CG377" s="6">
        <v>1</v>
      </c>
      <c r="CH377" s="6">
        <v>19</v>
      </c>
      <c r="CI377" s="6">
        <v>51</v>
      </c>
      <c r="CJ377" s="11">
        <f t="shared" si="761"/>
        <v>1.8871456921406371</v>
      </c>
      <c r="CK377" s="11">
        <f t="shared" si="762"/>
        <v>3.472668810289389</v>
      </c>
      <c r="CL377" s="11">
        <f t="shared" si="763"/>
        <v>0.48147652801925911</v>
      </c>
      <c r="CM377" s="11">
        <f t="shared" si="764"/>
        <v>4.1786797468828398</v>
      </c>
      <c r="CN377" s="11">
        <f t="shared" si="765"/>
        <v>1.157556270096463</v>
      </c>
      <c r="CO377" s="11">
        <f t="shared" si="766"/>
        <v>9.1480540323659234</v>
      </c>
      <c r="CP377" s="52">
        <f t="shared" si="680"/>
        <v>0.21428571428571427</v>
      </c>
      <c r="CQ377" s="52">
        <f t="shared" si="681"/>
        <v>0.2857142857142857</v>
      </c>
      <c r="CR377" s="52">
        <f t="shared" si="682"/>
        <v>0.5</v>
      </c>
      <c r="CS377" s="52">
        <f t="shared" si="683"/>
        <v>0</v>
      </c>
      <c r="CT377" s="52">
        <f t="shared" si="684"/>
        <v>0</v>
      </c>
      <c r="CU377" s="52">
        <f t="shared" si="685"/>
        <v>0</v>
      </c>
      <c r="CV377">
        <v>0</v>
      </c>
      <c r="CW377" s="60">
        <f t="shared" si="783"/>
        <v>-18.624260148516129</v>
      </c>
      <c r="CX377" s="60">
        <f t="shared" si="784"/>
        <v>-59.926830530968395</v>
      </c>
      <c r="CY377" s="60">
        <v>-1.7925412146092663</v>
      </c>
      <c r="CZ377" s="60">
        <v>-2.7890405434845738</v>
      </c>
      <c r="DA377" s="60">
        <v>2.1650825302536422E-2</v>
      </c>
      <c r="DB377" s="60">
        <v>-0.52138873551521692</v>
      </c>
      <c r="DC377" s="60">
        <v>0</v>
      </c>
      <c r="DD377" s="60">
        <f t="shared" si="785"/>
        <v>-5.08131966830652</v>
      </c>
      <c r="DE377" s="60">
        <f t="shared" si="786"/>
        <v>-16.350039153664994</v>
      </c>
      <c r="DF377" s="60">
        <v>-1.2495837033002544</v>
      </c>
      <c r="DG377" s="60">
        <v>-3.0307051898705202E-2</v>
      </c>
      <c r="DH377" s="60">
        <v>3.3844874334834181</v>
      </c>
      <c r="DI377" s="60">
        <v>-15.647537158494069</v>
      </c>
      <c r="DJ377" s="60">
        <f t="shared" si="787"/>
        <v>-13.54294048020961</v>
      </c>
      <c r="DK377" s="60">
        <f t="shared" si="788"/>
        <v>-43.576791377303401</v>
      </c>
      <c r="DL377" s="60"/>
      <c r="DM377" s="60"/>
      <c r="DN377" s="60">
        <f t="shared" si="789"/>
        <v>0</v>
      </c>
      <c r="DO377" s="58">
        <v>445.11666666666667</v>
      </c>
      <c r="DP377" s="58">
        <v>51.833333333333336</v>
      </c>
      <c r="DQ377" s="58">
        <v>124.61666666666665</v>
      </c>
      <c r="DR377" s="58">
        <v>621.56666666666672</v>
      </c>
    </row>
    <row r="378" spans="1:122" x14ac:dyDescent="0.2">
      <c r="A378" t="s">
        <v>4668</v>
      </c>
      <c r="B378" t="s">
        <v>2098</v>
      </c>
      <c r="C378" t="str">
        <f t="shared" si="767"/>
        <v xml:space="preserve">Liffiton, David </v>
      </c>
      <c r="D378" t="str">
        <f t="shared" si="768"/>
        <v>David Liffiton</v>
      </c>
      <c r="E378" t="str">
        <f t="shared" si="769"/>
        <v xml:space="preserve">D </v>
      </c>
      <c r="F378" t="s">
        <v>7562</v>
      </c>
      <c r="G378">
        <v>2</v>
      </c>
      <c r="H378">
        <v>0</v>
      </c>
      <c r="I378">
        <v>0</v>
      </c>
      <c r="J378">
        <f t="shared" si="770"/>
        <v>0</v>
      </c>
      <c r="K378">
        <v>1</v>
      </c>
      <c r="L378">
        <v>7</v>
      </c>
      <c r="M378" s="5" t="s">
        <v>5886</v>
      </c>
      <c r="N378" s="7">
        <f t="shared" si="771"/>
        <v>11.516666666666667</v>
      </c>
      <c r="O378" s="7">
        <f t="shared" si="772"/>
        <v>23.033333333333335</v>
      </c>
      <c r="P378">
        <v>0</v>
      </c>
      <c r="Q378">
        <v>0</v>
      </c>
      <c r="R378">
        <v>0</v>
      </c>
      <c r="S378">
        <v>0</v>
      </c>
      <c r="T378">
        <f t="shared" si="773"/>
        <v>0</v>
      </c>
      <c r="U378">
        <f t="shared" si="774"/>
        <v>0</v>
      </c>
      <c r="V378">
        <v>2</v>
      </c>
      <c r="W378" s="9">
        <f t="shared" si="775"/>
        <v>0</v>
      </c>
      <c r="X378">
        <v>37</v>
      </c>
      <c r="Y378">
        <v>0</v>
      </c>
      <c r="Z378">
        <v>0</v>
      </c>
      <c r="AA378">
        <v>0</v>
      </c>
      <c r="AB378">
        <v>0</v>
      </c>
      <c r="AC378" s="9">
        <f t="shared" si="776"/>
        <v>0</v>
      </c>
      <c r="AD378" s="5" t="s">
        <v>361</v>
      </c>
      <c r="AH378" s="13" t="s">
        <v>6310</v>
      </c>
      <c r="AI378" s="13" t="s">
        <v>6424</v>
      </c>
      <c r="AJ378" s="14">
        <v>1</v>
      </c>
      <c r="AK378" s="13" t="s">
        <v>6351</v>
      </c>
      <c r="AL378" s="13" t="s">
        <v>6310</v>
      </c>
      <c r="AM378" s="13" t="s">
        <v>6348</v>
      </c>
      <c r="AN378" s="18">
        <f t="shared" si="777"/>
        <v>0.3</v>
      </c>
      <c r="AO378" s="18">
        <f t="shared" si="778"/>
        <v>0.4</v>
      </c>
      <c r="AP378" s="18">
        <f t="shared" si="779"/>
        <v>1</v>
      </c>
      <c r="AQ378" s="18">
        <f t="shared" si="780"/>
        <v>-0.1</v>
      </c>
      <c r="AR378" s="18">
        <f t="shared" si="752"/>
        <v>-7.3574494175352552</v>
      </c>
      <c r="AS378" s="18">
        <f t="shared" si="781"/>
        <v>0.3</v>
      </c>
      <c r="AT378" s="18">
        <f t="shared" si="753"/>
        <v>22.07234825260576</v>
      </c>
      <c r="AU378" s="18">
        <f t="shared" si="782"/>
        <v>0.2</v>
      </c>
      <c r="AV378" s="66">
        <v>3</v>
      </c>
      <c r="AW378" s="66">
        <v>3</v>
      </c>
      <c r="AX378" s="66">
        <v>0</v>
      </c>
      <c r="AY378" s="66">
        <v>0</v>
      </c>
      <c r="AZ378" s="66">
        <v>1</v>
      </c>
      <c r="BA378" s="66">
        <v>0</v>
      </c>
      <c r="BB378" s="66">
        <v>0</v>
      </c>
      <c r="BC378" s="66">
        <v>0</v>
      </c>
      <c r="BD378">
        <v>55</v>
      </c>
      <c r="BE378" t="s">
        <v>787</v>
      </c>
      <c r="BF378" t="s">
        <v>153</v>
      </c>
      <c r="BG378" t="s">
        <v>7484</v>
      </c>
      <c r="BH378" t="s">
        <v>7457</v>
      </c>
      <c r="BI378">
        <v>74</v>
      </c>
      <c r="BJ378">
        <v>210</v>
      </c>
      <c r="BK378" t="s">
        <v>1259</v>
      </c>
      <c r="BL378" t="s">
        <v>638</v>
      </c>
      <c r="BM378" s="4" t="s">
        <v>6176</v>
      </c>
      <c r="BN378" s="4" t="s">
        <v>7228</v>
      </c>
      <c r="BO378" s="4" t="s">
        <v>6676</v>
      </c>
      <c r="BP378" s="4" t="s">
        <v>1516</v>
      </c>
      <c r="BQ378" s="7">
        <f t="shared" si="754"/>
        <v>23.033333333333335</v>
      </c>
      <c r="BR378" s="7">
        <f t="shared" si="755"/>
        <v>18.883333333333333</v>
      </c>
      <c r="BS378" s="7">
        <f t="shared" si="756"/>
        <v>4.1500000000000004</v>
      </c>
      <c r="BT378" s="7">
        <f t="shared" si="757"/>
        <v>0</v>
      </c>
      <c r="BU378">
        <v>37</v>
      </c>
      <c r="BV378">
        <v>0</v>
      </c>
      <c r="BW378">
        <v>0</v>
      </c>
      <c r="BX378">
        <v>0</v>
      </c>
      <c r="BY378" s="18">
        <f t="shared" si="758"/>
        <v>9.4416666666666664</v>
      </c>
      <c r="BZ378" s="18">
        <f t="shared" si="759"/>
        <v>2.0750000000000002</v>
      </c>
      <c r="CA378" s="18">
        <f t="shared" si="760"/>
        <v>0</v>
      </c>
      <c r="CB378" s="6">
        <v>1</v>
      </c>
      <c r="CC378" s="6">
        <v>0</v>
      </c>
      <c r="CD378" s="6">
        <v>0</v>
      </c>
      <c r="CE378" s="6">
        <v>1</v>
      </c>
      <c r="CF378" s="6">
        <v>0</v>
      </c>
      <c r="CG378" s="6">
        <v>0</v>
      </c>
      <c r="CH378" s="6">
        <v>0</v>
      </c>
      <c r="CI378" s="6">
        <v>0</v>
      </c>
      <c r="CJ378" s="11">
        <f t="shared" si="761"/>
        <v>3.177405119152692</v>
      </c>
      <c r="CK378" s="11">
        <f t="shared" si="762"/>
        <v>0</v>
      </c>
      <c r="CL378" s="11">
        <f t="shared" si="763"/>
        <v>0</v>
      </c>
      <c r="CM378" s="11">
        <f t="shared" si="764"/>
        <v>0</v>
      </c>
      <c r="CN378" s="11">
        <f t="shared" si="765"/>
        <v>0</v>
      </c>
      <c r="CO378" s="11">
        <f t="shared" si="766"/>
        <v>0</v>
      </c>
      <c r="CP378" s="52">
        <f t="shared" si="680"/>
        <v>0</v>
      </c>
      <c r="CQ378" s="52">
        <f t="shared" si="681"/>
        <v>0</v>
      </c>
      <c r="CR378" s="52">
        <f t="shared" si="682"/>
        <v>0</v>
      </c>
      <c r="CS378" s="52">
        <f t="shared" si="683"/>
        <v>0</v>
      </c>
      <c r="CT378" s="52">
        <f t="shared" si="684"/>
        <v>0</v>
      </c>
      <c r="CU378" s="52">
        <f t="shared" si="685"/>
        <v>0</v>
      </c>
      <c r="CV378">
        <v>0</v>
      </c>
      <c r="CW378" s="60">
        <f t="shared" si="783"/>
        <v>0.89781816288515182</v>
      </c>
      <c r="CX378" s="60">
        <f t="shared" si="784"/>
        <v>77.958161755584825</v>
      </c>
      <c r="CY378" s="60">
        <v>-0.14220812437718319</v>
      </c>
      <c r="CZ378" s="60">
        <v>0</v>
      </c>
      <c r="DA378" s="60">
        <v>2.6290383817854663E-3</v>
      </c>
      <c r="DB378" s="60">
        <v>-8.7970088809901908E-3</v>
      </c>
      <c r="DC378" s="60">
        <v>0</v>
      </c>
      <c r="DD378" s="60">
        <f t="shared" si="785"/>
        <v>-0.14837609487638792</v>
      </c>
      <c r="DE378" s="60">
        <f t="shared" si="786"/>
        <v>-12.883597239628475</v>
      </c>
      <c r="DF378" s="60">
        <v>0.93817992412132589</v>
      </c>
      <c r="DG378" s="60">
        <v>0</v>
      </c>
      <c r="DH378" s="60">
        <v>0.46107483211959571</v>
      </c>
      <c r="DI378" s="60">
        <v>-0.35306049847938198</v>
      </c>
      <c r="DJ378" s="60">
        <f t="shared" si="787"/>
        <v>1.0461942577615397</v>
      </c>
      <c r="DK378" s="60">
        <f t="shared" si="788"/>
        <v>90.841758995213297</v>
      </c>
      <c r="DL378" s="60"/>
      <c r="DM378" s="60"/>
      <c r="DN378" s="60">
        <f t="shared" si="789"/>
        <v>0</v>
      </c>
      <c r="DO378" s="58">
        <v>18.883333333333333</v>
      </c>
      <c r="DP378" s="58">
        <v>0</v>
      </c>
      <c r="DQ378" s="58">
        <v>4.1500000000000004</v>
      </c>
      <c r="DR378" s="58">
        <v>23.033333333333331</v>
      </c>
    </row>
    <row r="379" spans="1:122" x14ac:dyDescent="0.2">
      <c r="A379" t="s">
        <v>4670</v>
      </c>
      <c r="B379" t="s">
        <v>2098</v>
      </c>
      <c r="C379" t="str">
        <f t="shared" si="767"/>
        <v xml:space="preserve">Printz, David </v>
      </c>
      <c r="D379" t="str">
        <f t="shared" si="768"/>
        <v>David Printz</v>
      </c>
      <c r="E379" t="str">
        <f t="shared" si="769"/>
        <v xml:space="preserve">D </v>
      </c>
      <c r="F379" t="s">
        <v>2787</v>
      </c>
      <c r="G379">
        <v>12</v>
      </c>
      <c r="H379">
        <v>0</v>
      </c>
      <c r="I379">
        <v>0</v>
      </c>
      <c r="J379">
        <f t="shared" si="770"/>
        <v>0</v>
      </c>
      <c r="K379">
        <v>-3</v>
      </c>
      <c r="L379">
        <v>4</v>
      </c>
      <c r="M379" s="5" t="s">
        <v>5781</v>
      </c>
      <c r="N379" s="7">
        <f t="shared" si="771"/>
        <v>6.55</v>
      </c>
      <c r="O379" s="7">
        <f t="shared" si="772"/>
        <v>78.599999999999994</v>
      </c>
      <c r="P379">
        <v>0</v>
      </c>
      <c r="Q379">
        <v>0</v>
      </c>
      <c r="R379">
        <v>0</v>
      </c>
      <c r="S379">
        <v>0</v>
      </c>
      <c r="T379">
        <f t="shared" si="773"/>
        <v>0</v>
      </c>
      <c r="U379">
        <f t="shared" si="774"/>
        <v>0</v>
      </c>
      <c r="V379">
        <v>1</v>
      </c>
      <c r="W379" s="9">
        <f t="shared" si="775"/>
        <v>0</v>
      </c>
      <c r="X379">
        <v>121</v>
      </c>
      <c r="Y379">
        <v>0</v>
      </c>
      <c r="Z379">
        <v>0</v>
      </c>
      <c r="AA379">
        <v>0</v>
      </c>
      <c r="AB379">
        <v>0</v>
      </c>
      <c r="AC379" s="9">
        <f t="shared" si="776"/>
        <v>0</v>
      </c>
      <c r="AD379" s="5" t="s">
        <v>361</v>
      </c>
      <c r="AH379" s="15" t="s">
        <v>6302</v>
      </c>
      <c r="AI379" s="15" t="s">
        <v>6336</v>
      </c>
      <c r="AJ379" s="16">
        <v>-1.8</v>
      </c>
      <c r="AK379" s="15" t="s">
        <v>6274</v>
      </c>
      <c r="AL379" s="15" t="s">
        <v>6353</v>
      </c>
      <c r="AM379" s="15" t="s">
        <v>6354</v>
      </c>
      <c r="AN379" s="18">
        <f t="shared" si="777"/>
        <v>2</v>
      </c>
      <c r="AO379" s="18">
        <f t="shared" si="778"/>
        <v>2.2999999999999998</v>
      </c>
      <c r="AP379" s="18">
        <f t="shared" si="779"/>
        <v>-1.8</v>
      </c>
      <c r="AQ379" s="18">
        <f t="shared" si="780"/>
        <v>-0.5</v>
      </c>
      <c r="AR379" s="18">
        <f t="shared" si="752"/>
        <v>-12.565445026178011</v>
      </c>
      <c r="AS379" s="18">
        <f t="shared" si="781"/>
        <v>-0.4</v>
      </c>
      <c r="AT379" s="18">
        <f t="shared" si="753"/>
        <v>-10.05235602094241</v>
      </c>
      <c r="AU379" s="18">
        <f t="shared" si="782"/>
        <v>-0.9</v>
      </c>
      <c r="AV379" s="66">
        <v>8</v>
      </c>
      <c r="AW379" s="66">
        <v>8</v>
      </c>
      <c r="AX379" s="66">
        <v>1</v>
      </c>
      <c r="AY379" s="66">
        <v>1</v>
      </c>
      <c r="AZ379" s="66">
        <v>0</v>
      </c>
      <c r="BA379" s="66">
        <v>0</v>
      </c>
      <c r="BB379" s="66">
        <v>0</v>
      </c>
      <c r="BC379" s="66">
        <v>0</v>
      </c>
      <c r="BD379">
        <v>54</v>
      </c>
      <c r="BE379" t="s">
        <v>799</v>
      </c>
      <c r="BF379" t="s">
        <v>716</v>
      </c>
      <c r="BH379" t="s">
        <v>7493</v>
      </c>
      <c r="BI379">
        <v>77</v>
      </c>
      <c r="BJ379">
        <v>220</v>
      </c>
      <c r="BK379" t="s">
        <v>1259</v>
      </c>
      <c r="BL379" t="s">
        <v>7128</v>
      </c>
      <c r="BM379" s="4" t="s">
        <v>6034</v>
      </c>
      <c r="BN379" s="4" t="s">
        <v>6035</v>
      </c>
      <c r="BO379" s="4" t="s">
        <v>6863</v>
      </c>
      <c r="BP379" s="4" t="s">
        <v>1516</v>
      </c>
      <c r="BQ379" s="7">
        <f t="shared" si="754"/>
        <v>78.566666666666663</v>
      </c>
      <c r="BR379" s="7">
        <f t="shared" si="755"/>
        <v>77.55</v>
      </c>
      <c r="BS379" s="7">
        <f t="shared" si="756"/>
        <v>1.0166666666666666</v>
      </c>
      <c r="BT379" s="7">
        <f t="shared" si="757"/>
        <v>0</v>
      </c>
      <c r="BU379">
        <v>121</v>
      </c>
      <c r="BV379">
        <v>0</v>
      </c>
      <c r="BW379">
        <v>0</v>
      </c>
      <c r="BX379">
        <v>0</v>
      </c>
      <c r="BY379" s="18">
        <f t="shared" si="758"/>
        <v>6.4624999999999995</v>
      </c>
      <c r="BZ379" s="18">
        <f t="shared" si="759"/>
        <v>8.4722222222222213E-2</v>
      </c>
      <c r="CA379" s="18">
        <f t="shared" si="760"/>
        <v>0</v>
      </c>
      <c r="CB379" s="6">
        <v>2</v>
      </c>
      <c r="CC379" s="6">
        <v>0</v>
      </c>
      <c r="CD379" s="6">
        <v>0</v>
      </c>
      <c r="CE379" s="6">
        <v>2</v>
      </c>
      <c r="CF379" s="6">
        <v>5</v>
      </c>
      <c r="CG379" s="6">
        <v>0</v>
      </c>
      <c r="CH379" s="6">
        <v>0</v>
      </c>
      <c r="CI379" s="6">
        <v>5</v>
      </c>
      <c r="CJ379" s="11">
        <f t="shared" si="761"/>
        <v>1.5473887814313347</v>
      </c>
      <c r="CK379" s="11">
        <f t="shared" si="762"/>
        <v>0</v>
      </c>
      <c r="CL379" s="11">
        <f t="shared" si="763"/>
        <v>0</v>
      </c>
      <c r="CM379" s="11">
        <f t="shared" si="764"/>
        <v>3.8684719535783367</v>
      </c>
      <c r="CN379" s="11">
        <f t="shared" si="765"/>
        <v>0</v>
      </c>
      <c r="CO379" s="11">
        <f t="shared" si="766"/>
        <v>0</v>
      </c>
      <c r="CP379" s="52">
        <f t="shared" si="680"/>
        <v>0</v>
      </c>
      <c r="CQ379" s="52">
        <f t="shared" si="681"/>
        <v>0</v>
      </c>
      <c r="CR379" s="52">
        <f t="shared" si="682"/>
        <v>0</v>
      </c>
      <c r="CS379" s="52">
        <f t="shared" si="683"/>
        <v>0</v>
      </c>
      <c r="CT379" s="52">
        <f t="shared" si="684"/>
        <v>0</v>
      </c>
      <c r="CU379" s="52">
        <f t="shared" si="685"/>
        <v>0</v>
      </c>
      <c r="CV379">
        <v>0</v>
      </c>
      <c r="CW379" s="60">
        <f t="shared" si="783"/>
        <v>-0.73969336980551215</v>
      </c>
      <c r="CX379" s="60">
        <f t="shared" si="784"/>
        <v>-18.829699698061404</v>
      </c>
      <c r="CY379" s="60">
        <v>-0.64239300520525733</v>
      </c>
      <c r="CZ379" s="60">
        <v>0</v>
      </c>
      <c r="DA379" s="60">
        <v>-2.6521383516306882E-2</v>
      </c>
      <c r="DB379" s="60">
        <v>-2.2615301183213734E-3</v>
      </c>
      <c r="DC379" s="60">
        <v>0</v>
      </c>
      <c r="DD379" s="60">
        <f t="shared" si="785"/>
        <v>-0.67117591883988559</v>
      </c>
      <c r="DE379" s="60">
        <f t="shared" si="786"/>
        <v>-17.085513419767985</v>
      </c>
      <c r="DF379" s="60">
        <v>0.22404312567527981</v>
      </c>
      <c r="DG379" s="60">
        <v>0</v>
      </c>
      <c r="DH379" s="60">
        <v>0.14475071191446701</v>
      </c>
      <c r="DI379" s="60">
        <v>-0.43731128855537332</v>
      </c>
      <c r="DJ379" s="60">
        <f t="shared" si="787"/>
        <v>-6.8517450965626503E-2</v>
      </c>
      <c r="DK379" s="60">
        <f t="shared" si="788"/>
        <v>-1.7441862782934199</v>
      </c>
      <c r="DL379" s="60"/>
      <c r="DM379" s="60"/>
      <c r="DN379" s="60">
        <f t="shared" si="789"/>
        <v>0</v>
      </c>
      <c r="DO379" s="58">
        <v>77.55</v>
      </c>
      <c r="DP379" s="58">
        <v>0</v>
      </c>
      <c r="DQ379" s="58">
        <v>1.0166666666666666</v>
      </c>
      <c r="DR379" s="58">
        <v>78.566666666666663</v>
      </c>
    </row>
    <row r="380" spans="1:122" x14ac:dyDescent="0.2">
      <c r="A380" t="s">
        <v>4654</v>
      </c>
      <c r="B380" t="s">
        <v>2098</v>
      </c>
      <c r="C380" t="str">
        <f t="shared" si="767"/>
        <v xml:space="preserve">Tanabe, David </v>
      </c>
      <c r="D380" t="str">
        <f t="shared" si="768"/>
        <v>David Tanabe</v>
      </c>
      <c r="E380" t="str">
        <f t="shared" si="769"/>
        <v xml:space="preserve">D </v>
      </c>
      <c r="F380" t="s">
        <v>3234</v>
      </c>
      <c r="G380">
        <v>60</v>
      </c>
      <c r="H380">
        <v>5</v>
      </c>
      <c r="I380">
        <v>12</v>
      </c>
      <c r="J380">
        <f t="shared" si="770"/>
        <v>17</v>
      </c>
      <c r="K380">
        <v>5</v>
      </c>
      <c r="L380">
        <v>44</v>
      </c>
      <c r="M380" s="5" t="s">
        <v>5594</v>
      </c>
      <c r="N380" s="7">
        <f t="shared" si="771"/>
        <v>17.8</v>
      </c>
      <c r="O380" s="7">
        <f t="shared" si="772"/>
        <v>1068</v>
      </c>
      <c r="P380">
        <v>2</v>
      </c>
      <c r="Q380">
        <v>4</v>
      </c>
      <c r="R380">
        <v>0</v>
      </c>
      <c r="S380">
        <v>0</v>
      </c>
      <c r="T380">
        <f t="shared" si="773"/>
        <v>3</v>
      </c>
      <c r="U380">
        <f t="shared" si="774"/>
        <v>8</v>
      </c>
      <c r="V380">
        <v>83</v>
      </c>
      <c r="W380" s="9">
        <f t="shared" si="775"/>
        <v>6.0240963855421686E-2</v>
      </c>
      <c r="X380">
        <v>1409</v>
      </c>
      <c r="Y380">
        <v>0</v>
      </c>
      <c r="Z380">
        <v>0</v>
      </c>
      <c r="AA380">
        <v>0</v>
      </c>
      <c r="AB380">
        <v>0</v>
      </c>
      <c r="AC380" s="9">
        <f t="shared" si="776"/>
        <v>0</v>
      </c>
      <c r="AD380" s="5" t="s">
        <v>7109</v>
      </c>
      <c r="AE380" s="11">
        <f>LEFT(AD380, LEN(AD380)-3)+RIGHT(AD380,2)/60</f>
        <v>62.81666666666667</v>
      </c>
      <c r="AF380" s="27">
        <v>54</v>
      </c>
      <c r="AG380" s="12">
        <v>1933054</v>
      </c>
      <c r="AH380" s="13" t="s">
        <v>6269</v>
      </c>
      <c r="AI380" s="13" t="s">
        <v>6342</v>
      </c>
      <c r="AJ380" s="14">
        <v>8.9</v>
      </c>
      <c r="AK380" s="13" t="s">
        <v>6341</v>
      </c>
      <c r="AL380" s="13" t="s">
        <v>6419</v>
      </c>
      <c r="AM380" s="13" t="s">
        <v>6316</v>
      </c>
      <c r="AN380" s="18">
        <f t="shared" si="777"/>
        <v>19.8</v>
      </c>
      <c r="AO380" s="18">
        <f t="shared" si="778"/>
        <v>19.7</v>
      </c>
      <c r="AP380" s="18">
        <f t="shared" si="779"/>
        <v>8.9</v>
      </c>
      <c r="AQ380" s="18">
        <f t="shared" si="780"/>
        <v>1.6</v>
      </c>
      <c r="AR380" s="18">
        <f t="shared" si="752"/>
        <v>2.3903489660495749</v>
      </c>
      <c r="AS380" s="18">
        <f t="shared" si="781"/>
        <v>3.9</v>
      </c>
      <c r="AT380" s="18">
        <f t="shared" si="753"/>
        <v>5.8264756047458386</v>
      </c>
      <c r="AU380" s="18">
        <f t="shared" si="782"/>
        <v>5.6</v>
      </c>
      <c r="AV380" s="66">
        <v>42</v>
      </c>
      <c r="AW380" s="66">
        <v>60</v>
      </c>
      <c r="AX380" s="66">
        <v>32</v>
      </c>
      <c r="AY380" s="66">
        <v>22</v>
      </c>
      <c r="AZ380" s="66">
        <v>13</v>
      </c>
      <c r="BA380" s="66">
        <v>0</v>
      </c>
      <c r="BB380" s="66">
        <v>0</v>
      </c>
      <c r="BC380" s="66">
        <v>0</v>
      </c>
      <c r="BE380" t="s">
        <v>4985</v>
      </c>
      <c r="BF380" t="s">
        <v>4986</v>
      </c>
      <c r="BG380" t="s">
        <v>7470</v>
      </c>
      <c r="BH380" t="s">
        <v>7471</v>
      </c>
      <c r="BI380">
        <v>73</v>
      </c>
      <c r="BJ380">
        <v>212</v>
      </c>
      <c r="BK380" t="s">
        <v>1258</v>
      </c>
      <c r="BL380" t="s">
        <v>7128</v>
      </c>
      <c r="BM380" s="4" t="s">
        <v>507</v>
      </c>
      <c r="BN380" s="4" t="s">
        <v>6787</v>
      </c>
      <c r="BO380" s="4" t="s">
        <v>6788</v>
      </c>
      <c r="BP380" s="4" t="s">
        <v>6789</v>
      </c>
      <c r="BQ380" s="7">
        <f t="shared" si="754"/>
        <v>1068.0666666666666</v>
      </c>
      <c r="BR380" s="7">
        <f t="shared" si="755"/>
        <v>797.41666666666663</v>
      </c>
      <c r="BS380" s="7">
        <f t="shared" si="756"/>
        <v>91.666666666666671</v>
      </c>
      <c r="BT380" s="7">
        <f t="shared" si="757"/>
        <v>178.98333333333332</v>
      </c>
      <c r="BU380" s="12">
        <v>1409</v>
      </c>
      <c r="BV380">
        <v>0</v>
      </c>
      <c r="BW380">
        <v>0</v>
      </c>
      <c r="BX380">
        <v>0</v>
      </c>
      <c r="BY380" s="18">
        <f t="shared" si="758"/>
        <v>13.290277777777778</v>
      </c>
      <c r="BZ380" s="18">
        <f t="shared" si="759"/>
        <v>1.5277777777777779</v>
      </c>
      <c r="CA380" s="18">
        <f t="shared" si="760"/>
        <v>2.9830555555555551</v>
      </c>
      <c r="CB380" s="6">
        <v>37</v>
      </c>
      <c r="CC380" s="6">
        <v>10</v>
      </c>
      <c r="CD380" s="6">
        <v>1</v>
      </c>
      <c r="CE380" s="6">
        <v>48</v>
      </c>
      <c r="CF380" s="6">
        <v>33</v>
      </c>
      <c r="CG380" s="6">
        <v>1</v>
      </c>
      <c r="CH380" s="6">
        <v>5</v>
      </c>
      <c r="CI380" s="6">
        <v>39</v>
      </c>
      <c r="CJ380" s="11">
        <f t="shared" si="761"/>
        <v>2.7839899676037207</v>
      </c>
      <c r="CK380" s="11">
        <f t="shared" si="762"/>
        <v>3.3522674364465965</v>
      </c>
      <c r="CL380" s="11">
        <f t="shared" si="763"/>
        <v>0.65454545454545454</v>
      </c>
      <c r="CM380" s="11">
        <f t="shared" si="764"/>
        <v>2.483018079214129</v>
      </c>
      <c r="CN380" s="11">
        <f t="shared" si="765"/>
        <v>0.33522674364465965</v>
      </c>
      <c r="CO380" s="11">
        <f t="shared" si="766"/>
        <v>3.2727272727272725</v>
      </c>
      <c r="CP380" s="52">
        <f t="shared" si="680"/>
        <v>8.1081081081081086E-2</v>
      </c>
      <c r="CQ380" s="52">
        <f t="shared" si="681"/>
        <v>0.21621621621621623</v>
      </c>
      <c r="CR380" s="52">
        <f t="shared" si="682"/>
        <v>0.29729729729729731</v>
      </c>
      <c r="CS380" s="52">
        <f t="shared" si="683"/>
        <v>0.2</v>
      </c>
      <c r="CT380" s="52">
        <f t="shared" si="684"/>
        <v>0.4</v>
      </c>
      <c r="CU380" s="52">
        <f t="shared" si="685"/>
        <v>0.60000000000000009</v>
      </c>
      <c r="CV380">
        <v>0</v>
      </c>
      <c r="CW380" s="60">
        <f t="shared" si="783"/>
        <v>41.190040343073093</v>
      </c>
      <c r="CX380" s="60">
        <f t="shared" si="784"/>
        <v>77.130092396991003</v>
      </c>
      <c r="CY380" s="60">
        <v>5.2184772481193811</v>
      </c>
      <c r="CZ380" s="60">
        <v>1.0608375313815772</v>
      </c>
      <c r="DA380" s="60">
        <v>4.9839173630855438E-2</v>
      </c>
      <c r="DB380" s="60">
        <v>-0.20807879135615925</v>
      </c>
      <c r="DC380" s="60">
        <v>0</v>
      </c>
      <c r="DD380" s="60">
        <f t="shared" si="785"/>
        <v>6.1210751617756536</v>
      </c>
      <c r="DE380" s="60">
        <f t="shared" si="786"/>
        <v>11.461972089961277</v>
      </c>
      <c r="DF380" s="60">
        <v>22.89641355625265</v>
      </c>
      <c r="DG380" s="60">
        <v>4.4653592579933807</v>
      </c>
      <c r="DH380" s="60">
        <v>6.6077647202333019</v>
      </c>
      <c r="DI380" s="60">
        <v>1.0994276468181174</v>
      </c>
      <c r="DJ380" s="60">
        <f t="shared" si="787"/>
        <v>35.068965181297443</v>
      </c>
      <c r="DK380" s="60">
        <f t="shared" si="788"/>
        <v>65.668120307029739</v>
      </c>
      <c r="DL380" s="60"/>
      <c r="DM380" s="60"/>
      <c r="DN380" s="60">
        <f t="shared" si="789"/>
        <v>0</v>
      </c>
      <c r="DO380" s="58">
        <v>797.41666666666663</v>
      </c>
      <c r="DP380" s="58">
        <v>178.98333333333332</v>
      </c>
      <c r="DQ380" s="58">
        <v>91.666666666666671</v>
      </c>
      <c r="DR380" s="58">
        <v>1068.0666666666666</v>
      </c>
    </row>
    <row r="381" spans="1:122" x14ac:dyDescent="0.2">
      <c r="A381" t="s">
        <v>4655</v>
      </c>
      <c r="B381" t="s">
        <v>2098</v>
      </c>
      <c r="C381" t="str">
        <f t="shared" si="767"/>
        <v xml:space="preserve">Arkhipov, Denis </v>
      </c>
      <c r="D381" t="str">
        <f t="shared" si="768"/>
        <v>Denis Arkhipov</v>
      </c>
      <c r="E381" t="str">
        <f t="shared" si="769"/>
        <v xml:space="preserve">C </v>
      </c>
      <c r="F381" t="s">
        <v>3258</v>
      </c>
      <c r="G381">
        <v>79</v>
      </c>
      <c r="H381">
        <v>10</v>
      </c>
      <c r="I381">
        <v>17</v>
      </c>
      <c r="J381">
        <f t="shared" si="770"/>
        <v>27</v>
      </c>
      <c r="K381">
        <v>-13</v>
      </c>
      <c r="L381">
        <v>54</v>
      </c>
      <c r="M381" s="5" t="s">
        <v>5643</v>
      </c>
      <c r="N381" s="7">
        <f t="shared" si="771"/>
        <v>15.716666666666667</v>
      </c>
      <c r="O381" s="7">
        <f t="shared" si="772"/>
        <v>1241.6166666666668</v>
      </c>
      <c r="P381">
        <v>2</v>
      </c>
      <c r="Q381">
        <v>4</v>
      </c>
      <c r="R381">
        <v>1</v>
      </c>
      <c r="S381">
        <v>4</v>
      </c>
      <c r="T381">
        <f t="shared" si="773"/>
        <v>7</v>
      </c>
      <c r="U381">
        <f t="shared" si="774"/>
        <v>9</v>
      </c>
      <c r="V381">
        <v>112</v>
      </c>
      <c r="W381" s="9">
        <f t="shared" si="775"/>
        <v>8.9285714285714288E-2</v>
      </c>
      <c r="X381">
        <v>1862</v>
      </c>
      <c r="Y381">
        <v>1</v>
      </c>
      <c r="Z381">
        <v>0</v>
      </c>
      <c r="AA381">
        <v>483</v>
      </c>
      <c r="AB381">
        <v>498</v>
      </c>
      <c r="AC381" s="9">
        <f t="shared" si="776"/>
        <v>0.49235474006116209</v>
      </c>
      <c r="AD381" s="5" t="s">
        <v>4109</v>
      </c>
      <c r="AE381" s="11">
        <f>LEFT(AD381, LEN(AD381)-3)+RIGHT(AD381,2)/60</f>
        <v>45.966666666666669</v>
      </c>
      <c r="AF381" s="27">
        <v>36</v>
      </c>
      <c r="AG381" s="12">
        <v>552750</v>
      </c>
      <c r="AH381" s="13" t="s">
        <v>6308</v>
      </c>
      <c r="AI381" s="13" t="s">
        <v>291</v>
      </c>
      <c r="AJ381" s="14">
        <v>-10.3</v>
      </c>
      <c r="AK381" s="13" t="s">
        <v>6434</v>
      </c>
      <c r="AL381" s="13" t="s">
        <v>6344</v>
      </c>
      <c r="AM381" s="13" t="s">
        <v>6385</v>
      </c>
      <c r="AN381" s="18">
        <f t="shared" si="777"/>
        <v>24.6</v>
      </c>
      <c r="AO381" s="18">
        <f t="shared" si="778"/>
        <v>27.2</v>
      </c>
      <c r="AP381" s="18">
        <f t="shared" si="779"/>
        <v>-10.3</v>
      </c>
      <c r="AQ381" s="18">
        <f t="shared" si="780"/>
        <v>-1.3</v>
      </c>
      <c r="AR381" s="18">
        <f t="shared" si="752"/>
        <v>-1.6665420321129829</v>
      </c>
      <c r="AS381" s="18">
        <f t="shared" si="781"/>
        <v>0.5</v>
      </c>
      <c r="AT381" s="18">
        <f t="shared" si="753"/>
        <v>0.64097770465883952</v>
      </c>
      <c r="AU381" s="18">
        <f t="shared" si="782"/>
        <v>-0.8</v>
      </c>
      <c r="AV381" s="66">
        <v>43</v>
      </c>
      <c r="AW381" s="66">
        <v>18</v>
      </c>
      <c r="AX381" s="66">
        <v>28</v>
      </c>
      <c r="AY381" s="66">
        <v>15</v>
      </c>
      <c r="AZ381" s="66">
        <v>18</v>
      </c>
      <c r="BA381" s="66">
        <v>483</v>
      </c>
      <c r="BB381" s="66">
        <v>498</v>
      </c>
      <c r="BC381" s="66">
        <v>22.3</v>
      </c>
      <c r="BD381">
        <v>19</v>
      </c>
      <c r="BE381" t="s">
        <v>240</v>
      </c>
      <c r="BF381" t="s">
        <v>241</v>
      </c>
      <c r="BH381" t="s">
        <v>7453</v>
      </c>
      <c r="BI381">
        <v>75</v>
      </c>
      <c r="BJ381">
        <v>215</v>
      </c>
      <c r="BK381" t="s">
        <v>1259</v>
      </c>
      <c r="BL381" t="s">
        <v>7128</v>
      </c>
      <c r="BM381" s="4" t="s">
        <v>423</v>
      </c>
      <c r="BN381" s="4" t="s">
        <v>6527</v>
      </c>
      <c r="BO381" s="4" t="s">
        <v>6528</v>
      </c>
      <c r="BP381" s="4" t="s">
        <v>6529</v>
      </c>
      <c r="BQ381" s="7">
        <f t="shared" si="754"/>
        <v>1241.1666666666667</v>
      </c>
      <c r="BR381" s="7">
        <f t="shared" si="755"/>
        <v>922.2166666666667</v>
      </c>
      <c r="BS381" s="7">
        <f t="shared" si="756"/>
        <v>221.75</v>
      </c>
      <c r="BT381" s="7">
        <f t="shared" si="757"/>
        <v>97.2</v>
      </c>
      <c r="BU381" s="12">
        <v>1862</v>
      </c>
      <c r="BV381">
        <v>2</v>
      </c>
      <c r="BW381">
        <v>0</v>
      </c>
      <c r="BX381">
        <v>0</v>
      </c>
      <c r="BY381" s="18">
        <f t="shared" si="758"/>
        <v>11.673628691983122</v>
      </c>
      <c r="BZ381" s="18">
        <f t="shared" si="759"/>
        <v>2.8069620253164556</v>
      </c>
      <c r="CA381" s="18">
        <f t="shared" si="760"/>
        <v>1.2303797468354432</v>
      </c>
      <c r="CB381" s="6">
        <v>24</v>
      </c>
      <c r="CC381" s="6">
        <v>9</v>
      </c>
      <c r="CD381" s="6">
        <v>5</v>
      </c>
      <c r="CE381" s="6">
        <v>38</v>
      </c>
      <c r="CF381" s="6">
        <v>41</v>
      </c>
      <c r="CG381" s="6">
        <v>1</v>
      </c>
      <c r="CH381" s="6">
        <v>25</v>
      </c>
      <c r="CI381" s="6">
        <v>67</v>
      </c>
      <c r="CJ381" s="11">
        <f t="shared" si="761"/>
        <v>1.5614551894890933</v>
      </c>
      <c r="CK381" s="11">
        <f t="shared" si="762"/>
        <v>5.5555555555555554</v>
      </c>
      <c r="CL381" s="11">
        <f t="shared" si="763"/>
        <v>1.3528748590755355</v>
      </c>
      <c r="CM381" s="11">
        <f t="shared" si="764"/>
        <v>2.6674859487105342</v>
      </c>
      <c r="CN381" s="11">
        <f t="shared" si="765"/>
        <v>0.61728395061728392</v>
      </c>
      <c r="CO381" s="11">
        <f t="shared" si="766"/>
        <v>6.7643742953776771</v>
      </c>
      <c r="CP381" s="52">
        <f t="shared" si="680"/>
        <v>0.29166666666666669</v>
      </c>
      <c r="CQ381" s="52">
        <f t="shared" si="681"/>
        <v>0.375</v>
      </c>
      <c r="CR381" s="52">
        <f t="shared" si="682"/>
        <v>0.66666666666666674</v>
      </c>
      <c r="CS381" s="52">
        <f t="shared" si="683"/>
        <v>0.22222222222222221</v>
      </c>
      <c r="CT381" s="52">
        <f t="shared" si="684"/>
        <v>0.44444444444444442</v>
      </c>
      <c r="CU381" s="52">
        <f t="shared" si="685"/>
        <v>0.66666666666666663</v>
      </c>
      <c r="CV381">
        <v>0</v>
      </c>
      <c r="CW381" s="60">
        <f t="shared" si="783"/>
        <v>15.796381137451416</v>
      </c>
      <c r="CX381" s="60">
        <f t="shared" si="784"/>
        <v>25.454085356441112</v>
      </c>
      <c r="CY381" s="60">
        <v>-7.2448889370329533E-2</v>
      </c>
      <c r="CZ381" s="60">
        <v>2.4404852291709522</v>
      </c>
      <c r="DA381" s="60">
        <v>-0.64767196911786851</v>
      </c>
      <c r="DB381" s="60">
        <v>4.3915082915500649</v>
      </c>
      <c r="DC381" s="60">
        <v>-1.3597776330471947</v>
      </c>
      <c r="DD381" s="60">
        <f t="shared" si="785"/>
        <v>4.7520950291856252</v>
      </c>
      <c r="DE381" s="60">
        <f t="shared" si="786"/>
        <v>7.657464797935746</v>
      </c>
      <c r="DF381" s="60">
        <v>6.3513569293849361</v>
      </c>
      <c r="DG381" s="60">
        <v>0.1683105171060327</v>
      </c>
      <c r="DH381" s="60">
        <v>6.9101986757173988</v>
      </c>
      <c r="DI381" s="60">
        <v>-2.385580013942576</v>
      </c>
      <c r="DJ381" s="60">
        <f t="shared" si="787"/>
        <v>11.044286108265791</v>
      </c>
      <c r="DK381" s="60">
        <f t="shared" si="788"/>
        <v>17.796620558505371</v>
      </c>
      <c r="DL381" s="60"/>
      <c r="DM381" s="60"/>
      <c r="DN381" s="60">
        <f t="shared" si="789"/>
        <v>0</v>
      </c>
      <c r="DO381" s="58">
        <v>922.2166666666667</v>
      </c>
      <c r="DP381" s="58">
        <v>97.2</v>
      </c>
      <c r="DQ381" s="58">
        <v>221.75</v>
      </c>
      <c r="DR381" s="58">
        <v>1241.1666666666667</v>
      </c>
    </row>
    <row r="382" spans="1:122" x14ac:dyDescent="0.2">
      <c r="A382" s="31" t="s">
        <v>4669</v>
      </c>
      <c r="B382" s="31" t="s">
        <v>2098</v>
      </c>
      <c r="C382" s="31" t="str">
        <f t="shared" si="767"/>
        <v xml:space="preserve">Hamel, Denis </v>
      </c>
      <c r="D382" s="31" t="str">
        <f t="shared" si="768"/>
        <v>Denis Hamel</v>
      </c>
      <c r="E382" s="31" t="str">
        <f t="shared" si="769"/>
        <v>LW</v>
      </c>
      <c r="F382" s="31" t="s">
        <v>7582</v>
      </c>
      <c r="G382" s="31">
        <v>43</v>
      </c>
      <c r="H382" s="31">
        <v>4</v>
      </c>
      <c r="I382" s="31">
        <v>3</v>
      </c>
      <c r="J382" s="31">
        <f t="shared" si="770"/>
        <v>7</v>
      </c>
      <c r="K382" s="31">
        <v>4</v>
      </c>
      <c r="L382" s="31">
        <v>10</v>
      </c>
      <c r="M382" s="32" t="s">
        <v>5694</v>
      </c>
      <c r="N382" s="33">
        <f t="shared" si="771"/>
        <v>5.6333333333333329</v>
      </c>
      <c r="O382" s="33">
        <f t="shared" si="772"/>
        <v>242.23333333333332</v>
      </c>
      <c r="P382" s="31">
        <v>0</v>
      </c>
      <c r="Q382" s="31">
        <v>0</v>
      </c>
      <c r="R382" s="31">
        <v>0</v>
      </c>
      <c r="S382" s="31">
        <v>0</v>
      </c>
      <c r="T382" s="31">
        <f t="shared" si="773"/>
        <v>4</v>
      </c>
      <c r="U382" s="31">
        <f t="shared" si="774"/>
        <v>3</v>
      </c>
      <c r="V382" s="31">
        <v>36</v>
      </c>
      <c r="W382" s="34">
        <f t="shared" si="775"/>
        <v>0.1111111111111111</v>
      </c>
      <c r="X382" s="31">
        <v>347</v>
      </c>
      <c r="Y382" s="31">
        <v>0</v>
      </c>
      <c r="Z382" s="31">
        <v>0</v>
      </c>
      <c r="AA382" s="31">
        <v>3</v>
      </c>
      <c r="AB382" s="31">
        <v>6</v>
      </c>
      <c r="AC382" s="34">
        <f t="shared" si="776"/>
        <v>0.33333333333333331</v>
      </c>
      <c r="AD382" s="32" t="s">
        <v>1720</v>
      </c>
      <c r="AE382" s="35">
        <f>LEFT(AD382, LEN(AD382)-3)+RIGHT(AD382,2)/60</f>
        <v>34.56666666666667</v>
      </c>
      <c r="AF382" s="36">
        <v>65</v>
      </c>
      <c r="AG382" s="37">
        <v>468788</v>
      </c>
      <c r="AH382" s="38" t="s">
        <v>6346</v>
      </c>
      <c r="AI382" s="38" t="s">
        <v>6347</v>
      </c>
      <c r="AJ382" s="39">
        <v>1.7</v>
      </c>
      <c r="AK382" s="38" t="s">
        <v>6333</v>
      </c>
      <c r="AL382" s="38" t="s">
        <v>6319</v>
      </c>
      <c r="AM382" s="38" t="s">
        <v>6315</v>
      </c>
      <c r="AN382" s="40">
        <f t="shared" si="777"/>
        <v>5.7</v>
      </c>
      <c r="AO382" s="40">
        <f t="shared" si="778"/>
        <v>5.8</v>
      </c>
      <c r="AP382" s="40">
        <f t="shared" si="779"/>
        <v>1.7</v>
      </c>
      <c r="AQ382" s="40">
        <f t="shared" si="780"/>
        <v>0</v>
      </c>
      <c r="AR382" s="40"/>
      <c r="AS382" s="40">
        <f t="shared" si="781"/>
        <v>0.7</v>
      </c>
      <c r="AT382" s="40"/>
      <c r="AU382" s="40">
        <f t="shared" si="782"/>
        <v>0.6</v>
      </c>
      <c r="AV382" s="31"/>
      <c r="AW382" s="31"/>
      <c r="AX382" s="31"/>
      <c r="AY382" s="31"/>
      <c r="AZ382" s="31"/>
      <c r="BA382" s="31"/>
      <c r="BB382" s="31"/>
      <c r="BC382" s="31"/>
      <c r="BD382" s="31"/>
      <c r="BE382" s="31"/>
      <c r="BF382" s="31"/>
      <c r="BG382" s="31"/>
      <c r="BH382" s="31"/>
      <c r="BI382" s="31"/>
      <c r="BJ382" s="31"/>
      <c r="BK382" s="31"/>
      <c r="BL382" s="31"/>
      <c r="BM382" s="41"/>
      <c r="BN382" s="41"/>
      <c r="BO382" s="41"/>
      <c r="BP382" s="41"/>
      <c r="BQ382" s="33"/>
      <c r="BR382" s="33"/>
      <c r="BS382" s="33"/>
      <c r="BT382" s="33"/>
      <c r="BU382" s="37"/>
      <c r="BV382" s="31"/>
      <c r="BW382" s="31"/>
      <c r="BX382" s="31"/>
      <c r="BY382" s="40"/>
      <c r="BZ382" s="40"/>
      <c r="CA382" s="40"/>
      <c r="CB382" s="55">
        <v>9</v>
      </c>
      <c r="CC382" s="55">
        <v>0</v>
      </c>
      <c r="CD382" s="55">
        <v>0</v>
      </c>
      <c r="CE382" s="55">
        <v>9</v>
      </c>
      <c r="CF382" s="55">
        <v>4</v>
      </c>
      <c r="CG382" s="55">
        <v>1</v>
      </c>
      <c r="CH382" s="55">
        <v>1</v>
      </c>
      <c r="CI382" s="55">
        <v>6</v>
      </c>
      <c r="CJ382" s="35"/>
      <c r="CK382" s="35"/>
      <c r="CL382" s="35"/>
      <c r="CM382" s="35"/>
      <c r="CN382" s="35"/>
      <c r="CO382" s="35"/>
      <c r="CP382" s="56">
        <f t="shared" si="680"/>
        <v>0.44444444444444442</v>
      </c>
      <c r="CQ382" s="56">
        <f t="shared" si="681"/>
        <v>0.33333333333333331</v>
      </c>
      <c r="CR382" s="56">
        <f t="shared" si="682"/>
        <v>0.77777777777777768</v>
      </c>
      <c r="CS382" s="56">
        <f t="shared" si="683"/>
        <v>0</v>
      </c>
      <c r="CT382" s="56">
        <f t="shared" si="684"/>
        <v>0</v>
      </c>
      <c r="CU382" s="56">
        <f t="shared" si="685"/>
        <v>0</v>
      </c>
      <c r="CV382" s="31">
        <v>1</v>
      </c>
      <c r="CW382" s="61">
        <f t="shared" si="783"/>
        <v>5.9118107061344345</v>
      </c>
      <c r="CX382" s="61">
        <f t="shared" si="784"/>
        <v>48.851210903190477</v>
      </c>
      <c r="CY382" s="61">
        <v>5.0015789315567147</v>
      </c>
      <c r="CZ382" s="61">
        <v>-0.98989398914847515</v>
      </c>
      <c r="DA382" s="61">
        <v>1.7966025978132388E-2</v>
      </c>
      <c r="DB382" s="61">
        <v>-4.0086525516572404E-3</v>
      </c>
      <c r="DC382" s="61">
        <v>0</v>
      </c>
      <c r="DD382" s="61">
        <f t="shared" si="785"/>
        <v>4.0256423158347143</v>
      </c>
      <c r="DE382" s="61">
        <f t="shared" si="786"/>
        <v>33.265189223258901</v>
      </c>
      <c r="DF382" s="61">
        <v>2.6697636506796329</v>
      </c>
      <c r="DG382" s="61">
        <v>-0.10070229351476936</v>
      </c>
      <c r="DH382" s="61">
        <v>-0.43975997865324595</v>
      </c>
      <c r="DI382" s="61">
        <v>-0.24313298821189719</v>
      </c>
      <c r="DJ382" s="61">
        <f t="shared" si="787"/>
        <v>1.8861683902997204</v>
      </c>
      <c r="DK382" s="61">
        <f t="shared" si="788"/>
        <v>15.586021679931584</v>
      </c>
      <c r="DL382" s="61"/>
      <c r="DM382" s="61"/>
      <c r="DN382" s="61">
        <f t="shared" si="789"/>
        <v>0</v>
      </c>
      <c r="DO382" s="62">
        <v>221.45</v>
      </c>
      <c r="DP382" s="62">
        <v>20.25</v>
      </c>
      <c r="DQ382" s="62">
        <v>0.33333333333333331</v>
      </c>
      <c r="DR382" s="62">
        <v>242.03333333333333</v>
      </c>
    </row>
    <row r="383" spans="1:122" x14ac:dyDescent="0.2">
      <c r="A383" s="31" t="s">
        <v>4670</v>
      </c>
      <c r="B383" s="31" t="s">
        <v>2098</v>
      </c>
      <c r="C383" s="31" t="str">
        <f t="shared" si="767"/>
        <v xml:space="preserve">Hamel, Denis </v>
      </c>
      <c r="D383" s="31" t="str">
        <f t="shared" si="768"/>
        <v>Denis Hamel</v>
      </c>
      <c r="E383" s="31" t="str">
        <f t="shared" si="769"/>
        <v>LW</v>
      </c>
      <c r="F383" s="31" t="s">
        <v>2779</v>
      </c>
      <c r="G383" s="31">
        <v>7</v>
      </c>
      <c r="H383" s="31">
        <v>0</v>
      </c>
      <c r="I383" s="31">
        <v>0</v>
      </c>
      <c r="J383" s="31">
        <f t="shared" si="770"/>
        <v>0</v>
      </c>
      <c r="K383" s="31">
        <v>-4</v>
      </c>
      <c r="L383" s="31">
        <v>0</v>
      </c>
      <c r="M383" s="32" t="s">
        <v>5795</v>
      </c>
      <c r="N383" s="33">
        <f t="shared" si="771"/>
        <v>6.9666666666666668</v>
      </c>
      <c r="O383" s="33">
        <f t="shared" si="772"/>
        <v>48.766666666666666</v>
      </c>
      <c r="P383" s="31">
        <v>0</v>
      </c>
      <c r="Q383" s="31">
        <v>0</v>
      </c>
      <c r="R383" s="31">
        <v>0</v>
      </c>
      <c r="S383" s="31">
        <v>0</v>
      </c>
      <c r="T383" s="31">
        <f t="shared" si="773"/>
        <v>0</v>
      </c>
      <c r="U383" s="31">
        <f t="shared" si="774"/>
        <v>0</v>
      </c>
      <c r="V383" s="31">
        <v>3</v>
      </c>
      <c r="W383" s="34">
        <f t="shared" si="775"/>
        <v>0</v>
      </c>
      <c r="X383" s="31">
        <v>76</v>
      </c>
      <c r="Y383" s="31">
        <v>0</v>
      </c>
      <c r="Z383" s="31">
        <v>0</v>
      </c>
      <c r="AA383" s="31">
        <v>0</v>
      </c>
      <c r="AB383" s="31">
        <v>0</v>
      </c>
      <c r="AC383" s="34">
        <f t="shared" si="776"/>
        <v>0</v>
      </c>
      <c r="AD383" s="32" t="s">
        <v>361</v>
      </c>
      <c r="AE383" s="35"/>
      <c r="AF383" s="36"/>
      <c r="AG383" s="31"/>
      <c r="AH383" s="42" t="s">
        <v>6323</v>
      </c>
      <c r="AI383" s="42" t="s">
        <v>6323</v>
      </c>
      <c r="AJ383" s="43">
        <v>-3.3</v>
      </c>
      <c r="AK383" s="42" t="s">
        <v>6340</v>
      </c>
      <c r="AL383" s="42" t="s">
        <v>6340</v>
      </c>
      <c r="AM383" s="42" t="s">
        <v>6335</v>
      </c>
      <c r="AN383" s="40">
        <f t="shared" si="777"/>
        <v>1.1000000000000001</v>
      </c>
      <c r="AO383" s="40">
        <f t="shared" si="778"/>
        <v>1.1000000000000001</v>
      </c>
      <c r="AP383" s="40">
        <f t="shared" si="779"/>
        <v>-3.3</v>
      </c>
      <c r="AQ383" s="40">
        <f t="shared" si="780"/>
        <v>-0.6</v>
      </c>
      <c r="AR383" s="40"/>
      <c r="AS383" s="40">
        <f t="shared" si="781"/>
        <v>-0.6</v>
      </c>
      <c r="AT383" s="40"/>
      <c r="AU383" s="40">
        <f t="shared" si="782"/>
        <v>-1.1000000000000001</v>
      </c>
      <c r="AV383" s="31">
        <v>17</v>
      </c>
      <c r="AW383" s="31">
        <v>39</v>
      </c>
      <c r="AX383" s="31">
        <v>15</v>
      </c>
      <c r="AY383" s="31">
        <v>9</v>
      </c>
      <c r="AZ383" s="31">
        <v>12</v>
      </c>
      <c r="BA383" s="31">
        <v>3</v>
      </c>
      <c r="BB383" s="31">
        <v>8</v>
      </c>
      <c r="BC383" s="31">
        <v>0.3</v>
      </c>
      <c r="BD383" s="31">
        <v>14</v>
      </c>
      <c r="BE383" s="31" t="s">
        <v>5013</v>
      </c>
      <c r="BF383" s="31" t="s">
        <v>5014</v>
      </c>
      <c r="BG383" s="31" t="s">
        <v>7456</v>
      </c>
      <c r="BH383" s="31" t="s">
        <v>7457</v>
      </c>
      <c r="BI383" s="31">
        <v>73</v>
      </c>
      <c r="BJ383" s="31">
        <v>200</v>
      </c>
      <c r="BK383" s="31" t="s">
        <v>1259</v>
      </c>
      <c r="BL383" s="31" t="s">
        <v>7128</v>
      </c>
      <c r="BM383" s="41" t="s">
        <v>3600</v>
      </c>
      <c r="BN383" s="41" t="s">
        <v>3601</v>
      </c>
      <c r="BO383" s="41" t="s">
        <v>2265</v>
      </c>
      <c r="BP383" s="41" t="s">
        <v>3602</v>
      </c>
      <c r="BQ383" s="33"/>
      <c r="BR383" s="33"/>
      <c r="BS383" s="33"/>
      <c r="BT383" s="33"/>
      <c r="BU383" s="31">
        <v>466</v>
      </c>
      <c r="BV383" s="31">
        <v>0</v>
      </c>
      <c r="BW383" s="31">
        <v>0</v>
      </c>
      <c r="BX383" s="31">
        <v>0</v>
      </c>
      <c r="BY383" s="40"/>
      <c r="BZ383" s="40"/>
      <c r="CA383" s="40"/>
      <c r="CB383" s="55">
        <v>0</v>
      </c>
      <c r="CC383" s="55">
        <v>0</v>
      </c>
      <c r="CD383" s="55">
        <v>0</v>
      </c>
      <c r="CE383" s="55">
        <v>0</v>
      </c>
      <c r="CF383" s="55">
        <v>4</v>
      </c>
      <c r="CG383" s="55">
        <v>0</v>
      </c>
      <c r="CH383" s="55">
        <v>0</v>
      </c>
      <c r="CI383" s="55">
        <v>4</v>
      </c>
      <c r="CJ383" s="35"/>
      <c r="CK383" s="35"/>
      <c r="CL383" s="35"/>
      <c r="CM383" s="35"/>
      <c r="CN383" s="35"/>
      <c r="CO383" s="35"/>
      <c r="CP383" s="56">
        <f t="shared" si="680"/>
        <v>0</v>
      </c>
      <c r="CQ383" s="56">
        <f t="shared" si="681"/>
        <v>0</v>
      </c>
      <c r="CR383" s="56">
        <f t="shared" si="682"/>
        <v>0</v>
      </c>
      <c r="CS383" s="56">
        <f t="shared" si="683"/>
        <v>0</v>
      </c>
      <c r="CT383" s="56">
        <f t="shared" si="684"/>
        <v>0</v>
      </c>
      <c r="CU383" s="56">
        <f t="shared" si="685"/>
        <v>0</v>
      </c>
      <c r="CV383" s="31">
        <v>1</v>
      </c>
      <c r="CW383" s="61">
        <f t="shared" si="783"/>
        <v>-0.83735547878762739</v>
      </c>
      <c r="CX383" s="61">
        <f t="shared" si="784"/>
        <v>-34.353045283594973</v>
      </c>
      <c r="CY383" s="61">
        <v>-1.1928775528515239</v>
      </c>
      <c r="CZ383" s="61">
        <v>-2.6194522593197166E-2</v>
      </c>
      <c r="DA383" s="61">
        <v>-1.6456310306575656E-2</v>
      </c>
      <c r="DB383" s="61">
        <v>0</v>
      </c>
      <c r="DC383" s="61">
        <v>0</v>
      </c>
      <c r="DD383" s="61">
        <f t="shared" si="785"/>
        <v>-1.2355283857512966</v>
      </c>
      <c r="DE383" s="61">
        <f t="shared" si="786"/>
        <v>-50.688344030822421</v>
      </c>
      <c r="DF383" s="61">
        <v>-0.283815937085657</v>
      </c>
      <c r="DG383" s="61">
        <v>2.0214278646415269E-3</v>
      </c>
      <c r="DH383" s="61">
        <v>0</v>
      </c>
      <c r="DI383" s="61">
        <v>0.6799674161846847</v>
      </c>
      <c r="DJ383" s="61">
        <f t="shared" si="787"/>
        <v>0.39817290696366925</v>
      </c>
      <c r="DK383" s="61">
        <f t="shared" si="788"/>
        <v>16.335298747227455</v>
      </c>
      <c r="DL383" s="61"/>
      <c r="DM383" s="61"/>
      <c r="DN383" s="61">
        <f t="shared" si="789"/>
        <v>0</v>
      </c>
      <c r="DO383" s="40">
        <v>48.25</v>
      </c>
      <c r="DP383" s="40">
        <v>0.5</v>
      </c>
      <c r="DQ383" s="40">
        <v>0</v>
      </c>
      <c r="DR383" s="62">
        <v>48.75</v>
      </c>
    </row>
    <row r="384" spans="1:122" x14ac:dyDescent="0.2">
      <c r="A384" s="31" t="s">
        <v>4650</v>
      </c>
      <c r="B384" s="31" t="s">
        <v>2098</v>
      </c>
      <c r="C384" s="31" t="str">
        <f t="shared" si="767"/>
        <v xml:space="preserve">Hamel, Denis </v>
      </c>
      <c r="D384" s="31" t="str">
        <f t="shared" si="768"/>
        <v>Denis Hamel</v>
      </c>
      <c r="E384" s="31" t="str">
        <f t="shared" si="769"/>
        <v>LW</v>
      </c>
      <c r="F384" s="31" t="s">
        <v>388</v>
      </c>
      <c r="G384" s="31">
        <v>3</v>
      </c>
      <c r="H384" s="31">
        <v>1</v>
      </c>
      <c r="I384" s="31">
        <v>0</v>
      </c>
      <c r="J384" s="31">
        <f t="shared" si="770"/>
        <v>1</v>
      </c>
      <c r="K384" s="31">
        <v>0</v>
      </c>
      <c r="L384" s="31">
        <v>0</v>
      </c>
      <c r="M384" s="32" t="s">
        <v>5486</v>
      </c>
      <c r="N384" s="33">
        <f t="shared" si="771"/>
        <v>10.416666666666666</v>
      </c>
      <c r="O384" s="33">
        <f t="shared" si="772"/>
        <v>31.25</v>
      </c>
      <c r="P384" s="31">
        <v>0</v>
      </c>
      <c r="Q384" s="31">
        <v>0</v>
      </c>
      <c r="R384" s="31">
        <v>0</v>
      </c>
      <c r="S384" s="31">
        <v>0</v>
      </c>
      <c r="T384" s="31">
        <f t="shared" si="773"/>
        <v>1</v>
      </c>
      <c r="U384" s="31">
        <f t="shared" si="774"/>
        <v>0</v>
      </c>
      <c r="V384" s="31">
        <v>3</v>
      </c>
      <c r="W384" s="34">
        <f t="shared" si="775"/>
        <v>0.33333333333333331</v>
      </c>
      <c r="X384" s="31">
        <v>43</v>
      </c>
      <c r="Y384" s="31">
        <v>0</v>
      </c>
      <c r="Z384" s="31">
        <v>0</v>
      </c>
      <c r="AA384" s="31">
        <v>0</v>
      </c>
      <c r="AB384" s="31">
        <v>2</v>
      </c>
      <c r="AC384" s="34">
        <f t="shared" si="776"/>
        <v>0</v>
      </c>
      <c r="AD384" s="32" t="s">
        <v>4733</v>
      </c>
      <c r="AE384" s="35">
        <f>LEFT(AD384, LEN(AD384)-3)+RIGHT(AD384,2)/60</f>
        <v>31.266666666666666</v>
      </c>
      <c r="AF384" s="36"/>
      <c r="AG384" s="31"/>
      <c r="AH384" s="38" t="s">
        <v>6315</v>
      </c>
      <c r="AI384" s="38" t="s">
        <v>6315</v>
      </c>
      <c r="AJ384" s="39">
        <v>-0.1</v>
      </c>
      <c r="AK384" s="38" t="s">
        <v>6348</v>
      </c>
      <c r="AL384" s="38" t="s">
        <v>6350</v>
      </c>
      <c r="AM384" s="38" t="s">
        <v>6348</v>
      </c>
      <c r="AN384" s="40">
        <f t="shared" si="777"/>
        <v>0.6</v>
      </c>
      <c r="AO384" s="40">
        <f t="shared" si="778"/>
        <v>0.6</v>
      </c>
      <c r="AP384" s="40">
        <f t="shared" si="779"/>
        <v>-0.1</v>
      </c>
      <c r="AQ384" s="40">
        <f t="shared" si="780"/>
        <v>0.2</v>
      </c>
      <c r="AR384" s="40"/>
      <c r="AS384" s="40">
        <f t="shared" si="781"/>
        <v>0</v>
      </c>
      <c r="AT384" s="40"/>
      <c r="AU384" s="40">
        <f t="shared" si="782"/>
        <v>0.2</v>
      </c>
      <c r="AV384" s="31"/>
      <c r="AW384" s="31"/>
      <c r="AX384" s="31"/>
      <c r="AY384" s="31"/>
      <c r="AZ384" s="31"/>
      <c r="BA384" s="31"/>
      <c r="BB384" s="31"/>
      <c r="BC384" s="31"/>
      <c r="BD384" s="31"/>
      <c r="BE384" s="31"/>
      <c r="BF384" s="31"/>
      <c r="BG384" s="31"/>
      <c r="BH384" s="31"/>
      <c r="BI384" s="31"/>
      <c r="BJ384" s="31"/>
      <c r="BK384" s="31"/>
      <c r="BL384" s="31"/>
      <c r="BM384" s="41"/>
      <c r="BN384" s="41"/>
      <c r="BO384" s="41"/>
      <c r="BP384" s="41"/>
      <c r="BQ384" s="33"/>
      <c r="BR384" s="33"/>
      <c r="BS384" s="33"/>
      <c r="BT384" s="33"/>
      <c r="BU384" s="31"/>
      <c r="BV384" s="31"/>
      <c r="BW384" s="31"/>
      <c r="BX384" s="31"/>
      <c r="BY384" s="40"/>
      <c r="BZ384" s="40"/>
      <c r="CA384" s="40"/>
      <c r="CB384" s="55">
        <v>1</v>
      </c>
      <c r="CC384" s="55">
        <v>0</v>
      </c>
      <c r="CD384" s="55">
        <v>0</v>
      </c>
      <c r="CE384" s="55">
        <v>1</v>
      </c>
      <c r="CF384" s="55">
        <v>1</v>
      </c>
      <c r="CG384" s="55">
        <v>0</v>
      </c>
      <c r="CH384" s="55">
        <v>0</v>
      </c>
      <c r="CI384" s="55">
        <v>1</v>
      </c>
      <c r="CJ384" s="35"/>
      <c r="CK384" s="35"/>
      <c r="CL384" s="35"/>
      <c r="CM384" s="35"/>
      <c r="CN384" s="35"/>
      <c r="CO384" s="35"/>
      <c r="CP384" s="56">
        <f t="shared" si="680"/>
        <v>1</v>
      </c>
      <c r="CQ384" s="56">
        <f t="shared" si="681"/>
        <v>0</v>
      </c>
      <c r="CR384" s="56">
        <f t="shared" si="682"/>
        <v>1</v>
      </c>
      <c r="CS384" s="56">
        <f t="shared" si="683"/>
        <v>0</v>
      </c>
      <c r="CT384" s="56">
        <f t="shared" si="684"/>
        <v>0</v>
      </c>
      <c r="CU384" s="56">
        <f t="shared" si="685"/>
        <v>0</v>
      </c>
      <c r="CV384" s="31">
        <v>1</v>
      </c>
      <c r="CW384" s="61">
        <f t="shared" si="783"/>
        <v>1.7947724041761439</v>
      </c>
      <c r="CX384" s="61">
        <f t="shared" si="784"/>
        <v>114.8042049579623</v>
      </c>
      <c r="CY384" s="61">
        <v>1.6726786380856657</v>
      </c>
      <c r="CZ384" s="61">
        <v>-0.38942620995648758</v>
      </c>
      <c r="DA384" s="61">
        <v>4.6795397929984559E-3</v>
      </c>
      <c r="DB384" s="61">
        <v>-2.2970472709111785E-2</v>
      </c>
      <c r="DC384" s="61">
        <v>0</v>
      </c>
      <c r="DD384" s="61">
        <f t="shared" si="785"/>
        <v>1.2649614952130648</v>
      </c>
      <c r="DE384" s="61">
        <f t="shared" si="786"/>
        <v>80.914381356912472</v>
      </c>
      <c r="DF384" s="61">
        <v>0.11377445104607575</v>
      </c>
      <c r="DG384" s="61">
        <v>1.981840819743599E-2</v>
      </c>
      <c r="DH384" s="61">
        <v>0.12602738125739049</v>
      </c>
      <c r="DI384" s="61">
        <v>0.27019066846217693</v>
      </c>
      <c r="DJ384" s="61">
        <f t="shared" si="787"/>
        <v>0.52981090896307914</v>
      </c>
      <c r="DK384" s="61">
        <f t="shared" si="788"/>
        <v>33.889823601049841</v>
      </c>
      <c r="DL384" s="61"/>
      <c r="DM384" s="61"/>
      <c r="DN384" s="61">
        <f t="shared" si="789"/>
        <v>0</v>
      </c>
      <c r="DO384" s="62">
        <v>22.333333333333332</v>
      </c>
      <c r="DP384" s="62">
        <v>7.25</v>
      </c>
      <c r="DQ384" s="62">
        <v>1.6833333333333333</v>
      </c>
      <c r="DR384" s="62">
        <v>31.266666666666666</v>
      </c>
    </row>
    <row r="385" spans="1:122" x14ac:dyDescent="0.2">
      <c r="A385" s="19" t="s">
        <v>4670</v>
      </c>
      <c r="B385" s="19" t="s">
        <v>2098</v>
      </c>
      <c r="C385" s="19" t="s">
        <v>8</v>
      </c>
      <c r="D385" s="19" t="s">
        <v>9</v>
      </c>
      <c r="E385" s="19" t="s">
        <v>2750</v>
      </c>
      <c r="F385" s="19" t="s">
        <v>7582</v>
      </c>
      <c r="G385" s="19">
        <v>53</v>
      </c>
      <c r="H385" s="19">
        <v>5</v>
      </c>
      <c r="I385" s="19">
        <v>3</v>
      </c>
      <c r="J385" s="19">
        <v>8</v>
      </c>
      <c r="K385" s="19">
        <v>0</v>
      </c>
      <c r="L385" s="19">
        <v>10</v>
      </c>
      <c r="M385" s="20"/>
      <c r="N385" s="21">
        <v>6.08</v>
      </c>
      <c r="O385" s="21">
        <v>322.25</v>
      </c>
      <c r="P385" s="19">
        <v>0</v>
      </c>
      <c r="Q385" s="19">
        <v>0</v>
      </c>
      <c r="R385" s="19">
        <v>0</v>
      </c>
      <c r="S385" s="19">
        <v>0</v>
      </c>
      <c r="T385" s="19">
        <v>5</v>
      </c>
      <c r="U385" s="19">
        <v>3</v>
      </c>
      <c r="V385" s="19">
        <v>42</v>
      </c>
      <c r="W385" s="22">
        <v>0.11899999999999999</v>
      </c>
      <c r="X385" s="19">
        <v>466</v>
      </c>
      <c r="Y385" s="19">
        <v>0</v>
      </c>
      <c r="Z385" s="19">
        <v>0</v>
      </c>
      <c r="AA385" s="19">
        <v>3</v>
      </c>
      <c r="AB385" s="19">
        <v>8</v>
      </c>
      <c r="AC385" s="22">
        <v>0.27300000000000002</v>
      </c>
      <c r="AD385" s="20"/>
      <c r="AE385" s="21">
        <v>29.81</v>
      </c>
      <c r="AF385" s="28">
        <v>53</v>
      </c>
      <c r="AG385" s="19">
        <v>468788</v>
      </c>
      <c r="AH385" s="23"/>
      <c r="AI385" s="23"/>
      <c r="AJ385" s="23"/>
      <c r="AK385" s="23"/>
      <c r="AL385" s="23"/>
      <c r="AM385" s="23"/>
      <c r="AN385" s="24">
        <v>7.4</v>
      </c>
      <c r="AO385" s="24">
        <v>7.5</v>
      </c>
      <c r="AP385" s="24">
        <v>-1.7</v>
      </c>
      <c r="AQ385" s="29">
        <v>-0.1</v>
      </c>
      <c r="AR385" s="24">
        <f>AQ385/(BR385+2*(BS385+BT385))*2000</f>
        <v>-0.56807422836583965</v>
      </c>
      <c r="AS385" s="29">
        <v>0.5</v>
      </c>
      <c r="AT385" s="24">
        <f>AS385/(BR385+2*(BS385+BT385))*2000</f>
        <v>2.8403711418291984</v>
      </c>
      <c r="AU385" s="24">
        <v>0.4</v>
      </c>
      <c r="AV385" s="67">
        <v>17</v>
      </c>
      <c r="AW385" s="67">
        <v>39</v>
      </c>
      <c r="AX385" s="67">
        <v>15</v>
      </c>
      <c r="AY385" s="67">
        <v>9</v>
      </c>
      <c r="AZ385" s="67">
        <v>12</v>
      </c>
      <c r="BA385" s="67">
        <v>3</v>
      </c>
      <c r="BB385" s="67">
        <v>8</v>
      </c>
      <c r="BC385" s="67">
        <v>0.3</v>
      </c>
      <c r="BD385" s="19">
        <v>14</v>
      </c>
      <c r="BE385" s="19" t="s">
        <v>5013</v>
      </c>
      <c r="BF385" s="19" t="s">
        <v>5014</v>
      </c>
      <c r="BG385" s="19" t="s">
        <v>7456</v>
      </c>
      <c r="BH385" s="19" t="s">
        <v>7457</v>
      </c>
      <c r="BI385" s="19">
        <v>73</v>
      </c>
      <c r="BJ385" s="19">
        <v>200</v>
      </c>
      <c r="BK385" s="19" t="s">
        <v>1259</v>
      </c>
      <c r="BL385" s="19" t="s">
        <v>7128</v>
      </c>
      <c r="BM385" s="25" t="s">
        <v>3600</v>
      </c>
      <c r="BN385" s="25" t="s">
        <v>3601</v>
      </c>
      <c r="BO385" s="25" t="s">
        <v>2265</v>
      </c>
      <c r="BP385" s="25" t="s">
        <v>3602</v>
      </c>
      <c r="BQ385" s="21">
        <f t="shared" ref="BQ385:BT387" si="790">LEFT(TRIM(BM385),LEN(TRIM(BM385))-3)+RIGHT(TRIM(BM385),2)/60</f>
        <v>322.05</v>
      </c>
      <c r="BR385" s="21">
        <f t="shared" si="790"/>
        <v>292.03333333333336</v>
      </c>
      <c r="BS385" s="21">
        <f t="shared" si="790"/>
        <v>2.0166666666666666</v>
      </c>
      <c r="BT385" s="21">
        <f t="shared" si="790"/>
        <v>28</v>
      </c>
      <c r="BU385" s="19">
        <v>466</v>
      </c>
      <c r="BV385" s="19">
        <v>0</v>
      </c>
      <c r="BW385" s="19">
        <v>0</v>
      </c>
      <c r="BX385" s="19">
        <v>0</v>
      </c>
      <c r="BY385" s="24">
        <f>BR385/G385</f>
        <v>5.5100628930817619</v>
      </c>
      <c r="BZ385" s="24">
        <f>BS385/G385</f>
        <v>3.8050314465408804E-2</v>
      </c>
      <c r="CA385" s="24">
        <f>BT385/G385</f>
        <v>0.52830188679245282</v>
      </c>
      <c r="CB385" s="19">
        <v>10</v>
      </c>
      <c r="CC385" s="19">
        <v>0</v>
      </c>
      <c r="CD385" s="19">
        <v>0</v>
      </c>
      <c r="CE385" s="19">
        <v>10</v>
      </c>
      <c r="CF385" s="19">
        <v>9</v>
      </c>
      <c r="CG385" s="19">
        <v>1</v>
      </c>
      <c r="CH385" s="19">
        <v>1</v>
      </c>
      <c r="CI385" s="19">
        <v>11</v>
      </c>
      <c r="CJ385" s="53">
        <f>IF(BR385=0,0,CB385/BR385*60)</f>
        <v>2.0545599817372442</v>
      </c>
      <c r="CK385" s="53">
        <f>IF(BT385=0,0,CC385/BT385*60)</f>
        <v>0</v>
      </c>
      <c r="CL385" s="53">
        <f>IF(BS385=0,0,CD385/BS385*60)</f>
        <v>0</v>
      </c>
      <c r="CM385" s="53">
        <f>IF(BR385=0,0,CF385/BR385*60)</f>
        <v>1.8491039835635201</v>
      </c>
      <c r="CN385" s="53">
        <f>IF(BT385=0,0,CG385/BT385*60)</f>
        <v>2.1428571428571428</v>
      </c>
      <c r="CO385" s="53">
        <f>IF(BS385=0,0,CH385/BS385*60)</f>
        <v>29.75206611570248</v>
      </c>
      <c r="CP385" s="54">
        <f t="shared" si="680"/>
        <v>0.5</v>
      </c>
      <c r="CQ385" s="54">
        <f t="shared" si="681"/>
        <v>0.3</v>
      </c>
      <c r="CR385" s="54">
        <f t="shared" si="682"/>
        <v>0.8</v>
      </c>
      <c r="CS385" s="54">
        <f t="shared" si="683"/>
        <v>0</v>
      </c>
      <c r="CT385" s="54">
        <f t="shared" si="684"/>
        <v>0</v>
      </c>
      <c r="CU385" s="54">
        <f t="shared" si="685"/>
        <v>0</v>
      </c>
      <c r="CV385" s="19">
        <v>2</v>
      </c>
      <c r="CW385" s="65">
        <v>6.8689999999999998</v>
      </c>
      <c r="CX385" s="65">
        <v>42.658999999999999</v>
      </c>
      <c r="CY385" s="24">
        <v>5.4809999999999999</v>
      </c>
      <c r="CZ385" s="24">
        <v>-1.4059999999999999</v>
      </c>
      <c r="DA385" s="24">
        <v>6.0000000000000001E-3</v>
      </c>
      <c r="DB385" s="24">
        <v>-2.7E-2</v>
      </c>
      <c r="DC385" s="24">
        <v>0</v>
      </c>
      <c r="DD385" s="65">
        <v>4.0549999999999997</v>
      </c>
      <c r="DE385" s="65">
        <v>25.183</v>
      </c>
      <c r="DF385" s="24">
        <v>2.5</v>
      </c>
      <c r="DG385" s="24">
        <v>-7.9000000000000001E-2</v>
      </c>
      <c r="DH385" s="24">
        <v>-0.314</v>
      </c>
      <c r="DI385" s="24">
        <v>0.70699999999999996</v>
      </c>
      <c r="DJ385" s="65">
        <v>2.8140000000000001</v>
      </c>
      <c r="DK385" s="65">
        <v>17.475999999999999</v>
      </c>
      <c r="DL385" s="24">
        <v>0</v>
      </c>
      <c r="DM385" s="24">
        <v>0</v>
      </c>
      <c r="DN385" s="24">
        <v>0</v>
      </c>
      <c r="DO385" s="24">
        <v>292.03300000000002</v>
      </c>
      <c r="DP385" s="24">
        <v>28</v>
      </c>
      <c r="DQ385" s="24">
        <v>2.0169999999999999</v>
      </c>
      <c r="DR385" s="24">
        <v>322.05</v>
      </c>
    </row>
    <row r="386" spans="1:122" x14ac:dyDescent="0.2">
      <c r="A386" t="s">
        <v>4667</v>
      </c>
      <c r="B386" t="s">
        <v>2098</v>
      </c>
      <c r="C386" t="str">
        <f>CONCATENATE(RIGHT(D386,LEN(D386)-SEARCH(" ",D386)), ", ", LEFT(D386, SEARCH(" ", D386)))</f>
        <v xml:space="preserve">Quint, Deron </v>
      </c>
      <c r="D386" t="str">
        <f>LEFT(F386, SEARCH(",", F386) - 1)</f>
        <v>Deron Quint</v>
      </c>
      <c r="E386" t="str">
        <f>LEFT(RIGHT(F386, LEN(F386)-SEARCH(",", F386)-1), 2)</f>
        <v xml:space="preserve">D </v>
      </c>
      <c r="F386" t="s">
        <v>3889</v>
      </c>
      <c r="G386">
        <v>5</v>
      </c>
      <c r="H386">
        <v>0</v>
      </c>
      <c r="I386">
        <v>0</v>
      </c>
      <c r="J386">
        <f>H386+I386</f>
        <v>0</v>
      </c>
      <c r="K386">
        <v>0</v>
      </c>
      <c r="L386">
        <v>0</v>
      </c>
      <c r="M386" s="5" t="s">
        <v>5755</v>
      </c>
      <c r="N386" s="7">
        <f>LEFT(M386, LEN(M386)-3)+RIGHT(M386,2)/60</f>
        <v>10.566666666666666</v>
      </c>
      <c r="O386" s="7">
        <f>G386*N386</f>
        <v>52.833333333333329</v>
      </c>
      <c r="P386">
        <v>0</v>
      </c>
      <c r="Q386">
        <v>0</v>
      </c>
      <c r="R386">
        <v>0</v>
      </c>
      <c r="S386">
        <v>0</v>
      </c>
      <c r="T386">
        <f t="shared" ref="T386:U389" si="791">H386-P386-R386</f>
        <v>0</v>
      </c>
      <c r="U386">
        <f t="shared" si="791"/>
        <v>0</v>
      </c>
      <c r="V386">
        <v>2</v>
      </c>
      <c r="W386" s="9">
        <f>IF(V386=0,0,H386/V386)</f>
        <v>0</v>
      </c>
      <c r="X386">
        <v>77</v>
      </c>
      <c r="Y386">
        <v>0</v>
      </c>
      <c r="Z386">
        <v>0</v>
      </c>
      <c r="AA386">
        <v>0</v>
      </c>
      <c r="AB386">
        <v>0</v>
      </c>
      <c r="AC386" s="9">
        <f>IF(AA386+AB386=0,0,AA386/(AA386+AB386))</f>
        <v>0</v>
      </c>
      <c r="AD386" s="5" t="s">
        <v>361</v>
      </c>
      <c r="AH386" s="13" t="s">
        <v>6489</v>
      </c>
      <c r="AI386" s="13" t="s">
        <v>6341</v>
      </c>
      <c r="AJ386" s="14">
        <v>-0.4</v>
      </c>
      <c r="AK386" s="13" t="s">
        <v>6352</v>
      </c>
      <c r="AL386" s="13" t="s">
        <v>6333</v>
      </c>
      <c r="AM386" s="13" t="s">
        <v>6352</v>
      </c>
      <c r="AN386" s="18">
        <f t="shared" ref="AN386:AQ389" si="792">AH386+0</f>
        <v>1.4</v>
      </c>
      <c r="AO386" s="18">
        <f t="shared" si="792"/>
        <v>1.6</v>
      </c>
      <c r="AP386" s="18">
        <f t="shared" si="792"/>
        <v>-0.4</v>
      </c>
      <c r="AQ386" s="18">
        <f t="shared" si="792"/>
        <v>-0.3</v>
      </c>
      <c r="AR386" s="18">
        <f>AQ386/(BR386+2*(BS386+BT386))*2000</f>
        <v>-9.8928276999175591</v>
      </c>
      <c r="AS386" s="18">
        <f>AL386+0</f>
        <v>0</v>
      </c>
      <c r="AT386" s="18">
        <f>AS386/(BR386+2*(BS386+BT386))*2000</f>
        <v>0</v>
      </c>
      <c r="AU386" s="18">
        <f>AM386+0</f>
        <v>-0.3</v>
      </c>
      <c r="AV386" s="66">
        <v>3</v>
      </c>
      <c r="AW386" s="66">
        <v>0</v>
      </c>
      <c r="AX386" s="66">
        <v>2</v>
      </c>
      <c r="AY386" s="66">
        <v>2</v>
      </c>
      <c r="AZ386" s="66">
        <v>1</v>
      </c>
      <c r="BA386" s="66">
        <v>0</v>
      </c>
      <c r="BB386" s="66">
        <v>0</v>
      </c>
      <c r="BC386" s="66">
        <v>0</v>
      </c>
      <c r="BE386" t="s">
        <v>2732</v>
      </c>
      <c r="BF386" t="s">
        <v>735</v>
      </c>
      <c r="BG386" t="s">
        <v>5222</v>
      </c>
      <c r="BH386" t="s">
        <v>7471</v>
      </c>
      <c r="BI386">
        <v>74</v>
      </c>
      <c r="BJ386">
        <v>192</v>
      </c>
      <c r="BK386" t="s">
        <v>1259</v>
      </c>
      <c r="BL386" t="s">
        <v>7128</v>
      </c>
      <c r="BM386" s="4" t="s">
        <v>6093</v>
      </c>
      <c r="BN386" s="4" t="s">
        <v>6094</v>
      </c>
      <c r="BO386" s="4" t="s">
        <v>6980</v>
      </c>
      <c r="BP386" s="4" t="s">
        <v>6062</v>
      </c>
      <c r="BQ386" s="7">
        <f t="shared" si="790"/>
        <v>52.85</v>
      </c>
      <c r="BR386" s="7">
        <f t="shared" si="790"/>
        <v>45.05</v>
      </c>
      <c r="BS386" s="7">
        <f t="shared" si="790"/>
        <v>1.1333333333333333</v>
      </c>
      <c r="BT386" s="7">
        <f t="shared" si="790"/>
        <v>6.666666666666667</v>
      </c>
      <c r="BU386">
        <v>77</v>
      </c>
      <c r="BV386">
        <v>0</v>
      </c>
      <c r="BW386">
        <v>0</v>
      </c>
      <c r="BX386">
        <v>0</v>
      </c>
      <c r="BY386" s="18">
        <f>BR386/G386</f>
        <v>9.01</v>
      </c>
      <c r="BZ386" s="18">
        <f>BS386/G386</f>
        <v>0.22666666666666666</v>
      </c>
      <c r="CA386" s="18">
        <f>BT386/G386</f>
        <v>1.3333333333333335</v>
      </c>
      <c r="CB386" s="6">
        <v>3</v>
      </c>
      <c r="CC386" s="6">
        <v>0</v>
      </c>
      <c r="CD386" s="6">
        <v>0</v>
      </c>
      <c r="CE386" s="6">
        <v>3</v>
      </c>
      <c r="CF386" s="6">
        <v>3</v>
      </c>
      <c r="CG386" s="6">
        <v>0</v>
      </c>
      <c r="CH386" s="6">
        <v>0</v>
      </c>
      <c r="CI386" s="6">
        <v>3</v>
      </c>
      <c r="CJ386" s="11">
        <f>IF(BR386=0,0,CB386/BR386*60)</f>
        <v>3.9955604883462823</v>
      </c>
      <c r="CK386" s="11">
        <f>IF(BT386=0,0,CC386/BT386*60)</f>
        <v>0</v>
      </c>
      <c r="CL386" s="11">
        <f>IF(BS386=0,0,CD386/BS386*60)</f>
        <v>0</v>
      </c>
      <c r="CM386" s="11">
        <f>IF(BR386=0,0,CF386/BR386*60)</f>
        <v>3.9955604883462823</v>
      </c>
      <c r="CN386" s="11">
        <f>IF(BT386=0,0,CG386/BT386*60)</f>
        <v>0</v>
      </c>
      <c r="CO386" s="11">
        <f>IF(BS386=0,0,CH386/BS386*60)</f>
        <v>0</v>
      </c>
      <c r="CP386" s="52">
        <f t="shared" ref="CP386:CP449" si="793">IF(CB386=0,0,T386/CB386)</f>
        <v>0</v>
      </c>
      <c r="CQ386" s="52">
        <f t="shared" ref="CQ386:CQ449" si="794">IF(CB386=0,0,U386/CB386)</f>
        <v>0</v>
      </c>
      <c r="CR386" s="52">
        <f t="shared" ref="CR386:CR449" si="795">CP386+CQ386</f>
        <v>0</v>
      </c>
      <c r="CS386" s="52">
        <f t="shared" ref="CS386:CS449" si="796">IF(CC386=0,0,P386/CC386)</f>
        <v>0</v>
      </c>
      <c r="CT386" s="52">
        <f t="shared" ref="CT386:CT449" si="797">IF(CC386=0,0,Q386/CC386)</f>
        <v>0</v>
      </c>
      <c r="CU386" s="52">
        <f t="shared" ref="CU386:CU449" si="798">CS386+CT386</f>
        <v>0</v>
      </c>
      <c r="CV386">
        <v>0</v>
      </c>
      <c r="CW386" s="60">
        <f>DD386+DJ386+DN386</f>
        <v>-1.5030684016654083E-2</v>
      </c>
      <c r="CX386" s="60">
        <f>CW386/DR386*2000</f>
        <v>-0.5688054500152917</v>
      </c>
      <c r="CY386" s="60">
        <v>-0.35720467944585738</v>
      </c>
      <c r="CZ386" s="60">
        <v>-0.22886117919100538</v>
      </c>
      <c r="DA386" s="60">
        <v>-3.9095820056937972E-2</v>
      </c>
      <c r="DB386" s="60">
        <v>-2.3442745592588241E-3</v>
      </c>
      <c r="DC386" s="60">
        <v>0</v>
      </c>
      <c r="DD386" s="60">
        <f>SUM(CY386:DC386)</f>
        <v>-0.62750595325305958</v>
      </c>
      <c r="DE386" s="60">
        <f>DD386/DR386*2000</f>
        <v>-23.746677511941705</v>
      </c>
      <c r="DF386" s="60">
        <v>-3.9536489112178538E-2</v>
      </c>
      <c r="DG386" s="60">
        <v>0.13133203114544995</v>
      </c>
      <c r="DH386" s="60">
        <v>9.3399773421124169E-2</v>
      </c>
      <c r="DI386" s="60">
        <v>0.42727995378200995</v>
      </c>
      <c r="DJ386" s="60">
        <f>SUM(DF386:DI386)</f>
        <v>0.6124752692364055</v>
      </c>
      <c r="DK386" s="60">
        <f>DJ386/DR386*2000</f>
        <v>23.177872061926415</v>
      </c>
      <c r="DL386" s="60"/>
      <c r="DM386" s="60"/>
      <c r="DN386" s="60">
        <f>SUM(DL386:DM386)</f>
        <v>0</v>
      </c>
      <c r="DO386" s="58">
        <v>45.05</v>
      </c>
      <c r="DP386" s="58">
        <v>6.666666666666667</v>
      </c>
      <c r="DQ386" s="58">
        <v>1.1333333333333333</v>
      </c>
      <c r="DR386" s="58">
        <v>52.85</v>
      </c>
    </row>
    <row r="387" spans="1:122" x14ac:dyDescent="0.2">
      <c r="A387" t="s">
        <v>4657</v>
      </c>
      <c r="B387" t="s">
        <v>2098</v>
      </c>
      <c r="C387" t="str">
        <f>CONCATENATE(RIGHT(D387,LEN(D387)-SEARCH(" ",D387)), ", ", LEFT(D387, SEARCH(" ", D387)))</f>
        <v xml:space="preserve">Walser, Derrick </v>
      </c>
      <c r="D387" t="str">
        <f>LEFT(F387, SEARCH(",", F387) - 1)</f>
        <v>Derrick Walser</v>
      </c>
      <c r="E387" t="str">
        <f>LEFT(RIGHT(F387, LEN(F387)-SEARCH(",", F387)-1), 2)</f>
        <v xml:space="preserve">D </v>
      </c>
      <c r="F387" t="s">
        <v>3343</v>
      </c>
      <c r="G387">
        <v>9</v>
      </c>
      <c r="H387">
        <v>2</v>
      </c>
      <c r="I387">
        <v>0</v>
      </c>
      <c r="J387">
        <f>H387+I387</f>
        <v>2</v>
      </c>
      <c r="K387">
        <v>-1</v>
      </c>
      <c r="L387">
        <v>0</v>
      </c>
      <c r="M387" s="5" t="s">
        <v>5619</v>
      </c>
      <c r="N387" s="7">
        <f>LEFT(M387, LEN(M387)-3)+RIGHT(M387,2)/60</f>
        <v>12.233333333333333</v>
      </c>
      <c r="O387" s="7">
        <f>G387*N387</f>
        <v>110.1</v>
      </c>
      <c r="P387">
        <v>2</v>
      </c>
      <c r="Q387">
        <v>0</v>
      </c>
      <c r="R387">
        <v>0</v>
      </c>
      <c r="S387">
        <v>0</v>
      </c>
      <c r="T387">
        <f t="shared" si="791"/>
        <v>0</v>
      </c>
      <c r="U387">
        <f t="shared" si="791"/>
        <v>0</v>
      </c>
      <c r="V387">
        <v>10</v>
      </c>
      <c r="W387" s="9">
        <f>IF(V387=0,0,H387/V387)</f>
        <v>0.2</v>
      </c>
      <c r="X387">
        <v>144</v>
      </c>
      <c r="Y387">
        <v>0</v>
      </c>
      <c r="Z387">
        <v>0</v>
      </c>
      <c r="AA387">
        <v>0</v>
      </c>
      <c r="AB387">
        <v>0</v>
      </c>
      <c r="AC387" s="9">
        <f>IF(AA387+AB387=0,0,AA387/(AA387+AB387))</f>
        <v>0</v>
      </c>
      <c r="AD387" s="5" t="s">
        <v>4083</v>
      </c>
      <c r="AE387" s="11">
        <f>LEFT(AD387, LEN(AD387)-3)+RIGHT(AD387,2)/60</f>
        <v>55.016666666666666</v>
      </c>
      <c r="AH387" s="13" t="s">
        <v>6485</v>
      </c>
      <c r="AI387" s="13" t="s">
        <v>6336</v>
      </c>
      <c r="AJ387" s="14">
        <v>-0.2</v>
      </c>
      <c r="AK387" s="13" t="s">
        <v>6310</v>
      </c>
      <c r="AL387" s="13" t="s">
        <v>6348</v>
      </c>
      <c r="AM387" s="13" t="s">
        <v>6344</v>
      </c>
      <c r="AN387" s="18">
        <f t="shared" si="792"/>
        <v>2.9</v>
      </c>
      <c r="AO387" s="18">
        <f t="shared" si="792"/>
        <v>2.2999999999999998</v>
      </c>
      <c r="AP387" s="18">
        <f t="shared" si="792"/>
        <v>-0.2</v>
      </c>
      <c r="AQ387" s="18">
        <f t="shared" si="792"/>
        <v>0.3</v>
      </c>
      <c r="AR387" s="18">
        <f>AQ387/(BR387+2*(BS387+BT387))*2000</f>
        <v>4.3631075021209558</v>
      </c>
      <c r="AS387" s="18">
        <f>AL387+0</f>
        <v>0.2</v>
      </c>
      <c r="AT387" s="18">
        <f>AS387/(BR387+2*(BS387+BT387))*2000</f>
        <v>2.9087383347473037</v>
      </c>
      <c r="AU387" s="18">
        <f>AM387+0</f>
        <v>0.5</v>
      </c>
      <c r="AV387" s="66">
        <v>6</v>
      </c>
      <c r="AW387" s="66">
        <v>0</v>
      </c>
      <c r="AX387" s="66">
        <v>3</v>
      </c>
      <c r="AY387" s="66">
        <v>1</v>
      </c>
      <c r="AZ387" s="66">
        <v>0</v>
      </c>
      <c r="BA387" s="66">
        <v>0</v>
      </c>
      <c r="BB387" s="66">
        <v>0</v>
      </c>
      <c r="BC387" s="66">
        <v>0</v>
      </c>
      <c r="BE387" t="s">
        <v>5256</v>
      </c>
      <c r="BF387" t="s">
        <v>1351</v>
      </c>
      <c r="BG387" t="s">
        <v>7487</v>
      </c>
      <c r="BH387" t="s">
        <v>7457</v>
      </c>
      <c r="BI387">
        <v>70</v>
      </c>
      <c r="BJ387">
        <v>190</v>
      </c>
      <c r="BK387" t="s">
        <v>1259</v>
      </c>
      <c r="BL387" t="s">
        <v>7128</v>
      </c>
      <c r="BM387" s="4" t="s">
        <v>3856</v>
      </c>
      <c r="BN387" s="4" t="s">
        <v>3857</v>
      </c>
      <c r="BO387" s="4" t="s">
        <v>1516</v>
      </c>
      <c r="BP387" s="4" t="s">
        <v>1460</v>
      </c>
      <c r="BQ387" s="7">
        <f t="shared" si="790"/>
        <v>110.05</v>
      </c>
      <c r="BR387" s="7">
        <f t="shared" si="790"/>
        <v>82.583333333333329</v>
      </c>
      <c r="BS387" s="7">
        <f t="shared" si="790"/>
        <v>0</v>
      </c>
      <c r="BT387" s="7">
        <f t="shared" si="790"/>
        <v>27.466666666666665</v>
      </c>
      <c r="BU387">
        <v>144</v>
      </c>
      <c r="BV387">
        <v>0</v>
      </c>
      <c r="BW387">
        <v>0</v>
      </c>
      <c r="BX387">
        <v>0</v>
      </c>
      <c r="BY387" s="18">
        <f>BR387/G387</f>
        <v>9.1759259259259256</v>
      </c>
      <c r="BZ387" s="18">
        <f>BS387/G387</f>
        <v>0</v>
      </c>
      <c r="CA387" s="18">
        <f>BT387/G387</f>
        <v>3.0518518518518518</v>
      </c>
      <c r="CB387" s="6">
        <v>3</v>
      </c>
      <c r="CC387" s="6">
        <v>2</v>
      </c>
      <c r="CD387" s="6">
        <v>0</v>
      </c>
      <c r="CE387" s="6">
        <v>5</v>
      </c>
      <c r="CF387" s="6">
        <v>3</v>
      </c>
      <c r="CG387" s="6">
        <v>0</v>
      </c>
      <c r="CH387" s="6">
        <v>0</v>
      </c>
      <c r="CI387" s="6">
        <v>3</v>
      </c>
      <c r="CJ387" s="11">
        <f>IF(BR387=0,0,CB387/BR387*60)</f>
        <v>2.1796165489404644</v>
      </c>
      <c r="CK387" s="11">
        <f>IF(BT387=0,0,CC387/BT387*60)</f>
        <v>4.3689320388349522</v>
      </c>
      <c r="CL387" s="11">
        <f>IF(BS387=0,0,CD387/BS387*60)</f>
        <v>0</v>
      </c>
      <c r="CM387" s="11">
        <f>IF(BR387=0,0,CF387/BR387*60)</f>
        <v>2.1796165489404644</v>
      </c>
      <c r="CN387" s="11">
        <f>IF(BT387=0,0,CG387/BT387*60)</f>
        <v>0</v>
      </c>
      <c r="CO387" s="11">
        <f>IF(BS387=0,0,CH387/BS387*60)</f>
        <v>0</v>
      </c>
      <c r="CP387" s="52">
        <f t="shared" si="793"/>
        <v>0</v>
      </c>
      <c r="CQ387" s="52">
        <f t="shared" si="794"/>
        <v>0</v>
      </c>
      <c r="CR387" s="52">
        <f t="shared" si="795"/>
        <v>0</v>
      </c>
      <c r="CS387" s="52">
        <f t="shared" si="796"/>
        <v>1</v>
      </c>
      <c r="CT387" s="52">
        <f t="shared" si="797"/>
        <v>0</v>
      </c>
      <c r="CU387" s="52">
        <f t="shared" si="798"/>
        <v>1</v>
      </c>
      <c r="CV387">
        <v>0</v>
      </c>
      <c r="CW387" s="60">
        <f>DD387+DJ387+DN387</f>
        <v>5.8975623403717234</v>
      </c>
      <c r="CX387" s="60">
        <f>CW387/DR387*2000</f>
        <v>107.17968814850929</v>
      </c>
      <c r="CY387" s="60">
        <v>-0.6732940584214101</v>
      </c>
      <c r="CZ387" s="60">
        <v>2.8829587455570995</v>
      </c>
      <c r="DA387" s="60">
        <v>5.138790500681693E-3</v>
      </c>
      <c r="DB387" s="60">
        <v>0</v>
      </c>
      <c r="DC387" s="60">
        <v>0</v>
      </c>
      <c r="DD387" s="60">
        <f>SUM(CY387:DC387)</f>
        <v>2.2148034776363712</v>
      </c>
      <c r="DE387" s="60">
        <f>DD387/DR387*2000</f>
        <v>40.250858294163947</v>
      </c>
      <c r="DF387" s="60">
        <v>1.7335622207122536</v>
      </c>
      <c r="DG387" s="60">
        <v>0.67868604629854512</v>
      </c>
      <c r="DH387" s="60">
        <v>0</v>
      </c>
      <c r="DI387" s="60">
        <v>1.2705105957245537</v>
      </c>
      <c r="DJ387" s="60">
        <f>SUM(DF387:DI387)</f>
        <v>3.6827588627353522</v>
      </c>
      <c r="DK387" s="60">
        <f>DJ387/DR387*2000</f>
        <v>66.928829854345338</v>
      </c>
      <c r="DL387" s="60"/>
      <c r="DM387" s="60"/>
      <c r="DN387" s="60">
        <f>SUM(DL387:DM387)</f>
        <v>0</v>
      </c>
      <c r="DO387" s="58">
        <v>82.583333333333329</v>
      </c>
      <c r="DP387" s="58">
        <v>27.466666666666665</v>
      </c>
      <c r="DQ387" s="58">
        <v>0</v>
      </c>
      <c r="DR387" s="58">
        <v>110.05</v>
      </c>
    </row>
    <row r="388" spans="1:122" x14ac:dyDescent="0.2">
      <c r="A388" s="31" t="s">
        <v>4670</v>
      </c>
      <c r="B388" s="31" t="s">
        <v>2098</v>
      </c>
      <c r="C388" s="31" t="str">
        <f>CONCATENATE(RIGHT(D388,LEN(D388)-SEARCH(" ",D388)), ", ", LEFT(D388, SEARCH(" ", D388)))</f>
        <v xml:space="preserve">Afanasenkov, Dmitry </v>
      </c>
      <c r="D388" s="31" t="str">
        <f>LEFT(F388, SEARCH(",", F388) - 1)</f>
        <v>Dmitry Afanasenkov</v>
      </c>
      <c r="E388" s="31" t="str">
        <f>LEFT(RIGHT(F388, LEN(F388)-SEARCH(",", F388)-1), 2)</f>
        <v>LW</v>
      </c>
      <c r="F388" s="31" t="s">
        <v>7604</v>
      </c>
      <c r="G388" s="31">
        <v>41</v>
      </c>
      <c r="H388" s="31">
        <v>8</v>
      </c>
      <c r="I388" s="31">
        <v>7</v>
      </c>
      <c r="J388" s="31">
        <f>H388+I388</f>
        <v>15</v>
      </c>
      <c r="K388" s="31">
        <v>-19</v>
      </c>
      <c r="L388" s="31">
        <v>12</v>
      </c>
      <c r="M388" s="32" t="s">
        <v>5911</v>
      </c>
      <c r="N388" s="33">
        <f>LEFT(M388, LEN(M388)-3)+RIGHT(M388,2)/60</f>
        <v>11.733333333333333</v>
      </c>
      <c r="O388" s="33">
        <f>G388*N388</f>
        <v>481.06666666666661</v>
      </c>
      <c r="P388" s="31">
        <v>0</v>
      </c>
      <c r="Q388" s="31">
        <v>0</v>
      </c>
      <c r="R388" s="31">
        <v>0</v>
      </c>
      <c r="S388" s="31">
        <v>0</v>
      </c>
      <c r="T388" s="31">
        <f t="shared" si="791"/>
        <v>8</v>
      </c>
      <c r="U388" s="31">
        <f t="shared" si="791"/>
        <v>7</v>
      </c>
      <c r="V388" s="31">
        <v>65</v>
      </c>
      <c r="W388" s="34">
        <f>IF(V388=0,0,H388/V388)</f>
        <v>0.12307692307692308</v>
      </c>
      <c r="X388" s="31">
        <v>637</v>
      </c>
      <c r="Y388" s="31">
        <v>0</v>
      </c>
      <c r="Z388" s="31">
        <v>0</v>
      </c>
      <c r="AA388" s="31">
        <v>1</v>
      </c>
      <c r="AB388" s="31">
        <v>6</v>
      </c>
      <c r="AC388" s="34">
        <f>IF(AA388+AB388=0,0,AA388/(AA388+AB388))</f>
        <v>0.14285714285714285</v>
      </c>
      <c r="AD388" s="32" t="s">
        <v>1736</v>
      </c>
      <c r="AE388" s="35">
        <f>LEFT(AD388, LEN(AD388)-3)+RIGHT(AD388,2)/60</f>
        <v>32.049999999999997</v>
      </c>
      <c r="AF388" s="36">
        <v>27</v>
      </c>
      <c r="AG388" s="37">
        <v>543299</v>
      </c>
      <c r="AH388" s="42" t="s">
        <v>6457</v>
      </c>
      <c r="AI388" s="42" t="s">
        <v>6393</v>
      </c>
      <c r="AJ388" s="43">
        <v>-8.5</v>
      </c>
      <c r="AK388" s="42" t="s">
        <v>6351</v>
      </c>
      <c r="AL388" s="42" t="s">
        <v>6434</v>
      </c>
      <c r="AM388" s="42" t="s">
        <v>6435</v>
      </c>
      <c r="AN388" s="40">
        <f t="shared" si="792"/>
        <v>12.4</v>
      </c>
      <c r="AO388" s="40">
        <f t="shared" si="792"/>
        <v>11.7</v>
      </c>
      <c r="AP388" s="40">
        <f t="shared" si="792"/>
        <v>-8.5</v>
      </c>
      <c r="AQ388" s="40">
        <f t="shared" si="792"/>
        <v>-0.1</v>
      </c>
      <c r="AR388" s="40"/>
      <c r="AS388" s="40">
        <f>AL388+0</f>
        <v>-1.3</v>
      </c>
      <c r="AT388" s="40"/>
      <c r="AU388" s="40">
        <f>AM388+0</f>
        <v>-1.4</v>
      </c>
      <c r="AV388" s="31">
        <v>9</v>
      </c>
      <c r="AW388" s="31">
        <v>21</v>
      </c>
      <c r="AX388" s="31">
        <v>37</v>
      </c>
      <c r="AY388" s="31">
        <v>26</v>
      </c>
      <c r="AZ388" s="31">
        <v>43</v>
      </c>
      <c r="BA388" s="31">
        <v>5</v>
      </c>
      <c r="BB388" s="31">
        <v>14</v>
      </c>
      <c r="BC388" s="31">
        <v>0.4</v>
      </c>
      <c r="BD388" s="31">
        <v>27</v>
      </c>
      <c r="BE388" s="31" t="s">
        <v>214</v>
      </c>
      <c r="BF388" s="31" t="s">
        <v>215</v>
      </c>
      <c r="BG388" s="31"/>
      <c r="BH388" s="31" t="s">
        <v>7453</v>
      </c>
      <c r="BI388" s="31">
        <v>74</v>
      </c>
      <c r="BJ388" s="31">
        <v>209</v>
      </c>
      <c r="BK388" s="31" t="s">
        <v>1258</v>
      </c>
      <c r="BL388" s="31" t="s">
        <v>7128</v>
      </c>
      <c r="BM388" s="41" t="s">
        <v>2313</v>
      </c>
      <c r="BN388" s="41" t="s">
        <v>2314</v>
      </c>
      <c r="BO388" s="41" t="s">
        <v>578</v>
      </c>
      <c r="BP388" s="41" t="s">
        <v>2315</v>
      </c>
      <c r="BQ388" s="33"/>
      <c r="BR388" s="33"/>
      <c r="BS388" s="33"/>
      <c r="BT388" s="33"/>
      <c r="BU388" s="37">
        <v>1045</v>
      </c>
      <c r="BV388" s="31">
        <v>2</v>
      </c>
      <c r="BW388" s="31">
        <v>1</v>
      </c>
      <c r="BX388" s="31">
        <v>1</v>
      </c>
      <c r="BY388" s="40"/>
      <c r="BZ388" s="40"/>
      <c r="CA388" s="40"/>
      <c r="CB388" s="55">
        <v>19</v>
      </c>
      <c r="CC388" s="55">
        <v>0</v>
      </c>
      <c r="CD388" s="55">
        <v>0</v>
      </c>
      <c r="CE388" s="55">
        <v>19</v>
      </c>
      <c r="CF388" s="55">
        <v>39</v>
      </c>
      <c r="CG388" s="55">
        <v>0</v>
      </c>
      <c r="CH388" s="55">
        <v>0</v>
      </c>
      <c r="CI388" s="55">
        <v>39</v>
      </c>
      <c r="CJ388" s="35"/>
      <c r="CK388" s="35"/>
      <c r="CL388" s="35"/>
      <c r="CM388" s="35"/>
      <c r="CN388" s="35"/>
      <c r="CO388" s="35"/>
      <c r="CP388" s="56">
        <f t="shared" si="793"/>
        <v>0.42105263157894735</v>
      </c>
      <c r="CQ388" s="56">
        <f t="shared" si="794"/>
        <v>0.36842105263157893</v>
      </c>
      <c r="CR388" s="56">
        <f t="shared" si="795"/>
        <v>0.78947368421052633</v>
      </c>
      <c r="CS388" s="56">
        <f t="shared" si="796"/>
        <v>0</v>
      </c>
      <c r="CT388" s="56">
        <f t="shared" si="797"/>
        <v>0</v>
      </c>
      <c r="CU388" s="56">
        <f t="shared" si="798"/>
        <v>0</v>
      </c>
      <c r="CV388" s="31">
        <v>1</v>
      </c>
      <c r="CW388" s="61">
        <f>DD388+DJ388+DN388</f>
        <v>8.6432408944761914</v>
      </c>
      <c r="CX388" s="61">
        <f>CW388/DR388*2000</f>
        <v>35.957320413837508</v>
      </c>
      <c r="CY388" s="61">
        <v>10.419883702408598</v>
      </c>
      <c r="CZ388" s="61">
        <v>-0.93689075808335209</v>
      </c>
      <c r="DA388" s="61">
        <v>-0.16228453702330764</v>
      </c>
      <c r="DB388" s="61">
        <v>-1.5629713049072735E-2</v>
      </c>
      <c r="DC388" s="61">
        <v>0</v>
      </c>
      <c r="DD388" s="61">
        <f>SUM(CY388:DC388)</f>
        <v>9.3050786942528649</v>
      </c>
      <c r="DE388" s="61">
        <f>DD388/DR388*2000</f>
        <v>38.710675795123727</v>
      </c>
      <c r="DF388" s="61">
        <v>-2.9972779448024411</v>
      </c>
      <c r="DG388" s="61">
        <v>7.2299736625345279E-2</v>
      </c>
      <c r="DH388" s="61">
        <v>0.1571047287115267</v>
      </c>
      <c r="DI388" s="61">
        <v>2.1060356796888957</v>
      </c>
      <c r="DJ388" s="61">
        <f>SUM(DF388:DI388)</f>
        <v>-0.66183779977667356</v>
      </c>
      <c r="DK388" s="61">
        <f>DJ388/DR388*2000</f>
        <v>-2.7533553812862133</v>
      </c>
      <c r="DL388" s="61"/>
      <c r="DM388" s="61"/>
      <c r="DN388" s="61">
        <f>SUM(DL388:DM388)</f>
        <v>0</v>
      </c>
      <c r="DO388" s="62">
        <v>461.55</v>
      </c>
      <c r="DP388" s="62">
        <v>17.883333333333333</v>
      </c>
      <c r="DQ388" s="62">
        <v>1.3166666666666667</v>
      </c>
      <c r="DR388" s="62">
        <v>480.75</v>
      </c>
    </row>
    <row r="389" spans="1:122" x14ac:dyDescent="0.2">
      <c r="A389" s="31" t="s">
        <v>4675</v>
      </c>
      <c r="B389" s="31" t="s">
        <v>2098</v>
      </c>
      <c r="C389" s="31" t="str">
        <f>CONCATENATE(RIGHT(D389,LEN(D389)-SEARCH(" ",D389)), ", ", LEFT(D389, SEARCH(" ", D389)))</f>
        <v xml:space="preserve">Afanasenkov, Dmitry </v>
      </c>
      <c r="D389" s="31" t="str">
        <f>LEFT(F389, SEARCH(",", F389) - 1)</f>
        <v>Dmitry Afanasenkov</v>
      </c>
      <c r="E389" s="31" t="str">
        <f>LEFT(RIGHT(F389, LEN(F389)-SEARCH(",", F389)-1), 2)</f>
        <v>LW</v>
      </c>
      <c r="F389" s="31" t="s">
        <v>4546</v>
      </c>
      <c r="G389" s="31">
        <v>33</v>
      </c>
      <c r="H389" s="31">
        <v>3</v>
      </c>
      <c r="I389" s="31">
        <v>3</v>
      </c>
      <c r="J389" s="31">
        <f>H389+I389</f>
        <v>6</v>
      </c>
      <c r="K389" s="31">
        <v>-6</v>
      </c>
      <c r="L389" s="31">
        <v>8</v>
      </c>
      <c r="M389" s="32" t="s">
        <v>5987</v>
      </c>
      <c r="N389" s="33">
        <f>LEFT(M389, LEN(M389)-3)+RIGHT(M389,2)/60</f>
        <v>9.0333333333333332</v>
      </c>
      <c r="O389" s="33">
        <f>G389*N389</f>
        <v>298.10000000000002</v>
      </c>
      <c r="P389" s="31">
        <v>0</v>
      </c>
      <c r="Q389" s="31">
        <v>0</v>
      </c>
      <c r="R389" s="31">
        <v>0</v>
      </c>
      <c r="S389" s="31">
        <v>0</v>
      </c>
      <c r="T389" s="31">
        <f t="shared" si="791"/>
        <v>3</v>
      </c>
      <c r="U389" s="31">
        <f t="shared" si="791"/>
        <v>3</v>
      </c>
      <c r="V389" s="31">
        <v>31</v>
      </c>
      <c r="W389" s="34">
        <f>IF(V389=0,0,H389/V389)</f>
        <v>9.6774193548387094E-2</v>
      </c>
      <c r="X389" s="31">
        <v>408</v>
      </c>
      <c r="Y389" s="31">
        <v>0</v>
      </c>
      <c r="Z389" s="31">
        <v>0</v>
      </c>
      <c r="AA389" s="31">
        <v>4</v>
      </c>
      <c r="AB389" s="31">
        <v>8</v>
      </c>
      <c r="AC389" s="34">
        <f>IF(AA389+AB389=0,0,AA389/(AA389+AB389))</f>
        <v>0.33333333333333331</v>
      </c>
      <c r="AD389" s="32" t="s">
        <v>1743</v>
      </c>
      <c r="AE389" s="35">
        <f>LEFT(AD389, LEN(AD389)-3)+RIGHT(AD389,2)/60</f>
        <v>49.65</v>
      </c>
      <c r="AF389" s="36">
        <v>46</v>
      </c>
      <c r="AG389" s="37">
        <v>165000</v>
      </c>
      <c r="AH389" s="38" t="s">
        <v>6495</v>
      </c>
      <c r="AI389" s="38" t="s">
        <v>6312</v>
      </c>
      <c r="AJ389" s="39">
        <v>-4.2</v>
      </c>
      <c r="AK389" s="38" t="s">
        <v>6385</v>
      </c>
      <c r="AL389" s="38" t="s">
        <v>6333</v>
      </c>
      <c r="AM389" s="38" t="s">
        <v>6385</v>
      </c>
      <c r="AN389" s="40">
        <f t="shared" si="792"/>
        <v>6.7</v>
      </c>
      <c r="AO389" s="40">
        <f t="shared" si="792"/>
        <v>6.6</v>
      </c>
      <c r="AP389" s="40">
        <f t="shared" si="792"/>
        <v>-4.2</v>
      </c>
      <c r="AQ389" s="40">
        <f t="shared" si="792"/>
        <v>-0.8</v>
      </c>
      <c r="AR389" s="40"/>
      <c r="AS389" s="40">
        <f>AL389+0</f>
        <v>0</v>
      </c>
      <c r="AT389" s="40"/>
      <c r="AU389" s="40">
        <f>AM389+0</f>
        <v>-0.8</v>
      </c>
      <c r="AV389" s="31"/>
      <c r="AW389" s="31"/>
      <c r="AX389" s="31"/>
      <c r="AY389" s="31"/>
      <c r="AZ389" s="31"/>
      <c r="BA389" s="31"/>
      <c r="BB389" s="31"/>
      <c r="BC389" s="31"/>
      <c r="BD389" s="31"/>
      <c r="BE389" s="31"/>
      <c r="BF389" s="31"/>
      <c r="BG389" s="31"/>
      <c r="BH389" s="31"/>
      <c r="BI389" s="31"/>
      <c r="BJ389" s="31"/>
      <c r="BK389" s="31"/>
      <c r="BL389" s="31"/>
      <c r="BM389" s="41"/>
      <c r="BN389" s="41"/>
      <c r="BO389" s="41"/>
      <c r="BP389" s="41"/>
      <c r="BQ389" s="33"/>
      <c r="BR389" s="33"/>
      <c r="BS389" s="33"/>
      <c r="BT389" s="33"/>
      <c r="BU389" s="37"/>
      <c r="BV389" s="31"/>
      <c r="BW389" s="31"/>
      <c r="BX389" s="31"/>
      <c r="BY389" s="40"/>
      <c r="BZ389" s="40"/>
      <c r="CA389" s="40"/>
      <c r="CB389" s="55">
        <v>9</v>
      </c>
      <c r="CC389" s="55">
        <v>0</v>
      </c>
      <c r="CD389" s="55">
        <v>0</v>
      </c>
      <c r="CE389" s="55">
        <v>9</v>
      </c>
      <c r="CF389" s="55">
        <v>15</v>
      </c>
      <c r="CG389" s="55">
        <v>0</v>
      </c>
      <c r="CH389" s="55">
        <v>0</v>
      </c>
      <c r="CI389" s="55">
        <v>15</v>
      </c>
      <c r="CJ389" s="35"/>
      <c r="CK389" s="35"/>
      <c r="CL389" s="35"/>
      <c r="CM389" s="35"/>
      <c r="CN389" s="35"/>
      <c r="CO389" s="35"/>
      <c r="CP389" s="56">
        <f t="shared" si="793"/>
        <v>0.33333333333333331</v>
      </c>
      <c r="CQ389" s="56">
        <f t="shared" si="794"/>
        <v>0.33333333333333331</v>
      </c>
      <c r="CR389" s="56">
        <f t="shared" si="795"/>
        <v>0.66666666666666663</v>
      </c>
      <c r="CS389" s="56">
        <f t="shared" si="796"/>
        <v>0</v>
      </c>
      <c r="CT389" s="56">
        <f t="shared" si="797"/>
        <v>0</v>
      </c>
      <c r="CU389" s="56">
        <f t="shared" si="798"/>
        <v>0</v>
      </c>
      <c r="CV389" s="31">
        <v>1</v>
      </c>
      <c r="CW389" s="61">
        <f>DD389+DJ389+DN389</f>
        <v>4.2400542649387187</v>
      </c>
      <c r="CX389" s="61">
        <f>CW389/DR389*2000</f>
        <v>28.461515455202008</v>
      </c>
      <c r="CY389" s="61">
        <v>2.5689050265883928</v>
      </c>
      <c r="CZ389" s="61">
        <v>-0.79887578738236797</v>
      </c>
      <c r="DA389" s="61">
        <v>-0.11320947433990275</v>
      </c>
      <c r="DB389" s="61">
        <v>-1.5249493216266121E-2</v>
      </c>
      <c r="DC389" s="61">
        <v>0</v>
      </c>
      <c r="DD389" s="61">
        <f>SUM(CY389:DC389)</f>
        <v>1.6415702716498559</v>
      </c>
      <c r="DE389" s="61">
        <f>DD389/DR389*2000</f>
        <v>11.019098987413029</v>
      </c>
      <c r="DF389" s="61">
        <v>1.2449322810468182</v>
      </c>
      <c r="DG389" s="61">
        <v>7.316129007842602E-2</v>
      </c>
      <c r="DH389" s="61">
        <v>0.1248076790209284</v>
      </c>
      <c r="DI389" s="61">
        <v>1.1555827431426897</v>
      </c>
      <c r="DJ389" s="61">
        <f>SUM(DF389:DI389)</f>
        <v>2.5984839932888626</v>
      </c>
      <c r="DK389" s="61">
        <f>DJ389/DR389*2000</f>
        <v>17.442416467788977</v>
      </c>
      <c r="DL389" s="61"/>
      <c r="DM389" s="61"/>
      <c r="DN389" s="61">
        <f>SUM(DL389:DM389)</f>
        <v>0</v>
      </c>
      <c r="DO389" s="62">
        <v>281.75</v>
      </c>
      <c r="DP389" s="62">
        <v>15.316666666666666</v>
      </c>
      <c r="DQ389" s="62">
        <v>0.8833333333333333</v>
      </c>
      <c r="DR389" s="62">
        <v>297.95</v>
      </c>
    </row>
    <row r="390" spans="1:122" x14ac:dyDescent="0.2">
      <c r="A390" s="19" t="s">
        <v>4670</v>
      </c>
      <c r="B390" s="19" t="s">
        <v>2098</v>
      </c>
      <c r="C390" s="19" t="s">
        <v>14</v>
      </c>
      <c r="D390" s="19" t="s">
        <v>15</v>
      </c>
      <c r="E390" s="19" t="s">
        <v>2750</v>
      </c>
      <c r="F390" s="19" t="s">
        <v>7604</v>
      </c>
      <c r="G390" s="19">
        <v>74</v>
      </c>
      <c r="H390" s="19">
        <v>11</v>
      </c>
      <c r="I390" s="19">
        <v>10</v>
      </c>
      <c r="J390" s="19">
        <v>21</v>
      </c>
      <c r="K390" s="19">
        <v>-25</v>
      </c>
      <c r="L390" s="19">
        <v>20</v>
      </c>
      <c r="M390" s="20"/>
      <c r="N390" s="21">
        <v>10.53</v>
      </c>
      <c r="O390" s="21">
        <v>779.17</v>
      </c>
      <c r="P390" s="19">
        <v>0</v>
      </c>
      <c r="Q390" s="19">
        <v>0</v>
      </c>
      <c r="R390" s="19">
        <v>0</v>
      </c>
      <c r="S390" s="19">
        <v>0</v>
      </c>
      <c r="T390" s="19">
        <v>11</v>
      </c>
      <c r="U390" s="19">
        <v>10</v>
      </c>
      <c r="V390" s="19">
        <v>96</v>
      </c>
      <c r="W390" s="22">
        <v>0.115</v>
      </c>
      <c r="X390" s="19">
        <v>1045</v>
      </c>
      <c r="Y390" s="19">
        <v>0</v>
      </c>
      <c r="Z390" s="19">
        <v>0</v>
      </c>
      <c r="AA390" s="19">
        <v>5</v>
      </c>
      <c r="AB390" s="19">
        <v>14</v>
      </c>
      <c r="AC390" s="22">
        <v>0.26300000000000001</v>
      </c>
      <c r="AD390" s="20"/>
      <c r="AE390" s="21">
        <v>39.9</v>
      </c>
      <c r="AF390" s="28">
        <v>35</v>
      </c>
      <c r="AG390" s="23">
        <v>708299</v>
      </c>
      <c r="AH390" s="23"/>
      <c r="AI390" s="23"/>
      <c r="AJ390" s="23"/>
      <c r="AK390" s="23"/>
      <c r="AL390" s="23"/>
      <c r="AM390" s="23"/>
      <c r="AN390" s="24">
        <v>19.100000000000001</v>
      </c>
      <c r="AO390" s="24">
        <v>18.3</v>
      </c>
      <c r="AP390" s="24">
        <v>-12.7</v>
      </c>
      <c r="AQ390" s="29">
        <v>-0.4</v>
      </c>
      <c r="AR390" s="24">
        <f t="shared" ref="AR390:AR400" si="799">AQ390/(BR390+2*(BS390+BT390))*2000</f>
        <v>-0.98268026041026924</v>
      </c>
      <c r="AS390" s="29">
        <v>-0.7</v>
      </c>
      <c r="AT390" s="24">
        <f t="shared" ref="AT390:AT400" si="800">AS390/(BR390+2*(BS390+BT390))*2000</f>
        <v>-1.7196904557179709</v>
      </c>
      <c r="AU390" s="24">
        <v>-1.1000000000000001</v>
      </c>
      <c r="AV390" s="67">
        <v>9</v>
      </c>
      <c r="AW390" s="67">
        <v>21</v>
      </c>
      <c r="AX390" s="67">
        <v>37</v>
      </c>
      <c r="AY390" s="67">
        <v>26</v>
      </c>
      <c r="AZ390" s="67">
        <v>43</v>
      </c>
      <c r="BA390" s="67">
        <v>5</v>
      </c>
      <c r="BB390" s="67">
        <v>14</v>
      </c>
      <c r="BC390" s="67">
        <v>0.4</v>
      </c>
      <c r="BD390" s="19">
        <v>27</v>
      </c>
      <c r="BE390" s="19" t="s">
        <v>214</v>
      </c>
      <c r="BF390" s="19" t="s">
        <v>215</v>
      </c>
      <c r="BG390" s="19">
        <v>0</v>
      </c>
      <c r="BH390" s="19" t="s">
        <v>7453</v>
      </c>
      <c r="BI390" s="19">
        <v>74</v>
      </c>
      <c r="BJ390" s="19">
        <v>209</v>
      </c>
      <c r="BK390" s="19" t="s">
        <v>1258</v>
      </c>
      <c r="BL390" s="19" t="s">
        <v>7128</v>
      </c>
      <c r="BM390" s="25" t="s">
        <v>2313</v>
      </c>
      <c r="BN390" s="25" t="s">
        <v>2314</v>
      </c>
      <c r="BO390" s="25" t="s">
        <v>578</v>
      </c>
      <c r="BP390" s="25" t="s">
        <v>2315</v>
      </c>
      <c r="BQ390" s="21">
        <f t="shared" ref="BQ390:BQ400" si="801">LEFT(TRIM(BM390),LEN(TRIM(BM390))-3)+RIGHT(TRIM(BM390),2)/60</f>
        <v>778.7</v>
      </c>
      <c r="BR390" s="21">
        <f t="shared" ref="BR390:BR400" si="802">LEFT(TRIM(BN390),LEN(TRIM(BN390))-3)+RIGHT(TRIM(BN390),2)/60</f>
        <v>743.3</v>
      </c>
      <c r="BS390" s="21">
        <f t="shared" ref="BS390:BS400" si="803">LEFT(TRIM(BO390),LEN(TRIM(BO390))-3)+RIGHT(TRIM(BO390),2)/60</f>
        <v>2.2000000000000002</v>
      </c>
      <c r="BT390" s="21">
        <f t="shared" ref="BT390:BT400" si="804">LEFT(TRIM(BP390),LEN(TRIM(BP390))-3)+RIGHT(TRIM(BP390),2)/60</f>
        <v>33.200000000000003</v>
      </c>
      <c r="BU390" s="19">
        <v>1045</v>
      </c>
      <c r="BV390" s="19">
        <v>2</v>
      </c>
      <c r="BW390" s="19">
        <v>1</v>
      </c>
      <c r="BX390" s="19">
        <v>1</v>
      </c>
      <c r="BY390" s="24">
        <f t="shared" ref="BY390:BY400" si="805">BR390/G390</f>
        <v>10.044594594594594</v>
      </c>
      <c r="BZ390" s="24">
        <f t="shared" ref="BZ390:BZ400" si="806">BS390/G390</f>
        <v>2.9729729729729731E-2</v>
      </c>
      <c r="CA390" s="24">
        <f t="shared" ref="CA390:CA400" si="807">BT390/G390</f>
        <v>0.44864864864864867</v>
      </c>
      <c r="CB390" s="19">
        <v>28</v>
      </c>
      <c r="CC390" s="19">
        <v>0</v>
      </c>
      <c r="CD390" s="19">
        <v>0</v>
      </c>
      <c r="CE390" s="19">
        <v>28</v>
      </c>
      <c r="CF390" s="19">
        <v>54</v>
      </c>
      <c r="CG390" s="19">
        <v>0</v>
      </c>
      <c r="CH390" s="19">
        <v>0</v>
      </c>
      <c r="CI390" s="19">
        <v>54</v>
      </c>
      <c r="CJ390" s="53">
        <f t="shared" ref="CJ390:CJ400" si="808">IF(BR390=0,0,CB390/BR390*60)</f>
        <v>2.2601910399569487</v>
      </c>
      <c r="CK390" s="53">
        <f t="shared" ref="CK390:CK400" si="809">IF(BT390=0,0,CC390/BT390*60)</f>
        <v>0</v>
      </c>
      <c r="CL390" s="53">
        <f t="shared" ref="CL390:CL400" si="810">IF(BS390=0,0,CD390/BS390*60)</f>
        <v>0</v>
      </c>
      <c r="CM390" s="53">
        <f t="shared" ref="CM390:CM400" si="811">IF(BR390=0,0,CF390/BR390*60)</f>
        <v>4.3589398627741156</v>
      </c>
      <c r="CN390" s="53">
        <f t="shared" ref="CN390:CN400" si="812">IF(BT390=0,0,CG390/BT390*60)</f>
        <v>0</v>
      </c>
      <c r="CO390" s="53">
        <f t="shared" ref="CO390:CO400" si="813">IF(BS390=0,0,CH390/BS390*60)</f>
        <v>0</v>
      </c>
      <c r="CP390" s="54">
        <f t="shared" si="793"/>
        <v>0.39285714285714285</v>
      </c>
      <c r="CQ390" s="54">
        <f t="shared" si="794"/>
        <v>0.35714285714285715</v>
      </c>
      <c r="CR390" s="54">
        <f t="shared" si="795"/>
        <v>0.75</v>
      </c>
      <c r="CS390" s="54">
        <f t="shared" si="796"/>
        <v>0</v>
      </c>
      <c r="CT390" s="54">
        <f t="shared" si="797"/>
        <v>0</v>
      </c>
      <c r="CU390" s="54">
        <f t="shared" si="798"/>
        <v>0</v>
      </c>
      <c r="CV390" s="19">
        <v>2</v>
      </c>
      <c r="CW390" s="65">
        <v>12.882999999999999</v>
      </c>
      <c r="CX390" s="65">
        <v>33.088999999999999</v>
      </c>
      <c r="CY390" s="24">
        <v>12.989000000000001</v>
      </c>
      <c r="CZ390" s="24">
        <v>-1.736</v>
      </c>
      <c r="DA390" s="24">
        <v>-0.27500000000000002</v>
      </c>
      <c r="DB390" s="24">
        <v>-3.1E-2</v>
      </c>
      <c r="DC390" s="24">
        <v>0</v>
      </c>
      <c r="DD390" s="65">
        <v>10.946999999999999</v>
      </c>
      <c r="DE390" s="65">
        <v>28.114999999999998</v>
      </c>
      <c r="DF390" s="24">
        <v>-1.752</v>
      </c>
      <c r="DG390" s="24">
        <v>0.14499999999999999</v>
      </c>
      <c r="DH390" s="24">
        <v>0.28199999999999997</v>
      </c>
      <c r="DI390" s="24">
        <v>3.262</v>
      </c>
      <c r="DJ390" s="65">
        <v>1.9370000000000001</v>
      </c>
      <c r="DK390" s="65">
        <v>4.9740000000000002</v>
      </c>
      <c r="DL390" s="24">
        <v>0</v>
      </c>
      <c r="DM390" s="24">
        <v>0</v>
      </c>
      <c r="DN390" s="65">
        <v>0</v>
      </c>
      <c r="DO390" s="24">
        <v>743.3</v>
      </c>
      <c r="DP390" s="24">
        <v>33.200000000000003</v>
      </c>
      <c r="DQ390" s="24">
        <v>2.2000000000000002</v>
      </c>
      <c r="DR390" s="24">
        <v>778.7</v>
      </c>
    </row>
    <row r="391" spans="1:122" x14ac:dyDescent="0.2">
      <c r="A391" t="s">
        <v>4671</v>
      </c>
      <c r="B391" t="s">
        <v>2098</v>
      </c>
      <c r="C391" t="str">
        <f t="shared" ref="C391:C402" si="814">CONCATENATE(RIGHT(D391,LEN(D391)-SEARCH(" ",D391)), ", ", LEFT(D391, SEARCH(" ", D391)))</f>
        <v xml:space="preserve">MacLean, Don </v>
      </c>
      <c r="D391" t="str">
        <f t="shared" ref="D391:D402" si="815">LEFT(F391, SEARCH(",", F391) - 1)</f>
        <v>Don MacLean</v>
      </c>
      <c r="E391" t="str">
        <f t="shared" ref="E391:E402" si="816">LEFT(RIGHT(F391, LEN(F391)-SEARCH(",", F391)-1), 2)</f>
        <v xml:space="preserve">C </v>
      </c>
      <c r="F391" t="s">
        <v>2817</v>
      </c>
      <c r="G391">
        <v>9</v>
      </c>
      <c r="H391">
        <v>1</v>
      </c>
      <c r="I391">
        <v>1</v>
      </c>
      <c r="J391">
        <f t="shared" ref="J391:J402" si="817">H391+I391</f>
        <v>2</v>
      </c>
      <c r="K391">
        <v>-4</v>
      </c>
      <c r="L391">
        <v>0</v>
      </c>
      <c r="M391" s="5" t="s">
        <v>5933</v>
      </c>
      <c r="N391" s="7">
        <f t="shared" ref="N391:N402" si="818">LEFT(M391, LEN(M391)-3)+RIGHT(M391,2)/60</f>
        <v>12.633333333333333</v>
      </c>
      <c r="O391" s="7">
        <f t="shared" ref="O391:O402" si="819">G391*N391</f>
        <v>113.69999999999999</v>
      </c>
      <c r="P391">
        <v>0</v>
      </c>
      <c r="Q391">
        <v>1</v>
      </c>
      <c r="R391">
        <v>0</v>
      </c>
      <c r="S391">
        <v>0</v>
      </c>
      <c r="T391">
        <f t="shared" ref="T391:T402" si="820">H391-P391-R391</f>
        <v>1</v>
      </c>
      <c r="U391">
        <f t="shared" ref="U391:U402" si="821">I391-Q391-S391</f>
        <v>0</v>
      </c>
      <c r="V391">
        <v>12</v>
      </c>
      <c r="W391" s="9">
        <f t="shared" ref="W391:W402" si="822">IF(V391=0,0,H391/V391)</f>
        <v>8.3333333333333329E-2</v>
      </c>
      <c r="X391">
        <v>151</v>
      </c>
      <c r="Y391">
        <v>0</v>
      </c>
      <c r="Z391">
        <v>0</v>
      </c>
      <c r="AA391">
        <v>1</v>
      </c>
      <c r="AB391">
        <v>1</v>
      </c>
      <c r="AC391" s="9">
        <f t="shared" ref="AC391:AC402" si="823">IF(AA391+AB391=0,0,AA391/(AA391+AB391))</f>
        <v>0.5</v>
      </c>
      <c r="AD391" s="5" t="s">
        <v>1767</v>
      </c>
      <c r="AE391" s="11">
        <f>LEFT(AD391, LEN(AD391)-3)+RIGHT(AD391,2)/60</f>
        <v>56.833333333333336</v>
      </c>
      <c r="AH391" s="15" t="s">
        <v>4365</v>
      </c>
      <c r="AI391" s="15" t="s">
        <v>6302</v>
      </c>
      <c r="AJ391" s="16">
        <v>-2.6</v>
      </c>
      <c r="AK391" s="15" t="s">
        <v>6340</v>
      </c>
      <c r="AL391" s="15" t="s">
        <v>6353</v>
      </c>
      <c r="AM391" s="15" t="s">
        <v>6354</v>
      </c>
      <c r="AN391" s="18">
        <f t="shared" ref="AN391:AN402" si="824">AH391+0</f>
        <v>2.8</v>
      </c>
      <c r="AO391" s="18">
        <f t="shared" ref="AO391:AO402" si="825">AI391+0</f>
        <v>2</v>
      </c>
      <c r="AP391" s="18">
        <f t="shared" ref="AP391:AP402" si="826">AJ391+0</f>
        <v>-2.6</v>
      </c>
      <c r="AQ391" s="18">
        <f t="shared" ref="AQ391:AQ402" si="827">AK391+0</f>
        <v>-0.6</v>
      </c>
      <c r="AR391" s="18">
        <f t="shared" si="799"/>
        <v>-8.4299262381454163</v>
      </c>
      <c r="AS391" s="18">
        <f t="shared" ref="AS391:AS402" si="828">AL391+0</f>
        <v>-0.4</v>
      </c>
      <c r="AT391" s="18">
        <f t="shared" si="800"/>
        <v>-5.6199508254302781</v>
      </c>
      <c r="AU391" s="18">
        <f t="shared" ref="AU391:AU402" si="829">AM391+0</f>
        <v>-0.9</v>
      </c>
      <c r="AV391" s="66">
        <v>2</v>
      </c>
      <c r="AW391" s="66">
        <v>3</v>
      </c>
      <c r="AX391" s="66">
        <v>5</v>
      </c>
      <c r="AY391" s="66">
        <v>1</v>
      </c>
      <c r="AZ391" s="66">
        <v>1</v>
      </c>
      <c r="BA391" s="66">
        <v>1</v>
      </c>
      <c r="BB391" s="66">
        <v>1</v>
      </c>
      <c r="BC391" s="66">
        <v>0.4</v>
      </c>
      <c r="BE391" t="s">
        <v>3407</v>
      </c>
      <c r="BF391" t="s">
        <v>3408</v>
      </c>
      <c r="BG391" t="s">
        <v>7487</v>
      </c>
      <c r="BH391" t="s">
        <v>7457</v>
      </c>
      <c r="BI391">
        <v>74</v>
      </c>
      <c r="BJ391">
        <v>199</v>
      </c>
      <c r="BK391" t="s">
        <v>1259</v>
      </c>
      <c r="BL391" t="s">
        <v>7128</v>
      </c>
      <c r="BM391" s="4" t="s">
        <v>3849</v>
      </c>
      <c r="BN391" s="4" t="s">
        <v>3850</v>
      </c>
      <c r="BO391" s="4" t="s">
        <v>7361</v>
      </c>
      <c r="BP391" s="4" t="s">
        <v>3851</v>
      </c>
      <c r="BQ391" s="7">
        <f t="shared" si="801"/>
        <v>113.68333333333334</v>
      </c>
      <c r="BR391" s="7">
        <f t="shared" si="802"/>
        <v>85.016666666666666</v>
      </c>
      <c r="BS391" s="7">
        <f t="shared" si="803"/>
        <v>0.1</v>
      </c>
      <c r="BT391" s="7">
        <f t="shared" si="804"/>
        <v>28.566666666666666</v>
      </c>
      <c r="BU391">
        <v>151</v>
      </c>
      <c r="BV391">
        <v>0</v>
      </c>
      <c r="BW391">
        <v>0</v>
      </c>
      <c r="BX391">
        <v>0</v>
      </c>
      <c r="BY391" s="18">
        <f t="shared" si="805"/>
        <v>9.4462962962962962</v>
      </c>
      <c r="BZ391" s="18">
        <f t="shared" si="806"/>
        <v>1.1111111111111112E-2</v>
      </c>
      <c r="CA391" s="18">
        <f t="shared" si="807"/>
        <v>3.174074074074074</v>
      </c>
      <c r="CB391" s="6">
        <v>2</v>
      </c>
      <c r="CC391" s="6">
        <v>3</v>
      </c>
      <c r="CD391" s="6">
        <v>0</v>
      </c>
      <c r="CE391" s="6">
        <v>5</v>
      </c>
      <c r="CF391" s="6">
        <v>5</v>
      </c>
      <c r="CG391" s="6">
        <v>1</v>
      </c>
      <c r="CH391" s="6">
        <v>0</v>
      </c>
      <c r="CI391" s="6">
        <v>6</v>
      </c>
      <c r="CJ391" s="11">
        <f t="shared" si="808"/>
        <v>1.4114879435404821</v>
      </c>
      <c r="CK391" s="11">
        <f t="shared" si="809"/>
        <v>6.3010501750291716</v>
      </c>
      <c r="CL391" s="11">
        <f t="shared" si="810"/>
        <v>0</v>
      </c>
      <c r="CM391" s="11">
        <f t="shared" si="811"/>
        <v>3.5287198588512059</v>
      </c>
      <c r="CN391" s="11">
        <f t="shared" si="812"/>
        <v>2.1003500583430572</v>
      </c>
      <c r="CO391" s="11">
        <f t="shared" si="813"/>
        <v>0</v>
      </c>
      <c r="CP391" s="52">
        <f t="shared" si="793"/>
        <v>0.5</v>
      </c>
      <c r="CQ391" s="52">
        <f t="shared" si="794"/>
        <v>0</v>
      </c>
      <c r="CR391" s="52">
        <f t="shared" si="795"/>
        <v>0.5</v>
      </c>
      <c r="CS391" s="52">
        <f t="shared" si="796"/>
        <v>0</v>
      </c>
      <c r="CT391" s="52">
        <f t="shared" si="797"/>
        <v>0.33333333333333331</v>
      </c>
      <c r="CU391" s="52">
        <f t="shared" si="798"/>
        <v>0.33333333333333331</v>
      </c>
      <c r="CV391">
        <v>0</v>
      </c>
      <c r="CW391" s="60">
        <f t="shared" ref="CW391:CW402" si="830">DD391+DJ391+DN391</f>
        <v>1.6983733674092687</v>
      </c>
      <c r="CX391" s="60">
        <f t="shared" ref="CX391:CX402" si="831">CW391/DR391*2000</f>
        <v>29.879021270944474</v>
      </c>
      <c r="CY391" s="60">
        <v>-8.6440407083134177E-2</v>
      </c>
      <c r="CZ391" s="60">
        <v>-0.78589945886096479</v>
      </c>
      <c r="DA391" s="60">
        <v>3.9598938003057036E-3</v>
      </c>
      <c r="DB391" s="60">
        <v>-1.3226209840934962E-3</v>
      </c>
      <c r="DC391" s="60">
        <v>0</v>
      </c>
      <c r="DD391" s="60">
        <f t="shared" ref="DD391:DD402" si="832">SUM(CY391:DC391)</f>
        <v>-0.86970259312788678</v>
      </c>
      <c r="DE391" s="60">
        <f t="shared" ref="DE391:DE402" si="833">DD391/DR391*2000</f>
        <v>-15.300441456582087</v>
      </c>
      <c r="DF391" s="60">
        <v>0.39020375256989387</v>
      </c>
      <c r="DG391" s="60">
        <v>-0.14747336333736338</v>
      </c>
      <c r="DH391" s="60">
        <v>1.8720634051922688E-2</v>
      </c>
      <c r="DI391" s="60">
        <v>2.3066249372527023</v>
      </c>
      <c r="DJ391" s="60">
        <f t="shared" ref="DJ391:DJ402" si="834">SUM(DF391:DI391)</f>
        <v>2.5680759605371555</v>
      </c>
      <c r="DK391" s="60">
        <f t="shared" ref="DK391:DK402" si="835">DJ391/DR391*2000</f>
        <v>45.179462727526563</v>
      </c>
      <c r="DL391" s="60"/>
      <c r="DM391" s="60"/>
      <c r="DN391" s="60">
        <f t="shared" ref="DN391:DN402" si="836">SUM(DL391:DM391)</f>
        <v>0</v>
      </c>
      <c r="DO391" s="58">
        <v>85.016666666666666</v>
      </c>
      <c r="DP391" s="58">
        <v>28.566666666666666</v>
      </c>
      <c r="DQ391" s="58">
        <v>0.1</v>
      </c>
      <c r="DR391" s="58">
        <v>113.68333333333332</v>
      </c>
    </row>
    <row r="392" spans="1:122" x14ac:dyDescent="0.2">
      <c r="A392" t="s">
        <v>4667</v>
      </c>
      <c r="B392" t="s">
        <v>2098</v>
      </c>
      <c r="C392" t="str">
        <f t="shared" si="814"/>
        <v xml:space="preserve">Boguniecki, Eric </v>
      </c>
      <c r="D392" t="str">
        <f t="shared" si="815"/>
        <v>Eric Boguniecki</v>
      </c>
      <c r="E392" t="str">
        <f t="shared" si="816"/>
        <v xml:space="preserve">C </v>
      </c>
      <c r="F392" t="s">
        <v>3888</v>
      </c>
      <c r="G392">
        <v>11</v>
      </c>
      <c r="H392">
        <v>0</v>
      </c>
      <c r="I392">
        <v>0</v>
      </c>
      <c r="J392">
        <f t="shared" si="817"/>
        <v>0</v>
      </c>
      <c r="K392">
        <v>0</v>
      </c>
      <c r="L392">
        <v>8</v>
      </c>
      <c r="M392" s="5" t="s">
        <v>5866</v>
      </c>
      <c r="N392" s="7">
        <f t="shared" si="818"/>
        <v>4.9000000000000004</v>
      </c>
      <c r="O392" s="7">
        <f t="shared" si="819"/>
        <v>53.900000000000006</v>
      </c>
      <c r="P392">
        <v>0</v>
      </c>
      <c r="Q392">
        <v>0</v>
      </c>
      <c r="R392">
        <v>0</v>
      </c>
      <c r="S392">
        <v>0</v>
      </c>
      <c r="T392">
        <f t="shared" si="820"/>
        <v>0</v>
      </c>
      <c r="U392">
        <f t="shared" si="821"/>
        <v>0</v>
      </c>
      <c r="V392">
        <v>2</v>
      </c>
      <c r="W392" s="9">
        <f t="shared" si="822"/>
        <v>0</v>
      </c>
      <c r="X392">
        <v>77</v>
      </c>
      <c r="Y392">
        <v>0</v>
      </c>
      <c r="Z392">
        <v>0</v>
      </c>
      <c r="AA392">
        <v>0</v>
      </c>
      <c r="AB392">
        <v>0</v>
      </c>
      <c r="AC392" s="9">
        <f t="shared" si="823"/>
        <v>0</v>
      </c>
      <c r="AD392" s="5" t="s">
        <v>361</v>
      </c>
      <c r="AH392" s="13" t="s">
        <v>6425</v>
      </c>
      <c r="AI392" s="13" t="s">
        <v>6425</v>
      </c>
      <c r="AJ392" s="14">
        <v>0</v>
      </c>
      <c r="AK392" s="13" t="s">
        <v>6353</v>
      </c>
      <c r="AL392" s="13" t="s">
        <v>6350</v>
      </c>
      <c r="AM392" s="13" t="s">
        <v>6353</v>
      </c>
      <c r="AN392" s="18">
        <f t="shared" si="824"/>
        <v>0.8</v>
      </c>
      <c r="AO392" s="18">
        <f t="shared" si="825"/>
        <v>0.8</v>
      </c>
      <c r="AP392" s="18">
        <f t="shared" si="826"/>
        <v>0</v>
      </c>
      <c r="AQ392" s="18">
        <f t="shared" si="827"/>
        <v>-0.4</v>
      </c>
      <c r="AR392" s="18">
        <f t="shared" si="799"/>
        <v>-14.769230769230768</v>
      </c>
      <c r="AS392" s="18">
        <f t="shared" si="828"/>
        <v>0</v>
      </c>
      <c r="AT392" s="18">
        <f t="shared" si="800"/>
        <v>0</v>
      </c>
      <c r="AU392" s="18">
        <f t="shared" si="829"/>
        <v>-0.4</v>
      </c>
      <c r="AV392" s="66">
        <v>1</v>
      </c>
      <c r="AW392" s="66">
        <v>12</v>
      </c>
      <c r="AX392" s="66">
        <v>1</v>
      </c>
      <c r="AY392" s="66">
        <v>0</v>
      </c>
      <c r="AZ392" s="66">
        <v>3</v>
      </c>
      <c r="BA392" s="66">
        <v>0</v>
      </c>
      <c r="BB392" s="66">
        <v>0</v>
      </c>
      <c r="BC392" s="66">
        <v>0</v>
      </c>
      <c r="BD392">
        <v>33</v>
      </c>
      <c r="BE392" t="s">
        <v>743</v>
      </c>
      <c r="BF392" t="s">
        <v>744</v>
      </c>
      <c r="BG392" t="s">
        <v>7481</v>
      </c>
      <c r="BH392" t="s">
        <v>7471</v>
      </c>
      <c r="BI392">
        <v>68</v>
      </c>
      <c r="BJ392">
        <v>198</v>
      </c>
      <c r="BK392" t="s">
        <v>1258</v>
      </c>
      <c r="BL392" t="s">
        <v>7128</v>
      </c>
      <c r="BM392" s="4" t="s">
        <v>6089</v>
      </c>
      <c r="BN392" s="4" t="s">
        <v>6090</v>
      </c>
      <c r="BO392" s="4" t="s">
        <v>7217</v>
      </c>
      <c r="BP392" s="4" t="s">
        <v>1519</v>
      </c>
      <c r="BQ392" s="7">
        <f t="shared" si="801"/>
        <v>53.93333333333333</v>
      </c>
      <c r="BR392" s="7">
        <f t="shared" si="802"/>
        <v>53.7</v>
      </c>
      <c r="BS392" s="7">
        <f t="shared" si="803"/>
        <v>1.6666666666666666E-2</v>
      </c>
      <c r="BT392" s="7">
        <f t="shared" si="804"/>
        <v>0.21666666666666667</v>
      </c>
      <c r="BU392">
        <v>77</v>
      </c>
      <c r="BV392">
        <v>0</v>
      </c>
      <c r="BW392">
        <v>0</v>
      </c>
      <c r="BX392">
        <v>0</v>
      </c>
      <c r="BY392" s="18">
        <f t="shared" si="805"/>
        <v>4.8818181818181818</v>
      </c>
      <c r="BZ392" s="18">
        <f t="shared" si="806"/>
        <v>1.5151515151515152E-3</v>
      </c>
      <c r="CA392" s="18">
        <f t="shared" si="807"/>
        <v>1.9696969696969699E-2</v>
      </c>
      <c r="CB392" s="6">
        <v>0</v>
      </c>
      <c r="CC392" s="6">
        <v>0</v>
      </c>
      <c r="CD392" s="6">
        <v>0</v>
      </c>
      <c r="CE392" s="6">
        <v>0</v>
      </c>
      <c r="CF392" s="6">
        <v>0</v>
      </c>
      <c r="CG392" s="6">
        <v>0</v>
      </c>
      <c r="CH392" s="6">
        <v>0</v>
      </c>
      <c r="CI392" s="6">
        <v>0</v>
      </c>
      <c r="CJ392" s="11">
        <f t="shared" si="808"/>
        <v>0</v>
      </c>
      <c r="CK392" s="11">
        <f t="shared" si="809"/>
        <v>0</v>
      </c>
      <c r="CL392" s="11">
        <f t="shared" si="810"/>
        <v>0</v>
      </c>
      <c r="CM392" s="11">
        <f t="shared" si="811"/>
        <v>0</v>
      </c>
      <c r="CN392" s="11">
        <f t="shared" si="812"/>
        <v>0</v>
      </c>
      <c r="CO392" s="11">
        <f t="shared" si="813"/>
        <v>0</v>
      </c>
      <c r="CP392" s="52">
        <f t="shared" si="793"/>
        <v>0</v>
      </c>
      <c r="CQ392" s="52">
        <f t="shared" si="794"/>
        <v>0</v>
      </c>
      <c r="CR392" s="52">
        <f t="shared" si="795"/>
        <v>0</v>
      </c>
      <c r="CS392" s="52">
        <f t="shared" si="796"/>
        <v>0</v>
      </c>
      <c r="CT392" s="52">
        <f t="shared" si="797"/>
        <v>0</v>
      </c>
      <c r="CU392" s="52">
        <f t="shared" si="798"/>
        <v>0</v>
      </c>
      <c r="CV392">
        <v>0</v>
      </c>
      <c r="CW392" s="60">
        <f t="shared" si="830"/>
        <v>-1.9091747482271306</v>
      </c>
      <c r="CX392" s="60">
        <f t="shared" si="831"/>
        <v>-70.797580280363306</v>
      </c>
      <c r="CY392" s="60">
        <v>-1.2707969894163424</v>
      </c>
      <c r="CZ392" s="60">
        <v>-1.0837527110507644E-2</v>
      </c>
      <c r="DA392" s="60">
        <v>-3.9897216557632079E-2</v>
      </c>
      <c r="DB392" s="60">
        <v>-1.839716630781412E-4</v>
      </c>
      <c r="DC392" s="60">
        <v>0</v>
      </c>
      <c r="DD392" s="60">
        <f t="shared" si="832"/>
        <v>-1.3217157047475603</v>
      </c>
      <c r="DE392" s="60">
        <f t="shared" si="833"/>
        <v>-49.012943315731526</v>
      </c>
      <c r="DF392" s="60">
        <v>0.80161355232185971</v>
      </c>
      <c r="DG392" s="60">
        <v>4.9074155180860385E-4</v>
      </c>
      <c r="DH392" s="60">
        <v>1.151087141211718E-3</v>
      </c>
      <c r="DI392" s="60">
        <v>-1.3907144244944505</v>
      </c>
      <c r="DJ392" s="60">
        <f t="shared" si="834"/>
        <v>-0.58745904347957045</v>
      </c>
      <c r="DK392" s="60">
        <f t="shared" si="835"/>
        <v>-21.784636964631783</v>
      </c>
      <c r="DL392" s="60"/>
      <c r="DM392" s="60"/>
      <c r="DN392" s="60">
        <f t="shared" si="836"/>
        <v>0</v>
      </c>
      <c r="DO392" s="58">
        <v>53.7</v>
      </c>
      <c r="DP392" s="58">
        <v>0.21666666666666667</v>
      </c>
      <c r="DQ392" s="58">
        <v>1.6666666666666666E-2</v>
      </c>
      <c r="DR392" s="58">
        <v>53.933333333333337</v>
      </c>
    </row>
    <row r="393" spans="1:122" x14ac:dyDescent="0.2">
      <c r="A393" t="s">
        <v>4672</v>
      </c>
      <c r="B393" t="s">
        <v>2098</v>
      </c>
      <c r="C393" t="str">
        <f t="shared" si="814"/>
        <v xml:space="preserve">Cairns, Eric </v>
      </c>
      <c r="D393" t="str">
        <f t="shared" si="815"/>
        <v>Eric Cairns</v>
      </c>
      <c r="E393" t="str">
        <f t="shared" si="816"/>
        <v xml:space="preserve">D </v>
      </c>
      <c r="F393" t="s">
        <v>6205</v>
      </c>
      <c r="G393">
        <v>1</v>
      </c>
      <c r="H393">
        <v>0</v>
      </c>
      <c r="I393">
        <v>0</v>
      </c>
      <c r="J393">
        <f t="shared" si="817"/>
        <v>0</v>
      </c>
      <c r="K393">
        <v>0</v>
      </c>
      <c r="L393">
        <v>5</v>
      </c>
      <c r="M393" s="5" t="s">
        <v>5949</v>
      </c>
      <c r="N393" s="7">
        <f t="shared" si="818"/>
        <v>0.7</v>
      </c>
      <c r="O393" s="7">
        <f t="shared" si="819"/>
        <v>0.7</v>
      </c>
      <c r="P393">
        <v>0</v>
      </c>
      <c r="Q393">
        <v>0</v>
      </c>
      <c r="R393">
        <v>0</v>
      </c>
      <c r="S393">
        <v>0</v>
      </c>
      <c r="T393">
        <f t="shared" si="820"/>
        <v>0</v>
      </c>
      <c r="U393">
        <f t="shared" si="821"/>
        <v>0</v>
      </c>
      <c r="V393">
        <v>0</v>
      </c>
      <c r="W393" s="9">
        <f t="shared" si="822"/>
        <v>0</v>
      </c>
      <c r="X393">
        <v>2</v>
      </c>
      <c r="Y393">
        <v>0</v>
      </c>
      <c r="Z393">
        <v>0</v>
      </c>
      <c r="AA393">
        <v>0</v>
      </c>
      <c r="AB393">
        <v>0</v>
      </c>
      <c r="AC393" s="9">
        <f t="shared" si="823"/>
        <v>0</v>
      </c>
      <c r="AD393" s="5" t="s">
        <v>361</v>
      </c>
      <c r="AH393" s="13" t="s">
        <v>6349</v>
      </c>
      <c r="AI393" s="13" t="s">
        <v>6349</v>
      </c>
      <c r="AJ393" s="14">
        <v>0</v>
      </c>
      <c r="AK393" s="13" t="s">
        <v>6333</v>
      </c>
      <c r="AL393" s="13" t="s">
        <v>6350</v>
      </c>
      <c r="AM393" s="13" t="s">
        <v>6333</v>
      </c>
      <c r="AN393" s="18">
        <f t="shared" si="824"/>
        <v>0.1</v>
      </c>
      <c r="AO393" s="18">
        <f t="shared" si="825"/>
        <v>0.1</v>
      </c>
      <c r="AP393" s="18">
        <f t="shared" si="826"/>
        <v>0</v>
      </c>
      <c r="AQ393" s="18">
        <f t="shared" si="827"/>
        <v>0</v>
      </c>
      <c r="AR393" s="18">
        <f t="shared" si="799"/>
        <v>0</v>
      </c>
      <c r="AS393" s="18">
        <f t="shared" si="828"/>
        <v>0</v>
      </c>
      <c r="AT393" s="18">
        <f t="shared" si="800"/>
        <v>0</v>
      </c>
      <c r="AU393" s="18">
        <f t="shared" si="829"/>
        <v>0</v>
      </c>
      <c r="AV393" s="66">
        <v>0</v>
      </c>
      <c r="AW393" s="66">
        <v>0</v>
      </c>
      <c r="AX393" s="66">
        <v>0</v>
      </c>
      <c r="AY393" s="66">
        <v>0</v>
      </c>
      <c r="AZ393" s="66">
        <v>0</v>
      </c>
      <c r="BA393" s="66">
        <v>0</v>
      </c>
      <c r="BB393" s="66">
        <v>0</v>
      </c>
      <c r="BC393" s="66">
        <v>0</v>
      </c>
      <c r="BD393">
        <v>33</v>
      </c>
      <c r="BE393" t="s">
        <v>813</v>
      </c>
      <c r="BF393" t="s">
        <v>814</v>
      </c>
      <c r="BG393" t="s">
        <v>7484</v>
      </c>
      <c r="BH393" t="s">
        <v>7457</v>
      </c>
      <c r="BI393">
        <v>78</v>
      </c>
      <c r="BJ393">
        <v>243</v>
      </c>
      <c r="BK393" t="s">
        <v>1259</v>
      </c>
      <c r="BL393" t="s">
        <v>7128</v>
      </c>
      <c r="BM393" s="4" t="s">
        <v>6560</v>
      </c>
      <c r="BN393" s="4" t="s">
        <v>6560</v>
      </c>
      <c r="BO393" s="4" t="s">
        <v>1516</v>
      </c>
      <c r="BP393" s="4" t="s">
        <v>1516</v>
      </c>
      <c r="BQ393" s="7">
        <f t="shared" si="801"/>
        <v>0.7</v>
      </c>
      <c r="BR393" s="7">
        <f t="shared" si="802"/>
        <v>0.7</v>
      </c>
      <c r="BS393" s="7">
        <f t="shared" si="803"/>
        <v>0</v>
      </c>
      <c r="BT393" s="7">
        <f t="shared" si="804"/>
        <v>0</v>
      </c>
      <c r="BU393">
        <v>2</v>
      </c>
      <c r="BV393">
        <v>0</v>
      </c>
      <c r="BW393">
        <v>0</v>
      </c>
      <c r="BX393">
        <v>0</v>
      </c>
      <c r="BY393" s="18">
        <f t="shared" si="805"/>
        <v>0.7</v>
      </c>
      <c r="BZ393" s="18">
        <f t="shared" si="806"/>
        <v>0</v>
      </c>
      <c r="CA393" s="18">
        <f t="shared" si="807"/>
        <v>0</v>
      </c>
      <c r="CB393" s="6">
        <v>0</v>
      </c>
      <c r="CC393" s="6">
        <v>0</v>
      </c>
      <c r="CD393" s="6">
        <v>0</v>
      </c>
      <c r="CE393" s="6">
        <v>0</v>
      </c>
      <c r="CF393" s="6">
        <v>0</v>
      </c>
      <c r="CG393" s="6">
        <v>0</v>
      </c>
      <c r="CH393" s="6">
        <v>0</v>
      </c>
      <c r="CI393" s="6">
        <v>0</v>
      </c>
      <c r="CJ393" s="11">
        <f t="shared" si="808"/>
        <v>0</v>
      </c>
      <c r="CK393" s="11">
        <f t="shared" si="809"/>
        <v>0</v>
      </c>
      <c r="CL393" s="11">
        <f t="shared" si="810"/>
        <v>0</v>
      </c>
      <c r="CM393" s="11">
        <f t="shared" si="811"/>
        <v>0</v>
      </c>
      <c r="CN393" s="11">
        <f t="shared" si="812"/>
        <v>0</v>
      </c>
      <c r="CO393" s="11">
        <f t="shared" si="813"/>
        <v>0</v>
      </c>
      <c r="CP393" s="52">
        <f t="shared" si="793"/>
        <v>0</v>
      </c>
      <c r="CQ393" s="52">
        <f t="shared" si="794"/>
        <v>0</v>
      </c>
      <c r="CR393" s="52">
        <f t="shared" si="795"/>
        <v>0</v>
      </c>
      <c r="CS393" s="52">
        <f t="shared" si="796"/>
        <v>0</v>
      </c>
      <c r="CT393" s="52">
        <f t="shared" si="797"/>
        <v>0</v>
      </c>
      <c r="CU393" s="52">
        <f t="shared" si="798"/>
        <v>0</v>
      </c>
      <c r="CV393">
        <v>0</v>
      </c>
      <c r="CW393" s="60">
        <f t="shared" si="830"/>
        <v>3.7338751464934879E-2</v>
      </c>
      <c r="CX393" s="60">
        <f t="shared" si="831"/>
        <v>106.68214704267109</v>
      </c>
      <c r="CY393" s="60">
        <v>-5.9089335439428785E-3</v>
      </c>
      <c r="CZ393" s="60">
        <v>0</v>
      </c>
      <c r="DA393" s="60">
        <v>6.9830468887653954E-4</v>
      </c>
      <c r="DB393" s="60">
        <v>0</v>
      </c>
      <c r="DC393" s="60">
        <v>0</v>
      </c>
      <c r="DD393" s="60">
        <f t="shared" si="832"/>
        <v>-5.210628855066339E-3</v>
      </c>
      <c r="DE393" s="60">
        <f t="shared" si="833"/>
        <v>-14.887511014475255</v>
      </c>
      <c r="DF393" s="60">
        <v>3.5038519565930355E-2</v>
      </c>
      <c r="DG393" s="60">
        <v>0</v>
      </c>
      <c r="DH393" s="60">
        <v>0</v>
      </c>
      <c r="DI393" s="60">
        <v>7.5108607540708642E-3</v>
      </c>
      <c r="DJ393" s="60">
        <f t="shared" si="834"/>
        <v>4.2549380320001218E-2</v>
      </c>
      <c r="DK393" s="60">
        <f t="shared" si="835"/>
        <v>121.56965805714634</v>
      </c>
      <c r="DL393" s="60"/>
      <c r="DM393" s="60"/>
      <c r="DN393" s="60">
        <f t="shared" si="836"/>
        <v>0</v>
      </c>
      <c r="DO393" s="58">
        <v>0.7</v>
      </c>
      <c r="DP393" s="58">
        <v>0</v>
      </c>
      <c r="DQ393" s="58">
        <v>0</v>
      </c>
      <c r="DR393" s="58">
        <v>0.7</v>
      </c>
    </row>
    <row r="394" spans="1:122" x14ac:dyDescent="0.2">
      <c r="A394" t="s">
        <v>4658</v>
      </c>
      <c r="B394" t="s">
        <v>2098</v>
      </c>
      <c r="C394" t="str">
        <f t="shared" si="814"/>
        <v xml:space="preserve">Lindros, Eric </v>
      </c>
      <c r="D394" t="str">
        <f t="shared" si="815"/>
        <v>Eric Lindros</v>
      </c>
      <c r="E394" t="str">
        <f t="shared" si="816"/>
        <v>RW</v>
      </c>
      <c r="F394" t="s">
        <v>3361</v>
      </c>
      <c r="G394">
        <v>49</v>
      </c>
      <c r="H394">
        <v>5</v>
      </c>
      <c r="I394">
        <v>21</v>
      </c>
      <c r="J394">
        <f t="shared" si="817"/>
        <v>26</v>
      </c>
      <c r="K394">
        <v>-1</v>
      </c>
      <c r="L394">
        <v>70</v>
      </c>
      <c r="M394" s="5" t="s">
        <v>5687</v>
      </c>
      <c r="N394" s="7">
        <f t="shared" si="818"/>
        <v>14.65</v>
      </c>
      <c r="O394" s="7">
        <f t="shared" si="819"/>
        <v>717.85</v>
      </c>
      <c r="P394">
        <v>1</v>
      </c>
      <c r="Q394">
        <v>7</v>
      </c>
      <c r="R394">
        <v>0</v>
      </c>
      <c r="S394">
        <v>0</v>
      </c>
      <c r="T394">
        <f t="shared" si="820"/>
        <v>4</v>
      </c>
      <c r="U394">
        <f t="shared" si="821"/>
        <v>14</v>
      </c>
      <c r="V394">
        <v>95</v>
      </c>
      <c r="W394" s="9">
        <f t="shared" si="822"/>
        <v>5.2631578947368418E-2</v>
      </c>
      <c r="X394">
        <v>894</v>
      </c>
      <c r="Y394">
        <v>0</v>
      </c>
      <c r="Z394">
        <v>0</v>
      </c>
      <c r="AA394">
        <v>130</v>
      </c>
      <c r="AB394">
        <v>111</v>
      </c>
      <c r="AC394" s="9">
        <f t="shared" si="823"/>
        <v>0.53941908713692943</v>
      </c>
      <c r="AD394" s="5" t="s">
        <v>4160</v>
      </c>
      <c r="AE394" s="11">
        <f>LEFT(AD394, LEN(AD394)-3)+RIGHT(AD394,2)/60</f>
        <v>27.6</v>
      </c>
      <c r="AF394" s="27">
        <v>55</v>
      </c>
      <c r="AG394" s="12">
        <v>567543</v>
      </c>
      <c r="AH394" s="13" t="s">
        <v>4452</v>
      </c>
      <c r="AI394" s="13" t="s">
        <v>6457</v>
      </c>
      <c r="AJ394" s="14">
        <v>-0.7</v>
      </c>
      <c r="AK394" s="13" t="s">
        <v>6489</v>
      </c>
      <c r="AL394" s="13" t="s">
        <v>6412</v>
      </c>
      <c r="AM394" s="13" t="s">
        <v>4365</v>
      </c>
      <c r="AN394" s="18">
        <f t="shared" si="824"/>
        <v>15.8</v>
      </c>
      <c r="AO394" s="18">
        <f t="shared" si="825"/>
        <v>12.4</v>
      </c>
      <c r="AP394" s="18">
        <f t="shared" si="826"/>
        <v>-0.7</v>
      </c>
      <c r="AQ394" s="18">
        <f t="shared" si="827"/>
        <v>1.4</v>
      </c>
      <c r="AR394" s="18">
        <f t="shared" si="799"/>
        <v>3.1278509057734909</v>
      </c>
      <c r="AS394" s="18">
        <f t="shared" si="828"/>
        <v>1.5</v>
      </c>
      <c r="AT394" s="18">
        <f t="shared" si="800"/>
        <v>3.3512688276144549</v>
      </c>
      <c r="AU394" s="18">
        <f t="shared" si="829"/>
        <v>2.8</v>
      </c>
      <c r="AV394" s="66">
        <v>7</v>
      </c>
      <c r="AW394" s="66">
        <v>88</v>
      </c>
      <c r="AX394" s="66">
        <v>42</v>
      </c>
      <c r="AY394" s="66">
        <v>25</v>
      </c>
      <c r="AZ394" s="66">
        <v>25</v>
      </c>
      <c r="BA394" s="66">
        <v>130</v>
      </c>
      <c r="BB394" s="66">
        <v>111</v>
      </c>
      <c r="BC394" s="66">
        <v>8.9</v>
      </c>
      <c r="BE394" t="s">
        <v>4964</v>
      </c>
      <c r="BF394" t="s">
        <v>2935</v>
      </c>
      <c r="BG394" t="s">
        <v>7484</v>
      </c>
      <c r="BH394" t="s">
        <v>7457</v>
      </c>
      <c r="BI394">
        <v>76</v>
      </c>
      <c r="BJ394">
        <v>240</v>
      </c>
      <c r="BK394" t="s">
        <v>1258</v>
      </c>
      <c r="BL394" t="s">
        <v>7128</v>
      </c>
      <c r="BM394" s="4" t="s">
        <v>2410</v>
      </c>
      <c r="BN394" s="4" t="s">
        <v>2411</v>
      </c>
      <c r="BO394" s="4" t="s">
        <v>7369</v>
      </c>
      <c r="BP394" s="4" t="s">
        <v>2412</v>
      </c>
      <c r="BQ394" s="7">
        <f t="shared" si="801"/>
        <v>718</v>
      </c>
      <c r="BR394" s="7">
        <f t="shared" si="802"/>
        <v>540.81666666666672</v>
      </c>
      <c r="BS394" s="7">
        <f t="shared" si="803"/>
        <v>2.0499999999999998</v>
      </c>
      <c r="BT394" s="7">
        <f t="shared" si="804"/>
        <v>175.13333333333333</v>
      </c>
      <c r="BU394">
        <v>894</v>
      </c>
      <c r="BV394">
        <v>1</v>
      </c>
      <c r="BW394">
        <v>1</v>
      </c>
      <c r="BX394">
        <v>0</v>
      </c>
      <c r="BY394" s="18">
        <f t="shared" si="805"/>
        <v>11.037074829931974</v>
      </c>
      <c r="BZ394" s="18">
        <f t="shared" si="806"/>
        <v>4.1836734693877546E-2</v>
      </c>
      <c r="CA394" s="18">
        <f t="shared" si="807"/>
        <v>3.5741496598639455</v>
      </c>
      <c r="CB394" s="6">
        <v>20</v>
      </c>
      <c r="CC394" s="6">
        <v>16</v>
      </c>
      <c r="CD394" s="6">
        <v>0</v>
      </c>
      <c r="CE394" s="6">
        <v>36</v>
      </c>
      <c r="CF394" s="6">
        <v>15</v>
      </c>
      <c r="CG394" s="6">
        <v>4</v>
      </c>
      <c r="CH394" s="6">
        <v>0</v>
      </c>
      <c r="CI394" s="6">
        <v>19</v>
      </c>
      <c r="CJ394" s="11">
        <f t="shared" si="808"/>
        <v>2.2188665290147611</v>
      </c>
      <c r="CK394" s="11">
        <f t="shared" si="809"/>
        <v>5.4815378759040732</v>
      </c>
      <c r="CL394" s="11">
        <f t="shared" si="810"/>
        <v>0</v>
      </c>
      <c r="CM394" s="11">
        <f t="shared" si="811"/>
        <v>1.6641498967610711</v>
      </c>
      <c r="CN394" s="11">
        <f t="shared" si="812"/>
        <v>1.3703844689760183</v>
      </c>
      <c r="CO394" s="11">
        <f t="shared" si="813"/>
        <v>0</v>
      </c>
      <c r="CP394" s="52">
        <f t="shared" si="793"/>
        <v>0.2</v>
      </c>
      <c r="CQ394" s="52">
        <f t="shared" si="794"/>
        <v>0.7</v>
      </c>
      <c r="CR394" s="52">
        <f t="shared" si="795"/>
        <v>0.89999999999999991</v>
      </c>
      <c r="CS394" s="52">
        <f t="shared" si="796"/>
        <v>6.25E-2</v>
      </c>
      <c r="CT394" s="52">
        <f t="shared" si="797"/>
        <v>0.4375</v>
      </c>
      <c r="CU394" s="52">
        <f t="shared" si="798"/>
        <v>0.5</v>
      </c>
      <c r="CV394">
        <v>0</v>
      </c>
      <c r="CW394" s="60">
        <f t="shared" si="830"/>
        <v>4.4617498650528278</v>
      </c>
      <c r="CX394" s="60">
        <f t="shared" si="831"/>
        <v>12.428272604603977</v>
      </c>
      <c r="CY394" s="60">
        <v>8.2962008732657466</v>
      </c>
      <c r="CZ394" s="60">
        <v>-1.5775294517241689</v>
      </c>
      <c r="DA394" s="60">
        <v>0.33484502669546523</v>
      </c>
      <c r="DB394" s="60">
        <v>-2.8809803788075895E-2</v>
      </c>
      <c r="DC394" s="60">
        <v>3.3944237653620704</v>
      </c>
      <c r="DD394" s="60">
        <f t="shared" si="832"/>
        <v>10.419130409811036</v>
      </c>
      <c r="DE394" s="60">
        <f t="shared" si="833"/>
        <v>29.022647381089236</v>
      </c>
      <c r="DF394" s="60">
        <v>6.7570772087883908</v>
      </c>
      <c r="DG394" s="60">
        <v>-0.36055255892422294</v>
      </c>
      <c r="DH394" s="60">
        <v>0.23508300944826735</v>
      </c>
      <c r="DI394" s="60">
        <v>-12.588988204070644</v>
      </c>
      <c r="DJ394" s="60">
        <f t="shared" si="834"/>
        <v>-5.957380544758208</v>
      </c>
      <c r="DK394" s="60">
        <f t="shared" si="835"/>
        <v>-16.59437477648526</v>
      </c>
      <c r="DL394" s="60"/>
      <c r="DM394" s="60"/>
      <c r="DN394" s="60">
        <f t="shared" si="836"/>
        <v>0</v>
      </c>
      <c r="DO394" s="58">
        <v>540.81666666666672</v>
      </c>
      <c r="DP394" s="58">
        <v>175.13333333333333</v>
      </c>
      <c r="DQ394" s="58">
        <v>2.0499999999999998</v>
      </c>
      <c r="DR394" s="58">
        <v>718</v>
      </c>
    </row>
    <row r="395" spans="1:122" x14ac:dyDescent="0.2">
      <c r="A395" t="s">
        <v>4670</v>
      </c>
      <c r="B395" t="s">
        <v>2098</v>
      </c>
      <c r="C395" t="str">
        <f t="shared" si="814"/>
        <v xml:space="preserve">Meloche, Eric </v>
      </c>
      <c r="D395" t="str">
        <f t="shared" si="815"/>
        <v>Eric Meloche</v>
      </c>
      <c r="E395" t="str">
        <f t="shared" si="816"/>
        <v>RW</v>
      </c>
      <c r="F395" t="s">
        <v>2772</v>
      </c>
      <c r="G395">
        <v>13</v>
      </c>
      <c r="H395">
        <v>1</v>
      </c>
      <c r="I395">
        <v>2</v>
      </c>
      <c r="J395">
        <f t="shared" si="817"/>
        <v>3</v>
      </c>
      <c r="K395">
        <v>-6</v>
      </c>
      <c r="L395">
        <v>4</v>
      </c>
      <c r="M395" s="5" t="s">
        <v>5912</v>
      </c>
      <c r="N395" s="7">
        <f t="shared" si="818"/>
        <v>8.35</v>
      </c>
      <c r="O395" s="7">
        <f t="shared" si="819"/>
        <v>108.55</v>
      </c>
      <c r="P395">
        <v>1</v>
      </c>
      <c r="Q395">
        <v>0</v>
      </c>
      <c r="R395">
        <v>0</v>
      </c>
      <c r="S395">
        <v>0</v>
      </c>
      <c r="T395">
        <f t="shared" si="820"/>
        <v>0</v>
      </c>
      <c r="U395">
        <f t="shared" si="821"/>
        <v>2</v>
      </c>
      <c r="V395">
        <v>12</v>
      </c>
      <c r="W395" s="9">
        <f t="shared" si="822"/>
        <v>8.3333333333333329E-2</v>
      </c>
      <c r="X395">
        <v>159</v>
      </c>
      <c r="Y395">
        <v>0</v>
      </c>
      <c r="Z395">
        <v>0</v>
      </c>
      <c r="AA395">
        <v>13</v>
      </c>
      <c r="AB395">
        <v>15</v>
      </c>
      <c r="AC395" s="9">
        <f t="shared" si="823"/>
        <v>0.4642857142857143</v>
      </c>
      <c r="AD395" s="5" t="s">
        <v>1737</v>
      </c>
      <c r="AE395" s="11">
        <f>LEFT(AD395, LEN(AD395)-3)+RIGHT(AD395,2)/60</f>
        <v>36.166666666666664</v>
      </c>
      <c r="AH395" s="15" t="s">
        <v>4365</v>
      </c>
      <c r="AI395" s="15" t="s">
        <v>6283</v>
      </c>
      <c r="AJ395" s="16">
        <v>-4.0999999999999996</v>
      </c>
      <c r="AK395" s="15" t="s">
        <v>6352</v>
      </c>
      <c r="AL395" s="15" t="s">
        <v>6429</v>
      </c>
      <c r="AM395" s="15" t="s">
        <v>6328</v>
      </c>
      <c r="AN395" s="18">
        <f t="shared" si="824"/>
        <v>2.8</v>
      </c>
      <c r="AO395" s="18">
        <f t="shared" si="825"/>
        <v>2.4</v>
      </c>
      <c r="AP395" s="18">
        <f t="shared" si="826"/>
        <v>-4.0999999999999996</v>
      </c>
      <c r="AQ395" s="18">
        <f t="shared" si="827"/>
        <v>-0.3</v>
      </c>
      <c r="AR395" s="18">
        <f t="shared" si="799"/>
        <v>-5.3675264648874306</v>
      </c>
      <c r="AS395" s="18">
        <f t="shared" si="828"/>
        <v>-0.7</v>
      </c>
      <c r="AT395" s="18">
        <f t="shared" si="800"/>
        <v>-12.524228418070672</v>
      </c>
      <c r="AU395" s="18">
        <f t="shared" si="829"/>
        <v>-1</v>
      </c>
      <c r="AV395" s="66">
        <v>2</v>
      </c>
      <c r="AW395" s="66">
        <v>13</v>
      </c>
      <c r="AX395" s="66">
        <v>5</v>
      </c>
      <c r="AY395" s="66">
        <v>1</v>
      </c>
      <c r="AZ395" s="66">
        <v>2</v>
      </c>
      <c r="BA395" s="66">
        <v>13</v>
      </c>
      <c r="BB395" s="66">
        <v>15</v>
      </c>
      <c r="BC395" s="66">
        <v>3.7</v>
      </c>
      <c r="BD395">
        <v>40</v>
      </c>
      <c r="BE395" t="s">
        <v>5326</v>
      </c>
      <c r="BF395" t="s">
        <v>1274</v>
      </c>
      <c r="BG395" t="s">
        <v>7456</v>
      </c>
      <c r="BH395" t="s">
        <v>7457</v>
      </c>
      <c r="BI395">
        <v>70</v>
      </c>
      <c r="BJ395">
        <v>202</v>
      </c>
      <c r="BK395" t="s">
        <v>1258</v>
      </c>
      <c r="BL395" t="s">
        <v>7128</v>
      </c>
      <c r="BM395" s="4" t="s">
        <v>3861</v>
      </c>
      <c r="BN395" s="4" t="s">
        <v>3862</v>
      </c>
      <c r="BO395" s="4" t="s">
        <v>2604</v>
      </c>
      <c r="BP395" s="4" t="s">
        <v>3863</v>
      </c>
      <c r="BQ395" s="7">
        <f t="shared" si="801"/>
        <v>108.53333333333333</v>
      </c>
      <c r="BR395" s="7">
        <f t="shared" si="802"/>
        <v>105.28333333333333</v>
      </c>
      <c r="BS395" s="7">
        <f t="shared" si="803"/>
        <v>1.3166666666666667</v>
      </c>
      <c r="BT395" s="7">
        <f t="shared" si="804"/>
        <v>1.9333333333333333</v>
      </c>
      <c r="BU395">
        <v>159</v>
      </c>
      <c r="BV395">
        <v>0</v>
      </c>
      <c r="BW395">
        <v>0</v>
      </c>
      <c r="BX395">
        <v>0</v>
      </c>
      <c r="BY395" s="18">
        <f t="shared" si="805"/>
        <v>8.0987179487179493</v>
      </c>
      <c r="BZ395" s="18">
        <f t="shared" si="806"/>
        <v>0.10128205128205128</v>
      </c>
      <c r="CA395" s="18">
        <f t="shared" si="807"/>
        <v>0.14871794871794872</v>
      </c>
      <c r="CB395" s="6">
        <v>2</v>
      </c>
      <c r="CC395" s="6">
        <v>1</v>
      </c>
      <c r="CD395" s="6">
        <v>0</v>
      </c>
      <c r="CE395" s="6">
        <v>3</v>
      </c>
      <c r="CF395" s="6">
        <v>7</v>
      </c>
      <c r="CG395" s="6">
        <v>0</v>
      </c>
      <c r="CH395" s="6">
        <v>0</v>
      </c>
      <c r="CI395" s="6">
        <v>7</v>
      </c>
      <c r="CJ395" s="11">
        <f t="shared" si="808"/>
        <v>1.1397815418711414</v>
      </c>
      <c r="CK395" s="11">
        <f t="shared" si="809"/>
        <v>31.03448275862069</v>
      </c>
      <c r="CL395" s="11">
        <f t="shared" si="810"/>
        <v>0</v>
      </c>
      <c r="CM395" s="11">
        <f t="shared" si="811"/>
        <v>3.9892353965489953</v>
      </c>
      <c r="CN395" s="11">
        <f t="shared" si="812"/>
        <v>0</v>
      </c>
      <c r="CO395" s="11">
        <f t="shared" si="813"/>
        <v>0</v>
      </c>
      <c r="CP395" s="52">
        <f t="shared" si="793"/>
        <v>0</v>
      </c>
      <c r="CQ395" s="52">
        <f t="shared" si="794"/>
        <v>1</v>
      </c>
      <c r="CR395" s="52">
        <f t="shared" si="795"/>
        <v>1</v>
      </c>
      <c r="CS395" s="52">
        <f t="shared" si="796"/>
        <v>1</v>
      </c>
      <c r="CT395" s="52">
        <f t="shared" si="797"/>
        <v>0</v>
      </c>
      <c r="CU395" s="52">
        <f t="shared" si="798"/>
        <v>1</v>
      </c>
      <c r="CV395">
        <v>0</v>
      </c>
      <c r="CW395" s="60">
        <f t="shared" si="830"/>
        <v>1.1024584170142848</v>
      </c>
      <c r="CX395" s="60">
        <f t="shared" si="831"/>
        <v>20.315572795103527</v>
      </c>
      <c r="CY395" s="60">
        <v>-0.43280331258056254</v>
      </c>
      <c r="CZ395" s="60">
        <v>1.782198254460917</v>
      </c>
      <c r="DA395" s="60">
        <v>-3.6637091526981427E-2</v>
      </c>
      <c r="DB395" s="60">
        <v>-1.5629713049072735E-2</v>
      </c>
      <c r="DC395" s="60">
        <v>0</v>
      </c>
      <c r="DD395" s="60">
        <f t="shared" si="832"/>
        <v>1.2971281373043002</v>
      </c>
      <c r="DE395" s="60">
        <f t="shared" si="833"/>
        <v>23.902852653027644</v>
      </c>
      <c r="DF395" s="60">
        <v>-0.34025590008690709</v>
      </c>
      <c r="DG395" s="60">
        <v>7.8161877432805695E-3</v>
      </c>
      <c r="DH395" s="60">
        <v>0.1571047287115267</v>
      </c>
      <c r="DI395" s="60">
        <v>-1.9334736657915685E-2</v>
      </c>
      <c r="DJ395" s="60">
        <f t="shared" si="834"/>
        <v>-0.1946697202900155</v>
      </c>
      <c r="DK395" s="60">
        <f t="shared" si="835"/>
        <v>-3.5872798579241185</v>
      </c>
      <c r="DL395" s="60"/>
      <c r="DM395" s="60"/>
      <c r="DN395" s="60">
        <f t="shared" si="836"/>
        <v>0</v>
      </c>
      <c r="DO395" s="58">
        <v>105.28333333333333</v>
      </c>
      <c r="DP395" s="58">
        <v>1.9333333333333336</v>
      </c>
      <c r="DQ395" s="58">
        <v>1.3166666666666667</v>
      </c>
      <c r="DR395" s="58">
        <v>108.53333333333333</v>
      </c>
    </row>
    <row r="396" spans="1:122" x14ac:dyDescent="0.2">
      <c r="A396" t="s">
        <v>4666</v>
      </c>
      <c r="B396" t="s">
        <v>2098</v>
      </c>
      <c r="C396" t="str">
        <f t="shared" si="814"/>
        <v xml:space="preserve">Rasmussen, Erik </v>
      </c>
      <c r="D396" t="str">
        <f t="shared" si="815"/>
        <v>Erik Rasmussen</v>
      </c>
      <c r="E396" t="str">
        <f t="shared" si="816"/>
        <v xml:space="preserve">C </v>
      </c>
      <c r="F396" t="s">
        <v>1137</v>
      </c>
      <c r="G396">
        <v>71</v>
      </c>
      <c r="H396">
        <v>3</v>
      </c>
      <c r="I396">
        <v>7</v>
      </c>
      <c r="J396">
        <f t="shared" si="817"/>
        <v>10</v>
      </c>
      <c r="K396">
        <v>-2</v>
      </c>
      <c r="L396">
        <v>25</v>
      </c>
      <c r="M396" s="5" t="s">
        <v>5849</v>
      </c>
      <c r="N396" s="7">
        <f t="shared" si="818"/>
        <v>9.4666666666666668</v>
      </c>
      <c r="O396" s="7">
        <f t="shared" si="819"/>
        <v>672.13333333333333</v>
      </c>
      <c r="P396">
        <v>0</v>
      </c>
      <c r="Q396">
        <v>0</v>
      </c>
      <c r="R396">
        <v>0</v>
      </c>
      <c r="S396">
        <v>0</v>
      </c>
      <c r="T396">
        <f t="shared" si="820"/>
        <v>3</v>
      </c>
      <c r="U396">
        <f t="shared" si="821"/>
        <v>7</v>
      </c>
      <c r="V396">
        <v>80</v>
      </c>
      <c r="W396" s="9">
        <f t="shared" si="822"/>
        <v>3.7499999999999999E-2</v>
      </c>
      <c r="X396">
        <v>940</v>
      </c>
      <c r="Y396">
        <v>0</v>
      </c>
      <c r="Z396">
        <v>0</v>
      </c>
      <c r="AA396">
        <v>25</v>
      </c>
      <c r="AB396">
        <v>27</v>
      </c>
      <c r="AC396" s="9">
        <f t="shared" si="823"/>
        <v>0.48076923076923078</v>
      </c>
      <c r="AD396" s="5" t="s">
        <v>1644</v>
      </c>
      <c r="AE396" s="11">
        <f>LEFT(AD396, LEN(AD396)-3)+RIGHT(AD396,2)/60</f>
        <v>67.150000000000006</v>
      </c>
      <c r="AF396" s="27">
        <v>65</v>
      </c>
      <c r="AG396" s="12">
        <v>165000</v>
      </c>
      <c r="AH396" s="13" t="s">
        <v>4370</v>
      </c>
      <c r="AI396" s="13" t="s">
        <v>6408</v>
      </c>
      <c r="AJ396" s="14">
        <v>-1.7</v>
      </c>
      <c r="AK396" s="13" t="s">
        <v>4471</v>
      </c>
      <c r="AL396" s="13" t="s">
        <v>6400</v>
      </c>
      <c r="AM396" s="13" t="s">
        <v>6420</v>
      </c>
      <c r="AN396" s="18">
        <f t="shared" si="824"/>
        <v>13.6</v>
      </c>
      <c r="AO396" s="18">
        <f t="shared" si="825"/>
        <v>13.3</v>
      </c>
      <c r="AP396" s="18">
        <f t="shared" si="826"/>
        <v>-1.7</v>
      </c>
      <c r="AQ396" s="18">
        <f t="shared" si="827"/>
        <v>-2.9</v>
      </c>
      <c r="AR396" s="18">
        <f t="shared" si="799"/>
        <v>-8.5058538850732042</v>
      </c>
      <c r="AS396" s="18">
        <f t="shared" si="828"/>
        <v>1.3</v>
      </c>
      <c r="AT396" s="18">
        <f t="shared" si="800"/>
        <v>3.8129689829638505</v>
      </c>
      <c r="AU396" s="18">
        <f t="shared" si="829"/>
        <v>-1.6</v>
      </c>
      <c r="AV396" s="66">
        <v>16</v>
      </c>
      <c r="AW396" s="66">
        <v>120</v>
      </c>
      <c r="AX396" s="66">
        <v>27</v>
      </c>
      <c r="AY396" s="66">
        <v>25</v>
      </c>
      <c r="AZ396" s="66">
        <v>21</v>
      </c>
      <c r="BA396" s="66">
        <v>25</v>
      </c>
      <c r="BB396" s="66">
        <v>27</v>
      </c>
      <c r="BC396" s="66">
        <v>1.3</v>
      </c>
      <c r="BD396">
        <v>10</v>
      </c>
      <c r="BE396" t="s">
        <v>5123</v>
      </c>
      <c r="BF396" t="s">
        <v>657</v>
      </c>
      <c r="BG396" t="s">
        <v>7470</v>
      </c>
      <c r="BH396" t="s">
        <v>7471</v>
      </c>
      <c r="BI396">
        <v>73</v>
      </c>
      <c r="BJ396">
        <v>210</v>
      </c>
      <c r="BK396" t="s">
        <v>1259</v>
      </c>
      <c r="BL396" t="s">
        <v>7128</v>
      </c>
      <c r="BM396" s="4" t="s">
        <v>2470</v>
      </c>
      <c r="BN396" s="4" t="s">
        <v>2471</v>
      </c>
      <c r="BO396" s="4" t="s">
        <v>7210</v>
      </c>
      <c r="BP396" s="4" t="s">
        <v>2472</v>
      </c>
      <c r="BQ396" s="7">
        <f t="shared" si="801"/>
        <v>671.63333333333333</v>
      </c>
      <c r="BR396" s="7">
        <f t="shared" si="802"/>
        <v>661.38333333333333</v>
      </c>
      <c r="BS396" s="7">
        <f t="shared" si="803"/>
        <v>1.9</v>
      </c>
      <c r="BT396" s="7">
        <f t="shared" si="804"/>
        <v>8.35</v>
      </c>
      <c r="BU396">
        <v>940</v>
      </c>
      <c r="BV396">
        <v>0</v>
      </c>
      <c r="BW396">
        <v>0</v>
      </c>
      <c r="BX396">
        <v>0</v>
      </c>
      <c r="BY396" s="18">
        <f t="shared" si="805"/>
        <v>9.3152582159624409</v>
      </c>
      <c r="BZ396" s="18">
        <f t="shared" si="806"/>
        <v>2.6760563380281689E-2</v>
      </c>
      <c r="CA396" s="18">
        <f t="shared" si="807"/>
        <v>0.1176056338028169</v>
      </c>
      <c r="CB396" s="6">
        <v>17</v>
      </c>
      <c r="CC396" s="6">
        <v>1</v>
      </c>
      <c r="CD396" s="6">
        <v>0</v>
      </c>
      <c r="CE396" s="6">
        <v>18</v>
      </c>
      <c r="CF396" s="6">
        <v>19</v>
      </c>
      <c r="CG396" s="6">
        <v>0</v>
      </c>
      <c r="CH396" s="6">
        <v>0</v>
      </c>
      <c r="CI396" s="6">
        <v>19</v>
      </c>
      <c r="CJ396" s="11">
        <f t="shared" si="808"/>
        <v>1.5422221102235216</v>
      </c>
      <c r="CK396" s="11">
        <f t="shared" si="809"/>
        <v>7.1856287425149699</v>
      </c>
      <c r="CL396" s="11">
        <f t="shared" si="810"/>
        <v>0</v>
      </c>
      <c r="CM396" s="11">
        <f t="shared" si="811"/>
        <v>1.7236600055439357</v>
      </c>
      <c r="CN396" s="11">
        <f t="shared" si="812"/>
        <v>0</v>
      </c>
      <c r="CO396" s="11">
        <f t="shared" si="813"/>
        <v>0</v>
      </c>
      <c r="CP396" s="52">
        <f t="shared" si="793"/>
        <v>0.17647058823529413</v>
      </c>
      <c r="CQ396" s="52">
        <f t="shared" si="794"/>
        <v>0.41176470588235292</v>
      </c>
      <c r="CR396" s="52">
        <f t="shared" si="795"/>
        <v>0.58823529411764708</v>
      </c>
      <c r="CS396" s="52">
        <f t="shared" si="796"/>
        <v>0</v>
      </c>
      <c r="CT396" s="52">
        <f t="shared" si="797"/>
        <v>0</v>
      </c>
      <c r="CU396" s="52">
        <f t="shared" si="798"/>
        <v>0</v>
      </c>
      <c r="CV396">
        <v>0</v>
      </c>
      <c r="CW396" s="60">
        <f t="shared" si="830"/>
        <v>5.3247705959590839</v>
      </c>
      <c r="CX396" s="60">
        <f t="shared" si="831"/>
        <v>15.856183222866894</v>
      </c>
      <c r="CY396" s="60">
        <v>-3.1417367927629756</v>
      </c>
      <c r="CZ396" s="60">
        <v>-0.45515620649810085</v>
      </c>
      <c r="DA396" s="60">
        <v>-0.33814938700485248</v>
      </c>
      <c r="DB396" s="60">
        <v>-3.6581575981054902E-2</v>
      </c>
      <c r="DC396" s="60">
        <v>0</v>
      </c>
      <c r="DD396" s="60">
        <f t="shared" si="832"/>
        <v>-3.971623962246984</v>
      </c>
      <c r="DE396" s="60">
        <f t="shared" si="833"/>
        <v>-11.826762506070725</v>
      </c>
      <c r="DF396" s="60">
        <v>7.4743879931168049</v>
      </c>
      <c r="DG396" s="60">
        <v>3.1387854760185671E-2</v>
      </c>
      <c r="DH396" s="60">
        <v>0.19100819280211442</v>
      </c>
      <c r="DI396" s="60">
        <v>1.599610517526961</v>
      </c>
      <c r="DJ396" s="60">
        <f t="shared" si="834"/>
        <v>9.2963945582060674</v>
      </c>
      <c r="DK396" s="60">
        <f t="shared" si="835"/>
        <v>27.682945728937614</v>
      </c>
      <c r="DL396" s="60"/>
      <c r="DM396" s="60"/>
      <c r="DN396" s="60">
        <f t="shared" si="836"/>
        <v>0</v>
      </c>
      <c r="DO396" s="58">
        <v>661.38333333333333</v>
      </c>
      <c r="DP396" s="58">
        <v>8.35</v>
      </c>
      <c r="DQ396" s="58">
        <v>1.9</v>
      </c>
      <c r="DR396" s="58">
        <v>671.63333333333333</v>
      </c>
    </row>
    <row r="397" spans="1:122" x14ac:dyDescent="0.2">
      <c r="A397" t="s">
        <v>4663</v>
      </c>
      <c r="B397" t="s">
        <v>2098</v>
      </c>
      <c r="C397" t="str">
        <f t="shared" si="814"/>
        <v xml:space="preserve">Reitz, Erik </v>
      </c>
      <c r="D397" t="str">
        <f t="shared" si="815"/>
        <v>Erik Reitz</v>
      </c>
      <c r="E397" t="str">
        <f t="shared" si="816"/>
        <v xml:space="preserve">D </v>
      </c>
      <c r="F397" t="s">
        <v>1066</v>
      </c>
      <c r="G397">
        <v>1</v>
      </c>
      <c r="H397">
        <v>0</v>
      </c>
      <c r="I397">
        <v>0</v>
      </c>
      <c r="J397">
        <f t="shared" si="817"/>
        <v>0</v>
      </c>
      <c r="K397">
        <v>1</v>
      </c>
      <c r="L397">
        <v>0</v>
      </c>
      <c r="M397" s="5" t="s">
        <v>5801</v>
      </c>
      <c r="N397" s="7">
        <f t="shared" si="818"/>
        <v>10.6</v>
      </c>
      <c r="O397" s="7">
        <f t="shared" si="819"/>
        <v>10.6</v>
      </c>
      <c r="P397">
        <v>0</v>
      </c>
      <c r="Q397">
        <v>0</v>
      </c>
      <c r="R397">
        <v>0</v>
      </c>
      <c r="S397">
        <v>0</v>
      </c>
      <c r="T397">
        <f t="shared" si="820"/>
        <v>0</v>
      </c>
      <c r="U397">
        <f t="shared" si="821"/>
        <v>0</v>
      </c>
      <c r="V397">
        <v>0</v>
      </c>
      <c r="W397" s="9">
        <f t="shared" si="822"/>
        <v>0</v>
      </c>
      <c r="X397">
        <v>13</v>
      </c>
      <c r="Y397">
        <v>0</v>
      </c>
      <c r="Z397">
        <v>0</v>
      </c>
      <c r="AA397">
        <v>0</v>
      </c>
      <c r="AB397">
        <v>0</v>
      </c>
      <c r="AC397" s="9">
        <f t="shared" si="823"/>
        <v>0</v>
      </c>
      <c r="AD397" s="5" t="s">
        <v>361</v>
      </c>
      <c r="AH397" s="13" t="s">
        <v>6310</v>
      </c>
      <c r="AI397" s="13" t="s">
        <v>6310</v>
      </c>
      <c r="AJ397" s="14">
        <v>0.9</v>
      </c>
      <c r="AK397" s="13" t="s">
        <v>6351</v>
      </c>
      <c r="AL397" s="13" t="s">
        <v>6310</v>
      </c>
      <c r="AM397" s="13" t="s">
        <v>6348</v>
      </c>
      <c r="AN397" s="18">
        <f t="shared" si="824"/>
        <v>0.3</v>
      </c>
      <c r="AO397" s="18">
        <f t="shared" si="825"/>
        <v>0.3</v>
      </c>
      <c r="AP397" s="18">
        <f t="shared" si="826"/>
        <v>0.9</v>
      </c>
      <c r="AQ397" s="18">
        <f t="shared" si="827"/>
        <v>-0.1</v>
      </c>
      <c r="AR397" s="18">
        <f t="shared" si="799"/>
        <v>-18.867924528301888</v>
      </c>
      <c r="AS397" s="18">
        <f t="shared" si="828"/>
        <v>0.3</v>
      </c>
      <c r="AT397" s="18">
        <f t="shared" si="800"/>
        <v>56.60377358490566</v>
      </c>
      <c r="AU397" s="18">
        <f t="shared" si="829"/>
        <v>0.2</v>
      </c>
      <c r="AV397" s="66">
        <v>0</v>
      </c>
      <c r="AW397" s="66">
        <v>0</v>
      </c>
      <c r="AX397" s="66">
        <v>1</v>
      </c>
      <c r="AY397" s="66">
        <v>0</v>
      </c>
      <c r="AZ397" s="66">
        <v>0</v>
      </c>
      <c r="BA397" s="66">
        <v>0</v>
      </c>
      <c r="BB397" s="66">
        <v>0</v>
      </c>
      <c r="BC397" s="66">
        <v>0</v>
      </c>
      <c r="BD397">
        <v>6</v>
      </c>
      <c r="BE397" t="s">
        <v>738</v>
      </c>
      <c r="BF397" t="s">
        <v>699</v>
      </c>
      <c r="BG397" t="s">
        <v>653</v>
      </c>
      <c r="BH397" t="s">
        <v>7471</v>
      </c>
      <c r="BI397">
        <v>73</v>
      </c>
      <c r="BJ397">
        <v>210</v>
      </c>
      <c r="BK397" t="s">
        <v>1258</v>
      </c>
      <c r="BL397" t="s">
        <v>638</v>
      </c>
      <c r="BM397" s="4" t="s">
        <v>6542</v>
      </c>
      <c r="BN397" s="4" t="s">
        <v>6542</v>
      </c>
      <c r="BO397" s="4" t="s">
        <v>1516</v>
      </c>
      <c r="BP397" s="4" t="s">
        <v>1516</v>
      </c>
      <c r="BQ397" s="7">
        <f t="shared" si="801"/>
        <v>10.6</v>
      </c>
      <c r="BR397" s="7">
        <f t="shared" si="802"/>
        <v>10.6</v>
      </c>
      <c r="BS397" s="7">
        <f t="shared" si="803"/>
        <v>0</v>
      </c>
      <c r="BT397" s="7">
        <f t="shared" si="804"/>
        <v>0</v>
      </c>
      <c r="BU397">
        <v>13</v>
      </c>
      <c r="BV397">
        <v>0</v>
      </c>
      <c r="BW397">
        <v>0</v>
      </c>
      <c r="BX397">
        <v>0</v>
      </c>
      <c r="BY397" s="18">
        <f t="shared" si="805"/>
        <v>10.6</v>
      </c>
      <c r="BZ397" s="18">
        <f t="shared" si="806"/>
        <v>0</v>
      </c>
      <c r="CA397" s="18">
        <f t="shared" si="807"/>
        <v>0</v>
      </c>
      <c r="CB397" s="6">
        <v>1</v>
      </c>
      <c r="CC397" s="6">
        <v>0</v>
      </c>
      <c r="CD397" s="6">
        <v>0</v>
      </c>
      <c r="CE397" s="6">
        <v>1</v>
      </c>
      <c r="CF397" s="6">
        <v>0</v>
      </c>
      <c r="CG397" s="6">
        <v>0</v>
      </c>
      <c r="CH397" s="6">
        <v>0</v>
      </c>
      <c r="CI397" s="6">
        <v>0</v>
      </c>
      <c r="CJ397" s="11">
        <f t="shared" si="808"/>
        <v>5.6603773584905666</v>
      </c>
      <c r="CK397" s="11">
        <f t="shared" si="809"/>
        <v>0</v>
      </c>
      <c r="CL397" s="11">
        <f t="shared" si="810"/>
        <v>0</v>
      </c>
      <c r="CM397" s="11">
        <f t="shared" si="811"/>
        <v>0</v>
      </c>
      <c r="CN397" s="11">
        <f t="shared" si="812"/>
        <v>0</v>
      </c>
      <c r="CO397" s="11">
        <f t="shared" si="813"/>
        <v>0</v>
      </c>
      <c r="CP397" s="52">
        <f t="shared" si="793"/>
        <v>0</v>
      </c>
      <c r="CQ397" s="52">
        <f t="shared" si="794"/>
        <v>0</v>
      </c>
      <c r="CR397" s="52">
        <f t="shared" si="795"/>
        <v>0</v>
      </c>
      <c r="CS397" s="52">
        <f t="shared" si="796"/>
        <v>0</v>
      </c>
      <c r="CT397" s="52">
        <f t="shared" si="797"/>
        <v>0</v>
      </c>
      <c r="CU397" s="52">
        <f t="shared" si="798"/>
        <v>0</v>
      </c>
      <c r="CV397">
        <v>0</v>
      </c>
      <c r="CW397" s="60">
        <f t="shared" si="830"/>
        <v>0.50557268192498561</v>
      </c>
      <c r="CX397" s="60">
        <f t="shared" si="831"/>
        <v>95.391072061318042</v>
      </c>
      <c r="CY397" s="60">
        <v>-8.119065594421257E-2</v>
      </c>
      <c r="CZ397" s="60">
        <v>0</v>
      </c>
      <c r="DA397" s="60">
        <v>-2.7382643335287045E-3</v>
      </c>
      <c r="DB397" s="60">
        <v>0</v>
      </c>
      <c r="DC397" s="60">
        <v>0</v>
      </c>
      <c r="DD397" s="60">
        <f t="shared" si="832"/>
        <v>-8.3928920277741278E-2</v>
      </c>
      <c r="DE397" s="60">
        <f t="shared" si="833"/>
        <v>-15.835645335422884</v>
      </c>
      <c r="DF397" s="60">
        <v>0.48030628405939108</v>
      </c>
      <c r="DG397" s="60">
        <v>0</v>
      </c>
      <c r="DH397" s="60">
        <v>0</v>
      </c>
      <c r="DI397" s="60">
        <v>0.10919531814333581</v>
      </c>
      <c r="DJ397" s="60">
        <f t="shared" si="834"/>
        <v>0.58950160220272685</v>
      </c>
      <c r="DK397" s="60">
        <f t="shared" si="835"/>
        <v>111.22671739674092</v>
      </c>
      <c r="DL397" s="60"/>
      <c r="DM397" s="60"/>
      <c r="DN397" s="60">
        <f t="shared" si="836"/>
        <v>0</v>
      </c>
      <c r="DO397" s="59">
        <v>10.6</v>
      </c>
      <c r="DP397" s="59">
        <v>0</v>
      </c>
      <c r="DQ397" s="59">
        <v>0</v>
      </c>
      <c r="DR397" s="58">
        <v>10.6</v>
      </c>
    </row>
    <row r="398" spans="1:122" x14ac:dyDescent="0.2">
      <c r="A398" t="s">
        <v>4676</v>
      </c>
      <c r="B398" t="s">
        <v>2098</v>
      </c>
      <c r="C398" t="str">
        <f t="shared" si="814"/>
        <v xml:space="preserve">Westrum, Erik </v>
      </c>
      <c r="D398" t="str">
        <f t="shared" si="815"/>
        <v>Erik Westrum</v>
      </c>
      <c r="E398" t="str">
        <f t="shared" si="816"/>
        <v xml:space="preserve">C </v>
      </c>
      <c r="F398" t="s">
        <v>4581</v>
      </c>
      <c r="G398">
        <v>2</v>
      </c>
      <c r="H398">
        <v>0</v>
      </c>
      <c r="I398">
        <v>0</v>
      </c>
      <c r="J398">
        <f t="shared" si="817"/>
        <v>0</v>
      </c>
      <c r="K398">
        <v>0</v>
      </c>
      <c r="L398">
        <v>0</v>
      </c>
      <c r="M398" s="5" t="s">
        <v>1189</v>
      </c>
      <c r="N398" s="7">
        <f t="shared" si="818"/>
        <v>3.5166666666666666</v>
      </c>
      <c r="O398" s="7">
        <f t="shared" si="819"/>
        <v>7.0333333333333332</v>
      </c>
      <c r="P398">
        <v>0</v>
      </c>
      <c r="Q398">
        <v>0</v>
      </c>
      <c r="R398">
        <v>0</v>
      </c>
      <c r="S398">
        <v>0</v>
      </c>
      <c r="T398">
        <f t="shared" si="820"/>
        <v>0</v>
      </c>
      <c r="U398">
        <f t="shared" si="821"/>
        <v>0</v>
      </c>
      <c r="V398">
        <v>0</v>
      </c>
      <c r="W398" s="9">
        <f t="shared" si="822"/>
        <v>0</v>
      </c>
      <c r="X398">
        <v>11</v>
      </c>
      <c r="Y398">
        <v>0</v>
      </c>
      <c r="Z398">
        <v>0</v>
      </c>
      <c r="AA398">
        <v>2</v>
      </c>
      <c r="AB398">
        <v>3</v>
      </c>
      <c r="AC398" s="9">
        <f t="shared" si="823"/>
        <v>0.4</v>
      </c>
      <c r="AD398" s="5" t="s">
        <v>361</v>
      </c>
      <c r="AH398" s="13" t="s">
        <v>6424</v>
      </c>
      <c r="AI398" s="13" t="s">
        <v>6348</v>
      </c>
      <c r="AJ398" s="14">
        <v>0.2</v>
      </c>
      <c r="AK398" s="13" t="s">
        <v>6331</v>
      </c>
      <c r="AL398" s="13" t="s">
        <v>6350</v>
      </c>
      <c r="AM398" s="13" t="s">
        <v>6331</v>
      </c>
      <c r="AN398" s="18">
        <f t="shared" si="824"/>
        <v>0.4</v>
      </c>
      <c r="AO398" s="18">
        <f t="shared" si="825"/>
        <v>0.2</v>
      </c>
      <c r="AP398" s="18">
        <f t="shared" si="826"/>
        <v>0.2</v>
      </c>
      <c r="AQ398" s="18">
        <f t="shared" si="827"/>
        <v>-0.2</v>
      </c>
      <c r="AR398" s="18">
        <f t="shared" si="799"/>
        <v>-40.201005025125639</v>
      </c>
      <c r="AS398" s="18">
        <f t="shared" si="828"/>
        <v>0</v>
      </c>
      <c r="AT398" s="18">
        <f t="shared" si="800"/>
        <v>0</v>
      </c>
      <c r="AU398" s="18">
        <f t="shared" si="829"/>
        <v>-0.2</v>
      </c>
      <c r="AV398" s="66">
        <v>1</v>
      </c>
      <c r="AW398" s="66">
        <v>2</v>
      </c>
      <c r="AX398" s="66">
        <v>1</v>
      </c>
      <c r="AY398" s="66">
        <v>0</v>
      </c>
      <c r="AZ398" s="66">
        <v>0</v>
      </c>
      <c r="BA398" s="66">
        <v>2</v>
      </c>
      <c r="BB398" s="66">
        <v>3</v>
      </c>
      <c r="BC398" s="66">
        <v>3.7</v>
      </c>
      <c r="BD398">
        <v>39</v>
      </c>
      <c r="BE398" t="s">
        <v>760</v>
      </c>
      <c r="BF398" t="s">
        <v>657</v>
      </c>
      <c r="BG398" t="s">
        <v>7470</v>
      </c>
      <c r="BH398" t="s">
        <v>7471</v>
      </c>
      <c r="BI398">
        <v>72</v>
      </c>
      <c r="BJ398">
        <v>204</v>
      </c>
      <c r="BK398" t="s">
        <v>1259</v>
      </c>
      <c r="BL398" t="s">
        <v>7128</v>
      </c>
      <c r="BM398" s="4" t="s">
        <v>3743</v>
      </c>
      <c r="BN398" s="4" t="s">
        <v>3651</v>
      </c>
      <c r="BO398" s="4" t="s">
        <v>1516</v>
      </c>
      <c r="BP398" s="4" t="s">
        <v>1634</v>
      </c>
      <c r="BQ398" s="7">
        <f t="shared" si="801"/>
        <v>7.0333333333333332</v>
      </c>
      <c r="BR398" s="7">
        <f t="shared" si="802"/>
        <v>4.1166666666666663</v>
      </c>
      <c r="BS398" s="7">
        <f t="shared" si="803"/>
        <v>0</v>
      </c>
      <c r="BT398" s="7">
        <f t="shared" si="804"/>
        <v>2.9166666666666665</v>
      </c>
      <c r="BU398">
        <v>11</v>
      </c>
      <c r="BV398">
        <v>0</v>
      </c>
      <c r="BW398">
        <v>0</v>
      </c>
      <c r="BX398">
        <v>0</v>
      </c>
      <c r="BY398" s="18">
        <f t="shared" si="805"/>
        <v>2.0583333333333331</v>
      </c>
      <c r="BZ398" s="18">
        <f t="shared" si="806"/>
        <v>0</v>
      </c>
      <c r="CA398" s="18">
        <f t="shared" si="807"/>
        <v>1.4583333333333333</v>
      </c>
      <c r="CB398" s="6">
        <v>0</v>
      </c>
      <c r="CC398" s="6">
        <v>1</v>
      </c>
      <c r="CD398" s="6">
        <v>0</v>
      </c>
      <c r="CE398" s="6">
        <v>1</v>
      </c>
      <c r="CF398" s="6">
        <v>0</v>
      </c>
      <c r="CG398" s="6">
        <v>0</v>
      </c>
      <c r="CH398" s="6">
        <v>0</v>
      </c>
      <c r="CI398" s="6">
        <v>0</v>
      </c>
      <c r="CJ398" s="11">
        <f t="shared" si="808"/>
        <v>0</v>
      </c>
      <c r="CK398" s="11">
        <f t="shared" si="809"/>
        <v>20.571428571428573</v>
      </c>
      <c r="CL398" s="11">
        <f t="shared" si="810"/>
        <v>0</v>
      </c>
      <c r="CM398" s="11">
        <f t="shared" si="811"/>
        <v>0</v>
      </c>
      <c r="CN398" s="11">
        <f t="shared" si="812"/>
        <v>0</v>
      </c>
      <c r="CO398" s="11">
        <f t="shared" si="813"/>
        <v>0</v>
      </c>
      <c r="CP398" s="52">
        <f t="shared" si="793"/>
        <v>0</v>
      </c>
      <c r="CQ398" s="52">
        <f t="shared" si="794"/>
        <v>0</v>
      </c>
      <c r="CR398" s="52">
        <f t="shared" si="795"/>
        <v>0</v>
      </c>
      <c r="CS398" s="52">
        <f t="shared" si="796"/>
        <v>0</v>
      </c>
      <c r="CT398" s="52">
        <f t="shared" si="797"/>
        <v>0</v>
      </c>
      <c r="CU398" s="52">
        <f t="shared" si="798"/>
        <v>0</v>
      </c>
      <c r="CV398">
        <v>0</v>
      </c>
      <c r="CW398" s="60">
        <f t="shared" si="830"/>
        <v>-1.9176635778710205E-2</v>
      </c>
      <c r="CX398" s="60">
        <f t="shared" si="831"/>
        <v>-5.4530717854152249</v>
      </c>
      <c r="CY398" s="60">
        <v>-0.10852631152096939</v>
      </c>
      <c r="CZ398" s="60">
        <v>-0.1620018919056935</v>
      </c>
      <c r="DA398" s="60">
        <v>3.6145833279088751E-4</v>
      </c>
      <c r="DB398" s="60">
        <v>0</v>
      </c>
      <c r="DC398" s="60">
        <v>0</v>
      </c>
      <c r="DD398" s="60">
        <f t="shared" si="832"/>
        <v>-0.27016674509387201</v>
      </c>
      <c r="DE398" s="60">
        <f t="shared" si="833"/>
        <v>-76.824666851338009</v>
      </c>
      <c r="DF398" s="60">
        <v>0.12466420610002124</v>
      </c>
      <c r="DG398" s="60">
        <v>1.1118871347199815E-2</v>
      </c>
      <c r="DH398" s="60">
        <v>0</v>
      </c>
      <c r="DI398" s="60">
        <v>0.11520703186794073</v>
      </c>
      <c r="DJ398" s="60">
        <f t="shared" si="834"/>
        <v>0.2509901093151618</v>
      </c>
      <c r="DK398" s="60">
        <f t="shared" si="835"/>
        <v>71.37159506592279</v>
      </c>
      <c r="DL398" s="60"/>
      <c r="DM398" s="60"/>
      <c r="DN398" s="60">
        <f t="shared" si="836"/>
        <v>0</v>
      </c>
      <c r="DO398" s="58">
        <v>4.1166666666666663</v>
      </c>
      <c r="DP398" s="58">
        <v>2.9166666666666665</v>
      </c>
      <c r="DQ398" s="58">
        <v>0</v>
      </c>
      <c r="DR398" s="58">
        <v>7.0333333333333332</v>
      </c>
    </row>
    <row r="399" spans="1:122" s="30" customFormat="1" x14ac:dyDescent="0.2">
      <c r="A399" t="s">
        <v>4667</v>
      </c>
      <c r="B399" t="s">
        <v>2098</v>
      </c>
      <c r="C399" t="str">
        <f t="shared" si="814"/>
        <v xml:space="preserve">Nielsen, Frans </v>
      </c>
      <c r="D399" t="str">
        <f t="shared" si="815"/>
        <v>Frans Nielsen</v>
      </c>
      <c r="E399" t="str">
        <f t="shared" si="816"/>
        <v xml:space="preserve">C </v>
      </c>
      <c r="F399" t="s">
        <v>3885</v>
      </c>
      <c r="G399">
        <v>15</v>
      </c>
      <c r="H399">
        <v>1</v>
      </c>
      <c r="I399">
        <v>1</v>
      </c>
      <c r="J399">
        <f t="shared" si="817"/>
        <v>2</v>
      </c>
      <c r="K399">
        <v>-2</v>
      </c>
      <c r="L399">
        <v>0</v>
      </c>
      <c r="M399" s="5" t="s">
        <v>5867</v>
      </c>
      <c r="N399" s="7">
        <f t="shared" si="818"/>
        <v>5.2166666666666668</v>
      </c>
      <c r="O399" s="7">
        <f t="shared" si="819"/>
        <v>78.25</v>
      </c>
      <c r="P399">
        <v>0</v>
      </c>
      <c r="Q399">
        <v>0</v>
      </c>
      <c r="R399">
        <v>0</v>
      </c>
      <c r="S399">
        <v>0</v>
      </c>
      <c r="T399">
        <f t="shared" si="820"/>
        <v>1</v>
      </c>
      <c r="U399">
        <f t="shared" si="821"/>
        <v>1</v>
      </c>
      <c r="V399">
        <v>16</v>
      </c>
      <c r="W399" s="9">
        <f t="shared" si="822"/>
        <v>6.25E-2</v>
      </c>
      <c r="X399">
        <v>119</v>
      </c>
      <c r="Y399">
        <v>1</v>
      </c>
      <c r="Z399">
        <v>0</v>
      </c>
      <c r="AA399">
        <v>24</v>
      </c>
      <c r="AB399">
        <v>29</v>
      </c>
      <c r="AC399" s="9">
        <f t="shared" si="823"/>
        <v>0.45283018867924529</v>
      </c>
      <c r="AD399" s="5" t="s">
        <v>1666</v>
      </c>
      <c r="AE399" s="11">
        <f>LEFT(AD399, LEN(AD399)-3)+RIGHT(AD399,2)/60</f>
        <v>39.133333333333333</v>
      </c>
      <c r="AF399" s="27"/>
      <c r="AG399"/>
      <c r="AH399" s="13" t="s">
        <v>6339</v>
      </c>
      <c r="AI399" s="13" t="s">
        <v>6469</v>
      </c>
      <c r="AJ399" s="14">
        <v>-2.4</v>
      </c>
      <c r="AK399" s="13" t="s">
        <v>6352</v>
      </c>
      <c r="AL399" s="13" t="s">
        <v>6352</v>
      </c>
      <c r="AM399" s="13" t="s">
        <v>6340</v>
      </c>
      <c r="AN399" s="18">
        <f t="shared" si="824"/>
        <v>2.2000000000000002</v>
      </c>
      <c r="AO399" s="18">
        <f t="shared" si="825"/>
        <v>2.1</v>
      </c>
      <c r="AP399" s="18">
        <f t="shared" si="826"/>
        <v>-2.4</v>
      </c>
      <c r="AQ399" s="18">
        <f t="shared" si="827"/>
        <v>-0.3</v>
      </c>
      <c r="AR399" s="18">
        <f t="shared" si="799"/>
        <v>-7.6644666808601238</v>
      </c>
      <c r="AS399" s="18">
        <f t="shared" si="828"/>
        <v>-0.3</v>
      </c>
      <c r="AT399" s="18">
        <f t="shared" si="800"/>
        <v>-7.6644666808601238</v>
      </c>
      <c r="AU399" s="18">
        <f t="shared" si="829"/>
        <v>-0.6</v>
      </c>
      <c r="AV399" s="66">
        <v>6</v>
      </c>
      <c r="AW399" s="66">
        <v>7</v>
      </c>
      <c r="AX399" s="66">
        <v>4</v>
      </c>
      <c r="AY399" s="66">
        <v>0</v>
      </c>
      <c r="AZ399" s="66">
        <v>2</v>
      </c>
      <c r="BA399" s="66">
        <v>24</v>
      </c>
      <c r="BB399" s="66">
        <v>29</v>
      </c>
      <c r="BC399" s="66">
        <v>6.1</v>
      </c>
      <c r="BD399"/>
      <c r="BE399" t="s">
        <v>3425</v>
      </c>
      <c r="BF399" t="s">
        <v>3426</v>
      </c>
      <c r="BG399"/>
      <c r="BH399" t="s">
        <v>3427</v>
      </c>
      <c r="BI399">
        <v>71</v>
      </c>
      <c r="BJ399">
        <v>172</v>
      </c>
      <c r="BK399" t="s">
        <v>1259</v>
      </c>
      <c r="BL399" t="s">
        <v>638</v>
      </c>
      <c r="BM399" s="4" t="s">
        <v>6039</v>
      </c>
      <c r="BN399" s="4" t="s">
        <v>6039</v>
      </c>
      <c r="BO399" s="4" t="s">
        <v>1516</v>
      </c>
      <c r="BP399" s="4" t="s">
        <v>1516</v>
      </c>
      <c r="BQ399" s="7">
        <f t="shared" si="801"/>
        <v>78.283333333333331</v>
      </c>
      <c r="BR399" s="7">
        <f t="shared" si="802"/>
        <v>78.283333333333331</v>
      </c>
      <c r="BS399" s="7">
        <f t="shared" si="803"/>
        <v>0</v>
      </c>
      <c r="BT399" s="7">
        <f t="shared" si="804"/>
        <v>0</v>
      </c>
      <c r="BU399">
        <v>119</v>
      </c>
      <c r="BV399">
        <v>1</v>
      </c>
      <c r="BW399">
        <v>1</v>
      </c>
      <c r="BX399">
        <v>0</v>
      </c>
      <c r="BY399" s="18">
        <f t="shared" si="805"/>
        <v>5.2188888888888885</v>
      </c>
      <c r="BZ399" s="18">
        <f t="shared" si="806"/>
        <v>0</v>
      </c>
      <c r="CA399" s="18">
        <f t="shared" si="807"/>
        <v>0</v>
      </c>
      <c r="CB399" s="6">
        <v>2</v>
      </c>
      <c r="CC399" s="6">
        <v>0</v>
      </c>
      <c r="CD399" s="6">
        <v>0</v>
      </c>
      <c r="CE399" s="6">
        <v>2</v>
      </c>
      <c r="CF399" s="6">
        <v>4</v>
      </c>
      <c r="CG399" s="6">
        <v>0</v>
      </c>
      <c r="CH399" s="6">
        <v>0</v>
      </c>
      <c r="CI399" s="6">
        <v>4</v>
      </c>
      <c r="CJ399" s="11">
        <f t="shared" si="808"/>
        <v>1.5328933361720247</v>
      </c>
      <c r="CK399" s="11">
        <f t="shared" si="809"/>
        <v>0</v>
      </c>
      <c r="CL399" s="11">
        <f t="shared" si="810"/>
        <v>0</v>
      </c>
      <c r="CM399" s="11">
        <f t="shared" si="811"/>
        <v>3.0657866723440494</v>
      </c>
      <c r="CN399" s="11">
        <f t="shared" si="812"/>
        <v>0</v>
      </c>
      <c r="CO399" s="11">
        <f t="shared" si="813"/>
        <v>0</v>
      </c>
      <c r="CP399" s="52">
        <f t="shared" si="793"/>
        <v>0.5</v>
      </c>
      <c r="CQ399" s="52">
        <f t="shared" si="794"/>
        <v>0.5</v>
      </c>
      <c r="CR399" s="52">
        <f t="shared" si="795"/>
        <v>1</v>
      </c>
      <c r="CS399" s="52">
        <f t="shared" si="796"/>
        <v>0</v>
      </c>
      <c r="CT399" s="52">
        <f t="shared" si="797"/>
        <v>0</v>
      </c>
      <c r="CU399" s="52">
        <f t="shared" si="798"/>
        <v>0</v>
      </c>
      <c r="CV399">
        <v>0</v>
      </c>
      <c r="CW399" s="60">
        <f t="shared" si="830"/>
        <v>5.1374350807633178</v>
      </c>
      <c r="CX399" s="60">
        <f t="shared" si="831"/>
        <v>131.25233333864128</v>
      </c>
      <c r="CY399" s="60">
        <v>1.1892197293895133</v>
      </c>
      <c r="CZ399" s="60">
        <v>0</v>
      </c>
      <c r="DA399" s="60">
        <v>-5.7910144057848535E-2</v>
      </c>
      <c r="DB399" s="60">
        <v>0</v>
      </c>
      <c r="DC399" s="60">
        <v>3.1228112628294338</v>
      </c>
      <c r="DD399" s="60">
        <f t="shared" si="832"/>
        <v>4.254120848161099</v>
      </c>
      <c r="DE399" s="60">
        <f t="shared" si="833"/>
        <v>108.68522499027718</v>
      </c>
      <c r="DF399" s="60">
        <v>0.25041169620546633</v>
      </c>
      <c r="DG399" s="60">
        <v>0</v>
      </c>
      <c r="DH399" s="60">
        <v>0</v>
      </c>
      <c r="DI399" s="60">
        <v>0.63290253639675198</v>
      </c>
      <c r="DJ399" s="60">
        <f t="shared" si="834"/>
        <v>0.88331423260221831</v>
      </c>
      <c r="DK399" s="60">
        <f t="shared" si="835"/>
        <v>22.567108348364105</v>
      </c>
      <c r="DL399" s="60"/>
      <c r="DM399" s="60"/>
      <c r="DN399" s="60">
        <f t="shared" si="836"/>
        <v>0</v>
      </c>
      <c r="DO399" s="58">
        <v>78.283333333333331</v>
      </c>
      <c r="DP399" s="58">
        <v>0</v>
      </c>
      <c r="DQ399" s="58">
        <v>0</v>
      </c>
      <c r="DR399" s="58">
        <v>78.283333333333331</v>
      </c>
    </row>
    <row r="400" spans="1:122" x14ac:dyDescent="0.2">
      <c r="A400" t="s">
        <v>4662</v>
      </c>
      <c r="B400" t="s">
        <v>2098</v>
      </c>
      <c r="C400" t="str">
        <f t="shared" si="814"/>
        <v xml:space="preserve">Gauthier, Gabe </v>
      </c>
      <c r="D400" t="str">
        <f t="shared" si="815"/>
        <v>Gabe Gauthier</v>
      </c>
      <c r="E400" t="str">
        <f t="shared" si="816"/>
        <v>LW</v>
      </c>
      <c r="F400" t="s">
        <v>1037</v>
      </c>
      <c r="G400">
        <v>5</v>
      </c>
      <c r="H400">
        <v>0</v>
      </c>
      <c r="I400">
        <v>0</v>
      </c>
      <c r="J400">
        <f t="shared" si="817"/>
        <v>0</v>
      </c>
      <c r="K400">
        <v>-1</v>
      </c>
      <c r="L400">
        <v>2</v>
      </c>
      <c r="M400" s="5" t="s">
        <v>5527</v>
      </c>
      <c r="N400" s="7">
        <f t="shared" si="818"/>
        <v>9.9499999999999993</v>
      </c>
      <c r="O400" s="7">
        <f t="shared" si="819"/>
        <v>49.75</v>
      </c>
      <c r="P400">
        <v>0</v>
      </c>
      <c r="Q400">
        <v>0</v>
      </c>
      <c r="R400">
        <v>0</v>
      </c>
      <c r="S400">
        <v>0</v>
      </c>
      <c r="T400">
        <f t="shared" si="820"/>
        <v>0</v>
      </c>
      <c r="U400">
        <f t="shared" si="821"/>
        <v>0</v>
      </c>
      <c r="V400">
        <v>6</v>
      </c>
      <c r="W400" s="9">
        <f t="shared" si="822"/>
        <v>0</v>
      </c>
      <c r="X400">
        <v>72</v>
      </c>
      <c r="Y400">
        <v>0</v>
      </c>
      <c r="Z400">
        <v>0</v>
      </c>
      <c r="AA400">
        <v>11</v>
      </c>
      <c r="AB400">
        <v>12</v>
      </c>
      <c r="AC400" s="9">
        <f t="shared" si="823"/>
        <v>0.47826086956521741</v>
      </c>
      <c r="AD400" s="5" t="s">
        <v>361</v>
      </c>
      <c r="AH400" s="13" t="s">
        <v>6422</v>
      </c>
      <c r="AI400" s="13" t="s">
        <v>6315</v>
      </c>
      <c r="AJ400" s="14">
        <v>-0.7</v>
      </c>
      <c r="AK400" s="13" t="s">
        <v>6274</v>
      </c>
      <c r="AL400" s="13" t="s">
        <v>6351</v>
      </c>
      <c r="AM400" s="13" t="s">
        <v>6340</v>
      </c>
      <c r="AN400" s="18">
        <f t="shared" si="824"/>
        <v>1</v>
      </c>
      <c r="AO400" s="18">
        <f t="shared" si="825"/>
        <v>0.6</v>
      </c>
      <c r="AP400" s="18">
        <f t="shared" si="826"/>
        <v>-0.7</v>
      </c>
      <c r="AQ400" s="18">
        <f t="shared" si="827"/>
        <v>-0.5</v>
      </c>
      <c r="AR400" s="18">
        <f t="shared" si="799"/>
        <v>-16.268980477223426</v>
      </c>
      <c r="AS400" s="18">
        <f t="shared" si="828"/>
        <v>-0.1</v>
      </c>
      <c r="AT400" s="18">
        <f t="shared" si="800"/>
        <v>-3.2537960954446854</v>
      </c>
      <c r="AU400" s="18">
        <f t="shared" si="829"/>
        <v>-0.6</v>
      </c>
      <c r="AV400" s="66">
        <v>0</v>
      </c>
      <c r="AW400" s="66">
        <v>3</v>
      </c>
      <c r="AX400" s="66">
        <v>3</v>
      </c>
      <c r="AY400" s="66">
        <v>0</v>
      </c>
      <c r="AZ400" s="66">
        <v>0</v>
      </c>
      <c r="BA400" s="66">
        <v>11</v>
      </c>
      <c r="BB400" s="66">
        <v>12</v>
      </c>
      <c r="BC400" s="66">
        <v>7.9</v>
      </c>
      <c r="BD400">
        <v>37</v>
      </c>
      <c r="BE400" t="s">
        <v>4060</v>
      </c>
      <c r="BF400" t="s">
        <v>4061</v>
      </c>
      <c r="BG400" t="s">
        <v>5255</v>
      </c>
      <c r="BH400" t="s">
        <v>7471</v>
      </c>
      <c r="BI400">
        <v>69</v>
      </c>
      <c r="BJ400">
        <v>205</v>
      </c>
      <c r="BK400" t="s">
        <v>1259</v>
      </c>
      <c r="BL400" t="s">
        <v>638</v>
      </c>
      <c r="BM400" s="4" t="s">
        <v>6103</v>
      </c>
      <c r="BN400" s="4" t="s">
        <v>6104</v>
      </c>
      <c r="BO400" s="4" t="s">
        <v>1516</v>
      </c>
      <c r="BP400" s="4" t="s">
        <v>2318</v>
      </c>
      <c r="BQ400" s="7">
        <f t="shared" si="801"/>
        <v>49.716666666666669</v>
      </c>
      <c r="BR400" s="7">
        <f t="shared" si="802"/>
        <v>37.966666666666669</v>
      </c>
      <c r="BS400" s="7">
        <f t="shared" si="803"/>
        <v>0</v>
      </c>
      <c r="BT400" s="7">
        <f t="shared" si="804"/>
        <v>11.75</v>
      </c>
      <c r="BU400">
        <v>72</v>
      </c>
      <c r="BV400">
        <v>0</v>
      </c>
      <c r="BW400">
        <v>0</v>
      </c>
      <c r="BX400">
        <v>0</v>
      </c>
      <c r="BY400" s="18">
        <f t="shared" si="805"/>
        <v>7.5933333333333337</v>
      </c>
      <c r="BZ400" s="18">
        <f t="shared" si="806"/>
        <v>0</v>
      </c>
      <c r="CA400" s="18">
        <f t="shared" si="807"/>
        <v>2.35</v>
      </c>
      <c r="CB400" s="6">
        <v>0</v>
      </c>
      <c r="CC400" s="6">
        <v>2</v>
      </c>
      <c r="CD400" s="6">
        <v>0</v>
      </c>
      <c r="CE400" s="6">
        <v>2</v>
      </c>
      <c r="CF400" s="6">
        <v>1</v>
      </c>
      <c r="CG400" s="6">
        <v>0</v>
      </c>
      <c r="CH400" s="6">
        <v>0</v>
      </c>
      <c r="CI400" s="6">
        <v>1</v>
      </c>
      <c r="CJ400" s="11">
        <f t="shared" si="808"/>
        <v>0</v>
      </c>
      <c r="CK400" s="11">
        <f t="shared" si="809"/>
        <v>10.212765957446809</v>
      </c>
      <c r="CL400" s="11">
        <f t="shared" si="810"/>
        <v>0</v>
      </c>
      <c r="CM400" s="11">
        <f t="shared" si="811"/>
        <v>1.5803336259877083</v>
      </c>
      <c r="CN400" s="11">
        <f t="shared" si="812"/>
        <v>0</v>
      </c>
      <c r="CO400" s="11">
        <f t="shared" si="813"/>
        <v>0</v>
      </c>
      <c r="CP400" s="52">
        <f t="shared" si="793"/>
        <v>0</v>
      </c>
      <c r="CQ400" s="52">
        <f t="shared" si="794"/>
        <v>0</v>
      </c>
      <c r="CR400" s="52">
        <f t="shared" si="795"/>
        <v>0</v>
      </c>
      <c r="CS400" s="52">
        <f t="shared" si="796"/>
        <v>0</v>
      </c>
      <c r="CT400" s="52">
        <f t="shared" si="797"/>
        <v>0</v>
      </c>
      <c r="CU400" s="52">
        <f t="shared" si="798"/>
        <v>0</v>
      </c>
      <c r="CV400">
        <v>0</v>
      </c>
      <c r="CW400" s="60">
        <f t="shared" si="830"/>
        <v>-0.96257099240415578</v>
      </c>
      <c r="CX400" s="60">
        <f t="shared" si="831"/>
        <v>-38.722265869426316</v>
      </c>
      <c r="CY400" s="60">
        <v>-0.92530586691351469</v>
      </c>
      <c r="CZ400" s="60">
        <v>-0.61775694014721005</v>
      </c>
      <c r="DA400" s="60">
        <v>3.2825802385928179E-2</v>
      </c>
      <c r="DB400" s="60">
        <v>0</v>
      </c>
      <c r="DC400" s="60">
        <v>0</v>
      </c>
      <c r="DD400" s="60">
        <f t="shared" si="832"/>
        <v>-1.5102370046747966</v>
      </c>
      <c r="DE400" s="60">
        <f t="shared" si="833"/>
        <v>-60.753751445181223</v>
      </c>
      <c r="DF400" s="60">
        <v>0.5944462522085594</v>
      </c>
      <c r="DG400" s="60">
        <v>3.5294450200778635E-2</v>
      </c>
      <c r="DH400" s="60">
        <v>0</v>
      </c>
      <c r="DI400" s="60">
        <v>-8.2074690138697212E-2</v>
      </c>
      <c r="DJ400" s="60">
        <f t="shared" si="834"/>
        <v>0.54766601227064082</v>
      </c>
      <c r="DK400" s="60">
        <f t="shared" si="835"/>
        <v>22.03148557575491</v>
      </c>
      <c r="DL400" s="60"/>
      <c r="DM400" s="60"/>
      <c r="DN400" s="60">
        <f t="shared" si="836"/>
        <v>0</v>
      </c>
      <c r="DO400" s="58">
        <v>37.966666666666669</v>
      </c>
      <c r="DP400" s="58">
        <v>11.75</v>
      </c>
      <c r="DQ400" s="58">
        <v>0</v>
      </c>
      <c r="DR400" s="58">
        <v>49.716666666666669</v>
      </c>
    </row>
    <row r="401" spans="1:122" x14ac:dyDescent="0.2">
      <c r="A401" s="31" t="s">
        <v>4650</v>
      </c>
      <c r="B401" s="31" t="s">
        <v>2098</v>
      </c>
      <c r="C401" s="31" t="str">
        <f t="shared" si="814"/>
        <v xml:space="preserve">Metropolit, Glen </v>
      </c>
      <c r="D401" s="31" t="str">
        <f t="shared" si="815"/>
        <v>Glen Metropolit</v>
      </c>
      <c r="E401" s="31" t="str">
        <f t="shared" si="816"/>
        <v xml:space="preserve">C </v>
      </c>
      <c r="F401" s="31" t="s">
        <v>368</v>
      </c>
      <c r="G401" s="31">
        <v>57</v>
      </c>
      <c r="H401" s="31">
        <v>12</v>
      </c>
      <c r="I401" s="31">
        <v>16</v>
      </c>
      <c r="J401" s="31">
        <f t="shared" si="817"/>
        <v>28</v>
      </c>
      <c r="K401" s="31">
        <v>9</v>
      </c>
      <c r="L401" s="31">
        <v>20</v>
      </c>
      <c r="M401" s="32" t="s">
        <v>5489</v>
      </c>
      <c r="N401" s="33">
        <f t="shared" si="818"/>
        <v>11.783333333333333</v>
      </c>
      <c r="O401" s="33">
        <f t="shared" si="819"/>
        <v>671.65</v>
      </c>
      <c r="P401" s="31">
        <v>4</v>
      </c>
      <c r="Q401" s="31">
        <v>1</v>
      </c>
      <c r="R401" s="31">
        <v>0</v>
      </c>
      <c r="S401" s="31">
        <v>0</v>
      </c>
      <c r="T401" s="31">
        <f t="shared" si="820"/>
        <v>8</v>
      </c>
      <c r="U401" s="31">
        <f t="shared" si="821"/>
        <v>15</v>
      </c>
      <c r="V401" s="31">
        <v>92</v>
      </c>
      <c r="W401" s="34">
        <f t="shared" si="822"/>
        <v>0.13043478260869565</v>
      </c>
      <c r="X401" s="31">
        <v>869</v>
      </c>
      <c r="Y401" s="31">
        <v>2</v>
      </c>
      <c r="Z401" s="31">
        <v>0</v>
      </c>
      <c r="AA401" s="31">
        <v>101</v>
      </c>
      <c r="AB401" s="31">
        <v>105</v>
      </c>
      <c r="AC401" s="34">
        <f t="shared" si="823"/>
        <v>0.49029126213592233</v>
      </c>
      <c r="AD401" s="32" t="s">
        <v>4737</v>
      </c>
      <c r="AE401" s="35">
        <f>LEFT(AD401, LEN(AD401)-3)+RIGHT(AD401,2)/60</f>
        <v>23.966666666666665</v>
      </c>
      <c r="AF401" s="36">
        <v>63</v>
      </c>
      <c r="AG401" s="37">
        <v>1966869</v>
      </c>
      <c r="AH401" s="38" t="s">
        <v>6491</v>
      </c>
      <c r="AI401" s="38" t="s">
        <v>6414</v>
      </c>
      <c r="AJ401" s="39">
        <v>8.6</v>
      </c>
      <c r="AK401" s="38" t="s">
        <v>6416</v>
      </c>
      <c r="AL401" s="38" t="s">
        <v>6378</v>
      </c>
      <c r="AM401" s="38" t="s">
        <v>6346</v>
      </c>
      <c r="AN401" s="40">
        <f t="shared" si="824"/>
        <v>16.5</v>
      </c>
      <c r="AO401" s="40">
        <f t="shared" si="825"/>
        <v>14.2</v>
      </c>
      <c r="AP401" s="40">
        <f t="shared" si="826"/>
        <v>8.6</v>
      </c>
      <c r="AQ401" s="40">
        <f t="shared" si="827"/>
        <v>3.2</v>
      </c>
      <c r="AR401" s="40"/>
      <c r="AS401" s="40">
        <f t="shared" si="828"/>
        <v>2.5</v>
      </c>
      <c r="AT401" s="40"/>
      <c r="AU401" s="40">
        <f t="shared" si="829"/>
        <v>5.7</v>
      </c>
      <c r="AV401" s="31"/>
      <c r="AW401" s="31"/>
      <c r="AX401" s="31"/>
      <c r="AY401" s="31"/>
      <c r="AZ401" s="31"/>
      <c r="BA401" s="31"/>
      <c r="BB401" s="31"/>
      <c r="BC401" s="31"/>
      <c r="BD401" s="31"/>
      <c r="BE401" s="31"/>
      <c r="BF401" s="31"/>
      <c r="BG401" s="31"/>
      <c r="BH401" s="31"/>
      <c r="BI401" s="31"/>
      <c r="BJ401" s="31"/>
      <c r="BK401" s="31"/>
      <c r="BL401" s="31"/>
      <c r="BM401" s="41"/>
      <c r="BN401" s="41"/>
      <c r="BO401" s="41"/>
      <c r="BP401" s="41"/>
      <c r="BQ401" s="33"/>
      <c r="BR401" s="33"/>
      <c r="BS401" s="33"/>
      <c r="BT401" s="33"/>
      <c r="BU401" s="37"/>
      <c r="BV401" s="31"/>
      <c r="BW401" s="31"/>
      <c r="BX401" s="31"/>
      <c r="BY401" s="40"/>
      <c r="BZ401" s="40"/>
      <c r="CA401" s="40"/>
      <c r="CB401" s="55">
        <v>33</v>
      </c>
      <c r="CC401" s="55">
        <v>8</v>
      </c>
      <c r="CD401" s="55">
        <v>0</v>
      </c>
      <c r="CE401" s="55">
        <v>41</v>
      </c>
      <c r="CF401" s="55">
        <v>17</v>
      </c>
      <c r="CG401" s="55">
        <v>5</v>
      </c>
      <c r="CH401" s="55">
        <v>0</v>
      </c>
      <c r="CI401" s="55">
        <v>22</v>
      </c>
      <c r="CJ401" s="35"/>
      <c r="CK401" s="35"/>
      <c r="CL401" s="35"/>
      <c r="CM401" s="35"/>
      <c r="CN401" s="35"/>
      <c r="CO401" s="35"/>
      <c r="CP401" s="56">
        <f t="shared" si="793"/>
        <v>0.24242424242424243</v>
      </c>
      <c r="CQ401" s="56">
        <f t="shared" si="794"/>
        <v>0.45454545454545453</v>
      </c>
      <c r="CR401" s="56">
        <f t="shared" si="795"/>
        <v>0.69696969696969702</v>
      </c>
      <c r="CS401" s="56">
        <f t="shared" si="796"/>
        <v>0.5</v>
      </c>
      <c r="CT401" s="56">
        <f t="shared" si="797"/>
        <v>0.125</v>
      </c>
      <c r="CU401" s="56">
        <f t="shared" si="798"/>
        <v>0.625</v>
      </c>
      <c r="CV401" s="31">
        <v>1</v>
      </c>
      <c r="CW401" s="61">
        <f t="shared" si="830"/>
        <v>26.767575091472967</v>
      </c>
      <c r="CX401" s="61">
        <f t="shared" si="831"/>
        <v>79.754413680366383</v>
      </c>
      <c r="CY401" s="61">
        <v>19.256610898519071</v>
      </c>
      <c r="CZ401" s="61">
        <v>2.477171414759193</v>
      </c>
      <c r="DA401" s="61">
        <v>0.10046293452186184</v>
      </c>
      <c r="DB401" s="61">
        <v>-2.8656233280674109E-2</v>
      </c>
      <c r="DC401" s="61">
        <v>0</v>
      </c>
      <c r="DD401" s="61">
        <f t="shared" si="832"/>
        <v>21.805589014519452</v>
      </c>
      <c r="DE401" s="61">
        <f t="shared" si="833"/>
        <v>64.970097622404325</v>
      </c>
      <c r="DF401" s="61">
        <v>4.04613546971345</v>
      </c>
      <c r="DG401" s="61">
        <v>-0.43087967499211627</v>
      </c>
      <c r="DH401" s="61">
        <v>0.15722227760822974</v>
      </c>
      <c r="DI401" s="61">
        <v>1.1895080046239517</v>
      </c>
      <c r="DJ401" s="61">
        <f t="shared" si="834"/>
        <v>4.9619860769535151</v>
      </c>
      <c r="DK401" s="61">
        <f t="shared" si="835"/>
        <v>14.784316057962055</v>
      </c>
      <c r="DL401" s="61"/>
      <c r="DM401" s="61"/>
      <c r="DN401" s="61">
        <f t="shared" si="836"/>
        <v>0</v>
      </c>
      <c r="DO401" s="62">
        <v>541.65</v>
      </c>
      <c r="DP401" s="62">
        <v>127.5</v>
      </c>
      <c r="DQ401" s="62">
        <v>2.1</v>
      </c>
      <c r="DR401" s="62">
        <v>671.25</v>
      </c>
    </row>
    <row r="402" spans="1:122" x14ac:dyDescent="0.2">
      <c r="A402" s="31" t="s">
        <v>4674</v>
      </c>
      <c r="B402" s="31" t="s">
        <v>2098</v>
      </c>
      <c r="C402" s="31" t="str">
        <f t="shared" si="814"/>
        <v xml:space="preserve">Metropolit, Glen </v>
      </c>
      <c r="D402" s="31" t="str">
        <f t="shared" si="815"/>
        <v>Glen Metropolit</v>
      </c>
      <c r="E402" s="31" t="str">
        <f t="shared" si="816"/>
        <v xml:space="preserve">C </v>
      </c>
      <c r="F402" s="31" t="s">
        <v>6256</v>
      </c>
      <c r="G402" s="31">
        <v>20</v>
      </c>
      <c r="H402" s="31">
        <v>2</v>
      </c>
      <c r="I402" s="31">
        <v>3</v>
      </c>
      <c r="J402" s="31">
        <f t="shared" si="817"/>
        <v>5</v>
      </c>
      <c r="K402" s="31">
        <v>0</v>
      </c>
      <c r="L402" s="31">
        <v>14</v>
      </c>
      <c r="M402" s="32" t="s">
        <v>5976</v>
      </c>
      <c r="N402" s="33">
        <f t="shared" si="818"/>
        <v>12.966666666666667</v>
      </c>
      <c r="O402" s="33">
        <f t="shared" si="819"/>
        <v>259.33333333333331</v>
      </c>
      <c r="P402" s="31">
        <v>1</v>
      </c>
      <c r="Q402" s="31">
        <v>2</v>
      </c>
      <c r="R402" s="31">
        <v>0</v>
      </c>
      <c r="S402" s="31">
        <v>0</v>
      </c>
      <c r="T402" s="31">
        <f t="shared" si="820"/>
        <v>1</v>
      </c>
      <c r="U402" s="31">
        <f t="shared" si="821"/>
        <v>1</v>
      </c>
      <c r="V402" s="31">
        <v>31</v>
      </c>
      <c r="W402" s="34">
        <f t="shared" si="822"/>
        <v>6.4516129032258063E-2</v>
      </c>
      <c r="X402" s="31">
        <v>357</v>
      </c>
      <c r="Y402" s="31">
        <v>0</v>
      </c>
      <c r="Z402" s="31">
        <v>0</v>
      </c>
      <c r="AA402" s="31">
        <v>77</v>
      </c>
      <c r="AB402" s="31">
        <v>77</v>
      </c>
      <c r="AC402" s="34">
        <f t="shared" si="823"/>
        <v>0.5</v>
      </c>
      <c r="AD402" s="32" t="s">
        <v>882</v>
      </c>
      <c r="AE402" s="35">
        <f>LEFT(AD402, LEN(AD402)-3)+RIGHT(AD402,2)/60</f>
        <v>51.883333333333333</v>
      </c>
      <c r="AF402" s="36">
        <v>49</v>
      </c>
      <c r="AG402" s="37">
        <v>165000</v>
      </c>
      <c r="AH402" s="38" t="s">
        <v>6356</v>
      </c>
      <c r="AI402" s="38" t="s">
        <v>6431</v>
      </c>
      <c r="AJ402" s="39">
        <v>0.7</v>
      </c>
      <c r="AK402" s="38" t="s">
        <v>6352</v>
      </c>
      <c r="AL402" s="38" t="s">
        <v>6310</v>
      </c>
      <c r="AM402" s="38" t="s">
        <v>6349</v>
      </c>
      <c r="AN402" s="40">
        <f t="shared" si="824"/>
        <v>4.5</v>
      </c>
      <c r="AO402" s="40">
        <f t="shared" si="825"/>
        <v>3.8</v>
      </c>
      <c r="AP402" s="40">
        <f t="shared" si="826"/>
        <v>0.7</v>
      </c>
      <c r="AQ402" s="40">
        <f t="shared" si="827"/>
        <v>-0.3</v>
      </c>
      <c r="AR402" s="40"/>
      <c r="AS402" s="40">
        <f t="shared" si="828"/>
        <v>0.3</v>
      </c>
      <c r="AT402" s="40"/>
      <c r="AU402" s="40">
        <f t="shared" si="829"/>
        <v>0.1</v>
      </c>
      <c r="AV402" s="31">
        <v>42</v>
      </c>
      <c r="AW402" s="31">
        <v>21</v>
      </c>
      <c r="AX402" s="31">
        <v>39</v>
      </c>
      <c r="AY402" s="31">
        <v>37</v>
      </c>
      <c r="AZ402" s="31">
        <v>35</v>
      </c>
      <c r="BA402" s="31">
        <v>178</v>
      </c>
      <c r="BB402" s="31">
        <v>182</v>
      </c>
      <c r="BC402" s="31">
        <v>7.8</v>
      </c>
      <c r="BD402" s="31">
        <v>22</v>
      </c>
      <c r="BE402" s="31" t="s">
        <v>2851</v>
      </c>
      <c r="BF402" s="31" t="s">
        <v>629</v>
      </c>
      <c r="BG402" s="31" t="s">
        <v>7484</v>
      </c>
      <c r="BH402" s="31" t="s">
        <v>7457</v>
      </c>
      <c r="BI402" s="31">
        <v>72</v>
      </c>
      <c r="BJ402" s="31">
        <v>195</v>
      </c>
      <c r="BK402" s="31" t="s">
        <v>1258</v>
      </c>
      <c r="BL402" s="31" t="s">
        <v>7128</v>
      </c>
      <c r="BM402" s="41" t="s">
        <v>6995</v>
      </c>
      <c r="BN402" s="41" t="s">
        <v>6996</v>
      </c>
      <c r="BO402" s="41" t="s">
        <v>6523</v>
      </c>
      <c r="BP402" s="41" t="s">
        <v>6997</v>
      </c>
      <c r="BQ402" s="33"/>
      <c r="BR402" s="33"/>
      <c r="BS402" s="33"/>
      <c r="BT402" s="33"/>
      <c r="BU402" s="37">
        <v>1226</v>
      </c>
      <c r="BV402" s="31">
        <v>0</v>
      </c>
      <c r="BW402" s="31">
        <v>0</v>
      </c>
      <c r="BX402" s="31">
        <v>0</v>
      </c>
      <c r="BY402" s="40"/>
      <c r="BZ402" s="40"/>
      <c r="CA402" s="40"/>
      <c r="CB402" s="55">
        <v>4</v>
      </c>
      <c r="CC402" s="55">
        <v>4</v>
      </c>
      <c r="CD402" s="55">
        <v>0</v>
      </c>
      <c r="CE402" s="55">
        <v>8</v>
      </c>
      <c r="CF402" s="55">
        <v>4</v>
      </c>
      <c r="CG402" s="55">
        <v>0</v>
      </c>
      <c r="CH402" s="55">
        <v>3</v>
      </c>
      <c r="CI402" s="55">
        <v>7</v>
      </c>
      <c r="CJ402" s="35"/>
      <c r="CK402" s="35"/>
      <c r="CL402" s="35"/>
      <c r="CM402" s="35"/>
      <c r="CN402" s="35"/>
      <c r="CO402" s="35"/>
      <c r="CP402" s="56">
        <f t="shared" si="793"/>
        <v>0.25</v>
      </c>
      <c r="CQ402" s="56">
        <f t="shared" si="794"/>
        <v>0.25</v>
      </c>
      <c r="CR402" s="56">
        <f t="shared" si="795"/>
        <v>0.5</v>
      </c>
      <c r="CS402" s="56">
        <f t="shared" si="796"/>
        <v>0.25</v>
      </c>
      <c r="CT402" s="56">
        <f t="shared" si="797"/>
        <v>0.5</v>
      </c>
      <c r="CU402" s="56">
        <f t="shared" si="798"/>
        <v>0.75</v>
      </c>
      <c r="CV402" s="31">
        <v>1</v>
      </c>
      <c r="CW402" s="61">
        <f t="shared" si="830"/>
        <v>-0.56492036937385093</v>
      </c>
      <c r="CX402" s="61">
        <f t="shared" si="831"/>
        <v>-4.3547532809701366</v>
      </c>
      <c r="CY402" s="61">
        <v>-2.1238125180808805</v>
      </c>
      <c r="CZ402" s="61">
        <v>1.2186066506122357</v>
      </c>
      <c r="DA402" s="61">
        <v>-7.1030452677257369E-2</v>
      </c>
      <c r="DB402" s="61">
        <v>-0.21909598853828788</v>
      </c>
      <c r="DC402" s="61">
        <v>-0.69081613607365289</v>
      </c>
      <c r="DD402" s="61">
        <f t="shared" si="832"/>
        <v>-1.8861484447578429</v>
      </c>
      <c r="DE402" s="61">
        <f t="shared" si="833"/>
        <v>-14.539591017597557</v>
      </c>
      <c r="DF402" s="61">
        <v>2.8992124148094449</v>
      </c>
      <c r="DG402" s="61">
        <v>0.17590210579592297</v>
      </c>
      <c r="DH402" s="61">
        <v>-0.119567953838267</v>
      </c>
      <c r="DI402" s="61">
        <v>-1.6343184913831088</v>
      </c>
      <c r="DJ402" s="61">
        <f t="shared" si="834"/>
        <v>1.321228075383992</v>
      </c>
      <c r="DK402" s="61">
        <f t="shared" si="835"/>
        <v>10.184837736627419</v>
      </c>
      <c r="DL402" s="61"/>
      <c r="DM402" s="61"/>
      <c r="DN402" s="61">
        <f t="shared" si="836"/>
        <v>0</v>
      </c>
      <c r="DO402" s="62">
        <v>194</v>
      </c>
      <c r="DP402" s="62">
        <v>49.016666666666666</v>
      </c>
      <c r="DQ402" s="62">
        <v>16.433333333333334</v>
      </c>
      <c r="DR402" s="62">
        <v>259.45</v>
      </c>
    </row>
    <row r="403" spans="1:122" x14ac:dyDescent="0.2">
      <c r="A403" s="19" t="s">
        <v>4674</v>
      </c>
      <c r="B403" s="19" t="s">
        <v>2098</v>
      </c>
      <c r="C403" s="19" t="s">
        <v>28</v>
      </c>
      <c r="D403" s="19" t="s">
        <v>29</v>
      </c>
      <c r="E403" s="19" t="s">
        <v>2747</v>
      </c>
      <c r="F403" s="19" t="s">
        <v>368</v>
      </c>
      <c r="G403" s="19">
        <v>77</v>
      </c>
      <c r="H403" s="19">
        <v>14</v>
      </c>
      <c r="I403" s="19">
        <v>19</v>
      </c>
      <c r="J403" s="19">
        <v>33</v>
      </c>
      <c r="K403" s="19">
        <v>9</v>
      </c>
      <c r="L403" s="19">
        <v>34</v>
      </c>
      <c r="M403" s="20"/>
      <c r="N403" s="21">
        <v>12.09</v>
      </c>
      <c r="O403" s="21">
        <v>930.98</v>
      </c>
      <c r="P403" s="19">
        <v>5</v>
      </c>
      <c r="Q403" s="19">
        <v>3</v>
      </c>
      <c r="R403" s="19">
        <v>0</v>
      </c>
      <c r="S403" s="19">
        <v>0</v>
      </c>
      <c r="T403" s="19">
        <v>9</v>
      </c>
      <c r="U403" s="19">
        <v>16</v>
      </c>
      <c r="V403" s="19">
        <v>123</v>
      </c>
      <c r="W403" s="22">
        <v>0.114</v>
      </c>
      <c r="X403" s="19">
        <v>1226</v>
      </c>
      <c r="Y403" s="19">
        <v>2</v>
      </c>
      <c r="Z403" s="19">
        <v>0</v>
      </c>
      <c r="AA403" s="19">
        <v>178</v>
      </c>
      <c r="AB403" s="19">
        <v>182</v>
      </c>
      <c r="AC403" s="22">
        <v>0.49399999999999999</v>
      </c>
      <c r="AD403" s="20"/>
      <c r="AE403" s="21">
        <v>31.22</v>
      </c>
      <c r="AF403" s="28">
        <v>59</v>
      </c>
      <c r="AG403" s="23">
        <v>2131869</v>
      </c>
      <c r="AH403" s="23"/>
      <c r="AI403" s="23"/>
      <c r="AJ403" s="23"/>
      <c r="AK403" s="23"/>
      <c r="AL403" s="23"/>
      <c r="AM403" s="23"/>
      <c r="AN403" s="24">
        <v>21</v>
      </c>
      <c r="AO403" s="24">
        <v>18</v>
      </c>
      <c r="AP403" s="24">
        <v>9.3000000000000007</v>
      </c>
      <c r="AQ403" s="29">
        <v>2.2999999999999998</v>
      </c>
      <c r="AR403" s="24">
        <f>AQ403/(BR403+2*(BS403+BT403))*2000</f>
        <v>4.0861647790361983</v>
      </c>
      <c r="AS403" s="29">
        <v>1.9</v>
      </c>
      <c r="AT403" s="24">
        <f>AS403/(BR403+2*(BS403+BT403))*2000</f>
        <v>3.3755274261603372</v>
      </c>
      <c r="AU403" s="24">
        <v>4.2</v>
      </c>
      <c r="AV403" s="67">
        <v>21</v>
      </c>
      <c r="AW403" s="67">
        <v>42</v>
      </c>
      <c r="AX403" s="67">
        <v>39</v>
      </c>
      <c r="AY403" s="67">
        <v>37</v>
      </c>
      <c r="AZ403" s="67">
        <v>35</v>
      </c>
      <c r="BA403" s="67">
        <v>178</v>
      </c>
      <c r="BB403" s="67">
        <v>182</v>
      </c>
      <c r="BC403" s="67">
        <v>7.8</v>
      </c>
      <c r="BD403" s="19">
        <v>22</v>
      </c>
      <c r="BE403" s="19" t="s">
        <v>2851</v>
      </c>
      <c r="BF403" s="19" t="s">
        <v>629</v>
      </c>
      <c r="BG403" s="19" t="s">
        <v>7484</v>
      </c>
      <c r="BH403" s="19" t="s">
        <v>7457</v>
      </c>
      <c r="BI403" s="19">
        <v>72</v>
      </c>
      <c r="BJ403" s="19">
        <v>195</v>
      </c>
      <c r="BK403" s="19" t="s">
        <v>1258</v>
      </c>
      <c r="BL403" s="19" t="s">
        <v>7128</v>
      </c>
      <c r="BM403" s="25" t="s">
        <v>6995</v>
      </c>
      <c r="BN403" s="25" t="s">
        <v>6996</v>
      </c>
      <c r="BO403" s="25" t="s">
        <v>6523</v>
      </c>
      <c r="BP403" s="25" t="s">
        <v>6997</v>
      </c>
      <c r="BQ403" s="21">
        <f t="shared" ref="BQ403:BT406" si="837">LEFT(TRIM(BM403),LEN(TRIM(BM403))-3)+RIGHT(TRIM(BM403),2)/60</f>
        <v>930.7</v>
      </c>
      <c r="BR403" s="21">
        <f t="shared" si="837"/>
        <v>735.65</v>
      </c>
      <c r="BS403" s="21">
        <f t="shared" si="837"/>
        <v>18.533333333333335</v>
      </c>
      <c r="BT403" s="21">
        <f t="shared" si="837"/>
        <v>176.51666666666668</v>
      </c>
      <c r="BU403" s="19">
        <v>1226</v>
      </c>
      <c r="BV403" s="19">
        <v>0</v>
      </c>
      <c r="BW403" s="19">
        <v>0</v>
      </c>
      <c r="BX403" s="19">
        <v>0</v>
      </c>
      <c r="BY403" s="24">
        <f>BR403/G403</f>
        <v>9.5538961038961041</v>
      </c>
      <c r="BZ403" s="24">
        <f>BS403/G403</f>
        <v>0.24069264069264071</v>
      </c>
      <c r="CA403" s="24">
        <f>BT403/G403</f>
        <v>2.2924242424242425</v>
      </c>
      <c r="CB403" s="19">
        <v>37</v>
      </c>
      <c r="CC403" s="19">
        <v>12</v>
      </c>
      <c r="CD403" s="19">
        <v>0</v>
      </c>
      <c r="CE403" s="19">
        <v>49</v>
      </c>
      <c r="CF403" s="19">
        <v>21</v>
      </c>
      <c r="CG403" s="19">
        <v>5</v>
      </c>
      <c r="CH403" s="19">
        <v>3</v>
      </c>
      <c r="CI403" s="19">
        <v>29</v>
      </c>
      <c r="CJ403" s="53">
        <f>IF(BR403=0,0,CB403/BR403*60)</f>
        <v>3.0177394141235645</v>
      </c>
      <c r="CK403" s="53">
        <f>IF(BT403=0,0,CC403/BT403*60)</f>
        <v>4.0789349447644225</v>
      </c>
      <c r="CL403" s="53">
        <f>IF(BS403=0,0,CD403/BS403*60)</f>
        <v>0</v>
      </c>
      <c r="CM403" s="53">
        <f>IF(BR403=0,0,CF403/BR403*60)</f>
        <v>1.7127710188268879</v>
      </c>
      <c r="CN403" s="53">
        <f>IF(BT403=0,0,CG403/BT403*60)</f>
        <v>1.6995562269851758</v>
      </c>
      <c r="CO403" s="53">
        <f>IF(BS403=0,0,CH403/BS403*60)</f>
        <v>9.7122302158273381</v>
      </c>
      <c r="CP403" s="54">
        <f t="shared" si="793"/>
        <v>0.24324324324324326</v>
      </c>
      <c r="CQ403" s="54">
        <f t="shared" si="794"/>
        <v>0.43243243243243246</v>
      </c>
      <c r="CR403" s="54">
        <f t="shared" si="795"/>
        <v>0.67567567567567566</v>
      </c>
      <c r="CS403" s="54">
        <f t="shared" si="796"/>
        <v>0.41666666666666669</v>
      </c>
      <c r="CT403" s="54">
        <f t="shared" si="797"/>
        <v>0.25</v>
      </c>
      <c r="CU403" s="54">
        <f t="shared" si="798"/>
        <v>0.66666666666666674</v>
      </c>
      <c r="CV403" s="19">
        <v>2</v>
      </c>
      <c r="CW403" s="65">
        <v>26.202999999999999</v>
      </c>
      <c r="CX403" s="65">
        <v>56.307000000000002</v>
      </c>
      <c r="CY403" s="24">
        <v>17.132999999999999</v>
      </c>
      <c r="CZ403" s="24">
        <v>3.6960000000000002</v>
      </c>
      <c r="DA403" s="24">
        <v>2.9000000000000001E-2</v>
      </c>
      <c r="DB403" s="24">
        <v>-0.248</v>
      </c>
      <c r="DC403" s="24">
        <v>-0.69099999999999995</v>
      </c>
      <c r="DD403" s="65">
        <v>19.919</v>
      </c>
      <c r="DE403" s="65">
        <v>42.805</v>
      </c>
      <c r="DF403" s="24">
        <v>6.9450000000000003</v>
      </c>
      <c r="DG403" s="24">
        <v>-0.255</v>
      </c>
      <c r="DH403" s="24">
        <v>3.7999999999999999E-2</v>
      </c>
      <c r="DI403" s="24">
        <v>-0.44500000000000001</v>
      </c>
      <c r="DJ403" s="65">
        <v>6.2830000000000004</v>
      </c>
      <c r="DK403" s="65">
        <v>13.502000000000001</v>
      </c>
      <c r="DL403" s="24">
        <v>0</v>
      </c>
      <c r="DM403" s="24">
        <v>0</v>
      </c>
      <c r="DN403" s="65">
        <v>0</v>
      </c>
      <c r="DO403" s="24">
        <v>735.65</v>
      </c>
      <c r="DP403" s="24">
        <v>176.52</v>
      </c>
      <c r="DQ403" s="24">
        <v>18.53</v>
      </c>
      <c r="DR403" s="24">
        <v>930.7</v>
      </c>
    </row>
    <row r="404" spans="1:122" x14ac:dyDescent="0.2">
      <c r="A404" t="s">
        <v>4661</v>
      </c>
      <c r="B404" t="s">
        <v>2098</v>
      </c>
      <c r="C404" t="str">
        <f>CONCATENATE(RIGHT(D404,LEN(D404)-SEARCH(" ",D404)), ", ", LEFT(D404, SEARCH(" ", D404)))</f>
        <v xml:space="preserve">Jacina, Greg </v>
      </c>
      <c r="D404" t="str">
        <f>LEFT(F404, SEARCH(",", F404) - 1)</f>
        <v>Greg Jacina</v>
      </c>
      <c r="E404" t="str">
        <f>LEFT(RIGHT(F404, LEN(F404)-SEARCH(",", F404)-1), 2)</f>
        <v xml:space="preserve">C </v>
      </c>
      <c r="F404" t="s">
        <v>1002</v>
      </c>
      <c r="G404">
        <v>3</v>
      </c>
      <c r="H404">
        <v>0</v>
      </c>
      <c r="I404">
        <v>0</v>
      </c>
      <c r="J404">
        <f>H404+I404</f>
        <v>0</v>
      </c>
      <c r="K404">
        <v>-1</v>
      </c>
      <c r="L404">
        <v>2</v>
      </c>
      <c r="M404" s="5" t="s">
        <v>5727</v>
      </c>
      <c r="N404" s="7">
        <f>LEFT(M404, LEN(M404)-3)+RIGHT(M404,2)/60</f>
        <v>6.8666666666666671</v>
      </c>
      <c r="O404" s="7">
        <f>G404*N404</f>
        <v>20.6</v>
      </c>
      <c r="P404">
        <v>0</v>
      </c>
      <c r="Q404">
        <v>0</v>
      </c>
      <c r="R404">
        <v>0</v>
      </c>
      <c r="S404">
        <v>0</v>
      </c>
      <c r="T404">
        <f t="shared" ref="T404:U408" si="838">H404-P404-R404</f>
        <v>0</v>
      </c>
      <c r="U404">
        <f t="shared" si="838"/>
        <v>0</v>
      </c>
      <c r="V404">
        <v>2</v>
      </c>
      <c r="W404" s="9">
        <f>IF(V404=0,0,H404/V404)</f>
        <v>0</v>
      </c>
      <c r="X404">
        <v>28</v>
      </c>
      <c r="Y404">
        <v>0</v>
      </c>
      <c r="Z404">
        <v>0</v>
      </c>
      <c r="AA404">
        <v>0</v>
      </c>
      <c r="AB404">
        <v>0</v>
      </c>
      <c r="AC404" s="9">
        <f>IF(AA404+AB404=0,0,AA404/(AA404+AB404))</f>
        <v>0</v>
      </c>
      <c r="AD404" s="5" t="s">
        <v>361</v>
      </c>
      <c r="AH404" s="13" t="s">
        <v>6424</v>
      </c>
      <c r="AI404" s="13" t="s">
        <v>6424</v>
      </c>
      <c r="AJ404" s="14">
        <v>-1</v>
      </c>
      <c r="AK404" s="13" t="s">
        <v>6331</v>
      </c>
      <c r="AL404" s="13" t="s">
        <v>6331</v>
      </c>
      <c r="AM404" s="13" t="s">
        <v>6352</v>
      </c>
      <c r="AN404" s="18">
        <f t="shared" ref="AN404:AQ408" si="839">AH404+0</f>
        <v>0.4</v>
      </c>
      <c r="AO404" s="18">
        <f t="shared" si="839"/>
        <v>0.4</v>
      </c>
      <c r="AP404" s="18">
        <f t="shared" si="839"/>
        <v>-1</v>
      </c>
      <c r="AQ404" s="18">
        <f t="shared" si="839"/>
        <v>-0.2</v>
      </c>
      <c r="AR404" s="18">
        <f>AQ404/(BR404+2*(BS404+BT404))*2000</f>
        <v>-17.241379310344826</v>
      </c>
      <c r="AS404" s="18">
        <f>AL404+0</f>
        <v>-0.2</v>
      </c>
      <c r="AT404" s="18">
        <f>AS404/(BR404+2*(BS404+BT404))*2000</f>
        <v>-17.241379310344826</v>
      </c>
      <c r="AU404" s="18">
        <f>AM404+0</f>
        <v>-0.3</v>
      </c>
      <c r="AV404" s="66">
        <v>0</v>
      </c>
      <c r="AW404" s="66">
        <v>0</v>
      </c>
      <c r="AX404" s="66">
        <v>0</v>
      </c>
      <c r="AY404" s="66">
        <v>0</v>
      </c>
      <c r="AZ404" s="66">
        <v>0</v>
      </c>
      <c r="BA404" s="66">
        <v>0</v>
      </c>
      <c r="BB404" s="66">
        <v>0</v>
      </c>
      <c r="BC404" s="66">
        <v>0</v>
      </c>
      <c r="BE404" t="s">
        <v>802</v>
      </c>
      <c r="BF404" t="s">
        <v>3145</v>
      </c>
      <c r="BG404" t="s">
        <v>7484</v>
      </c>
      <c r="BH404" t="s">
        <v>7457</v>
      </c>
      <c r="BI404">
        <v>72</v>
      </c>
      <c r="BJ404">
        <v>203</v>
      </c>
      <c r="BK404" t="s">
        <v>1258</v>
      </c>
      <c r="BL404" t="s">
        <v>638</v>
      </c>
      <c r="BM404" s="4" t="s">
        <v>1427</v>
      </c>
      <c r="BN404" s="4" t="s">
        <v>6853</v>
      </c>
      <c r="BO404" s="4" t="s">
        <v>1516</v>
      </c>
      <c r="BP404" s="4" t="s">
        <v>3635</v>
      </c>
      <c r="BQ404" s="7">
        <f t="shared" si="837"/>
        <v>20.583333333333332</v>
      </c>
      <c r="BR404" s="7">
        <f t="shared" si="837"/>
        <v>17.966666666666665</v>
      </c>
      <c r="BS404" s="7">
        <f t="shared" si="837"/>
        <v>0</v>
      </c>
      <c r="BT404" s="7">
        <f t="shared" si="837"/>
        <v>2.6166666666666667</v>
      </c>
      <c r="BU404">
        <v>28</v>
      </c>
      <c r="BV404">
        <v>0</v>
      </c>
      <c r="BW404">
        <v>0</v>
      </c>
      <c r="BX404">
        <v>0</v>
      </c>
      <c r="BY404" s="18">
        <f>BR404/G404</f>
        <v>5.988888888888888</v>
      </c>
      <c r="BZ404" s="18">
        <f>BS404/G404</f>
        <v>0</v>
      </c>
      <c r="CA404" s="18">
        <f>BT404/G404</f>
        <v>0.87222222222222223</v>
      </c>
      <c r="CB404" s="6">
        <v>0</v>
      </c>
      <c r="CC404" s="6">
        <v>0</v>
      </c>
      <c r="CD404" s="6">
        <v>0</v>
      </c>
      <c r="CE404" s="6">
        <v>0</v>
      </c>
      <c r="CF404" s="6">
        <v>1</v>
      </c>
      <c r="CG404" s="6">
        <v>0</v>
      </c>
      <c r="CH404" s="6">
        <v>0</v>
      </c>
      <c r="CI404" s="6">
        <v>1</v>
      </c>
      <c r="CJ404" s="11">
        <f>IF(BR404=0,0,CB404/BR404*60)</f>
        <v>0</v>
      </c>
      <c r="CK404" s="11">
        <f>IF(BT404=0,0,CC404/BT404*60)</f>
        <v>0</v>
      </c>
      <c r="CL404" s="11">
        <f>IF(BS404=0,0,CD404/BS404*60)</f>
        <v>0</v>
      </c>
      <c r="CM404" s="11">
        <f>IF(BR404=0,0,CF404/BR404*60)</f>
        <v>3.3395176252319114</v>
      </c>
      <c r="CN404" s="11">
        <f>IF(BT404=0,0,CG404/BT404*60)</f>
        <v>0</v>
      </c>
      <c r="CO404" s="11">
        <f>IF(BS404=0,0,CH404/BS404*60)</f>
        <v>0</v>
      </c>
      <c r="CP404" s="52">
        <f t="shared" si="793"/>
        <v>0</v>
      </c>
      <c r="CQ404" s="52">
        <f t="shared" si="794"/>
        <v>0</v>
      </c>
      <c r="CR404" s="52">
        <f t="shared" si="795"/>
        <v>0</v>
      </c>
      <c r="CS404" s="52">
        <f t="shared" si="796"/>
        <v>0</v>
      </c>
      <c r="CT404" s="52">
        <f t="shared" si="797"/>
        <v>0</v>
      </c>
      <c r="CU404" s="52">
        <f t="shared" si="798"/>
        <v>0</v>
      </c>
      <c r="CV404">
        <v>0</v>
      </c>
      <c r="CW404" s="60">
        <f>DD404+DJ404+DN404</f>
        <v>-0.99443092568216451</v>
      </c>
      <c r="CX404" s="60">
        <f>CW404/DR404*2000</f>
        <v>-96.624867272760923</v>
      </c>
      <c r="CY404" s="60">
        <v>-0.44203763247053202</v>
      </c>
      <c r="CZ404" s="60">
        <v>-0.13897594887307899</v>
      </c>
      <c r="DA404" s="60">
        <v>-1.9362575841400699E-2</v>
      </c>
      <c r="DB404" s="60">
        <v>0</v>
      </c>
      <c r="DC404" s="60">
        <v>0</v>
      </c>
      <c r="DD404" s="60">
        <f>SUM(CY404:DC404)</f>
        <v>-0.60037615718501169</v>
      </c>
      <c r="DE404" s="60">
        <f>DD404/DR404*2000</f>
        <v>-58.336144827693445</v>
      </c>
      <c r="DF404" s="60">
        <v>6.0898101005261648E-2</v>
      </c>
      <c r="DG404" s="60">
        <v>1.0410104315152368E-2</v>
      </c>
      <c r="DH404" s="60">
        <v>0</v>
      </c>
      <c r="DI404" s="60">
        <v>-0.46536297381756681</v>
      </c>
      <c r="DJ404" s="60">
        <f>SUM(DF404:DI404)</f>
        <v>-0.39405476849715282</v>
      </c>
      <c r="DK404" s="60">
        <f>DJ404/DR404*2000</f>
        <v>-38.288722445067478</v>
      </c>
      <c r="DL404" s="60"/>
      <c r="DM404" s="60"/>
      <c r="DN404" s="60">
        <f>SUM(DL404:DM404)</f>
        <v>0</v>
      </c>
      <c r="DO404" s="59">
        <v>17.966666666666665</v>
      </c>
      <c r="DP404" s="59">
        <v>2.6166666666666667</v>
      </c>
      <c r="DQ404" s="59">
        <v>0</v>
      </c>
      <c r="DR404" s="58">
        <v>20.583333333333332</v>
      </c>
    </row>
    <row r="405" spans="1:122" x14ac:dyDescent="0.2">
      <c r="A405" t="s">
        <v>4649</v>
      </c>
      <c r="B405" t="s">
        <v>2098</v>
      </c>
      <c r="C405" t="str">
        <f>CONCATENATE(RIGHT(D405,LEN(D405)-SEARCH(" ",D405)), ", ", LEFT(D405, SEARCH(" ", D405)))</f>
        <v xml:space="preserve">Moran, Ian </v>
      </c>
      <c r="D405" t="str">
        <f>LEFT(F405, SEARCH(",", F405) - 1)</f>
        <v>Ian Moran</v>
      </c>
      <c r="E405" t="str">
        <f>LEFT(RIGHT(F405, LEN(F405)-SEARCH(",", F405)-1), 2)</f>
        <v xml:space="preserve">D </v>
      </c>
      <c r="F405" t="s">
        <v>357</v>
      </c>
      <c r="G405">
        <v>1</v>
      </c>
      <c r="H405">
        <v>0</v>
      </c>
      <c r="I405">
        <v>0</v>
      </c>
      <c r="J405">
        <f>H405+I405</f>
        <v>0</v>
      </c>
      <c r="K405">
        <v>-1</v>
      </c>
      <c r="L405">
        <v>0</v>
      </c>
      <c r="M405" s="5" t="s">
        <v>5462</v>
      </c>
      <c r="N405" s="7">
        <f>LEFT(M405, LEN(M405)-3)+RIGHT(M405,2)/60</f>
        <v>6.1</v>
      </c>
      <c r="O405" s="7">
        <f>G405*N405</f>
        <v>6.1</v>
      </c>
      <c r="P405">
        <v>0</v>
      </c>
      <c r="Q405">
        <v>0</v>
      </c>
      <c r="R405">
        <v>0</v>
      </c>
      <c r="S405">
        <v>0</v>
      </c>
      <c r="T405">
        <f t="shared" si="838"/>
        <v>0</v>
      </c>
      <c r="U405">
        <f t="shared" si="838"/>
        <v>0</v>
      </c>
      <c r="V405">
        <v>0</v>
      </c>
      <c r="W405" s="9">
        <f>IF(V405=0,0,H405/V405)</f>
        <v>0</v>
      </c>
      <c r="X405">
        <v>10</v>
      </c>
      <c r="Y405">
        <v>0</v>
      </c>
      <c r="Z405">
        <v>0</v>
      </c>
      <c r="AA405">
        <v>0</v>
      </c>
      <c r="AB405">
        <v>0</v>
      </c>
      <c r="AC405" s="9">
        <f>IF(AA405+AB405=0,0,AA405/(AA405+AB405))</f>
        <v>0</v>
      </c>
      <c r="AD405" s="5" t="s">
        <v>361</v>
      </c>
      <c r="AH405" s="13" t="s">
        <v>6310</v>
      </c>
      <c r="AI405" s="13" t="s">
        <v>6310</v>
      </c>
      <c r="AJ405" s="14">
        <v>-1.1000000000000001</v>
      </c>
      <c r="AK405" s="13" t="s">
        <v>6351</v>
      </c>
      <c r="AL405" s="13" t="s">
        <v>6331</v>
      </c>
      <c r="AM405" s="13" t="s">
        <v>6352</v>
      </c>
      <c r="AN405" s="18">
        <f t="shared" si="839"/>
        <v>0.3</v>
      </c>
      <c r="AO405" s="18">
        <f t="shared" si="839"/>
        <v>0.3</v>
      </c>
      <c r="AP405" s="18">
        <f t="shared" si="839"/>
        <v>-1.1000000000000001</v>
      </c>
      <c r="AQ405" s="18">
        <f t="shared" si="839"/>
        <v>-0.1</v>
      </c>
      <c r="AR405" s="18">
        <f>AQ405/(BR405+2*(BS405+BT405))*2000</f>
        <v>-32.786885245901644</v>
      </c>
      <c r="AS405" s="18">
        <f>AL405+0</f>
        <v>-0.2</v>
      </c>
      <c r="AT405" s="18">
        <f>AS405/(BR405+2*(BS405+BT405))*2000</f>
        <v>-65.573770491803288</v>
      </c>
      <c r="AU405" s="18">
        <f>AM405+0</f>
        <v>-0.3</v>
      </c>
      <c r="AV405" s="66">
        <v>0</v>
      </c>
      <c r="AW405" s="66">
        <v>0</v>
      </c>
      <c r="AX405" s="66">
        <v>0</v>
      </c>
      <c r="AY405" s="66">
        <v>0</v>
      </c>
      <c r="AZ405" s="66">
        <v>0</v>
      </c>
      <c r="BA405" s="66">
        <v>0</v>
      </c>
      <c r="BB405" s="66">
        <v>0</v>
      </c>
      <c r="BC405" s="66">
        <v>0</v>
      </c>
      <c r="BD405">
        <v>18</v>
      </c>
      <c r="BE405" t="s">
        <v>791</v>
      </c>
      <c r="BF405" t="s">
        <v>4958</v>
      </c>
      <c r="BG405" t="s">
        <v>1324</v>
      </c>
      <c r="BH405" t="s">
        <v>7471</v>
      </c>
      <c r="BI405">
        <v>71</v>
      </c>
      <c r="BJ405">
        <v>197</v>
      </c>
      <c r="BK405" t="s">
        <v>1258</v>
      </c>
      <c r="BL405" t="s">
        <v>7128</v>
      </c>
      <c r="BM405" s="4" t="s">
        <v>6199</v>
      </c>
      <c r="BN405" s="4" t="s">
        <v>6199</v>
      </c>
      <c r="BO405" s="4" t="s">
        <v>1516</v>
      </c>
      <c r="BP405" s="4" t="s">
        <v>1516</v>
      </c>
      <c r="BQ405" s="7">
        <f t="shared" si="837"/>
        <v>6.1</v>
      </c>
      <c r="BR405" s="7">
        <f t="shared" si="837"/>
        <v>6.1</v>
      </c>
      <c r="BS405" s="7">
        <f t="shared" si="837"/>
        <v>0</v>
      </c>
      <c r="BT405" s="7">
        <f t="shared" si="837"/>
        <v>0</v>
      </c>
      <c r="BU405">
        <v>10</v>
      </c>
      <c r="BV405">
        <v>0</v>
      </c>
      <c r="BW405">
        <v>0</v>
      </c>
      <c r="BX405">
        <v>0</v>
      </c>
      <c r="BY405" s="18">
        <f>BR405/G405</f>
        <v>6.1</v>
      </c>
      <c r="BZ405" s="18">
        <f>BS405/G405</f>
        <v>0</v>
      </c>
      <c r="CA405" s="18">
        <f>BT405/G405</f>
        <v>0</v>
      </c>
      <c r="CB405" s="6">
        <v>0</v>
      </c>
      <c r="CC405" s="6">
        <v>0</v>
      </c>
      <c r="CD405" s="6">
        <v>0</v>
      </c>
      <c r="CE405" s="6">
        <v>0</v>
      </c>
      <c r="CF405" s="6">
        <v>1</v>
      </c>
      <c r="CG405" s="6">
        <v>0</v>
      </c>
      <c r="CH405" s="6">
        <v>0</v>
      </c>
      <c r="CI405" s="6">
        <v>1</v>
      </c>
      <c r="CJ405" s="11">
        <f>IF(BR405=0,0,CB405/BR405*60)</f>
        <v>0</v>
      </c>
      <c r="CK405" s="11">
        <f>IF(BT405=0,0,CC405/BT405*60)</f>
        <v>0</v>
      </c>
      <c r="CL405" s="11">
        <f>IF(BS405=0,0,CD405/BS405*60)</f>
        <v>0</v>
      </c>
      <c r="CM405" s="11">
        <f>IF(BR405=0,0,CF405/BR405*60)</f>
        <v>9.8360655737704921</v>
      </c>
      <c r="CN405" s="11">
        <f>IF(BT405=0,0,CG405/BT405*60)</f>
        <v>0</v>
      </c>
      <c r="CO405" s="11">
        <f>IF(BS405=0,0,CH405/BS405*60)</f>
        <v>0</v>
      </c>
      <c r="CP405" s="52">
        <f t="shared" si="793"/>
        <v>0</v>
      </c>
      <c r="CQ405" s="52">
        <f t="shared" si="794"/>
        <v>0</v>
      </c>
      <c r="CR405" s="52">
        <f t="shared" si="795"/>
        <v>0</v>
      </c>
      <c r="CS405" s="52">
        <f t="shared" si="796"/>
        <v>0</v>
      </c>
      <c r="CT405" s="52">
        <f t="shared" si="797"/>
        <v>0</v>
      </c>
      <c r="CU405" s="52">
        <f t="shared" si="798"/>
        <v>0</v>
      </c>
      <c r="CV405">
        <v>0</v>
      </c>
      <c r="CW405" s="60">
        <f>DD405+DJ405+DN405</f>
        <v>-0.42598189958894378</v>
      </c>
      <c r="CX405" s="60">
        <f>CW405/DR405*2000</f>
        <v>-139.66619658653894</v>
      </c>
      <c r="CY405" s="60">
        <v>-5.0466793191574585E-2</v>
      </c>
      <c r="CZ405" s="60">
        <v>0</v>
      </c>
      <c r="DA405" s="60">
        <v>1.5713744096460304E-5</v>
      </c>
      <c r="DB405" s="60">
        <v>0</v>
      </c>
      <c r="DC405" s="60">
        <v>0</v>
      </c>
      <c r="DD405" s="60">
        <f>SUM(CY405:DC405)</f>
        <v>-5.0451079447478127E-2</v>
      </c>
      <c r="DE405" s="60">
        <f>DD405/DR405*2000</f>
        <v>-16.541337523763321</v>
      </c>
      <c r="DF405" s="60">
        <v>-0.44340749665628604</v>
      </c>
      <c r="DG405" s="60">
        <v>0</v>
      </c>
      <c r="DH405" s="60">
        <v>0</v>
      </c>
      <c r="DI405" s="60">
        <v>6.7876676514820392E-2</v>
      </c>
      <c r="DJ405" s="60">
        <f>SUM(DF405:DI405)</f>
        <v>-0.37553082014146566</v>
      </c>
      <c r="DK405" s="60">
        <f>DJ405/DR405*2000</f>
        <v>-123.12485906277564</v>
      </c>
      <c r="DL405" s="60"/>
      <c r="DM405" s="60"/>
      <c r="DN405" s="60">
        <f>SUM(DL405:DM405)</f>
        <v>0</v>
      </c>
      <c r="DO405" s="58">
        <v>6.1</v>
      </c>
      <c r="DP405" s="58">
        <v>0</v>
      </c>
      <c r="DQ405" s="58">
        <v>0</v>
      </c>
      <c r="DR405" s="58">
        <v>6.1</v>
      </c>
    </row>
    <row r="406" spans="1:122" x14ac:dyDescent="0.2">
      <c r="A406" t="s">
        <v>4650</v>
      </c>
      <c r="B406" t="s">
        <v>2098</v>
      </c>
      <c r="C406" t="str">
        <f>CONCATENATE(RIGHT(D406,LEN(D406)-SEARCH(" ",D406)), ", ", LEFT(D406, SEARCH(" ", D406)))</f>
        <v xml:space="preserve">Vigier, J.P. </v>
      </c>
      <c r="D406" t="str">
        <f>LEFT(F406, SEARCH(",", F406) - 1)</f>
        <v>J.P. Vigier</v>
      </c>
      <c r="E406" t="str">
        <f>LEFT(RIGHT(F406, LEN(F406)-SEARCH(",", F406)-1), 2)</f>
        <v>RW</v>
      </c>
      <c r="F406" t="s">
        <v>379</v>
      </c>
      <c r="G406">
        <v>72</v>
      </c>
      <c r="H406">
        <v>5</v>
      </c>
      <c r="I406">
        <v>8</v>
      </c>
      <c r="J406">
        <f>H406+I406</f>
        <v>13</v>
      </c>
      <c r="K406">
        <v>0</v>
      </c>
      <c r="L406">
        <v>27</v>
      </c>
      <c r="M406" s="8" t="s">
        <v>1226</v>
      </c>
      <c r="N406" s="7">
        <f>LEFT(M406, LEN(M406)-3)+RIGHT(M406,2)/60</f>
        <v>11</v>
      </c>
      <c r="O406" s="7">
        <f>G406*N406</f>
        <v>792</v>
      </c>
      <c r="P406">
        <v>0</v>
      </c>
      <c r="Q406">
        <v>0</v>
      </c>
      <c r="R406">
        <v>0</v>
      </c>
      <c r="S406">
        <v>1</v>
      </c>
      <c r="T406">
        <f t="shared" si="838"/>
        <v>5</v>
      </c>
      <c r="U406">
        <f t="shared" si="838"/>
        <v>7</v>
      </c>
      <c r="V406">
        <v>83</v>
      </c>
      <c r="W406" s="9">
        <f>IF(V406=0,0,H406/V406)</f>
        <v>6.0240963855421686E-2</v>
      </c>
      <c r="X406">
        <v>1216</v>
      </c>
      <c r="Y406">
        <v>0</v>
      </c>
      <c r="Z406">
        <v>0</v>
      </c>
      <c r="AA406">
        <v>10</v>
      </c>
      <c r="AB406">
        <v>22</v>
      </c>
      <c r="AC406" s="9">
        <f>IF(AA406+AB406=0,0,AA406/(AA406+AB406))</f>
        <v>0.3125</v>
      </c>
      <c r="AD406" s="5" t="s">
        <v>4740</v>
      </c>
      <c r="AE406" s="11">
        <f>LEFT(AD406, LEN(AD406)-3)+RIGHT(AD406,2)/60</f>
        <v>60.9</v>
      </c>
      <c r="AF406" s="27">
        <v>54</v>
      </c>
      <c r="AG406" s="12">
        <v>168868</v>
      </c>
      <c r="AH406" s="13" t="s">
        <v>6428</v>
      </c>
      <c r="AI406" s="13" t="s">
        <v>6477</v>
      </c>
      <c r="AJ406" s="14">
        <v>-4.2</v>
      </c>
      <c r="AK406" s="13" t="s">
        <v>6354</v>
      </c>
      <c r="AL406" s="13" t="s">
        <v>6333</v>
      </c>
      <c r="AM406" s="13" t="s">
        <v>6328</v>
      </c>
      <c r="AN406" s="18">
        <f t="shared" si="839"/>
        <v>12.6</v>
      </c>
      <c r="AO406" s="18">
        <f t="shared" si="839"/>
        <v>19.3</v>
      </c>
      <c r="AP406" s="18">
        <f t="shared" si="839"/>
        <v>-4.2</v>
      </c>
      <c r="AQ406" s="18">
        <f t="shared" si="839"/>
        <v>-0.9</v>
      </c>
      <c r="AR406" s="18">
        <f>AQ406/(BR406+2*(BS406+BT406))*2000</f>
        <v>-1.7861868219105583</v>
      </c>
      <c r="AS406" s="18">
        <f>AL406+0</f>
        <v>0</v>
      </c>
      <c r="AT406" s="18">
        <f>AS406/(BR406+2*(BS406+BT406))*2000</f>
        <v>0</v>
      </c>
      <c r="AU406" s="18">
        <f>AM406+0</f>
        <v>-1</v>
      </c>
      <c r="AV406" s="66">
        <v>45</v>
      </c>
      <c r="AW406" s="66">
        <v>84</v>
      </c>
      <c r="AX406" s="66">
        <v>39</v>
      </c>
      <c r="AY406" s="66">
        <v>13</v>
      </c>
      <c r="AZ406" s="66">
        <v>32</v>
      </c>
      <c r="BA406" s="66">
        <v>10</v>
      </c>
      <c r="BB406" s="66">
        <v>22</v>
      </c>
      <c r="BC406" s="66">
        <v>0.7</v>
      </c>
      <c r="BD406">
        <v>11</v>
      </c>
      <c r="BE406" t="s">
        <v>4995</v>
      </c>
      <c r="BF406" t="s">
        <v>4996</v>
      </c>
      <c r="BG406" t="s">
        <v>682</v>
      </c>
      <c r="BH406" t="s">
        <v>7457</v>
      </c>
      <c r="BI406">
        <v>72</v>
      </c>
      <c r="BJ406">
        <v>200</v>
      </c>
      <c r="BK406" t="s">
        <v>1258</v>
      </c>
      <c r="BL406" t="s">
        <v>7128</v>
      </c>
      <c r="BM406" s="4" t="s">
        <v>2300</v>
      </c>
      <c r="BN406" s="4" t="s">
        <v>2301</v>
      </c>
      <c r="BO406" s="4" t="s">
        <v>2303</v>
      </c>
      <c r="BP406" s="4" t="s">
        <v>2304</v>
      </c>
      <c r="BQ406" s="7">
        <f t="shared" si="837"/>
        <v>791.7833333333333</v>
      </c>
      <c r="BR406" s="7">
        <f t="shared" si="837"/>
        <v>575.83333333333337</v>
      </c>
      <c r="BS406" s="7">
        <f t="shared" si="837"/>
        <v>209.93333333333334</v>
      </c>
      <c r="BT406" s="7">
        <f t="shared" si="837"/>
        <v>6.0166666666666666</v>
      </c>
      <c r="BU406" s="12">
        <v>1216</v>
      </c>
      <c r="BV406">
        <v>0</v>
      </c>
      <c r="BW406">
        <v>0</v>
      </c>
      <c r="BX406">
        <v>0</v>
      </c>
      <c r="BY406" s="18">
        <f>BR406/G406</f>
        <v>7.997685185185186</v>
      </c>
      <c r="BZ406" s="18">
        <f>BS406/G406</f>
        <v>2.9157407407407407</v>
      </c>
      <c r="CA406" s="18">
        <f>BT406/G406</f>
        <v>8.3564814814814814E-2</v>
      </c>
      <c r="CB406" s="6">
        <v>15</v>
      </c>
      <c r="CC406" s="6">
        <v>0</v>
      </c>
      <c r="CD406" s="6">
        <v>2</v>
      </c>
      <c r="CE406" s="6">
        <v>17</v>
      </c>
      <c r="CF406" s="6">
        <v>18</v>
      </c>
      <c r="CG406" s="6">
        <v>0</v>
      </c>
      <c r="CH406" s="6">
        <v>29</v>
      </c>
      <c r="CI406" s="6">
        <v>47</v>
      </c>
      <c r="CJ406" s="11">
        <f>IF(BR406=0,0,CB406/BR406*60)</f>
        <v>1.5629522431259042</v>
      </c>
      <c r="CK406" s="11">
        <f>IF(BT406=0,0,CC406/BT406*60)</f>
        <v>0</v>
      </c>
      <c r="CL406" s="11">
        <f>IF(BS406=0,0,CD406/BS406*60)</f>
        <v>0.57161003493172435</v>
      </c>
      <c r="CM406" s="11">
        <f>IF(BR406=0,0,CF406/BR406*60)</f>
        <v>1.8755426917510851</v>
      </c>
      <c r="CN406" s="11">
        <f>IF(BT406=0,0,CG406/BT406*60)</f>
        <v>0</v>
      </c>
      <c r="CO406" s="11">
        <f>IF(BS406=0,0,CH406/BS406*60)</f>
        <v>8.2883455065100033</v>
      </c>
      <c r="CP406" s="52">
        <f t="shared" si="793"/>
        <v>0.33333333333333331</v>
      </c>
      <c r="CQ406" s="52">
        <f t="shared" si="794"/>
        <v>0.46666666666666667</v>
      </c>
      <c r="CR406" s="52">
        <f t="shared" si="795"/>
        <v>0.8</v>
      </c>
      <c r="CS406" s="52">
        <f t="shared" si="796"/>
        <v>0</v>
      </c>
      <c r="CT406" s="52">
        <f t="shared" si="797"/>
        <v>0</v>
      </c>
      <c r="CU406" s="52">
        <f t="shared" si="798"/>
        <v>0</v>
      </c>
      <c r="CV406">
        <v>0</v>
      </c>
      <c r="CW406" s="60">
        <f>DD406+DJ406+DN406</f>
        <v>10.803736448742026</v>
      </c>
      <c r="CX406" s="60">
        <f>CW406/DR406*2000</f>
        <v>27.289628346328815</v>
      </c>
      <c r="CY406" s="60">
        <v>3.12986807350994</v>
      </c>
      <c r="CZ406" s="60">
        <v>-0.32317899263055633</v>
      </c>
      <c r="DA406" s="60">
        <v>0.11850261031235482</v>
      </c>
      <c r="DB406" s="60">
        <v>-1.7111960899988601</v>
      </c>
      <c r="DC406" s="60">
        <v>0</v>
      </c>
      <c r="DD406" s="60">
        <f>SUM(CY406:DC406)</f>
        <v>1.2139956011928783</v>
      </c>
      <c r="DE406" s="60">
        <f>DD406/DR406*2000</f>
        <v>3.0664843526879282</v>
      </c>
      <c r="DF406" s="60">
        <v>4.8401705472013585</v>
      </c>
      <c r="DG406" s="60">
        <v>1.6447000825918146E-2</v>
      </c>
      <c r="DH406" s="60">
        <v>2.9631367774381618</v>
      </c>
      <c r="DI406" s="60">
        <v>1.7699865220837068</v>
      </c>
      <c r="DJ406" s="60">
        <f>SUM(DF406:DI406)</f>
        <v>9.5897408475491464</v>
      </c>
      <c r="DK406" s="60">
        <f>DJ406/DR406*2000</f>
        <v>24.223143993640889</v>
      </c>
      <c r="DL406" s="60"/>
      <c r="DM406" s="60"/>
      <c r="DN406" s="60">
        <f>SUM(DL406:DM406)</f>
        <v>0</v>
      </c>
      <c r="DO406" s="58">
        <v>575.83333333333337</v>
      </c>
      <c r="DP406" s="58">
        <v>6.0166666666666666</v>
      </c>
      <c r="DQ406" s="58">
        <v>209.93333333333334</v>
      </c>
      <c r="DR406" s="58">
        <v>791.7833333333333</v>
      </c>
    </row>
    <row r="407" spans="1:122" x14ac:dyDescent="0.2">
      <c r="A407" s="31" t="s">
        <v>4678</v>
      </c>
      <c r="B407" s="31" t="s">
        <v>2098</v>
      </c>
      <c r="C407" s="31" t="str">
        <f>CONCATENATE(RIGHT(D407,LEN(D407)-SEARCH(" ",D407)), ", ", LEFT(D407, SEARCH(" ", D407)))</f>
        <v xml:space="preserve">Heward, Jamie </v>
      </c>
      <c r="D407" s="31" t="str">
        <f>LEFT(F407, SEARCH(",", F407) - 1)</f>
        <v>Jamie Heward</v>
      </c>
      <c r="E407" s="31" t="str">
        <f>LEFT(RIGHT(F407, LEN(F407)-SEARCH(",", F407)-1), 2)</f>
        <v xml:space="preserve">D </v>
      </c>
      <c r="F407" s="31" t="s">
        <v>4630</v>
      </c>
      <c r="G407" s="31">
        <v>52</v>
      </c>
      <c r="H407" s="31">
        <v>4</v>
      </c>
      <c r="I407" s="31">
        <v>12</v>
      </c>
      <c r="J407" s="31">
        <f>H407+I407</f>
        <v>16</v>
      </c>
      <c r="K407" s="31">
        <v>4</v>
      </c>
      <c r="L407" s="31">
        <v>27</v>
      </c>
      <c r="M407" s="32" t="s">
        <v>7074</v>
      </c>
      <c r="N407" s="33">
        <f>LEFT(M407, LEN(M407)-3)+RIGHT(M407,2)/60</f>
        <v>16.366666666666667</v>
      </c>
      <c r="O407" s="33">
        <f>G407*N407</f>
        <v>851.06666666666672</v>
      </c>
      <c r="P407" s="31">
        <v>2</v>
      </c>
      <c r="Q407" s="31">
        <v>4</v>
      </c>
      <c r="R407" s="31">
        <v>0</v>
      </c>
      <c r="S407" s="31">
        <v>1</v>
      </c>
      <c r="T407" s="31">
        <f t="shared" si="838"/>
        <v>2</v>
      </c>
      <c r="U407" s="31">
        <f t="shared" si="838"/>
        <v>7</v>
      </c>
      <c r="V407" s="31">
        <v>50</v>
      </c>
      <c r="W407" s="34">
        <f>IF(V407=0,0,H407/V407)</f>
        <v>0.08</v>
      </c>
      <c r="X407" s="31">
        <v>1159</v>
      </c>
      <c r="Y407" s="31">
        <v>1</v>
      </c>
      <c r="Z407" s="31">
        <v>0</v>
      </c>
      <c r="AA407" s="31">
        <v>0</v>
      </c>
      <c r="AB407" s="31">
        <v>0</v>
      </c>
      <c r="AC407" s="34">
        <f>IF(AA407+AB407=0,0,AA407/(AA407+AB407))</f>
        <v>0</v>
      </c>
      <c r="AD407" s="32" t="s">
        <v>5437</v>
      </c>
      <c r="AE407" s="35">
        <f>LEFT(AD407, LEN(AD407)-3)+RIGHT(AD407,2)/60</f>
        <v>53.18333333333333</v>
      </c>
      <c r="AF407" s="36">
        <v>51</v>
      </c>
      <c r="AG407" s="37">
        <v>1679610</v>
      </c>
      <c r="AH407" s="38" t="s">
        <v>4514</v>
      </c>
      <c r="AI407" s="38" t="s">
        <v>6365</v>
      </c>
      <c r="AJ407" s="39">
        <v>10.4</v>
      </c>
      <c r="AK407" s="38" t="s">
        <v>6345</v>
      </c>
      <c r="AL407" s="38" t="s">
        <v>6296</v>
      </c>
      <c r="AM407" s="38" t="s">
        <v>6356</v>
      </c>
      <c r="AN407" s="40">
        <f t="shared" si="839"/>
        <v>20.399999999999999</v>
      </c>
      <c r="AO407" s="40">
        <f t="shared" si="839"/>
        <v>17.3</v>
      </c>
      <c r="AP407" s="40">
        <f t="shared" si="839"/>
        <v>10.4</v>
      </c>
      <c r="AQ407" s="40">
        <f t="shared" si="839"/>
        <v>1.2</v>
      </c>
      <c r="AR407" s="40"/>
      <c r="AS407" s="40">
        <f>AL407+0</f>
        <v>3.4</v>
      </c>
      <c r="AT407" s="40"/>
      <c r="AU407" s="40">
        <f>AM407+0</f>
        <v>4.5</v>
      </c>
      <c r="AV407" s="31"/>
      <c r="AW407" s="31"/>
      <c r="AX407" s="31"/>
      <c r="AY407" s="31"/>
      <c r="AZ407" s="31"/>
      <c r="BA407" s="31"/>
      <c r="BB407" s="31"/>
      <c r="BC407" s="31"/>
      <c r="BD407" s="31"/>
      <c r="BE407" s="31"/>
      <c r="BF407" s="31"/>
      <c r="BG407" s="31"/>
      <c r="BH407" s="31"/>
      <c r="BI407" s="31"/>
      <c r="BJ407" s="31"/>
      <c r="BK407" s="31"/>
      <c r="BL407" s="31"/>
      <c r="BM407" s="41"/>
      <c r="BN407" s="41"/>
      <c r="BO407" s="41"/>
      <c r="BP407" s="41"/>
      <c r="BQ407" s="33"/>
      <c r="BR407" s="33"/>
      <c r="BS407" s="33"/>
      <c r="BT407" s="33"/>
      <c r="BU407" s="31"/>
      <c r="BV407" s="31"/>
      <c r="BW407" s="31"/>
      <c r="BX407" s="31"/>
      <c r="BY407" s="40"/>
      <c r="BZ407" s="40"/>
      <c r="CA407" s="40"/>
      <c r="CB407" s="55">
        <v>33</v>
      </c>
      <c r="CC407" s="55">
        <v>15</v>
      </c>
      <c r="CD407" s="55">
        <v>2</v>
      </c>
      <c r="CE407" s="55">
        <v>50</v>
      </c>
      <c r="CF407" s="55">
        <v>27</v>
      </c>
      <c r="CG407" s="55">
        <v>3</v>
      </c>
      <c r="CH407" s="55">
        <v>4</v>
      </c>
      <c r="CI407" s="55">
        <v>34</v>
      </c>
      <c r="CJ407" s="35"/>
      <c r="CK407" s="35"/>
      <c r="CL407" s="35"/>
      <c r="CM407" s="35"/>
      <c r="CN407" s="35"/>
      <c r="CO407" s="35"/>
      <c r="CP407" s="56">
        <f t="shared" si="793"/>
        <v>6.0606060606060608E-2</v>
      </c>
      <c r="CQ407" s="56">
        <f t="shared" si="794"/>
        <v>0.21212121212121213</v>
      </c>
      <c r="CR407" s="56">
        <f t="shared" si="795"/>
        <v>0.27272727272727271</v>
      </c>
      <c r="CS407" s="56">
        <f t="shared" si="796"/>
        <v>0.13333333333333333</v>
      </c>
      <c r="CT407" s="56">
        <f t="shared" si="797"/>
        <v>0.26666666666666666</v>
      </c>
      <c r="CU407" s="56">
        <f t="shared" si="798"/>
        <v>0.4</v>
      </c>
      <c r="CV407" s="31">
        <v>1</v>
      </c>
      <c r="CW407" s="61">
        <f>DD407+DJ407+DN407</f>
        <v>31.415162622682381</v>
      </c>
      <c r="CX407" s="61">
        <f>CW407/DR407*2000</f>
        <v>73.82972356048424</v>
      </c>
      <c r="CY407" s="61">
        <v>4.1003957449303883</v>
      </c>
      <c r="CZ407" s="61">
        <v>3.2299581076652712</v>
      </c>
      <c r="DA407" s="61">
        <v>0.13041956116221948</v>
      </c>
      <c r="DB407" s="61">
        <v>0.55462498640925417</v>
      </c>
      <c r="DC407" s="61">
        <v>0</v>
      </c>
      <c r="DD407" s="61">
        <f>SUM(CY407:DC407)</f>
        <v>8.0153984001671326</v>
      </c>
      <c r="DE407" s="61">
        <f>DD407/DR407*2000</f>
        <v>18.837230136896181</v>
      </c>
      <c r="DF407" s="61">
        <v>12.58721972489092</v>
      </c>
      <c r="DG407" s="61">
        <v>-0.72147319987952807</v>
      </c>
      <c r="DH407" s="61">
        <v>5.4251901834469773</v>
      </c>
      <c r="DI407" s="61">
        <v>6.1088275140568795</v>
      </c>
      <c r="DJ407" s="61">
        <f>SUM(DF407:DI407)</f>
        <v>23.399764222515248</v>
      </c>
      <c r="DK407" s="61">
        <f>DJ407/DR407*2000</f>
        <v>54.992493423588058</v>
      </c>
      <c r="DL407" s="61"/>
      <c r="DM407" s="61"/>
      <c r="DN407" s="61">
        <f>SUM(DL407:DM407)</f>
        <v>0</v>
      </c>
      <c r="DO407" s="62">
        <v>655.88333333333333</v>
      </c>
      <c r="DP407" s="62">
        <v>129.05000000000001</v>
      </c>
      <c r="DQ407" s="62">
        <v>66.083333333333329</v>
      </c>
      <c r="DR407" s="62">
        <v>851.01666666666665</v>
      </c>
    </row>
    <row r="408" spans="1:122" x14ac:dyDescent="0.2">
      <c r="A408" s="31" t="s">
        <v>4662</v>
      </c>
      <c r="B408" s="31" t="s">
        <v>2098</v>
      </c>
      <c r="C408" s="31" t="str">
        <f>CONCATENATE(RIGHT(D408,LEN(D408)-SEARCH(" ",D408)), ", ", LEFT(D408, SEARCH(" ", D408)))</f>
        <v xml:space="preserve">Heward, Jamie </v>
      </c>
      <c r="D408" s="31" t="str">
        <f>LEFT(F408, SEARCH(",", F408) - 1)</f>
        <v>Jamie Heward</v>
      </c>
      <c r="E408" s="31" t="str">
        <f>LEFT(RIGHT(F408, LEN(F408)-SEARCH(",", F408)-1), 2)</f>
        <v xml:space="preserve">D </v>
      </c>
      <c r="F408" s="31" t="s">
        <v>1021</v>
      </c>
      <c r="G408" s="31">
        <v>19</v>
      </c>
      <c r="H408" s="31">
        <v>2</v>
      </c>
      <c r="I408" s="31">
        <v>6</v>
      </c>
      <c r="J408" s="31">
        <f>H408+I408</f>
        <v>8</v>
      </c>
      <c r="K408" s="31">
        <v>-2</v>
      </c>
      <c r="L408" s="31">
        <v>20</v>
      </c>
      <c r="M408" s="32" t="s">
        <v>5773</v>
      </c>
      <c r="N408" s="33">
        <f>LEFT(M408, LEN(M408)-3)+RIGHT(M408,2)/60</f>
        <v>19.733333333333334</v>
      </c>
      <c r="O408" s="33">
        <f>G408*N408</f>
        <v>374.93333333333334</v>
      </c>
      <c r="P408" s="31">
        <v>1</v>
      </c>
      <c r="Q408" s="31">
        <v>3</v>
      </c>
      <c r="R408" s="31">
        <v>0</v>
      </c>
      <c r="S408" s="31">
        <v>0</v>
      </c>
      <c r="T408" s="31">
        <f t="shared" si="838"/>
        <v>1</v>
      </c>
      <c r="U408" s="31">
        <f t="shared" si="838"/>
        <v>3</v>
      </c>
      <c r="V408" s="31">
        <v>25</v>
      </c>
      <c r="W408" s="34">
        <f>IF(V408=0,0,H408/V408)</f>
        <v>0.08</v>
      </c>
      <c r="X408" s="31">
        <v>510</v>
      </c>
      <c r="Y408" s="31">
        <v>0</v>
      </c>
      <c r="Z408" s="31">
        <v>0</v>
      </c>
      <c r="AA408" s="31">
        <v>0</v>
      </c>
      <c r="AB408" s="31">
        <v>0</v>
      </c>
      <c r="AC408" s="34">
        <f>IF(AA408+AB408=0,0,AA408/(AA408+AB408))</f>
        <v>0</v>
      </c>
      <c r="AD408" s="32" t="s">
        <v>4269</v>
      </c>
      <c r="AE408" s="35">
        <f>LEFT(AD408, LEN(AD408)-3)+RIGHT(AD408,2)/60</f>
        <v>46.866666666666667</v>
      </c>
      <c r="AF408" s="36"/>
      <c r="AG408" s="31"/>
      <c r="AH408" s="38" t="s">
        <v>6476</v>
      </c>
      <c r="AI408" s="38" t="s">
        <v>6307</v>
      </c>
      <c r="AJ408" s="39">
        <v>1</v>
      </c>
      <c r="AK408" s="38" t="s">
        <v>6425</v>
      </c>
      <c r="AL408" s="38" t="s">
        <v>6426</v>
      </c>
      <c r="AM408" s="38" t="s">
        <v>6415</v>
      </c>
      <c r="AN408" s="40">
        <f t="shared" si="839"/>
        <v>8.4</v>
      </c>
      <c r="AO408" s="40">
        <f t="shared" si="839"/>
        <v>7.5</v>
      </c>
      <c r="AP408" s="40">
        <f t="shared" si="839"/>
        <v>1</v>
      </c>
      <c r="AQ408" s="40">
        <f t="shared" si="839"/>
        <v>0.8</v>
      </c>
      <c r="AR408" s="40"/>
      <c r="AS408" s="40">
        <f>AL408+0</f>
        <v>0.9</v>
      </c>
      <c r="AT408" s="40"/>
      <c r="AU408" s="40">
        <f>AM408+0</f>
        <v>1.7</v>
      </c>
      <c r="AV408" s="31">
        <v>43</v>
      </c>
      <c r="AW408" s="31">
        <v>81</v>
      </c>
      <c r="AX408" s="31">
        <v>37</v>
      </c>
      <c r="AY408" s="31">
        <v>47</v>
      </c>
      <c r="AZ408" s="31">
        <v>13</v>
      </c>
      <c r="BA408" s="31">
        <v>0</v>
      </c>
      <c r="BB408" s="31">
        <v>0</v>
      </c>
      <c r="BC408" s="31">
        <v>0</v>
      </c>
      <c r="BD408" s="31">
        <v>6</v>
      </c>
      <c r="BE408" s="31" t="s">
        <v>3110</v>
      </c>
      <c r="BF408" s="31" t="s">
        <v>724</v>
      </c>
      <c r="BG408" s="31" t="s">
        <v>650</v>
      </c>
      <c r="BH408" s="31" t="s">
        <v>7457</v>
      </c>
      <c r="BI408" s="31">
        <v>74</v>
      </c>
      <c r="BJ408" s="31">
        <v>215</v>
      </c>
      <c r="BK408" s="31" t="s">
        <v>1258</v>
      </c>
      <c r="BL408" s="31" t="s">
        <v>7128</v>
      </c>
      <c r="BM408" s="41" t="s">
        <v>430</v>
      </c>
      <c r="BN408" s="41" t="s">
        <v>6550</v>
      </c>
      <c r="BO408" s="41" t="s">
        <v>6551</v>
      </c>
      <c r="BP408" s="41" t="s">
        <v>6552</v>
      </c>
      <c r="BQ408" s="33"/>
      <c r="BR408" s="33"/>
      <c r="BS408" s="33"/>
      <c r="BT408" s="33"/>
      <c r="BU408" s="37">
        <v>1669</v>
      </c>
      <c r="BV408" s="31">
        <v>0</v>
      </c>
      <c r="BW408" s="31">
        <v>0</v>
      </c>
      <c r="BX408" s="31">
        <v>0</v>
      </c>
      <c r="BY408" s="40"/>
      <c r="BZ408" s="40"/>
      <c r="CA408" s="40"/>
      <c r="CB408" s="55">
        <v>10</v>
      </c>
      <c r="CC408" s="55">
        <v>9</v>
      </c>
      <c r="CD408" s="55">
        <v>0</v>
      </c>
      <c r="CE408" s="55">
        <v>19</v>
      </c>
      <c r="CF408" s="55">
        <v>11</v>
      </c>
      <c r="CG408" s="55">
        <v>0</v>
      </c>
      <c r="CH408" s="55">
        <v>6</v>
      </c>
      <c r="CI408" s="55">
        <v>17</v>
      </c>
      <c r="CJ408" s="35"/>
      <c r="CK408" s="35"/>
      <c r="CL408" s="35"/>
      <c r="CM408" s="35"/>
      <c r="CN408" s="35"/>
      <c r="CO408" s="35"/>
      <c r="CP408" s="56">
        <f t="shared" si="793"/>
        <v>0.1</v>
      </c>
      <c r="CQ408" s="56">
        <f t="shared" si="794"/>
        <v>0.3</v>
      </c>
      <c r="CR408" s="56">
        <f t="shared" si="795"/>
        <v>0.4</v>
      </c>
      <c r="CS408" s="56">
        <f t="shared" si="796"/>
        <v>0.1111111111111111</v>
      </c>
      <c r="CT408" s="56">
        <f t="shared" si="797"/>
        <v>0.33333333333333331</v>
      </c>
      <c r="CU408" s="56">
        <f t="shared" si="798"/>
        <v>0.44444444444444442</v>
      </c>
      <c r="CV408" s="31">
        <v>1</v>
      </c>
      <c r="CW408" s="61">
        <f>DD408+DJ408+DN408</f>
        <v>9.2887123083402976</v>
      </c>
      <c r="CX408" s="61">
        <f>CW408/DR408*2000</f>
        <v>49.537597306823507</v>
      </c>
      <c r="CY408" s="61">
        <v>2.577591642730932</v>
      </c>
      <c r="CZ408" s="61">
        <v>1.609338398344742</v>
      </c>
      <c r="DA408" s="61">
        <v>0.2476075693884579</v>
      </c>
      <c r="DB408" s="61">
        <v>-7.4024496590301664E-2</v>
      </c>
      <c r="DC408" s="61">
        <v>0</v>
      </c>
      <c r="DD408" s="61">
        <f>SUM(CY408:DC408)</f>
        <v>4.3605131138738296</v>
      </c>
      <c r="DE408" s="61">
        <f>DD408/DR408*2000</f>
        <v>23.255036383487823</v>
      </c>
      <c r="DF408" s="61">
        <v>5.8299170218248131</v>
      </c>
      <c r="DG408" s="61">
        <v>1.9015234521149356</v>
      </c>
      <c r="DH408" s="61">
        <v>-0.32173636911736658</v>
      </c>
      <c r="DI408" s="61">
        <v>-2.4815049103559148</v>
      </c>
      <c r="DJ408" s="61">
        <f>SUM(DF408:DI408)</f>
        <v>4.9281991944664671</v>
      </c>
      <c r="DK408" s="61">
        <f>DJ408/DR408*2000</f>
        <v>26.28256092333568</v>
      </c>
      <c r="DL408" s="61"/>
      <c r="DM408" s="61"/>
      <c r="DN408" s="61">
        <f>SUM(DL408:DM408)</f>
        <v>0</v>
      </c>
      <c r="DO408" s="62">
        <v>269.91666666666669</v>
      </c>
      <c r="DP408" s="62">
        <v>72.783333333333331</v>
      </c>
      <c r="DQ408" s="62">
        <v>32.31666666666667</v>
      </c>
      <c r="DR408" s="62">
        <v>375.01666666666665</v>
      </c>
    </row>
    <row r="409" spans="1:122" x14ac:dyDescent="0.2">
      <c r="A409" s="19" t="s">
        <v>4662</v>
      </c>
      <c r="B409" s="19" t="s">
        <v>2098</v>
      </c>
      <c r="C409" s="19" t="s">
        <v>30</v>
      </c>
      <c r="D409" s="19" t="s">
        <v>31</v>
      </c>
      <c r="E409" s="19" t="s">
        <v>2734</v>
      </c>
      <c r="F409" s="19" t="s">
        <v>1021</v>
      </c>
      <c r="G409" s="19">
        <v>71</v>
      </c>
      <c r="H409" s="19">
        <v>6</v>
      </c>
      <c r="I409" s="19">
        <v>18</v>
      </c>
      <c r="J409" s="19">
        <v>24</v>
      </c>
      <c r="K409" s="19">
        <v>2</v>
      </c>
      <c r="L409" s="19">
        <v>47</v>
      </c>
      <c r="M409" s="20"/>
      <c r="N409" s="21">
        <v>17.27</v>
      </c>
      <c r="O409" s="21">
        <v>1226</v>
      </c>
      <c r="P409" s="19">
        <v>3</v>
      </c>
      <c r="Q409" s="19">
        <v>7</v>
      </c>
      <c r="R409" s="19">
        <v>0</v>
      </c>
      <c r="S409" s="19">
        <v>1</v>
      </c>
      <c r="T409" s="19">
        <v>3</v>
      </c>
      <c r="U409" s="19">
        <v>10</v>
      </c>
      <c r="V409" s="19">
        <v>75</v>
      </c>
      <c r="W409" s="22">
        <v>0.08</v>
      </c>
      <c r="X409" s="19">
        <v>1669</v>
      </c>
      <c r="Y409" s="19">
        <v>1</v>
      </c>
      <c r="Z409" s="19">
        <v>0</v>
      </c>
      <c r="AA409" s="19">
        <v>0</v>
      </c>
      <c r="AB409" s="19">
        <v>0</v>
      </c>
      <c r="AC409" s="22">
        <v>0</v>
      </c>
      <c r="AD409" s="20"/>
      <c r="AE409" s="21">
        <v>51.49</v>
      </c>
      <c r="AF409" s="28">
        <v>37</v>
      </c>
      <c r="AG409" s="23">
        <v>1679610</v>
      </c>
      <c r="AH409" s="23"/>
      <c r="AI409" s="23"/>
      <c r="AJ409" s="23"/>
      <c r="AK409" s="23"/>
      <c r="AL409" s="23"/>
      <c r="AM409" s="23"/>
      <c r="AN409" s="24">
        <v>28.8</v>
      </c>
      <c r="AO409" s="24">
        <v>24.8</v>
      </c>
      <c r="AP409" s="24">
        <v>11.4</v>
      </c>
      <c r="AQ409" s="29">
        <v>1.1000000000000001</v>
      </c>
      <c r="AR409" s="24">
        <f>AQ409/(BR409+2*(BS409+BT409))*2000</f>
        <v>1.4414257010570457</v>
      </c>
      <c r="AS409" s="29">
        <v>2.7</v>
      </c>
      <c r="AT409" s="24">
        <f>AS409/(BR409+2*(BS409+BT409))*2000</f>
        <v>3.5380449025945664</v>
      </c>
      <c r="AU409" s="24">
        <v>3.8</v>
      </c>
      <c r="AV409" s="67">
        <v>81</v>
      </c>
      <c r="AW409" s="67">
        <v>43</v>
      </c>
      <c r="AX409" s="67">
        <v>37</v>
      </c>
      <c r="AY409" s="67">
        <v>47</v>
      </c>
      <c r="AZ409" s="67">
        <v>13</v>
      </c>
      <c r="BA409" s="67">
        <v>0</v>
      </c>
      <c r="BB409" s="67">
        <v>0</v>
      </c>
      <c r="BC409" s="67">
        <v>0</v>
      </c>
      <c r="BD409" s="19">
        <v>6</v>
      </c>
      <c r="BE409" s="19" t="s">
        <v>3110</v>
      </c>
      <c r="BF409" s="19" t="s">
        <v>724</v>
      </c>
      <c r="BG409" s="19" t="s">
        <v>650</v>
      </c>
      <c r="BH409" s="19" t="s">
        <v>7457</v>
      </c>
      <c r="BI409" s="19">
        <v>74</v>
      </c>
      <c r="BJ409" s="19">
        <v>215</v>
      </c>
      <c r="BK409" s="19" t="s">
        <v>1258</v>
      </c>
      <c r="BL409" s="19" t="s">
        <v>7128</v>
      </c>
      <c r="BM409" s="25" t="s">
        <v>430</v>
      </c>
      <c r="BN409" s="25" t="s">
        <v>6550</v>
      </c>
      <c r="BO409" s="25" t="s">
        <v>6551</v>
      </c>
      <c r="BP409" s="25" t="s">
        <v>6552</v>
      </c>
      <c r="BQ409" s="21">
        <f>LEFT(TRIM(BM409),LEN(TRIM(BM409))-3)+RIGHT(TRIM(BM409),2)/60</f>
        <v>1226.0333333333333</v>
      </c>
      <c r="BR409" s="21">
        <f>LEFT(TRIM(BN409),LEN(TRIM(BN409))-3)+RIGHT(TRIM(BN409),2)/60</f>
        <v>925.8</v>
      </c>
      <c r="BS409" s="21">
        <f>LEFT(TRIM(BO409),LEN(TRIM(BO409))-3)+RIGHT(TRIM(BO409),2)/60</f>
        <v>98.4</v>
      </c>
      <c r="BT409" s="21">
        <f>LEFT(TRIM(BP409),LEN(TRIM(BP409))-3)+RIGHT(TRIM(BP409),2)/60</f>
        <v>201.83333333333334</v>
      </c>
      <c r="BU409" s="19">
        <v>1669</v>
      </c>
      <c r="BV409" s="19">
        <v>0</v>
      </c>
      <c r="BW409" s="19">
        <v>0</v>
      </c>
      <c r="BX409" s="19">
        <v>0</v>
      </c>
      <c r="BY409" s="24">
        <f>BR409/G409</f>
        <v>13.039436619718309</v>
      </c>
      <c r="BZ409" s="24">
        <f>BS409/G409</f>
        <v>1.3859154929577466</v>
      </c>
      <c r="CA409" s="24">
        <f>BT409/G409</f>
        <v>2.842723004694836</v>
      </c>
      <c r="CB409" s="19">
        <v>43</v>
      </c>
      <c r="CC409" s="19">
        <v>24</v>
      </c>
      <c r="CD409" s="19">
        <v>2</v>
      </c>
      <c r="CE409" s="19">
        <v>69</v>
      </c>
      <c r="CF409" s="19">
        <v>38</v>
      </c>
      <c r="CG409" s="19">
        <v>3</v>
      </c>
      <c r="CH409" s="19">
        <v>10</v>
      </c>
      <c r="CI409" s="19">
        <v>51</v>
      </c>
      <c r="CJ409" s="53">
        <f>IF(BR409=0,0,CB409/BR409*60)</f>
        <v>2.7867790019442644</v>
      </c>
      <c r="CK409" s="53">
        <f>IF(BT409=0,0,CC409/BT409*60)</f>
        <v>7.1345995045417006</v>
      </c>
      <c r="CL409" s="53">
        <f>IF(BS409=0,0,CD409/BS409*60)</f>
        <v>1.2195121951219512</v>
      </c>
      <c r="CM409" s="53">
        <f>IF(BR409=0,0,CF409/BR409*60)</f>
        <v>2.4627349319507452</v>
      </c>
      <c r="CN409" s="53">
        <f>IF(BT409=0,0,CG409/BT409*60)</f>
        <v>0.89182493806771257</v>
      </c>
      <c r="CO409" s="53">
        <f>IF(BS409=0,0,CH409/BS409*60)</f>
        <v>6.0975609756097562</v>
      </c>
      <c r="CP409" s="54">
        <f t="shared" si="793"/>
        <v>6.9767441860465115E-2</v>
      </c>
      <c r="CQ409" s="54">
        <f t="shared" si="794"/>
        <v>0.23255813953488372</v>
      </c>
      <c r="CR409" s="54">
        <f t="shared" si="795"/>
        <v>0.30232558139534882</v>
      </c>
      <c r="CS409" s="54">
        <f t="shared" si="796"/>
        <v>0.125</v>
      </c>
      <c r="CT409" s="54">
        <f t="shared" si="797"/>
        <v>0.29166666666666669</v>
      </c>
      <c r="CU409" s="54">
        <f t="shared" si="798"/>
        <v>0.41666666666666669</v>
      </c>
      <c r="CV409" s="19">
        <v>2</v>
      </c>
      <c r="CW409" s="65">
        <v>40.704000000000001</v>
      </c>
      <c r="CX409" s="65">
        <v>66.399000000000001</v>
      </c>
      <c r="CY409" s="24">
        <v>6.6779999999999999</v>
      </c>
      <c r="CZ409" s="24">
        <v>4.8390000000000004</v>
      </c>
      <c r="DA409" s="24">
        <v>0.378</v>
      </c>
      <c r="DB409" s="24">
        <v>0.48099999999999998</v>
      </c>
      <c r="DC409" s="24">
        <v>0</v>
      </c>
      <c r="DD409" s="65">
        <v>12.375999999999999</v>
      </c>
      <c r="DE409" s="65">
        <v>20.189</v>
      </c>
      <c r="DF409" s="24">
        <v>18.417000000000002</v>
      </c>
      <c r="DG409" s="24">
        <v>1.18</v>
      </c>
      <c r="DH409" s="24">
        <v>5.1029999999999998</v>
      </c>
      <c r="DI409" s="24">
        <v>3.6269999999999998</v>
      </c>
      <c r="DJ409" s="65">
        <v>28.327999999999999</v>
      </c>
      <c r="DK409" s="65">
        <v>46.210999999999999</v>
      </c>
      <c r="DL409" s="24">
        <v>0</v>
      </c>
      <c r="DM409" s="24">
        <v>0</v>
      </c>
      <c r="DN409" s="65">
        <v>0</v>
      </c>
      <c r="DO409" s="24">
        <v>925.8</v>
      </c>
      <c r="DP409" s="24">
        <v>201.83</v>
      </c>
      <c r="DQ409" s="24">
        <v>98.4</v>
      </c>
      <c r="DR409" s="24">
        <v>1226.03</v>
      </c>
    </row>
    <row r="410" spans="1:122" x14ac:dyDescent="0.2">
      <c r="A410" s="31" t="s">
        <v>4653</v>
      </c>
      <c r="B410" s="31" t="s">
        <v>2098</v>
      </c>
      <c r="C410" s="31" t="str">
        <f>CONCATENATE(RIGHT(D410,LEN(D410)-SEARCH(" ",D410)), ", ", LEFT(D410, SEARCH(" ", D410)))</f>
        <v xml:space="preserve">Lundmark, Jamie </v>
      </c>
      <c r="D410" s="31" t="str">
        <f>LEFT(F410, SEARCH(",", F410) - 1)</f>
        <v>Jamie Lundmark</v>
      </c>
      <c r="E410" s="31" t="str">
        <f>LEFT(RIGHT(F410, LEN(F410)-SEARCH(",", F410)-1), 2)</f>
        <v xml:space="preserve">C </v>
      </c>
      <c r="F410" s="31" t="s">
        <v>3213</v>
      </c>
      <c r="G410" s="31">
        <v>39</v>
      </c>
      <c r="H410" s="31">
        <v>0</v>
      </c>
      <c r="I410" s="31">
        <v>4</v>
      </c>
      <c r="J410" s="31">
        <f t="shared" ref="J410:J423" si="840">H410+I410</f>
        <v>4</v>
      </c>
      <c r="K410" s="31">
        <v>-4</v>
      </c>
      <c r="L410" s="31">
        <v>31</v>
      </c>
      <c r="M410" s="32" t="s">
        <v>5574</v>
      </c>
      <c r="N410" s="33">
        <f>LEFT(M410, LEN(M410)-3)+RIGHT(M410,2)/60</f>
        <v>8.6166666666666671</v>
      </c>
      <c r="O410" s="33">
        <f t="shared" ref="O410:O423" si="841">G410*N410</f>
        <v>336.05</v>
      </c>
      <c r="P410" s="31">
        <v>0</v>
      </c>
      <c r="Q410" s="31">
        <v>2</v>
      </c>
      <c r="R410" s="31">
        <v>0</v>
      </c>
      <c r="S410" s="31">
        <v>0</v>
      </c>
      <c r="T410" s="31">
        <f t="shared" ref="T410:T423" si="842">H410-P410-R410</f>
        <v>0</v>
      </c>
      <c r="U410" s="31">
        <f t="shared" ref="U410:U423" si="843">I410-Q410-S410</f>
        <v>2</v>
      </c>
      <c r="V410" s="31">
        <v>28</v>
      </c>
      <c r="W410" s="34">
        <f t="shared" ref="W410:W423" si="844">IF(V410=0,0,H410/V410)</f>
        <v>0</v>
      </c>
      <c r="X410" s="31">
        <v>490</v>
      </c>
      <c r="Y410" s="31">
        <v>0</v>
      </c>
      <c r="Z410" s="31">
        <v>0</v>
      </c>
      <c r="AA410" s="31">
        <v>129</v>
      </c>
      <c r="AB410" s="31">
        <v>104</v>
      </c>
      <c r="AC410" s="34">
        <f t="shared" ref="AC410:AC423" si="845">IF(AA410+AB410=0,0,AA410/(AA410+AB410))</f>
        <v>0.55364806866952787</v>
      </c>
      <c r="AD410" s="32" t="s">
        <v>7089</v>
      </c>
      <c r="AE410" s="35">
        <f>LEFT(AD410, LEN(AD410)-3)+RIGHT(AD410,2)/60</f>
        <v>83.983333333333334</v>
      </c>
      <c r="AF410" s="36">
        <v>50</v>
      </c>
      <c r="AG410" s="37">
        <v>165000</v>
      </c>
      <c r="AH410" s="38" t="s">
        <v>6495</v>
      </c>
      <c r="AI410" s="38" t="s">
        <v>6472</v>
      </c>
      <c r="AJ410" s="39">
        <v>-5</v>
      </c>
      <c r="AK410" s="38" t="s">
        <v>6437</v>
      </c>
      <c r="AL410" s="38" t="s">
        <v>6353</v>
      </c>
      <c r="AM410" s="38" t="s">
        <v>4374</v>
      </c>
      <c r="AN410" s="40">
        <f t="shared" ref="AN410:AQ411" si="846">AH410+0</f>
        <v>6.7</v>
      </c>
      <c r="AO410" s="40">
        <f t="shared" si="846"/>
        <v>5.4</v>
      </c>
      <c r="AP410" s="40">
        <f t="shared" si="846"/>
        <v>-5</v>
      </c>
      <c r="AQ410" s="40">
        <f t="shared" si="846"/>
        <v>-2</v>
      </c>
      <c r="AR410" s="40"/>
      <c r="AS410" s="40">
        <f>AL410+0</f>
        <v>-0.4</v>
      </c>
      <c r="AT410" s="40"/>
      <c r="AU410" s="40">
        <f t="shared" ref="AU410:AU423" si="847">AM410+0</f>
        <v>-2.4</v>
      </c>
      <c r="AV410" s="31"/>
      <c r="AW410" s="31"/>
      <c r="AX410" s="31"/>
      <c r="AY410" s="31"/>
      <c r="AZ410" s="31"/>
      <c r="BA410" s="31"/>
      <c r="BB410" s="31"/>
      <c r="BC410" s="31"/>
      <c r="BD410" s="31"/>
      <c r="BE410" s="31"/>
      <c r="BF410" s="31"/>
      <c r="BG410" s="31"/>
      <c r="BH410" s="31"/>
      <c r="BI410" s="31"/>
      <c r="BJ410" s="31"/>
      <c r="BK410" s="31"/>
      <c r="BL410" s="31"/>
      <c r="BM410" s="41"/>
      <c r="BN410" s="41"/>
      <c r="BO410" s="41"/>
      <c r="BP410" s="41"/>
      <c r="BQ410" s="33"/>
      <c r="BR410" s="33"/>
      <c r="BS410" s="33"/>
      <c r="BT410" s="33"/>
      <c r="BU410" s="37"/>
      <c r="BV410" s="31"/>
      <c r="BW410" s="31"/>
      <c r="BX410" s="31"/>
      <c r="BY410" s="40"/>
      <c r="BZ410" s="40"/>
      <c r="CA410" s="40"/>
      <c r="CB410" s="55">
        <v>5</v>
      </c>
      <c r="CC410" s="55">
        <v>5</v>
      </c>
      <c r="CD410" s="55">
        <v>0</v>
      </c>
      <c r="CE410" s="55">
        <v>10</v>
      </c>
      <c r="CF410" s="55">
        <v>9</v>
      </c>
      <c r="CG410" s="55">
        <v>0</v>
      </c>
      <c r="CH410" s="55">
        <v>0</v>
      </c>
      <c r="CI410" s="55">
        <v>9</v>
      </c>
      <c r="CJ410" s="35"/>
      <c r="CK410" s="35"/>
      <c r="CL410" s="35"/>
      <c r="CM410" s="35"/>
      <c r="CN410" s="35"/>
      <c r="CO410" s="35"/>
      <c r="CP410" s="56">
        <f t="shared" si="793"/>
        <v>0</v>
      </c>
      <c r="CQ410" s="56">
        <f t="shared" si="794"/>
        <v>0.4</v>
      </c>
      <c r="CR410" s="56">
        <f t="shared" si="795"/>
        <v>0.4</v>
      </c>
      <c r="CS410" s="56">
        <f t="shared" si="796"/>
        <v>0</v>
      </c>
      <c r="CT410" s="56">
        <f t="shared" si="797"/>
        <v>0.4</v>
      </c>
      <c r="CU410" s="56">
        <f t="shared" si="798"/>
        <v>0.4</v>
      </c>
      <c r="CV410" s="31">
        <v>1</v>
      </c>
      <c r="CW410" s="61">
        <f>DD410+DJ410+DN410</f>
        <v>-5.045606567308587</v>
      </c>
      <c r="CX410" s="61">
        <f>CW410/DR410*2000</f>
        <v>-30.037842341470974</v>
      </c>
      <c r="CY410" s="61">
        <v>-5.4767678080984084</v>
      </c>
      <c r="CZ410" s="61">
        <v>0.54144926460784903</v>
      </c>
      <c r="DA410" s="61">
        <v>1.5632220085549674E-2</v>
      </c>
      <c r="DB410" s="61">
        <v>-2.2473151547108005E-2</v>
      </c>
      <c r="DC410" s="61">
        <v>0</v>
      </c>
      <c r="DD410" s="61">
        <f>SUM(CY410:DC410)</f>
        <v>-4.9421594749521178</v>
      </c>
      <c r="DE410" s="61">
        <f>DD410/DR410*2000</f>
        <v>-29.421994195279762</v>
      </c>
      <c r="DF410" s="61">
        <v>3.613491092576099</v>
      </c>
      <c r="DG410" s="61">
        <v>8.5643943808360226E-2</v>
      </c>
      <c r="DH410" s="61">
        <v>0.19345248900784615</v>
      </c>
      <c r="DI410" s="61">
        <v>-3.9960346177487742</v>
      </c>
      <c r="DJ410" s="61">
        <f>SUM(DF410:DI410)</f>
        <v>-0.10344709235646921</v>
      </c>
      <c r="DK410" s="61">
        <f>DJ410/DR410*2000</f>
        <v>-0.6158481461912142</v>
      </c>
      <c r="DL410" s="61"/>
      <c r="DM410" s="61"/>
      <c r="DN410" s="61">
        <f>SUM(DL410:DM410)</f>
        <v>0</v>
      </c>
      <c r="DO410" s="62">
        <v>302.8</v>
      </c>
      <c r="DP410" s="62">
        <v>31.233333333333334</v>
      </c>
      <c r="DQ410" s="62">
        <v>1.9166666666666665</v>
      </c>
      <c r="DR410" s="62">
        <v>335.95</v>
      </c>
    </row>
    <row r="411" spans="1:122" x14ac:dyDescent="0.2">
      <c r="A411" s="31" t="s">
        <v>4662</v>
      </c>
      <c r="B411" s="31" t="s">
        <v>2098</v>
      </c>
      <c r="C411" s="31" t="str">
        <f>CONCATENATE(RIGHT(D411,LEN(D411)-SEARCH(" ",D411)), ", ", LEFT(D411, SEARCH(" ", D411)))</f>
        <v xml:space="preserve">Lundmark, Jamie </v>
      </c>
      <c r="D411" s="31" t="str">
        <f>LEFT(F411, SEARCH(",", F411) - 1)</f>
        <v>Jamie Lundmark</v>
      </c>
      <c r="E411" s="31" t="str">
        <f>LEFT(RIGHT(F411, LEN(F411)-SEARCH(",", F411)-1), 2)</f>
        <v xml:space="preserve">C </v>
      </c>
      <c r="F411" s="31" t="s">
        <v>1020</v>
      </c>
      <c r="G411" s="31">
        <v>29</v>
      </c>
      <c r="H411" s="31">
        <v>7</v>
      </c>
      <c r="I411" s="31">
        <v>2</v>
      </c>
      <c r="J411" s="31">
        <f t="shared" si="840"/>
        <v>9</v>
      </c>
      <c r="K411" s="31">
        <v>-8</v>
      </c>
      <c r="L411" s="31">
        <v>25</v>
      </c>
      <c r="M411" s="32" t="s">
        <v>5774</v>
      </c>
      <c r="N411" s="33">
        <f>LEFT(M411, LEN(M411)-3)+RIGHT(M411,2)/60</f>
        <v>16.05</v>
      </c>
      <c r="O411" s="33">
        <f t="shared" si="841"/>
        <v>465.45000000000005</v>
      </c>
      <c r="P411" s="31">
        <v>0</v>
      </c>
      <c r="Q411" s="31">
        <v>0</v>
      </c>
      <c r="R411" s="31">
        <v>0</v>
      </c>
      <c r="S411" s="31">
        <v>0</v>
      </c>
      <c r="T411" s="31">
        <f t="shared" si="842"/>
        <v>7</v>
      </c>
      <c r="U411" s="31">
        <f t="shared" si="843"/>
        <v>2</v>
      </c>
      <c r="V411" s="31">
        <v>53</v>
      </c>
      <c r="W411" s="34">
        <f t="shared" si="844"/>
        <v>0.13207547169811321</v>
      </c>
      <c r="X411" s="31">
        <v>696</v>
      </c>
      <c r="Y411" s="31">
        <v>0</v>
      </c>
      <c r="Z411" s="31">
        <v>0</v>
      </c>
      <c r="AA411" s="31">
        <v>195</v>
      </c>
      <c r="AB411" s="31">
        <v>215</v>
      </c>
      <c r="AC411" s="34">
        <f t="shared" si="845"/>
        <v>0.47560975609756095</v>
      </c>
      <c r="AD411" s="32" t="s">
        <v>4270</v>
      </c>
      <c r="AE411" s="35">
        <f>LEFT(AD411, LEN(AD411)-3)+RIGHT(AD411,2)/60</f>
        <v>51.716666666666669</v>
      </c>
      <c r="AF411" s="36">
        <v>35</v>
      </c>
      <c r="AG411" s="37">
        <v>372850</v>
      </c>
      <c r="AH411" s="38" t="s">
        <v>4516</v>
      </c>
      <c r="AI411" s="38" t="s">
        <v>6427</v>
      </c>
      <c r="AJ411" s="39">
        <v>-3.9</v>
      </c>
      <c r="AK411" s="38" t="s">
        <v>6353</v>
      </c>
      <c r="AL411" s="38" t="s">
        <v>6333</v>
      </c>
      <c r="AM411" s="38" t="s">
        <v>6353</v>
      </c>
      <c r="AN411" s="40">
        <f t="shared" si="846"/>
        <v>8.6999999999999993</v>
      </c>
      <c r="AO411" s="40">
        <f t="shared" si="846"/>
        <v>10.199999999999999</v>
      </c>
      <c r="AP411" s="40">
        <f t="shared" si="846"/>
        <v>-3.9</v>
      </c>
      <c r="AQ411" s="40">
        <f t="shared" si="846"/>
        <v>-0.4</v>
      </c>
      <c r="AR411" s="40"/>
      <c r="AS411" s="40">
        <f>AL411+0</f>
        <v>0</v>
      </c>
      <c r="AT411" s="40"/>
      <c r="AU411" s="40">
        <f t="shared" si="847"/>
        <v>-0.4</v>
      </c>
      <c r="AV411" s="31">
        <v>36</v>
      </c>
      <c r="AW411" s="31">
        <v>43</v>
      </c>
      <c r="AX411" s="31">
        <v>32</v>
      </c>
      <c r="AY411" s="31">
        <v>29</v>
      </c>
      <c r="AZ411" s="31">
        <v>22</v>
      </c>
      <c r="BA411" s="31">
        <v>324</v>
      </c>
      <c r="BB411" s="31">
        <v>319</v>
      </c>
      <c r="BC411" s="31">
        <v>16.3</v>
      </c>
      <c r="BD411" s="31">
        <v>15</v>
      </c>
      <c r="BE411" s="31" t="s">
        <v>3090</v>
      </c>
      <c r="BF411" s="31" t="s">
        <v>7473</v>
      </c>
      <c r="BG411" s="31" t="s">
        <v>7474</v>
      </c>
      <c r="BH411" s="31" t="s">
        <v>7457</v>
      </c>
      <c r="BI411" s="31">
        <v>72</v>
      </c>
      <c r="BJ411" s="31">
        <v>197</v>
      </c>
      <c r="BK411" s="31" t="s">
        <v>1258</v>
      </c>
      <c r="BL411" s="31" t="s">
        <v>7128</v>
      </c>
      <c r="BM411" s="41" t="s">
        <v>2278</v>
      </c>
      <c r="BN411" s="41" t="s">
        <v>2279</v>
      </c>
      <c r="BO411" s="41" t="s">
        <v>2280</v>
      </c>
      <c r="BP411" s="41" t="s">
        <v>2281</v>
      </c>
      <c r="BQ411" s="33">
        <f t="shared" ref="BQ411:BQ421" si="848">LEFT(TRIM(BM411),LEN(TRIM(BM411))-3)+RIGHT(TRIM(BM411),2)/60</f>
        <v>801.4</v>
      </c>
      <c r="BR411" s="33">
        <f t="shared" ref="BR411:BR421" si="849">LEFT(TRIM(BN411),LEN(TRIM(BN411))-3)+RIGHT(TRIM(BN411),2)/60</f>
        <v>685.45</v>
      </c>
      <c r="BS411" s="33">
        <f t="shared" ref="BS411:BS421" si="850">LEFT(TRIM(BO411),LEN(TRIM(BO411))-3)+RIGHT(TRIM(BO411),2)/60</f>
        <v>68.833333333333329</v>
      </c>
      <c r="BT411" s="33">
        <f t="shared" ref="BT411:BT421" si="851">LEFT(TRIM(BP411),LEN(TRIM(BP411))-3)+RIGHT(TRIM(BP411),2)/60</f>
        <v>47.116666666666667</v>
      </c>
      <c r="BU411" s="37">
        <v>1186</v>
      </c>
      <c r="BV411" s="31">
        <v>3</v>
      </c>
      <c r="BW411" s="31">
        <v>2</v>
      </c>
      <c r="BX411" s="31">
        <v>0</v>
      </c>
      <c r="BY411" s="40"/>
      <c r="BZ411" s="40"/>
      <c r="CA411" s="40"/>
      <c r="CB411" s="55">
        <v>14</v>
      </c>
      <c r="CC411" s="55">
        <v>1</v>
      </c>
      <c r="CD411" s="55">
        <v>0</v>
      </c>
      <c r="CE411" s="55">
        <v>15</v>
      </c>
      <c r="CF411" s="55">
        <v>22</v>
      </c>
      <c r="CG411" s="55">
        <v>0</v>
      </c>
      <c r="CH411" s="55">
        <v>8</v>
      </c>
      <c r="CI411" s="55">
        <v>30</v>
      </c>
      <c r="CJ411" s="35"/>
      <c r="CK411" s="35"/>
      <c r="CL411" s="35"/>
      <c r="CM411" s="35"/>
      <c r="CN411" s="35"/>
      <c r="CO411" s="35"/>
      <c r="CP411" s="56">
        <f t="shared" si="793"/>
        <v>0.5</v>
      </c>
      <c r="CQ411" s="56">
        <f t="shared" si="794"/>
        <v>0.14285714285714285</v>
      </c>
      <c r="CR411" s="56">
        <f t="shared" si="795"/>
        <v>0.64285714285714279</v>
      </c>
      <c r="CS411" s="56">
        <f t="shared" si="796"/>
        <v>0</v>
      </c>
      <c r="CT411" s="56">
        <f t="shared" si="797"/>
        <v>0</v>
      </c>
      <c r="CU411" s="56">
        <f t="shared" si="798"/>
        <v>0</v>
      </c>
      <c r="CV411" s="31">
        <v>1</v>
      </c>
      <c r="CW411" s="61">
        <f>DD411+DJ411+DN411</f>
        <v>12.673044920566397</v>
      </c>
      <c r="CX411" s="61">
        <f>CW411/DR411*2000</f>
        <v>54.455021680379836</v>
      </c>
      <c r="CY411" s="61">
        <v>6.5701555555175153</v>
      </c>
      <c r="CZ411" s="61">
        <v>-0.83506718292239912</v>
      </c>
      <c r="DA411" s="61">
        <v>0.30731685659799413</v>
      </c>
      <c r="DB411" s="61">
        <v>-0.8179647263524592</v>
      </c>
      <c r="DC411" s="61">
        <v>4.6368034005284438</v>
      </c>
      <c r="DD411" s="61">
        <f>SUM(CY411:DC411)</f>
        <v>9.8612439033690951</v>
      </c>
      <c r="DE411" s="61">
        <f>DD411/DR411*2000</f>
        <v>42.372946195591773</v>
      </c>
      <c r="DF411" s="61">
        <v>1.4910195886548672</v>
      </c>
      <c r="DG411" s="61">
        <v>4.771008658346388E-2</v>
      </c>
      <c r="DH411" s="61">
        <v>2.525039759387409</v>
      </c>
      <c r="DI411" s="61">
        <v>-1.2519684174284376</v>
      </c>
      <c r="DJ411" s="61">
        <f>SUM(DF411:DI411)</f>
        <v>2.8118010171973031</v>
      </c>
      <c r="DK411" s="61">
        <f>DJ411/DR411*2000</f>
        <v>12.082075484788069</v>
      </c>
      <c r="DL411" s="61"/>
      <c r="DM411" s="61"/>
      <c r="DN411" s="61">
        <f>SUM(DL411:DM411)</f>
        <v>0</v>
      </c>
      <c r="DO411" s="62">
        <v>382.65</v>
      </c>
      <c r="DP411" s="62">
        <v>15.883333333333333</v>
      </c>
      <c r="DQ411" s="62">
        <v>66.916666666666671</v>
      </c>
      <c r="DR411" s="62">
        <v>465.45</v>
      </c>
    </row>
    <row r="412" spans="1:122" x14ac:dyDescent="0.2">
      <c r="A412" s="19" t="s">
        <v>4662</v>
      </c>
      <c r="B412" s="19" t="s">
        <v>2098</v>
      </c>
      <c r="C412" s="19"/>
      <c r="D412" s="19" t="s">
        <v>147</v>
      </c>
      <c r="E412" s="19" t="s">
        <v>2747</v>
      </c>
      <c r="F412" s="19"/>
      <c r="G412" s="19">
        <v>68</v>
      </c>
      <c r="H412" s="19">
        <v>7</v>
      </c>
      <c r="I412" s="19">
        <v>6</v>
      </c>
      <c r="J412" s="19">
        <f t="shared" si="840"/>
        <v>13</v>
      </c>
      <c r="K412" s="19">
        <v>-12</v>
      </c>
      <c r="L412" s="19">
        <v>56</v>
      </c>
      <c r="M412" s="20"/>
      <c r="N412" s="21">
        <v>11.79</v>
      </c>
      <c r="O412" s="21">
        <f t="shared" si="841"/>
        <v>801.71999999999991</v>
      </c>
      <c r="P412" s="19">
        <v>0</v>
      </c>
      <c r="Q412" s="19">
        <v>2</v>
      </c>
      <c r="R412" s="19">
        <v>0</v>
      </c>
      <c r="S412" s="19">
        <v>0</v>
      </c>
      <c r="T412" s="19">
        <f t="shared" si="842"/>
        <v>7</v>
      </c>
      <c r="U412" s="19">
        <f t="shared" si="843"/>
        <v>4</v>
      </c>
      <c r="V412" s="19">
        <v>71</v>
      </c>
      <c r="W412" s="22">
        <f t="shared" si="844"/>
        <v>9.8591549295774641E-2</v>
      </c>
      <c r="X412" s="19">
        <v>1186</v>
      </c>
      <c r="Y412" s="19">
        <v>0</v>
      </c>
      <c r="Z412" s="19">
        <v>0</v>
      </c>
      <c r="AA412" s="19">
        <v>324</v>
      </c>
      <c r="AB412" s="19">
        <v>319</v>
      </c>
      <c r="AC412" s="22">
        <f t="shared" si="845"/>
        <v>0.50388802488335926</v>
      </c>
      <c r="AD412" s="20"/>
      <c r="AE412" s="21">
        <v>70.22</v>
      </c>
      <c r="AF412" s="28">
        <f>((AF1613*G1613)+(AF1614*G1614))/G412</f>
        <v>0</v>
      </c>
      <c r="AG412" s="23">
        <v>537850</v>
      </c>
      <c r="AH412" s="47"/>
      <c r="AI412" s="47"/>
      <c r="AJ412" s="48"/>
      <c r="AK412" s="47"/>
      <c r="AL412" s="47"/>
      <c r="AM412" s="47"/>
      <c r="AN412" s="24">
        <v>15.4</v>
      </c>
      <c r="AO412" s="24">
        <v>15.6</v>
      </c>
      <c r="AP412" s="24">
        <v>-8.9</v>
      </c>
      <c r="AQ412" s="29">
        <v>-1.3</v>
      </c>
      <c r="AR412" s="24">
        <f t="shared" ref="AR412:AR421" si="852">AQ412/(BR412+2*(BS412+BT412))*2000</f>
        <v>-2.834250831198561</v>
      </c>
      <c r="AS412" s="29">
        <v>-0.2</v>
      </c>
      <c r="AT412" s="24">
        <f t="shared" ref="AT412:AT421" si="853">AS412/(BR412+2*(BS412+BT412))*2000</f>
        <v>-0.43603858941516327</v>
      </c>
      <c r="AU412" s="24">
        <f t="shared" si="847"/>
        <v>0</v>
      </c>
      <c r="AV412" s="67">
        <v>36</v>
      </c>
      <c r="AW412" s="67">
        <v>43</v>
      </c>
      <c r="AX412" s="67">
        <v>32</v>
      </c>
      <c r="AY412" s="67">
        <v>29</v>
      </c>
      <c r="AZ412" s="67">
        <v>22</v>
      </c>
      <c r="BA412" s="67">
        <v>324</v>
      </c>
      <c r="BB412" s="67">
        <v>319</v>
      </c>
      <c r="BC412" s="67">
        <v>16.3</v>
      </c>
      <c r="BD412" s="19">
        <v>15</v>
      </c>
      <c r="BE412" s="19" t="s">
        <v>3090</v>
      </c>
      <c r="BF412" s="19" t="s">
        <v>7473</v>
      </c>
      <c r="BG412" s="19" t="s">
        <v>7474</v>
      </c>
      <c r="BH412" s="19" t="s">
        <v>7457</v>
      </c>
      <c r="BI412" s="19">
        <v>72</v>
      </c>
      <c r="BJ412" s="19">
        <v>197</v>
      </c>
      <c r="BK412" s="19" t="s">
        <v>1258</v>
      </c>
      <c r="BL412" s="19" t="s">
        <v>7128</v>
      </c>
      <c r="BM412" s="25" t="s">
        <v>2278</v>
      </c>
      <c r="BN412" s="25" t="s">
        <v>2279</v>
      </c>
      <c r="BO412" s="25" t="s">
        <v>2280</v>
      </c>
      <c r="BP412" s="25" t="s">
        <v>2281</v>
      </c>
      <c r="BQ412" s="21">
        <f t="shared" si="848"/>
        <v>801.4</v>
      </c>
      <c r="BR412" s="21">
        <f t="shared" si="849"/>
        <v>685.45</v>
      </c>
      <c r="BS412" s="21">
        <f t="shared" si="850"/>
        <v>68.833333333333329</v>
      </c>
      <c r="BT412" s="21">
        <f t="shared" si="851"/>
        <v>47.116666666666667</v>
      </c>
      <c r="BU412" s="23">
        <v>1186</v>
      </c>
      <c r="BV412" s="19">
        <v>3</v>
      </c>
      <c r="BW412" s="19">
        <v>2</v>
      </c>
      <c r="BX412" s="19">
        <v>0</v>
      </c>
      <c r="BY412" s="24">
        <f t="shared" ref="BY412:BY421" si="854">BR412/G412</f>
        <v>10.080147058823529</v>
      </c>
      <c r="BZ412" s="24">
        <f t="shared" ref="BZ412:BZ421" si="855">BS412/G412</f>
        <v>1.0122549019607843</v>
      </c>
      <c r="CA412" s="24">
        <f t="shared" ref="CA412:CA421" si="856">BT412/G412</f>
        <v>0.69289215686274508</v>
      </c>
      <c r="CB412" s="19">
        <v>19</v>
      </c>
      <c r="CC412" s="19">
        <v>6</v>
      </c>
      <c r="CD412" s="19">
        <v>0</v>
      </c>
      <c r="CE412" s="19">
        <v>25</v>
      </c>
      <c r="CF412" s="19">
        <v>31</v>
      </c>
      <c r="CG412" s="19">
        <v>0</v>
      </c>
      <c r="CH412" s="19">
        <v>8</v>
      </c>
      <c r="CI412" s="19">
        <v>39</v>
      </c>
      <c r="CJ412" s="53">
        <f t="shared" ref="CJ412:CJ421" si="857">IF(BR412=0,0,CB412/BR412*60)</f>
        <v>1.6631410022612882</v>
      </c>
      <c r="CK412" s="53">
        <f t="shared" ref="CK412:CK421" si="858">IF(BT412=0,0,CC412/BT412*60)</f>
        <v>7.6406084188185357</v>
      </c>
      <c r="CL412" s="53">
        <f t="shared" ref="CL412:CL421" si="859">IF(BS412=0,0,CD412/BS412*60)</f>
        <v>0</v>
      </c>
      <c r="CM412" s="53">
        <f t="shared" ref="CM412:CM421" si="860">IF(BR412=0,0,CF412/BR412*60)</f>
        <v>2.7135458457947332</v>
      </c>
      <c r="CN412" s="53">
        <f t="shared" ref="CN412:CN421" si="861">IF(BT412=0,0,CG412/BT412*60)</f>
        <v>0</v>
      </c>
      <c r="CO412" s="53">
        <f t="shared" ref="CO412:CO421" si="862">IF(BS412=0,0,CH412/BS412*60)</f>
        <v>6.973365617433414</v>
      </c>
      <c r="CP412" s="54">
        <f t="shared" si="793"/>
        <v>0.36842105263157893</v>
      </c>
      <c r="CQ412" s="54">
        <f t="shared" si="794"/>
        <v>0.21052631578947367</v>
      </c>
      <c r="CR412" s="54">
        <f t="shared" si="795"/>
        <v>0.57894736842105265</v>
      </c>
      <c r="CS412" s="54">
        <f t="shared" si="796"/>
        <v>0</v>
      </c>
      <c r="CT412" s="54">
        <f t="shared" si="797"/>
        <v>0.33333333333333331</v>
      </c>
      <c r="CU412" s="54">
        <f t="shared" si="798"/>
        <v>0.33333333333333331</v>
      </c>
      <c r="CV412" s="19">
        <v>2</v>
      </c>
      <c r="CW412" s="65">
        <v>7.6269999999999998</v>
      </c>
      <c r="CX412" s="65">
        <v>19.035</v>
      </c>
      <c r="CY412" s="24">
        <v>1.093</v>
      </c>
      <c r="CZ412" s="24">
        <v>-0.29399999999999998</v>
      </c>
      <c r="DA412" s="24">
        <v>0.32300000000000001</v>
      </c>
      <c r="DB412" s="24">
        <v>-0.84</v>
      </c>
      <c r="DC412" s="24">
        <v>4.6369999999999996</v>
      </c>
      <c r="DD412" s="65">
        <v>4.9189999999999996</v>
      </c>
      <c r="DE412" s="65">
        <v>12.276</v>
      </c>
      <c r="DF412" s="24">
        <v>5.1050000000000004</v>
      </c>
      <c r="DG412" s="24">
        <v>0.13300000000000001</v>
      </c>
      <c r="DH412" s="24">
        <v>2.718</v>
      </c>
      <c r="DI412" s="24">
        <v>-5.2480000000000002</v>
      </c>
      <c r="DJ412" s="65">
        <v>2.7080000000000002</v>
      </c>
      <c r="DK412" s="65">
        <v>6.7590000000000003</v>
      </c>
      <c r="DL412" s="24">
        <v>0</v>
      </c>
      <c r="DM412" s="24">
        <v>0</v>
      </c>
      <c r="DN412" s="65">
        <v>0</v>
      </c>
      <c r="DO412" s="24">
        <v>685.45</v>
      </c>
      <c r="DP412" s="24">
        <v>47.12</v>
      </c>
      <c r="DQ412" s="24">
        <v>68.83</v>
      </c>
      <c r="DR412" s="24">
        <v>801.4</v>
      </c>
    </row>
    <row r="413" spans="1:122" x14ac:dyDescent="0.2">
      <c r="A413" t="s">
        <v>4677</v>
      </c>
      <c r="B413" t="s">
        <v>2098</v>
      </c>
      <c r="C413" t="str">
        <f t="shared" ref="C413:C423" si="863">CONCATENATE(RIGHT(D413,LEN(D413)-SEARCH(" ",D413)), ", ", LEFT(D413, SEARCH(" ", D413)))</f>
        <v xml:space="preserve">Bulis, Jan </v>
      </c>
      <c r="D413" t="str">
        <f t="shared" ref="D413:D423" si="864">LEFT(F413, SEARCH(",", F413) - 1)</f>
        <v>Jan Bulis</v>
      </c>
      <c r="E413" t="str">
        <f t="shared" ref="E413:E423" si="865">LEFT(RIGHT(F413, LEN(F413)-SEARCH(",", F413)-1), 2)</f>
        <v xml:space="preserve">C </v>
      </c>
      <c r="F413" t="s">
        <v>4593</v>
      </c>
      <c r="G413">
        <v>79</v>
      </c>
      <c r="H413">
        <v>12</v>
      </c>
      <c r="I413">
        <v>11</v>
      </c>
      <c r="J413">
        <f t="shared" si="840"/>
        <v>23</v>
      </c>
      <c r="K413">
        <v>-8</v>
      </c>
      <c r="L413">
        <v>70</v>
      </c>
      <c r="M413" s="5" t="s">
        <v>1201</v>
      </c>
      <c r="N413" s="7">
        <f t="shared" ref="N413:N423" si="866">LEFT(M413, LEN(M413)-3)+RIGHT(M413,2)/60</f>
        <v>14.383333333333333</v>
      </c>
      <c r="O413" s="7">
        <f t="shared" si="841"/>
        <v>1136.2833333333333</v>
      </c>
      <c r="P413">
        <v>1</v>
      </c>
      <c r="Q413">
        <v>2</v>
      </c>
      <c r="R413">
        <v>1</v>
      </c>
      <c r="S413">
        <v>0</v>
      </c>
      <c r="T413">
        <f t="shared" si="842"/>
        <v>10</v>
      </c>
      <c r="U413">
        <f t="shared" si="843"/>
        <v>9</v>
      </c>
      <c r="V413">
        <v>122</v>
      </c>
      <c r="W413" s="9">
        <f t="shared" si="844"/>
        <v>9.8360655737704916E-2</v>
      </c>
      <c r="X413">
        <v>1541</v>
      </c>
      <c r="Y413">
        <v>2</v>
      </c>
      <c r="Z413">
        <v>0</v>
      </c>
      <c r="AA413">
        <v>51</v>
      </c>
      <c r="AB413">
        <v>81</v>
      </c>
      <c r="AC413" s="9">
        <f t="shared" si="845"/>
        <v>0.38636363636363635</v>
      </c>
      <c r="AD413" s="5" t="s">
        <v>5410</v>
      </c>
      <c r="AE413" s="11">
        <f t="shared" ref="AE413:AE419" si="867">LEFT(AD413, LEN(AD413)-3)+RIGHT(AD413,2)/60</f>
        <v>49.366666666666667</v>
      </c>
      <c r="AF413" s="27">
        <v>52</v>
      </c>
      <c r="AG413" s="12">
        <v>917489</v>
      </c>
      <c r="AH413" s="13" t="s">
        <v>6475</v>
      </c>
      <c r="AI413" s="13" t="s">
        <v>6290</v>
      </c>
      <c r="AJ413" s="14">
        <v>-11.5</v>
      </c>
      <c r="AK413" s="13" t="s">
        <v>6440</v>
      </c>
      <c r="AL413" s="13" t="s">
        <v>6349</v>
      </c>
      <c r="AM413" s="13" t="s">
        <v>6420</v>
      </c>
      <c r="AN413" s="18">
        <f t="shared" ref="AN413:AN423" si="868">AH413+0</f>
        <v>22.2</v>
      </c>
      <c r="AO413" s="18">
        <f t="shared" ref="AO413:AO423" si="869">AI413+0</f>
        <v>22.7</v>
      </c>
      <c r="AP413" s="18">
        <f t="shared" ref="AP413:AP423" si="870">AJ413+0</f>
        <v>-11.5</v>
      </c>
      <c r="AQ413" s="18">
        <f t="shared" ref="AQ413:AQ423" si="871">AK413+0</f>
        <v>-1.8</v>
      </c>
      <c r="AR413" s="18">
        <f t="shared" si="852"/>
        <v>-2.68917606633301</v>
      </c>
      <c r="AS413" s="18">
        <f t="shared" ref="AS413:AS423" si="872">AL413+0</f>
        <v>0.1</v>
      </c>
      <c r="AT413" s="18">
        <f t="shared" si="853"/>
        <v>0.14939867035183391</v>
      </c>
      <c r="AU413" s="18">
        <f t="shared" si="847"/>
        <v>-1.6</v>
      </c>
      <c r="AV413" s="66">
        <v>19</v>
      </c>
      <c r="AW413" s="66">
        <v>61</v>
      </c>
      <c r="AX413" s="66">
        <v>66</v>
      </c>
      <c r="AY413" s="66">
        <v>22</v>
      </c>
      <c r="AZ413" s="66">
        <v>24</v>
      </c>
      <c r="BA413" s="66">
        <v>51</v>
      </c>
      <c r="BB413" s="66">
        <v>81</v>
      </c>
      <c r="BC413" s="66">
        <v>2.8</v>
      </c>
      <c r="BD413">
        <v>38</v>
      </c>
      <c r="BE413" t="s">
        <v>174</v>
      </c>
      <c r="BF413" t="s">
        <v>2881</v>
      </c>
      <c r="BH413" t="s">
        <v>627</v>
      </c>
      <c r="BI413">
        <v>72</v>
      </c>
      <c r="BJ413">
        <v>209</v>
      </c>
      <c r="BK413" t="s">
        <v>1259</v>
      </c>
      <c r="BL413" t="s">
        <v>7128</v>
      </c>
      <c r="BM413" s="4" t="s">
        <v>474</v>
      </c>
      <c r="BN413" s="4" t="s">
        <v>6680</v>
      </c>
      <c r="BO413" s="4" t="s">
        <v>6681</v>
      </c>
      <c r="BP413" s="4" t="s">
        <v>6682</v>
      </c>
      <c r="BQ413" s="7">
        <f t="shared" si="848"/>
        <v>1135.75</v>
      </c>
      <c r="BR413" s="7">
        <f t="shared" si="849"/>
        <v>932.8</v>
      </c>
      <c r="BS413" s="7">
        <f t="shared" si="850"/>
        <v>101.86666666666666</v>
      </c>
      <c r="BT413" s="7">
        <f t="shared" si="851"/>
        <v>101.08333333333333</v>
      </c>
      <c r="BU413" s="12">
        <v>1541</v>
      </c>
      <c r="BV413">
        <v>1</v>
      </c>
      <c r="BW413">
        <v>0</v>
      </c>
      <c r="BX413">
        <v>0</v>
      </c>
      <c r="BY413" s="18">
        <f t="shared" si="854"/>
        <v>11.80759493670886</v>
      </c>
      <c r="BZ413" s="18">
        <f t="shared" si="855"/>
        <v>1.2894514767932488</v>
      </c>
      <c r="CA413" s="18">
        <f t="shared" si="856"/>
        <v>1.2795358649789028</v>
      </c>
      <c r="CB413" s="6">
        <v>29</v>
      </c>
      <c r="CC413" s="6">
        <v>6</v>
      </c>
      <c r="CD413" s="6">
        <v>2</v>
      </c>
      <c r="CE413" s="6">
        <v>37</v>
      </c>
      <c r="CF413" s="6">
        <v>39</v>
      </c>
      <c r="CG413" s="6">
        <v>0</v>
      </c>
      <c r="CH413" s="6">
        <v>7</v>
      </c>
      <c r="CI413" s="6">
        <v>46</v>
      </c>
      <c r="CJ413" s="11">
        <f t="shared" si="857"/>
        <v>1.8653516295025729</v>
      </c>
      <c r="CK413" s="11">
        <f t="shared" si="858"/>
        <v>3.5614179719703216</v>
      </c>
      <c r="CL413" s="11">
        <f t="shared" si="859"/>
        <v>1.1780104712041886</v>
      </c>
      <c r="CM413" s="11">
        <f t="shared" si="860"/>
        <v>2.5085763293310461</v>
      </c>
      <c r="CN413" s="11">
        <f t="shared" si="861"/>
        <v>0</v>
      </c>
      <c r="CO413" s="11">
        <f t="shared" si="862"/>
        <v>4.1230366492146606</v>
      </c>
      <c r="CP413" s="52">
        <f t="shared" si="793"/>
        <v>0.34482758620689657</v>
      </c>
      <c r="CQ413" s="52">
        <f t="shared" si="794"/>
        <v>0.31034482758620691</v>
      </c>
      <c r="CR413" s="52">
        <f t="shared" si="795"/>
        <v>0.65517241379310343</v>
      </c>
      <c r="CS413" s="52">
        <f t="shared" si="796"/>
        <v>0.16666666666666666</v>
      </c>
      <c r="CT413" s="52">
        <f t="shared" si="797"/>
        <v>0.33333333333333331</v>
      </c>
      <c r="CU413" s="52">
        <f t="shared" si="798"/>
        <v>0.5</v>
      </c>
      <c r="CV413">
        <v>0</v>
      </c>
      <c r="CW413" s="60">
        <f t="shared" ref="CW413:CW423" si="873">DD413+DJ413+DN413</f>
        <v>10.255806774173788</v>
      </c>
      <c r="CX413" s="60">
        <f t="shared" ref="CX413:CX423" si="874">CW413/DR413*2000</f>
        <v>18.059972307591966</v>
      </c>
      <c r="CY413" s="60">
        <v>5.381020180641487</v>
      </c>
      <c r="CZ413" s="60">
        <v>-1.2936406614055713</v>
      </c>
      <c r="DA413" s="60">
        <v>0.173123915181607</v>
      </c>
      <c r="DB413" s="60">
        <v>1.4918406499785404</v>
      </c>
      <c r="DC413" s="60">
        <v>-0.49769362246423982</v>
      </c>
      <c r="DD413" s="60">
        <f t="shared" ref="DD413:DD423" si="875">SUM(CY413:DC413)</f>
        <v>5.2546504619318233</v>
      </c>
      <c r="DE413" s="60">
        <f t="shared" ref="DE413:DE423" si="876">DD413/DR413*2000</f>
        <v>9.2531815310267636</v>
      </c>
      <c r="DF413" s="60">
        <v>7.2166578378950792</v>
      </c>
      <c r="DG413" s="60">
        <v>0.26006036059662896</v>
      </c>
      <c r="DH413" s="60">
        <v>5.3255843018366509</v>
      </c>
      <c r="DI413" s="60">
        <v>-7.8011461880863937</v>
      </c>
      <c r="DJ413" s="60">
        <f t="shared" ref="DJ413:DJ423" si="877">SUM(DF413:DI413)</f>
        <v>5.0011563122419656</v>
      </c>
      <c r="DK413" s="60">
        <f t="shared" ref="DK413:DK423" si="878">DJ413/DR413*2000</f>
        <v>8.8067907765652045</v>
      </c>
      <c r="DL413" s="60"/>
      <c r="DM413" s="60"/>
      <c r="DN413" s="60">
        <f t="shared" ref="DN413:DN423" si="879">SUM(DL413:DM413)</f>
        <v>0</v>
      </c>
      <c r="DO413" s="58">
        <v>932.8</v>
      </c>
      <c r="DP413" s="58">
        <v>101.08333333333333</v>
      </c>
      <c r="DQ413" s="58">
        <v>101.86666666666667</v>
      </c>
      <c r="DR413" s="58">
        <v>1135.75</v>
      </c>
    </row>
    <row r="414" spans="1:122" x14ac:dyDescent="0.2">
      <c r="A414" t="s">
        <v>4664</v>
      </c>
      <c r="B414" t="s">
        <v>2098</v>
      </c>
      <c r="C414" t="str">
        <f t="shared" si="863"/>
        <v xml:space="preserve">Niinimaa, Janne </v>
      </c>
      <c r="D414" t="str">
        <f t="shared" si="864"/>
        <v>Janne Niinimaa</v>
      </c>
      <c r="E414" t="str">
        <f t="shared" si="865"/>
        <v xml:space="preserve">D </v>
      </c>
      <c r="F414" t="s">
        <v>1089</v>
      </c>
      <c r="G414">
        <v>41</v>
      </c>
      <c r="H414">
        <v>0</v>
      </c>
      <c r="I414">
        <v>3</v>
      </c>
      <c r="J414">
        <f t="shared" si="840"/>
        <v>3</v>
      </c>
      <c r="K414">
        <v>-13</v>
      </c>
      <c r="L414">
        <v>36</v>
      </c>
      <c r="M414" s="5" t="s">
        <v>1721</v>
      </c>
      <c r="N414" s="7">
        <f t="shared" si="866"/>
        <v>14.85</v>
      </c>
      <c r="O414" s="7">
        <f t="shared" si="841"/>
        <v>608.85</v>
      </c>
      <c r="P414">
        <v>0</v>
      </c>
      <c r="Q414">
        <v>0</v>
      </c>
      <c r="R414">
        <v>0</v>
      </c>
      <c r="S414">
        <v>0</v>
      </c>
      <c r="T414">
        <f t="shared" si="842"/>
        <v>0</v>
      </c>
      <c r="U414">
        <f t="shared" si="843"/>
        <v>3</v>
      </c>
      <c r="V414">
        <v>29</v>
      </c>
      <c r="W414" s="9">
        <f t="shared" si="844"/>
        <v>0</v>
      </c>
      <c r="X414">
        <v>796</v>
      </c>
      <c r="Y414">
        <v>0</v>
      </c>
      <c r="Z414">
        <v>0</v>
      </c>
      <c r="AA414">
        <v>0</v>
      </c>
      <c r="AB414">
        <v>0</v>
      </c>
      <c r="AC414" s="9">
        <f t="shared" si="845"/>
        <v>0</v>
      </c>
      <c r="AD414" s="5" t="s">
        <v>4323</v>
      </c>
      <c r="AE414" s="11">
        <f t="shared" si="867"/>
        <v>202.83333333333334</v>
      </c>
      <c r="AF414" s="27">
        <v>20</v>
      </c>
      <c r="AG414" s="12">
        <v>165000</v>
      </c>
      <c r="AH414" s="13" t="s">
        <v>6454</v>
      </c>
      <c r="AI414" s="13" t="s">
        <v>6513</v>
      </c>
      <c r="AJ414" s="14">
        <v>-10.3</v>
      </c>
      <c r="AK414" s="13" t="s">
        <v>6435</v>
      </c>
      <c r="AL414" s="13" t="s">
        <v>6438</v>
      </c>
      <c r="AM414" s="13" t="s">
        <v>331</v>
      </c>
      <c r="AN414" s="18">
        <f t="shared" si="868"/>
        <v>10.3</v>
      </c>
      <c r="AO414" s="18">
        <f t="shared" si="869"/>
        <v>12.8</v>
      </c>
      <c r="AP414" s="18">
        <f t="shared" si="870"/>
        <v>-10.3</v>
      </c>
      <c r="AQ414" s="18">
        <f t="shared" si="871"/>
        <v>-1.4</v>
      </c>
      <c r="AR414" s="18">
        <f t="shared" si="852"/>
        <v>-4.0307101727447208</v>
      </c>
      <c r="AS414" s="18">
        <f t="shared" si="872"/>
        <v>-1.9</v>
      </c>
      <c r="AT414" s="18">
        <f t="shared" si="853"/>
        <v>-5.4702495201535504</v>
      </c>
      <c r="AU414" s="18">
        <f t="shared" si="847"/>
        <v>-3.3</v>
      </c>
      <c r="AV414" s="66">
        <v>63</v>
      </c>
      <c r="AW414" s="66">
        <v>28</v>
      </c>
      <c r="AX414" s="66">
        <v>19</v>
      </c>
      <c r="AY414" s="66">
        <v>35</v>
      </c>
      <c r="AZ414" s="66">
        <v>12</v>
      </c>
      <c r="BA414" s="66">
        <v>0</v>
      </c>
      <c r="BB414" s="66">
        <v>0</v>
      </c>
      <c r="BC414" s="66">
        <v>0</v>
      </c>
      <c r="BD414">
        <v>6</v>
      </c>
      <c r="BE414" t="s">
        <v>3965</v>
      </c>
      <c r="BF414" t="s">
        <v>3966</v>
      </c>
      <c r="BH414" t="s">
        <v>7450</v>
      </c>
      <c r="BI414">
        <v>73</v>
      </c>
      <c r="BJ414">
        <v>220</v>
      </c>
      <c r="BK414" t="s">
        <v>1259</v>
      </c>
      <c r="BL414" t="s">
        <v>7128</v>
      </c>
      <c r="BM414" s="4" t="s">
        <v>2530</v>
      </c>
      <c r="BN414" s="4" t="s">
        <v>2531</v>
      </c>
      <c r="BO414" s="4" t="s">
        <v>2532</v>
      </c>
      <c r="BP414" s="4" t="s">
        <v>2533</v>
      </c>
      <c r="BQ414" s="7">
        <f t="shared" si="848"/>
        <v>608.51666666666665</v>
      </c>
      <c r="BR414" s="7">
        <f t="shared" si="849"/>
        <v>522.36666666666667</v>
      </c>
      <c r="BS414" s="7">
        <f t="shared" si="850"/>
        <v>62.366666666666667</v>
      </c>
      <c r="BT414" s="7">
        <f t="shared" si="851"/>
        <v>23.783333333333335</v>
      </c>
      <c r="BU414">
        <v>796</v>
      </c>
      <c r="BV414">
        <v>0</v>
      </c>
      <c r="BW414">
        <v>0</v>
      </c>
      <c r="BX414">
        <v>0</v>
      </c>
      <c r="BY414" s="18">
        <f t="shared" si="854"/>
        <v>12.740650406504065</v>
      </c>
      <c r="BZ414" s="18">
        <f t="shared" si="855"/>
        <v>1.5211382113821139</v>
      </c>
      <c r="CA414" s="18">
        <f t="shared" si="856"/>
        <v>0.58008130081300813</v>
      </c>
      <c r="CB414" s="6">
        <v>13</v>
      </c>
      <c r="CC414" s="6">
        <v>1</v>
      </c>
      <c r="CD414" s="6">
        <v>1</v>
      </c>
      <c r="CE414" s="6">
        <v>15</v>
      </c>
      <c r="CF414" s="6">
        <v>26</v>
      </c>
      <c r="CG414" s="6">
        <v>0</v>
      </c>
      <c r="CH414" s="6">
        <v>5</v>
      </c>
      <c r="CI414" s="6">
        <v>31</v>
      </c>
      <c r="CJ414" s="11">
        <f t="shared" si="857"/>
        <v>1.4932040074022079</v>
      </c>
      <c r="CK414" s="11">
        <f t="shared" si="858"/>
        <v>2.5227750525578134</v>
      </c>
      <c r="CL414" s="11">
        <f t="shared" si="859"/>
        <v>0.96205237840726876</v>
      </c>
      <c r="CM414" s="11">
        <f t="shared" si="860"/>
        <v>2.9864080148044159</v>
      </c>
      <c r="CN414" s="11">
        <f t="shared" si="861"/>
        <v>0</v>
      </c>
      <c r="CO414" s="11">
        <f t="shared" si="862"/>
        <v>4.810261892036344</v>
      </c>
      <c r="CP414" s="52">
        <f t="shared" si="793"/>
        <v>0</v>
      </c>
      <c r="CQ414" s="52">
        <f t="shared" si="794"/>
        <v>0.23076923076923078</v>
      </c>
      <c r="CR414" s="52">
        <f t="shared" si="795"/>
        <v>0.23076923076923078</v>
      </c>
      <c r="CS414" s="52">
        <f t="shared" si="796"/>
        <v>0</v>
      </c>
      <c r="CT414" s="52">
        <f t="shared" si="797"/>
        <v>0</v>
      </c>
      <c r="CU414" s="52">
        <f t="shared" si="798"/>
        <v>0</v>
      </c>
      <c r="CV414">
        <v>0</v>
      </c>
      <c r="CW414" s="60">
        <f t="shared" si="873"/>
        <v>2.7802389877681541</v>
      </c>
      <c r="CX414" s="60">
        <f t="shared" si="874"/>
        <v>9.1377578957623324</v>
      </c>
      <c r="CY414" s="60">
        <v>-1.1849534611256767</v>
      </c>
      <c r="CZ414" s="60">
        <v>-0.93985840230385698</v>
      </c>
      <c r="DA414" s="60">
        <v>-0.19327449501984853</v>
      </c>
      <c r="DB414" s="60">
        <v>-0.14937371957798221</v>
      </c>
      <c r="DC414" s="60">
        <v>0</v>
      </c>
      <c r="DD414" s="60">
        <f t="shared" si="875"/>
        <v>-2.4674600780273641</v>
      </c>
      <c r="DE414" s="60">
        <f t="shared" si="876"/>
        <v>-8.1097534815064964</v>
      </c>
      <c r="DF414" s="60">
        <v>4.8153950549620372</v>
      </c>
      <c r="DG414" s="60">
        <v>0.5481966380977088</v>
      </c>
      <c r="DH414" s="60">
        <v>3.3943593654274955</v>
      </c>
      <c r="DI414" s="60">
        <v>-3.5102519926917237</v>
      </c>
      <c r="DJ414" s="60">
        <f t="shared" si="877"/>
        <v>5.2476990657955183</v>
      </c>
      <c r="DK414" s="60">
        <f t="shared" si="878"/>
        <v>17.247511377268829</v>
      </c>
      <c r="DL414" s="60"/>
      <c r="DM414" s="60"/>
      <c r="DN414" s="60">
        <f t="shared" si="879"/>
        <v>0</v>
      </c>
      <c r="DO414" s="58">
        <v>522.36666666666667</v>
      </c>
      <c r="DP414" s="58">
        <v>23.783333333333335</v>
      </c>
      <c r="DQ414" s="58">
        <v>62.36666666666666</v>
      </c>
      <c r="DR414" s="58">
        <v>608.51666666666665</v>
      </c>
    </row>
    <row r="415" spans="1:122" x14ac:dyDescent="0.2">
      <c r="A415" t="s">
        <v>4657</v>
      </c>
      <c r="B415" t="s">
        <v>2098</v>
      </c>
      <c r="C415" t="str">
        <f t="shared" si="863"/>
        <v xml:space="preserve">Balastik, Jaroslav </v>
      </c>
      <c r="D415" t="str">
        <f t="shared" si="864"/>
        <v>Jaroslav Balastik</v>
      </c>
      <c r="E415" t="str">
        <f t="shared" si="865"/>
        <v>LW</v>
      </c>
      <c r="F415" t="s">
        <v>3344</v>
      </c>
      <c r="G415">
        <v>8</v>
      </c>
      <c r="H415">
        <v>1</v>
      </c>
      <c r="I415">
        <v>1</v>
      </c>
      <c r="J415">
        <f t="shared" si="840"/>
        <v>2</v>
      </c>
      <c r="K415">
        <v>-3</v>
      </c>
      <c r="L415">
        <v>4</v>
      </c>
      <c r="M415" s="5" t="s">
        <v>5623</v>
      </c>
      <c r="N415" s="7">
        <f t="shared" si="866"/>
        <v>8.1666666666666661</v>
      </c>
      <c r="O415" s="7">
        <f t="shared" si="841"/>
        <v>65.333333333333329</v>
      </c>
      <c r="P415">
        <v>1</v>
      </c>
      <c r="Q415">
        <v>0</v>
      </c>
      <c r="R415">
        <v>0</v>
      </c>
      <c r="S415">
        <v>0</v>
      </c>
      <c r="T415">
        <f t="shared" si="842"/>
        <v>0</v>
      </c>
      <c r="U415">
        <f t="shared" si="843"/>
        <v>1</v>
      </c>
      <c r="V415">
        <v>6</v>
      </c>
      <c r="W415" s="9">
        <f t="shared" si="844"/>
        <v>0.16666666666666666</v>
      </c>
      <c r="X415">
        <v>90</v>
      </c>
      <c r="Y415">
        <v>0</v>
      </c>
      <c r="Z415">
        <v>0</v>
      </c>
      <c r="AA415">
        <v>0</v>
      </c>
      <c r="AB415">
        <v>0</v>
      </c>
      <c r="AC415" s="9">
        <f t="shared" si="845"/>
        <v>0</v>
      </c>
      <c r="AD415" s="5" t="s">
        <v>7072</v>
      </c>
      <c r="AE415" s="11">
        <f t="shared" si="867"/>
        <v>32.68333333333333</v>
      </c>
      <c r="AH415" s="13" t="s">
        <v>6322</v>
      </c>
      <c r="AI415" s="13" t="s">
        <v>6412</v>
      </c>
      <c r="AJ415" s="14">
        <v>-2.5</v>
      </c>
      <c r="AK415" s="13" t="s">
        <v>6351</v>
      </c>
      <c r="AL415" s="13" t="s">
        <v>6352</v>
      </c>
      <c r="AM415" s="13" t="s">
        <v>6353</v>
      </c>
      <c r="AN415" s="18">
        <f t="shared" si="868"/>
        <v>1.9</v>
      </c>
      <c r="AO415" s="18">
        <f t="shared" si="869"/>
        <v>1.5</v>
      </c>
      <c r="AP415" s="18">
        <f t="shared" si="870"/>
        <v>-2.5</v>
      </c>
      <c r="AQ415" s="18">
        <f t="shared" si="871"/>
        <v>-0.1</v>
      </c>
      <c r="AR415" s="18">
        <f t="shared" si="852"/>
        <v>-2.4405125076266021</v>
      </c>
      <c r="AS415" s="18">
        <f t="shared" si="872"/>
        <v>-0.3</v>
      </c>
      <c r="AT415" s="18">
        <f t="shared" si="853"/>
        <v>-7.3215375228798054</v>
      </c>
      <c r="AU415" s="18">
        <f t="shared" si="847"/>
        <v>-0.4</v>
      </c>
      <c r="AV415" s="66">
        <v>1</v>
      </c>
      <c r="AW415" s="66">
        <v>5</v>
      </c>
      <c r="AX415" s="66">
        <v>4</v>
      </c>
      <c r="AY415" s="66">
        <v>0</v>
      </c>
      <c r="AZ415" s="66">
        <v>1</v>
      </c>
      <c r="BA415" s="66">
        <v>0</v>
      </c>
      <c r="BB415" s="66">
        <v>0</v>
      </c>
      <c r="BC415" s="66">
        <v>0</v>
      </c>
      <c r="BE415" t="s">
        <v>3411</v>
      </c>
      <c r="BF415" t="s">
        <v>3050</v>
      </c>
      <c r="BH415" t="s">
        <v>627</v>
      </c>
      <c r="BI415">
        <v>74</v>
      </c>
      <c r="BJ415">
        <v>205</v>
      </c>
      <c r="BK415" t="s">
        <v>1259</v>
      </c>
      <c r="BL415" t="s">
        <v>7128</v>
      </c>
      <c r="BM415" s="4" t="s">
        <v>6063</v>
      </c>
      <c r="BN415" s="4" t="s">
        <v>6971</v>
      </c>
      <c r="BO415" s="4" t="s">
        <v>6064</v>
      </c>
      <c r="BP415" s="4" t="s">
        <v>6065</v>
      </c>
      <c r="BQ415" s="7">
        <f t="shared" si="848"/>
        <v>65.36666666666666</v>
      </c>
      <c r="BR415" s="7">
        <f t="shared" si="849"/>
        <v>48.783333333333331</v>
      </c>
      <c r="BS415" s="7">
        <f t="shared" si="850"/>
        <v>8.9499999999999993</v>
      </c>
      <c r="BT415" s="7">
        <f t="shared" si="851"/>
        <v>7.6333333333333329</v>
      </c>
      <c r="BU415">
        <v>90</v>
      </c>
      <c r="BV415">
        <v>0</v>
      </c>
      <c r="BW415">
        <v>0</v>
      </c>
      <c r="BX415">
        <v>0</v>
      </c>
      <c r="BY415" s="18">
        <f t="shared" si="854"/>
        <v>6.0979166666666664</v>
      </c>
      <c r="BZ415" s="18">
        <f t="shared" si="855"/>
        <v>1.1187499999999999</v>
      </c>
      <c r="CA415" s="18">
        <f t="shared" si="856"/>
        <v>0.95416666666666661</v>
      </c>
      <c r="CB415" s="6">
        <v>1</v>
      </c>
      <c r="CC415" s="6">
        <v>1</v>
      </c>
      <c r="CD415" s="6">
        <v>0</v>
      </c>
      <c r="CE415" s="6">
        <v>2</v>
      </c>
      <c r="CF415" s="6">
        <v>4</v>
      </c>
      <c r="CG415" s="6">
        <v>0</v>
      </c>
      <c r="CH415" s="6">
        <v>0</v>
      </c>
      <c r="CI415" s="6">
        <v>4</v>
      </c>
      <c r="CJ415" s="11">
        <f t="shared" si="857"/>
        <v>1.2299282541851726</v>
      </c>
      <c r="CK415" s="11">
        <f t="shared" si="858"/>
        <v>7.8602620087336241</v>
      </c>
      <c r="CL415" s="11">
        <f t="shared" si="859"/>
        <v>0</v>
      </c>
      <c r="CM415" s="11">
        <f t="shared" si="860"/>
        <v>4.9197130167406904</v>
      </c>
      <c r="CN415" s="11">
        <f t="shared" si="861"/>
        <v>0</v>
      </c>
      <c r="CO415" s="11">
        <f t="shared" si="862"/>
        <v>0</v>
      </c>
      <c r="CP415" s="52">
        <f t="shared" si="793"/>
        <v>0</v>
      </c>
      <c r="CQ415" s="52">
        <f t="shared" si="794"/>
        <v>1</v>
      </c>
      <c r="CR415" s="52">
        <f t="shared" si="795"/>
        <v>1</v>
      </c>
      <c r="CS415" s="52">
        <f t="shared" si="796"/>
        <v>1</v>
      </c>
      <c r="CT415" s="52">
        <f t="shared" si="797"/>
        <v>0</v>
      </c>
      <c r="CU415" s="52">
        <f t="shared" si="798"/>
        <v>1</v>
      </c>
      <c r="CV415">
        <v>0</v>
      </c>
      <c r="CW415" s="60">
        <f t="shared" si="873"/>
        <v>1.715239339575658</v>
      </c>
      <c r="CX415" s="60">
        <f t="shared" si="874"/>
        <v>52.480550930412782</v>
      </c>
      <c r="CY415" s="60">
        <v>-0.1539563883055553</v>
      </c>
      <c r="CZ415" s="60">
        <v>1.5229818288965522</v>
      </c>
      <c r="DA415" s="60">
        <v>3.0522999157464189E-3</v>
      </c>
      <c r="DB415" s="60">
        <v>-9.4016306919603346E-2</v>
      </c>
      <c r="DC415" s="60">
        <v>0</v>
      </c>
      <c r="DD415" s="60">
        <f t="shared" si="875"/>
        <v>1.2780614335871401</v>
      </c>
      <c r="DE415" s="60">
        <f t="shared" si="876"/>
        <v>39.104378386144006</v>
      </c>
      <c r="DF415" s="60">
        <v>-4.9423919265683673E-2</v>
      </c>
      <c r="DG415" s="60">
        <v>2.168582759719449E-2</v>
      </c>
      <c r="DH415" s="60">
        <v>0.82158460395986088</v>
      </c>
      <c r="DI415" s="60">
        <v>-0.35666860630285374</v>
      </c>
      <c r="DJ415" s="60">
        <f t="shared" si="877"/>
        <v>0.43717790598851797</v>
      </c>
      <c r="DK415" s="60">
        <f t="shared" si="878"/>
        <v>13.376172544268778</v>
      </c>
      <c r="DL415" s="60"/>
      <c r="DM415" s="60"/>
      <c r="DN415" s="60">
        <f t="shared" si="879"/>
        <v>0</v>
      </c>
      <c r="DO415" s="58">
        <v>48.783333333333331</v>
      </c>
      <c r="DP415" s="58">
        <v>7.6333333333333329</v>
      </c>
      <c r="DQ415" s="58">
        <v>8.9499999999999993</v>
      </c>
      <c r="DR415" s="58">
        <v>65.366666666666674</v>
      </c>
    </row>
    <row r="416" spans="1:122" s="30" customFormat="1" x14ac:dyDescent="0.2">
      <c r="A416" t="s">
        <v>4651</v>
      </c>
      <c r="B416" t="s">
        <v>2098</v>
      </c>
      <c r="C416" t="str">
        <f t="shared" si="863"/>
        <v xml:space="preserve">York, Jason </v>
      </c>
      <c r="D416" t="str">
        <f t="shared" si="864"/>
        <v>Jason York</v>
      </c>
      <c r="E416" t="str">
        <f t="shared" si="865"/>
        <v xml:space="preserve">D </v>
      </c>
      <c r="F416" t="s">
        <v>409</v>
      </c>
      <c r="G416">
        <v>49</v>
      </c>
      <c r="H416">
        <v>1</v>
      </c>
      <c r="I416">
        <v>7</v>
      </c>
      <c r="J416">
        <f t="shared" si="840"/>
        <v>8</v>
      </c>
      <c r="K416">
        <v>-14</v>
      </c>
      <c r="L416">
        <v>32</v>
      </c>
      <c r="M416" s="5" t="s">
        <v>5517</v>
      </c>
      <c r="N416" s="7">
        <f t="shared" si="866"/>
        <v>13.066666666666666</v>
      </c>
      <c r="O416" s="7">
        <f t="shared" si="841"/>
        <v>640.26666666666665</v>
      </c>
      <c r="P416">
        <v>0</v>
      </c>
      <c r="Q416">
        <v>0</v>
      </c>
      <c r="R416">
        <v>0</v>
      </c>
      <c r="S416">
        <v>1</v>
      </c>
      <c r="T416">
        <f t="shared" si="842"/>
        <v>1</v>
      </c>
      <c r="U416">
        <f t="shared" si="843"/>
        <v>6</v>
      </c>
      <c r="V416">
        <v>27</v>
      </c>
      <c r="W416" s="9">
        <f t="shared" si="844"/>
        <v>3.7037037037037035E-2</v>
      </c>
      <c r="X416">
        <v>867</v>
      </c>
      <c r="Y416">
        <v>0</v>
      </c>
      <c r="Z416">
        <v>0</v>
      </c>
      <c r="AA416">
        <v>0</v>
      </c>
      <c r="AB416">
        <v>0</v>
      </c>
      <c r="AC416" s="9">
        <f t="shared" si="845"/>
        <v>0</v>
      </c>
      <c r="AD416" s="5" t="s">
        <v>4766</v>
      </c>
      <c r="AE416" s="11">
        <f t="shared" si="867"/>
        <v>80.066666666666663</v>
      </c>
      <c r="AF416" s="27">
        <v>30</v>
      </c>
      <c r="AG416" s="12">
        <v>256558</v>
      </c>
      <c r="AH416" s="15" t="s">
        <v>6428</v>
      </c>
      <c r="AI416" s="15" t="s">
        <v>6514</v>
      </c>
      <c r="AJ416" s="16">
        <v>-6.6</v>
      </c>
      <c r="AK416" s="15" t="s">
        <v>6351</v>
      </c>
      <c r="AL416" s="15" t="s">
        <v>6328</v>
      </c>
      <c r="AM416" s="15" t="s">
        <v>6328</v>
      </c>
      <c r="AN416" s="18">
        <f t="shared" si="868"/>
        <v>12.6</v>
      </c>
      <c r="AO416" s="18">
        <f t="shared" si="869"/>
        <v>15.9</v>
      </c>
      <c r="AP416" s="18">
        <f t="shared" si="870"/>
        <v>-6.6</v>
      </c>
      <c r="AQ416" s="18">
        <f t="shared" si="871"/>
        <v>-0.1</v>
      </c>
      <c r="AR416" s="18">
        <f t="shared" si="852"/>
        <v>-0.28370135703815785</v>
      </c>
      <c r="AS416" s="18">
        <f t="shared" si="872"/>
        <v>-1</v>
      </c>
      <c r="AT416" s="18">
        <f t="shared" si="853"/>
        <v>-2.8370135703815782</v>
      </c>
      <c r="AU416" s="18">
        <f t="shared" si="847"/>
        <v>-1</v>
      </c>
      <c r="AV416" s="66">
        <v>34</v>
      </c>
      <c r="AW416" s="66">
        <v>28</v>
      </c>
      <c r="AX416" s="66">
        <v>11</v>
      </c>
      <c r="AY416" s="66">
        <v>11</v>
      </c>
      <c r="AZ416" s="66">
        <v>8</v>
      </c>
      <c r="BA416" s="66">
        <v>0</v>
      </c>
      <c r="BB416" s="66">
        <v>0</v>
      </c>
      <c r="BC416" s="66">
        <v>0</v>
      </c>
      <c r="BD416"/>
      <c r="BE416" t="s">
        <v>5284</v>
      </c>
      <c r="BF416" t="s">
        <v>5285</v>
      </c>
      <c r="BG416" t="s">
        <v>7484</v>
      </c>
      <c r="BH416" t="s">
        <v>7457</v>
      </c>
      <c r="BI416">
        <v>74</v>
      </c>
      <c r="BJ416">
        <v>202</v>
      </c>
      <c r="BK416" t="s">
        <v>1258</v>
      </c>
      <c r="BL416" t="s">
        <v>7128</v>
      </c>
      <c r="BM416" s="4" t="s">
        <v>2486</v>
      </c>
      <c r="BN416" s="4" t="s">
        <v>2487</v>
      </c>
      <c r="BO416" s="4" t="s">
        <v>2488</v>
      </c>
      <c r="BP416" s="4" t="s">
        <v>6583</v>
      </c>
      <c r="BQ416" s="7">
        <f t="shared" si="848"/>
        <v>640.5333333333333</v>
      </c>
      <c r="BR416" s="7">
        <f t="shared" si="849"/>
        <v>576.1</v>
      </c>
      <c r="BS416" s="7">
        <f t="shared" si="850"/>
        <v>52.533333333333331</v>
      </c>
      <c r="BT416" s="7">
        <f t="shared" si="851"/>
        <v>11.9</v>
      </c>
      <c r="BU416">
        <v>867</v>
      </c>
      <c r="BV416">
        <v>0</v>
      </c>
      <c r="BW416">
        <v>0</v>
      </c>
      <c r="BX416">
        <v>0</v>
      </c>
      <c r="BY416" s="18">
        <f t="shared" si="854"/>
        <v>11.757142857142858</v>
      </c>
      <c r="BZ416" s="18">
        <f t="shared" si="855"/>
        <v>1.0721088435374149</v>
      </c>
      <c r="CA416" s="18">
        <f t="shared" si="856"/>
        <v>0.24285714285714285</v>
      </c>
      <c r="CB416" s="6">
        <v>19</v>
      </c>
      <c r="CC416" s="6">
        <v>0</v>
      </c>
      <c r="CD416" s="6">
        <v>2</v>
      </c>
      <c r="CE416" s="6">
        <v>21</v>
      </c>
      <c r="CF416" s="6">
        <v>35</v>
      </c>
      <c r="CG416" s="6">
        <v>0</v>
      </c>
      <c r="CH416" s="6">
        <v>5</v>
      </c>
      <c r="CI416" s="6">
        <v>40</v>
      </c>
      <c r="CJ416" s="11">
        <f t="shared" si="857"/>
        <v>1.9788231209859397</v>
      </c>
      <c r="CK416" s="11">
        <f t="shared" si="858"/>
        <v>0</v>
      </c>
      <c r="CL416" s="11">
        <f t="shared" si="859"/>
        <v>2.2842639593908629</v>
      </c>
      <c r="CM416" s="11">
        <f t="shared" si="860"/>
        <v>3.6452004860267313</v>
      </c>
      <c r="CN416" s="11">
        <f t="shared" si="861"/>
        <v>0</v>
      </c>
      <c r="CO416" s="11">
        <f t="shared" si="862"/>
        <v>5.7106598984771582</v>
      </c>
      <c r="CP416" s="52">
        <f t="shared" si="793"/>
        <v>5.2631578947368418E-2</v>
      </c>
      <c r="CQ416" s="52">
        <f t="shared" si="794"/>
        <v>0.31578947368421051</v>
      </c>
      <c r="CR416" s="52">
        <f t="shared" si="795"/>
        <v>0.36842105263157893</v>
      </c>
      <c r="CS416" s="52">
        <f t="shared" si="796"/>
        <v>0</v>
      </c>
      <c r="CT416" s="52">
        <f t="shared" si="797"/>
        <v>0</v>
      </c>
      <c r="CU416" s="52">
        <f t="shared" si="798"/>
        <v>0</v>
      </c>
      <c r="CV416">
        <v>0</v>
      </c>
      <c r="CW416" s="60">
        <f t="shared" si="873"/>
        <v>7.7483627724230431</v>
      </c>
      <c r="CX416" s="60">
        <f t="shared" si="874"/>
        <v>24.19347243679135</v>
      </c>
      <c r="CY416" s="60">
        <v>3.0364042451835704</v>
      </c>
      <c r="CZ416" s="60">
        <v>-0.48376792839699412</v>
      </c>
      <c r="DA416" s="60">
        <v>0.1612976957733524</v>
      </c>
      <c r="DB416" s="60">
        <v>0.69787184579410144</v>
      </c>
      <c r="DC416" s="60">
        <v>0</v>
      </c>
      <c r="DD416" s="60">
        <f t="shared" si="875"/>
        <v>3.4118058583540303</v>
      </c>
      <c r="DE416" s="60">
        <f t="shared" si="876"/>
        <v>10.653015794194516</v>
      </c>
      <c r="DF416" s="60">
        <v>3.5737617119948721</v>
      </c>
      <c r="DG416" s="60">
        <v>0.40710761706704118</v>
      </c>
      <c r="DH416" s="60">
        <v>3.264525498163394</v>
      </c>
      <c r="DI416" s="60">
        <v>-2.9088379131562951</v>
      </c>
      <c r="DJ416" s="60">
        <f t="shared" si="877"/>
        <v>4.3365569140690123</v>
      </c>
      <c r="DK416" s="60">
        <f t="shared" si="878"/>
        <v>13.540456642596833</v>
      </c>
      <c r="DL416" s="60"/>
      <c r="DM416" s="60"/>
      <c r="DN416" s="60">
        <f t="shared" si="879"/>
        <v>0</v>
      </c>
      <c r="DO416" s="58">
        <v>576.1</v>
      </c>
      <c r="DP416" s="58">
        <v>11.9</v>
      </c>
      <c r="DQ416" s="58">
        <v>52.533333333333331</v>
      </c>
      <c r="DR416" s="58">
        <v>640.5333333333333</v>
      </c>
    </row>
    <row r="417" spans="1:122" x14ac:dyDescent="0.2">
      <c r="A417" t="s">
        <v>4655</v>
      </c>
      <c r="B417" t="s">
        <v>2098</v>
      </c>
      <c r="C417" t="str">
        <f t="shared" si="863"/>
        <v xml:space="preserve">Cullimore, Jassen </v>
      </c>
      <c r="D417" t="str">
        <f t="shared" si="864"/>
        <v>Jassen Cullimore</v>
      </c>
      <c r="E417" t="str">
        <f t="shared" si="865"/>
        <v xml:space="preserve">D </v>
      </c>
      <c r="F417" t="s">
        <v>3270</v>
      </c>
      <c r="G417">
        <v>65</v>
      </c>
      <c r="H417">
        <v>1</v>
      </c>
      <c r="I417">
        <v>6</v>
      </c>
      <c r="J417">
        <f t="shared" si="840"/>
        <v>7</v>
      </c>
      <c r="K417">
        <v>-6</v>
      </c>
      <c r="L417">
        <v>64</v>
      </c>
      <c r="M417" s="5" t="s">
        <v>5646</v>
      </c>
      <c r="N417" s="7">
        <f t="shared" si="866"/>
        <v>16.283333333333335</v>
      </c>
      <c r="O417" s="7">
        <f t="shared" si="841"/>
        <v>1058.4166666666667</v>
      </c>
      <c r="P417">
        <v>0</v>
      </c>
      <c r="Q417">
        <v>0</v>
      </c>
      <c r="R417">
        <v>0</v>
      </c>
      <c r="S417">
        <v>0</v>
      </c>
      <c r="T417">
        <f t="shared" si="842"/>
        <v>1</v>
      </c>
      <c r="U417">
        <f t="shared" si="843"/>
        <v>6</v>
      </c>
      <c r="V417">
        <v>17</v>
      </c>
      <c r="W417" s="9">
        <f t="shared" si="844"/>
        <v>5.8823529411764705E-2</v>
      </c>
      <c r="X417">
        <v>1383</v>
      </c>
      <c r="Y417">
        <v>0</v>
      </c>
      <c r="Z417">
        <v>0</v>
      </c>
      <c r="AA417">
        <v>0</v>
      </c>
      <c r="AB417">
        <v>0</v>
      </c>
      <c r="AC417" s="9">
        <f t="shared" si="845"/>
        <v>0</v>
      </c>
      <c r="AD417" s="5" t="s">
        <v>4114</v>
      </c>
      <c r="AE417" s="11">
        <f t="shared" si="867"/>
        <v>151.13333333333333</v>
      </c>
      <c r="AF417" s="27">
        <v>40</v>
      </c>
      <c r="AG417" s="12">
        <v>439857</v>
      </c>
      <c r="AH417" s="13" t="s">
        <v>6448</v>
      </c>
      <c r="AI417" s="13" t="s">
        <v>6484</v>
      </c>
      <c r="AJ417" s="14">
        <v>-4.4000000000000004</v>
      </c>
      <c r="AK417" s="13" t="s">
        <v>6440</v>
      </c>
      <c r="AL417" s="13" t="s">
        <v>6412</v>
      </c>
      <c r="AM417" s="13" t="s">
        <v>6352</v>
      </c>
      <c r="AN417" s="18">
        <f t="shared" si="868"/>
        <v>18.899999999999999</v>
      </c>
      <c r="AO417" s="18">
        <f t="shared" si="869"/>
        <v>29.1</v>
      </c>
      <c r="AP417" s="18">
        <f t="shared" si="870"/>
        <v>-4.4000000000000004</v>
      </c>
      <c r="AQ417" s="18">
        <f t="shared" si="871"/>
        <v>-1.8</v>
      </c>
      <c r="AR417" s="18">
        <f t="shared" si="852"/>
        <v>-2.7537673066625872</v>
      </c>
      <c r="AS417" s="18">
        <f t="shared" si="872"/>
        <v>1.5</v>
      </c>
      <c r="AT417" s="18">
        <f t="shared" si="853"/>
        <v>2.2948060888854891</v>
      </c>
      <c r="AU417" s="18">
        <f t="shared" si="847"/>
        <v>-0.3</v>
      </c>
      <c r="AV417" s="66">
        <v>89</v>
      </c>
      <c r="AW417" s="66">
        <v>49</v>
      </c>
      <c r="AX417" s="66">
        <v>10</v>
      </c>
      <c r="AY417" s="66">
        <v>28</v>
      </c>
      <c r="AZ417" s="66">
        <v>9</v>
      </c>
      <c r="BA417" s="66">
        <v>0</v>
      </c>
      <c r="BB417" s="66">
        <v>0</v>
      </c>
      <c r="BC417" s="66">
        <v>0</v>
      </c>
      <c r="BE417" t="s">
        <v>5286</v>
      </c>
      <c r="BF417" t="s">
        <v>2850</v>
      </c>
      <c r="BG417" t="s">
        <v>7484</v>
      </c>
      <c r="BH417" t="s">
        <v>7457</v>
      </c>
      <c r="BI417">
        <v>77</v>
      </c>
      <c r="BJ417">
        <v>235</v>
      </c>
      <c r="BK417" t="s">
        <v>1259</v>
      </c>
      <c r="BL417" t="s">
        <v>7128</v>
      </c>
      <c r="BM417" s="4" t="s">
        <v>518</v>
      </c>
      <c r="BN417" s="4" t="s">
        <v>6814</v>
      </c>
      <c r="BO417" s="4" t="s">
        <v>6815</v>
      </c>
      <c r="BP417" s="4" t="s">
        <v>6816</v>
      </c>
      <c r="BQ417" s="7">
        <f t="shared" si="848"/>
        <v>1057.9666666666667</v>
      </c>
      <c r="BR417" s="7">
        <f t="shared" si="849"/>
        <v>808.63333333333333</v>
      </c>
      <c r="BS417" s="7">
        <f t="shared" si="850"/>
        <v>244.51666666666668</v>
      </c>
      <c r="BT417" s="7">
        <f t="shared" si="851"/>
        <v>4.8166666666666664</v>
      </c>
      <c r="BU417" s="12">
        <v>1383</v>
      </c>
      <c r="BV417">
        <v>0</v>
      </c>
      <c r="BW417">
        <v>0</v>
      </c>
      <c r="BX417">
        <v>0</v>
      </c>
      <c r="BY417" s="18">
        <f t="shared" si="854"/>
        <v>12.44051282051282</v>
      </c>
      <c r="BZ417" s="18">
        <f t="shared" si="855"/>
        <v>3.7617948717948719</v>
      </c>
      <c r="CA417" s="18">
        <f t="shared" si="856"/>
        <v>7.4102564102564106E-2</v>
      </c>
      <c r="CB417" s="6">
        <v>36</v>
      </c>
      <c r="CC417" s="6">
        <v>0</v>
      </c>
      <c r="CD417" s="6">
        <v>1</v>
      </c>
      <c r="CE417" s="6">
        <v>37</v>
      </c>
      <c r="CF417" s="6">
        <v>44</v>
      </c>
      <c r="CG417" s="6">
        <v>0</v>
      </c>
      <c r="CH417" s="6">
        <v>25</v>
      </c>
      <c r="CI417" s="6">
        <v>69</v>
      </c>
      <c r="CJ417" s="11">
        <f t="shared" si="857"/>
        <v>2.6711735850612142</v>
      </c>
      <c r="CK417" s="11">
        <f t="shared" si="858"/>
        <v>0</v>
      </c>
      <c r="CL417" s="11">
        <f t="shared" si="859"/>
        <v>0.2453820462136187</v>
      </c>
      <c r="CM417" s="11">
        <f t="shared" si="860"/>
        <v>3.2647677150748176</v>
      </c>
      <c r="CN417" s="11">
        <f t="shared" si="861"/>
        <v>0</v>
      </c>
      <c r="CO417" s="11">
        <f t="shared" si="862"/>
        <v>6.1345511553404677</v>
      </c>
      <c r="CP417" s="52">
        <f t="shared" si="793"/>
        <v>2.7777777777777776E-2</v>
      </c>
      <c r="CQ417" s="52">
        <f t="shared" si="794"/>
        <v>0.16666666666666666</v>
      </c>
      <c r="CR417" s="52">
        <f t="shared" si="795"/>
        <v>0.19444444444444442</v>
      </c>
      <c r="CS417" s="52">
        <f t="shared" si="796"/>
        <v>0</v>
      </c>
      <c r="CT417" s="52">
        <f t="shared" si="797"/>
        <v>0</v>
      </c>
      <c r="CU417" s="52">
        <f t="shared" si="798"/>
        <v>0</v>
      </c>
      <c r="CV417">
        <v>0</v>
      </c>
      <c r="CW417" s="60">
        <f t="shared" si="873"/>
        <v>10.539781473347956</v>
      </c>
      <c r="CX417" s="60">
        <f t="shared" si="874"/>
        <v>19.924600283590458</v>
      </c>
      <c r="CY417" s="60">
        <v>1.0976626459719327</v>
      </c>
      <c r="CZ417" s="60">
        <v>-0.16053700688355504</v>
      </c>
      <c r="DA417" s="60">
        <v>-0.55207360354054058</v>
      </c>
      <c r="DB417" s="60">
        <v>-0.5159849838846966</v>
      </c>
      <c r="DC417" s="60">
        <v>0</v>
      </c>
      <c r="DD417" s="60">
        <f t="shared" si="875"/>
        <v>-0.13093294833685942</v>
      </c>
      <c r="DE417" s="60">
        <f t="shared" si="876"/>
        <v>-0.24751809761528615</v>
      </c>
      <c r="DF417" s="60">
        <v>7.1715602095182982</v>
      </c>
      <c r="DG417" s="60">
        <v>0.14843130499759416</v>
      </c>
      <c r="DH417" s="60">
        <v>10.905850786167939</v>
      </c>
      <c r="DI417" s="60">
        <v>-7.5551278789990146</v>
      </c>
      <c r="DJ417" s="60">
        <f t="shared" si="877"/>
        <v>10.670714421684815</v>
      </c>
      <c r="DK417" s="60">
        <f t="shared" si="878"/>
        <v>20.172118381205742</v>
      </c>
      <c r="DL417" s="60"/>
      <c r="DM417" s="60"/>
      <c r="DN417" s="60">
        <f t="shared" si="879"/>
        <v>0</v>
      </c>
      <c r="DO417" s="59">
        <v>808.63333333333321</v>
      </c>
      <c r="DP417" s="59">
        <v>4.8166666666666664</v>
      </c>
      <c r="DQ417" s="59">
        <v>244.51666666666668</v>
      </c>
      <c r="DR417" s="58">
        <v>1057.9666666666665</v>
      </c>
    </row>
    <row r="418" spans="1:122" x14ac:dyDescent="0.2">
      <c r="A418" t="s">
        <v>4653</v>
      </c>
      <c r="B418" t="s">
        <v>2098</v>
      </c>
      <c r="C418" t="str">
        <f t="shared" si="863"/>
        <v xml:space="preserve">Friesen, Jeff </v>
      </c>
      <c r="D418" t="str">
        <f t="shared" si="864"/>
        <v>Jeff Friesen</v>
      </c>
      <c r="E418" t="str">
        <f t="shared" si="865"/>
        <v>LW</v>
      </c>
      <c r="F418" t="s">
        <v>3208</v>
      </c>
      <c r="G418">
        <v>72</v>
      </c>
      <c r="H418">
        <v>6</v>
      </c>
      <c r="I418">
        <v>6</v>
      </c>
      <c r="J418">
        <f t="shared" si="840"/>
        <v>12</v>
      </c>
      <c r="K418">
        <v>-2</v>
      </c>
      <c r="L418">
        <v>34</v>
      </c>
      <c r="M418" s="5" t="s">
        <v>5576</v>
      </c>
      <c r="N418" s="7">
        <f t="shared" si="866"/>
        <v>12.183333333333334</v>
      </c>
      <c r="O418" s="7">
        <f t="shared" si="841"/>
        <v>877.2</v>
      </c>
      <c r="P418">
        <v>0</v>
      </c>
      <c r="Q418">
        <v>1</v>
      </c>
      <c r="R418">
        <v>1</v>
      </c>
      <c r="S418">
        <v>1</v>
      </c>
      <c r="T418">
        <f t="shared" si="842"/>
        <v>5</v>
      </c>
      <c r="U418">
        <f t="shared" si="843"/>
        <v>4</v>
      </c>
      <c r="V418">
        <v>55</v>
      </c>
      <c r="W418" s="9">
        <f t="shared" si="844"/>
        <v>0.10909090909090909</v>
      </c>
      <c r="X418">
        <v>1369</v>
      </c>
      <c r="Y418">
        <v>0</v>
      </c>
      <c r="Z418">
        <v>0</v>
      </c>
      <c r="AA418">
        <v>8</v>
      </c>
      <c r="AB418">
        <v>13</v>
      </c>
      <c r="AC418" s="9">
        <f t="shared" si="845"/>
        <v>0.38095238095238093</v>
      </c>
      <c r="AD418" s="5" t="s">
        <v>7091</v>
      </c>
      <c r="AE418" s="11">
        <f t="shared" si="867"/>
        <v>73.083333333333329</v>
      </c>
      <c r="AF418" s="27">
        <v>56</v>
      </c>
      <c r="AG418" s="12">
        <v>410940</v>
      </c>
      <c r="AH418" s="13" t="s">
        <v>6289</v>
      </c>
      <c r="AI418" s="13" t="s">
        <v>4452</v>
      </c>
      <c r="AJ418" s="14">
        <v>-7.7</v>
      </c>
      <c r="AK418" s="13" t="s">
        <v>6446</v>
      </c>
      <c r="AL418" s="13" t="s">
        <v>6352</v>
      </c>
      <c r="AM418" s="13" t="s">
        <v>4471</v>
      </c>
      <c r="AN418" s="18">
        <f t="shared" si="868"/>
        <v>14.8</v>
      </c>
      <c r="AO418" s="18">
        <f t="shared" si="869"/>
        <v>15.8</v>
      </c>
      <c r="AP418" s="18">
        <f t="shared" si="870"/>
        <v>-7.7</v>
      </c>
      <c r="AQ418" s="18">
        <f t="shared" si="871"/>
        <v>-2.6</v>
      </c>
      <c r="AR418" s="18">
        <f t="shared" si="852"/>
        <v>-4.7423620611035116</v>
      </c>
      <c r="AS418" s="18">
        <f t="shared" si="872"/>
        <v>-0.3</v>
      </c>
      <c r="AT418" s="18">
        <f t="shared" si="853"/>
        <v>-0.54719562243502051</v>
      </c>
      <c r="AU418" s="18">
        <f t="shared" si="847"/>
        <v>-2.9</v>
      </c>
      <c r="AV418" s="66">
        <v>32</v>
      </c>
      <c r="AW418" s="66">
        <v>46</v>
      </c>
      <c r="AX418" s="66">
        <v>19</v>
      </c>
      <c r="AY418" s="66">
        <v>12</v>
      </c>
      <c r="AZ418" s="66">
        <v>31</v>
      </c>
      <c r="BA418" s="66">
        <v>8</v>
      </c>
      <c r="BB418" s="66">
        <v>13</v>
      </c>
      <c r="BC418" s="66">
        <v>0.5</v>
      </c>
      <c r="BD418">
        <v>16</v>
      </c>
      <c r="BE418" t="s">
        <v>3138</v>
      </c>
      <c r="BF418" t="s">
        <v>3139</v>
      </c>
      <c r="BG418" t="s">
        <v>650</v>
      </c>
      <c r="BH418" t="s">
        <v>7457</v>
      </c>
      <c r="BI418">
        <v>73</v>
      </c>
      <c r="BJ418">
        <v>212</v>
      </c>
      <c r="BK418" t="s">
        <v>1259</v>
      </c>
      <c r="BL418" t="s">
        <v>7128</v>
      </c>
      <c r="BM418" s="4" t="s">
        <v>2161</v>
      </c>
      <c r="BN418" s="4" t="s">
        <v>2162</v>
      </c>
      <c r="BO418" s="4" t="s">
        <v>2163</v>
      </c>
      <c r="BP418" s="4" t="s">
        <v>2164</v>
      </c>
      <c r="BQ418" s="7">
        <f t="shared" si="848"/>
        <v>877.1</v>
      </c>
      <c r="BR418" s="7">
        <f t="shared" si="849"/>
        <v>657.7</v>
      </c>
      <c r="BS418" s="7">
        <f t="shared" si="850"/>
        <v>183.38333333333333</v>
      </c>
      <c r="BT418" s="7">
        <f t="shared" si="851"/>
        <v>36.016666666666666</v>
      </c>
      <c r="BU418" s="12">
        <v>1369</v>
      </c>
      <c r="BV418">
        <v>0</v>
      </c>
      <c r="BW418">
        <v>0</v>
      </c>
      <c r="BX418">
        <v>0</v>
      </c>
      <c r="BY418" s="18">
        <f t="shared" si="854"/>
        <v>9.1347222222222229</v>
      </c>
      <c r="BZ418" s="18">
        <f t="shared" si="855"/>
        <v>2.5469907407407408</v>
      </c>
      <c r="CA418" s="18">
        <f t="shared" si="856"/>
        <v>0.50023148148148144</v>
      </c>
      <c r="CB418" s="6">
        <v>16</v>
      </c>
      <c r="CC418" s="6">
        <v>4</v>
      </c>
      <c r="CD418" s="6">
        <v>4</v>
      </c>
      <c r="CE418" s="6">
        <v>24</v>
      </c>
      <c r="CF418" s="6">
        <v>23</v>
      </c>
      <c r="CG418" s="6">
        <v>0</v>
      </c>
      <c r="CH418" s="6">
        <v>9</v>
      </c>
      <c r="CI418" s="6">
        <v>32</v>
      </c>
      <c r="CJ418" s="11">
        <f t="shared" si="857"/>
        <v>1.4596320510871217</v>
      </c>
      <c r="CK418" s="11">
        <f t="shared" si="858"/>
        <v>6.6635816751503931</v>
      </c>
      <c r="CL418" s="11">
        <f t="shared" si="859"/>
        <v>1.3087339816413706</v>
      </c>
      <c r="CM418" s="11">
        <f t="shared" si="860"/>
        <v>2.0982210734377373</v>
      </c>
      <c r="CN418" s="11">
        <f t="shared" si="861"/>
        <v>0</v>
      </c>
      <c r="CO418" s="11">
        <f t="shared" si="862"/>
        <v>2.9446514586930839</v>
      </c>
      <c r="CP418" s="52">
        <f t="shared" si="793"/>
        <v>0.3125</v>
      </c>
      <c r="CQ418" s="52">
        <f t="shared" si="794"/>
        <v>0.25</v>
      </c>
      <c r="CR418" s="52">
        <f t="shared" si="795"/>
        <v>0.5625</v>
      </c>
      <c r="CS418" s="52">
        <f t="shared" si="796"/>
        <v>0</v>
      </c>
      <c r="CT418" s="52">
        <f t="shared" si="797"/>
        <v>0.25</v>
      </c>
      <c r="CU418" s="52">
        <f t="shared" si="798"/>
        <v>0.25</v>
      </c>
      <c r="CV418">
        <v>0</v>
      </c>
      <c r="CW418" s="60">
        <f t="shared" si="873"/>
        <v>16.791923487681437</v>
      </c>
      <c r="CX418" s="60">
        <f t="shared" si="874"/>
        <v>38.289644254204617</v>
      </c>
      <c r="CY418" s="60">
        <v>-2.4696432543582763</v>
      </c>
      <c r="CZ418" s="60">
        <v>-1.0694947967085688</v>
      </c>
      <c r="DA418" s="60">
        <v>4.0812681163969688E-2</v>
      </c>
      <c r="DB418" s="60">
        <v>1.2934021179924828</v>
      </c>
      <c r="DC418" s="60">
        <v>-0.64540791002355025</v>
      </c>
      <c r="DD418" s="60">
        <f t="shared" si="875"/>
        <v>-2.8503311619339433</v>
      </c>
      <c r="DE418" s="60">
        <f t="shared" si="876"/>
        <v>-6.4994439902723595</v>
      </c>
      <c r="DF418" s="60">
        <v>6.7269285038875157</v>
      </c>
      <c r="DG418" s="60">
        <v>9.876017212906428E-2</v>
      </c>
      <c r="DH418" s="60">
        <v>13.00575134141838</v>
      </c>
      <c r="DI418" s="60">
        <v>-0.18918536781957973</v>
      </c>
      <c r="DJ418" s="60">
        <f t="shared" si="877"/>
        <v>19.642254649615381</v>
      </c>
      <c r="DK418" s="60">
        <f t="shared" si="878"/>
        <v>44.789088244476986</v>
      </c>
      <c r="DL418" s="60"/>
      <c r="DM418" s="60"/>
      <c r="DN418" s="60">
        <f t="shared" si="879"/>
        <v>0</v>
      </c>
      <c r="DO418" s="58">
        <v>657.7</v>
      </c>
      <c r="DP418" s="58">
        <v>36.016666666666666</v>
      </c>
      <c r="DQ418" s="58">
        <v>183.38333333333333</v>
      </c>
      <c r="DR418" s="58">
        <v>877.1</v>
      </c>
    </row>
    <row r="419" spans="1:122" x14ac:dyDescent="0.2">
      <c r="A419" t="s">
        <v>4676</v>
      </c>
      <c r="B419" t="s">
        <v>2098</v>
      </c>
      <c r="C419" t="str">
        <f t="shared" si="863"/>
        <v xml:space="preserve">O'Neill, Jeff </v>
      </c>
      <c r="D419" t="str">
        <f t="shared" si="864"/>
        <v>Jeff O'Neill</v>
      </c>
      <c r="E419" t="str">
        <f t="shared" si="865"/>
        <v xml:space="preserve">C </v>
      </c>
      <c r="F419" t="s">
        <v>4559</v>
      </c>
      <c r="G419">
        <v>74</v>
      </c>
      <c r="H419">
        <v>20</v>
      </c>
      <c r="I419">
        <v>22</v>
      </c>
      <c r="J419">
        <f t="shared" si="840"/>
        <v>42</v>
      </c>
      <c r="K419">
        <v>1</v>
      </c>
      <c r="L419">
        <v>54</v>
      </c>
      <c r="M419" s="5" t="s">
        <v>5501</v>
      </c>
      <c r="N419" s="7">
        <f t="shared" si="866"/>
        <v>13.716666666666667</v>
      </c>
      <c r="O419" s="7">
        <f t="shared" si="841"/>
        <v>1015.0333333333333</v>
      </c>
      <c r="P419">
        <v>6</v>
      </c>
      <c r="Q419">
        <v>5</v>
      </c>
      <c r="R419">
        <v>0</v>
      </c>
      <c r="S419">
        <v>0</v>
      </c>
      <c r="T419">
        <f t="shared" si="842"/>
        <v>14</v>
      </c>
      <c r="U419">
        <f t="shared" si="843"/>
        <v>17</v>
      </c>
      <c r="V419">
        <v>165</v>
      </c>
      <c r="W419" s="9">
        <f t="shared" si="844"/>
        <v>0.12121212121212122</v>
      </c>
      <c r="X419">
        <v>1546</v>
      </c>
      <c r="Y419">
        <v>3</v>
      </c>
      <c r="Z419">
        <v>0</v>
      </c>
      <c r="AA419">
        <v>144</v>
      </c>
      <c r="AB419">
        <v>105</v>
      </c>
      <c r="AC419" s="9">
        <f t="shared" si="845"/>
        <v>0.57831325301204817</v>
      </c>
      <c r="AD419" s="5" t="s">
        <v>5392</v>
      </c>
      <c r="AE419" s="11">
        <f t="shared" si="867"/>
        <v>24.166666666666668</v>
      </c>
      <c r="AF419" s="27">
        <v>48</v>
      </c>
      <c r="AG419" s="12">
        <v>2459084</v>
      </c>
      <c r="AH419" s="13" t="s">
        <v>4448</v>
      </c>
      <c r="AI419" s="13" t="s">
        <v>4398</v>
      </c>
      <c r="AJ419" s="14">
        <v>2.6</v>
      </c>
      <c r="AK419" s="13" t="s">
        <v>6356</v>
      </c>
      <c r="AL419" s="13" t="s">
        <v>6341</v>
      </c>
      <c r="AM419" s="13" t="s">
        <v>6292</v>
      </c>
      <c r="AN419" s="18">
        <f t="shared" si="868"/>
        <v>24</v>
      </c>
      <c r="AO419" s="18">
        <f t="shared" si="869"/>
        <v>18.7</v>
      </c>
      <c r="AP419" s="18">
        <f t="shared" si="870"/>
        <v>2.6</v>
      </c>
      <c r="AQ419" s="18">
        <f t="shared" si="871"/>
        <v>4.5</v>
      </c>
      <c r="AR419" s="18">
        <f t="shared" si="852"/>
        <v>7.272041693039041</v>
      </c>
      <c r="AS419" s="18">
        <f t="shared" si="872"/>
        <v>1.6</v>
      </c>
      <c r="AT419" s="18">
        <f t="shared" si="853"/>
        <v>2.585614824191659</v>
      </c>
      <c r="AU419" s="18">
        <f t="shared" si="847"/>
        <v>6.1</v>
      </c>
      <c r="AV419" s="66">
        <v>11</v>
      </c>
      <c r="AW419" s="66">
        <v>108</v>
      </c>
      <c r="AX419" s="66">
        <v>87</v>
      </c>
      <c r="AY419" s="66">
        <v>35</v>
      </c>
      <c r="AZ419" s="66">
        <v>24</v>
      </c>
      <c r="BA419" s="66">
        <v>144</v>
      </c>
      <c r="BB419" s="66">
        <v>105</v>
      </c>
      <c r="BC419" s="66">
        <v>5.3</v>
      </c>
      <c r="BD419">
        <v>92</v>
      </c>
      <c r="BE419" t="s">
        <v>1295</v>
      </c>
      <c r="BF419" t="s">
        <v>631</v>
      </c>
      <c r="BG419" t="s">
        <v>7484</v>
      </c>
      <c r="BH419" t="s">
        <v>7457</v>
      </c>
      <c r="BI419">
        <v>73</v>
      </c>
      <c r="BJ419">
        <v>195</v>
      </c>
      <c r="BK419" t="s">
        <v>1258</v>
      </c>
      <c r="BL419" t="s">
        <v>7128</v>
      </c>
      <c r="BM419" s="4" t="s">
        <v>534</v>
      </c>
      <c r="BN419" s="4" t="s">
        <v>6865</v>
      </c>
      <c r="BO419" s="4" t="s">
        <v>6866</v>
      </c>
      <c r="BP419" s="4" t="s">
        <v>6867</v>
      </c>
      <c r="BQ419" s="7">
        <f t="shared" si="848"/>
        <v>1015.5</v>
      </c>
      <c r="BR419" s="7">
        <f t="shared" si="849"/>
        <v>793.38333333333333</v>
      </c>
      <c r="BS419" s="7">
        <f t="shared" si="850"/>
        <v>0.8833333333333333</v>
      </c>
      <c r="BT419" s="7">
        <f t="shared" si="851"/>
        <v>221.23333333333332</v>
      </c>
      <c r="BU419" s="12">
        <v>1546</v>
      </c>
      <c r="BV419">
        <v>2</v>
      </c>
      <c r="BW419">
        <v>1</v>
      </c>
      <c r="BX419">
        <v>1</v>
      </c>
      <c r="BY419" s="18">
        <f t="shared" si="854"/>
        <v>10.721396396396397</v>
      </c>
      <c r="BZ419" s="18">
        <f t="shared" si="855"/>
        <v>1.1936936936936936E-2</v>
      </c>
      <c r="CA419" s="18">
        <f t="shared" si="856"/>
        <v>2.9896396396396394</v>
      </c>
      <c r="CB419" s="6">
        <v>40</v>
      </c>
      <c r="CC419" s="6">
        <v>22</v>
      </c>
      <c r="CD419" s="6">
        <v>0</v>
      </c>
      <c r="CE419" s="6">
        <v>62</v>
      </c>
      <c r="CF419" s="6">
        <v>30</v>
      </c>
      <c r="CG419" s="6">
        <v>6</v>
      </c>
      <c r="CH419" s="6">
        <v>0</v>
      </c>
      <c r="CI419" s="6">
        <v>36</v>
      </c>
      <c r="CJ419" s="11">
        <f t="shared" si="857"/>
        <v>3.025019431548432</v>
      </c>
      <c r="CK419" s="11">
        <f t="shared" si="858"/>
        <v>5.9665511526292008</v>
      </c>
      <c r="CL419" s="11">
        <f t="shared" si="859"/>
        <v>0</v>
      </c>
      <c r="CM419" s="11">
        <f t="shared" si="860"/>
        <v>2.2687645736613238</v>
      </c>
      <c r="CN419" s="11">
        <f t="shared" si="861"/>
        <v>1.6272412234443274</v>
      </c>
      <c r="CO419" s="11">
        <f t="shared" si="862"/>
        <v>0</v>
      </c>
      <c r="CP419" s="52">
        <f t="shared" si="793"/>
        <v>0.35</v>
      </c>
      <c r="CQ419" s="52">
        <f t="shared" si="794"/>
        <v>0.42499999999999999</v>
      </c>
      <c r="CR419" s="52">
        <f t="shared" si="795"/>
        <v>0.77499999999999991</v>
      </c>
      <c r="CS419" s="52">
        <f t="shared" si="796"/>
        <v>0.27272727272727271</v>
      </c>
      <c r="CT419" s="52">
        <f t="shared" si="797"/>
        <v>0.22727272727272727</v>
      </c>
      <c r="CU419" s="52">
        <f t="shared" si="798"/>
        <v>0.5</v>
      </c>
      <c r="CV419">
        <v>0</v>
      </c>
      <c r="CW419" s="60">
        <f t="shared" si="873"/>
        <v>39.102519881280344</v>
      </c>
      <c r="CX419" s="60">
        <f t="shared" si="874"/>
        <v>77.011363626352235</v>
      </c>
      <c r="CY419" s="60">
        <v>26.4879826990413</v>
      </c>
      <c r="CZ419" s="60">
        <v>4.7866211247580974</v>
      </c>
      <c r="DA419" s="60">
        <v>5.2188758807935491E-2</v>
      </c>
      <c r="DB419" s="60">
        <v>-1.1613334160264941E-2</v>
      </c>
      <c r="DC419" s="60">
        <v>2.4032241904820726</v>
      </c>
      <c r="DD419" s="60">
        <f t="shared" si="875"/>
        <v>33.718403438929137</v>
      </c>
      <c r="DE419" s="60">
        <f t="shared" si="876"/>
        <v>66.407490770909178</v>
      </c>
      <c r="DF419" s="60">
        <v>8.9298205523195886</v>
      </c>
      <c r="DG419" s="60">
        <v>-0.80028999976138826</v>
      </c>
      <c r="DH419" s="60">
        <v>0.1297389963438032</v>
      </c>
      <c r="DI419" s="60">
        <v>-2.8751531065507989</v>
      </c>
      <c r="DJ419" s="60">
        <f t="shared" si="877"/>
        <v>5.3841164423512051</v>
      </c>
      <c r="DK419" s="60">
        <f t="shared" si="878"/>
        <v>10.603872855443043</v>
      </c>
      <c r="DL419" s="60"/>
      <c r="DM419" s="60"/>
      <c r="DN419" s="60">
        <f t="shared" si="879"/>
        <v>0</v>
      </c>
      <c r="DO419" s="58">
        <v>793.38333333333333</v>
      </c>
      <c r="DP419" s="58">
        <v>221.23333333333332</v>
      </c>
      <c r="DQ419" s="58">
        <v>0.8833333333333333</v>
      </c>
      <c r="DR419" s="58">
        <v>1015.5</v>
      </c>
    </row>
    <row r="420" spans="1:122" x14ac:dyDescent="0.2">
      <c r="A420" t="s">
        <v>4667</v>
      </c>
      <c r="B420" t="s">
        <v>2098</v>
      </c>
      <c r="C420" t="str">
        <f t="shared" si="863"/>
        <v xml:space="preserve">Colliton, Jeremy </v>
      </c>
      <c r="D420" t="str">
        <f t="shared" si="864"/>
        <v>Jeremy Colliton</v>
      </c>
      <c r="E420" t="str">
        <f t="shared" si="865"/>
        <v xml:space="preserve">C </v>
      </c>
      <c r="F420" t="s">
        <v>3891</v>
      </c>
      <c r="G420">
        <v>1</v>
      </c>
      <c r="H420">
        <v>0</v>
      </c>
      <c r="I420">
        <v>0</v>
      </c>
      <c r="J420">
        <f t="shared" si="840"/>
        <v>0</v>
      </c>
      <c r="K420">
        <v>-1</v>
      </c>
      <c r="L420">
        <v>0</v>
      </c>
      <c r="M420" s="5" t="s">
        <v>5870</v>
      </c>
      <c r="N420" s="7">
        <f t="shared" si="866"/>
        <v>4.666666666666667</v>
      </c>
      <c r="O420" s="7">
        <f t="shared" si="841"/>
        <v>4.666666666666667</v>
      </c>
      <c r="P420">
        <v>0</v>
      </c>
      <c r="Q420">
        <v>0</v>
      </c>
      <c r="R420">
        <v>0</v>
      </c>
      <c r="S420">
        <v>0</v>
      </c>
      <c r="T420">
        <f t="shared" si="842"/>
        <v>0</v>
      </c>
      <c r="U420">
        <f t="shared" si="843"/>
        <v>0</v>
      </c>
      <c r="V420">
        <v>0</v>
      </c>
      <c r="W420" s="9">
        <f t="shared" si="844"/>
        <v>0</v>
      </c>
      <c r="X420">
        <v>6</v>
      </c>
      <c r="Y420">
        <v>0</v>
      </c>
      <c r="Z420">
        <v>0</v>
      </c>
      <c r="AA420">
        <v>0</v>
      </c>
      <c r="AB420">
        <v>0</v>
      </c>
      <c r="AC420" s="9">
        <f t="shared" si="845"/>
        <v>0</v>
      </c>
      <c r="AD420" s="5" t="s">
        <v>361</v>
      </c>
      <c r="AH420" s="13" t="s">
        <v>6310</v>
      </c>
      <c r="AI420" s="13" t="s">
        <v>6348</v>
      </c>
      <c r="AJ420" s="14">
        <v>-1.1000000000000001</v>
      </c>
      <c r="AK420" s="13" t="s">
        <v>6351</v>
      </c>
      <c r="AL420" s="13" t="s">
        <v>6331</v>
      </c>
      <c r="AM420" s="13" t="s">
        <v>6352</v>
      </c>
      <c r="AN420" s="18">
        <f t="shared" si="868"/>
        <v>0.3</v>
      </c>
      <c r="AO420" s="18">
        <f t="shared" si="869"/>
        <v>0.2</v>
      </c>
      <c r="AP420" s="18">
        <f t="shared" si="870"/>
        <v>-1.1000000000000001</v>
      </c>
      <c r="AQ420" s="18">
        <f t="shared" si="871"/>
        <v>-0.1</v>
      </c>
      <c r="AR420" s="18">
        <f t="shared" si="852"/>
        <v>-42.857142857142854</v>
      </c>
      <c r="AS420" s="18">
        <f t="shared" si="872"/>
        <v>-0.2</v>
      </c>
      <c r="AT420" s="18">
        <f t="shared" si="853"/>
        <v>-85.714285714285708</v>
      </c>
      <c r="AU420" s="18">
        <f t="shared" si="847"/>
        <v>-0.3</v>
      </c>
      <c r="AV420" s="66">
        <v>0</v>
      </c>
      <c r="AW420" s="66">
        <v>2</v>
      </c>
      <c r="AX420" s="66">
        <v>0</v>
      </c>
      <c r="AY420" s="66">
        <v>0</v>
      </c>
      <c r="AZ420" s="66">
        <v>0</v>
      </c>
      <c r="BA420" s="66">
        <v>0</v>
      </c>
      <c r="BB420" s="66">
        <v>0</v>
      </c>
      <c r="BC420" s="66">
        <v>0</v>
      </c>
      <c r="BD420">
        <v>27</v>
      </c>
      <c r="BE420" t="s">
        <v>785</v>
      </c>
      <c r="BF420" t="s">
        <v>786</v>
      </c>
      <c r="BG420" t="s">
        <v>7474</v>
      </c>
      <c r="BH420" t="s">
        <v>7457</v>
      </c>
      <c r="BI420">
        <v>74</v>
      </c>
      <c r="BJ420">
        <v>195</v>
      </c>
      <c r="BK420" t="s">
        <v>1258</v>
      </c>
      <c r="BL420" t="s">
        <v>638</v>
      </c>
      <c r="BM420" s="4" t="s">
        <v>2607</v>
      </c>
      <c r="BN420" s="4" t="s">
        <v>2607</v>
      </c>
      <c r="BO420" s="4" t="s">
        <v>1516</v>
      </c>
      <c r="BP420" s="4" t="s">
        <v>1516</v>
      </c>
      <c r="BQ420" s="7">
        <f t="shared" si="848"/>
        <v>4.666666666666667</v>
      </c>
      <c r="BR420" s="7">
        <f t="shared" si="849"/>
        <v>4.666666666666667</v>
      </c>
      <c r="BS420" s="7">
        <f t="shared" si="850"/>
        <v>0</v>
      </c>
      <c r="BT420" s="7">
        <f t="shared" si="851"/>
        <v>0</v>
      </c>
      <c r="BU420">
        <v>6</v>
      </c>
      <c r="BV420">
        <v>0</v>
      </c>
      <c r="BW420">
        <v>0</v>
      </c>
      <c r="BX420">
        <v>0</v>
      </c>
      <c r="BY420" s="18">
        <f t="shared" si="854"/>
        <v>4.666666666666667</v>
      </c>
      <c r="BZ420" s="18">
        <f t="shared" si="855"/>
        <v>0</v>
      </c>
      <c r="CA420" s="18">
        <f t="shared" si="856"/>
        <v>0</v>
      </c>
      <c r="CB420" s="6">
        <v>0</v>
      </c>
      <c r="CC420" s="6">
        <v>0</v>
      </c>
      <c r="CD420" s="6">
        <v>0</v>
      </c>
      <c r="CE420" s="6">
        <v>0</v>
      </c>
      <c r="CF420" s="6">
        <v>1</v>
      </c>
      <c r="CG420" s="6">
        <v>0</v>
      </c>
      <c r="CH420" s="6">
        <v>0</v>
      </c>
      <c r="CI420" s="6">
        <v>1</v>
      </c>
      <c r="CJ420" s="11">
        <f t="shared" si="857"/>
        <v>0</v>
      </c>
      <c r="CK420" s="11">
        <f t="shared" si="858"/>
        <v>0</v>
      </c>
      <c r="CL420" s="11">
        <f t="shared" si="859"/>
        <v>0</v>
      </c>
      <c r="CM420" s="11">
        <f t="shared" si="860"/>
        <v>12.857142857142856</v>
      </c>
      <c r="CN420" s="11">
        <f t="shared" si="861"/>
        <v>0</v>
      </c>
      <c r="CO420" s="11">
        <f t="shared" si="862"/>
        <v>0</v>
      </c>
      <c r="CP420" s="52">
        <f t="shared" si="793"/>
        <v>0</v>
      </c>
      <c r="CQ420" s="52">
        <f t="shared" si="794"/>
        <v>0</v>
      </c>
      <c r="CR420" s="52">
        <f t="shared" si="795"/>
        <v>0</v>
      </c>
      <c r="CS420" s="52">
        <f t="shared" si="796"/>
        <v>0</v>
      </c>
      <c r="CT420" s="52">
        <f t="shared" si="797"/>
        <v>0</v>
      </c>
      <c r="CU420" s="52">
        <f t="shared" si="798"/>
        <v>0</v>
      </c>
      <c r="CV420">
        <v>0</v>
      </c>
      <c r="CW420" s="60">
        <f t="shared" si="873"/>
        <v>-0.23603965967851848</v>
      </c>
      <c r="CX420" s="60">
        <f t="shared" si="874"/>
        <v>-101.15985414793649</v>
      </c>
      <c r="CY420" s="60">
        <v>-0.11043549256256233</v>
      </c>
      <c r="CZ420" s="60">
        <v>0</v>
      </c>
      <c r="DA420" s="60">
        <v>-3.4521695414514776E-3</v>
      </c>
      <c r="DB420" s="60">
        <v>0</v>
      </c>
      <c r="DC420" s="60">
        <v>0</v>
      </c>
      <c r="DD420" s="60">
        <f t="shared" si="875"/>
        <v>-0.1138876621040138</v>
      </c>
      <c r="DE420" s="60">
        <f t="shared" si="876"/>
        <v>-48.808998044577343</v>
      </c>
      <c r="DF420" s="60">
        <v>-0.15988091181574177</v>
      </c>
      <c r="DG420" s="60">
        <v>0</v>
      </c>
      <c r="DH420" s="60">
        <v>0</v>
      </c>
      <c r="DI420" s="60">
        <v>3.7728914241237081E-2</v>
      </c>
      <c r="DJ420" s="60">
        <f t="shared" si="877"/>
        <v>-0.12215199757450468</v>
      </c>
      <c r="DK420" s="60">
        <f t="shared" si="878"/>
        <v>-52.350856103359142</v>
      </c>
      <c r="DL420" s="60"/>
      <c r="DM420" s="60"/>
      <c r="DN420" s="60">
        <f t="shared" si="879"/>
        <v>0</v>
      </c>
      <c r="DO420" s="59">
        <v>4.666666666666667</v>
      </c>
      <c r="DP420" s="59">
        <v>0</v>
      </c>
      <c r="DQ420" s="59">
        <v>0</v>
      </c>
      <c r="DR420" s="58">
        <v>4.666666666666667</v>
      </c>
    </row>
    <row r="421" spans="1:122" s="30" customFormat="1" x14ac:dyDescent="0.2">
      <c r="A421" t="s">
        <v>4666</v>
      </c>
      <c r="B421" t="s">
        <v>2098</v>
      </c>
      <c r="C421" t="str">
        <f t="shared" si="863"/>
        <v xml:space="preserve">Dowd, Jim </v>
      </c>
      <c r="D421" t="str">
        <f t="shared" si="864"/>
        <v>Jim Dowd</v>
      </c>
      <c r="E421" t="str">
        <f t="shared" si="865"/>
        <v xml:space="preserve">C </v>
      </c>
      <c r="F421" t="s">
        <v>1139</v>
      </c>
      <c r="G421">
        <v>66</v>
      </c>
      <c r="H421">
        <v>4</v>
      </c>
      <c r="I421">
        <v>4</v>
      </c>
      <c r="J421">
        <f t="shared" si="840"/>
        <v>8</v>
      </c>
      <c r="K421">
        <v>-5</v>
      </c>
      <c r="L421">
        <v>20</v>
      </c>
      <c r="M421" s="5" t="s">
        <v>5850</v>
      </c>
      <c r="N421" s="7">
        <f t="shared" si="866"/>
        <v>8.2833333333333332</v>
      </c>
      <c r="O421" s="7">
        <f t="shared" si="841"/>
        <v>546.70000000000005</v>
      </c>
      <c r="P421">
        <v>0</v>
      </c>
      <c r="Q421">
        <v>0</v>
      </c>
      <c r="R421">
        <v>1</v>
      </c>
      <c r="S421">
        <v>1</v>
      </c>
      <c r="T421">
        <f t="shared" si="842"/>
        <v>3</v>
      </c>
      <c r="U421">
        <f t="shared" si="843"/>
        <v>3</v>
      </c>
      <c r="V421">
        <v>44</v>
      </c>
      <c r="W421" s="9">
        <f t="shared" si="844"/>
        <v>9.0909090909090912E-2</v>
      </c>
      <c r="X421">
        <v>804</v>
      </c>
      <c r="Y421">
        <v>1</v>
      </c>
      <c r="Z421">
        <v>0</v>
      </c>
      <c r="AA421">
        <v>142</v>
      </c>
      <c r="AB421">
        <v>132</v>
      </c>
      <c r="AC421" s="9">
        <f t="shared" si="845"/>
        <v>0.51824817518248179</v>
      </c>
      <c r="AD421" s="5" t="s">
        <v>1647</v>
      </c>
      <c r="AE421" s="11">
        <f>LEFT(AD421, LEN(AD421)-3)+RIGHT(AD421,2)/60</f>
        <v>68.349999999999994</v>
      </c>
      <c r="AF421" s="27">
        <v>62</v>
      </c>
      <c r="AG421" s="12">
        <v>289838</v>
      </c>
      <c r="AH421" s="13" t="s">
        <v>4479</v>
      </c>
      <c r="AI421" s="13" t="s">
        <v>6428</v>
      </c>
      <c r="AJ421" s="14">
        <v>-5.5</v>
      </c>
      <c r="AK421" s="13" t="s">
        <v>6438</v>
      </c>
      <c r="AL421" s="13" t="s">
        <v>6319</v>
      </c>
      <c r="AM421" s="13" t="s">
        <v>4373</v>
      </c>
      <c r="AN421" s="18">
        <f t="shared" si="868"/>
        <v>10.6</v>
      </c>
      <c r="AO421" s="18">
        <f t="shared" si="869"/>
        <v>12.6</v>
      </c>
      <c r="AP421" s="18">
        <f t="shared" si="870"/>
        <v>-5.5</v>
      </c>
      <c r="AQ421" s="18">
        <f t="shared" si="871"/>
        <v>-1.9</v>
      </c>
      <c r="AR421" s="18">
        <f t="shared" si="852"/>
        <v>-5.6427263277731017</v>
      </c>
      <c r="AS421" s="18">
        <f t="shared" si="872"/>
        <v>0.7</v>
      </c>
      <c r="AT421" s="18">
        <f t="shared" si="853"/>
        <v>2.0788991733900906</v>
      </c>
      <c r="AU421" s="18">
        <f t="shared" si="847"/>
        <v>-1.2</v>
      </c>
      <c r="AV421" s="66">
        <v>26</v>
      </c>
      <c r="AW421" s="66">
        <v>27</v>
      </c>
      <c r="AX421" s="66">
        <v>11</v>
      </c>
      <c r="AY421" s="66">
        <v>13</v>
      </c>
      <c r="AZ421" s="66">
        <v>18</v>
      </c>
      <c r="BA421" s="66">
        <v>142</v>
      </c>
      <c r="BB421" s="66">
        <v>132</v>
      </c>
      <c r="BC421" s="66">
        <v>7.9</v>
      </c>
      <c r="BD421"/>
      <c r="BE421" t="s">
        <v>5070</v>
      </c>
      <c r="BF421" t="s">
        <v>5071</v>
      </c>
      <c r="BG421" t="s">
        <v>4968</v>
      </c>
      <c r="BH421" t="s">
        <v>7471</v>
      </c>
      <c r="BI421">
        <v>72</v>
      </c>
      <c r="BJ421">
        <v>180</v>
      </c>
      <c r="BK421" t="s">
        <v>1258</v>
      </c>
      <c r="BL421" t="s">
        <v>7128</v>
      </c>
      <c r="BM421" s="4" t="s">
        <v>2573</v>
      </c>
      <c r="BN421" s="4" t="s">
        <v>2574</v>
      </c>
      <c r="BO421" s="4" t="s">
        <v>6532</v>
      </c>
      <c r="BP421" s="4" t="s">
        <v>2575</v>
      </c>
      <c r="BQ421" s="7">
        <f t="shared" si="848"/>
        <v>546.81666666666672</v>
      </c>
      <c r="BR421" s="7">
        <f t="shared" si="849"/>
        <v>420.2</v>
      </c>
      <c r="BS421" s="7">
        <f t="shared" si="850"/>
        <v>122.13333333333334</v>
      </c>
      <c r="BT421" s="7">
        <f t="shared" si="851"/>
        <v>4.4833333333333334</v>
      </c>
      <c r="BU421">
        <v>804</v>
      </c>
      <c r="BV421">
        <v>0</v>
      </c>
      <c r="BW421">
        <v>0</v>
      </c>
      <c r="BX421">
        <v>0</v>
      </c>
      <c r="BY421" s="18">
        <f t="shared" si="854"/>
        <v>6.3666666666666663</v>
      </c>
      <c r="BZ421" s="18">
        <f t="shared" si="855"/>
        <v>1.8505050505050507</v>
      </c>
      <c r="CA421" s="18">
        <f t="shared" si="856"/>
        <v>6.7929292929292936E-2</v>
      </c>
      <c r="CB421" s="6">
        <v>8</v>
      </c>
      <c r="CC421" s="6">
        <v>0</v>
      </c>
      <c r="CD421" s="6">
        <v>2</v>
      </c>
      <c r="CE421" s="6">
        <v>10</v>
      </c>
      <c r="CF421" s="6">
        <v>14</v>
      </c>
      <c r="CG421" s="6">
        <v>0</v>
      </c>
      <c r="CH421" s="6">
        <v>6</v>
      </c>
      <c r="CI421" s="6">
        <v>20</v>
      </c>
      <c r="CJ421" s="11">
        <f t="shared" si="857"/>
        <v>1.142313184198001</v>
      </c>
      <c r="CK421" s="11">
        <f t="shared" si="858"/>
        <v>0</v>
      </c>
      <c r="CL421" s="11">
        <f t="shared" si="859"/>
        <v>0.98253275109170302</v>
      </c>
      <c r="CM421" s="11">
        <f t="shared" si="860"/>
        <v>1.9990480723465018</v>
      </c>
      <c r="CN421" s="11">
        <f t="shared" si="861"/>
        <v>0</v>
      </c>
      <c r="CO421" s="11">
        <f t="shared" si="862"/>
        <v>2.947598253275109</v>
      </c>
      <c r="CP421" s="52">
        <f t="shared" si="793"/>
        <v>0.375</v>
      </c>
      <c r="CQ421" s="52">
        <f t="shared" si="794"/>
        <v>0.375</v>
      </c>
      <c r="CR421" s="52">
        <f t="shared" si="795"/>
        <v>0.75</v>
      </c>
      <c r="CS421" s="52">
        <f t="shared" si="796"/>
        <v>0</v>
      </c>
      <c r="CT421" s="52">
        <f t="shared" si="797"/>
        <v>0</v>
      </c>
      <c r="CU421" s="52">
        <f t="shared" si="798"/>
        <v>0</v>
      </c>
      <c r="CV421">
        <v>0</v>
      </c>
      <c r="CW421" s="60">
        <f t="shared" si="873"/>
        <v>12.332300032871945</v>
      </c>
      <c r="CX421" s="60">
        <f t="shared" si="874"/>
        <v>45.105794262081538</v>
      </c>
      <c r="CY421" s="60">
        <v>-1.0733107552258903</v>
      </c>
      <c r="CZ421" s="60">
        <v>-0.24438526855886056</v>
      </c>
      <c r="DA421" s="60">
        <v>-0.27530753978465944</v>
      </c>
      <c r="DB421" s="60">
        <v>1.3483232584893763</v>
      </c>
      <c r="DC421" s="60">
        <v>0</v>
      </c>
      <c r="DD421" s="60">
        <f t="shared" si="875"/>
        <v>-0.24468030508003391</v>
      </c>
      <c r="DE421" s="60">
        <f t="shared" si="876"/>
        <v>-0.89492628881112091</v>
      </c>
      <c r="DF421" s="60">
        <v>3.7853033084414469</v>
      </c>
      <c r="DG421" s="60">
        <v>1.6852959941097694E-2</v>
      </c>
      <c r="DH421" s="60">
        <v>8.6465867400208154</v>
      </c>
      <c r="DI421" s="60">
        <v>0.1282373295486206</v>
      </c>
      <c r="DJ421" s="60">
        <f t="shared" si="877"/>
        <v>12.57698033795198</v>
      </c>
      <c r="DK421" s="60">
        <f t="shared" si="878"/>
        <v>46.000720550892666</v>
      </c>
      <c r="DL421" s="60"/>
      <c r="DM421" s="60"/>
      <c r="DN421" s="60">
        <f t="shared" si="879"/>
        <v>0</v>
      </c>
      <c r="DO421" s="58">
        <v>420.2</v>
      </c>
      <c r="DP421" s="58">
        <v>4.4833333333333334</v>
      </c>
      <c r="DQ421" s="58">
        <v>122.13333333333335</v>
      </c>
      <c r="DR421" s="58">
        <v>546.81666666666672</v>
      </c>
    </row>
    <row r="422" spans="1:122" x14ac:dyDescent="0.2">
      <c r="A422" s="31" t="s">
        <v>4661</v>
      </c>
      <c r="B422" s="31" t="s">
        <v>2098</v>
      </c>
      <c r="C422" s="31" t="str">
        <f t="shared" si="863"/>
        <v xml:space="preserve">Kwiatkowski, Joel </v>
      </c>
      <c r="D422" s="31" t="str">
        <f t="shared" si="864"/>
        <v>Joel Kwiatkowski</v>
      </c>
      <c r="E422" s="31" t="str">
        <f t="shared" si="865"/>
        <v xml:space="preserve">D </v>
      </c>
      <c r="F422" s="31" t="s">
        <v>986</v>
      </c>
      <c r="G422" s="31">
        <v>41</v>
      </c>
      <c r="H422" s="31">
        <v>5</v>
      </c>
      <c r="I422" s="31">
        <v>5</v>
      </c>
      <c r="J422" s="31">
        <f t="shared" si="840"/>
        <v>10</v>
      </c>
      <c r="K422" s="31">
        <v>-5</v>
      </c>
      <c r="L422" s="31">
        <v>20</v>
      </c>
      <c r="M422" s="32" t="s">
        <v>5567</v>
      </c>
      <c r="N422" s="33">
        <f t="shared" si="866"/>
        <v>9.7666666666666675</v>
      </c>
      <c r="O422" s="33">
        <f t="shared" si="841"/>
        <v>400.43333333333339</v>
      </c>
      <c r="P422" s="31">
        <v>1</v>
      </c>
      <c r="Q422" s="31">
        <v>2</v>
      </c>
      <c r="R422" s="31">
        <v>0</v>
      </c>
      <c r="S422" s="31">
        <v>0</v>
      </c>
      <c r="T422" s="31">
        <f t="shared" si="842"/>
        <v>4</v>
      </c>
      <c r="U422" s="31">
        <f t="shared" si="843"/>
        <v>3</v>
      </c>
      <c r="V422" s="31">
        <v>46</v>
      </c>
      <c r="W422" s="34">
        <f t="shared" si="844"/>
        <v>0.10869565217391304</v>
      </c>
      <c r="X422" s="31">
        <v>566</v>
      </c>
      <c r="Y422" s="31">
        <v>2</v>
      </c>
      <c r="Z422" s="31">
        <v>0</v>
      </c>
      <c r="AA422" s="31">
        <v>1</v>
      </c>
      <c r="AB422" s="31">
        <v>0</v>
      </c>
      <c r="AC422" s="34">
        <f t="shared" si="845"/>
        <v>1</v>
      </c>
      <c r="AD422" s="32" t="s">
        <v>7070</v>
      </c>
      <c r="AE422" s="35">
        <f>LEFT(AD422, LEN(AD422)-3)+RIGHT(AD422,2)/60</f>
        <v>40.016666666666666</v>
      </c>
      <c r="AF422" s="36">
        <v>46</v>
      </c>
      <c r="AG422" s="37">
        <v>1132731</v>
      </c>
      <c r="AH422" s="38" t="s">
        <v>6293</v>
      </c>
      <c r="AI422" s="38" t="s">
        <v>6470</v>
      </c>
      <c r="AJ422" s="39">
        <v>-5.4</v>
      </c>
      <c r="AK422" s="38" t="s">
        <v>6341</v>
      </c>
      <c r="AL422" s="38" t="s">
        <v>6429</v>
      </c>
      <c r="AM422" s="38" t="s">
        <v>6426</v>
      </c>
      <c r="AN422" s="40">
        <f t="shared" si="868"/>
        <v>10.4</v>
      </c>
      <c r="AO422" s="40">
        <f t="shared" si="869"/>
        <v>9.4</v>
      </c>
      <c r="AP422" s="40">
        <f t="shared" si="870"/>
        <v>-5.4</v>
      </c>
      <c r="AQ422" s="40">
        <f t="shared" si="871"/>
        <v>1.6</v>
      </c>
      <c r="AR422" s="40"/>
      <c r="AS422" s="40">
        <f t="shared" si="872"/>
        <v>-0.7</v>
      </c>
      <c r="AT422" s="40"/>
      <c r="AU422" s="40">
        <f t="shared" si="847"/>
        <v>0.9</v>
      </c>
      <c r="AV422" s="31"/>
      <c r="AW422" s="31"/>
      <c r="AX422" s="31"/>
      <c r="AY422" s="31"/>
      <c r="AZ422" s="31"/>
      <c r="BA422" s="31"/>
      <c r="BB422" s="31"/>
      <c r="BC422" s="31"/>
      <c r="BD422" s="31"/>
      <c r="BE422" s="31"/>
      <c r="BF422" s="31"/>
      <c r="BG422" s="31"/>
      <c r="BH422" s="31"/>
      <c r="BI422" s="31"/>
      <c r="BJ422" s="31"/>
      <c r="BK422" s="31"/>
      <c r="BL422" s="31"/>
      <c r="BM422" s="41"/>
      <c r="BN422" s="41"/>
      <c r="BO422" s="41"/>
      <c r="BP422" s="41"/>
      <c r="BQ422" s="33"/>
      <c r="BR422" s="33"/>
      <c r="BS422" s="33"/>
      <c r="BT422" s="33"/>
      <c r="BU422" s="31"/>
      <c r="BV422" s="31"/>
      <c r="BW422" s="31"/>
      <c r="BX422" s="31"/>
      <c r="BY422" s="40"/>
      <c r="BZ422" s="40"/>
      <c r="CA422" s="40"/>
      <c r="CB422" s="55">
        <v>13</v>
      </c>
      <c r="CC422" s="55">
        <v>5</v>
      </c>
      <c r="CD422" s="55">
        <v>0</v>
      </c>
      <c r="CE422" s="55">
        <v>18</v>
      </c>
      <c r="CF422" s="55">
        <v>18</v>
      </c>
      <c r="CG422" s="55">
        <v>0</v>
      </c>
      <c r="CH422" s="55">
        <v>1</v>
      </c>
      <c r="CI422" s="55">
        <v>19</v>
      </c>
      <c r="CJ422" s="35"/>
      <c r="CK422" s="35"/>
      <c r="CL422" s="35"/>
      <c r="CM422" s="35"/>
      <c r="CN422" s="35"/>
      <c r="CO422" s="35"/>
      <c r="CP422" s="56">
        <f t="shared" si="793"/>
        <v>0.30769230769230771</v>
      </c>
      <c r="CQ422" s="56">
        <f t="shared" si="794"/>
        <v>0.23076923076923078</v>
      </c>
      <c r="CR422" s="56">
        <f t="shared" si="795"/>
        <v>0.53846153846153855</v>
      </c>
      <c r="CS422" s="56">
        <f t="shared" si="796"/>
        <v>0.2</v>
      </c>
      <c r="CT422" s="56">
        <f t="shared" si="797"/>
        <v>0.4</v>
      </c>
      <c r="CU422" s="56">
        <f t="shared" si="798"/>
        <v>0.60000000000000009</v>
      </c>
      <c r="CV422" s="31">
        <v>1</v>
      </c>
      <c r="CW422" s="61">
        <f t="shared" si="873"/>
        <v>13.520204950436106</v>
      </c>
      <c r="CX422" s="61">
        <f t="shared" si="874"/>
        <v>67.567241131614736</v>
      </c>
      <c r="CY422" s="61">
        <v>8.1150768681543575</v>
      </c>
      <c r="CZ422" s="61">
        <v>2.2608376973534217</v>
      </c>
      <c r="DA422" s="61">
        <v>-0.37646491587345232</v>
      </c>
      <c r="DB422" s="61">
        <v>-2.220014791602843E-2</v>
      </c>
      <c r="DC422" s="61">
        <v>-0.56005759366244257</v>
      </c>
      <c r="DD422" s="61">
        <f t="shared" si="875"/>
        <v>9.417191908055857</v>
      </c>
      <c r="DE422" s="61">
        <f t="shared" si="876"/>
        <v>47.062428326116226</v>
      </c>
      <c r="DF422" s="61">
        <v>4.3067244834706226</v>
      </c>
      <c r="DG422" s="61">
        <v>1.3293139086488244</v>
      </c>
      <c r="DH422" s="61">
        <v>0.58785033758933025</v>
      </c>
      <c r="DI422" s="61">
        <v>-2.120875687328529</v>
      </c>
      <c r="DJ422" s="61">
        <f t="shared" si="877"/>
        <v>4.1030130423802484</v>
      </c>
      <c r="DK422" s="61">
        <f t="shared" si="878"/>
        <v>20.504812805498496</v>
      </c>
      <c r="DL422" s="61"/>
      <c r="DM422" s="61"/>
      <c r="DN422" s="61">
        <f t="shared" si="879"/>
        <v>0</v>
      </c>
      <c r="DO422" s="62">
        <v>351.25</v>
      </c>
      <c r="DP422" s="62">
        <v>38.416666666666664</v>
      </c>
      <c r="DQ422" s="62">
        <v>10.533333333333333</v>
      </c>
      <c r="DR422" s="62">
        <v>400.2</v>
      </c>
    </row>
    <row r="423" spans="1:122" x14ac:dyDescent="0.2">
      <c r="A423" s="31" t="s">
        <v>4672</v>
      </c>
      <c r="B423" s="31" t="s">
        <v>2098</v>
      </c>
      <c r="C423" s="31" t="str">
        <f t="shared" si="863"/>
        <v xml:space="preserve">Kwiatkowski, Joel </v>
      </c>
      <c r="D423" s="31" t="str">
        <f t="shared" si="864"/>
        <v>Joel Kwiatkowski</v>
      </c>
      <c r="E423" s="31" t="str">
        <f t="shared" si="865"/>
        <v xml:space="preserve">D </v>
      </c>
      <c r="F423" s="31" t="s">
        <v>6207</v>
      </c>
      <c r="G423" s="31">
        <v>1</v>
      </c>
      <c r="H423" s="31">
        <v>0</v>
      </c>
      <c r="I423" s="31">
        <v>0</v>
      </c>
      <c r="J423" s="31">
        <f t="shared" si="840"/>
        <v>0</v>
      </c>
      <c r="K423" s="31">
        <v>-1</v>
      </c>
      <c r="L423" s="31">
        <v>0</v>
      </c>
      <c r="M423" s="32" t="s">
        <v>5952</v>
      </c>
      <c r="N423" s="33">
        <f t="shared" si="866"/>
        <v>11.983333333333333</v>
      </c>
      <c r="O423" s="33">
        <f t="shared" si="841"/>
        <v>11.983333333333333</v>
      </c>
      <c r="P423" s="31">
        <v>0</v>
      </c>
      <c r="Q423" s="31">
        <v>0</v>
      </c>
      <c r="R423" s="31">
        <v>0</v>
      </c>
      <c r="S423" s="31">
        <v>0</v>
      </c>
      <c r="T423" s="31">
        <f t="shared" si="842"/>
        <v>0</v>
      </c>
      <c r="U423" s="31">
        <f t="shared" si="843"/>
        <v>0</v>
      </c>
      <c r="V423" s="31">
        <v>0</v>
      </c>
      <c r="W423" s="34">
        <f t="shared" si="844"/>
        <v>0</v>
      </c>
      <c r="X423" s="31">
        <v>18</v>
      </c>
      <c r="Y423" s="31">
        <v>0</v>
      </c>
      <c r="Z423" s="31">
        <v>0</v>
      </c>
      <c r="AA423" s="31">
        <v>0</v>
      </c>
      <c r="AB423" s="31">
        <v>0</v>
      </c>
      <c r="AC423" s="34">
        <f t="shared" si="845"/>
        <v>0</v>
      </c>
      <c r="AD423" s="32" t="s">
        <v>361</v>
      </c>
      <c r="AE423" s="35"/>
      <c r="AF423" s="36"/>
      <c r="AG423" s="31"/>
      <c r="AH423" s="38" t="s">
        <v>6348</v>
      </c>
      <c r="AI423" s="38" t="s">
        <v>6310</v>
      </c>
      <c r="AJ423" s="39">
        <v>-1</v>
      </c>
      <c r="AK423" s="38" t="s">
        <v>6351</v>
      </c>
      <c r="AL423" s="38" t="s">
        <v>6331</v>
      </c>
      <c r="AM423" s="38" t="s">
        <v>6352</v>
      </c>
      <c r="AN423" s="40">
        <f t="shared" si="868"/>
        <v>0.2</v>
      </c>
      <c r="AO423" s="40">
        <f t="shared" si="869"/>
        <v>0.3</v>
      </c>
      <c r="AP423" s="40">
        <f t="shared" si="870"/>
        <v>-1</v>
      </c>
      <c r="AQ423" s="40">
        <f t="shared" si="871"/>
        <v>-0.1</v>
      </c>
      <c r="AR423" s="40"/>
      <c r="AS423" s="40">
        <f t="shared" si="872"/>
        <v>-0.2</v>
      </c>
      <c r="AT423" s="40"/>
      <c r="AU423" s="40">
        <f t="shared" si="847"/>
        <v>-0.3</v>
      </c>
      <c r="AV423" s="31">
        <v>30</v>
      </c>
      <c r="AW423" s="31">
        <v>12</v>
      </c>
      <c r="AX423" s="31">
        <v>25</v>
      </c>
      <c r="AY423" s="31">
        <v>10</v>
      </c>
      <c r="AZ423" s="31">
        <v>8</v>
      </c>
      <c r="BA423" s="31">
        <v>1</v>
      </c>
      <c r="BB423" s="31">
        <v>0</v>
      </c>
      <c r="BC423" s="31">
        <v>42</v>
      </c>
      <c r="BD423" s="31">
        <v>6</v>
      </c>
      <c r="BE423" s="31" t="s">
        <v>3098</v>
      </c>
      <c r="BF423" s="31" t="s">
        <v>5008</v>
      </c>
      <c r="BG423" s="31" t="s">
        <v>650</v>
      </c>
      <c r="BH423" s="31" t="s">
        <v>7457</v>
      </c>
      <c r="BI423" s="31">
        <v>72</v>
      </c>
      <c r="BJ423" s="31">
        <v>202</v>
      </c>
      <c r="BK423" s="31" t="s">
        <v>1259</v>
      </c>
      <c r="BL423" s="31" t="s">
        <v>7128</v>
      </c>
      <c r="BM423" s="41" t="s">
        <v>3525</v>
      </c>
      <c r="BN423" s="41" t="s">
        <v>3526</v>
      </c>
      <c r="BO423" s="41" t="s">
        <v>2272</v>
      </c>
      <c r="BP423" s="41" t="s">
        <v>3527</v>
      </c>
      <c r="BQ423" s="33"/>
      <c r="BR423" s="33"/>
      <c r="BS423" s="33"/>
      <c r="BT423" s="33"/>
      <c r="BU423" s="31">
        <v>584</v>
      </c>
      <c r="BV423" s="31">
        <v>0</v>
      </c>
      <c r="BW423" s="31">
        <v>0</v>
      </c>
      <c r="BX423" s="31">
        <v>0</v>
      </c>
      <c r="BY423" s="40"/>
      <c r="BZ423" s="40"/>
      <c r="CA423" s="40"/>
      <c r="CB423" s="55">
        <v>0</v>
      </c>
      <c r="CC423" s="55">
        <v>0</v>
      </c>
      <c r="CD423" s="55">
        <v>0</v>
      </c>
      <c r="CE423" s="55">
        <v>0</v>
      </c>
      <c r="CF423" s="55">
        <v>1</v>
      </c>
      <c r="CG423" s="55">
        <v>0</v>
      </c>
      <c r="CH423" s="55">
        <v>0</v>
      </c>
      <c r="CI423" s="55">
        <v>1</v>
      </c>
      <c r="CJ423" s="35"/>
      <c r="CK423" s="35"/>
      <c r="CL423" s="35"/>
      <c r="CM423" s="35"/>
      <c r="CN423" s="35"/>
      <c r="CO423" s="35"/>
      <c r="CP423" s="56">
        <f t="shared" si="793"/>
        <v>0</v>
      </c>
      <c r="CQ423" s="56">
        <f t="shared" si="794"/>
        <v>0</v>
      </c>
      <c r="CR423" s="56">
        <f t="shared" si="795"/>
        <v>0</v>
      </c>
      <c r="CS423" s="56">
        <f t="shared" si="796"/>
        <v>0</v>
      </c>
      <c r="CT423" s="56">
        <f t="shared" si="797"/>
        <v>0</v>
      </c>
      <c r="CU423" s="56">
        <f t="shared" si="798"/>
        <v>0</v>
      </c>
      <c r="CV423" s="31">
        <v>1</v>
      </c>
      <c r="CW423" s="61">
        <f t="shared" si="873"/>
        <v>-0.10733057983161468</v>
      </c>
      <c r="CX423" s="61">
        <f t="shared" si="874"/>
        <v>-17.91330956855878</v>
      </c>
      <c r="CY423" s="61">
        <v>-9.9748425777511945E-2</v>
      </c>
      <c r="CZ423" s="61">
        <v>-6.0935556972636709E-3</v>
      </c>
      <c r="DA423" s="61">
        <v>1.1954311221481714E-2</v>
      </c>
      <c r="DB423" s="61">
        <v>0</v>
      </c>
      <c r="DC423" s="61">
        <v>0</v>
      </c>
      <c r="DD423" s="61">
        <f t="shared" si="875"/>
        <v>-9.3887670253293892E-2</v>
      </c>
      <c r="DE423" s="61">
        <f t="shared" si="876"/>
        <v>-15.669708526279926</v>
      </c>
      <c r="DF423" s="61">
        <v>-0.14552910224261201</v>
      </c>
      <c r="DG423" s="61">
        <v>3.5074097553161872E-3</v>
      </c>
      <c r="DH423" s="61">
        <v>0</v>
      </c>
      <c r="DI423" s="61">
        <v>0.12857878290897504</v>
      </c>
      <c r="DJ423" s="61">
        <f t="shared" si="877"/>
        <v>-1.3442909578320783E-2</v>
      </c>
      <c r="DK423" s="61">
        <f t="shared" si="878"/>
        <v>-2.2436010422788515</v>
      </c>
      <c r="DL423" s="61"/>
      <c r="DM423" s="61"/>
      <c r="DN423" s="61">
        <f t="shared" si="879"/>
        <v>0</v>
      </c>
      <c r="DO423" s="40">
        <v>11.816666666666666</v>
      </c>
      <c r="DP423" s="40">
        <v>0.16666666666666666</v>
      </c>
      <c r="DQ423" s="40">
        <v>0</v>
      </c>
      <c r="DR423" s="62">
        <v>11.983333333333333</v>
      </c>
    </row>
    <row r="424" spans="1:122" s="30" customFormat="1" x14ac:dyDescent="0.2">
      <c r="A424" s="19" t="s">
        <v>4672</v>
      </c>
      <c r="B424" s="19" t="s">
        <v>2098</v>
      </c>
      <c r="C424" s="19" t="s">
        <v>44</v>
      </c>
      <c r="D424" s="19" t="s">
        <v>45</v>
      </c>
      <c r="E424" s="19" t="s">
        <v>2734</v>
      </c>
      <c r="F424" s="19" t="s">
        <v>986</v>
      </c>
      <c r="G424" s="19">
        <v>42</v>
      </c>
      <c r="H424" s="19">
        <v>5</v>
      </c>
      <c r="I424" s="19">
        <v>5</v>
      </c>
      <c r="J424" s="19">
        <v>10</v>
      </c>
      <c r="K424" s="19">
        <v>-6</v>
      </c>
      <c r="L424" s="19">
        <v>20</v>
      </c>
      <c r="M424" s="20"/>
      <c r="N424" s="21">
        <v>9.82</v>
      </c>
      <c r="O424" s="21">
        <v>412.42</v>
      </c>
      <c r="P424" s="19">
        <v>1</v>
      </c>
      <c r="Q424" s="19">
        <v>2</v>
      </c>
      <c r="R424" s="19">
        <v>0</v>
      </c>
      <c r="S424" s="19">
        <v>0</v>
      </c>
      <c r="T424" s="19">
        <v>4</v>
      </c>
      <c r="U424" s="19">
        <v>3</v>
      </c>
      <c r="V424" s="19">
        <v>46</v>
      </c>
      <c r="W424" s="22">
        <v>0.109</v>
      </c>
      <c r="X424" s="19">
        <v>584</v>
      </c>
      <c r="Y424" s="19">
        <v>2</v>
      </c>
      <c r="Z424" s="19">
        <v>0</v>
      </c>
      <c r="AA424" s="19">
        <v>1</v>
      </c>
      <c r="AB424" s="19">
        <v>0</v>
      </c>
      <c r="AC424" s="22">
        <v>1</v>
      </c>
      <c r="AD424" s="20"/>
      <c r="AE424" s="21">
        <v>39.06</v>
      </c>
      <c r="AF424" s="28">
        <v>45</v>
      </c>
      <c r="AG424" s="23">
        <v>1132731</v>
      </c>
      <c r="AH424" s="23"/>
      <c r="AI424" s="23"/>
      <c r="AJ424" s="23"/>
      <c r="AK424" s="23"/>
      <c r="AL424" s="23"/>
      <c r="AM424" s="23"/>
      <c r="AN424" s="24">
        <v>10.6</v>
      </c>
      <c r="AO424" s="24">
        <v>9.6999999999999993</v>
      </c>
      <c r="AP424" s="24">
        <v>-6.4</v>
      </c>
      <c r="AQ424" s="29">
        <v>1.6</v>
      </c>
      <c r="AR424" s="24">
        <f t="shared" ref="AR424:AR453" si="880">AQ424/(BR424+2*(BS424+BT424))*2000</f>
        <v>6.9369174073271189</v>
      </c>
      <c r="AS424" s="29">
        <v>-0.7</v>
      </c>
      <c r="AT424" s="24">
        <f t="shared" ref="AT424:AT453" si="881">AS424/(BR424+2*(BS424+BT424))*2000</f>
        <v>-3.0349013657056143</v>
      </c>
      <c r="AU424" s="24">
        <v>0.9</v>
      </c>
      <c r="AV424" s="67">
        <v>12</v>
      </c>
      <c r="AW424" s="67">
        <v>30</v>
      </c>
      <c r="AX424" s="67">
        <v>25</v>
      </c>
      <c r="AY424" s="67">
        <v>10</v>
      </c>
      <c r="AZ424" s="67">
        <v>8</v>
      </c>
      <c r="BA424" s="67">
        <v>1</v>
      </c>
      <c r="BB424" s="67">
        <v>0</v>
      </c>
      <c r="BC424" s="67">
        <v>0</v>
      </c>
      <c r="BD424" s="19">
        <v>6</v>
      </c>
      <c r="BE424" s="19" t="s">
        <v>3098</v>
      </c>
      <c r="BF424" s="19" t="s">
        <v>5008</v>
      </c>
      <c r="BG424" s="19" t="s">
        <v>650</v>
      </c>
      <c r="BH424" s="19" t="s">
        <v>7457</v>
      </c>
      <c r="BI424" s="19">
        <v>72</v>
      </c>
      <c r="BJ424" s="19">
        <v>202</v>
      </c>
      <c r="BK424" s="19" t="s">
        <v>1259</v>
      </c>
      <c r="BL424" s="19" t="s">
        <v>7128</v>
      </c>
      <c r="BM424" s="25" t="s">
        <v>3525</v>
      </c>
      <c r="BN424" s="25" t="s">
        <v>3526</v>
      </c>
      <c r="BO424" s="25" t="s">
        <v>2272</v>
      </c>
      <c r="BP424" s="25" t="s">
        <v>3527</v>
      </c>
      <c r="BQ424" s="21">
        <f t="shared" ref="BQ424:BQ453" si="882">LEFT(TRIM(BM424),LEN(TRIM(BM424))-3)+RIGHT(TRIM(BM424),2)/60</f>
        <v>412.18333333333334</v>
      </c>
      <c r="BR424" s="21">
        <f t="shared" ref="BR424:BR453" si="883">LEFT(TRIM(BN424),LEN(TRIM(BN424))-3)+RIGHT(TRIM(BN424),2)/60</f>
        <v>363.06666666666666</v>
      </c>
      <c r="BS424" s="21">
        <f t="shared" ref="BS424:BS453" si="884">LEFT(TRIM(BO424),LEN(TRIM(BO424))-3)+RIGHT(TRIM(BO424),2)/60</f>
        <v>10.533333333333333</v>
      </c>
      <c r="BT424" s="21">
        <f t="shared" ref="BT424:BT453" si="885">LEFT(TRIM(BP424),LEN(TRIM(BP424))-3)+RIGHT(TRIM(BP424),2)/60</f>
        <v>38.583333333333336</v>
      </c>
      <c r="BU424" s="19">
        <v>584</v>
      </c>
      <c r="BV424" s="19">
        <v>0</v>
      </c>
      <c r="BW424" s="19">
        <v>0</v>
      </c>
      <c r="BX424" s="19">
        <v>0</v>
      </c>
      <c r="BY424" s="24">
        <f t="shared" ref="BY424:BY453" si="886">BR424/G424</f>
        <v>8.6444444444444439</v>
      </c>
      <c r="BZ424" s="24">
        <f t="shared" ref="BZ424:BZ453" si="887">BS424/G424</f>
        <v>0.25079365079365079</v>
      </c>
      <c r="CA424" s="24">
        <f t="shared" ref="CA424:CA453" si="888">BT424/G424</f>
        <v>0.91865079365079372</v>
      </c>
      <c r="CB424" s="19">
        <v>13</v>
      </c>
      <c r="CC424" s="19">
        <v>5</v>
      </c>
      <c r="CD424" s="19">
        <v>0</v>
      </c>
      <c r="CE424" s="19">
        <v>18</v>
      </c>
      <c r="CF424" s="19">
        <v>19</v>
      </c>
      <c r="CG424" s="19">
        <v>0</v>
      </c>
      <c r="CH424" s="19">
        <v>1</v>
      </c>
      <c r="CI424" s="19">
        <v>20</v>
      </c>
      <c r="CJ424" s="53">
        <f t="shared" ref="CJ424:CJ453" si="889">IF(BR424=0,0,CB424/BR424*60)</f>
        <v>2.1483657730444361</v>
      </c>
      <c r="CK424" s="53">
        <f t="shared" ref="CK424:CK453" si="890">IF(BT424=0,0,CC424/BT424*60)</f>
        <v>7.7753779697624186</v>
      </c>
      <c r="CL424" s="53">
        <f t="shared" ref="CL424:CL453" si="891">IF(BS424=0,0,CD424/BS424*60)</f>
        <v>0</v>
      </c>
      <c r="CM424" s="53">
        <f t="shared" ref="CM424:CM453" si="892">IF(BR424=0,0,CF424/BR424*60)</f>
        <v>3.139919206757253</v>
      </c>
      <c r="CN424" s="53">
        <f t="shared" ref="CN424:CN453" si="893">IF(BT424=0,0,CG424/BT424*60)</f>
        <v>0</v>
      </c>
      <c r="CO424" s="53">
        <f t="shared" ref="CO424:CO453" si="894">IF(BS424=0,0,CH424/BS424*60)</f>
        <v>5.6962025316455698</v>
      </c>
      <c r="CP424" s="54">
        <f t="shared" si="793"/>
        <v>0.30769230769230771</v>
      </c>
      <c r="CQ424" s="54">
        <f t="shared" si="794"/>
        <v>0.23076923076923078</v>
      </c>
      <c r="CR424" s="54">
        <f t="shared" si="795"/>
        <v>0.53846153846153855</v>
      </c>
      <c r="CS424" s="54">
        <f t="shared" si="796"/>
        <v>0.2</v>
      </c>
      <c r="CT424" s="54">
        <f t="shared" si="797"/>
        <v>0.4</v>
      </c>
      <c r="CU424" s="54">
        <f t="shared" si="798"/>
        <v>0.60000000000000009</v>
      </c>
      <c r="CV424" s="19">
        <v>2</v>
      </c>
      <c r="CW424" s="65">
        <v>13.413</v>
      </c>
      <c r="CX424" s="65">
        <v>65.081999999999994</v>
      </c>
      <c r="CY424" s="24">
        <v>8.0150000000000006</v>
      </c>
      <c r="CZ424" s="24">
        <v>2.2549999999999999</v>
      </c>
      <c r="DA424" s="24">
        <v>-0.36499999999999999</v>
      </c>
      <c r="DB424" s="24">
        <v>-2.1999999999999999E-2</v>
      </c>
      <c r="DC424" s="24">
        <v>-0.56000000000000005</v>
      </c>
      <c r="DD424" s="65">
        <v>9.3230000000000004</v>
      </c>
      <c r="DE424" s="65">
        <v>45.238999999999997</v>
      </c>
      <c r="DF424" s="24">
        <v>4.1609999999999996</v>
      </c>
      <c r="DG424" s="24">
        <v>1.333</v>
      </c>
      <c r="DH424" s="24">
        <v>0.58799999999999997</v>
      </c>
      <c r="DI424" s="24">
        <v>-1.992</v>
      </c>
      <c r="DJ424" s="65">
        <v>4.09</v>
      </c>
      <c r="DK424" s="65">
        <v>19.843</v>
      </c>
      <c r="DL424" s="24">
        <v>0</v>
      </c>
      <c r="DM424" s="24">
        <v>0</v>
      </c>
      <c r="DN424" s="65">
        <v>0</v>
      </c>
      <c r="DO424" s="24">
        <v>363.07</v>
      </c>
      <c r="DP424" s="24">
        <v>38.58</v>
      </c>
      <c r="DQ424" s="24">
        <v>10.53</v>
      </c>
      <c r="DR424" s="24">
        <v>412.18</v>
      </c>
    </row>
    <row r="425" spans="1:122" x14ac:dyDescent="0.2">
      <c r="A425" t="s">
        <v>4663</v>
      </c>
      <c r="B425" t="s">
        <v>2098</v>
      </c>
      <c r="C425" t="str">
        <f t="shared" ref="C425:C455" si="895">CONCATENATE(RIGHT(D425,LEN(D425)-SEARCH(" ",D425)), ", ", LEFT(D425, SEARCH(" ", D425)))</f>
        <v xml:space="preserve">Ward, Joel </v>
      </c>
      <c r="D425" t="str">
        <f t="shared" ref="D425:D455" si="896">LEFT(F425, SEARCH(",", F425) - 1)</f>
        <v>Joel Ward</v>
      </c>
      <c r="E425" t="str">
        <f t="shared" ref="E425:E455" si="897">LEFT(RIGHT(F425, LEN(F425)-SEARCH(",", F425)-1), 2)</f>
        <v>RW</v>
      </c>
      <c r="F425" t="s">
        <v>1064</v>
      </c>
      <c r="G425">
        <v>11</v>
      </c>
      <c r="H425">
        <v>0</v>
      </c>
      <c r="I425">
        <v>1</v>
      </c>
      <c r="J425">
        <f t="shared" ref="J425:J455" si="898">H425+I425</f>
        <v>1</v>
      </c>
      <c r="K425">
        <v>0</v>
      </c>
      <c r="L425">
        <v>0</v>
      </c>
      <c r="M425" s="5" t="s">
        <v>5803</v>
      </c>
      <c r="N425" s="7">
        <f t="shared" ref="N425:N455" si="899">LEFT(M425, LEN(M425)-3)+RIGHT(M425,2)/60</f>
        <v>7.7</v>
      </c>
      <c r="O425" s="7">
        <f t="shared" ref="O425:O455" si="900">G425*N425</f>
        <v>84.7</v>
      </c>
      <c r="P425">
        <v>0</v>
      </c>
      <c r="Q425">
        <v>0</v>
      </c>
      <c r="R425">
        <v>0</v>
      </c>
      <c r="S425">
        <v>0</v>
      </c>
      <c r="T425">
        <f t="shared" ref="T425:T455" si="901">H425-P425-R425</f>
        <v>0</v>
      </c>
      <c r="U425">
        <f t="shared" ref="U425:U455" si="902">I425-Q425-S425</f>
        <v>1</v>
      </c>
      <c r="V425">
        <v>12</v>
      </c>
      <c r="W425" s="9">
        <f t="shared" ref="W425:W455" si="903">IF(V425=0,0,H425/V425)</f>
        <v>0</v>
      </c>
      <c r="X425">
        <v>135</v>
      </c>
      <c r="Y425">
        <v>0</v>
      </c>
      <c r="Z425">
        <v>0</v>
      </c>
      <c r="AA425">
        <v>0</v>
      </c>
      <c r="AB425">
        <v>1</v>
      </c>
      <c r="AC425" s="9">
        <f t="shared" ref="AC425:AC455" si="904">IF(AA425+AB425=0,0,AA425/(AA425+AB425))</f>
        <v>0</v>
      </c>
      <c r="AD425" s="5" t="s">
        <v>4296</v>
      </c>
      <c r="AE425" s="11">
        <f>LEFT(AD425, LEN(AD425)-3)+RIGHT(AD425,2)/60</f>
        <v>84.75</v>
      </c>
      <c r="AH425" s="13" t="s">
        <v>6415</v>
      </c>
      <c r="AI425" s="13" t="s">
        <v>6341</v>
      </c>
      <c r="AJ425" s="14">
        <v>-0.3</v>
      </c>
      <c r="AK425" s="13" t="s">
        <v>6274</v>
      </c>
      <c r="AL425" s="13" t="s">
        <v>6349</v>
      </c>
      <c r="AM425" s="13" t="s">
        <v>6353</v>
      </c>
      <c r="AN425" s="18">
        <f t="shared" ref="AN425:AN455" si="905">AH425+0</f>
        <v>1.7</v>
      </c>
      <c r="AO425" s="18">
        <f t="shared" ref="AO425:AO455" si="906">AI425+0</f>
        <v>1.6</v>
      </c>
      <c r="AP425" s="18">
        <f t="shared" ref="AP425:AP455" si="907">AJ425+0</f>
        <v>-0.3</v>
      </c>
      <c r="AQ425" s="18">
        <f t="shared" ref="AQ425:AQ455" si="908">AK425+0</f>
        <v>-0.5</v>
      </c>
      <c r="AR425" s="18">
        <f t="shared" si="880"/>
        <v>-11.677695601401325</v>
      </c>
      <c r="AS425" s="18">
        <f t="shared" ref="AS425:AS455" si="909">AL425+0</f>
        <v>0.1</v>
      </c>
      <c r="AT425" s="18">
        <f t="shared" si="881"/>
        <v>2.3355391202802651</v>
      </c>
      <c r="AU425" s="18">
        <f t="shared" ref="AU425:AU455" si="910">AM425+0</f>
        <v>-0.4</v>
      </c>
      <c r="AV425" s="66">
        <v>3</v>
      </c>
      <c r="AW425" s="66">
        <v>17</v>
      </c>
      <c r="AX425" s="66">
        <v>4</v>
      </c>
      <c r="AY425" s="66">
        <v>0</v>
      </c>
      <c r="AZ425" s="66">
        <v>2</v>
      </c>
      <c r="BA425" s="66">
        <v>0</v>
      </c>
      <c r="BB425" s="66">
        <v>1</v>
      </c>
      <c r="BC425" s="66">
        <v>0.1</v>
      </c>
      <c r="BD425">
        <v>27</v>
      </c>
      <c r="BE425" t="s">
        <v>4016</v>
      </c>
      <c r="BF425" t="s">
        <v>1297</v>
      </c>
      <c r="BG425" t="s">
        <v>7484</v>
      </c>
      <c r="BH425" t="s">
        <v>7457</v>
      </c>
      <c r="BI425">
        <v>74</v>
      </c>
      <c r="BJ425">
        <v>205</v>
      </c>
      <c r="BK425" t="s">
        <v>1258</v>
      </c>
      <c r="BL425" t="s">
        <v>638</v>
      </c>
      <c r="BM425" s="4" t="s">
        <v>6023</v>
      </c>
      <c r="BN425" s="4" t="s">
        <v>6862</v>
      </c>
      <c r="BO425" s="4" t="s">
        <v>1516</v>
      </c>
      <c r="BP425" s="4" t="s">
        <v>6866</v>
      </c>
      <c r="BQ425" s="7">
        <f t="shared" si="882"/>
        <v>84.75</v>
      </c>
      <c r="BR425" s="7">
        <f t="shared" si="883"/>
        <v>83.86666666666666</v>
      </c>
      <c r="BS425" s="7">
        <f t="shared" si="884"/>
        <v>0</v>
      </c>
      <c r="BT425" s="7">
        <f t="shared" si="885"/>
        <v>0.8833333333333333</v>
      </c>
      <c r="BU425">
        <v>135</v>
      </c>
      <c r="BV425">
        <v>0</v>
      </c>
      <c r="BW425">
        <v>0</v>
      </c>
      <c r="BX425">
        <v>0</v>
      </c>
      <c r="BY425" s="18">
        <f t="shared" si="886"/>
        <v>7.624242424242424</v>
      </c>
      <c r="BZ425" s="18">
        <f t="shared" si="887"/>
        <v>0</v>
      </c>
      <c r="CA425" s="18">
        <f t="shared" si="888"/>
        <v>8.0303030303030307E-2</v>
      </c>
      <c r="CB425" s="6">
        <v>2</v>
      </c>
      <c r="CC425" s="6">
        <v>0</v>
      </c>
      <c r="CD425" s="6">
        <v>0</v>
      </c>
      <c r="CE425" s="6">
        <v>2</v>
      </c>
      <c r="CF425" s="6">
        <v>2</v>
      </c>
      <c r="CG425" s="6">
        <v>0</v>
      </c>
      <c r="CH425" s="6">
        <v>0</v>
      </c>
      <c r="CI425" s="6">
        <v>2</v>
      </c>
      <c r="CJ425" s="11">
        <f t="shared" si="889"/>
        <v>1.4308426073131957</v>
      </c>
      <c r="CK425" s="11">
        <f t="shared" si="890"/>
        <v>0</v>
      </c>
      <c r="CL425" s="11">
        <f t="shared" si="891"/>
        <v>0</v>
      </c>
      <c r="CM425" s="11">
        <f t="shared" si="892"/>
        <v>1.4308426073131957</v>
      </c>
      <c r="CN425" s="11">
        <f t="shared" si="893"/>
        <v>0</v>
      </c>
      <c r="CO425" s="11">
        <f t="shared" si="894"/>
        <v>0</v>
      </c>
      <c r="CP425" s="52">
        <f t="shared" si="793"/>
        <v>0</v>
      </c>
      <c r="CQ425" s="52">
        <f t="shared" si="794"/>
        <v>0.5</v>
      </c>
      <c r="CR425" s="52">
        <f t="shared" si="795"/>
        <v>0.5</v>
      </c>
      <c r="CS425" s="52">
        <f t="shared" si="796"/>
        <v>0</v>
      </c>
      <c r="CT425" s="52">
        <f t="shared" si="797"/>
        <v>0</v>
      </c>
      <c r="CU425" s="52">
        <f t="shared" si="798"/>
        <v>0</v>
      </c>
      <c r="CV425">
        <v>0</v>
      </c>
      <c r="CW425" s="60">
        <f t="shared" ref="CW425:CW455" si="911">DD425+DJ425+DN425</f>
        <v>0.90019991476255057</v>
      </c>
      <c r="CX425" s="60">
        <f t="shared" ref="CX425:CX455" si="912">CW425/DR425*2000</f>
        <v>21.243655805605911</v>
      </c>
      <c r="CY425" s="60">
        <v>-0.89940189545435301</v>
      </c>
      <c r="CZ425" s="60">
        <v>-4.1924082857231044E-2</v>
      </c>
      <c r="DA425" s="60">
        <v>-2.1893198327033746E-2</v>
      </c>
      <c r="DB425" s="60">
        <v>0</v>
      </c>
      <c r="DC425" s="60">
        <v>0</v>
      </c>
      <c r="DD425" s="60">
        <f t="shared" ref="DD425:DD455" si="913">SUM(CY425:DC425)</f>
        <v>-0.96321917663861778</v>
      </c>
      <c r="DE425" s="60">
        <f t="shared" ref="DE425:DE455" si="914">DD425/DR425*2000</f>
        <v>-22.730836026870033</v>
      </c>
      <c r="DF425" s="60">
        <v>0.98732291649939119</v>
      </c>
      <c r="DG425" s="60">
        <v>3.0487020104836404E-3</v>
      </c>
      <c r="DH425" s="60">
        <v>0</v>
      </c>
      <c r="DI425" s="60">
        <v>0.87304747289129336</v>
      </c>
      <c r="DJ425" s="60">
        <f t="shared" ref="DJ425:DJ455" si="915">SUM(DF425:DI425)</f>
        <v>1.8634190914011683</v>
      </c>
      <c r="DK425" s="60">
        <f t="shared" ref="DK425:DK455" si="916">DJ425/DR425*2000</f>
        <v>43.974491832475948</v>
      </c>
      <c r="DL425" s="60"/>
      <c r="DM425" s="60"/>
      <c r="DN425" s="60">
        <f t="shared" ref="DN425:DN455" si="917">SUM(DL425:DM425)</f>
        <v>0</v>
      </c>
      <c r="DO425" s="58">
        <v>83.86666666666666</v>
      </c>
      <c r="DP425" s="58">
        <v>0.8833333333333333</v>
      </c>
      <c r="DQ425" s="58">
        <v>0</v>
      </c>
      <c r="DR425" s="58">
        <v>84.75</v>
      </c>
    </row>
    <row r="426" spans="1:122" x14ac:dyDescent="0.2">
      <c r="A426" t="s">
        <v>4672</v>
      </c>
      <c r="B426" t="s">
        <v>2098</v>
      </c>
      <c r="C426" t="str">
        <f t="shared" si="895"/>
        <v xml:space="preserve">LeClair, John </v>
      </c>
      <c r="D426" t="str">
        <f t="shared" si="896"/>
        <v>John LeClair</v>
      </c>
      <c r="E426" t="str">
        <f t="shared" si="897"/>
        <v>LW</v>
      </c>
      <c r="F426" t="s">
        <v>2841</v>
      </c>
      <c r="G426">
        <v>21</v>
      </c>
      <c r="H426">
        <v>2</v>
      </c>
      <c r="I426">
        <v>5</v>
      </c>
      <c r="J426">
        <f t="shared" si="898"/>
        <v>7</v>
      </c>
      <c r="K426">
        <v>-2</v>
      </c>
      <c r="L426">
        <v>12</v>
      </c>
      <c r="M426" s="5" t="s">
        <v>5817</v>
      </c>
      <c r="N426" s="7">
        <f t="shared" si="899"/>
        <v>11.85</v>
      </c>
      <c r="O426" s="7">
        <f t="shared" si="900"/>
        <v>248.85</v>
      </c>
      <c r="P426">
        <v>1</v>
      </c>
      <c r="Q426">
        <v>0</v>
      </c>
      <c r="R426">
        <v>0</v>
      </c>
      <c r="S426">
        <v>0</v>
      </c>
      <c r="T426">
        <f t="shared" si="901"/>
        <v>1</v>
      </c>
      <c r="U426">
        <f t="shared" si="902"/>
        <v>5</v>
      </c>
      <c r="V426">
        <v>27</v>
      </c>
      <c r="W426" s="9">
        <f t="shared" si="903"/>
        <v>7.407407407407407E-2</v>
      </c>
      <c r="X426">
        <v>338</v>
      </c>
      <c r="Y426">
        <v>0</v>
      </c>
      <c r="Z426">
        <v>0</v>
      </c>
      <c r="AA426">
        <v>0</v>
      </c>
      <c r="AB426">
        <v>0</v>
      </c>
      <c r="AC426" s="9">
        <f t="shared" si="904"/>
        <v>0</v>
      </c>
      <c r="AD426" s="5" t="s">
        <v>834</v>
      </c>
      <c r="AE426" s="11">
        <f>LEFT(AD426, LEN(AD426)-3)+RIGHT(AD426,2)/60</f>
        <v>35.56666666666667</v>
      </c>
      <c r="AF426" s="27">
        <v>50</v>
      </c>
      <c r="AG426" s="12">
        <v>175848</v>
      </c>
      <c r="AH426" s="13" t="s">
        <v>6355</v>
      </c>
      <c r="AI426" s="13" t="s">
        <v>6327</v>
      </c>
      <c r="AJ426" s="14">
        <v>-1.8</v>
      </c>
      <c r="AK426" s="13" t="s">
        <v>6310</v>
      </c>
      <c r="AL426" s="13" t="s">
        <v>6351</v>
      </c>
      <c r="AM426" s="13" t="s">
        <v>6348</v>
      </c>
      <c r="AN426" s="18">
        <f t="shared" si="905"/>
        <v>4.7</v>
      </c>
      <c r="AO426" s="18">
        <f t="shared" si="906"/>
        <v>4</v>
      </c>
      <c r="AP426" s="18">
        <f t="shared" si="907"/>
        <v>-1.8</v>
      </c>
      <c r="AQ426" s="18">
        <f t="shared" si="908"/>
        <v>0.3</v>
      </c>
      <c r="AR426" s="18">
        <f t="shared" si="880"/>
        <v>2.0682523267838673</v>
      </c>
      <c r="AS426" s="18">
        <f t="shared" si="909"/>
        <v>-0.1</v>
      </c>
      <c r="AT426" s="18">
        <f t="shared" si="881"/>
        <v>-0.6894174422612892</v>
      </c>
      <c r="AU426" s="18">
        <f t="shared" si="910"/>
        <v>0.2</v>
      </c>
      <c r="AV426" s="66">
        <v>4</v>
      </c>
      <c r="AW426" s="66">
        <v>9</v>
      </c>
      <c r="AX426" s="66">
        <v>9</v>
      </c>
      <c r="AY426" s="66">
        <v>2</v>
      </c>
      <c r="AZ426" s="66">
        <v>4</v>
      </c>
      <c r="BA426" s="66">
        <v>0</v>
      </c>
      <c r="BB426" s="66">
        <v>0</v>
      </c>
      <c r="BC426" s="66">
        <v>0</v>
      </c>
      <c r="BD426">
        <v>10</v>
      </c>
      <c r="BE426" t="s">
        <v>5225</v>
      </c>
      <c r="BF426" t="s">
        <v>5226</v>
      </c>
      <c r="BG426" t="s">
        <v>5227</v>
      </c>
      <c r="BH426" t="s">
        <v>7471</v>
      </c>
      <c r="BI426">
        <v>75</v>
      </c>
      <c r="BJ426">
        <v>233</v>
      </c>
      <c r="BK426" t="s">
        <v>1259</v>
      </c>
      <c r="BL426" t="s">
        <v>7128</v>
      </c>
      <c r="BM426" s="4" t="s">
        <v>3693</v>
      </c>
      <c r="BN426" s="4" t="s">
        <v>3694</v>
      </c>
      <c r="BO426" s="4" t="s">
        <v>7336</v>
      </c>
      <c r="BP426" s="4" t="s">
        <v>3695</v>
      </c>
      <c r="BQ426" s="7">
        <f t="shared" si="882"/>
        <v>248.98333333333332</v>
      </c>
      <c r="BR426" s="7">
        <f t="shared" si="883"/>
        <v>207.86666666666667</v>
      </c>
      <c r="BS426" s="7">
        <f t="shared" si="884"/>
        <v>0.13333333333333333</v>
      </c>
      <c r="BT426" s="7">
        <f t="shared" si="885"/>
        <v>40.983333333333334</v>
      </c>
      <c r="BU426">
        <v>338</v>
      </c>
      <c r="BV426">
        <v>0</v>
      </c>
      <c r="BW426">
        <v>0</v>
      </c>
      <c r="BX426">
        <v>0</v>
      </c>
      <c r="BY426" s="18">
        <f t="shared" si="886"/>
        <v>9.8984126984126988</v>
      </c>
      <c r="BZ426" s="18">
        <f t="shared" si="887"/>
        <v>6.3492063492063492E-3</v>
      </c>
      <c r="CA426" s="18">
        <f t="shared" si="888"/>
        <v>1.9515873015873015</v>
      </c>
      <c r="CB426" s="6">
        <v>6</v>
      </c>
      <c r="CC426" s="6">
        <v>3</v>
      </c>
      <c r="CD426" s="6">
        <v>0</v>
      </c>
      <c r="CE426" s="6">
        <v>9</v>
      </c>
      <c r="CF426" s="6">
        <v>7</v>
      </c>
      <c r="CG426" s="6">
        <v>0</v>
      </c>
      <c r="CH426" s="6">
        <v>0</v>
      </c>
      <c r="CI426" s="6">
        <v>7</v>
      </c>
      <c r="CJ426" s="11">
        <f t="shared" si="889"/>
        <v>1.7318794098781269</v>
      </c>
      <c r="CK426" s="11">
        <f t="shared" si="890"/>
        <v>4.3920292801952012</v>
      </c>
      <c r="CL426" s="11">
        <f t="shared" si="891"/>
        <v>0</v>
      </c>
      <c r="CM426" s="11">
        <f t="shared" si="892"/>
        <v>2.0205259781911482</v>
      </c>
      <c r="CN426" s="11">
        <f t="shared" si="893"/>
        <v>0</v>
      </c>
      <c r="CO426" s="11">
        <f t="shared" si="894"/>
        <v>0</v>
      </c>
      <c r="CP426" s="52">
        <f t="shared" si="793"/>
        <v>0.16666666666666666</v>
      </c>
      <c r="CQ426" s="52">
        <f t="shared" si="794"/>
        <v>0.83333333333333337</v>
      </c>
      <c r="CR426" s="52">
        <f t="shared" si="795"/>
        <v>1</v>
      </c>
      <c r="CS426" s="52">
        <f t="shared" si="796"/>
        <v>0.33333333333333331</v>
      </c>
      <c r="CT426" s="52">
        <f t="shared" si="797"/>
        <v>0</v>
      </c>
      <c r="CU426" s="52">
        <f t="shared" si="798"/>
        <v>0.33333333333333331</v>
      </c>
      <c r="CV426">
        <v>0</v>
      </c>
      <c r="CW426" s="60">
        <f t="shared" si="911"/>
        <v>2.6000326803654579</v>
      </c>
      <c r="CX426" s="60">
        <f t="shared" si="912"/>
        <v>20.885194567498154</v>
      </c>
      <c r="CY426" s="60">
        <v>1.5018180466059006</v>
      </c>
      <c r="CZ426" s="60">
        <v>-0.3468927540011717</v>
      </c>
      <c r="DA426" s="60">
        <v>0.24838032731253873</v>
      </c>
      <c r="DB426" s="60">
        <v>-1.6151969193955909E-3</v>
      </c>
      <c r="DC426" s="60">
        <v>0</v>
      </c>
      <c r="DD426" s="60">
        <f t="shared" si="913"/>
        <v>1.4016904229978719</v>
      </c>
      <c r="DE426" s="60">
        <f t="shared" si="914"/>
        <v>11.259311249731883</v>
      </c>
      <c r="DF426" s="60">
        <v>1.8405683743164698</v>
      </c>
      <c r="DG426" s="60">
        <v>9.9161672746876484E-2</v>
      </c>
      <c r="DH426" s="60">
        <v>1.288191761132983E-2</v>
      </c>
      <c r="DI426" s="60">
        <v>-0.75426970730708998</v>
      </c>
      <c r="DJ426" s="60">
        <f t="shared" si="915"/>
        <v>1.1983422573675861</v>
      </c>
      <c r="DK426" s="60">
        <f t="shared" si="916"/>
        <v>9.6258833177662719</v>
      </c>
      <c r="DL426" s="60"/>
      <c r="DM426" s="60"/>
      <c r="DN426" s="60">
        <f t="shared" si="917"/>
        <v>0</v>
      </c>
      <c r="DO426" s="58">
        <v>207.86666666666667</v>
      </c>
      <c r="DP426" s="58">
        <v>40.983333333333334</v>
      </c>
      <c r="DQ426" s="58">
        <v>0.13333333333333333</v>
      </c>
      <c r="DR426" s="58">
        <v>248.98333333333335</v>
      </c>
    </row>
    <row r="427" spans="1:122" x14ac:dyDescent="0.2">
      <c r="A427" t="s">
        <v>4655</v>
      </c>
      <c r="B427" t="s">
        <v>2098</v>
      </c>
      <c r="C427" t="str">
        <f t="shared" si="895"/>
        <v xml:space="preserve">Nordqvist, Jonas </v>
      </c>
      <c r="D427" t="str">
        <f t="shared" si="896"/>
        <v>Jonas Nordqvist</v>
      </c>
      <c r="E427" t="str">
        <f t="shared" si="897"/>
        <v xml:space="preserve">C </v>
      </c>
      <c r="F427" t="s">
        <v>3281</v>
      </c>
      <c r="G427">
        <v>3</v>
      </c>
      <c r="H427">
        <v>0</v>
      </c>
      <c r="I427">
        <v>2</v>
      </c>
      <c r="J427">
        <f t="shared" si="898"/>
        <v>2</v>
      </c>
      <c r="K427">
        <v>1</v>
      </c>
      <c r="L427">
        <v>2</v>
      </c>
      <c r="M427" s="5" t="s">
        <v>5649</v>
      </c>
      <c r="N427" s="7">
        <f t="shared" si="899"/>
        <v>13.916666666666666</v>
      </c>
      <c r="O427" s="7">
        <f t="shared" si="900"/>
        <v>41.75</v>
      </c>
      <c r="P427">
        <v>0</v>
      </c>
      <c r="Q427">
        <v>0</v>
      </c>
      <c r="R427">
        <v>0</v>
      </c>
      <c r="S427">
        <v>0</v>
      </c>
      <c r="T427">
        <f t="shared" si="901"/>
        <v>0</v>
      </c>
      <c r="U427">
        <f t="shared" si="902"/>
        <v>2</v>
      </c>
      <c r="V427">
        <v>2</v>
      </c>
      <c r="W427" s="9">
        <f t="shared" si="903"/>
        <v>0</v>
      </c>
      <c r="X427">
        <v>62</v>
      </c>
      <c r="Y427">
        <v>0</v>
      </c>
      <c r="Z427">
        <v>0</v>
      </c>
      <c r="AA427">
        <v>8</v>
      </c>
      <c r="AB427">
        <v>19</v>
      </c>
      <c r="AC427" s="9">
        <f t="shared" si="904"/>
        <v>0.29629629629629628</v>
      </c>
      <c r="AD427" s="5" t="s">
        <v>4117</v>
      </c>
      <c r="AE427" s="11">
        <f>LEFT(AD427, LEN(AD427)-3)+RIGHT(AD427,2)/60</f>
        <v>20.866666666666667</v>
      </c>
      <c r="AH427" s="13" t="s">
        <v>6425</v>
      </c>
      <c r="AI427" s="13" t="s">
        <v>6422</v>
      </c>
      <c r="AJ427" s="14">
        <v>1.1000000000000001</v>
      </c>
      <c r="AK427" s="13" t="s">
        <v>6310</v>
      </c>
      <c r="AL427" s="13" t="s">
        <v>6310</v>
      </c>
      <c r="AM427" s="13" t="s">
        <v>6344</v>
      </c>
      <c r="AN427" s="18">
        <f t="shared" si="905"/>
        <v>0.8</v>
      </c>
      <c r="AO427" s="18">
        <f t="shared" si="906"/>
        <v>1</v>
      </c>
      <c r="AP427" s="18">
        <f t="shared" si="907"/>
        <v>1.1000000000000001</v>
      </c>
      <c r="AQ427" s="18">
        <f t="shared" si="908"/>
        <v>0.3</v>
      </c>
      <c r="AR427" s="18">
        <f t="shared" si="880"/>
        <v>12.316113581936365</v>
      </c>
      <c r="AS427" s="18">
        <f t="shared" si="909"/>
        <v>0.3</v>
      </c>
      <c r="AT427" s="18">
        <f t="shared" si="881"/>
        <v>12.316113581936365</v>
      </c>
      <c r="AU427" s="18">
        <f t="shared" si="910"/>
        <v>0.5</v>
      </c>
      <c r="AV427" s="66">
        <v>1</v>
      </c>
      <c r="AW427" s="66">
        <v>0</v>
      </c>
      <c r="AX427" s="66">
        <v>1</v>
      </c>
      <c r="AY427" s="66">
        <v>2</v>
      </c>
      <c r="AZ427" s="66">
        <v>0</v>
      </c>
      <c r="BA427" s="66">
        <v>8</v>
      </c>
      <c r="BB427" s="66">
        <v>19</v>
      </c>
      <c r="BC427" s="66">
        <v>16.399999999999999</v>
      </c>
      <c r="BD427">
        <v>32</v>
      </c>
      <c r="BE427" t="s">
        <v>3990</v>
      </c>
      <c r="BF427" t="s">
        <v>3991</v>
      </c>
      <c r="BG427" t="s">
        <v>7444</v>
      </c>
      <c r="BH427" t="s">
        <v>3992</v>
      </c>
      <c r="BI427">
        <v>75</v>
      </c>
      <c r="BJ427">
        <v>202</v>
      </c>
      <c r="BK427" t="s">
        <v>1257</v>
      </c>
      <c r="BL427" t="s">
        <v>5159</v>
      </c>
      <c r="BM427" s="4" t="s">
        <v>3785</v>
      </c>
      <c r="BN427" s="4" t="s">
        <v>2539</v>
      </c>
      <c r="BO427" s="4" t="s">
        <v>3880</v>
      </c>
      <c r="BP427" s="4" t="s">
        <v>7253</v>
      </c>
      <c r="BQ427" s="7">
        <f t="shared" si="882"/>
        <v>41.733333333333334</v>
      </c>
      <c r="BR427" s="7">
        <f t="shared" si="883"/>
        <v>34.75</v>
      </c>
      <c r="BS427" s="7">
        <f t="shared" si="884"/>
        <v>6.4</v>
      </c>
      <c r="BT427" s="7">
        <f t="shared" si="885"/>
        <v>0.58333333333333337</v>
      </c>
      <c r="BU427">
        <v>62</v>
      </c>
      <c r="BV427">
        <v>0</v>
      </c>
      <c r="BW427">
        <v>0</v>
      </c>
      <c r="BX427">
        <v>0</v>
      </c>
      <c r="BY427" s="18">
        <f t="shared" si="886"/>
        <v>11.583333333333334</v>
      </c>
      <c r="BZ427" s="18">
        <f t="shared" si="887"/>
        <v>2.1333333333333333</v>
      </c>
      <c r="CA427" s="18">
        <f t="shared" si="888"/>
        <v>0.19444444444444445</v>
      </c>
      <c r="CB427" s="6">
        <v>2</v>
      </c>
      <c r="CC427" s="6">
        <v>0</v>
      </c>
      <c r="CD427" s="6">
        <v>0</v>
      </c>
      <c r="CE427" s="6">
        <v>2</v>
      </c>
      <c r="CF427" s="6">
        <v>1</v>
      </c>
      <c r="CG427" s="6">
        <v>0</v>
      </c>
      <c r="CH427" s="6">
        <v>1</v>
      </c>
      <c r="CI427" s="6">
        <v>2</v>
      </c>
      <c r="CJ427" s="11">
        <f t="shared" si="889"/>
        <v>3.4532374100719427</v>
      </c>
      <c r="CK427" s="11">
        <f t="shared" si="890"/>
        <v>0</v>
      </c>
      <c r="CL427" s="11">
        <f t="shared" si="891"/>
        <v>0</v>
      </c>
      <c r="CM427" s="11">
        <f t="shared" si="892"/>
        <v>1.7266187050359714</v>
      </c>
      <c r="CN427" s="11">
        <f t="shared" si="893"/>
        <v>0</v>
      </c>
      <c r="CO427" s="11">
        <f t="shared" si="894"/>
        <v>9.375</v>
      </c>
      <c r="CP427" s="52">
        <f t="shared" si="793"/>
        <v>0</v>
      </c>
      <c r="CQ427" s="52">
        <f t="shared" si="794"/>
        <v>1</v>
      </c>
      <c r="CR427" s="52">
        <f t="shared" si="795"/>
        <v>1</v>
      </c>
      <c r="CS427" s="52">
        <f t="shared" si="796"/>
        <v>0</v>
      </c>
      <c r="CT427" s="52">
        <f t="shared" si="797"/>
        <v>0</v>
      </c>
      <c r="CU427" s="52">
        <f t="shared" si="798"/>
        <v>0</v>
      </c>
      <c r="CV427">
        <v>0</v>
      </c>
      <c r="CW427" s="60">
        <f t="shared" si="911"/>
        <v>1.1314282092597758</v>
      </c>
      <c r="CX427" s="60">
        <f t="shared" si="912"/>
        <v>54.221799165803958</v>
      </c>
      <c r="CY427" s="60">
        <v>0.93571152500612254</v>
      </c>
      <c r="CZ427" s="60">
        <v>-2.8328270958819329E-2</v>
      </c>
      <c r="DA427" s="60">
        <v>-2.177750249323409E-2</v>
      </c>
      <c r="DB427" s="60">
        <v>-7.207089957320742E-2</v>
      </c>
      <c r="DC427" s="60">
        <v>0</v>
      </c>
      <c r="DD427" s="60">
        <f t="shared" si="913"/>
        <v>0.81353485198086173</v>
      </c>
      <c r="DE427" s="60">
        <f t="shared" si="914"/>
        <v>38.987293225919892</v>
      </c>
      <c r="DF427" s="60">
        <v>0.41813741803851057</v>
      </c>
      <c r="DG427" s="60">
        <v>2.066781270581272E-3</v>
      </c>
      <c r="DH427" s="60">
        <v>3.4527511330785778E-2</v>
      </c>
      <c r="DI427" s="60">
        <v>-0.1368383533609637</v>
      </c>
      <c r="DJ427" s="60">
        <f t="shared" si="915"/>
        <v>0.31789335727891399</v>
      </c>
      <c r="DK427" s="60">
        <f t="shared" si="916"/>
        <v>15.234505939884057</v>
      </c>
      <c r="DL427" s="60"/>
      <c r="DM427" s="60"/>
      <c r="DN427" s="60">
        <f t="shared" si="917"/>
        <v>0</v>
      </c>
      <c r="DO427" s="59">
        <v>34.75</v>
      </c>
      <c r="DP427" s="59">
        <v>0.58333333333333337</v>
      </c>
      <c r="DQ427" s="59">
        <v>6.4</v>
      </c>
      <c r="DR427" s="58">
        <v>41.733333333333334</v>
      </c>
    </row>
    <row r="428" spans="1:122" x14ac:dyDescent="0.2">
      <c r="A428" t="s">
        <v>4651</v>
      </c>
      <c r="B428" t="s">
        <v>2098</v>
      </c>
      <c r="C428" t="str">
        <f t="shared" si="895"/>
        <v xml:space="preserve">Sigalet, Jonathan </v>
      </c>
      <c r="D428" t="str">
        <f t="shared" si="896"/>
        <v>Jonathan Sigalet</v>
      </c>
      <c r="E428" t="str">
        <f t="shared" si="897"/>
        <v xml:space="preserve">D </v>
      </c>
      <c r="F428" t="s">
        <v>3158</v>
      </c>
      <c r="G428">
        <v>1</v>
      </c>
      <c r="H428">
        <v>0</v>
      </c>
      <c r="I428">
        <v>0</v>
      </c>
      <c r="J428">
        <f t="shared" si="898"/>
        <v>0</v>
      </c>
      <c r="K428">
        <v>-2</v>
      </c>
      <c r="L428">
        <v>4</v>
      </c>
      <c r="M428" s="5" t="s">
        <v>5520</v>
      </c>
      <c r="N428" s="7">
        <f t="shared" si="899"/>
        <v>14.683333333333334</v>
      </c>
      <c r="O428" s="7">
        <f t="shared" si="900"/>
        <v>14.683333333333334</v>
      </c>
      <c r="P428">
        <v>0</v>
      </c>
      <c r="Q428">
        <v>0</v>
      </c>
      <c r="R428">
        <v>0</v>
      </c>
      <c r="S428">
        <v>0</v>
      </c>
      <c r="T428">
        <f t="shared" si="901"/>
        <v>0</v>
      </c>
      <c r="U428">
        <f t="shared" si="902"/>
        <v>0</v>
      </c>
      <c r="V428">
        <v>1</v>
      </c>
      <c r="W428" s="9">
        <f t="shared" si="903"/>
        <v>0</v>
      </c>
      <c r="X428">
        <v>21</v>
      </c>
      <c r="Y428">
        <v>0</v>
      </c>
      <c r="Z428">
        <v>0</v>
      </c>
      <c r="AA428">
        <v>0</v>
      </c>
      <c r="AB428">
        <v>0</v>
      </c>
      <c r="AC428" s="9">
        <f t="shared" si="904"/>
        <v>0</v>
      </c>
      <c r="AD428" s="5" t="s">
        <v>361</v>
      </c>
      <c r="AH428" s="15" t="s">
        <v>6424</v>
      </c>
      <c r="AI428" s="15" t="s">
        <v>6424</v>
      </c>
      <c r="AJ428" s="16">
        <v>-1.7</v>
      </c>
      <c r="AK428" s="15" t="s">
        <v>6351</v>
      </c>
      <c r="AL428" s="15" t="s">
        <v>6353</v>
      </c>
      <c r="AM428" s="15" t="s">
        <v>6274</v>
      </c>
      <c r="AN428" s="18">
        <f t="shared" si="905"/>
        <v>0.4</v>
      </c>
      <c r="AO428" s="18">
        <f t="shared" si="906"/>
        <v>0.4</v>
      </c>
      <c r="AP428" s="18">
        <f t="shared" si="907"/>
        <v>-1.7</v>
      </c>
      <c r="AQ428" s="18">
        <f t="shared" si="908"/>
        <v>-0.1</v>
      </c>
      <c r="AR428" s="18">
        <f t="shared" si="880"/>
        <v>-11.527377521613833</v>
      </c>
      <c r="AS428" s="18">
        <f t="shared" si="909"/>
        <v>-0.4</v>
      </c>
      <c r="AT428" s="18">
        <f t="shared" si="881"/>
        <v>-46.10951008645533</v>
      </c>
      <c r="AU428" s="18">
        <f t="shared" si="910"/>
        <v>-0.5</v>
      </c>
      <c r="AV428" s="66">
        <v>1</v>
      </c>
      <c r="AW428" s="66">
        <v>0</v>
      </c>
      <c r="AX428" s="66">
        <v>0</v>
      </c>
      <c r="AY428" s="66">
        <v>0</v>
      </c>
      <c r="AZ428" s="66">
        <v>0</v>
      </c>
      <c r="BA428" s="66">
        <v>0</v>
      </c>
      <c r="BB428" s="66">
        <v>0</v>
      </c>
      <c r="BC428" s="66">
        <v>0</v>
      </c>
      <c r="BD428">
        <v>50</v>
      </c>
      <c r="BE428" t="s">
        <v>4055</v>
      </c>
      <c r="BF428" t="s">
        <v>2918</v>
      </c>
      <c r="BG428" t="s">
        <v>7490</v>
      </c>
      <c r="BH428" t="s">
        <v>7457</v>
      </c>
      <c r="BI428">
        <v>73</v>
      </c>
      <c r="BJ428">
        <v>185</v>
      </c>
      <c r="BK428" t="s">
        <v>1259</v>
      </c>
      <c r="BL428" t="s">
        <v>638</v>
      </c>
      <c r="BM428" s="4" t="s">
        <v>2616</v>
      </c>
      <c r="BN428" s="4" t="s">
        <v>1556</v>
      </c>
      <c r="BO428" s="4" t="s">
        <v>7144</v>
      </c>
      <c r="BP428" s="4" t="s">
        <v>6177</v>
      </c>
      <c r="BQ428" s="7">
        <f t="shared" si="882"/>
        <v>14.683333333333334</v>
      </c>
      <c r="BR428" s="7">
        <f t="shared" si="883"/>
        <v>12.016666666666667</v>
      </c>
      <c r="BS428" s="7">
        <f t="shared" si="884"/>
        <v>0.6</v>
      </c>
      <c r="BT428" s="7">
        <f t="shared" si="885"/>
        <v>2.0666666666666669</v>
      </c>
      <c r="BU428">
        <v>21</v>
      </c>
      <c r="BV428">
        <v>0</v>
      </c>
      <c r="BW428">
        <v>0</v>
      </c>
      <c r="BX428">
        <v>0</v>
      </c>
      <c r="BY428" s="18">
        <f t="shared" si="886"/>
        <v>12.016666666666667</v>
      </c>
      <c r="BZ428" s="18">
        <f t="shared" si="887"/>
        <v>0.6</v>
      </c>
      <c r="CA428" s="18">
        <f t="shared" si="888"/>
        <v>2.0666666666666669</v>
      </c>
      <c r="CB428" s="6">
        <v>0</v>
      </c>
      <c r="CC428" s="6">
        <v>0</v>
      </c>
      <c r="CD428" s="6">
        <v>0</v>
      </c>
      <c r="CE428" s="6">
        <v>0</v>
      </c>
      <c r="CF428" s="6">
        <v>2</v>
      </c>
      <c r="CG428" s="6">
        <v>0</v>
      </c>
      <c r="CH428" s="6">
        <v>0</v>
      </c>
      <c r="CI428" s="6">
        <v>2</v>
      </c>
      <c r="CJ428" s="11">
        <f t="shared" si="889"/>
        <v>0</v>
      </c>
      <c r="CK428" s="11">
        <f t="shared" si="890"/>
        <v>0</v>
      </c>
      <c r="CL428" s="11">
        <f t="shared" si="891"/>
        <v>0</v>
      </c>
      <c r="CM428" s="11">
        <f t="shared" si="892"/>
        <v>9.9861303744798882</v>
      </c>
      <c r="CN428" s="11">
        <f t="shared" si="893"/>
        <v>0</v>
      </c>
      <c r="CO428" s="11">
        <f t="shared" si="894"/>
        <v>0</v>
      </c>
      <c r="CP428" s="52">
        <f t="shared" si="793"/>
        <v>0</v>
      </c>
      <c r="CQ428" s="52">
        <f t="shared" si="794"/>
        <v>0</v>
      </c>
      <c r="CR428" s="52">
        <f t="shared" si="795"/>
        <v>0</v>
      </c>
      <c r="CS428" s="52">
        <f t="shared" si="796"/>
        <v>0</v>
      </c>
      <c r="CT428" s="52">
        <f t="shared" si="797"/>
        <v>0</v>
      </c>
      <c r="CU428" s="52">
        <f t="shared" si="798"/>
        <v>0</v>
      </c>
      <c r="CV428">
        <v>0</v>
      </c>
      <c r="CW428" s="60">
        <f t="shared" si="911"/>
        <v>-2.2301105073430336</v>
      </c>
      <c r="CX428" s="60">
        <f t="shared" si="912"/>
        <v>-303.76079555183213</v>
      </c>
      <c r="CY428" s="60">
        <v>-0.11609385696606318</v>
      </c>
      <c r="CZ428" s="60">
        <v>-8.4015718657181049E-2</v>
      </c>
      <c r="DA428" s="60">
        <v>3.6975247183681174E-3</v>
      </c>
      <c r="DB428" s="60">
        <v>-1.5313910778046195E-3</v>
      </c>
      <c r="DC428" s="60">
        <v>0</v>
      </c>
      <c r="DD428" s="60">
        <f t="shared" si="913"/>
        <v>-0.19794344198268071</v>
      </c>
      <c r="DE428" s="60">
        <f t="shared" si="914"/>
        <v>-26.961649305245956</v>
      </c>
      <c r="DF428" s="60">
        <v>-1.001480183452516</v>
      </c>
      <c r="DG428" s="60">
        <v>7.0702163188113593E-2</v>
      </c>
      <c r="DH428" s="60">
        <v>8.123636890930909E-2</v>
      </c>
      <c r="DI428" s="60">
        <v>-1.1826254140052597</v>
      </c>
      <c r="DJ428" s="60">
        <f t="shared" si="915"/>
        <v>-2.032167065360353</v>
      </c>
      <c r="DK428" s="60">
        <f t="shared" si="916"/>
        <v>-276.79914624658613</v>
      </c>
      <c r="DL428" s="60"/>
      <c r="DM428" s="60"/>
      <c r="DN428" s="60">
        <f t="shared" si="917"/>
        <v>0</v>
      </c>
      <c r="DO428" s="58">
        <v>12.016666666666666</v>
      </c>
      <c r="DP428" s="58">
        <v>2.0666666666666669</v>
      </c>
      <c r="DQ428" s="58">
        <v>0.6</v>
      </c>
      <c r="DR428" s="58">
        <v>14.683333333333332</v>
      </c>
    </row>
    <row r="429" spans="1:122" x14ac:dyDescent="0.2">
      <c r="A429" t="s">
        <v>4672</v>
      </c>
      <c r="B429" t="s">
        <v>2098</v>
      </c>
      <c r="C429" t="str">
        <f t="shared" si="895"/>
        <v xml:space="preserve">Melichar, Josef </v>
      </c>
      <c r="D429" t="str">
        <f t="shared" si="896"/>
        <v>Josef Melichar</v>
      </c>
      <c r="E429" t="str">
        <f t="shared" si="897"/>
        <v xml:space="preserve">D </v>
      </c>
      <c r="F429" t="s">
        <v>2839</v>
      </c>
      <c r="G429">
        <v>70</v>
      </c>
      <c r="H429">
        <v>1</v>
      </c>
      <c r="I429">
        <v>11</v>
      </c>
      <c r="J429">
        <f t="shared" si="898"/>
        <v>12</v>
      </c>
      <c r="K429">
        <v>1</v>
      </c>
      <c r="L429">
        <v>44</v>
      </c>
      <c r="M429" s="5" t="s">
        <v>5844</v>
      </c>
      <c r="N429" s="7">
        <f t="shared" si="899"/>
        <v>18.816666666666666</v>
      </c>
      <c r="O429" s="7">
        <f t="shared" si="900"/>
        <v>1317.1666666666667</v>
      </c>
      <c r="P429">
        <v>0</v>
      </c>
      <c r="Q429">
        <v>1</v>
      </c>
      <c r="R429">
        <v>0</v>
      </c>
      <c r="S429">
        <v>1</v>
      </c>
      <c r="T429">
        <f t="shared" si="901"/>
        <v>1</v>
      </c>
      <c r="U429">
        <f t="shared" si="902"/>
        <v>9</v>
      </c>
      <c r="V429">
        <v>57</v>
      </c>
      <c r="W429" s="9">
        <f t="shared" si="903"/>
        <v>1.7543859649122806E-2</v>
      </c>
      <c r="X429">
        <v>1744</v>
      </c>
      <c r="Y429">
        <v>0</v>
      </c>
      <c r="Z429">
        <v>0</v>
      </c>
      <c r="AA429">
        <v>0</v>
      </c>
      <c r="AB429">
        <v>0</v>
      </c>
      <c r="AC429" s="9">
        <f t="shared" si="904"/>
        <v>0</v>
      </c>
      <c r="AD429" s="5" t="s">
        <v>835</v>
      </c>
      <c r="AE429" s="11">
        <f t="shared" ref="AE429:AE436" si="918">LEFT(AD429, LEN(AD429)-3)+RIGHT(AD429,2)/60</f>
        <v>109.78333333333333</v>
      </c>
      <c r="AF429" s="27">
        <v>53</v>
      </c>
      <c r="AG429" s="12">
        <v>1386053</v>
      </c>
      <c r="AH429" s="13" t="s">
        <v>4402</v>
      </c>
      <c r="AI429" s="13" t="s">
        <v>6463</v>
      </c>
      <c r="AJ429" s="14">
        <v>-5.7</v>
      </c>
      <c r="AK429" s="13" t="s">
        <v>6385</v>
      </c>
      <c r="AL429" s="13" t="s">
        <v>6426</v>
      </c>
      <c r="AM429" s="13" t="s">
        <v>6349</v>
      </c>
      <c r="AN429" s="18">
        <f t="shared" si="905"/>
        <v>21</v>
      </c>
      <c r="AO429" s="18">
        <f t="shared" si="906"/>
        <v>32.799999999999997</v>
      </c>
      <c r="AP429" s="18">
        <f t="shared" si="907"/>
        <v>-5.7</v>
      </c>
      <c r="AQ429" s="18">
        <f t="shared" si="908"/>
        <v>-0.8</v>
      </c>
      <c r="AR429" s="18">
        <f t="shared" si="880"/>
        <v>-1.009814131086497</v>
      </c>
      <c r="AS429" s="18">
        <f t="shared" si="909"/>
        <v>0.9</v>
      </c>
      <c r="AT429" s="18">
        <f t="shared" si="881"/>
        <v>1.1360408974723093</v>
      </c>
      <c r="AU429" s="18">
        <f t="shared" si="910"/>
        <v>0.1</v>
      </c>
      <c r="AV429" s="66">
        <v>131</v>
      </c>
      <c r="AW429" s="66">
        <v>72</v>
      </c>
      <c r="AX429" s="66">
        <v>23</v>
      </c>
      <c r="AY429" s="66">
        <v>29</v>
      </c>
      <c r="AZ429" s="66">
        <v>18</v>
      </c>
      <c r="BA429" s="66">
        <v>0</v>
      </c>
      <c r="BB429" s="66">
        <v>0</v>
      </c>
      <c r="BC429" s="66">
        <v>0</v>
      </c>
      <c r="BD429">
        <v>2</v>
      </c>
      <c r="BE429" t="s">
        <v>5267</v>
      </c>
      <c r="BF429" t="s">
        <v>5268</v>
      </c>
      <c r="BH429" t="s">
        <v>627</v>
      </c>
      <c r="BI429">
        <v>74</v>
      </c>
      <c r="BJ429">
        <v>220</v>
      </c>
      <c r="BK429" t="s">
        <v>1259</v>
      </c>
      <c r="BL429" t="s">
        <v>7128</v>
      </c>
      <c r="BM429" s="4" t="s">
        <v>4906</v>
      </c>
      <c r="BN429" s="4" t="s">
        <v>4907</v>
      </c>
      <c r="BO429" s="4" t="s">
        <v>1510</v>
      </c>
      <c r="BP429" s="4" t="s">
        <v>1511</v>
      </c>
      <c r="BQ429" s="7">
        <f t="shared" si="882"/>
        <v>1317.4</v>
      </c>
      <c r="BR429" s="7">
        <f t="shared" si="883"/>
        <v>1050.3499999999999</v>
      </c>
      <c r="BS429" s="7">
        <f t="shared" si="884"/>
        <v>259.46666666666664</v>
      </c>
      <c r="BT429" s="7">
        <f t="shared" si="885"/>
        <v>7.583333333333333</v>
      </c>
      <c r="BU429" s="12">
        <v>1744</v>
      </c>
      <c r="BV429">
        <v>0</v>
      </c>
      <c r="BW429">
        <v>0</v>
      </c>
      <c r="BX429">
        <v>0</v>
      </c>
      <c r="BY429" s="18">
        <f t="shared" si="886"/>
        <v>15.004999999999999</v>
      </c>
      <c r="BZ429" s="18">
        <f t="shared" si="887"/>
        <v>3.7066666666666661</v>
      </c>
      <c r="CA429" s="18">
        <f t="shared" si="888"/>
        <v>0.10833333333333332</v>
      </c>
      <c r="CB429" s="6">
        <v>44</v>
      </c>
      <c r="CC429" s="6">
        <v>1</v>
      </c>
      <c r="CD429" s="6">
        <v>6</v>
      </c>
      <c r="CE429" s="6">
        <v>51</v>
      </c>
      <c r="CF429" s="6">
        <v>50</v>
      </c>
      <c r="CG429" s="6">
        <v>0</v>
      </c>
      <c r="CH429" s="6">
        <v>29</v>
      </c>
      <c r="CI429" s="6">
        <v>79</v>
      </c>
      <c r="CJ429" s="11">
        <f t="shared" si="889"/>
        <v>2.5134478983196078</v>
      </c>
      <c r="CK429" s="11">
        <f t="shared" si="890"/>
        <v>7.9120879120879124</v>
      </c>
      <c r="CL429" s="11">
        <f t="shared" si="891"/>
        <v>1.3874614594039056</v>
      </c>
      <c r="CM429" s="11">
        <f t="shared" si="892"/>
        <v>2.856190793545009</v>
      </c>
      <c r="CN429" s="11">
        <f t="shared" si="893"/>
        <v>0</v>
      </c>
      <c r="CO429" s="11">
        <f t="shared" si="894"/>
        <v>6.7060637204522102</v>
      </c>
      <c r="CP429" s="52">
        <f t="shared" si="793"/>
        <v>2.2727272727272728E-2</v>
      </c>
      <c r="CQ429" s="52">
        <f t="shared" si="794"/>
        <v>0.20454545454545456</v>
      </c>
      <c r="CR429" s="52">
        <f t="shared" si="795"/>
        <v>0.22727272727272729</v>
      </c>
      <c r="CS429" s="52">
        <f t="shared" si="796"/>
        <v>0</v>
      </c>
      <c r="CT429" s="52">
        <f t="shared" si="797"/>
        <v>1</v>
      </c>
      <c r="CU429" s="52">
        <f t="shared" si="798"/>
        <v>1</v>
      </c>
      <c r="CV429">
        <v>0</v>
      </c>
      <c r="CW429" s="60">
        <f t="shared" si="911"/>
        <v>31.724984455299559</v>
      </c>
      <c r="CX429" s="60">
        <f t="shared" si="912"/>
        <v>48.163024829663819</v>
      </c>
      <c r="CY429" s="60">
        <v>1.1225042481928422</v>
      </c>
      <c r="CZ429" s="60">
        <v>0.80611878597217146</v>
      </c>
      <c r="DA429" s="60">
        <v>1.3142094244656475</v>
      </c>
      <c r="DB429" s="60">
        <v>0.49437333755228252</v>
      </c>
      <c r="DC429" s="60">
        <v>0</v>
      </c>
      <c r="DD429" s="60">
        <f t="shared" si="913"/>
        <v>3.7372057961829439</v>
      </c>
      <c r="DE429" s="60">
        <f t="shared" si="914"/>
        <v>5.6736083136222</v>
      </c>
      <c r="DF429" s="60">
        <v>15.724664481970953</v>
      </c>
      <c r="DG429" s="60">
        <v>0.15958714386688652</v>
      </c>
      <c r="DH429" s="60">
        <v>10.529395361034766</v>
      </c>
      <c r="DI429" s="60">
        <v>1.5741316722440077</v>
      </c>
      <c r="DJ429" s="60">
        <f t="shared" si="915"/>
        <v>27.987778659116614</v>
      </c>
      <c r="DK429" s="60">
        <f t="shared" si="916"/>
        <v>42.489416516041615</v>
      </c>
      <c r="DL429" s="60"/>
      <c r="DM429" s="60"/>
      <c r="DN429" s="60">
        <f t="shared" si="917"/>
        <v>0</v>
      </c>
      <c r="DO429" s="58">
        <v>1050.3499999999999</v>
      </c>
      <c r="DP429" s="58">
        <v>7.583333333333333</v>
      </c>
      <c r="DQ429" s="58">
        <v>259.46666666666664</v>
      </c>
      <c r="DR429" s="58">
        <v>1317.4</v>
      </c>
    </row>
    <row r="430" spans="1:122" x14ac:dyDescent="0.2">
      <c r="A430" t="s">
        <v>4677</v>
      </c>
      <c r="B430" t="s">
        <v>2098</v>
      </c>
      <c r="C430" t="str">
        <f t="shared" si="895"/>
        <v xml:space="preserve">Green, Josh </v>
      </c>
      <c r="D430" t="str">
        <f t="shared" si="896"/>
        <v>Josh Green</v>
      </c>
      <c r="E430" t="str">
        <f t="shared" si="897"/>
        <v xml:space="preserve">C </v>
      </c>
      <c r="F430" t="s">
        <v>4600</v>
      </c>
      <c r="G430">
        <v>57</v>
      </c>
      <c r="H430">
        <v>2</v>
      </c>
      <c r="I430">
        <v>5</v>
      </c>
      <c r="J430">
        <f t="shared" si="898"/>
        <v>7</v>
      </c>
      <c r="K430">
        <v>0</v>
      </c>
      <c r="L430">
        <v>25</v>
      </c>
      <c r="M430" s="5" t="s">
        <v>5742</v>
      </c>
      <c r="N430" s="7">
        <f t="shared" si="899"/>
        <v>11.416666666666666</v>
      </c>
      <c r="O430" s="7">
        <f t="shared" si="900"/>
        <v>650.75</v>
      </c>
      <c r="P430">
        <v>0</v>
      </c>
      <c r="Q430">
        <v>0</v>
      </c>
      <c r="R430">
        <v>0</v>
      </c>
      <c r="S430">
        <v>1</v>
      </c>
      <c r="T430">
        <f t="shared" si="901"/>
        <v>2</v>
      </c>
      <c r="U430">
        <f t="shared" si="902"/>
        <v>4</v>
      </c>
      <c r="V430">
        <v>74</v>
      </c>
      <c r="W430" s="9">
        <f t="shared" si="903"/>
        <v>2.7027027027027029E-2</v>
      </c>
      <c r="X430">
        <v>995</v>
      </c>
      <c r="Y430">
        <v>2</v>
      </c>
      <c r="Z430">
        <v>0</v>
      </c>
      <c r="AA430">
        <v>108</v>
      </c>
      <c r="AB430">
        <v>158</v>
      </c>
      <c r="AC430" s="9">
        <f t="shared" si="904"/>
        <v>0.40601503759398494</v>
      </c>
      <c r="AD430" s="5" t="s">
        <v>5412</v>
      </c>
      <c r="AE430" s="11">
        <f t="shared" si="918"/>
        <v>92.9</v>
      </c>
      <c r="AF430" s="27">
        <v>64</v>
      </c>
      <c r="AG430" s="12">
        <v>165000</v>
      </c>
      <c r="AH430" s="13" t="s">
        <v>6288</v>
      </c>
      <c r="AI430" s="13" t="s">
        <v>4383</v>
      </c>
      <c r="AJ430" s="14">
        <v>-1.7</v>
      </c>
      <c r="AK430" s="13" t="s">
        <v>6441</v>
      </c>
      <c r="AL430" s="13" t="s">
        <v>6426</v>
      </c>
      <c r="AM430" s="13" t="s">
        <v>6435</v>
      </c>
      <c r="AN430" s="18">
        <f t="shared" si="905"/>
        <v>9.8000000000000007</v>
      </c>
      <c r="AO430" s="18">
        <f t="shared" si="906"/>
        <v>11.3</v>
      </c>
      <c r="AP430" s="18">
        <f t="shared" si="907"/>
        <v>-1.7</v>
      </c>
      <c r="AQ430" s="18">
        <f t="shared" si="908"/>
        <v>-2.2999999999999998</v>
      </c>
      <c r="AR430" s="18">
        <f t="shared" si="880"/>
        <v>-5.6578246074371688</v>
      </c>
      <c r="AS430" s="18">
        <f t="shared" si="909"/>
        <v>0.9</v>
      </c>
      <c r="AT430" s="18">
        <f t="shared" si="881"/>
        <v>2.2139313681275881</v>
      </c>
      <c r="AU430" s="18">
        <f t="shared" si="910"/>
        <v>-1.4</v>
      </c>
      <c r="AV430" s="66">
        <v>18</v>
      </c>
      <c r="AW430" s="66">
        <v>46</v>
      </c>
      <c r="AX430" s="66">
        <v>22</v>
      </c>
      <c r="AY430" s="66">
        <v>18</v>
      </c>
      <c r="AZ430" s="66">
        <v>27</v>
      </c>
      <c r="BA430" s="66">
        <v>108</v>
      </c>
      <c r="BB430" s="66">
        <v>158</v>
      </c>
      <c r="BC430" s="66">
        <v>8</v>
      </c>
      <c r="BD430">
        <v>25</v>
      </c>
      <c r="BE430" t="s">
        <v>5228</v>
      </c>
      <c r="BF430" t="s">
        <v>5229</v>
      </c>
      <c r="BG430" t="s">
        <v>7474</v>
      </c>
      <c r="BH430" t="s">
        <v>7457</v>
      </c>
      <c r="BI430">
        <v>76</v>
      </c>
      <c r="BJ430">
        <v>225</v>
      </c>
      <c r="BK430" t="s">
        <v>1259</v>
      </c>
      <c r="BL430" t="s">
        <v>7128</v>
      </c>
      <c r="BM430" s="4" t="s">
        <v>2476</v>
      </c>
      <c r="BN430" s="4" t="s">
        <v>2477</v>
      </c>
      <c r="BO430" s="4" t="s">
        <v>2478</v>
      </c>
      <c r="BP430" s="4" t="s">
        <v>7390</v>
      </c>
      <c r="BQ430" s="7">
        <f t="shared" si="882"/>
        <v>650.36666666666667</v>
      </c>
      <c r="BR430" s="7">
        <f t="shared" si="883"/>
        <v>487.7</v>
      </c>
      <c r="BS430" s="7">
        <f t="shared" si="884"/>
        <v>145.30000000000001</v>
      </c>
      <c r="BT430" s="7">
        <f t="shared" si="885"/>
        <v>17.366666666666667</v>
      </c>
      <c r="BU430">
        <v>995</v>
      </c>
      <c r="BV430">
        <v>0</v>
      </c>
      <c r="BW430">
        <v>0</v>
      </c>
      <c r="BX430">
        <v>0</v>
      </c>
      <c r="BY430" s="18">
        <f t="shared" si="886"/>
        <v>8.5561403508771932</v>
      </c>
      <c r="BZ430" s="18">
        <f t="shared" si="887"/>
        <v>2.549122807017544</v>
      </c>
      <c r="CA430" s="18">
        <f t="shared" si="888"/>
        <v>0.30467836257309944</v>
      </c>
      <c r="CB430" s="6">
        <v>12</v>
      </c>
      <c r="CC430" s="6">
        <v>0</v>
      </c>
      <c r="CD430" s="6">
        <v>1</v>
      </c>
      <c r="CE430" s="6">
        <v>13</v>
      </c>
      <c r="CF430" s="6">
        <v>13</v>
      </c>
      <c r="CG430" s="6">
        <v>0</v>
      </c>
      <c r="CH430" s="6">
        <v>5</v>
      </c>
      <c r="CI430" s="6">
        <v>18</v>
      </c>
      <c r="CJ430" s="11">
        <f t="shared" si="889"/>
        <v>1.4763174082427721</v>
      </c>
      <c r="CK430" s="11">
        <f t="shared" si="890"/>
        <v>0</v>
      </c>
      <c r="CL430" s="11">
        <f t="shared" si="891"/>
        <v>0.41293874741913278</v>
      </c>
      <c r="CM430" s="11">
        <f t="shared" si="892"/>
        <v>1.5993438589296698</v>
      </c>
      <c r="CN430" s="11">
        <f t="shared" si="893"/>
        <v>0</v>
      </c>
      <c r="CO430" s="11">
        <f t="shared" si="894"/>
        <v>2.0646937370956642</v>
      </c>
      <c r="CP430" s="52">
        <f t="shared" si="793"/>
        <v>0.16666666666666666</v>
      </c>
      <c r="CQ430" s="52">
        <f t="shared" si="794"/>
        <v>0.33333333333333331</v>
      </c>
      <c r="CR430" s="52">
        <f t="shared" si="795"/>
        <v>0.5</v>
      </c>
      <c r="CS430" s="52">
        <f t="shared" si="796"/>
        <v>0</v>
      </c>
      <c r="CT430" s="52">
        <f t="shared" si="797"/>
        <v>0</v>
      </c>
      <c r="CU430" s="52">
        <f t="shared" si="798"/>
        <v>0</v>
      </c>
      <c r="CV430">
        <v>0</v>
      </c>
      <c r="CW430" s="60">
        <f t="shared" si="911"/>
        <v>12.896683949540499</v>
      </c>
      <c r="CX430" s="60">
        <f t="shared" si="912"/>
        <v>39.65973230344062</v>
      </c>
      <c r="CY430" s="60">
        <v>-5.4175368961742691</v>
      </c>
      <c r="CZ430" s="60">
        <v>-0.96699821530048924</v>
      </c>
      <c r="DA430" s="60">
        <v>9.9136274388681042E-2</v>
      </c>
      <c r="DB430" s="60">
        <v>-0.59973379298498997</v>
      </c>
      <c r="DC430" s="60">
        <v>2.0322986613553597</v>
      </c>
      <c r="DD430" s="60">
        <f t="shared" si="913"/>
        <v>-4.8528339687157072</v>
      </c>
      <c r="DE430" s="60">
        <f t="shared" si="914"/>
        <v>-14.923378510734583</v>
      </c>
      <c r="DF430" s="60">
        <v>6.0095495237572463</v>
      </c>
      <c r="DG430" s="60">
        <v>4.4679784953287296E-2</v>
      </c>
      <c r="DH430" s="60">
        <v>10.429669512743018</v>
      </c>
      <c r="DI430" s="60">
        <v>1.2656190968026564</v>
      </c>
      <c r="DJ430" s="60">
        <f t="shared" si="915"/>
        <v>17.749517918256206</v>
      </c>
      <c r="DK430" s="60">
        <f t="shared" si="916"/>
        <v>54.583110814175207</v>
      </c>
      <c r="DL430" s="60"/>
      <c r="DM430" s="60"/>
      <c r="DN430" s="60">
        <f t="shared" si="917"/>
        <v>0</v>
      </c>
      <c r="DO430" s="58">
        <v>487.7</v>
      </c>
      <c r="DP430" s="58">
        <v>17.366666666666667</v>
      </c>
      <c r="DQ430" s="58">
        <v>145.30000000000001</v>
      </c>
      <c r="DR430" s="58">
        <v>650.36666666666667</v>
      </c>
    </row>
    <row r="431" spans="1:122" x14ac:dyDescent="0.2">
      <c r="A431" t="s">
        <v>4658</v>
      </c>
      <c r="B431" t="s">
        <v>2098</v>
      </c>
      <c r="C431" t="str">
        <f t="shared" si="895"/>
        <v xml:space="preserve">Lessard, Junior </v>
      </c>
      <c r="D431" t="str">
        <f t="shared" si="896"/>
        <v>Junior Lessard</v>
      </c>
      <c r="E431" t="str">
        <f t="shared" si="897"/>
        <v>RW</v>
      </c>
      <c r="F431" t="s">
        <v>3381</v>
      </c>
      <c r="G431">
        <v>1</v>
      </c>
      <c r="H431">
        <v>1</v>
      </c>
      <c r="I431">
        <v>0</v>
      </c>
      <c r="J431">
        <f t="shared" si="898"/>
        <v>1</v>
      </c>
      <c r="K431">
        <v>1</v>
      </c>
      <c r="L431">
        <v>0</v>
      </c>
      <c r="M431" s="5" t="s">
        <v>4166</v>
      </c>
      <c r="N431" s="7">
        <f t="shared" si="899"/>
        <v>11.933333333333334</v>
      </c>
      <c r="O431" s="7">
        <f t="shared" si="900"/>
        <v>11.933333333333334</v>
      </c>
      <c r="P431">
        <v>1</v>
      </c>
      <c r="Q431">
        <v>0</v>
      </c>
      <c r="R431">
        <v>0</v>
      </c>
      <c r="S431">
        <v>0</v>
      </c>
      <c r="T431">
        <f t="shared" si="901"/>
        <v>0</v>
      </c>
      <c r="U431">
        <f t="shared" si="902"/>
        <v>0</v>
      </c>
      <c r="V431">
        <v>3</v>
      </c>
      <c r="W431" s="9">
        <f t="shared" si="903"/>
        <v>0.33333333333333331</v>
      </c>
      <c r="X431">
        <v>16</v>
      </c>
      <c r="Y431">
        <v>0</v>
      </c>
      <c r="Z431">
        <v>0</v>
      </c>
      <c r="AA431">
        <v>0</v>
      </c>
      <c r="AB431">
        <v>0</v>
      </c>
      <c r="AC431" s="9">
        <f t="shared" si="904"/>
        <v>0</v>
      </c>
      <c r="AD431" s="5" t="s">
        <v>4166</v>
      </c>
      <c r="AE431" s="11">
        <f t="shared" si="918"/>
        <v>11.933333333333334</v>
      </c>
      <c r="AH431" s="13" t="s">
        <v>6344</v>
      </c>
      <c r="AI431" s="13" t="s">
        <v>6310</v>
      </c>
      <c r="AJ431" s="14">
        <v>1.1000000000000001</v>
      </c>
      <c r="AK431" s="13" t="s">
        <v>6348</v>
      </c>
      <c r="AL431" s="13" t="s">
        <v>6348</v>
      </c>
      <c r="AM431" s="13" t="s">
        <v>6424</v>
      </c>
      <c r="AN431" s="18">
        <f t="shared" si="905"/>
        <v>0.5</v>
      </c>
      <c r="AO431" s="18">
        <f t="shared" si="906"/>
        <v>0.3</v>
      </c>
      <c r="AP431" s="18">
        <f t="shared" si="907"/>
        <v>1.1000000000000001</v>
      </c>
      <c r="AQ431" s="18">
        <f t="shared" si="908"/>
        <v>0.2</v>
      </c>
      <c r="AR431" s="18">
        <f t="shared" si="880"/>
        <v>21.917808219178081</v>
      </c>
      <c r="AS431" s="18">
        <f t="shared" si="909"/>
        <v>0.2</v>
      </c>
      <c r="AT431" s="18">
        <f t="shared" si="881"/>
        <v>21.917808219178081</v>
      </c>
      <c r="AU431" s="18">
        <f t="shared" si="910"/>
        <v>0.4</v>
      </c>
      <c r="AV431" s="66">
        <v>2</v>
      </c>
      <c r="AW431" s="66">
        <v>2</v>
      </c>
      <c r="AX431" s="66">
        <v>0</v>
      </c>
      <c r="AY431" s="66">
        <v>0</v>
      </c>
      <c r="AZ431" s="66">
        <v>0</v>
      </c>
      <c r="BA431" s="66">
        <v>0</v>
      </c>
      <c r="BB431" s="66">
        <v>0</v>
      </c>
      <c r="BC431" s="66">
        <v>0</v>
      </c>
      <c r="BD431">
        <v>22</v>
      </c>
      <c r="BE431" t="s">
        <v>3453</v>
      </c>
      <c r="BF431" t="s">
        <v>3454</v>
      </c>
      <c r="BG431" t="s">
        <v>7456</v>
      </c>
      <c r="BH431" t="s">
        <v>7457</v>
      </c>
      <c r="BI431">
        <v>71</v>
      </c>
      <c r="BJ431">
        <v>191</v>
      </c>
      <c r="BK431" t="s">
        <v>1258</v>
      </c>
      <c r="BL431" t="s">
        <v>7128</v>
      </c>
      <c r="BM431" s="4" t="s">
        <v>1612</v>
      </c>
      <c r="BN431" s="4" t="s">
        <v>588</v>
      </c>
      <c r="BO431" s="4" t="s">
        <v>1516</v>
      </c>
      <c r="BP431" s="4" t="s">
        <v>6026</v>
      </c>
      <c r="BQ431" s="7">
        <f t="shared" si="882"/>
        <v>11.933333333333334</v>
      </c>
      <c r="BR431" s="7">
        <f t="shared" si="883"/>
        <v>5.6166666666666671</v>
      </c>
      <c r="BS431" s="7">
        <f t="shared" si="884"/>
        <v>0</v>
      </c>
      <c r="BT431" s="7">
        <f t="shared" si="885"/>
        <v>6.3166666666666664</v>
      </c>
      <c r="BU431">
        <v>16</v>
      </c>
      <c r="BV431">
        <v>0</v>
      </c>
      <c r="BW431">
        <v>0</v>
      </c>
      <c r="BX431">
        <v>0</v>
      </c>
      <c r="BY431" s="18">
        <f t="shared" si="886"/>
        <v>5.6166666666666671</v>
      </c>
      <c r="BZ431" s="18">
        <f t="shared" si="887"/>
        <v>0</v>
      </c>
      <c r="CA431" s="18">
        <f t="shared" si="888"/>
        <v>6.3166666666666664</v>
      </c>
      <c r="CB431" s="6">
        <v>1</v>
      </c>
      <c r="CC431" s="6">
        <v>1</v>
      </c>
      <c r="CD431" s="6">
        <v>0</v>
      </c>
      <c r="CE431" s="6">
        <v>2</v>
      </c>
      <c r="CF431" s="6">
        <v>0</v>
      </c>
      <c r="CG431" s="6">
        <v>0</v>
      </c>
      <c r="CH431" s="6">
        <v>0</v>
      </c>
      <c r="CI431" s="6">
        <v>0</v>
      </c>
      <c r="CJ431" s="11">
        <f t="shared" si="889"/>
        <v>10.682492581602373</v>
      </c>
      <c r="CK431" s="11">
        <f t="shared" si="890"/>
        <v>9.4986807387862804</v>
      </c>
      <c r="CL431" s="11">
        <f t="shared" si="891"/>
        <v>0</v>
      </c>
      <c r="CM431" s="11">
        <f t="shared" si="892"/>
        <v>0</v>
      </c>
      <c r="CN431" s="11">
        <f t="shared" si="893"/>
        <v>0</v>
      </c>
      <c r="CO431" s="11">
        <f t="shared" si="894"/>
        <v>0</v>
      </c>
      <c r="CP431" s="52">
        <f t="shared" si="793"/>
        <v>0</v>
      </c>
      <c r="CQ431" s="52">
        <f t="shared" si="794"/>
        <v>0</v>
      </c>
      <c r="CR431" s="52">
        <f t="shared" si="795"/>
        <v>0</v>
      </c>
      <c r="CS431" s="52">
        <f t="shared" si="796"/>
        <v>1</v>
      </c>
      <c r="CT431" s="52">
        <f t="shared" si="797"/>
        <v>0</v>
      </c>
      <c r="CU431" s="52">
        <f t="shared" si="798"/>
        <v>1</v>
      </c>
      <c r="CV431">
        <v>0</v>
      </c>
      <c r="CW431" s="60">
        <f t="shared" si="911"/>
        <v>1.7575905413965482</v>
      </c>
      <c r="CX431" s="60">
        <f t="shared" si="912"/>
        <v>294.56824716143262</v>
      </c>
      <c r="CY431" s="60">
        <v>-0.14285423662328683</v>
      </c>
      <c r="CZ431" s="60">
        <v>1.5836034636676555</v>
      </c>
      <c r="DA431" s="60">
        <v>5.5652051790611211E-3</v>
      </c>
      <c r="DB431" s="60">
        <v>0</v>
      </c>
      <c r="DC431" s="60">
        <v>0</v>
      </c>
      <c r="DD431" s="60">
        <f t="shared" si="913"/>
        <v>1.4463144322234298</v>
      </c>
      <c r="DE431" s="60">
        <f t="shared" si="914"/>
        <v>242.39906685308878</v>
      </c>
      <c r="DF431" s="60">
        <v>0.13485682142256455</v>
      </c>
      <c r="DG431" s="60">
        <v>2.0347167233200337E-2</v>
      </c>
      <c r="DH431" s="60">
        <v>0</v>
      </c>
      <c r="DI431" s="60">
        <v>0.15607212051735359</v>
      </c>
      <c r="DJ431" s="60">
        <f t="shared" si="915"/>
        <v>0.31127610917311849</v>
      </c>
      <c r="DK431" s="60">
        <f t="shared" si="916"/>
        <v>52.169180308343883</v>
      </c>
      <c r="DL431" s="60"/>
      <c r="DM431" s="60"/>
      <c r="DN431" s="60">
        <f t="shared" si="917"/>
        <v>0</v>
      </c>
      <c r="DO431" s="58">
        <v>5.6166666666666671</v>
      </c>
      <c r="DP431" s="58">
        <v>6.3166666666666664</v>
      </c>
      <c r="DQ431" s="58">
        <v>0</v>
      </c>
      <c r="DR431" s="58">
        <v>11.933333333333334</v>
      </c>
    </row>
    <row r="432" spans="1:122" x14ac:dyDescent="0.2">
      <c r="A432" t="s">
        <v>4661</v>
      </c>
      <c r="B432" t="s">
        <v>2098</v>
      </c>
      <c r="C432" t="str">
        <f t="shared" si="895"/>
        <v xml:space="preserve">Kolnik, Juraj </v>
      </c>
      <c r="D432" t="str">
        <f t="shared" si="896"/>
        <v>Juraj Kolnik</v>
      </c>
      <c r="E432" t="str">
        <f t="shared" si="897"/>
        <v>RW</v>
      </c>
      <c r="F432" t="s">
        <v>984</v>
      </c>
      <c r="G432">
        <v>64</v>
      </c>
      <c r="H432">
        <v>11</v>
      </c>
      <c r="I432">
        <v>14</v>
      </c>
      <c r="J432">
        <f t="shared" si="898"/>
        <v>25</v>
      </c>
      <c r="K432">
        <v>2</v>
      </c>
      <c r="L432">
        <v>18</v>
      </c>
      <c r="M432" s="5" t="s">
        <v>5759</v>
      </c>
      <c r="N432" s="7">
        <f t="shared" si="899"/>
        <v>12.083333333333334</v>
      </c>
      <c r="O432" s="7">
        <f t="shared" si="900"/>
        <v>773.33333333333337</v>
      </c>
      <c r="P432">
        <v>0</v>
      </c>
      <c r="Q432">
        <v>2</v>
      </c>
      <c r="R432">
        <v>0</v>
      </c>
      <c r="S432">
        <v>0</v>
      </c>
      <c r="T432">
        <f t="shared" si="901"/>
        <v>11</v>
      </c>
      <c r="U432">
        <f t="shared" si="902"/>
        <v>12</v>
      </c>
      <c r="V432">
        <v>113</v>
      </c>
      <c r="W432" s="9">
        <f t="shared" si="903"/>
        <v>9.7345132743362831E-2</v>
      </c>
      <c r="X432">
        <v>1110</v>
      </c>
      <c r="Y432">
        <v>1</v>
      </c>
      <c r="Z432">
        <v>0</v>
      </c>
      <c r="AA432">
        <v>2</v>
      </c>
      <c r="AB432">
        <v>3</v>
      </c>
      <c r="AC432" s="9">
        <f t="shared" si="904"/>
        <v>0.4</v>
      </c>
      <c r="AD432" s="5" t="s">
        <v>4247</v>
      </c>
      <c r="AE432" s="11">
        <f t="shared" si="918"/>
        <v>30.933333333333334</v>
      </c>
      <c r="AF432" s="27">
        <v>55</v>
      </c>
      <c r="AG432" s="12">
        <v>1393686</v>
      </c>
      <c r="AH432" s="13" t="s">
        <v>4394</v>
      </c>
      <c r="AI432" s="13" t="s">
        <v>6330</v>
      </c>
      <c r="AJ432" s="14">
        <v>0.5</v>
      </c>
      <c r="AK432" s="13" t="s">
        <v>6400</v>
      </c>
      <c r="AL432" s="13" t="s">
        <v>6422</v>
      </c>
      <c r="AM432" s="13" t="s">
        <v>6336</v>
      </c>
      <c r="AN432" s="18">
        <f t="shared" si="905"/>
        <v>17.100000000000001</v>
      </c>
      <c r="AO432" s="18">
        <f t="shared" si="906"/>
        <v>16.100000000000001</v>
      </c>
      <c r="AP432" s="18">
        <f t="shared" si="907"/>
        <v>0.5</v>
      </c>
      <c r="AQ432" s="18">
        <f t="shared" si="908"/>
        <v>1.3</v>
      </c>
      <c r="AR432" s="18">
        <f t="shared" si="880"/>
        <v>3.022962891192714</v>
      </c>
      <c r="AS432" s="18">
        <f t="shared" si="909"/>
        <v>1</v>
      </c>
      <c r="AT432" s="18">
        <f t="shared" si="881"/>
        <v>2.3253560701482412</v>
      </c>
      <c r="AU432" s="18">
        <f t="shared" si="910"/>
        <v>2.2999999999999998</v>
      </c>
      <c r="AV432" s="66">
        <v>30</v>
      </c>
      <c r="AW432" s="66">
        <v>86</v>
      </c>
      <c r="AX432" s="66">
        <v>49</v>
      </c>
      <c r="AY432" s="66">
        <v>26</v>
      </c>
      <c r="AZ432" s="66">
        <v>22</v>
      </c>
      <c r="BA432" s="66">
        <v>2</v>
      </c>
      <c r="BB432" s="66">
        <v>3</v>
      </c>
      <c r="BC432" s="66">
        <v>0.1</v>
      </c>
      <c r="BE432" t="s">
        <v>204</v>
      </c>
      <c r="BF432" t="s">
        <v>2932</v>
      </c>
      <c r="BH432" t="s">
        <v>7460</v>
      </c>
      <c r="BI432">
        <v>71</v>
      </c>
      <c r="BJ432">
        <v>195</v>
      </c>
      <c r="BK432" t="s">
        <v>1258</v>
      </c>
      <c r="BL432" t="s">
        <v>7128</v>
      </c>
      <c r="BM432" s="4" t="s">
        <v>2328</v>
      </c>
      <c r="BN432" s="4" t="s">
        <v>2329</v>
      </c>
      <c r="BO432" s="4" t="s">
        <v>2330</v>
      </c>
      <c r="BP432" s="4" t="s">
        <v>2331</v>
      </c>
      <c r="BQ432" s="7">
        <f t="shared" si="882"/>
        <v>773.6</v>
      </c>
      <c r="BR432" s="7">
        <f t="shared" si="883"/>
        <v>687.11666666666667</v>
      </c>
      <c r="BS432" s="7">
        <f t="shared" si="884"/>
        <v>26.416666666666668</v>
      </c>
      <c r="BT432" s="7">
        <f t="shared" si="885"/>
        <v>60.06666666666667</v>
      </c>
      <c r="BU432" s="12">
        <v>1110</v>
      </c>
      <c r="BV432">
        <v>1</v>
      </c>
      <c r="BW432">
        <v>0</v>
      </c>
      <c r="BX432">
        <v>0</v>
      </c>
      <c r="BY432" s="18">
        <f t="shared" si="886"/>
        <v>10.736197916666667</v>
      </c>
      <c r="BZ432" s="18">
        <f t="shared" si="887"/>
        <v>0.41276041666666669</v>
      </c>
      <c r="CA432" s="18">
        <f t="shared" si="888"/>
        <v>0.93854166666666672</v>
      </c>
      <c r="CB432" s="6">
        <v>32</v>
      </c>
      <c r="CC432" s="6">
        <v>5</v>
      </c>
      <c r="CD432" s="6">
        <v>0</v>
      </c>
      <c r="CE432" s="6">
        <v>37</v>
      </c>
      <c r="CF432" s="6">
        <v>29</v>
      </c>
      <c r="CG432" s="6">
        <v>2</v>
      </c>
      <c r="CH432" s="6">
        <v>4</v>
      </c>
      <c r="CI432" s="6">
        <v>35</v>
      </c>
      <c r="CJ432" s="11">
        <f t="shared" si="889"/>
        <v>2.7942852984694495</v>
      </c>
      <c r="CK432" s="11">
        <f t="shared" si="890"/>
        <v>4.9944506104328514</v>
      </c>
      <c r="CL432" s="11">
        <f t="shared" si="891"/>
        <v>0</v>
      </c>
      <c r="CM432" s="11">
        <f t="shared" si="892"/>
        <v>2.5323210517379389</v>
      </c>
      <c r="CN432" s="11">
        <f t="shared" si="893"/>
        <v>1.9977802441731407</v>
      </c>
      <c r="CO432" s="11">
        <f t="shared" si="894"/>
        <v>9.0851735015772874</v>
      </c>
      <c r="CP432" s="52">
        <f t="shared" si="793"/>
        <v>0.34375</v>
      </c>
      <c r="CQ432" s="52">
        <f t="shared" si="794"/>
        <v>0.375</v>
      </c>
      <c r="CR432" s="52">
        <f t="shared" si="795"/>
        <v>0.71875</v>
      </c>
      <c r="CS432" s="52">
        <f t="shared" si="796"/>
        <v>0</v>
      </c>
      <c r="CT432" s="52">
        <f t="shared" si="797"/>
        <v>0.4</v>
      </c>
      <c r="CU432" s="52">
        <f t="shared" si="798"/>
        <v>0.4</v>
      </c>
      <c r="CV432">
        <v>0</v>
      </c>
      <c r="CW432" s="60">
        <f t="shared" si="911"/>
        <v>24.632670330105174</v>
      </c>
      <c r="CX432" s="60">
        <f t="shared" si="912"/>
        <v>63.683222156424954</v>
      </c>
      <c r="CY432" s="60">
        <v>18.35092114896025</v>
      </c>
      <c r="CZ432" s="60">
        <v>-1.3804256811956175</v>
      </c>
      <c r="DA432" s="60">
        <v>-0.72771928765542881</v>
      </c>
      <c r="DB432" s="60">
        <v>-0.29711147740983934</v>
      </c>
      <c r="DC432" s="60">
        <v>-0.56005759366244257</v>
      </c>
      <c r="DD432" s="60">
        <f t="shared" si="913"/>
        <v>15.385607109036922</v>
      </c>
      <c r="DE432" s="60">
        <f t="shared" si="914"/>
        <v>39.77664712781003</v>
      </c>
      <c r="DF432" s="60">
        <v>5.7136547482505282</v>
      </c>
      <c r="DG432" s="60">
        <v>-0.13769072892875636</v>
      </c>
      <c r="DH432" s="60">
        <v>0.19269208950066943</v>
      </c>
      <c r="DI432" s="60">
        <v>3.4784071122458116</v>
      </c>
      <c r="DJ432" s="60">
        <f t="shared" si="915"/>
        <v>9.2470632210682524</v>
      </c>
      <c r="DK432" s="60">
        <f t="shared" si="916"/>
        <v>23.906575028614924</v>
      </c>
      <c r="DL432" s="60"/>
      <c r="DM432" s="60"/>
      <c r="DN432" s="60">
        <f t="shared" si="917"/>
        <v>0</v>
      </c>
      <c r="DO432" s="59">
        <v>687.11666666666667</v>
      </c>
      <c r="DP432" s="59">
        <v>60.066666666666663</v>
      </c>
      <c r="DQ432" s="59">
        <v>26.416666666666664</v>
      </c>
      <c r="DR432" s="58">
        <v>773.6</v>
      </c>
    </row>
    <row r="433" spans="1:122" x14ac:dyDescent="0.2">
      <c r="A433" t="s">
        <v>4670</v>
      </c>
      <c r="B433" t="s">
        <v>2098</v>
      </c>
      <c r="C433" t="str">
        <f t="shared" si="895"/>
        <v xml:space="preserve">Timonen, Jussi </v>
      </c>
      <c r="D433" t="str">
        <f t="shared" si="896"/>
        <v>Jussi Timonen</v>
      </c>
      <c r="E433" t="str">
        <f t="shared" si="897"/>
        <v xml:space="preserve">D </v>
      </c>
      <c r="F433" t="s">
        <v>2771</v>
      </c>
      <c r="G433">
        <v>14</v>
      </c>
      <c r="H433">
        <v>0</v>
      </c>
      <c r="I433">
        <v>4</v>
      </c>
      <c r="J433">
        <f t="shared" si="898"/>
        <v>4</v>
      </c>
      <c r="K433">
        <v>-10</v>
      </c>
      <c r="L433">
        <v>6</v>
      </c>
      <c r="M433" s="5" t="s">
        <v>5914</v>
      </c>
      <c r="N433" s="7">
        <f t="shared" si="899"/>
        <v>14.183333333333334</v>
      </c>
      <c r="O433" s="7">
        <f t="shared" si="900"/>
        <v>198.56666666666666</v>
      </c>
      <c r="P433">
        <v>0</v>
      </c>
      <c r="Q433">
        <v>0</v>
      </c>
      <c r="R433">
        <v>0</v>
      </c>
      <c r="S433">
        <v>0</v>
      </c>
      <c r="T433">
        <f t="shared" si="901"/>
        <v>0</v>
      </c>
      <c r="U433">
        <f t="shared" si="902"/>
        <v>4</v>
      </c>
      <c r="V433">
        <v>8</v>
      </c>
      <c r="W433" s="9">
        <f t="shared" si="903"/>
        <v>0</v>
      </c>
      <c r="X433">
        <v>273</v>
      </c>
      <c r="Y433">
        <v>0</v>
      </c>
      <c r="Z433">
        <v>0</v>
      </c>
      <c r="AA433">
        <v>0</v>
      </c>
      <c r="AB433">
        <v>0</v>
      </c>
      <c r="AC433" s="9">
        <f t="shared" si="904"/>
        <v>0</v>
      </c>
      <c r="AD433" s="5" t="s">
        <v>1741</v>
      </c>
      <c r="AE433" s="11">
        <f t="shared" si="918"/>
        <v>49.633333333333333</v>
      </c>
      <c r="AH433" s="15" t="s">
        <v>6399</v>
      </c>
      <c r="AI433" s="15" t="s">
        <v>6356</v>
      </c>
      <c r="AJ433" s="16">
        <v>-7</v>
      </c>
      <c r="AK433" s="15" t="s">
        <v>6310</v>
      </c>
      <c r="AL433" s="15" t="s">
        <v>6357</v>
      </c>
      <c r="AM433" s="15" t="s">
        <v>6435</v>
      </c>
      <c r="AN433" s="18">
        <f t="shared" si="905"/>
        <v>4.0999999999999996</v>
      </c>
      <c r="AO433" s="18">
        <f t="shared" si="906"/>
        <v>4.5</v>
      </c>
      <c r="AP433" s="18">
        <f t="shared" si="907"/>
        <v>-7</v>
      </c>
      <c r="AQ433" s="18">
        <f t="shared" si="908"/>
        <v>0.3</v>
      </c>
      <c r="AR433" s="18">
        <f t="shared" si="880"/>
        <v>2.7212941265401769</v>
      </c>
      <c r="AS433" s="18">
        <f t="shared" si="909"/>
        <v>-1.7</v>
      </c>
      <c r="AT433" s="18">
        <f t="shared" si="881"/>
        <v>-15.420666717061</v>
      </c>
      <c r="AU433" s="18">
        <f t="shared" si="910"/>
        <v>-1.4</v>
      </c>
      <c r="AV433" s="66">
        <v>23</v>
      </c>
      <c r="AW433" s="66">
        <v>2</v>
      </c>
      <c r="AX433" s="66">
        <v>1</v>
      </c>
      <c r="AY433" s="66">
        <v>8</v>
      </c>
      <c r="AZ433" s="66">
        <v>2</v>
      </c>
      <c r="BA433" s="66">
        <v>0</v>
      </c>
      <c r="BB433" s="66">
        <v>0</v>
      </c>
      <c r="BC433" s="66">
        <v>0</v>
      </c>
      <c r="BD433">
        <v>46</v>
      </c>
      <c r="BE433" t="s">
        <v>3954</v>
      </c>
      <c r="BF433" t="s">
        <v>7476</v>
      </c>
      <c r="BH433" t="s">
        <v>7450</v>
      </c>
      <c r="BI433">
        <v>72</v>
      </c>
      <c r="BJ433">
        <v>200</v>
      </c>
      <c r="BK433" t="s">
        <v>1259</v>
      </c>
      <c r="BL433" t="s">
        <v>638</v>
      </c>
      <c r="BM433" s="4" t="s">
        <v>1532</v>
      </c>
      <c r="BN433" s="4" t="s">
        <v>3732</v>
      </c>
      <c r="BO433" s="4" t="s">
        <v>7429</v>
      </c>
      <c r="BP433" s="4" t="s">
        <v>3733</v>
      </c>
      <c r="BQ433" s="7">
        <f t="shared" si="882"/>
        <v>198.58333333333334</v>
      </c>
      <c r="BR433" s="7">
        <f t="shared" si="883"/>
        <v>176.68333333333334</v>
      </c>
      <c r="BS433" s="7">
        <f t="shared" si="884"/>
        <v>2.3666666666666667</v>
      </c>
      <c r="BT433" s="7">
        <f t="shared" si="885"/>
        <v>19.533333333333335</v>
      </c>
      <c r="BU433">
        <v>273</v>
      </c>
      <c r="BV433">
        <v>0</v>
      </c>
      <c r="BW433">
        <v>0</v>
      </c>
      <c r="BX433">
        <v>0</v>
      </c>
      <c r="BY433" s="18">
        <f t="shared" si="886"/>
        <v>12.620238095238095</v>
      </c>
      <c r="BZ433" s="18">
        <f t="shared" si="887"/>
        <v>0.16904761904761906</v>
      </c>
      <c r="CA433" s="18">
        <f t="shared" si="888"/>
        <v>1.3952380952380954</v>
      </c>
      <c r="CB433" s="6">
        <v>4</v>
      </c>
      <c r="CC433" s="6">
        <v>1</v>
      </c>
      <c r="CD433" s="6">
        <v>0</v>
      </c>
      <c r="CE433" s="6">
        <v>5</v>
      </c>
      <c r="CF433" s="6">
        <v>14</v>
      </c>
      <c r="CG433" s="6">
        <v>0</v>
      </c>
      <c r="CH433" s="6">
        <v>1</v>
      </c>
      <c r="CI433" s="6">
        <v>15</v>
      </c>
      <c r="CJ433" s="11">
        <f t="shared" si="889"/>
        <v>1.3583624186397509</v>
      </c>
      <c r="CK433" s="11">
        <f t="shared" si="890"/>
        <v>3.0716723549488054</v>
      </c>
      <c r="CL433" s="11">
        <f t="shared" si="891"/>
        <v>0</v>
      </c>
      <c r="CM433" s="11">
        <f t="shared" si="892"/>
        <v>4.7542684652391278</v>
      </c>
      <c r="CN433" s="11">
        <f t="shared" si="893"/>
        <v>0</v>
      </c>
      <c r="CO433" s="11">
        <f t="shared" si="894"/>
        <v>25.352112676056336</v>
      </c>
      <c r="CP433" s="52">
        <f t="shared" si="793"/>
        <v>0</v>
      </c>
      <c r="CQ433" s="52">
        <f t="shared" si="794"/>
        <v>1</v>
      </c>
      <c r="CR433" s="52">
        <f t="shared" si="795"/>
        <v>1</v>
      </c>
      <c r="CS433" s="52">
        <f t="shared" si="796"/>
        <v>0</v>
      </c>
      <c r="CT433" s="52">
        <f t="shared" si="797"/>
        <v>0</v>
      </c>
      <c r="CU433" s="52">
        <f t="shared" si="798"/>
        <v>0</v>
      </c>
      <c r="CV433">
        <v>0</v>
      </c>
      <c r="CW433" s="60">
        <f t="shared" si="911"/>
        <v>-0.2994071986090634</v>
      </c>
      <c r="CX433" s="60">
        <f t="shared" si="912"/>
        <v>-3.0154312910690395</v>
      </c>
      <c r="CY433" s="60">
        <v>1.7915775876894902</v>
      </c>
      <c r="CZ433" s="60">
        <v>-0.70233148827573755</v>
      </c>
      <c r="DA433" s="60">
        <v>-6.7034850359948342E-2</v>
      </c>
      <c r="DB433" s="60">
        <v>-5.2645455213382797E-3</v>
      </c>
      <c r="DC433" s="60">
        <v>0</v>
      </c>
      <c r="DD433" s="60">
        <f t="shared" si="913"/>
        <v>1.016946703532466</v>
      </c>
      <c r="DE433" s="60">
        <f t="shared" si="914"/>
        <v>10.2420146390177</v>
      </c>
      <c r="DF433" s="60">
        <v>-1.938178147553981</v>
      </c>
      <c r="DG433" s="60">
        <v>0.68685615607155714</v>
      </c>
      <c r="DH433" s="60">
        <v>-0.53513751252642672</v>
      </c>
      <c r="DI433" s="60">
        <v>0.47010560186732109</v>
      </c>
      <c r="DJ433" s="60">
        <f t="shared" si="915"/>
        <v>-1.3163539021415294</v>
      </c>
      <c r="DK433" s="60">
        <f t="shared" si="916"/>
        <v>-13.257445930086741</v>
      </c>
      <c r="DL433" s="60"/>
      <c r="DM433" s="60"/>
      <c r="DN433" s="60">
        <f t="shared" si="917"/>
        <v>0</v>
      </c>
      <c r="DO433" s="58">
        <v>176.68333333333334</v>
      </c>
      <c r="DP433" s="58">
        <v>19.533333333333335</v>
      </c>
      <c r="DQ433" s="58">
        <v>2.3666666666666667</v>
      </c>
      <c r="DR433" s="58">
        <v>198.58333333333334</v>
      </c>
    </row>
    <row r="434" spans="1:122" x14ac:dyDescent="0.2">
      <c r="A434" t="s">
        <v>4671</v>
      </c>
      <c r="B434" t="s">
        <v>2098</v>
      </c>
      <c r="C434" t="str">
        <f t="shared" si="895"/>
        <v xml:space="preserve">Yandle, Keith </v>
      </c>
      <c r="D434" t="str">
        <f t="shared" si="896"/>
        <v>Keith Yandle</v>
      </c>
      <c r="E434" t="str">
        <f t="shared" si="897"/>
        <v xml:space="preserve">D </v>
      </c>
      <c r="F434" t="s">
        <v>2821</v>
      </c>
      <c r="G434">
        <v>7</v>
      </c>
      <c r="H434">
        <v>0</v>
      </c>
      <c r="I434">
        <v>2</v>
      </c>
      <c r="J434">
        <f t="shared" si="898"/>
        <v>2</v>
      </c>
      <c r="K434">
        <v>0</v>
      </c>
      <c r="L434">
        <v>8</v>
      </c>
      <c r="M434" s="5" t="s">
        <v>5937</v>
      </c>
      <c r="N434" s="7">
        <f t="shared" si="899"/>
        <v>20.166666666666668</v>
      </c>
      <c r="O434" s="7">
        <f t="shared" si="900"/>
        <v>141.16666666666669</v>
      </c>
      <c r="P434">
        <v>0</v>
      </c>
      <c r="Q434">
        <v>2</v>
      </c>
      <c r="R434">
        <v>0</v>
      </c>
      <c r="S434">
        <v>0</v>
      </c>
      <c r="T434">
        <f t="shared" si="901"/>
        <v>0</v>
      </c>
      <c r="U434">
        <f t="shared" si="902"/>
        <v>0</v>
      </c>
      <c r="V434">
        <v>10</v>
      </c>
      <c r="W434" s="9">
        <f t="shared" si="903"/>
        <v>0</v>
      </c>
      <c r="X434">
        <v>180</v>
      </c>
      <c r="Y434">
        <v>0</v>
      </c>
      <c r="Z434">
        <v>0</v>
      </c>
      <c r="AA434">
        <v>0</v>
      </c>
      <c r="AB434">
        <v>0</v>
      </c>
      <c r="AC434" s="9">
        <f t="shared" si="904"/>
        <v>0</v>
      </c>
      <c r="AD434" s="5" t="s">
        <v>1776</v>
      </c>
      <c r="AE434" s="11">
        <f t="shared" si="918"/>
        <v>70.599999999999994</v>
      </c>
      <c r="AH434" s="13" t="s">
        <v>6339</v>
      </c>
      <c r="AI434" s="13" t="s">
        <v>6302</v>
      </c>
      <c r="AJ434" s="14">
        <v>0.7</v>
      </c>
      <c r="AK434" s="13" t="s">
        <v>6349</v>
      </c>
      <c r="AL434" s="13" t="s">
        <v>6310</v>
      </c>
      <c r="AM434" s="13" t="s">
        <v>6424</v>
      </c>
      <c r="AN434" s="18">
        <f t="shared" si="905"/>
        <v>2.2000000000000002</v>
      </c>
      <c r="AO434" s="18">
        <f t="shared" si="906"/>
        <v>2</v>
      </c>
      <c r="AP434" s="18">
        <f t="shared" si="907"/>
        <v>0.7</v>
      </c>
      <c r="AQ434" s="18">
        <f t="shared" si="908"/>
        <v>0.1</v>
      </c>
      <c r="AR434" s="18">
        <f t="shared" si="880"/>
        <v>1.1155526633819839</v>
      </c>
      <c r="AS434" s="18">
        <f t="shared" si="909"/>
        <v>0.3</v>
      </c>
      <c r="AT434" s="18">
        <f t="shared" si="881"/>
        <v>3.346657990145951</v>
      </c>
      <c r="AU434" s="18">
        <f t="shared" si="910"/>
        <v>0.4</v>
      </c>
      <c r="AV434" s="66">
        <v>2</v>
      </c>
      <c r="AW434" s="66">
        <v>4</v>
      </c>
      <c r="AX434" s="66">
        <v>5</v>
      </c>
      <c r="AY434" s="66">
        <v>8</v>
      </c>
      <c r="AZ434" s="66">
        <v>3</v>
      </c>
      <c r="BA434" s="66">
        <v>0</v>
      </c>
      <c r="BB434" s="66">
        <v>0</v>
      </c>
      <c r="BC434" s="66">
        <v>0</v>
      </c>
      <c r="BD434">
        <v>3</v>
      </c>
      <c r="BE434" t="s">
        <v>3983</v>
      </c>
      <c r="BF434" t="s">
        <v>264</v>
      </c>
      <c r="BG434" t="s">
        <v>7498</v>
      </c>
      <c r="BH434" t="s">
        <v>7471</v>
      </c>
      <c r="BI434">
        <v>74</v>
      </c>
      <c r="BJ434">
        <v>195</v>
      </c>
      <c r="BK434" t="s">
        <v>1259</v>
      </c>
      <c r="BL434" t="s">
        <v>638</v>
      </c>
      <c r="BM434" s="4" t="s">
        <v>3817</v>
      </c>
      <c r="BN434" s="4" t="s">
        <v>3818</v>
      </c>
      <c r="BO434" s="4" t="s">
        <v>2318</v>
      </c>
      <c r="BP434" s="4" t="s">
        <v>3819</v>
      </c>
      <c r="BQ434" s="7">
        <f t="shared" si="882"/>
        <v>141.21666666666667</v>
      </c>
      <c r="BR434" s="7">
        <f t="shared" si="883"/>
        <v>103.15</v>
      </c>
      <c r="BS434" s="7">
        <f t="shared" si="884"/>
        <v>11.75</v>
      </c>
      <c r="BT434" s="7">
        <f t="shared" si="885"/>
        <v>26.316666666666666</v>
      </c>
      <c r="BU434">
        <v>180</v>
      </c>
      <c r="BV434">
        <v>0</v>
      </c>
      <c r="BW434">
        <v>0</v>
      </c>
      <c r="BX434">
        <v>0</v>
      </c>
      <c r="BY434" s="18">
        <f t="shared" si="886"/>
        <v>14.735714285714286</v>
      </c>
      <c r="BZ434" s="18">
        <f t="shared" si="887"/>
        <v>1.6785714285714286</v>
      </c>
      <c r="CA434" s="18">
        <f t="shared" si="888"/>
        <v>3.7595238095238095</v>
      </c>
      <c r="CB434" s="6">
        <v>2</v>
      </c>
      <c r="CC434" s="6">
        <v>2</v>
      </c>
      <c r="CD434" s="6">
        <v>0</v>
      </c>
      <c r="CE434" s="6">
        <v>4</v>
      </c>
      <c r="CF434" s="6">
        <v>1</v>
      </c>
      <c r="CG434" s="6">
        <v>1</v>
      </c>
      <c r="CH434" s="6">
        <v>2</v>
      </c>
      <c r="CI434" s="6">
        <v>4</v>
      </c>
      <c r="CJ434" s="11">
        <f t="shared" si="889"/>
        <v>1.16335433834222</v>
      </c>
      <c r="CK434" s="11">
        <f t="shared" si="890"/>
        <v>4.559848005066498</v>
      </c>
      <c r="CL434" s="11">
        <f t="shared" si="891"/>
        <v>0</v>
      </c>
      <c r="CM434" s="11">
        <f t="shared" si="892"/>
        <v>0.58167716917111001</v>
      </c>
      <c r="CN434" s="11">
        <f t="shared" si="893"/>
        <v>2.279924002533249</v>
      </c>
      <c r="CO434" s="11">
        <f t="shared" si="894"/>
        <v>10.212765957446809</v>
      </c>
      <c r="CP434" s="52">
        <f t="shared" si="793"/>
        <v>0</v>
      </c>
      <c r="CQ434" s="52">
        <f t="shared" si="794"/>
        <v>0</v>
      </c>
      <c r="CR434" s="52">
        <f t="shared" si="795"/>
        <v>0</v>
      </c>
      <c r="CS434" s="52">
        <f t="shared" si="796"/>
        <v>0</v>
      </c>
      <c r="CT434" s="52">
        <f t="shared" si="797"/>
        <v>1</v>
      </c>
      <c r="CU434" s="52">
        <f t="shared" si="798"/>
        <v>1</v>
      </c>
      <c r="CV434">
        <v>0</v>
      </c>
      <c r="CW434" s="60">
        <f t="shared" si="911"/>
        <v>6.077007078255714</v>
      </c>
      <c r="CX434" s="60">
        <f t="shared" si="912"/>
        <v>86.066428583817498</v>
      </c>
      <c r="CY434" s="60">
        <v>-0.89349045892411516</v>
      </c>
      <c r="CZ434" s="60">
        <v>0.90617320527970524</v>
      </c>
      <c r="DA434" s="60">
        <v>4.9189532575854315E-3</v>
      </c>
      <c r="DB434" s="60">
        <v>-2.9122047292121696E-2</v>
      </c>
      <c r="DC434" s="60">
        <v>0</v>
      </c>
      <c r="DD434" s="60">
        <f t="shared" si="913"/>
        <v>-1.1520347678946184E-2</v>
      </c>
      <c r="DE434" s="60">
        <f t="shared" si="914"/>
        <v>-0.16315847060941133</v>
      </c>
      <c r="DF434" s="60">
        <v>8.1787333886238027</v>
      </c>
      <c r="DG434" s="60">
        <v>-0.72755180573153444</v>
      </c>
      <c r="DH434" s="60">
        <v>0.11962131046238081</v>
      </c>
      <c r="DI434" s="60">
        <v>-1.4822754674199887</v>
      </c>
      <c r="DJ434" s="60">
        <f t="shared" si="915"/>
        <v>6.08852742593466</v>
      </c>
      <c r="DK434" s="60">
        <f t="shared" si="916"/>
        <v>86.229587054426901</v>
      </c>
      <c r="DL434" s="60"/>
      <c r="DM434" s="60"/>
      <c r="DN434" s="60">
        <f t="shared" si="917"/>
        <v>0</v>
      </c>
      <c r="DO434" s="58">
        <v>103.15</v>
      </c>
      <c r="DP434" s="58">
        <v>26.316666666666666</v>
      </c>
      <c r="DQ434" s="58">
        <v>11.75</v>
      </c>
      <c r="DR434" s="58">
        <v>141.21666666666667</v>
      </c>
    </row>
    <row r="435" spans="1:122" x14ac:dyDescent="0.2">
      <c r="A435" t="s">
        <v>4662</v>
      </c>
      <c r="B435" t="s">
        <v>2098</v>
      </c>
      <c r="C435" t="str">
        <f t="shared" si="895"/>
        <v xml:space="preserve">Pushkarev, Konstantin </v>
      </c>
      <c r="D435" t="str">
        <f t="shared" si="896"/>
        <v>Konstantin Pushkarev</v>
      </c>
      <c r="E435" t="str">
        <f t="shared" si="897"/>
        <v>RW</v>
      </c>
      <c r="F435" t="s">
        <v>1026</v>
      </c>
      <c r="G435">
        <v>16</v>
      </c>
      <c r="H435">
        <v>2</v>
      </c>
      <c r="I435">
        <v>2</v>
      </c>
      <c r="J435">
        <f t="shared" si="898"/>
        <v>4</v>
      </c>
      <c r="K435">
        <v>-2</v>
      </c>
      <c r="L435">
        <v>8</v>
      </c>
      <c r="M435" s="5" t="s">
        <v>5780</v>
      </c>
      <c r="N435" s="7">
        <f t="shared" si="899"/>
        <v>9.1666666666666661</v>
      </c>
      <c r="O435" s="7">
        <f t="shared" si="900"/>
        <v>146.66666666666666</v>
      </c>
      <c r="P435">
        <v>0</v>
      </c>
      <c r="Q435">
        <v>0</v>
      </c>
      <c r="R435">
        <v>0</v>
      </c>
      <c r="S435">
        <v>0</v>
      </c>
      <c r="T435">
        <f t="shared" si="901"/>
        <v>2</v>
      </c>
      <c r="U435">
        <f t="shared" si="902"/>
        <v>2</v>
      </c>
      <c r="V435">
        <v>10</v>
      </c>
      <c r="W435" s="9">
        <f t="shared" si="903"/>
        <v>0.2</v>
      </c>
      <c r="X435">
        <v>223</v>
      </c>
      <c r="Y435">
        <v>0</v>
      </c>
      <c r="Z435">
        <v>0</v>
      </c>
      <c r="AA435">
        <v>0</v>
      </c>
      <c r="AB435">
        <v>1</v>
      </c>
      <c r="AC435" s="9">
        <f t="shared" si="904"/>
        <v>0</v>
      </c>
      <c r="AD435" s="5" t="s">
        <v>4276</v>
      </c>
      <c r="AE435" s="11">
        <f t="shared" si="918"/>
        <v>36.666666666666664</v>
      </c>
      <c r="AH435" s="13" t="s">
        <v>6455</v>
      </c>
      <c r="AI435" s="13" t="s">
        <v>6360</v>
      </c>
      <c r="AJ435" s="14">
        <v>-0.2</v>
      </c>
      <c r="AK435" s="13" t="s">
        <v>6331</v>
      </c>
      <c r="AL435" s="13" t="s">
        <v>6348</v>
      </c>
      <c r="AM435" s="13" t="s">
        <v>6333</v>
      </c>
      <c r="AN435" s="18">
        <f t="shared" si="905"/>
        <v>3.6</v>
      </c>
      <c r="AO435" s="18">
        <f t="shared" si="906"/>
        <v>3.5</v>
      </c>
      <c r="AP435" s="18">
        <f t="shared" si="907"/>
        <v>-0.2</v>
      </c>
      <c r="AQ435" s="18">
        <f t="shared" si="908"/>
        <v>-0.2</v>
      </c>
      <c r="AR435" s="18">
        <f t="shared" si="880"/>
        <v>-2.583701151900097</v>
      </c>
      <c r="AS435" s="18">
        <f t="shared" si="909"/>
        <v>0.2</v>
      </c>
      <c r="AT435" s="18">
        <f t="shared" si="881"/>
        <v>2.583701151900097</v>
      </c>
      <c r="AU435" s="18">
        <f t="shared" si="910"/>
        <v>0</v>
      </c>
      <c r="AV435" s="66">
        <v>6</v>
      </c>
      <c r="AW435" s="66">
        <v>18</v>
      </c>
      <c r="AX435" s="66">
        <v>6</v>
      </c>
      <c r="AY435" s="66">
        <v>12</v>
      </c>
      <c r="AZ435" s="66">
        <v>3</v>
      </c>
      <c r="BA435" s="66">
        <v>0</v>
      </c>
      <c r="BB435" s="66">
        <v>1</v>
      </c>
      <c r="BC435" s="66">
        <v>0.1</v>
      </c>
      <c r="BE435" t="s">
        <v>5239</v>
      </c>
      <c r="BF435" t="s">
        <v>1332</v>
      </c>
      <c r="BH435" t="s">
        <v>1333</v>
      </c>
      <c r="BI435">
        <v>72</v>
      </c>
      <c r="BJ435">
        <v>180</v>
      </c>
      <c r="BK435" t="s">
        <v>1258</v>
      </c>
      <c r="BL435" t="s">
        <v>638</v>
      </c>
      <c r="BM435" s="4" t="s">
        <v>3811</v>
      </c>
      <c r="BN435" s="4" t="s">
        <v>3812</v>
      </c>
      <c r="BO435" s="4" t="s">
        <v>7181</v>
      </c>
      <c r="BP435" s="4" t="s">
        <v>2200</v>
      </c>
      <c r="BQ435" s="7">
        <f t="shared" si="882"/>
        <v>146.71666666666667</v>
      </c>
      <c r="BR435" s="7">
        <f t="shared" si="883"/>
        <v>138.61666666666667</v>
      </c>
      <c r="BS435" s="7">
        <f t="shared" si="884"/>
        <v>8.3333333333333329E-2</v>
      </c>
      <c r="BT435" s="7">
        <f t="shared" si="885"/>
        <v>8.0166666666666675</v>
      </c>
      <c r="BU435">
        <v>223</v>
      </c>
      <c r="BV435">
        <v>0</v>
      </c>
      <c r="BW435">
        <v>0</v>
      </c>
      <c r="BX435">
        <v>0</v>
      </c>
      <c r="BY435" s="18">
        <f t="shared" si="886"/>
        <v>8.6635416666666671</v>
      </c>
      <c r="BZ435" s="18">
        <f t="shared" si="887"/>
        <v>5.208333333333333E-3</v>
      </c>
      <c r="CA435" s="18">
        <f t="shared" si="888"/>
        <v>0.50104166666666672</v>
      </c>
      <c r="CB435" s="6">
        <v>6</v>
      </c>
      <c r="CC435" s="6">
        <v>0</v>
      </c>
      <c r="CD435" s="6">
        <v>0</v>
      </c>
      <c r="CE435" s="6">
        <v>6</v>
      </c>
      <c r="CF435" s="6">
        <v>8</v>
      </c>
      <c r="CG435" s="6">
        <v>0</v>
      </c>
      <c r="CH435" s="6">
        <v>0</v>
      </c>
      <c r="CI435" s="6">
        <v>8</v>
      </c>
      <c r="CJ435" s="11">
        <f t="shared" si="889"/>
        <v>2.5970902969820848</v>
      </c>
      <c r="CK435" s="11">
        <f t="shared" si="890"/>
        <v>0</v>
      </c>
      <c r="CL435" s="11">
        <f t="shared" si="891"/>
        <v>0</v>
      </c>
      <c r="CM435" s="11">
        <f t="shared" si="892"/>
        <v>3.4627870626427799</v>
      </c>
      <c r="CN435" s="11">
        <f t="shared" si="893"/>
        <v>0</v>
      </c>
      <c r="CO435" s="11">
        <f t="shared" si="894"/>
        <v>0</v>
      </c>
      <c r="CP435" s="52">
        <f t="shared" si="793"/>
        <v>0.33333333333333331</v>
      </c>
      <c r="CQ435" s="52">
        <f t="shared" si="794"/>
        <v>0.33333333333333331</v>
      </c>
      <c r="CR435" s="52">
        <f t="shared" si="795"/>
        <v>0.66666666666666663</v>
      </c>
      <c r="CS435" s="52">
        <f t="shared" si="796"/>
        <v>0</v>
      </c>
      <c r="CT435" s="52">
        <f t="shared" si="797"/>
        <v>0</v>
      </c>
      <c r="CU435" s="52">
        <f t="shared" si="798"/>
        <v>0</v>
      </c>
      <c r="CV435">
        <v>0</v>
      </c>
      <c r="CW435" s="60">
        <f t="shared" si="911"/>
        <v>1.8697672003622481</v>
      </c>
      <c r="CX435" s="60">
        <f t="shared" si="912"/>
        <v>25.488136322102662</v>
      </c>
      <c r="CY435" s="60">
        <v>2.6699040521370727</v>
      </c>
      <c r="CZ435" s="60">
        <v>-0.42147672086639454</v>
      </c>
      <c r="DA435" s="60">
        <v>9.6870780557601691E-2</v>
      </c>
      <c r="DB435" s="60">
        <v>-1.0186360228548682E-3</v>
      </c>
      <c r="DC435" s="60">
        <v>0</v>
      </c>
      <c r="DD435" s="60">
        <f t="shared" si="913"/>
        <v>2.3442794758054246</v>
      </c>
      <c r="DE435" s="60">
        <f t="shared" si="914"/>
        <v>31.956553117874687</v>
      </c>
      <c r="DF435" s="60">
        <v>0.52865219209640946</v>
      </c>
      <c r="DG435" s="60">
        <v>2.4080327016417769E-2</v>
      </c>
      <c r="DH435" s="60">
        <v>1.0088187592975188E-2</v>
      </c>
      <c r="DI435" s="60">
        <v>-1.0373329821489787</v>
      </c>
      <c r="DJ435" s="60">
        <f t="shared" si="915"/>
        <v>-0.47451227544317642</v>
      </c>
      <c r="DK435" s="60">
        <f t="shared" si="916"/>
        <v>-6.4684167957720273</v>
      </c>
      <c r="DL435" s="60"/>
      <c r="DM435" s="60"/>
      <c r="DN435" s="60">
        <f t="shared" si="917"/>
        <v>0</v>
      </c>
      <c r="DO435" s="59">
        <v>138.61666666666667</v>
      </c>
      <c r="DP435" s="59">
        <v>8.0166666666666675</v>
      </c>
      <c r="DQ435" s="59">
        <v>8.3333333333333329E-2</v>
      </c>
      <c r="DR435" s="58">
        <v>146.7166666666667</v>
      </c>
    </row>
    <row r="436" spans="1:122" x14ac:dyDescent="0.2">
      <c r="A436" t="s">
        <v>4670</v>
      </c>
      <c r="B436" t="s">
        <v>2098</v>
      </c>
      <c r="C436" t="str">
        <f t="shared" si="895"/>
        <v xml:space="preserve">Jonsson, Lars </v>
      </c>
      <c r="D436" t="str">
        <f t="shared" si="896"/>
        <v>Lars Jonsson</v>
      </c>
      <c r="E436" t="str">
        <f t="shared" si="897"/>
        <v xml:space="preserve">D </v>
      </c>
      <c r="F436" t="s">
        <v>2774</v>
      </c>
      <c r="G436">
        <v>8</v>
      </c>
      <c r="H436">
        <v>0</v>
      </c>
      <c r="I436">
        <v>2</v>
      </c>
      <c r="J436">
        <f t="shared" si="898"/>
        <v>2</v>
      </c>
      <c r="K436">
        <v>-4</v>
      </c>
      <c r="L436">
        <v>6</v>
      </c>
      <c r="M436" s="5" t="s">
        <v>5916</v>
      </c>
      <c r="N436" s="7">
        <f t="shared" si="899"/>
        <v>12.416666666666666</v>
      </c>
      <c r="O436" s="7">
        <f t="shared" si="900"/>
        <v>99.333333333333329</v>
      </c>
      <c r="P436">
        <v>0</v>
      </c>
      <c r="Q436">
        <v>2</v>
      </c>
      <c r="R436">
        <v>0</v>
      </c>
      <c r="S436">
        <v>0</v>
      </c>
      <c r="T436">
        <f t="shared" si="901"/>
        <v>0</v>
      </c>
      <c r="U436">
        <f t="shared" si="902"/>
        <v>0</v>
      </c>
      <c r="V436">
        <v>4</v>
      </c>
      <c r="W436" s="9">
        <f t="shared" si="903"/>
        <v>0</v>
      </c>
      <c r="X436">
        <v>135</v>
      </c>
      <c r="Y436">
        <v>0</v>
      </c>
      <c r="Z436">
        <v>0</v>
      </c>
      <c r="AA436">
        <v>0</v>
      </c>
      <c r="AB436">
        <v>0</v>
      </c>
      <c r="AC436" s="9">
        <f t="shared" si="904"/>
        <v>0</v>
      </c>
      <c r="AD436" s="5" t="s">
        <v>1743</v>
      </c>
      <c r="AE436" s="11">
        <f t="shared" si="918"/>
        <v>49.65</v>
      </c>
      <c r="AH436" s="15" t="s">
        <v>6296</v>
      </c>
      <c r="AI436" s="15" t="s">
        <v>6469</v>
      </c>
      <c r="AJ436" s="16">
        <v>-2</v>
      </c>
      <c r="AK436" s="15" t="s">
        <v>6351</v>
      </c>
      <c r="AL436" s="15" t="s">
        <v>6274</v>
      </c>
      <c r="AM436" s="15" t="s">
        <v>6340</v>
      </c>
      <c r="AN436" s="18">
        <f t="shared" si="905"/>
        <v>3.4</v>
      </c>
      <c r="AO436" s="18">
        <f t="shared" si="906"/>
        <v>2.1</v>
      </c>
      <c r="AP436" s="18">
        <f t="shared" si="907"/>
        <v>-2</v>
      </c>
      <c r="AQ436" s="18">
        <f t="shared" si="908"/>
        <v>-0.1</v>
      </c>
      <c r="AR436" s="18">
        <f t="shared" si="880"/>
        <v>-1.7351069982648932</v>
      </c>
      <c r="AS436" s="18">
        <f t="shared" si="909"/>
        <v>-0.5</v>
      </c>
      <c r="AT436" s="18">
        <f t="shared" si="881"/>
        <v>-8.675534991324465</v>
      </c>
      <c r="AU436" s="18">
        <f t="shared" si="910"/>
        <v>-0.6</v>
      </c>
      <c r="AV436" s="66">
        <v>2</v>
      </c>
      <c r="AW436" s="66">
        <v>4</v>
      </c>
      <c r="AX436" s="66">
        <v>5</v>
      </c>
      <c r="AY436" s="66">
        <v>12</v>
      </c>
      <c r="AZ436" s="66">
        <v>4</v>
      </c>
      <c r="BA436" s="66">
        <v>0</v>
      </c>
      <c r="BB436" s="66">
        <v>0</v>
      </c>
      <c r="BC436" s="66">
        <v>0</v>
      </c>
      <c r="BE436" t="s">
        <v>3979</v>
      </c>
      <c r="BF436" t="s">
        <v>3980</v>
      </c>
      <c r="BH436" t="s">
        <v>7493</v>
      </c>
      <c r="BI436">
        <v>73</v>
      </c>
      <c r="BJ436">
        <v>198</v>
      </c>
      <c r="BK436" t="s">
        <v>1259</v>
      </c>
      <c r="BL436" t="s">
        <v>638</v>
      </c>
      <c r="BM436" s="4" t="s">
        <v>6001</v>
      </c>
      <c r="BN436" s="4" t="s">
        <v>6002</v>
      </c>
      <c r="BO436" s="4" t="s">
        <v>7181</v>
      </c>
      <c r="BP436" s="4" t="s">
        <v>2674</v>
      </c>
      <c r="BQ436" s="7">
        <f t="shared" si="882"/>
        <v>99.3</v>
      </c>
      <c r="BR436" s="7">
        <f t="shared" si="883"/>
        <v>83.333333333333329</v>
      </c>
      <c r="BS436" s="7">
        <f t="shared" si="884"/>
        <v>8.3333333333333329E-2</v>
      </c>
      <c r="BT436" s="7">
        <f t="shared" si="885"/>
        <v>15.883333333333333</v>
      </c>
      <c r="BU436">
        <v>135</v>
      </c>
      <c r="BV436">
        <v>0</v>
      </c>
      <c r="BW436">
        <v>0</v>
      </c>
      <c r="BX436">
        <v>0</v>
      </c>
      <c r="BY436" s="18">
        <f t="shared" si="886"/>
        <v>10.416666666666666</v>
      </c>
      <c r="BZ436" s="18">
        <f t="shared" si="887"/>
        <v>1.0416666666666666E-2</v>
      </c>
      <c r="CA436" s="18">
        <f t="shared" si="888"/>
        <v>1.9854166666666666</v>
      </c>
      <c r="CB436" s="6">
        <v>2</v>
      </c>
      <c r="CC436" s="6">
        <v>3</v>
      </c>
      <c r="CD436" s="6">
        <v>0</v>
      </c>
      <c r="CE436" s="6">
        <v>5</v>
      </c>
      <c r="CF436" s="6">
        <v>4</v>
      </c>
      <c r="CG436" s="6">
        <v>2</v>
      </c>
      <c r="CH436" s="6">
        <v>0</v>
      </c>
      <c r="CI436" s="6">
        <v>6</v>
      </c>
      <c r="CJ436" s="11">
        <f t="shared" si="889"/>
        <v>1.44</v>
      </c>
      <c r="CK436" s="11">
        <f t="shared" si="890"/>
        <v>11.332633788037775</v>
      </c>
      <c r="CL436" s="11">
        <f t="shared" si="891"/>
        <v>0</v>
      </c>
      <c r="CM436" s="11">
        <f t="shared" si="892"/>
        <v>2.88</v>
      </c>
      <c r="CN436" s="11">
        <f t="shared" si="893"/>
        <v>7.5550891920251848</v>
      </c>
      <c r="CO436" s="11">
        <f t="shared" si="894"/>
        <v>0</v>
      </c>
      <c r="CP436" s="52">
        <f t="shared" si="793"/>
        <v>0</v>
      </c>
      <c r="CQ436" s="52">
        <f t="shared" si="794"/>
        <v>0</v>
      </c>
      <c r="CR436" s="52">
        <f t="shared" si="795"/>
        <v>0</v>
      </c>
      <c r="CS436" s="52">
        <f t="shared" si="796"/>
        <v>0</v>
      </c>
      <c r="CT436" s="52">
        <f t="shared" si="797"/>
        <v>0.66666666666666663</v>
      </c>
      <c r="CU436" s="52">
        <f t="shared" si="798"/>
        <v>0.66666666666666663</v>
      </c>
      <c r="CV436">
        <v>0</v>
      </c>
      <c r="CW436" s="60">
        <f t="shared" si="911"/>
        <v>-1.687118019455335</v>
      </c>
      <c r="CX436" s="60">
        <f t="shared" si="912"/>
        <v>-33.98022194270564</v>
      </c>
      <c r="CY436" s="60">
        <v>-0.69029981216984448</v>
      </c>
      <c r="CZ436" s="60">
        <v>1.5990070545321793</v>
      </c>
      <c r="DA436" s="60">
        <v>-3.3520238224471026E-2</v>
      </c>
      <c r="DB436" s="60">
        <v>-1.8537132117388307E-4</v>
      </c>
      <c r="DC436" s="60">
        <v>0</v>
      </c>
      <c r="DD436" s="60">
        <f t="shared" si="913"/>
        <v>0.87500163281668986</v>
      </c>
      <c r="DE436" s="60">
        <f t="shared" si="914"/>
        <v>17.623396431353271</v>
      </c>
      <c r="DF436" s="60">
        <v>1.5295193295468279</v>
      </c>
      <c r="DG436" s="60">
        <v>-3.1888005420485492</v>
      </c>
      <c r="DH436" s="60">
        <v>1.1864812452005493E-2</v>
      </c>
      <c r="DI436" s="60">
        <v>-0.91470325222230919</v>
      </c>
      <c r="DJ436" s="60">
        <f t="shared" si="915"/>
        <v>-2.5621196522720249</v>
      </c>
      <c r="DK436" s="60">
        <f t="shared" si="916"/>
        <v>-51.603618374058911</v>
      </c>
      <c r="DL436" s="60"/>
      <c r="DM436" s="60"/>
      <c r="DN436" s="60">
        <f t="shared" si="917"/>
        <v>0</v>
      </c>
      <c r="DO436" s="58">
        <v>83.333333333333329</v>
      </c>
      <c r="DP436" s="58">
        <v>15.883333333333333</v>
      </c>
      <c r="DQ436" s="58">
        <v>8.3333333333333329E-2</v>
      </c>
      <c r="DR436" s="58">
        <v>99.3</v>
      </c>
    </row>
    <row r="437" spans="1:122" x14ac:dyDescent="0.2">
      <c r="A437" t="s">
        <v>4677</v>
      </c>
      <c r="B437" t="s">
        <v>2098</v>
      </c>
      <c r="C437" t="str">
        <f t="shared" si="895"/>
        <v xml:space="preserve">Goren, Lee </v>
      </c>
      <c r="D437" t="str">
        <f t="shared" si="896"/>
        <v>Lee Goren</v>
      </c>
      <c r="E437" t="str">
        <f t="shared" si="897"/>
        <v>RW</v>
      </c>
      <c r="F437" t="s">
        <v>4610</v>
      </c>
      <c r="G437">
        <v>2</v>
      </c>
      <c r="H437">
        <v>0</v>
      </c>
      <c r="I437">
        <v>0</v>
      </c>
      <c r="J437">
        <f t="shared" si="898"/>
        <v>0</v>
      </c>
      <c r="K437">
        <v>-1</v>
      </c>
      <c r="L437">
        <v>0</v>
      </c>
      <c r="M437" s="5" t="s">
        <v>1192</v>
      </c>
      <c r="N437" s="7">
        <f t="shared" si="899"/>
        <v>11.35</v>
      </c>
      <c r="O437" s="7">
        <f t="shared" si="900"/>
        <v>22.7</v>
      </c>
      <c r="P437">
        <v>0</v>
      </c>
      <c r="Q437">
        <v>0</v>
      </c>
      <c r="R437">
        <v>0</v>
      </c>
      <c r="S437">
        <v>0</v>
      </c>
      <c r="T437">
        <f t="shared" si="901"/>
        <v>0</v>
      </c>
      <c r="U437">
        <f t="shared" si="902"/>
        <v>0</v>
      </c>
      <c r="V437">
        <v>2</v>
      </c>
      <c r="W437" s="9">
        <f t="shared" si="903"/>
        <v>0</v>
      </c>
      <c r="X437">
        <v>34</v>
      </c>
      <c r="Y437">
        <v>0</v>
      </c>
      <c r="Z437">
        <v>0</v>
      </c>
      <c r="AA437">
        <v>0</v>
      </c>
      <c r="AB437">
        <v>0</v>
      </c>
      <c r="AC437" s="9">
        <f t="shared" si="904"/>
        <v>0</v>
      </c>
      <c r="AD437" s="5" t="s">
        <v>361</v>
      </c>
      <c r="AH437" s="13" t="s">
        <v>6424</v>
      </c>
      <c r="AI437" s="13" t="s">
        <v>6310</v>
      </c>
      <c r="AJ437" s="14">
        <v>-1</v>
      </c>
      <c r="AK437" s="13" t="s">
        <v>6331</v>
      </c>
      <c r="AL437" s="13" t="s">
        <v>6331</v>
      </c>
      <c r="AM437" s="13" t="s">
        <v>6352</v>
      </c>
      <c r="AN437" s="18">
        <f t="shared" si="905"/>
        <v>0.4</v>
      </c>
      <c r="AO437" s="18">
        <f t="shared" si="906"/>
        <v>0.3</v>
      </c>
      <c r="AP437" s="18">
        <f t="shared" si="907"/>
        <v>-1</v>
      </c>
      <c r="AQ437" s="18">
        <f t="shared" si="908"/>
        <v>-0.2</v>
      </c>
      <c r="AR437" s="18">
        <f t="shared" si="880"/>
        <v>-15.453960077269802</v>
      </c>
      <c r="AS437" s="18">
        <f t="shared" si="909"/>
        <v>-0.2</v>
      </c>
      <c r="AT437" s="18">
        <f t="shared" si="881"/>
        <v>-15.453960077269802</v>
      </c>
      <c r="AU437" s="18">
        <f t="shared" si="910"/>
        <v>-0.3</v>
      </c>
      <c r="AV437" s="66">
        <v>1</v>
      </c>
      <c r="AW437" s="66">
        <v>2</v>
      </c>
      <c r="AX437" s="66">
        <v>1</v>
      </c>
      <c r="AY437" s="66">
        <v>1</v>
      </c>
      <c r="AZ437" s="66">
        <v>0</v>
      </c>
      <c r="BA437" s="66">
        <v>0</v>
      </c>
      <c r="BB437" s="66">
        <v>0</v>
      </c>
      <c r="BC437" s="66">
        <v>0</v>
      </c>
      <c r="BD437">
        <v>27</v>
      </c>
      <c r="BE437" t="s">
        <v>752</v>
      </c>
      <c r="BF437" t="s">
        <v>1342</v>
      </c>
      <c r="BG437" t="s">
        <v>682</v>
      </c>
      <c r="BH437" t="s">
        <v>7457</v>
      </c>
      <c r="BI437">
        <v>75</v>
      </c>
      <c r="BJ437">
        <v>215</v>
      </c>
      <c r="BK437" t="s">
        <v>1258</v>
      </c>
      <c r="BL437" t="s">
        <v>7128</v>
      </c>
      <c r="BM437" s="4" t="s">
        <v>6178</v>
      </c>
      <c r="BN437" s="4" t="s">
        <v>557</v>
      </c>
      <c r="BO437" s="4" t="s">
        <v>1516</v>
      </c>
      <c r="BP437" s="4" t="s">
        <v>6525</v>
      </c>
      <c r="BQ437" s="7">
        <f t="shared" si="882"/>
        <v>22.7</v>
      </c>
      <c r="BR437" s="7">
        <f t="shared" si="883"/>
        <v>19.516666666666666</v>
      </c>
      <c r="BS437" s="7">
        <f t="shared" si="884"/>
        <v>0</v>
      </c>
      <c r="BT437" s="7">
        <f t="shared" si="885"/>
        <v>3.1833333333333331</v>
      </c>
      <c r="BU437">
        <v>34</v>
      </c>
      <c r="BV437">
        <v>0</v>
      </c>
      <c r="BW437">
        <v>0</v>
      </c>
      <c r="BX437">
        <v>0</v>
      </c>
      <c r="BY437" s="18">
        <f t="shared" si="886"/>
        <v>9.7583333333333329</v>
      </c>
      <c r="BZ437" s="18">
        <f t="shared" si="887"/>
        <v>0</v>
      </c>
      <c r="CA437" s="18">
        <f t="shared" si="888"/>
        <v>1.5916666666666666</v>
      </c>
      <c r="CB437" s="6">
        <v>0</v>
      </c>
      <c r="CC437" s="6">
        <v>0</v>
      </c>
      <c r="CD437" s="6">
        <v>0</v>
      </c>
      <c r="CE437" s="6">
        <v>0</v>
      </c>
      <c r="CF437" s="6">
        <v>1</v>
      </c>
      <c r="CG437" s="6">
        <v>0</v>
      </c>
      <c r="CH437" s="6">
        <v>0</v>
      </c>
      <c r="CI437" s="6">
        <v>1</v>
      </c>
      <c r="CJ437" s="11">
        <f t="shared" si="889"/>
        <v>0</v>
      </c>
      <c r="CK437" s="11">
        <f t="shared" si="890"/>
        <v>0</v>
      </c>
      <c r="CL437" s="11">
        <f t="shared" si="891"/>
        <v>0</v>
      </c>
      <c r="CM437" s="11">
        <f t="shared" si="892"/>
        <v>3.0742954739538857</v>
      </c>
      <c r="CN437" s="11">
        <f t="shared" si="893"/>
        <v>0</v>
      </c>
      <c r="CO437" s="11">
        <f t="shared" si="894"/>
        <v>0</v>
      </c>
      <c r="CP437" s="52">
        <f t="shared" si="793"/>
        <v>0</v>
      </c>
      <c r="CQ437" s="52">
        <f t="shared" si="794"/>
        <v>0</v>
      </c>
      <c r="CR437" s="52">
        <f t="shared" si="795"/>
        <v>0</v>
      </c>
      <c r="CS437" s="52">
        <f t="shared" si="796"/>
        <v>0</v>
      </c>
      <c r="CT437" s="52">
        <f t="shared" si="797"/>
        <v>0</v>
      </c>
      <c r="CU437" s="52">
        <f t="shared" si="798"/>
        <v>0</v>
      </c>
      <c r="CV437">
        <v>0</v>
      </c>
      <c r="CW437" s="60">
        <f t="shared" si="911"/>
        <v>-0.35908191947069074</v>
      </c>
      <c r="CX437" s="60">
        <f t="shared" si="912"/>
        <v>-31.637173521646766</v>
      </c>
      <c r="CY437" s="60">
        <v>-0.53221662620658072</v>
      </c>
      <c r="CZ437" s="60">
        <v>-0.1772520720944275</v>
      </c>
      <c r="DA437" s="60">
        <v>3.4601918332577415E-3</v>
      </c>
      <c r="DB437" s="60">
        <v>0</v>
      </c>
      <c r="DC437" s="60">
        <v>0</v>
      </c>
      <c r="DD437" s="60">
        <f t="shared" si="913"/>
        <v>-0.70600850646775049</v>
      </c>
      <c r="DE437" s="60">
        <f t="shared" si="914"/>
        <v>-62.203392640330442</v>
      </c>
      <c r="DF437" s="60">
        <v>9.5307225327301917E-2</v>
      </c>
      <c r="DG437" s="60">
        <v>8.1898646123588006E-3</v>
      </c>
      <c r="DH437" s="60">
        <v>0</v>
      </c>
      <c r="DI437" s="60">
        <v>0.24342949705739902</v>
      </c>
      <c r="DJ437" s="60">
        <f t="shared" si="915"/>
        <v>0.34692658699705975</v>
      </c>
      <c r="DK437" s="60">
        <f t="shared" si="916"/>
        <v>30.56621911868368</v>
      </c>
      <c r="DL437" s="60"/>
      <c r="DM437" s="60"/>
      <c r="DN437" s="60">
        <f t="shared" si="917"/>
        <v>0</v>
      </c>
      <c r="DO437" s="58">
        <v>19.516666666666666</v>
      </c>
      <c r="DP437" s="58">
        <v>3.1833333333333336</v>
      </c>
      <c r="DQ437" s="58">
        <v>0</v>
      </c>
      <c r="DR437" s="58">
        <v>22.7</v>
      </c>
    </row>
    <row r="438" spans="1:122" s="30" customFormat="1" x14ac:dyDescent="0.2">
      <c r="A438" t="s">
        <v>4677</v>
      </c>
      <c r="B438" t="s">
        <v>2098</v>
      </c>
      <c r="C438" t="str">
        <f t="shared" si="895"/>
        <v xml:space="preserve">Chouinard, Marc </v>
      </c>
      <c r="D438" t="str">
        <f t="shared" si="896"/>
        <v>Marc Chouinard</v>
      </c>
      <c r="E438" t="str">
        <f t="shared" si="897"/>
        <v xml:space="preserve">C </v>
      </c>
      <c r="F438" t="s">
        <v>4604</v>
      </c>
      <c r="G438">
        <v>42</v>
      </c>
      <c r="H438">
        <v>2</v>
      </c>
      <c r="I438">
        <v>2</v>
      </c>
      <c r="J438">
        <f t="shared" si="898"/>
        <v>4</v>
      </c>
      <c r="K438">
        <v>-2</v>
      </c>
      <c r="L438">
        <v>10</v>
      </c>
      <c r="M438" s="5" t="s">
        <v>1205</v>
      </c>
      <c r="N438" s="7">
        <f t="shared" si="899"/>
        <v>9.4333333333333336</v>
      </c>
      <c r="O438" s="7">
        <f t="shared" si="900"/>
        <v>396.2</v>
      </c>
      <c r="P438">
        <v>1</v>
      </c>
      <c r="Q438">
        <v>0</v>
      </c>
      <c r="R438">
        <v>0</v>
      </c>
      <c r="S438">
        <v>0</v>
      </c>
      <c r="T438">
        <f t="shared" si="901"/>
        <v>1</v>
      </c>
      <c r="U438">
        <f t="shared" si="902"/>
        <v>2</v>
      </c>
      <c r="V438">
        <v>15</v>
      </c>
      <c r="W438" s="9">
        <f t="shared" si="903"/>
        <v>0.13333333333333333</v>
      </c>
      <c r="X438">
        <v>631</v>
      </c>
      <c r="Y438">
        <v>0</v>
      </c>
      <c r="Z438">
        <v>0</v>
      </c>
      <c r="AA438">
        <v>191</v>
      </c>
      <c r="AB438">
        <v>201</v>
      </c>
      <c r="AC438" s="9">
        <f t="shared" si="904"/>
        <v>0.48724489795918369</v>
      </c>
      <c r="AD438" s="5" t="s">
        <v>5415</v>
      </c>
      <c r="AE438" s="11">
        <f>LEFT(AD438, LEN(AD438)-3)+RIGHT(AD438,2)/60</f>
        <v>99.05</v>
      </c>
      <c r="AF438" s="27">
        <v>64</v>
      </c>
      <c r="AG438" s="12">
        <v>174100</v>
      </c>
      <c r="AH438" s="13" t="s">
        <v>6502</v>
      </c>
      <c r="AI438" s="13" t="s">
        <v>6278</v>
      </c>
      <c r="AJ438" s="14">
        <v>-3.5</v>
      </c>
      <c r="AK438" s="13" t="s">
        <v>6437</v>
      </c>
      <c r="AL438" s="13" t="s">
        <v>6323</v>
      </c>
      <c r="AM438" s="13" t="s">
        <v>6354</v>
      </c>
      <c r="AN438" s="18">
        <f t="shared" si="905"/>
        <v>7.4</v>
      </c>
      <c r="AO438" s="18">
        <f t="shared" si="906"/>
        <v>12.2</v>
      </c>
      <c r="AP438" s="18">
        <f t="shared" si="907"/>
        <v>-3.5</v>
      </c>
      <c r="AQ438" s="18">
        <f t="shared" si="908"/>
        <v>-2</v>
      </c>
      <c r="AR438" s="18">
        <f t="shared" si="880"/>
        <v>-7.439323021605035</v>
      </c>
      <c r="AS438" s="18">
        <f t="shared" si="909"/>
        <v>1.1000000000000001</v>
      </c>
      <c r="AT438" s="18">
        <f t="shared" si="881"/>
        <v>4.0916276618827698</v>
      </c>
      <c r="AU438" s="18">
        <f t="shared" si="910"/>
        <v>-0.9</v>
      </c>
      <c r="AV438" s="66">
        <v>20</v>
      </c>
      <c r="AW438" s="66">
        <v>20</v>
      </c>
      <c r="AX438" s="66">
        <v>15</v>
      </c>
      <c r="AY438" s="66">
        <v>1</v>
      </c>
      <c r="AZ438" s="66">
        <v>11</v>
      </c>
      <c r="BA438" s="66">
        <v>191</v>
      </c>
      <c r="BB438" s="66">
        <v>201</v>
      </c>
      <c r="BC438" s="66">
        <v>15.8</v>
      </c>
      <c r="BD438"/>
      <c r="BE438" t="s">
        <v>5237</v>
      </c>
      <c r="BF438" t="s">
        <v>5238</v>
      </c>
      <c r="BG438" t="s">
        <v>7456</v>
      </c>
      <c r="BH438" t="s">
        <v>7457</v>
      </c>
      <c r="BI438">
        <v>77</v>
      </c>
      <c r="BJ438">
        <v>205</v>
      </c>
      <c r="BK438" t="s">
        <v>1258</v>
      </c>
      <c r="BL438" t="s">
        <v>7128</v>
      </c>
      <c r="BM438" s="4" t="s">
        <v>3545</v>
      </c>
      <c r="BN438" s="4" t="s">
        <v>3546</v>
      </c>
      <c r="BO438" s="4" t="s">
        <v>3547</v>
      </c>
      <c r="BP438" s="4" t="s">
        <v>7159</v>
      </c>
      <c r="BQ438" s="7">
        <f t="shared" si="882"/>
        <v>396.23333333333335</v>
      </c>
      <c r="BR438" s="7">
        <f t="shared" si="883"/>
        <v>254.78333333333333</v>
      </c>
      <c r="BS438" s="7">
        <f t="shared" si="884"/>
        <v>121.23333333333333</v>
      </c>
      <c r="BT438" s="7">
        <f t="shared" si="885"/>
        <v>20.216666666666665</v>
      </c>
      <c r="BU438">
        <v>631</v>
      </c>
      <c r="BV438">
        <v>0</v>
      </c>
      <c r="BW438">
        <v>0</v>
      </c>
      <c r="BX438">
        <v>0</v>
      </c>
      <c r="BY438" s="18">
        <f t="shared" si="886"/>
        <v>6.0662698412698415</v>
      </c>
      <c r="BZ438" s="18">
        <f t="shared" si="887"/>
        <v>2.8865079365079365</v>
      </c>
      <c r="CA438" s="18">
        <f t="shared" si="888"/>
        <v>0.4813492063492063</v>
      </c>
      <c r="CB438" s="6">
        <v>6</v>
      </c>
      <c r="CC438" s="6">
        <v>3</v>
      </c>
      <c r="CD438" s="6">
        <v>0</v>
      </c>
      <c r="CE438" s="6">
        <v>9</v>
      </c>
      <c r="CF438" s="6">
        <v>8</v>
      </c>
      <c r="CG438" s="6">
        <v>0</v>
      </c>
      <c r="CH438" s="6">
        <v>14</v>
      </c>
      <c r="CI438" s="6">
        <v>22</v>
      </c>
      <c r="CJ438" s="11">
        <f t="shared" si="889"/>
        <v>1.4129652646039119</v>
      </c>
      <c r="CK438" s="11">
        <f t="shared" si="890"/>
        <v>8.9035449299258058</v>
      </c>
      <c r="CL438" s="11">
        <f t="shared" si="891"/>
        <v>0</v>
      </c>
      <c r="CM438" s="11">
        <f t="shared" si="892"/>
        <v>1.8839536861385489</v>
      </c>
      <c r="CN438" s="11">
        <f t="shared" si="893"/>
        <v>0</v>
      </c>
      <c r="CO438" s="11">
        <f t="shared" si="894"/>
        <v>6.9287874621941157</v>
      </c>
      <c r="CP438" s="52">
        <f t="shared" si="793"/>
        <v>0.16666666666666666</v>
      </c>
      <c r="CQ438" s="52">
        <f t="shared" si="794"/>
        <v>0.33333333333333331</v>
      </c>
      <c r="CR438" s="52">
        <f t="shared" si="795"/>
        <v>0.5</v>
      </c>
      <c r="CS438" s="52">
        <f t="shared" si="796"/>
        <v>0.33333333333333331</v>
      </c>
      <c r="CT438" s="52">
        <f t="shared" si="797"/>
        <v>0</v>
      </c>
      <c r="CU438" s="52">
        <f t="shared" si="798"/>
        <v>0.33333333333333331</v>
      </c>
      <c r="CV438">
        <v>0</v>
      </c>
      <c r="CW438" s="60">
        <f t="shared" si="911"/>
        <v>3.9728884549731998</v>
      </c>
      <c r="CX438" s="60">
        <f t="shared" si="912"/>
        <v>20.053277302800705</v>
      </c>
      <c r="CY438" s="60">
        <v>-2.8116571875620062</v>
      </c>
      <c r="CZ438" s="60">
        <v>0.86597897524296774</v>
      </c>
      <c r="DA438" s="60">
        <v>6.0398385201078958E-2</v>
      </c>
      <c r="DB438" s="60">
        <v>-1.4779150137044141</v>
      </c>
      <c r="DC438" s="60">
        <v>0</v>
      </c>
      <c r="DD438" s="60">
        <f t="shared" si="913"/>
        <v>-3.3631948408223735</v>
      </c>
      <c r="DE438" s="60">
        <f t="shared" si="914"/>
        <v>-16.975829936009287</v>
      </c>
      <c r="DF438" s="60">
        <v>2.7737775949012882</v>
      </c>
      <c r="DG438" s="60">
        <v>5.2012072119325785E-2</v>
      </c>
      <c r="DH438" s="60">
        <v>3.1155604783503628</v>
      </c>
      <c r="DI438" s="60">
        <v>1.3947331504245966</v>
      </c>
      <c r="DJ438" s="60">
        <f t="shared" si="915"/>
        <v>7.3360832957955733</v>
      </c>
      <c r="DK438" s="60">
        <f t="shared" si="916"/>
        <v>37.029107238809999</v>
      </c>
      <c r="DL438" s="60"/>
      <c r="DM438" s="60"/>
      <c r="DN438" s="60">
        <f t="shared" si="917"/>
        <v>0</v>
      </c>
      <c r="DO438" s="58">
        <v>254.78333333333333</v>
      </c>
      <c r="DP438" s="58">
        <v>20.216666666666665</v>
      </c>
      <c r="DQ438" s="58">
        <v>121.23333333333333</v>
      </c>
      <c r="DR438" s="58">
        <v>396.23333333333329</v>
      </c>
    </row>
    <row r="439" spans="1:122" x14ac:dyDescent="0.2">
      <c r="A439" t="s">
        <v>4673</v>
      </c>
      <c r="B439" t="s">
        <v>2098</v>
      </c>
      <c r="C439" t="str">
        <f t="shared" si="895"/>
        <v xml:space="preserve">Smith, Mark </v>
      </c>
      <c r="D439" t="str">
        <f t="shared" si="896"/>
        <v>Mark Smith</v>
      </c>
      <c r="E439" t="str">
        <f t="shared" si="897"/>
        <v xml:space="preserve">C </v>
      </c>
      <c r="F439" t="s">
        <v>6226</v>
      </c>
      <c r="G439">
        <v>41</v>
      </c>
      <c r="H439">
        <v>3</v>
      </c>
      <c r="I439">
        <v>10</v>
      </c>
      <c r="J439">
        <f t="shared" si="898"/>
        <v>13</v>
      </c>
      <c r="K439">
        <v>-4</v>
      </c>
      <c r="L439">
        <v>42</v>
      </c>
      <c r="M439" s="5" t="s">
        <v>5486</v>
      </c>
      <c r="N439" s="7">
        <f t="shared" si="899"/>
        <v>10.416666666666666</v>
      </c>
      <c r="O439" s="7">
        <f t="shared" si="900"/>
        <v>427.08333333333331</v>
      </c>
      <c r="P439">
        <v>2</v>
      </c>
      <c r="Q439">
        <v>2</v>
      </c>
      <c r="R439">
        <v>0</v>
      </c>
      <c r="S439">
        <v>0</v>
      </c>
      <c r="T439">
        <f t="shared" si="901"/>
        <v>1</v>
      </c>
      <c r="U439">
        <f t="shared" si="902"/>
        <v>8</v>
      </c>
      <c r="V439">
        <v>38</v>
      </c>
      <c r="W439" s="9">
        <f t="shared" si="903"/>
        <v>7.8947368421052627E-2</v>
      </c>
      <c r="X439">
        <v>594</v>
      </c>
      <c r="Y439">
        <v>0</v>
      </c>
      <c r="Z439">
        <v>0</v>
      </c>
      <c r="AA439">
        <v>47</v>
      </c>
      <c r="AB439">
        <v>32</v>
      </c>
      <c r="AC439" s="9">
        <f t="shared" si="904"/>
        <v>0.59493670886075944</v>
      </c>
      <c r="AD439" s="5" t="s">
        <v>861</v>
      </c>
      <c r="AE439" s="11">
        <f>LEFT(AD439, LEN(AD439)-3)+RIGHT(AD439,2)/60</f>
        <v>32.81666666666667</v>
      </c>
      <c r="AF439" s="27">
        <v>55</v>
      </c>
      <c r="AG439" s="12">
        <v>291288</v>
      </c>
      <c r="AH439" s="13" t="s">
        <v>4363</v>
      </c>
      <c r="AI439" s="13" t="s">
        <v>6476</v>
      </c>
      <c r="AJ439" s="14">
        <v>-5.2</v>
      </c>
      <c r="AK439" s="13" t="s">
        <v>6310</v>
      </c>
      <c r="AL439" s="13" t="s">
        <v>6348</v>
      </c>
      <c r="AM439" s="13" t="s">
        <v>6344</v>
      </c>
      <c r="AN439" s="18">
        <f t="shared" si="905"/>
        <v>8.5</v>
      </c>
      <c r="AO439" s="18">
        <f t="shared" si="906"/>
        <v>8.4</v>
      </c>
      <c r="AP439" s="18">
        <f t="shared" si="907"/>
        <v>-5.2</v>
      </c>
      <c r="AQ439" s="18">
        <f t="shared" si="908"/>
        <v>0.3</v>
      </c>
      <c r="AR439" s="18">
        <f t="shared" si="880"/>
        <v>1.2247397428046538</v>
      </c>
      <c r="AS439" s="18">
        <f t="shared" si="909"/>
        <v>0.2</v>
      </c>
      <c r="AT439" s="18">
        <f t="shared" si="881"/>
        <v>0.81649316186976939</v>
      </c>
      <c r="AU439" s="18">
        <f t="shared" si="910"/>
        <v>0.5</v>
      </c>
      <c r="AV439" s="66">
        <v>12</v>
      </c>
      <c r="AW439" s="66">
        <v>39</v>
      </c>
      <c r="AX439" s="66">
        <v>12</v>
      </c>
      <c r="AY439" s="66">
        <v>19</v>
      </c>
      <c r="AZ439" s="66">
        <v>15</v>
      </c>
      <c r="BA439" s="66">
        <v>47</v>
      </c>
      <c r="BB439" s="66">
        <v>32</v>
      </c>
      <c r="BC439" s="66">
        <v>3.5</v>
      </c>
      <c r="BD439">
        <v>16</v>
      </c>
      <c r="BE439" t="s">
        <v>5109</v>
      </c>
      <c r="BF439" t="s">
        <v>7473</v>
      </c>
      <c r="BG439" t="s">
        <v>7474</v>
      </c>
      <c r="BH439" t="s">
        <v>7457</v>
      </c>
      <c r="BI439">
        <v>70</v>
      </c>
      <c r="BJ439">
        <v>215</v>
      </c>
      <c r="BK439" t="s">
        <v>1259</v>
      </c>
      <c r="BL439" t="s">
        <v>7128</v>
      </c>
      <c r="BM439" s="4" t="s">
        <v>3516</v>
      </c>
      <c r="BN439" s="4" t="s">
        <v>3517</v>
      </c>
      <c r="BO439" s="4" t="s">
        <v>2670</v>
      </c>
      <c r="BP439" s="4" t="s">
        <v>3518</v>
      </c>
      <c r="BQ439" s="7">
        <f t="shared" si="882"/>
        <v>426.78333333333336</v>
      </c>
      <c r="BR439" s="7">
        <f t="shared" si="883"/>
        <v>363.66666666666669</v>
      </c>
      <c r="BS439" s="7">
        <f t="shared" si="884"/>
        <v>28.15</v>
      </c>
      <c r="BT439" s="7">
        <f t="shared" si="885"/>
        <v>34.966666666666669</v>
      </c>
      <c r="BU439">
        <v>594</v>
      </c>
      <c r="BV439">
        <v>0</v>
      </c>
      <c r="BW439">
        <v>0</v>
      </c>
      <c r="BX439">
        <v>0</v>
      </c>
      <c r="BY439" s="18">
        <f t="shared" si="886"/>
        <v>8.8699186991869929</v>
      </c>
      <c r="BZ439" s="18">
        <f t="shared" si="887"/>
        <v>0.68658536585365848</v>
      </c>
      <c r="CA439" s="18">
        <f t="shared" si="888"/>
        <v>0.85284552845528461</v>
      </c>
      <c r="CB439" s="6">
        <v>8</v>
      </c>
      <c r="CC439" s="6">
        <v>6</v>
      </c>
      <c r="CD439" s="6">
        <v>0</v>
      </c>
      <c r="CE439" s="6">
        <v>14</v>
      </c>
      <c r="CF439" s="6">
        <v>12</v>
      </c>
      <c r="CG439" s="6">
        <v>1</v>
      </c>
      <c r="CH439" s="6">
        <v>3</v>
      </c>
      <c r="CI439" s="6">
        <v>16</v>
      </c>
      <c r="CJ439" s="11">
        <f t="shared" si="889"/>
        <v>1.3198900091659027</v>
      </c>
      <c r="CK439" s="11">
        <f t="shared" si="890"/>
        <v>10.295519542421353</v>
      </c>
      <c r="CL439" s="11">
        <f t="shared" si="891"/>
        <v>0</v>
      </c>
      <c r="CM439" s="11">
        <f t="shared" si="892"/>
        <v>1.9798350137488541</v>
      </c>
      <c r="CN439" s="11">
        <f t="shared" si="893"/>
        <v>1.7159199237368923</v>
      </c>
      <c r="CO439" s="11">
        <f t="shared" si="894"/>
        <v>6.3943161634103021</v>
      </c>
      <c r="CP439" s="52">
        <f t="shared" si="793"/>
        <v>0.125</v>
      </c>
      <c r="CQ439" s="52">
        <f t="shared" si="794"/>
        <v>1</v>
      </c>
      <c r="CR439" s="52">
        <f t="shared" si="795"/>
        <v>1.125</v>
      </c>
      <c r="CS439" s="52">
        <f t="shared" si="796"/>
        <v>0.33333333333333331</v>
      </c>
      <c r="CT439" s="52">
        <f t="shared" si="797"/>
        <v>0.33333333333333331</v>
      </c>
      <c r="CU439" s="52">
        <f t="shared" si="798"/>
        <v>0.66666666666666663</v>
      </c>
      <c r="CV439">
        <v>0</v>
      </c>
      <c r="CW439" s="60">
        <f t="shared" si="911"/>
        <v>3.3797261603569542</v>
      </c>
      <c r="CX439" s="60">
        <f t="shared" si="912"/>
        <v>15.83813563646013</v>
      </c>
      <c r="CY439" s="60">
        <v>8.5799842739458079E-2</v>
      </c>
      <c r="CZ439" s="60">
        <v>3.9549667340479671</v>
      </c>
      <c r="DA439" s="60">
        <v>7.8924008949777302E-2</v>
      </c>
      <c r="DB439" s="60">
        <v>-0.42755644739171234</v>
      </c>
      <c r="DC439" s="60">
        <v>0</v>
      </c>
      <c r="DD439" s="60">
        <f t="shared" si="913"/>
        <v>3.6921341383454909</v>
      </c>
      <c r="DE439" s="60">
        <f t="shared" si="914"/>
        <v>17.30214771747799</v>
      </c>
      <c r="DF439" s="60">
        <v>4.4038846614255718</v>
      </c>
      <c r="DG439" s="60">
        <v>-0.32435577281377875</v>
      </c>
      <c r="DH439" s="60">
        <v>1.2433724248321509</v>
      </c>
      <c r="DI439" s="60">
        <v>-5.6353092914324803</v>
      </c>
      <c r="DJ439" s="60">
        <f t="shared" si="915"/>
        <v>-0.3124079779885367</v>
      </c>
      <c r="DK439" s="60">
        <f t="shared" si="916"/>
        <v>-1.4640120810178625</v>
      </c>
      <c r="DL439" s="60"/>
      <c r="DM439" s="60"/>
      <c r="DN439" s="60">
        <f t="shared" si="917"/>
        <v>0</v>
      </c>
      <c r="DO439" s="58">
        <v>363.66666666666669</v>
      </c>
      <c r="DP439" s="58">
        <v>34.966666666666669</v>
      </c>
      <c r="DQ439" s="58">
        <v>28.15</v>
      </c>
      <c r="DR439" s="58">
        <v>426.7833333333333</v>
      </c>
    </row>
    <row r="440" spans="1:122" x14ac:dyDescent="0.2">
      <c r="A440" t="s">
        <v>4670</v>
      </c>
      <c r="B440" t="s">
        <v>2098</v>
      </c>
      <c r="C440" t="str">
        <f t="shared" si="895"/>
        <v xml:space="preserve">Grenier, Martin </v>
      </c>
      <c r="D440" t="str">
        <f t="shared" si="896"/>
        <v>Martin Grenier</v>
      </c>
      <c r="E440" t="str">
        <f t="shared" si="897"/>
        <v xml:space="preserve">D </v>
      </c>
      <c r="F440" t="s">
        <v>2780</v>
      </c>
      <c r="G440">
        <v>3</v>
      </c>
      <c r="H440">
        <v>0</v>
      </c>
      <c r="I440">
        <v>0</v>
      </c>
      <c r="J440">
        <f t="shared" si="898"/>
        <v>0</v>
      </c>
      <c r="K440">
        <v>-3</v>
      </c>
      <c r="L440">
        <v>0</v>
      </c>
      <c r="M440" s="5" t="s">
        <v>5870</v>
      </c>
      <c r="N440" s="7">
        <f t="shared" si="899"/>
        <v>4.666666666666667</v>
      </c>
      <c r="O440" s="7">
        <f t="shared" si="900"/>
        <v>14</v>
      </c>
      <c r="P440">
        <v>0</v>
      </c>
      <c r="Q440">
        <v>0</v>
      </c>
      <c r="R440">
        <v>0</v>
      </c>
      <c r="S440">
        <v>0</v>
      </c>
      <c r="T440">
        <f t="shared" si="901"/>
        <v>0</v>
      </c>
      <c r="U440">
        <f t="shared" si="902"/>
        <v>0</v>
      </c>
      <c r="V440">
        <v>0</v>
      </c>
      <c r="W440" s="9">
        <f t="shared" si="903"/>
        <v>0</v>
      </c>
      <c r="X440">
        <v>20</v>
      </c>
      <c r="Y440">
        <v>0</v>
      </c>
      <c r="Z440">
        <v>0</v>
      </c>
      <c r="AA440">
        <v>0</v>
      </c>
      <c r="AB440">
        <v>0</v>
      </c>
      <c r="AC440" s="9">
        <f t="shared" si="904"/>
        <v>0</v>
      </c>
      <c r="AD440" s="5" t="s">
        <v>361</v>
      </c>
      <c r="AH440" s="15" t="s">
        <v>6319</v>
      </c>
      <c r="AI440" s="15" t="s">
        <v>6425</v>
      </c>
      <c r="AJ440" s="16">
        <v>-2.5</v>
      </c>
      <c r="AK440" s="15" t="s">
        <v>6331</v>
      </c>
      <c r="AL440" s="15" t="s">
        <v>6340</v>
      </c>
      <c r="AM440" s="15" t="s">
        <v>6385</v>
      </c>
      <c r="AN440" s="18">
        <f t="shared" si="905"/>
        <v>0.7</v>
      </c>
      <c r="AO440" s="18">
        <f t="shared" si="906"/>
        <v>0.8</v>
      </c>
      <c r="AP440" s="18">
        <f t="shared" si="907"/>
        <v>-2.5</v>
      </c>
      <c r="AQ440" s="18">
        <f t="shared" si="908"/>
        <v>-0.2</v>
      </c>
      <c r="AR440" s="18">
        <f t="shared" si="880"/>
        <v>-28.537455410225924</v>
      </c>
      <c r="AS440" s="18">
        <f t="shared" si="909"/>
        <v>-0.6</v>
      </c>
      <c r="AT440" s="18">
        <f t="shared" si="881"/>
        <v>-85.61236623067775</v>
      </c>
      <c r="AU440" s="18">
        <f t="shared" si="910"/>
        <v>-0.8</v>
      </c>
      <c r="AV440" s="66">
        <v>1</v>
      </c>
      <c r="AW440" s="66">
        <v>0</v>
      </c>
      <c r="AX440" s="66">
        <v>0</v>
      </c>
      <c r="AY440" s="66">
        <v>0</v>
      </c>
      <c r="AZ440" s="66">
        <v>1</v>
      </c>
      <c r="BA440" s="66">
        <v>0</v>
      </c>
      <c r="BB440" s="66">
        <v>0</v>
      </c>
      <c r="BC440" s="66">
        <v>0</v>
      </c>
      <c r="BE440" t="s">
        <v>764</v>
      </c>
      <c r="BF440" t="s">
        <v>7455</v>
      </c>
      <c r="BG440" t="s">
        <v>7456</v>
      </c>
      <c r="BH440" t="s">
        <v>7457</v>
      </c>
      <c r="BI440">
        <v>77</v>
      </c>
      <c r="BJ440">
        <v>245</v>
      </c>
      <c r="BK440" t="s">
        <v>1259</v>
      </c>
      <c r="BL440" t="s">
        <v>638</v>
      </c>
      <c r="BM440" s="4" t="s">
        <v>6654</v>
      </c>
      <c r="BN440" s="4" t="s">
        <v>6654</v>
      </c>
      <c r="BO440" s="4" t="s">
        <v>1516</v>
      </c>
      <c r="BP440" s="4" t="s">
        <v>1516</v>
      </c>
      <c r="BQ440" s="7">
        <f t="shared" si="882"/>
        <v>14.016666666666667</v>
      </c>
      <c r="BR440" s="7">
        <f t="shared" si="883"/>
        <v>14.016666666666667</v>
      </c>
      <c r="BS440" s="7">
        <f t="shared" si="884"/>
        <v>0</v>
      </c>
      <c r="BT440" s="7">
        <f t="shared" si="885"/>
        <v>0</v>
      </c>
      <c r="BU440">
        <v>20</v>
      </c>
      <c r="BV440">
        <v>0</v>
      </c>
      <c r="BW440">
        <v>0</v>
      </c>
      <c r="BX440">
        <v>0</v>
      </c>
      <c r="BY440" s="18">
        <f t="shared" si="886"/>
        <v>4.6722222222222225</v>
      </c>
      <c r="BZ440" s="18">
        <f t="shared" si="887"/>
        <v>0</v>
      </c>
      <c r="CA440" s="18">
        <f t="shared" si="888"/>
        <v>0</v>
      </c>
      <c r="CB440" s="6">
        <v>0</v>
      </c>
      <c r="CC440" s="6">
        <v>0</v>
      </c>
      <c r="CD440" s="6">
        <v>0</v>
      </c>
      <c r="CE440" s="6">
        <v>0</v>
      </c>
      <c r="CF440" s="6">
        <v>3</v>
      </c>
      <c r="CG440" s="6">
        <v>0</v>
      </c>
      <c r="CH440" s="6">
        <v>0</v>
      </c>
      <c r="CI440" s="6">
        <v>3</v>
      </c>
      <c r="CJ440" s="11">
        <f t="shared" si="889"/>
        <v>0</v>
      </c>
      <c r="CK440" s="11">
        <f t="shared" si="890"/>
        <v>0</v>
      </c>
      <c r="CL440" s="11">
        <f t="shared" si="891"/>
        <v>0</v>
      </c>
      <c r="CM440" s="11">
        <f t="shared" si="892"/>
        <v>12.841854934601663</v>
      </c>
      <c r="CN440" s="11">
        <f t="shared" si="893"/>
        <v>0</v>
      </c>
      <c r="CO440" s="11">
        <f t="shared" si="894"/>
        <v>0</v>
      </c>
      <c r="CP440" s="52">
        <f t="shared" si="793"/>
        <v>0</v>
      </c>
      <c r="CQ440" s="52">
        <f t="shared" si="794"/>
        <v>0</v>
      </c>
      <c r="CR440" s="52">
        <f t="shared" si="795"/>
        <v>0</v>
      </c>
      <c r="CS440" s="52">
        <f t="shared" si="796"/>
        <v>0</v>
      </c>
      <c r="CT440" s="52">
        <f t="shared" si="797"/>
        <v>0</v>
      </c>
      <c r="CU440" s="52">
        <f t="shared" si="798"/>
        <v>0</v>
      </c>
      <c r="CV440">
        <v>0</v>
      </c>
      <c r="CW440" s="60">
        <f t="shared" si="911"/>
        <v>-1.8526932502778708</v>
      </c>
      <c r="CX440" s="60">
        <f t="shared" si="912"/>
        <v>-264.35575509315635</v>
      </c>
      <c r="CY440" s="60">
        <v>-0.11610842840696785</v>
      </c>
      <c r="CZ440" s="60">
        <v>0</v>
      </c>
      <c r="DA440" s="60">
        <v>-4.7315408437026071E-3</v>
      </c>
      <c r="DB440" s="60">
        <v>0</v>
      </c>
      <c r="DC440" s="60">
        <v>0</v>
      </c>
      <c r="DD440" s="60">
        <f t="shared" si="913"/>
        <v>-0.12083996925067045</v>
      </c>
      <c r="DE440" s="60">
        <f t="shared" si="914"/>
        <v>-17.242326171320393</v>
      </c>
      <c r="DF440" s="60">
        <v>-1.9273584423985917</v>
      </c>
      <c r="DG440" s="60">
        <v>0</v>
      </c>
      <c r="DH440" s="60">
        <v>0</v>
      </c>
      <c r="DI440" s="60">
        <v>0.19550516137139143</v>
      </c>
      <c r="DJ440" s="60">
        <f t="shared" si="915"/>
        <v>-1.7318532810272003</v>
      </c>
      <c r="DK440" s="60">
        <f t="shared" si="916"/>
        <v>-247.11342892183595</v>
      </c>
      <c r="DL440" s="60"/>
      <c r="DM440" s="60"/>
      <c r="DN440" s="60">
        <f t="shared" si="917"/>
        <v>0</v>
      </c>
      <c r="DO440" s="58">
        <v>14.016666666666667</v>
      </c>
      <c r="DP440" s="58">
        <v>0</v>
      </c>
      <c r="DQ440" s="58">
        <v>0</v>
      </c>
      <c r="DR440" s="58">
        <v>14.016666666666667</v>
      </c>
    </row>
    <row r="441" spans="1:122" x14ac:dyDescent="0.2">
      <c r="A441" t="s">
        <v>4661</v>
      </c>
      <c r="B441" t="s">
        <v>2098</v>
      </c>
      <c r="C441" t="str">
        <f t="shared" si="895"/>
        <v xml:space="preserve">Lojek, Martin </v>
      </c>
      <c r="D441" t="str">
        <f t="shared" si="896"/>
        <v>Martin Lojek</v>
      </c>
      <c r="E441" t="str">
        <f t="shared" si="897"/>
        <v xml:space="preserve">D </v>
      </c>
      <c r="F441" t="s">
        <v>1000</v>
      </c>
      <c r="G441">
        <v>3</v>
      </c>
      <c r="H441">
        <v>0</v>
      </c>
      <c r="I441">
        <v>1</v>
      </c>
      <c r="J441">
        <f t="shared" si="898"/>
        <v>1</v>
      </c>
      <c r="K441">
        <v>2</v>
      </c>
      <c r="L441">
        <v>0</v>
      </c>
      <c r="M441" s="5" t="s">
        <v>5761</v>
      </c>
      <c r="N441" s="7">
        <f t="shared" si="899"/>
        <v>8.3833333333333329</v>
      </c>
      <c r="O441" s="7">
        <f t="shared" si="900"/>
        <v>25.15</v>
      </c>
      <c r="P441">
        <v>0</v>
      </c>
      <c r="Q441">
        <v>0</v>
      </c>
      <c r="R441">
        <v>0</v>
      </c>
      <c r="S441">
        <v>0</v>
      </c>
      <c r="T441">
        <f t="shared" si="901"/>
        <v>0</v>
      </c>
      <c r="U441">
        <f t="shared" si="902"/>
        <v>1</v>
      </c>
      <c r="V441">
        <v>0</v>
      </c>
      <c r="W441" s="9">
        <f t="shared" si="903"/>
        <v>0</v>
      </c>
      <c r="X441">
        <v>39</v>
      </c>
      <c r="Y441">
        <v>0</v>
      </c>
      <c r="Z441">
        <v>0</v>
      </c>
      <c r="AA441">
        <v>0</v>
      </c>
      <c r="AB441">
        <v>0</v>
      </c>
      <c r="AC441" s="9">
        <f t="shared" si="904"/>
        <v>0</v>
      </c>
      <c r="AD441" s="5" t="s">
        <v>4249</v>
      </c>
      <c r="AE441" s="11">
        <f t="shared" ref="AE441:AE446" si="919">LEFT(AD441, LEN(AD441)-3)+RIGHT(AD441,2)/60</f>
        <v>25.133333333333333</v>
      </c>
      <c r="AH441" s="13" t="s">
        <v>6425</v>
      </c>
      <c r="AI441" s="13" t="s">
        <v>6426</v>
      </c>
      <c r="AJ441" s="14">
        <v>1.9</v>
      </c>
      <c r="AK441" s="13" t="s">
        <v>6349</v>
      </c>
      <c r="AL441" s="13" t="s">
        <v>6344</v>
      </c>
      <c r="AM441" s="13" t="s">
        <v>6319</v>
      </c>
      <c r="AN441" s="18">
        <f t="shared" si="905"/>
        <v>0.8</v>
      </c>
      <c r="AO441" s="18">
        <f t="shared" si="906"/>
        <v>0.9</v>
      </c>
      <c r="AP441" s="18">
        <f t="shared" si="907"/>
        <v>1.9</v>
      </c>
      <c r="AQ441" s="18">
        <f t="shared" si="908"/>
        <v>0.1</v>
      </c>
      <c r="AR441" s="18">
        <f t="shared" si="880"/>
        <v>7.7922077922077921</v>
      </c>
      <c r="AS441" s="18">
        <f t="shared" si="909"/>
        <v>0.5</v>
      </c>
      <c r="AT441" s="18">
        <f t="shared" si="881"/>
        <v>38.961038961038959</v>
      </c>
      <c r="AU441" s="18">
        <f t="shared" si="910"/>
        <v>0.7</v>
      </c>
      <c r="AV441" s="66">
        <v>3</v>
      </c>
      <c r="AW441" s="66">
        <v>0</v>
      </c>
      <c r="AX441" s="66">
        <v>0</v>
      </c>
      <c r="AY441" s="66">
        <v>1</v>
      </c>
      <c r="AZ441" s="66">
        <v>0</v>
      </c>
      <c r="BA441" s="66">
        <v>0</v>
      </c>
      <c r="BB441" s="66">
        <v>0</v>
      </c>
      <c r="BC441" s="66">
        <v>0</v>
      </c>
      <c r="BE441" t="s">
        <v>4039</v>
      </c>
      <c r="BF441" t="s">
        <v>4040</v>
      </c>
      <c r="BH441" t="s">
        <v>627</v>
      </c>
      <c r="BI441">
        <v>76</v>
      </c>
      <c r="BJ441">
        <v>220</v>
      </c>
      <c r="BK441" t="s">
        <v>1258</v>
      </c>
      <c r="BL441" t="s">
        <v>638</v>
      </c>
      <c r="BM441" s="4" t="s">
        <v>6165</v>
      </c>
      <c r="BN441" s="4" t="s">
        <v>6162</v>
      </c>
      <c r="BO441" s="4" t="s">
        <v>1516</v>
      </c>
      <c r="BP441" s="4" t="s">
        <v>7176</v>
      </c>
      <c r="BQ441" s="7">
        <f t="shared" si="882"/>
        <v>25.133333333333333</v>
      </c>
      <c r="BR441" s="7">
        <f t="shared" si="883"/>
        <v>24.6</v>
      </c>
      <c r="BS441" s="7">
        <f t="shared" si="884"/>
        <v>0</v>
      </c>
      <c r="BT441" s="7">
        <f t="shared" si="885"/>
        <v>0.53333333333333333</v>
      </c>
      <c r="BU441">
        <v>39</v>
      </c>
      <c r="BV441">
        <v>0</v>
      </c>
      <c r="BW441">
        <v>0</v>
      </c>
      <c r="BX441">
        <v>0</v>
      </c>
      <c r="BY441" s="18">
        <f t="shared" si="886"/>
        <v>8.2000000000000011</v>
      </c>
      <c r="BZ441" s="18">
        <f t="shared" si="887"/>
        <v>0</v>
      </c>
      <c r="CA441" s="18">
        <f t="shared" si="888"/>
        <v>0.17777777777777778</v>
      </c>
      <c r="CB441" s="6">
        <v>3</v>
      </c>
      <c r="CC441" s="6">
        <v>0</v>
      </c>
      <c r="CD441" s="6">
        <v>0</v>
      </c>
      <c r="CE441" s="6">
        <v>3</v>
      </c>
      <c r="CF441" s="6">
        <v>1</v>
      </c>
      <c r="CG441" s="6">
        <v>0</v>
      </c>
      <c r="CH441" s="6">
        <v>0</v>
      </c>
      <c r="CI441" s="6">
        <v>1</v>
      </c>
      <c r="CJ441" s="11">
        <f t="shared" si="889"/>
        <v>7.3170731707317067</v>
      </c>
      <c r="CK441" s="11">
        <f t="shared" si="890"/>
        <v>0</v>
      </c>
      <c r="CL441" s="11">
        <f t="shared" si="891"/>
        <v>0</v>
      </c>
      <c r="CM441" s="11">
        <f t="shared" si="892"/>
        <v>2.4390243902439024</v>
      </c>
      <c r="CN441" s="11">
        <f t="shared" si="893"/>
        <v>0</v>
      </c>
      <c r="CO441" s="11">
        <f t="shared" si="894"/>
        <v>0</v>
      </c>
      <c r="CP441" s="52">
        <f t="shared" si="793"/>
        <v>0</v>
      </c>
      <c r="CQ441" s="52">
        <f t="shared" si="794"/>
        <v>0.33333333333333331</v>
      </c>
      <c r="CR441" s="52">
        <f t="shared" si="795"/>
        <v>0.33333333333333331</v>
      </c>
      <c r="CS441" s="52">
        <f t="shared" si="796"/>
        <v>0</v>
      </c>
      <c r="CT441" s="52">
        <f t="shared" si="797"/>
        <v>0</v>
      </c>
      <c r="CU441" s="52">
        <f t="shared" si="798"/>
        <v>0</v>
      </c>
      <c r="CV441">
        <v>0</v>
      </c>
      <c r="CW441" s="60">
        <f t="shared" si="911"/>
        <v>1.3594162311880837</v>
      </c>
      <c r="CX441" s="60">
        <f t="shared" si="912"/>
        <v>108.17635791947615</v>
      </c>
      <c r="CY441" s="60">
        <v>0.5211395511225051</v>
      </c>
      <c r="CZ441" s="60">
        <v>-1.9440850886505573E-2</v>
      </c>
      <c r="DA441" s="60">
        <v>-2.3642724185289277E-2</v>
      </c>
      <c r="DB441" s="60">
        <v>0</v>
      </c>
      <c r="DC441" s="60">
        <v>0</v>
      </c>
      <c r="DD441" s="60">
        <f t="shared" si="913"/>
        <v>0.47805597605071021</v>
      </c>
      <c r="DE441" s="60">
        <f t="shared" si="914"/>
        <v>38.041589606157302</v>
      </c>
      <c r="DF441" s="60">
        <v>0.53539801661245734</v>
      </c>
      <c r="DG441" s="60">
        <v>1.8454683330482592E-2</v>
      </c>
      <c r="DH441" s="60">
        <v>0</v>
      </c>
      <c r="DI441" s="60">
        <v>0.32750755519443364</v>
      </c>
      <c r="DJ441" s="60">
        <f t="shared" si="915"/>
        <v>0.88136025513737359</v>
      </c>
      <c r="DK441" s="60">
        <f t="shared" si="916"/>
        <v>70.134768313318844</v>
      </c>
      <c r="DL441" s="60"/>
      <c r="DM441" s="60"/>
      <c r="DN441" s="60">
        <f t="shared" si="917"/>
        <v>0</v>
      </c>
      <c r="DO441" s="58">
        <v>24.6</v>
      </c>
      <c r="DP441" s="58">
        <v>0.53333333333333333</v>
      </c>
      <c r="DQ441" s="58">
        <v>0</v>
      </c>
      <c r="DR441" s="58">
        <v>25.133333333333336</v>
      </c>
    </row>
    <row r="442" spans="1:122" x14ac:dyDescent="0.2">
      <c r="A442" t="s">
        <v>4655</v>
      </c>
      <c r="B442" t="s">
        <v>2098</v>
      </c>
      <c r="C442" t="str">
        <f t="shared" si="895"/>
        <v xml:space="preserve">St. Pierre, Martin </v>
      </c>
      <c r="D442" t="str">
        <f t="shared" si="896"/>
        <v>Martin St. Pierre</v>
      </c>
      <c r="E442" t="str">
        <f t="shared" si="897"/>
        <v xml:space="preserve">C </v>
      </c>
      <c r="F442" t="s">
        <v>3275</v>
      </c>
      <c r="G442">
        <v>14</v>
      </c>
      <c r="H442">
        <v>1</v>
      </c>
      <c r="I442">
        <v>3</v>
      </c>
      <c r="J442">
        <f t="shared" si="898"/>
        <v>4</v>
      </c>
      <c r="K442">
        <v>-3</v>
      </c>
      <c r="L442">
        <v>8</v>
      </c>
      <c r="M442" s="5" t="s">
        <v>5653</v>
      </c>
      <c r="N442" s="7">
        <f t="shared" si="899"/>
        <v>12.483333333333333</v>
      </c>
      <c r="O442" s="7">
        <f t="shared" si="900"/>
        <v>174.76666666666665</v>
      </c>
      <c r="P442">
        <v>1</v>
      </c>
      <c r="Q442">
        <v>0</v>
      </c>
      <c r="R442">
        <v>0</v>
      </c>
      <c r="S442">
        <v>0</v>
      </c>
      <c r="T442">
        <f t="shared" si="901"/>
        <v>0</v>
      </c>
      <c r="U442">
        <f t="shared" si="902"/>
        <v>3</v>
      </c>
      <c r="V442">
        <v>13</v>
      </c>
      <c r="W442" s="9">
        <f t="shared" si="903"/>
        <v>7.6923076923076927E-2</v>
      </c>
      <c r="X442">
        <v>232</v>
      </c>
      <c r="Y442">
        <v>0</v>
      </c>
      <c r="Z442">
        <v>0</v>
      </c>
      <c r="AA442">
        <v>62</v>
      </c>
      <c r="AB442">
        <v>67</v>
      </c>
      <c r="AC442" s="9">
        <f t="shared" si="904"/>
        <v>0.48062015503875971</v>
      </c>
      <c r="AD442" s="5" t="s">
        <v>4087</v>
      </c>
      <c r="AE442" s="11">
        <f t="shared" si="919"/>
        <v>43.7</v>
      </c>
      <c r="AH442" s="13" t="s">
        <v>6419</v>
      </c>
      <c r="AI442" s="13" t="s">
        <v>6306</v>
      </c>
      <c r="AJ442" s="14">
        <v>-1.9</v>
      </c>
      <c r="AK442" s="13" t="s">
        <v>6353</v>
      </c>
      <c r="AL442" s="13" t="s">
        <v>6351</v>
      </c>
      <c r="AM442" s="13" t="s">
        <v>6274</v>
      </c>
      <c r="AN442" s="18">
        <f t="shared" si="905"/>
        <v>3.9</v>
      </c>
      <c r="AO442" s="18">
        <f t="shared" si="906"/>
        <v>3.3</v>
      </c>
      <c r="AP442" s="18">
        <f t="shared" si="907"/>
        <v>-1.9</v>
      </c>
      <c r="AQ442" s="18">
        <f t="shared" si="908"/>
        <v>-0.4</v>
      </c>
      <c r="AR442" s="18">
        <f t="shared" si="880"/>
        <v>-3.6855036855036856</v>
      </c>
      <c r="AS442" s="18">
        <f t="shared" si="909"/>
        <v>-0.1</v>
      </c>
      <c r="AT442" s="18">
        <f t="shared" si="881"/>
        <v>-0.92137592137592139</v>
      </c>
      <c r="AU442" s="18">
        <f t="shared" si="910"/>
        <v>-0.5</v>
      </c>
      <c r="AV442" s="66">
        <v>1</v>
      </c>
      <c r="AW442" s="66">
        <v>16</v>
      </c>
      <c r="AX442" s="66">
        <v>4</v>
      </c>
      <c r="AY442" s="66">
        <v>3</v>
      </c>
      <c r="AZ442" s="66">
        <v>2</v>
      </c>
      <c r="BA442" s="66">
        <v>62</v>
      </c>
      <c r="BB442" s="66">
        <v>67</v>
      </c>
      <c r="BC442" s="66">
        <v>16.5</v>
      </c>
      <c r="BE442" t="s">
        <v>5313</v>
      </c>
      <c r="BF442" t="s">
        <v>718</v>
      </c>
      <c r="BG442" t="s">
        <v>7484</v>
      </c>
      <c r="BH442" t="s">
        <v>7457</v>
      </c>
      <c r="BI442">
        <v>69</v>
      </c>
      <c r="BJ442">
        <v>185</v>
      </c>
      <c r="BK442" t="s">
        <v>1259</v>
      </c>
      <c r="BL442" t="s">
        <v>638</v>
      </c>
      <c r="BM442" s="4" t="s">
        <v>3762</v>
      </c>
      <c r="BN442" s="4" t="s">
        <v>3763</v>
      </c>
      <c r="BO442" s="4" t="s">
        <v>6560</v>
      </c>
      <c r="BP442" s="4" t="s">
        <v>3764</v>
      </c>
      <c r="BQ442" s="7">
        <f t="shared" si="882"/>
        <v>174.8</v>
      </c>
      <c r="BR442" s="7">
        <f t="shared" si="883"/>
        <v>132.53333333333333</v>
      </c>
      <c r="BS442" s="7">
        <f t="shared" si="884"/>
        <v>0.7</v>
      </c>
      <c r="BT442" s="7">
        <f t="shared" si="885"/>
        <v>41.56666666666667</v>
      </c>
      <c r="BU442">
        <v>232</v>
      </c>
      <c r="BV442">
        <v>0</v>
      </c>
      <c r="BW442">
        <v>0</v>
      </c>
      <c r="BX442">
        <v>0</v>
      </c>
      <c r="BY442" s="18">
        <f t="shared" si="886"/>
        <v>9.4666666666666668</v>
      </c>
      <c r="BZ442" s="18">
        <f t="shared" si="887"/>
        <v>4.9999999999999996E-2</v>
      </c>
      <c r="CA442" s="18">
        <f t="shared" si="888"/>
        <v>2.9690476190476192</v>
      </c>
      <c r="CB442" s="6">
        <v>5</v>
      </c>
      <c r="CC442" s="6">
        <v>1</v>
      </c>
      <c r="CD442" s="6">
        <v>1</v>
      </c>
      <c r="CE442" s="6">
        <v>7</v>
      </c>
      <c r="CF442" s="6">
        <v>8</v>
      </c>
      <c r="CG442" s="6">
        <v>0</v>
      </c>
      <c r="CH442" s="6">
        <v>6</v>
      </c>
      <c r="CI442" s="6">
        <v>14</v>
      </c>
      <c r="CJ442" s="11">
        <f t="shared" si="889"/>
        <v>2.2635814889336014</v>
      </c>
      <c r="CK442" s="11">
        <f t="shared" si="890"/>
        <v>1.4434643143544506</v>
      </c>
      <c r="CL442" s="11">
        <f t="shared" si="891"/>
        <v>85.714285714285722</v>
      </c>
      <c r="CM442" s="11">
        <f t="shared" si="892"/>
        <v>3.6217303822937628</v>
      </c>
      <c r="CN442" s="11">
        <f t="shared" si="893"/>
        <v>0</v>
      </c>
      <c r="CO442" s="11">
        <f t="shared" si="894"/>
        <v>514.28571428571422</v>
      </c>
      <c r="CP442" s="52">
        <f t="shared" si="793"/>
        <v>0</v>
      </c>
      <c r="CQ442" s="52">
        <f t="shared" si="794"/>
        <v>0.6</v>
      </c>
      <c r="CR442" s="52">
        <f t="shared" si="795"/>
        <v>0.6</v>
      </c>
      <c r="CS442" s="52">
        <f t="shared" si="796"/>
        <v>1</v>
      </c>
      <c r="CT442" s="52">
        <f t="shared" si="797"/>
        <v>0</v>
      </c>
      <c r="CU442" s="52">
        <f t="shared" si="798"/>
        <v>1</v>
      </c>
      <c r="CV442">
        <v>0</v>
      </c>
      <c r="CW442" s="60">
        <f t="shared" si="911"/>
        <v>-5.5314808551848857</v>
      </c>
      <c r="CX442" s="60">
        <f t="shared" si="912"/>
        <v>-63.289254635982672</v>
      </c>
      <c r="CY442" s="60">
        <v>-0.78811444654776452</v>
      </c>
      <c r="CZ442" s="60">
        <v>-6.2597746541901589E-2</v>
      </c>
      <c r="DA442" s="60">
        <v>-9.1215034404568338E-2</v>
      </c>
      <c r="DB442" s="60">
        <v>-7.8827546408195611E-3</v>
      </c>
      <c r="DC442" s="60">
        <v>-0.67988881652359734</v>
      </c>
      <c r="DD442" s="60">
        <f t="shared" si="913"/>
        <v>-1.6296987986586515</v>
      </c>
      <c r="DE442" s="60">
        <f t="shared" si="914"/>
        <v>-18.646439343920498</v>
      </c>
      <c r="DF442" s="60">
        <v>-0.10705023267289439</v>
      </c>
      <c r="DG442" s="60">
        <v>0.14727292825227695</v>
      </c>
      <c r="DH442" s="60">
        <v>-3.4846942137202319</v>
      </c>
      <c r="DI442" s="60">
        <v>-0.4573105383853846</v>
      </c>
      <c r="DJ442" s="60">
        <f t="shared" si="915"/>
        <v>-3.9017820565262342</v>
      </c>
      <c r="DK442" s="60">
        <f t="shared" si="916"/>
        <v>-44.642815292062174</v>
      </c>
      <c r="DL442" s="60"/>
      <c r="DM442" s="60"/>
      <c r="DN442" s="60">
        <f t="shared" si="917"/>
        <v>0</v>
      </c>
      <c r="DO442" s="59">
        <v>132.53333333333333</v>
      </c>
      <c r="DP442" s="59">
        <v>41.56666666666667</v>
      </c>
      <c r="DQ442" s="59">
        <v>0.7</v>
      </c>
      <c r="DR442" s="58">
        <v>174.8</v>
      </c>
    </row>
    <row r="443" spans="1:122" x14ac:dyDescent="0.2">
      <c r="A443" t="s">
        <v>4662</v>
      </c>
      <c r="B443" t="s">
        <v>2098</v>
      </c>
      <c r="C443" t="str">
        <f t="shared" si="895"/>
        <v xml:space="preserve">Murray, Marty </v>
      </c>
      <c r="D443" t="str">
        <f t="shared" si="896"/>
        <v>Marty Murray</v>
      </c>
      <c r="E443" t="str">
        <f t="shared" si="897"/>
        <v xml:space="preserve">C </v>
      </c>
      <c r="F443" t="s">
        <v>1029</v>
      </c>
      <c r="G443">
        <v>19</v>
      </c>
      <c r="H443">
        <v>0</v>
      </c>
      <c r="I443">
        <v>2</v>
      </c>
      <c r="J443">
        <f t="shared" si="898"/>
        <v>2</v>
      </c>
      <c r="K443">
        <v>-5</v>
      </c>
      <c r="L443">
        <v>4</v>
      </c>
      <c r="M443" s="5" t="s">
        <v>5783</v>
      </c>
      <c r="N443" s="7">
        <f t="shared" si="899"/>
        <v>9.5333333333333332</v>
      </c>
      <c r="O443" s="7">
        <f t="shared" si="900"/>
        <v>181.13333333333333</v>
      </c>
      <c r="P443">
        <v>0</v>
      </c>
      <c r="Q443">
        <v>0</v>
      </c>
      <c r="R443">
        <v>0</v>
      </c>
      <c r="S443">
        <v>0</v>
      </c>
      <c r="T443">
        <f t="shared" si="901"/>
        <v>0</v>
      </c>
      <c r="U443">
        <f t="shared" si="902"/>
        <v>2</v>
      </c>
      <c r="V443">
        <v>4</v>
      </c>
      <c r="W443" s="9">
        <f t="shared" si="903"/>
        <v>0</v>
      </c>
      <c r="X443">
        <v>277</v>
      </c>
      <c r="Y443">
        <v>0</v>
      </c>
      <c r="Z443">
        <v>0</v>
      </c>
      <c r="AA443">
        <v>65</v>
      </c>
      <c r="AB443">
        <v>74</v>
      </c>
      <c r="AC443" s="9">
        <f t="shared" si="904"/>
        <v>0.46762589928057552</v>
      </c>
      <c r="AD443" s="5" t="s">
        <v>4278</v>
      </c>
      <c r="AE443" s="11">
        <f t="shared" si="919"/>
        <v>90.533333333333331</v>
      </c>
      <c r="AH443" s="13" t="s">
        <v>6306</v>
      </c>
      <c r="AI443" s="13" t="s">
        <v>6279</v>
      </c>
      <c r="AJ443" s="14">
        <v>-4.8</v>
      </c>
      <c r="AK443" s="13" t="s">
        <v>6328</v>
      </c>
      <c r="AL443" s="13" t="s">
        <v>6274</v>
      </c>
      <c r="AM443" s="13" t="s">
        <v>4432</v>
      </c>
      <c r="AN443" s="18">
        <f t="shared" si="905"/>
        <v>3.3</v>
      </c>
      <c r="AO443" s="18">
        <f t="shared" si="906"/>
        <v>6.2</v>
      </c>
      <c r="AP443" s="18">
        <f t="shared" si="907"/>
        <v>-4.8</v>
      </c>
      <c r="AQ443" s="18">
        <f t="shared" si="908"/>
        <v>-1</v>
      </c>
      <c r="AR443" s="18">
        <f t="shared" si="880"/>
        <v>-8.9753178758414354</v>
      </c>
      <c r="AS443" s="18">
        <f t="shared" si="909"/>
        <v>-0.5</v>
      </c>
      <c r="AT443" s="18">
        <f t="shared" si="881"/>
        <v>-4.4876589379207177</v>
      </c>
      <c r="AU443" s="18">
        <f t="shared" si="910"/>
        <v>-1.5</v>
      </c>
      <c r="AV443" s="66">
        <v>10</v>
      </c>
      <c r="AW443" s="66">
        <v>5</v>
      </c>
      <c r="AX443" s="66">
        <v>5</v>
      </c>
      <c r="AY443" s="66">
        <v>4</v>
      </c>
      <c r="AZ443" s="66">
        <v>7</v>
      </c>
      <c r="BA443" s="66">
        <v>65</v>
      </c>
      <c r="BB443" s="66">
        <v>74</v>
      </c>
      <c r="BC443" s="66">
        <v>12.6</v>
      </c>
      <c r="BD443">
        <v>26</v>
      </c>
      <c r="BE443" t="s">
        <v>3976</v>
      </c>
      <c r="BF443" t="s">
        <v>3977</v>
      </c>
      <c r="BG443" t="s">
        <v>682</v>
      </c>
      <c r="BH443" t="s">
        <v>7457</v>
      </c>
      <c r="BI443">
        <v>69</v>
      </c>
      <c r="BJ443">
        <v>180</v>
      </c>
      <c r="BK443" t="s">
        <v>1259</v>
      </c>
      <c r="BL443" t="s">
        <v>7128</v>
      </c>
      <c r="BM443" s="4" t="s">
        <v>3750</v>
      </c>
      <c r="BN443" s="4" t="s">
        <v>3751</v>
      </c>
      <c r="BO443" s="4" t="s">
        <v>3752</v>
      </c>
      <c r="BP443" s="4" t="s">
        <v>6993</v>
      </c>
      <c r="BQ443" s="7">
        <f t="shared" si="882"/>
        <v>181.06666666666666</v>
      </c>
      <c r="BR443" s="7">
        <f t="shared" si="883"/>
        <v>139.30000000000001</v>
      </c>
      <c r="BS443" s="7">
        <f t="shared" si="884"/>
        <v>40.616666666666667</v>
      </c>
      <c r="BT443" s="7">
        <f t="shared" si="885"/>
        <v>1.1499999999999999</v>
      </c>
      <c r="BU443">
        <v>277</v>
      </c>
      <c r="BV443">
        <v>0</v>
      </c>
      <c r="BW443">
        <v>0</v>
      </c>
      <c r="BX443">
        <v>0</v>
      </c>
      <c r="BY443" s="18">
        <f t="shared" si="886"/>
        <v>7.3315789473684214</v>
      </c>
      <c r="BZ443" s="18">
        <f t="shared" si="887"/>
        <v>2.1377192982456141</v>
      </c>
      <c r="CA443" s="18">
        <f t="shared" si="888"/>
        <v>6.0526315789473678E-2</v>
      </c>
      <c r="CB443" s="6">
        <v>2</v>
      </c>
      <c r="CC443" s="6">
        <v>0</v>
      </c>
      <c r="CD443" s="6">
        <v>0</v>
      </c>
      <c r="CE443" s="6">
        <v>2</v>
      </c>
      <c r="CF443" s="6">
        <v>7</v>
      </c>
      <c r="CG443" s="6">
        <v>0</v>
      </c>
      <c r="CH443" s="6">
        <v>13</v>
      </c>
      <c r="CI443" s="6">
        <v>20</v>
      </c>
      <c r="CJ443" s="11">
        <f t="shared" si="889"/>
        <v>0.8614501076812634</v>
      </c>
      <c r="CK443" s="11">
        <f t="shared" si="890"/>
        <v>0</v>
      </c>
      <c r="CL443" s="11">
        <f t="shared" si="891"/>
        <v>0</v>
      </c>
      <c r="CM443" s="11">
        <f t="shared" si="892"/>
        <v>3.0150753768844218</v>
      </c>
      <c r="CN443" s="11">
        <f t="shared" si="893"/>
        <v>0</v>
      </c>
      <c r="CO443" s="11">
        <f t="shared" si="894"/>
        <v>19.203939269593764</v>
      </c>
      <c r="CP443" s="52">
        <f t="shared" si="793"/>
        <v>0</v>
      </c>
      <c r="CQ443" s="52">
        <f t="shared" si="794"/>
        <v>1</v>
      </c>
      <c r="CR443" s="52">
        <f t="shared" si="795"/>
        <v>1</v>
      </c>
      <c r="CS443" s="52">
        <f t="shared" si="796"/>
        <v>0</v>
      </c>
      <c r="CT443" s="52">
        <f t="shared" si="797"/>
        <v>0</v>
      </c>
      <c r="CU443" s="52">
        <f t="shared" si="798"/>
        <v>0</v>
      </c>
      <c r="CV443">
        <v>0</v>
      </c>
      <c r="CW443" s="60">
        <f t="shared" si="911"/>
        <v>-4.3455760076797549</v>
      </c>
      <c r="CX443" s="60">
        <f t="shared" si="912"/>
        <v>-47.999734989098911</v>
      </c>
      <c r="CY443" s="60">
        <v>-1.6373565876965057</v>
      </c>
      <c r="CZ443" s="60">
        <v>-6.0461317546322689E-2</v>
      </c>
      <c r="DA443" s="60">
        <v>0.11955062592045719</v>
      </c>
      <c r="DB443" s="60">
        <v>-0.49648319753946268</v>
      </c>
      <c r="DC443" s="60">
        <v>0</v>
      </c>
      <c r="DD443" s="60">
        <f t="shared" si="913"/>
        <v>-2.0747504768618339</v>
      </c>
      <c r="DE443" s="60">
        <f t="shared" si="914"/>
        <v>-22.916978757678574</v>
      </c>
      <c r="DF443" s="60">
        <v>0.92362982577677899</v>
      </c>
      <c r="DG443" s="60">
        <v>3.4543504451825893E-3</v>
      </c>
      <c r="DH443" s="60">
        <v>-4.1436515435628536</v>
      </c>
      <c r="DI443" s="60">
        <v>0.9457418365229715</v>
      </c>
      <c r="DJ443" s="60">
        <f t="shared" si="915"/>
        <v>-2.2708255308179206</v>
      </c>
      <c r="DK443" s="60">
        <f t="shared" si="916"/>
        <v>-25.08275623142033</v>
      </c>
      <c r="DL443" s="60"/>
      <c r="DM443" s="60"/>
      <c r="DN443" s="60">
        <f t="shared" si="917"/>
        <v>0</v>
      </c>
      <c r="DO443" s="58">
        <v>139.30000000000001</v>
      </c>
      <c r="DP443" s="58">
        <v>1.1499999999999999</v>
      </c>
      <c r="DQ443" s="58">
        <v>40.616666666666667</v>
      </c>
      <c r="DR443" s="58">
        <v>181.06666666666669</v>
      </c>
    </row>
    <row r="444" spans="1:122" x14ac:dyDescent="0.2">
      <c r="A444" t="s">
        <v>4658</v>
      </c>
      <c r="B444" t="s">
        <v>2098</v>
      </c>
      <c r="C444" t="str">
        <f t="shared" si="895"/>
        <v xml:space="preserve">Barnaby, Matthew </v>
      </c>
      <c r="D444" t="str">
        <f t="shared" si="896"/>
        <v>Matthew Barnaby</v>
      </c>
      <c r="E444" t="str">
        <f t="shared" si="897"/>
        <v>RW</v>
      </c>
      <c r="F444" t="s">
        <v>3372</v>
      </c>
      <c r="G444">
        <v>39</v>
      </c>
      <c r="H444">
        <v>1</v>
      </c>
      <c r="I444">
        <v>6</v>
      </c>
      <c r="J444">
        <f t="shared" si="898"/>
        <v>7</v>
      </c>
      <c r="K444">
        <v>5</v>
      </c>
      <c r="L444">
        <v>127</v>
      </c>
      <c r="M444" s="5" t="s">
        <v>5698</v>
      </c>
      <c r="N444" s="7">
        <f t="shared" si="899"/>
        <v>8.1166666666666671</v>
      </c>
      <c r="O444" s="7">
        <f t="shared" si="900"/>
        <v>316.55</v>
      </c>
      <c r="P444">
        <v>0</v>
      </c>
      <c r="Q444">
        <v>0</v>
      </c>
      <c r="R444">
        <v>0</v>
      </c>
      <c r="S444">
        <v>0</v>
      </c>
      <c r="T444">
        <f t="shared" si="901"/>
        <v>1</v>
      </c>
      <c r="U444">
        <f t="shared" si="902"/>
        <v>6</v>
      </c>
      <c r="V444">
        <v>22</v>
      </c>
      <c r="W444" s="9">
        <f t="shared" si="903"/>
        <v>4.5454545454545456E-2</v>
      </c>
      <c r="X444">
        <v>453</v>
      </c>
      <c r="Y444">
        <v>0</v>
      </c>
      <c r="Z444">
        <v>0</v>
      </c>
      <c r="AA444">
        <v>0</v>
      </c>
      <c r="AB444">
        <v>1</v>
      </c>
      <c r="AC444" s="9">
        <f t="shared" si="904"/>
        <v>0</v>
      </c>
      <c r="AD444" s="5" t="s">
        <v>4171</v>
      </c>
      <c r="AE444" s="11">
        <f t="shared" si="919"/>
        <v>45.25</v>
      </c>
      <c r="AF444" s="27">
        <v>42</v>
      </c>
      <c r="AG444" s="12">
        <v>165000</v>
      </c>
      <c r="AH444" s="13" t="s">
        <v>4386</v>
      </c>
      <c r="AI444" s="13" t="s">
        <v>4429</v>
      </c>
      <c r="AJ444" s="14">
        <v>4.2</v>
      </c>
      <c r="AK444" s="13" t="s">
        <v>6440</v>
      </c>
      <c r="AL444" s="13" t="s">
        <v>6322</v>
      </c>
      <c r="AM444" s="13" t="s">
        <v>6349</v>
      </c>
      <c r="AN444" s="18">
        <f t="shared" si="905"/>
        <v>8.6</v>
      </c>
      <c r="AO444" s="18">
        <f t="shared" si="906"/>
        <v>9.1</v>
      </c>
      <c r="AP444" s="18">
        <f t="shared" si="907"/>
        <v>4.2</v>
      </c>
      <c r="AQ444" s="18">
        <f t="shared" si="908"/>
        <v>-1.8</v>
      </c>
      <c r="AR444" s="18">
        <f t="shared" si="880"/>
        <v>-11.09513047051572</v>
      </c>
      <c r="AS444" s="18">
        <f t="shared" si="909"/>
        <v>1.9</v>
      </c>
      <c r="AT444" s="18">
        <f t="shared" si="881"/>
        <v>11.711526607766592</v>
      </c>
      <c r="AU444" s="18">
        <f t="shared" si="910"/>
        <v>0.1</v>
      </c>
      <c r="AV444" s="66">
        <v>6</v>
      </c>
      <c r="AW444" s="66">
        <v>28</v>
      </c>
      <c r="AX444" s="66">
        <v>1</v>
      </c>
      <c r="AY444" s="66">
        <v>10</v>
      </c>
      <c r="AZ444" s="66">
        <v>7</v>
      </c>
      <c r="BA444" s="66">
        <v>0</v>
      </c>
      <c r="BB444" s="66">
        <v>1</v>
      </c>
      <c r="BC444" s="66">
        <v>0</v>
      </c>
      <c r="BD444">
        <v>77</v>
      </c>
      <c r="BE444" t="s">
        <v>162</v>
      </c>
      <c r="BF444" t="s">
        <v>718</v>
      </c>
      <c r="BG444" t="s">
        <v>7484</v>
      </c>
      <c r="BH444" t="s">
        <v>7457</v>
      </c>
      <c r="BI444">
        <v>73</v>
      </c>
      <c r="BJ444">
        <v>191</v>
      </c>
      <c r="BK444" t="s">
        <v>1259</v>
      </c>
      <c r="BL444" t="s">
        <v>7128</v>
      </c>
      <c r="BM444" s="4" t="s">
        <v>3603</v>
      </c>
      <c r="BN444" s="4" t="s">
        <v>3604</v>
      </c>
      <c r="BO444" s="4" t="s">
        <v>3605</v>
      </c>
      <c r="BP444" s="4" t="s">
        <v>6574</v>
      </c>
      <c r="BQ444" s="7">
        <f t="shared" si="882"/>
        <v>316.8</v>
      </c>
      <c r="BR444" s="7">
        <f t="shared" si="883"/>
        <v>309.13333333333333</v>
      </c>
      <c r="BS444" s="7">
        <f t="shared" si="884"/>
        <v>6.1333333333333337</v>
      </c>
      <c r="BT444" s="7">
        <f t="shared" si="885"/>
        <v>1.5333333333333332</v>
      </c>
      <c r="BU444">
        <v>453</v>
      </c>
      <c r="BV444">
        <v>0</v>
      </c>
      <c r="BW444">
        <v>0</v>
      </c>
      <c r="BX444">
        <v>0</v>
      </c>
      <c r="BY444" s="18">
        <f t="shared" si="886"/>
        <v>7.9264957264957259</v>
      </c>
      <c r="BZ444" s="18">
        <f t="shared" si="887"/>
        <v>0.15726495726495729</v>
      </c>
      <c r="CA444" s="18">
        <f t="shared" si="888"/>
        <v>3.9316239316239315E-2</v>
      </c>
      <c r="CB444" s="6">
        <v>15</v>
      </c>
      <c r="CC444" s="6">
        <v>0</v>
      </c>
      <c r="CD444" s="6">
        <v>0</v>
      </c>
      <c r="CE444" s="6">
        <v>15</v>
      </c>
      <c r="CF444" s="6">
        <v>10</v>
      </c>
      <c r="CG444" s="6">
        <v>0</v>
      </c>
      <c r="CH444" s="6">
        <v>2</v>
      </c>
      <c r="CI444" s="6">
        <v>12</v>
      </c>
      <c r="CJ444" s="11">
        <f t="shared" si="889"/>
        <v>2.9113651067500541</v>
      </c>
      <c r="CK444" s="11">
        <f t="shared" si="890"/>
        <v>0</v>
      </c>
      <c r="CL444" s="11">
        <f t="shared" si="891"/>
        <v>0</v>
      </c>
      <c r="CM444" s="11">
        <f t="shared" si="892"/>
        <v>1.9409100711667027</v>
      </c>
      <c r="CN444" s="11">
        <f t="shared" si="893"/>
        <v>0</v>
      </c>
      <c r="CO444" s="11">
        <f t="shared" si="894"/>
        <v>19.565217391304348</v>
      </c>
      <c r="CP444" s="52">
        <f t="shared" si="793"/>
        <v>6.6666666666666666E-2</v>
      </c>
      <c r="CQ444" s="52">
        <f t="shared" si="794"/>
        <v>0.4</v>
      </c>
      <c r="CR444" s="52">
        <f t="shared" si="795"/>
        <v>0.46666666666666667</v>
      </c>
      <c r="CS444" s="52">
        <f t="shared" si="796"/>
        <v>0</v>
      </c>
      <c r="CT444" s="52">
        <f t="shared" si="797"/>
        <v>0</v>
      </c>
      <c r="CU444" s="52">
        <f t="shared" si="798"/>
        <v>0</v>
      </c>
      <c r="CV444">
        <v>0</v>
      </c>
      <c r="CW444" s="60">
        <f t="shared" si="911"/>
        <v>-7.4982795956177783</v>
      </c>
      <c r="CX444" s="60">
        <f t="shared" si="912"/>
        <v>-47.337623709708197</v>
      </c>
      <c r="CY444" s="60">
        <v>0.66494939392038077</v>
      </c>
      <c r="CZ444" s="60">
        <v>-9.0319758840028047E-2</v>
      </c>
      <c r="DA444" s="60">
        <v>0.1477422067647958</v>
      </c>
      <c r="DB444" s="60">
        <v>-8.6195185317170173E-2</v>
      </c>
      <c r="DC444" s="60">
        <v>0</v>
      </c>
      <c r="DD444" s="60">
        <f t="shared" si="913"/>
        <v>0.63617665652797828</v>
      </c>
      <c r="DE444" s="60">
        <f t="shared" si="914"/>
        <v>4.0162667710099633</v>
      </c>
      <c r="DF444" s="60">
        <v>3.7588014861033803</v>
      </c>
      <c r="DG444" s="60">
        <v>4.9391540513309511E-3</v>
      </c>
      <c r="DH444" s="60">
        <v>-0.65588839033445678</v>
      </c>
      <c r="DI444" s="60">
        <v>-11.242308501966011</v>
      </c>
      <c r="DJ444" s="60">
        <f t="shared" si="915"/>
        <v>-8.1344562521457568</v>
      </c>
      <c r="DK444" s="60">
        <f t="shared" si="916"/>
        <v>-51.353890480718157</v>
      </c>
      <c r="DL444" s="60"/>
      <c r="DM444" s="60"/>
      <c r="DN444" s="60">
        <f t="shared" si="917"/>
        <v>0</v>
      </c>
      <c r="DO444" s="58">
        <v>309.13333333333333</v>
      </c>
      <c r="DP444" s="58">
        <v>1.5333333333333332</v>
      </c>
      <c r="DQ444" s="58">
        <v>6.1333333333333346</v>
      </c>
      <c r="DR444" s="58">
        <v>316.8</v>
      </c>
    </row>
    <row r="445" spans="1:122" x14ac:dyDescent="0.2">
      <c r="A445" t="s">
        <v>4663</v>
      </c>
      <c r="B445" t="s">
        <v>2098</v>
      </c>
      <c r="C445" t="str">
        <f t="shared" si="895"/>
        <v xml:space="preserve">Weinhandl, Mattias </v>
      </c>
      <c r="D445" t="str">
        <f t="shared" si="896"/>
        <v>Mattias Weinhandl</v>
      </c>
      <c r="E445" t="str">
        <f t="shared" si="897"/>
        <v>RW</v>
      </c>
      <c r="F445" t="s">
        <v>1060</v>
      </c>
      <c r="G445">
        <v>12</v>
      </c>
      <c r="H445">
        <v>1</v>
      </c>
      <c r="I445">
        <v>1</v>
      </c>
      <c r="J445">
        <f t="shared" si="898"/>
        <v>2</v>
      </c>
      <c r="K445">
        <v>-2</v>
      </c>
      <c r="L445">
        <v>10</v>
      </c>
      <c r="M445" s="5" t="s">
        <v>5808</v>
      </c>
      <c r="N445" s="7">
        <f t="shared" si="899"/>
        <v>6.4666666666666668</v>
      </c>
      <c r="O445" s="7">
        <f t="shared" si="900"/>
        <v>77.599999999999994</v>
      </c>
      <c r="P445">
        <v>0</v>
      </c>
      <c r="Q445">
        <v>0</v>
      </c>
      <c r="R445">
        <v>0</v>
      </c>
      <c r="S445">
        <v>0</v>
      </c>
      <c r="T445">
        <f t="shared" si="901"/>
        <v>1</v>
      </c>
      <c r="U445">
        <f t="shared" si="902"/>
        <v>1</v>
      </c>
      <c r="V445">
        <v>3</v>
      </c>
      <c r="W445" s="9">
        <f t="shared" si="903"/>
        <v>0.33333333333333331</v>
      </c>
      <c r="X445">
        <v>138</v>
      </c>
      <c r="Y445">
        <v>0</v>
      </c>
      <c r="Z445">
        <v>0</v>
      </c>
      <c r="AA445">
        <v>0</v>
      </c>
      <c r="AB445">
        <v>1</v>
      </c>
      <c r="AC445" s="9">
        <f t="shared" si="904"/>
        <v>0</v>
      </c>
      <c r="AD445" s="5" t="s">
        <v>4256</v>
      </c>
      <c r="AE445" s="11">
        <f t="shared" si="919"/>
        <v>38.75</v>
      </c>
      <c r="AH445" s="13" t="s">
        <v>6332</v>
      </c>
      <c r="AI445" s="13" t="s">
        <v>6378</v>
      </c>
      <c r="AJ445" s="14">
        <v>-2.5</v>
      </c>
      <c r="AK445" s="13" t="s">
        <v>6274</v>
      </c>
      <c r="AL445" s="13" t="s">
        <v>6331</v>
      </c>
      <c r="AM445" s="13" t="s">
        <v>6340</v>
      </c>
      <c r="AN445" s="18">
        <f t="shared" si="905"/>
        <v>2.7</v>
      </c>
      <c r="AO445" s="18">
        <f t="shared" si="906"/>
        <v>2.5</v>
      </c>
      <c r="AP445" s="18">
        <f t="shared" si="907"/>
        <v>-2.5</v>
      </c>
      <c r="AQ445" s="18">
        <f t="shared" si="908"/>
        <v>-0.5</v>
      </c>
      <c r="AR445" s="18">
        <f t="shared" si="880"/>
        <v>-11.971268954509178</v>
      </c>
      <c r="AS445" s="18">
        <f t="shared" si="909"/>
        <v>-0.2</v>
      </c>
      <c r="AT445" s="18">
        <f t="shared" si="881"/>
        <v>-4.7885075818036711</v>
      </c>
      <c r="AU445" s="18">
        <f t="shared" si="910"/>
        <v>-0.6</v>
      </c>
      <c r="AV445" s="66">
        <v>2</v>
      </c>
      <c r="AW445" s="66">
        <v>3</v>
      </c>
      <c r="AX445" s="66">
        <v>0</v>
      </c>
      <c r="AY445" s="66">
        <v>0</v>
      </c>
      <c r="AZ445" s="66">
        <v>4</v>
      </c>
      <c r="BA445" s="66">
        <v>0</v>
      </c>
      <c r="BB445" s="66">
        <v>1</v>
      </c>
      <c r="BC445" s="66">
        <v>0.1</v>
      </c>
      <c r="BD445">
        <v>18</v>
      </c>
      <c r="BE445" t="s">
        <v>3405</v>
      </c>
      <c r="BF445" t="s">
        <v>3406</v>
      </c>
      <c r="BH445" t="s">
        <v>7493</v>
      </c>
      <c r="BI445">
        <v>72</v>
      </c>
      <c r="BJ445">
        <v>195</v>
      </c>
      <c r="BK445" t="s">
        <v>1258</v>
      </c>
      <c r="BL445" t="s">
        <v>7128</v>
      </c>
      <c r="BM445" s="4" t="s">
        <v>6045</v>
      </c>
      <c r="BN445" s="4" t="s">
        <v>6046</v>
      </c>
      <c r="BO445" s="4" t="s">
        <v>7139</v>
      </c>
      <c r="BP445" s="4" t="s">
        <v>3614</v>
      </c>
      <c r="BQ445" s="7">
        <f t="shared" si="882"/>
        <v>77.516666666666666</v>
      </c>
      <c r="BR445" s="7">
        <f t="shared" si="883"/>
        <v>71.5</v>
      </c>
      <c r="BS445" s="7">
        <f t="shared" si="884"/>
        <v>0.33333333333333331</v>
      </c>
      <c r="BT445" s="7">
        <f t="shared" si="885"/>
        <v>5.6833333333333336</v>
      </c>
      <c r="BU445">
        <v>138</v>
      </c>
      <c r="BV445">
        <v>0</v>
      </c>
      <c r="BW445">
        <v>0</v>
      </c>
      <c r="BX445">
        <v>0</v>
      </c>
      <c r="BY445" s="18">
        <f t="shared" si="886"/>
        <v>5.958333333333333</v>
      </c>
      <c r="BZ445" s="18">
        <f t="shared" si="887"/>
        <v>2.7777777777777776E-2</v>
      </c>
      <c r="CA445" s="18">
        <f t="shared" si="888"/>
        <v>0.47361111111111115</v>
      </c>
      <c r="CB445" s="6">
        <v>3</v>
      </c>
      <c r="CC445" s="6">
        <v>0</v>
      </c>
      <c r="CD445" s="6">
        <v>0</v>
      </c>
      <c r="CE445" s="6">
        <v>3</v>
      </c>
      <c r="CF445" s="6">
        <v>4</v>
      </c>
      <c r="CG445" s="6">
        <v>1</v>
      </c>
      <c r="CH445" s="6">
        <v>0</v>
      </c>
      <c r="CI445" s="6">
        <v>5</v>
      </c>
      <c r="CJ445" s="11">
        <f t="shared" si="889"/>
        <v>2.5174825174825175</v>
      </c>
      <c r="CK445" s="11">
        <f t="shared" si="890"/>
        <v>0</v>
      </c>
      <c r="CL445" s="11">
        <f t="shared" si="891"/>
        <v>0</v>
      </c>
      <c r="CM445" s="11">
        <f t="shared" si="892"/>
        <v>3.3566433566433567</v>
      </c>
      <c r="CN445" s="11">
        <f t="shared" si="893"/>
        <v>10.557184750733137</v>
      </c>
      <c r="CO445" s="11">
        <f t="shared" si="894"/>
        <v>0</v>
      </c>
      <c r="CP445" s="52">
        <f t="shared" si="793"/>
        <v>0.33333333333333331</v>
      </c>
      <c r="CQ445" s="52">
        <f t="shared" si="794"/>
        <v>0.33333333333333331</v>
      </c>
      <c r="CR445" s="52">
        <f t="shared" si="795"/>
        <v>0.66666666666666663</v>
      </c>
      <c r="CS445" s="52">
        <f t="shared" si="796"/>
        <v>0</v>
      </c>
      <c r="CT445" s="52">
        <f t="shared" si="797"/>
        <v>0</v>
      </c>
      <c r="CU445" s="52">
        <f t="shared" si="798"/>
        <v>0</v>
      </c>
      <c r="CV445">
        <v>0</v>
      </c>
      <c r="CW445" s="60">
        <f t="shared" si="911"/>
        <v>-0.89685206005180862</v>
      </c>
      <c r="CX445" s="60">
        <f t="shared" si="912"/>
        <v>-23.13959303509289</v>
      </c>
      <c r="CY445" s="60">
        <v>1.3340964195601195</v>
      </c>
      <c r="CZ445" s="60">
        <v>-0.26973796706256203</v>
      </c>
      <c r="DA445" s="60">
        <v>-2.0024634300694975E-2</v>
      </c>
      <c r="DB445" s="60">
        <v>-4.5507091190379323E-3</v>
      </c>
      <c r="DC445" s="60">
        <v>0</v>
      </c>
      <c r="DD445" s="60">
        <f t="shared" si="913"/>
        <v>1.0397831090778247</v>
      </c>
      <c r="DE445" s="60">
        <f t="shared" si="914"/>
        <v>26.827343171218867</v>
      </c>
      <c r="DF445" s="60">
        <v>0.19455810994639078</v>
      </c>
      <c r="DG445" s="60">
        <v>-0.15914419104047861</v>
      </c>
      <c r="DH445" s="60">
        <v>2.9190758362098074E-2</v>
      </c>
      <c r="DI445" s="60">
        <v>-2.0012398463976435</v>
      </c>
      <c r="DJ445" s="60">
        <f t="shared" si="915"/>
        <v>-1.9366351691296333</v>
      </c>
      <c r="DK445" s="60">
        <f t="shared" si="916"/>
        <v>-49.966936206311765</v>
      </c>
      <c r="DL445" s="60"/>
      <c r="DM445" s="60"/>
      <c r="DN445" s="60">
        <f t="shared" si="917"/>
        <v>0</v>
      </c>
      <c r="DO445" s="58">
        <v>71.5</v>
      </c>
      <c r="DP445" s="58">
        <v>5.6833333333333336</v>
      </c>
      <c r="DQ445" s="58">
        <v>0.33333333333333331</v>
      </c>
      <c r="DR445" s="58">
        <v>77.516666666666666</v>
      </c>
    </row>
    <row r="446" spans="1:122" x14ac:dyDescent="0.2">
      <c r="A446" t="s">
        <v>4655</v>
      </c>
      <c r="B446" t="s">
        <v>2098</v>
      </c>
      <c r="C446" t="str">
        <f t="shared" si="895"/>
        <v xml:space="preserve">Holmqvist, Mikael </v>
      </c>
      <c r="D446" t="str">
        <f t="shared" si="896"/>
        <v>Mikael Holmqvist</v>
      </c>
      <c r="E446" t="str">
        <f t="shared" si="897"/>
        <v xml:space="preserve">C </v>
      </c>
      <c r="F446" t="s">
        <v>3266</v>
      </c>
      <c r="G446">
        <v>63</v>
      </c>
      <c r="H446">
        <v>6</v>
      </c>
      <c r="I446">
        <v>7</v>
      </c>
      <c r="J446">
        <f t="shared" si="898"/>
        <v>13</v>
      </c>
      <c r="K446">
        <v>-5</v>
      </c>
      <c r="L446">
        <v>31</v>
      </c>
      <c r="M446" s="5" t="s">
        <v>5610</v>
      </c>
      <c r="N446" s="7">
        <f t="shared" si="899"/>
        <v>13.783333333333333</v>
      </c>
      <c r="O446" s="7">
        <f t="shared" si="900"/>
        <v>868.35</v>
      </c>
      <c r="P446">
        <v>1</v>
      </c>
      <c r="Q446">
        <v>0</v>
      </c>
      <c r="R446">
        <v>0</v>
      </c>
      <c r="S446">
        <v>0</v>
      </c>
      <c r="T446">
        <f t="shared" si="901"/>
        <v>5</v>
      </c>
      <c r="U446">
        <f t="shared" si="902"/>
        <v>7</v>
      </c>
      <c r="V446">
        <v>80</v>
      </c>
      <c r="W446" s="9">
        <f t="shared" si="903"/>
        <v>7.4999999999999997E-2</v>
      </c>
      <c r="X446">
        <v>1353</v>
      </c>
      <c r="Y446">
        <v>0</v>
      </c>
      <c r="Z446">
        <v>0</v>
      </c>
      <c r="AA446">
        <v>72</v>
      </c>
      <c r="AB446">
        <v>89</v>
      </c>
      <c r="AC446" s="9">
        <f t="shared" si="904"/>
        <v>0.44720496894409939</v>
      </c>
      <c r="AD446" s="5" t="s">
        <v>4122</v>
      </c>
      <c r="AE446" s="11">
        <f t="shared" si="919"/>
        <v>66.75</v>
      </c>
      <c r="AF446" s="27">
        <v>46</v>
      </c>
      <c r="AG446" s="12">
        <v>201628</v>
      </c>
      <c r="AH446" s="13" t="s">
        <v>6379</v>
      </c>
      <c r="AI446" s="13" t="s">
        <v>6269</v>
      </c>
      <c r="AJ446" s="14">
        <v>-5.6</v>
      </c>
      <c r="AK446" s="13" t="s">
        <v>4432</v>
      </c>
      <c r="AL446" s="13" t="s">
        <v>6426</v>
      </c>
      <c r="AM446" s="13" t="s">
        <v>6340</v>
      </c>
      <c r="AN446" s="18">
        <f t="shared" si="905"/>
        <v>14</v>
      </c>
      <c r="AO446" s="18">
        <f t="shared" si="906"/>
        <v>19.8</v>
      </c>
      <c r="AP446" s="18">
        <f t="shared" si="907"/>
        <v>-5.6</v>
      </c>
      <c r="AQ446" s="18">
        <f t="shared" si="908"/>
        <v>-1.5</v>
      </c>
      <c r="AR446" s="18">
        <f t="shared" si="880"/>
        <v>-2.711374214831217</v>
      </c>
      <c r="AS446" s="18">
        <f t="shared" si="909"/>
        <v>0.9</v>
      </c>
      <c r="AT446" s="18">
        <f t="shared" si="881"/>
        <v>1.6268245288987302</v>
      </c>
      <c r="AU446" s="18">
        <f t="shared" si="910"/>
        <v>-0.6</v>
      </c>
      <c r="AV446" s="66">
        <v>32</v>
      </c>
      <c r="AW446" s="66">
        <v>36</v>
      </c>
      <c r="AX446" s="66">
        <v>13</v>
      </c>
      <c r="AY446" s="66">
        <v>9</v>
      </c>
      <c r="AZ446" s="66">
        <v>13</v>
      </c>
      <c r="BA446" s="66">
        <v>72</v>
      </c>
      <c r="BB446" s="66">
        <v>89</v>
      </c>
      <c r="BC446" s="66">
        <v>4.5</v>
      </c>
      <c r="BE446" t="s">
        <v>3135</v>
      </c>
      <c r="BF446" t="s">
        <v>716</v>
      </c>
      <c r="BH446" t="s">
        <v>7493</v>
      </c>
      <c r="BI446">
        <v>76</v>
      </c>
      <c r="BJ446">
        <v>210</v>
      </c>
      <c r="BK446" t="s">
        <v>1259</v>
      </c>
      <c r="BL446" t="s">
        <v>7128</v>
      </c>
      <c r="BM446" s="4" t="s">
        <v>2176</v>
      </c>
      <c r="BN446" s="4" t="s">
        <v>2177</v>
      </c>
      <c r="BO446" s="4" t="s">
        <v>2178</v>
      </c>
      <c r="BP446" s="4" t="s">
        <v>2179</v>
      </c>
      <c r="BQ446" s="7">
        <f t="shared" si="882"/>
        <v>867.83333333333337</v>
      </c>
      <c r="BR446" s="7">
        <f t="shared" si="883"/>
        <v>629.2166666666667</v>
      </c>
      <c r="BS446" s="7">
        <f t="shared" si="884"/>
        <v>184.81666666666666</v>
      </c>
      <c r="BT446" s="7">
        <f t="shared" si="885"/>
        <v>53.8</v>
      </c>
      <c r="BU446" s="12">
        <v>1353</v>
      </c>
      <c r="BV446">
        <v>3</v>
      </c>
      <c r="BW446">
        <v>0</v>
      </c>
      <c r="BX446">
        <v>0</v>
      </c>
      <c r="BY446" s="18">
        <f t="shared" si="886"/>
        <v>9.9875661375661373</v>
      </c>
      <c r="BZ446" s="18">
        <f t="shared" si="887"/>
        <v>2.9335978835978835</v>
      </c>
      <c r="CA446" s="18">
        <f t="shared" si="888"/>
        <v>0.85396825396825393</v>
      </c>
      <c r="CB446" s="6">
        <v>15</v>
      </c>
      <c r="CC446" s="6">
        <v>1</v>
      </c>
      <c r="CD446" s="6">
        <v>2</v>
      </c>
      <c r="CE446" s="6">
        <v>18</v>
      </c>
      <c r="CF446" s="6">
        <v>24</v>
      </c>
      <c r="CG446" s="6">
        <v>0</v>
      </c>
      <c r="CH446" s="6">
        <v>24</v>
      </c>
      <c r="CI446" s="6">
        <v>48</v>
      </c>
      <c r="CJ446" s="11">
        <f t="shared" si="889"/>
        <v>1.4303499059677376</v>
      </c>
      <c r="CK446" s="11">
        <f t="shared" si="890"/>
        <v>1.1152416356877324</v>
      </c>
      <c r="CL446" s="11">
        <f t="shared" si="891"/>
        <v>0.64929209126161058</v>
      </c>
      <c r="CM446" s="11">
        <f t="shared" si="892"/>
        <v>2.2885598495483799</v>
      </c>
      <c r="CN446" s="11">
        <f t="shared" si="893"/>
        <v>0</v>
      </c>
      <c r="CO446" s="11">
        <f t="shared" si="894"/>
        <v>7.7915050951393265</v>
      </c>
      <c r="CP446" s="52">
        <f t="shared" si="793"/>
        <v>0.33333333333333331</v>
      </c>
      <c r="CQ446" s="52">
        <f t="shared" si="794"/>
        <v>0.46666666666666667</v>
      </c>
      <c r="CR446" s="52">
        <f t="shared" si="795"/>
        <v>0.8</v>
      </c>
      <c r="CS446" s="52">
        <f t="shared" si="796"/>
        <v>1</v>
      </c>
      <c r="CT446" s="52">
        <f t="shared" si="797"/>
        <v>0</v>
      </c>
      <c r="CU446" s="52">
        <f t="shared" si="798"/>
        <v>1</v>
      </c>
      <c r="CV446">
        <v>0</v>
      </c>
      <c r="CW446" s="60">
        <f t="shared" si="911"/>
        <v>7.3203734045796693</v>
      </c>
      <c r="CX446" s="60">
        <f t="shared" si="912"/>
        <v>16.870459161696957</v>
      </c>
      <c r="CY446" s="60">
        <v>0.89262307573232613</v>
      </c>
      <c r="CZ446" s="60">
        <v>-0.65668205750685482</v>
      </c>
      <c r="DA446" s="60">
        <v>-0.45285725032855395</v>
      </c>
      <c r="DB446" s="60">
        <v>-2.0812349098106697</v>
      </c>
      <c r="DC446" s="60">
        <v>-2.0396664495707921</v>
      </c>
      <c r="DD446" s="60">
        <f t="shared" si="913"/>
        <v>-4.3378175914845443</v>
      </c>
      <c r="DE446" s="60">
        <f t="shared" si="914"/>
        <v>-9.9968909348597155</v>
      </c>
      <c r="DF446" s="60">
        <v>5.6374235940262167</v>
      </c>
      <c r="DG446" s="60">
        <v>0.19061628404103845</v>
      </c>
      <c r="DH446" s="60">
        <v>3.885624212979252</v>
      </c>
      <c r="DI446" s="60">
        <v>1.9445269050177072</v>
      </c>
      <c r="DJ446" s="60">
        <f t="shared" si="915"/>
        <v>11.658190996064214</v>
      </c>
      <c r="DK446" s="60">
        <f t="shared" si="916"/>
        <v>26.86735009655667</v>
      </c>
      <c r="DL446" s="60"/>
      <c r="DM446" s="60"/>
      <c r="DN446" s="60">
        <f t="shared" si="917"/>
        <v>0</v>
      </c>
      <c r="DO446" s="59">
        <v>629.2166666666667</v>
      </c>
      <c r="DP446" s="59">
        <v>53.8</v>
      </c>
      <c r="DQ446" s="59">
        <v>184.81666666666666</v>
      </c>
      <c r="DR446" s="58">
        <v>867.83333333333326</v>
      </c>
    </row>
    <row r="447" spans="1:122" x14ac:dyDescent="0.2">
      <c r="A447" t="s">
        <v>4652</v>
      </c>
      <c r="B447" t="s">
        <v>2098</v>
      </c>
      <c r="C447" t="str">
        <f t="shared" si="895"/>
        <v xml:space="preserve">Card, Mike </v>
      </c>
      <c r="D447" t="str">
        <f t="shared" si="896"/>
        <v>Mike Card</v>
      </c>
      <c r="E447" t="str">
        <f t="shared" si="897"/>
        <v xml:space="preserve">D </v>
      </c>
      <c r="F447" t="s">
        <v>3189</v>
      </c>
      <c r="G447">
        <v>4</v>
      </c>
      <c r="H447">
        <v>0</v>
      </c>
      <c r="I447">
        <v>0</v>
      </c>
      <c r="J447">
        <f t="shared" si="898"/>
        <v>0</v>
      </c>
      <c r="K447">
        <v>0</v>
      </c>
      <c r="L447">
        <v>0</v>
      </c>
      <c r="M447" s="5" t="s">
        <v>5555</v>
      </c>
      <c r="N447" s="7">
        <f t="shared" si="899"/>
        <v>4.5666666666666664</v>
      </c>
      <c r="O447" s="7">
        <f t="shared" si="900"/>
        <v>18.266666666666666</v>
      </c>
      <c r="P447">
        <v>0</v>
      </c>
      <c r="Q447">
        <v>0</v>
      </c>
      <c r="R447">
        <v>0</v>
      </c>
      <c r="S447">
        <v>0</v>
      </c>
      <c r="T447">
        <f t="shared" si="901"/>
        <v>0</v>
      </c>
      <c r="U447">
        <f t="shared" si="902"/>
        <v>0</v>
      </c>
      <c r="V447">
        <v>0</v>
      </c>
      <c r="W447" s="9">
        <f t="shared" si="903"/>
        <v>0</v>
      </c>
      <c r="X447">
        <v>30</v>
      </c>
      <c r="Y447">
        <v>0</v>
      </c>
      <c r="Z447">
        <v>0</v>
      </c>
      <c r="AA447">
        <v>0</v>
      </c>
      <c r="AB447">
        <v>0</v>
      </c>
      <c r="AC447" s="9">
        <f t="shared" si="904"/>
        <v>0</v>
      </c>
      <c r="AD447" s="5" t="s">
        <v>361</v>
      </c>
      <c r="AH447" s="13" t="s">
        <v>6315</v>
      </c>
      <c r="AI447" s="13" t="s">
        <v>6319</v>
      </c>
      <c r="AJ447" s="14">
        <v>-0.3</v>
      </c>
      <c r="AK447" s="13" t="s">
        <v>6351</v>
      </c>
      <c r="AL447" s="13" t="s">
        <v>6333</v>
      </c>
      <c r="AM447" s="13" t="s">
        <v>6331</v>
      </c>
      <c r="AN447" s="18">
        <f t="shared" si="905"/>
        <v>0.6</v>
      </c>
      <c r="AO447" s="18">
        <f t="shared" si="906"/>
        <v>0.7</v>
      </c>
      <c r="AP447" s="18">
        <f t="shared" si="907"/>
        <v>-0.3</v>
      </c>
      <c r="AQ447" s="18">
        <f t="shared" si="908"/>
        <v>-0.1</v>
      </c>
      <c r="AR447" s="18">
        <f t="shared" si="880"/>
        <v>-10.968921389396709</v>
      </c>
      <c r="AS447" s="18">
        <f t="shared" si="909"/>
        <v>0</v>
      </c>
      <c r="AT447" s="18">
        <f t="shared" si="881"/>
        <v>0</v>
      </c>
      <c r="AU447" s="18">
        <f t="shared" si="910"/>
        <v>-0.2</v>
      </c>
      <c r="AV447" s="66">
        <v>2</v>
      </c>
      <c r="AW447" s="66">
        <v>0</v>
      </c>
      <c r="AX447" s="66">
        <v>0</v>
      </c>
      <c r="AY447" s="66">
        <v>0</v>
      </c>
      <c r="AZ447" s="66">
        <v>0</v>
      </c>
      <c r="BA447" s="66">
        <v>0</v>
      </c>
      <c r="BB447" s="66">
        <v>0</v>
      </c>
      <c r="BC447" s="66">
        <v>0</v>
      </c>
      <c r="BE447" t="s">
        <v>4065</v>
      </c>
      <c r="BF447" t="s">
        <v>3106</v>
      </c>
      <c r="BG447" t="s">
        <v>7484</v>
      </c>
      <c r="BH447" t="s">
        <v>7457</v>
      </c>
      <c r="BI447">
        <v>73</v>
      </c>
      <c r="BJ447">
        <v>201</v>
      </c>
      <c r="BK447" t="s">
        <v>1258</v>
      </c>
      <c r="BL447" t="s">
        <v>638</v>
      </c>
      <c r="BM447" s="4" t="s">
        <v>1477</v>
      </c>
      <c r="BN447" s="4" t="s">
        <v>1477</v>
      </c>
      <c r="BO447" s="4" t="s">
        <v>1516</v>
      </c>
      <c r="BP447" s="4" t="s">
        <v>1516</v>
      </c>
      <c r="BQ447" s="7">
        <f t="shared" si="882"/>
        <v>18.233333333333334</v>
      </c>
      <c r="BR447" s="7">
        <f t="shared" si="883"/>
        <v>18.233333333333334</v>
      </c>
      <c r="BS447" s="7">
        <f t="shared" si="884"/>
        <v>0</v>
      </c>
      <c r="BT447" s="7">
        <f t="shared" si="885"/>
        <v>0</v>
      </c>
      <c r="BU447">
        <v>30</v>
      </c>
      <c r="BV447">
        <v>0</v>
      </c>
      <c r="BW447">
        <v>0</v>
      </c>
      <c r="BX447">
        <v>0</v>
      </c>
      <c r="BY447" s="18">
        <f t="shared" si="886"/>
        <v>4.5583333333333336</v>
      </c>
      <c r="BZ447" s="18">
        <f t="shared" si="887"/>
        <v>0</v>
      </c>
      <c r="CA447" s="18">
        <f t="shared" si="888"/>
        <v>0</v>
      </c>
      <c r="CB447" s="6">
        <v>1</v>
      </c>
      <c r="CC447" s="6">
        <v>0</v>
      </c>
      <c r="CD447" s="6">
        <v>0</v>
      </c>
      <c r="CE447" s="6">
        <v>1</v>
      </c>
      <c r="CF447" s="6">
        <v>1</v>
      </c>
      <c r="CG447" s="6">
        <v>0</v>
      </c>
      <c r="CH447" s="6">
        <v>0</v>
      </c>
      <c r="CI447" s="6">
        <v>1</v>
      </c>
      <c r="CJ447" s="11">
        <f t="shared" si="889"/>
        <v>3.2906764168190126</v>
      </c>
      <c r="CK447" s="11">
        <f t="shared" si="890"/>
        <v>0</v>
      </c>
      <c r="CL447" s="11">
        <f t="shared" si="891"/>
        <v>0</v>
      </c>
      <c r="CM447" s="11">
        <f t="shared" si="892"/>
        <v>3.2906764168190126</v>
      </c>
      <c r="CN447" s="11">
        <f t="shared" si="893"/>
        <v>0</v>
      </c>
      <c r="CO447" s="11">
        <f t="shared" si="894"/>
        <v>0</v>
      </c>
      <c r="CP447" s="52">
        <f t="shared" si="793"/>
        <v>0</v>
      </c>
      <c r="CQ447" s="52">
        <f t="shared" si="794"/>
        <v>0</v>
      </c>
      <c r="CR447" s="52">
        <f t="shared" si="795"/>
        <v>0</v>
      </c>
      <c r="CS447" s="52">
        <f t="shared" si="796"/>
        <v>0</v>
      </c>
      <c r="CT447" s="52">
        <f t="shared" si="797"/>
        <v>0</v>
      </c>
      <c r="CU447" s="52">
        <f t="shared" si="798"/>
        <v>0</v>
      </c>
      <c r="CV447">
        <v>0</v>
      </c>
      <c r="CW447" s="60">
        <f t="shared" si="911"/>
        <v>0.24245463174556206</v>
      </c>
      <c r="CX447" s="60">
        <f t="shared" si="912"/>
        <v>26.594657961121982</v>
      </c>
      <c r="CY447" s="60">
        <v>-0.14430991523897743</v>
      </c>
      <c r="CZ447" s="60">
        <v>0</v>
      </c>
      <c r="DA447" s="60">
        <v>2.4688139692895942E-3</v>
      </c>
      <c r="DB447" s="60">
        <v>0</v>
      </c>
      <c r="DC447" s="60">
        <v>0</v>
      </c>
      <c r="DD447" s="60">
        <f t="shared" si="913"/>
        <v>-0.14184110126968782</v>
      </c>
      <c r="DE447" s="60">
        <f t="shared" si="914"/>
        <v>-15.558438896126633</v>
      </c>
      <c r="DF447" s="60">
        <v>0.16627929449959111</v>
      </c>
      <c r="DG447" s="60">
        <v>0</v>
      </c>
      <c r="DH447" s="60">
        <v>0</v>
      </c>
      <c r="DI447" s="60">
        <v>0.2180164385156588</v>
      </c>
      <c r="DJ447" s="60">
        <f t="shared" si="915"/>
        <v>0.38429573301524989</v>
      </c>
      <c r="DK447" s="60">
        <f t="shared" si="916"/>
        <v>42.153096857248613</v>
      </c>
      <c r="DL447" s="60"/>
      <c r="DM447" s="60"/>
      <c r="DN447" s="60">
        <f t="shared" si="917"/>
        <v>0</v>
      </c>
      <c r="DO447" s="58">
        <v>18.233333333333334</v>
      </c>
      <c r="DP447" s="58">
        <v>0</v>
      </c>
      <c r="DQ447" s="58">
        <v>0</v>
      </c>
      <c r="DR447" s="58">
        <v>18.233333333333334</v>
      </c>
    </row>
    <row r="448" spans="1:122" x14ac:dyDescent="0.2">
      <c r="A448" t="s">
        <v>4664</v>
      </c>
      <c r="B448" t="s">
        <v>2098</v>
      </c>
      <c r="C448" t="str">
        <f t="shared" si="895"/>
        <v xml:space="preserve">Johnson, Mike </v>
      </c>
      <c r="D448" t="str">
        <f t="shared" si="896"/>
        <v>Mike Johnson</v>
      </c>
      <c r="E448" t="str">
        <f t="shared" si="897"/>
        <v>RW</v>
      </c>
      <c r="F448" t="s">
        <v>1077</v>
      </c>
      <c r="G448">
        <v>80</v>
      </c>
      <c r="H448">
        <v>11</v>
      </c>
      <c r="I448">
        <v>20</v>
      </c>
      <c r="J448">
        <f t="shared" si="898"/>
        <v>31</v>
      </c>
      <c r="K448">
        <v>6</v>
      </c>
      <c r="L448">
        <v>40</v>
      </c>
      <c r="M448" s="5" t="s">
        <v>5824</v>
      </c>
      <c r="N448" s="7">
        <f t="shared" si="899"/>
        <v>15.383333333333333</v>
      </c>
      <c r="O448" s="7">
        <f t="shared" si="900"/>
        <v>1230.6666666666665</v>
      </c>
      <c r="P448">
        <v>1</v>
      </c>
      <c r="Q448">
        <v>2</v>
      </c>
      <c r="R448">
        <v>2</v>
      </c>
      <c r="S448">
        <v>1</v>
      </c>
      <c r="T448">
        <f t="shared" si="901"/>
        <v>8</v>
      </c>
      <c r="U448">
        <f t="shared" si="902"/>
        <v>17</v>
      </c>
      <c r="V448">
        <v>131</v>
      </c>
      <c r="W448" s="9">
        <f t="shared" si="903"/>
        <v>8.3969465648854963E-2</v>
      </c>
      <c r="X448">
        <v>1645</v>
      </c>
      <c r="Y448">
        <v>1</v>
      </c>
      <c r="Z448">
        <v>0</v>
      </c>
      <c r="AA448">
        <v>12</v>
      </c>
      <c r="AB448">
        <v>26</v>
      </c>
      <c r="AC448" s="9">
        <f t="shared" si="904"/>
        <v>0.31578947368421051</v>
      </c>
      <c r="AD448" s="5" t="s">
        <v>4327</v>
      </c>
      <c r="AE448" s="11">
        <f>LEFT(AD448, LEN(AD448)-3)+RIGHT(AD448,2)/60</f>
        <v>39.68333333333333</v>
      </c>
      <c r="AF448" s="27">
        <v>57</v>
      </c>
      <c r="AG448" s="12">
        <v>1291935</v>
      </c>
      <c r="AH448" s="13" t="s">
        <v>6269</v>
      </c>
      <c r="AI448" s="13" t="s">
        <v>304</v>
      </c>
      <c r="AJ448" s="14">
        <v>9.1999999999999993</v>
      </c>
      <c r="AK448" s="13" t="s">
        <v>6302</v>
      </c>
      <c r="AL448" s="13" t="s">
        <v>6492</v>
      </c>
      <c r="AM448" s="13" t="s">
        <v>6287</v>
      </c>
      <c r="AN448" s="18">
        <f t="shared" si="905"/>
        <v>19.8</v>
      </c>
      <c r="AO448" s="18">
        <f t="shared" si="906"/>
        <v>23.1</v>
      </c>
      <c r="AP448" s="18">
        <f t="shared" si="907"/>
        <v>9.1999999999999993</v>
      </c>
      <c r="AQ448" s="18">
        <f t="shared" si="908"/>
        <v>2</v>
      </c>
      <c r="AR448" s="18">
        <f t="shared" si="880"/>
        <v>2.6928169108902003</v>
      </c>
      <c r="AS448" s="18">
        <f t="shared" si="909"/>
        <v>3</v>
      </c>
      <c r="AT448" s="18">
        <f t="shared" si="881"/>
        <v>4.0392253663352999</v>
      </c>
      <c r="AU448" s="18">
        <f t="shared" si="910"/>
        <v>5</v>
      </c>
      <c r="AV448" s="66">
        <v>46</v>
      </c>
      <c r="AW448" s="66">
        <v>79</v>
      </c>
      <c r="AX448" s="66">
        <v>45</v>
      </c>
      <c r="AY448" s="66">
        <v>24</v>
      </c>
      <c r="AZ448" s="66">
        <v>33</v>
      </c>
      <c r="BA448" s="66">
        <v>12</v>
      </c>
      <c r="BB448" s="66">
        <v>26</v>
      </c>
      <c r="BC448" s="66">
        <v>0.8</v>
      </c>
      <c r="BD448">
        <v>20</v>
      </c>
      <c r="BE448" t="s">
        <v>187</v>
      </c>
      <c r="BF448" t="s">
        <v>188</v>
      </c>
      <c r="BG448" t="s">
        <v>7484</v>
      </c>
      <c r="BH448" t="s">
        <v>7457</v>
      </c>
      <c r="BI448">
        <v>74</v>
      </c>
      <c r="BJ448">
        <v>202</v>
      </c>
      <c r="BK448" t="s">
        <v>1258</v>
      </c>
      <c r="BL448" t="s">
        <v>7128</v>
      </c>
      <c r="BM448" s="4" t="s">
        <v>428</v>
      </c>
      <c r="BN448" s="4" t="s">
        <v>6544</v>
      </c>
      <c r="BO448" s="4" t="s">
        <v>6545</v>
      </c>
      <c r="BP448" s="4" t="s">
        <v>6546</v>
      </c>
      <c r="BQ448" s="7">
        <f t="shared" si="882"/>
        <v>1230.6333333333334</v>
      </c>
      <c r="BR448" s="7">
        <f t="shared" si="883"/>
        <v>975.83333333333337</v>
      </c>
      <c r="BS448" s="7">
        <f t="shared" si="884"/>
        <v>211.66666666666666</v>
      </c>
      <c r="BT448" s="7">
        <f t="shared" si="885"/>
        <v>43.133333333333333</v>
      </c>
      <c r="BU448" s="12">
        <v>1645</v>
      </c>
      <c r="BV448">
        <v>0</v>
      </c>
      <c r="BW448">
        <v>0</v>
      </c>
      <c r="BX448">
        <v>0</v>
      </c>
      <c r="BY448" s="18">
        <f t="shared" si="886"/>
        <v>12.197916666666668</v>
      </c>
      <c r="BZ448" s="18">
        <f t="shared" si="887"/>
        <v>2.645833333333333</v>
      </c>
      <c r="CA448" s="18">
        <f t="shared" si="888"/>
        <v>0.53916666666666668</v>
      </c>
      <c r="CB448" s="6">
        <v>30</v>
      </c>
      <c r="CC448" s="6">
        <v>3</v>
      </c>
      <c r="CD448" s="6">
        <v>4</v>
      </c>
      <c r="CE448" s="6">
        <v>37</v>
      </c>
      <c r="CF448" s="6">
        <v>32</v>
      </c>
      <c r="CG448" s="6">
        <v>0</v>
      </c>
      <c r="CH448" s="6">
        <v>15</v>
      </c>
      <c r="CI448" s="6">
        <v>47</v>
      </c>
      <c r="CJ448" s="11">
        <f t="shared" si="889"/>
        <v>1.8445772843723311</v>
      </c>
      <c r="CK448" s="11">
        <f t="shared" si="890"/>
        <v>4.1731066460587325</v>
      </c>
      <c r="CL448" s="11">
        <f t="shared" si="891"/>
        <v>1.1338582677165354</v>
      </c>
      <c r="CM448" s="11">
        <f t="shared" si="892"/>
        <v>1.9675491033304864</v>
      </c>
      <c r="CN448" s="11">
        <f t="shared" si="893"/>
        <v>0</v>
      </c>
      <c r="CO448" s="11">
        <f t="shared" si="894"/>
        <v>4.2519685039370074</v>
      </c>
      <c r="CP448" s="52">
        <f t="shared" si="793"/>
        <v>0.26666666666666666</v>
      </c>
      <c r="CQ448" s="52">
        <f t="shared" si="794"/>
        <v>0.56666666666666665</v>
      </c>
      <c r="CR448" s="52">
        <f t="shared" si="795"/>
        <v>0.83333333333333326</v>
      </c>
      <c r="CS448" s="52">
        <f t="shared" si="796"/>
        <v>0.33333333333333331</v>
      </c>
      <c r="CT448" s="52">
        <f t="shared" si="797"/>
        <v>0.66666666666666663</v>
      </c>
      <c r="CU448" s="52">
        <f t="shared" si="798"/>
        <v>1</v>
      </c>
      <c r="CV448">
        <v>0</v>
      </c>
      <c r="CW448" s="60">
        <f t="shared" si="911"/>
        <v>35.748614788160801</v>
      </c>
      <c r="CX448" s="60">
        <f t="shared" si="912"/>
        <v>58.097914008766431</v>
      </c>
      <c r="CY448" s="60">
        <v>9.3582315603865585</v>
      </c>
      <c r="CZ448" s="60">
        <v>1.7012251639613771</v>
      </c>
      <c r="DA448" s="60">
        <v>-0.3908685646319075</v>
      </c>
      <c r="DB448" s="60">
        <v>3.7118450141061321</v>
      </c>
      <c r="DC448" s="60">
        <v>0</v>
      </c>
      <c r="DD448" s="60">
        <f t="shared" si="913"/>
        <v>14.38043317382216</v>
      </c>
      <c r="DE448" s="60">
        <f t="shared" si="914"/>
        <v>23.370784431575331</v>
      </c>
      <c r="DF448" s="60">
        <v>8.8549284227374159</v>
      </c>
      <c r="DG448" s="60">
        <v>0.11430769744333082</v>
      </c>
      <c r="DH448" s="60">
        <v>10.673151818969748</v>
      </c>
      <c r="DI448" s="60">
        <v>1.7257936751881469</v>
      </c>
      <c r="DJ448" s="60">
        <f t="shared" si="915"/>
        <v>21.368181614338642</v>
      </c>
      <c r="DK448" s="60">
        <f t="shared" si="916"/>
        <v>34.7271295771911</v>
      </c>
      <c r="DL448" s="60"/>
      <c r="DM448" s="60"/>
      <c r="DN448" s="60">
        <f t="shared" si="917"/>
        <v>0</v>
      </c>
      <c r="DO448" s="58">
        <v>975.83333333333326</v>
      </c>
      <c r="DP448" s="58">
        <v>43.133333333333333</v>
      </c>
      <c r="DQ448" s="58">
        <v>211.66666666666669</v>
      </c>
      <c r="DR448" s="58">
        <v>1230.6333333333334</v>
      </c>
    </row>
    <row r="449" spans="1:122" x14ac:dyDescent="0.2">
      <c r="A449" t="s">
        <v>4665</v>
      </c>
      <c r="B449" t="s">
        <v>2098</v>
      </c>
      <c r="C449" t="str">
        <f t="shared" si="895"/>
        <v xml:space="preserve">Lehtonen, Mikko </v>
      </c>
      <c r="D449" t="str">
        <f t="shared" si="896"/>
        <v>Mikko Lehtonen</v>
      </c>
      <c r="E449" t="str">
        <f t="shared" si="897"/>
        <v xml:space="preserve">D </v>
      </c>
      <c r="F449" t="s">
        <v>1118</v>
      </c>
      <c r="G449">
        <v>15</v>
      </c>
      <c r="H449">
        <v>1</v>
      </c>
      <c r="I449">
        <v>2</v>
      </c>
      <c r="J449">
        <f t="shared" si="898"/>
        <v>3</v>
      </c>
      <c r="K449">
        <v>0</v>
      </c>
      <c r="L449">
        <v>8</v>
      </c>
      <c r="M449" s="5" t="s">
        <v>854</v>
      </c>
      <c r="N449" s="7">
        <f t="shared" si="899"/>
        <v>14.6</v>
      </c>
      <c r="O449" s="7">
        <f t="shared" si="900"/>
        <v>219</v>
      </c>
      <c r="P449">
        <v>0</v>
      </c>
      <c r="Q449">
        <v>0</v>
      </c>
      <c r="R449">
        <v>0</v>
      </c>
      <c r="S449">
        <v>0</v>
      </c>
      <c r="T449">
        <f t="shared" si="901"/>
        <v>1</v>
      </c>
      <c r="U449">
        <f t="shared" si="902"/>
        <v>2</v>
      </c>
      <c r="V449">
        <v>14</v>
      </c>
      <c r="W449" s="9">
        <f t="shared" si="903"/>
        <v>7.1428571428571425E-2</v>
      </c>
      <c r="X449">
        <v>291</v>
      </c>
      <c r="Y449">
        <v>0</v>
      </c>
      <c r="Z449">
        <v>0</v>
      </c>
      <c r="AA449">
        <v>0</v>
      </c>
      <c r="AB449">
        <v>0</v>
      </c>
      <c r="AC449" s="9">
        <f t="shared" si="904"/>
        <v>0</v>
      </c>
      <c r="AD449" s="5" t="s">
        <v>4346</v>
      </c>
      <c r="AE449" s="11">
        <f>LEFT(AD449, LEN(AD449)-3)+RIGHT(AD449,2)/60</f>
        <v>72.966666666666669</v>
      </c>
      <c r="AH449" s="13" t="s">
        <v>6355</v>
      </c>
      <c r="AI449" s="13" t="s">
        <v>6279</v>
      </c>
      <c r="AJ449" s="14">
        <v>-2.8</v>
      </c>
      <c r="AK449" s="13" t="s">
        <v>6350</v>
      </c>
      <c r="AL449" s="13" t="s">
        <v>6353</v>
      </c>
      <c r="AM449" s="13" t="s">
        <v>6352</v>
      </c>
      <c r="AN449" s="18">
        <f t="shared" si="905"/>
        <v>4.7</v>
      </c>
      <c r="AO449" s="18">
        <f t="shared" si="906"/>
        <v>6.2</v>
      </c>
      <c r="AP449" s="18">
        <f t="shared" si="907"/>
        <v>-2.8</v>
      </c>
      <c r="AQ449" s="18">
        <f t="shared" si="908"/>
        <v>0</v>
      </c>
      <c r="AR449" s="18">
        <f t="shared" si="880"/>
        <v>0</v>
      </c>
      <c r="AS449" s="18">
        <f t="shared" si="909"/>
        <v>-0.4</v>
      </c>
      <c r="AT449" s="18">
        <f t="shared" si="881"/>
        <v>-3.1781765212209496</v>
      </c>
      <c r="AU449" s="18">
        <f t="shared" si="910"/>
        <v>-0.3</v>
      </c>
      <c r="AV449" s="66">
        <v>19</v>
      </c>
      <c r="AW449" s="66">
        <v>9</v>
      </c>
      <c r="AX449" s="66">
        <v>6</v>
      </c>
      <c r="AY449" s="66">
        <v>8</v>
      </c>
      <c r="AZ449" s="66">
        <v>3</v>
      </c>
      <c r="BA449" s="66">
        <v>0</v>
      </c>
      <c r="BB449" s="66">
        <v>0</v>
      </c>
      <c r="BC449" s="66">
        <v>0</v>
      </c>
      <c r="BE449" t="s">
        <v>5336</v>
      </c>
      <c r="BF449" t="s">
        <v>4992</v>
      </c>
      <c r="BH449" t="s">
        <v>7450</v>
      </c>
      <c r="BI449">
        <v>73</v>
      </c>
      <c r="BJ449">
        <v>194</v>
      </c>
      <c r="BK449" t="s">
        <v>1259</v>
      </c>
      <c r="BL449" t="s">
        <v>7128</v>
      </c>
      <c r="BM449" s="4" t="s">
        <v>3715</v>
      </c>
      <c r="BN449" s="4" t="s">
        <v>3716</v>
      </c>
      <c r="BO449" s="4" t="s">
        <v>3717</v>
      </c>
      <c r="BP449" s="4" t="s">
        <v>7250</v>
      </c>
      <c r="BQ449" s="7">
        <f t="shared" si="882"/>
        <v>218.93333333333334</v>
      </c>
      <c r="BR449" s="7">
        <f t="shared" si="883"/>
        <v>186.15</v>
      </c>
      <c r="BS449" s="7">
        <f t="shared" si="884"/>
        <v>31.783333333333335</v>
      </c>
      <c r="BT449" s="7">
        <f t="shared" si="885"/>
        <v>1</v>
      </c>
      <c r="BU449">
        <v>291</v>
      </c>
      <c r="BV449">
        <v>0</v>
      </c>
      <c r="BW449">
        <v>0</v>
      </c>
      <c r="BX449">
        <v>0</v>
      </c>
      <c r="BY449" s="18">
        <f t="shared" si="886"/>
        <v>12.41</v>
      </c>
      <c r="BZ449" s="18">
        <f t="shared" si="887"/>
        <v>2.1188888888888888</v>
      </c>
      <c r="CA449" s="18">
        <f t="shared" si="888"/>
        <v>6.6666666666666666E-2</v>
      </c>
      <c r="CB449" s="6">
        <v>11</v>
      </c>
      <c r="CC449" s="6">
        <v>0</v>
      </c>
      <c r="CD449" s="6">
        <v>1</v>
      </c>
      <c r="CE449" s="6">
        <v>12</v>
      </c>
      <c r="CF449" s="6">
        <v>11</v>
      </c>
      <c r="CG449" s="6">
        <v>0</v>
      </c>
      <c r="CH449" s="6">
        <v>2</v>
      </c>
      <c r="CI449" s="6">
        <v>13</v>
      </c>
      <c r="CJ449" s="11">
        <f t="shared" si="889"/>
        <v>3.5455278001611603</v>
      </c>
      <c r="CK449" s="11">
        <f t="shared" si="890"/>
        <v>0</v>
      </c>
      <c r="CL449" s="11">
        <f t="shared" si="891"/>
        <v>1.8877818563188251</v>
      </c>
      <c r="CM449" s="11">
        <f t="shared" si="892"/>
        <v>3.5455278001611603</v>
      </c>
      <c r="CN449" s="11">
        <f t="shared" si="893"/>
        <v>0</v>
      </c>
      <c r="CO449" s="11">
        <f t="shared" si="894"/>
        <v>3.7755637126376502</v>
      </c>
      <c r="CP449" s="52">
        <f t="shared" si="793"/>
        <v>9.0909090909090912E-2</v>
      </c>
      <c r="CQ449" s="52">
        <f t="shared" si="794"/>
        <v>0.18181818181818182</v>
      </c>
      <c r="CR449" s="52">
        <f t="shared" si="795"/>
        <v>0.27272727272727271</v>
      </c>
      <c r="CS449" s="52">
        <f t="shared" si="796"/>
        <v>0</v>
      </c>
      <c r="CT449" s="52">
        <f t="shared" si="797"/>
        <v>0</v>
      </c>
      <c r="CU449" s="52">
        <f t="shared" si="798"/>
        <v>0</v>
      </c>
      <c r="CV449">
        <v>0</v>
      </c>
      <c r="CW449" s="60">
        <f t="shared" si="911"/>
        <v>2.683436328597133</v>
      </c>
      <c r="CX449" s="60">
        <f t="shared" si="912"/>
        <v>24.513730163798414</v>
      </c>
      <c r="CY449" s="60">
        <v>2.3503373570063788</v>
      </c>
      <c r="CZ449" s="60">
        <v>-3.3295978922623662E-2</v>
      </c>
      <c r="DA449" s="60">
        <v>-6.9401198752662596E-2</v>
      </c>
      <c r="DB449" s="60">
        <v>-7.7618785504718762E-2</v>
      </c>
      <c r="DC449" s="60">
        <v>0</v>
      </c>
      <c r="DD449" s="60">
        <f t="shared" si="913"/>
        <v>2.1700213938263739</v>
      </c>
      <c r="DE449" s="60">
        <f t="shared" si="914"/>
        <v>19.823581551398057</v>
      </c>
      <c r="DF449" s="60">
        <v>-1.2876422533934992</v>
      </c>
      <c r="DG449" s="60">
        <v>2.1633525030776309E-2</v>
      </c>
      <c r="DH449" s="60">
        <v>1.9168745761684729</v>
      </c>
      <c r="DI449" s="60">
        <v>-0.13745091303499052</v>
      </c>
      <c r="DJ449" s="60">
        <f t="shared" si="915"/>
        <v>0.51341493477075928</v>
      </c>
      <c r="DK449" s="60">
        <f t="shared" si="916"/>
        <v>4.6901486124003586</v>
      </c>
      <c r="DL449" s="60"/>
      <c r="DM449" s="60"/>
      <c r="DN449" s="60">
        <f t="shared" si="917"/>
        <v>0</v>
      </c>
      <c r="DO449" s="59">
        <v>186.15</v>
      </c>
      <c r="DP449" s="59">
        <v>1</v>
      </c>
      <c r="DQ449" s="59">
        <v>31.783333333333335</v>
      </c>
      <c r="DR449" s="58">
        <v>218.93333333333334</v>
      </c>
    </row>
    <row r="450" spans="1:122" x14ac:dyDescent="0.2">
      <c r="A450" t="s">
        <v>4670</v>
      </c>
      <c r="B450" t="s">
        <v>2098</v>
      </c>
      <c r="C450" t="str">
        <f t="shared" si="895"/>
        <v xml:space="preserve">Guenin, Nate </v>
      </c>
      <c r="D450" t="str">
        <f t="shared" si="896"/>
        <v>Nate Guenin</v>
      </c>
      <c r="E450" t="str">
        <f t="shared" si="897"/>
        <v xml:space="preserve">D </v>
      </c>
      <c r="F450" t="s">
        <v>2775</v>
      </c>
      <c r="G450">
        <v>9</v>
      </c>
      <c r="H450">
        <v>0</v>
      </c>
      <c r="I450">
        <v>2</v>
      </c>
      <c r="J450">
        <f t="shared" si="898"/>
        <v>2</v>
      </c>
      <c r="K450">
        <v>0</v>
      </c>
      <c r="L450">
        <v>4</v>
      </c>
      <c r="M450" s="5" t="s">
        <v>5919</v>
      </c>
      <c r="N450" s="7">
        <f t="shared" si="899"/>
        <v>8.6666666666666661</v>
      </c>
      <c r="O450" s="7">
        <f t="shared" si="900"/>
        <v>78</v>
      </c>
      <c r="P450">
        <v>0</v>
      </c>
      <c r="Q450">
        <v>0</v>
      </c>
      <c r="R450">
        <v>0</v>
      </c>
      <c r="S450">
        <v>0</v>
      </c>
      <c r="T450">
        <f t="shared" si="901"/>
        <v>0</v>
      </c>
      <c r="U450">
        <f t="shared" si="902"/>
        <v>2</v>
      </c>
      <c r="V450">
        <v>0</v>
      </c>
      <c r="W450" s="9">
        <f t="shared" si="903"/>
        <v>0</v>
      </c>
      <c r="X450">
        <v>114</v>
      </c>
      <c r="Y450">
        <v>0</v>
      </c>
      <c r="Z450">
        <v>0</v>
      </c>
      <c r="AA450">
        <v>0</v>
      </c>
      <c r="AB450">
        <v>0</v>
      </c>
      <c r="AC450" s="9">
        <f t="shared" si="904"/>
        <v>0</v>
      </c>
      <c r="AD450" s="5" t="s">
        <v>1748</v>
      </c>
      <c r="AE450" s="11">
        <f>LEFT(AD450, LEN(AD450)-3)+RIGHT(AD450,2)/60</f>
        <v>39</v>
      </c>
      <c r="AH450" s="15" t="s">
        <v>6341</v>
      </c>
      <c r="AI450" s="15" t="s">
        <v>6395</v>
      </c>
      <c r="AJ450" s="16">
        <v>1</v>
      </c>
      <c r="AK450" s="15" t="s">
        <v>6310</v>
      </c>
      <c r="AL450" s="15" t="s">
        <v>6310</v>
      </c>
      <c r="AM450" s="15" t="s">
        <v>6344</v>
      </c>
      <c r="AN450" s="18">
        <f t="shared" si="905"/>
        <v>1.6</v>
      </c>
      <c r="AO450" s="18">
        <f t="shared" si="906"/>
        <v>1.8</v>
      </c>
      <c r="AP450" s="18">
        <f t="shared" si="907"/>
        <v>1</v>
      </c>
      <c r="AQ450" s="18">
        <f t="shared" si="908"/>
        <v>0.3</v>
      </c>
      <c r="AR450" s="18">
        <f t="shared" si="880"/>
        <v>7.6824583866837379</v>
      </c>
      <c r="AS450" s="18">
        <f t="shared" si="909"/>
        <v>0.3</v>
      </c>
      <c r="AT450" s="18">
        <f t="shared" si="881"/>
        <v>7.6824583866837379</v>
      </c>
      <c r="AU450" s="18">
        <f t="shared" si="910"/>
        <v>0.5</v>
      </c>
      <c r="AV450" s="66">
        <v>16</v>
      </c>
      <c r="AW450" s="66">
        <v>9</v>
      </c>
      <c r="AX450" s="66">
        <v>1</v>
      </c>
      <c r="AY450" s="66">
        <v>5</v>
      </c>
      <c r="AZ450" s="66">
        <v>2</v>
      </c>
      <c r="BA450" s="66">
        <v>0</v>
      </c>
      <c r="BB450" s="66">
        <v>0</v>
      </c>
      <c r="BC450" s="66">
        <v>0</v>
      </c>
      <c r="BE450" t="s">
        <v>3999</v>
      </c>
      <c r="BF450" t="s">
        <v>4000</v>
      </c>
      <c r="BG450" t="s">
        <v>1380</v>
      </c>
      <c r="BH450" t="s">
        <v>7471</v>
      </c>
      <c r="BI450">
        <v>74</v>
      </c>
      <c r="BJ450">
        <v>210</v>
      </c>
      <c r="BK450" t="s">
        <v>1258</v>
      </c>
      <c r="BL450" t="s">
        <v>638</v>
      </c>
      <c r="BM450" s="4" t="s">
        <v>6043</v>
      </c>
      <c r="BN450" s="4" t="s">
        <v>6044</v>
      </c>
      <c r="BO450" s="4" t="s">
        <v>7407</v>
      </c>
      <c r="BP450" s="4" t="s">
        <v>2650</v>
      </c>
      <c r="BQ450" s="7">
        <f t="shared" si="882"/>
        <v>78</v>
      </c>
      <c r="BR450" s="7">
        <f t="shared" si="883"/>
        <v>77.900000000000006</v>
      </c>
      <c r="BS450" s="7">
        <f t="shared" si="884"/>
        <v>3.3333333333333333E-2</v>
      </c>
      <c r="BT450" s="7">
        <f t="shared" si="885"/>
        <v>6.6666666666666666E-2</v>
      </c>
      <c r="BU450">
        <v>114</v>
      </c>
      <c r="BV450">
        <v>0</v>
      </c>
      <c r="BW450">
        <v>0</v>
      </c>
      <c r="BX450">
        <v>0</v>
      </c>
      <c r="BY450" s="18">
        <f t="shared" si="886"/>
        <v>8.6555555555555568</v>
      </c>
      <c r="BZ450" s="18">
        <f t="shared" si="887"/>
        <v>3.7037037037037038E-3</v>
      </c>
      <c r="CA450" s="18">
        <f t="shared" si="888"/>
        <v>7.4074074074074077E-3</v>
      </c>
      <c r="CB450" s="6">
        <v>3</v>
      </c>
      <c r="CC450" s="6">
        <v>0</v>
      </c>
      <c r="CD450" s="6">
        <v>0</v>
      </c>
      <c r="CE450" s="6">
        <v>3</v>
      </c>
      <c r="CF450" s="6">
        <v>3</v>
      </c>
      <c r="CG450" s="6">
        <v>0</v>
      </c>
      <c r="CH450" s="6">
        <v>0</v>
      </c>
      <c r="CI450" s="6">
        <v>3</v>
      </c>
      <c r="CJ450" s="11">
        <f t="shared" si="889"/>
        <v>2.3106546854942231</v>
      </c>
      <c r="CK450" s="11">
        <f t="shared" si="890"/>
        <v>0</v>
      </c>
      <c r="CL450" s="11">
        <f t="shared" si="891"/>
        <v>0</v>
      </c>
      <c r="CM450" s="11">
        <f t="shared" si="892"/>
        <v>2.3106546854942231</v>
      </c>
      <c r="CN450" s="11">
        <f t="shared" si="893"/>
        <v>0</v>
      </c>
      <c r="CO450" s="11">
        <f t="shared" si="894"/>
        <v>0</v>
      </c>
      <c r="CP450" s="52">
        <f t="shared" ref="CP450:CP513" si="920">IF(CB450=0,0,T450/CB450)</f>
        <v>0</v>
      </c>
      <c r="CQ450" s="52">
        <f t="shared" ref="CQ450:CQ513" si="921">IF(CB450=0,0,U450/CB450)</f>
        <v>0.66666666666666663</v>
      </c>
      <c r="CR450" s="52">
        <f t="shared" ref="CR450:CR513" si="922">CP450+CQ450</f>
        <v>0.66666666666666663</v>
      </c>
      <c r="CS450" s="52">
        <f t="shared" ref="CS450:CS513" si="923">IF(CC450=0,0,P450/CC450)</f>
        <v>0</v>
      </c>
      <c r="CT450" s="52">
        <f t="shared" ref="CT450:CT513" si="924">IF(CC450=0,0,Q450/CC450)</f>
        <v>0</v>
      </c>
      <c r="CU450" s="52">
        <f t="shared" ref="CU450:CU513" si="925">CS450+CT450</f>
        <v>0</v>
      </c>
      <c r="CV450">
        <v>0</v>
      </c>
      <c r="CW450" s="60">
        <f t="shared" si="911"/>
        <v>2.8199061991711769</v>
      </c>
      <c r="CX450" s="60">
        <f t="shared" si="912"/>
        <v>72.305287158235316</v>
      </c>
      <c r="CY450" s="60">
        <v>1.1631250963902926</v>
      </c>
      <c r="CZ450" s="60">
        <v>-2.397035796162926E-3</v>
      </c>
      <c r="DA450" s="60">
        <v>-2.6330096490521052E-2</v>
      </c>
      <c r="DB450" s="60">
        <v>-7.4148528469553229E-5</v>
      </c>
      <c r="DC450" s="60">
        <v>0</v>
      </c>
      <c r="DD450" s="60">
        <f t="shared" si="913"/>
        <v>1.1343238155751389</v>
      </c>
      <c r="DE450" s="60">
        <f t="shared" si="914"/>
        <v>29.085226040388179</v>
      </c>
      <c r="DF450" s="60">
        <v>2.1237074229601394</v>
      </c>
      <c r="DG450" s="60">
        <v>2.3442189627015599E-3</v>
      </c>
      <c r="DH450" s="60">
        <v>4.7459249808021976E-3</v>
      </c>
      <c r="DI450" s="60">
        <v>-0.4452151833076054</v>
      </c>
      <c r="DJ450" s="60">
        <f t="shared" si="915"/>
        <v>1.685582383596038</v>
      </c>
      <c r="DK450" s="60">
        <f t="shared" si="916"/>
        <v>43.220061117847123</v>
      </c>
      <c r="DL450" s="60"/>
      <c r="DM450" s="60"/>
      <c r="DN450" s="60">
        <f t="shared" si="917"/>
        <v>0</v>
      </c>
      <c r="DO450" s="58">
        <v>77.900000000000006</v>
      </c>
      <c r="DP450" s="58">
        <v>6.6666666666666666E-2</v>
      </c>
      <c r="DQ450" s="58">
        <v>3.3333333333333333E-2</v>
      </c>
      <c r="DR450" s="58">
        <v>78</v>
      </c>
    </row>
    <row r="451" spans="1:122" x14ac:dyDescent="0.2">
      <c r="A451" t="s">
        <v>4651</v>
      </c>
      <c r="B451" t="s">
        <v>2098</v>
      </c>
      <c r="C451" t="str">
        <f t="shared" si="895"/>
        <v xml:space="preserve">Dempsey, Nathan </v>
      </c>
      <c r="D451" t="str">
        <f t="shared" si="896"/>
        <v>Nathan Dempsey</v>
      </c>
      <c r="E451" t="str">
        <f t="shared" si="897"/>
        <v xml:space="preserve">D </v>
      </c>
      <c r="F451" t="s">
        <v>3153</v>
      </c>
      <c r="G451">
        <v>17</v>
      </c>
      <c r="H451">
        <v>0</v>
      </c>
      <c r="I451">
        <v>1</v>
      </c>
      <c r="J451">
        <f t="shared" si="898"/>
        <v>1</v>
      </c>
      <c r="K451">
        <v>-2</v>
      </c>
      <c r="L451">
        <v>6</v>
      </c>
      <c r="M451" s="5" t="s">
        <v>5527</v>
      </c>
      <c r="N451" s="7">
        <f t="shared" si="899"/>
        <v>9.9499999999999993</v>
      </c>
      <c r="O451" s="7">
        <f t="shared" si="900"/>
        <v>169.14999999999998</v>
      </c>
      <c r="P451">
        <v>0</v>
      </c>
      <c r="Q451">
        <v>0</v>
      </c>
      <c r="R451">
        <v>0</v>
      </c>
      <c r="S451">
        <v>0</v>
      </c>
      <c r="T451">
        <f t="shared" si="901"/>
        <v>0</v>
      </c>
      <c r="U451">
        <f t="shared" si="902"/>
        <v>1</v>
      </c>
      <c r="V451">
        <v>4</v>
      </c>
      <c r="W451" s="9">
        <f t="shared" si="903"/>
        <v>0</v>
      </c>
      <c r="X451">
        <v>234</v>
      </c>
      <c r="Y451">
        <v>0</v>
      </c>
      <c r="Z451">
        <v>0</v>
      </c>
      <c r="AA451">
        <v>0</v>
      </c>
      <c r="AB451">
        <v>0</v>
      </c>
      <c r="AC451" s="9">
        <f t="shared" si="904"/>
        <v>0</v>
      </c>
      <c r="AD451" s="5" t="s">
        <v>4775</v>
      </c>
      <c r="AE451" s="11">
        <f>LEFT(AD451, LEN(AD451)-3)+RIGHT(AD451,2)/60</f>
        <v>169.23333333333332</v>
      </c>
      <c r="AH451" s="15" t="s">
        <v>6306</v>
      </c>
      <c r="AI451" s="15" t="s">
        <v>6431</v>
      </c>
      <c r="AJ451" s="16">
        <v>-0.3</v>
      </c>
      <c r="AK451" s="15" t="s">
        <v>6353</v>
      </c>
      <c r="AL451" s="15" t="s">
        <v>6349</v>
      </c>
      <c r="AM451" s="15" t="s">
        <v>6352</v>
      </c>
      <c r="AN451" s="18">
        <f t="shared" si="905"/>
        <v>3.3</v>
      </c>
      <c r="AO451" s="18">
        <f t="shared" si="906"/>
        <v>3.8</v>
      </c>
      <c r="AP451" s="18">
        <f t="shared" si="907"/>
        <v>-0.3</v>
      </c>
      <c r="AQ451" s="18">
        <f t="shared" si="908"/>
        <v>-0.4</v>
      </c>
      <c r="AR451" s="18">
        <f t="shared" si="880"/>
        <v>-4.5553762930625421</v>
      </c>
      <c r="AS451" s="18">
        <f t="shared" si="909"/>
        <v>0.1</v>
      </c>
      <c r="AT451" s="18">
        <f t="shared" si="881"/>
        <v>1.1388440732656355</v>
      </c>
      <c r="AU451" s="18">
        <f t="shared" si="910"/>
        <v>-0.3</v>
      </c>
      <c r="AV451" s="66">
        <v>8</v>
      </c>
      <c r="AW451" s="66">
        <v>7</v>
      </c>
      <c r="AX451" s="66">
        <v>7</v>
      </c>
      <c r="AY451" s="66">
        <v>3</v>
      </c>
      <c r="AZ451" s="66">
        <v>0</v>
      </c>
      <c r="BA451" s="66">
        <v>0</v>
      </c>
      <c r="BB451" s="66">
        <v>0</v>
      </c>
      <c r="BC451" s="66">
        <v>0</v>
      </c>
      <c r="BE451" t="s">
        <v>4026</v>
      </c>
      <c r="BF451" t="s">
        <v>2898</v>
      </c>
      <c r="BG451" t="s">
        <v>7474</v>
      </c>
      <c r="BH451" t="s">
        <v>7457</v>
      </c>
      <c r="BI451">
        <v>72</v>
      </c>
      <c r="BJ451">
        <v>191</v>
      </c>
      <c r="BK451" t="s">
        <v>1258</v>
      </c>
      <c r="BL451" t="s">
        <v>7128</v>
      </c>
      <c r="BM451" s="4" t="s">
        <v>3779</v>
      </c>
      <c r="BN451" s="4" t="s">
        <v>3780</v>
      </c>
      <c r="BO451" s="4" t="s">
        <v>2589</v>
      </c>
      <c r="BP451" s="4" t="s">
        <v>7186</v>
      </c>
      <c r="BQ451" s="7">
        <f t="shared" si="882"/>
        <v>169.23333333333332</v>
      </c>
      <c r="BR451" s="7">
        <f t="shared" si="883"/>
        <v>162.85</v>
      </c>
      <c r="BS451" s="7">
        <f t="shared" si="884"/>
        <v>4.7</v>
      </c>
      <c r="BT451" s="7">
        <f t="shared" si="885"/>
        <v>1.6833333333333333</v>
      </c>
      <c r="BU451">
        <v>234</v>
      </c>
      <c r="BV451">
        <v>0</v>
      </c>
      <c r="BW451">
        <v>0</v>
      </c>
      <c r="BX451">
        <v>0</v>
      </c>
      <c r="BY451" s="18">
        <f t="shared" si="886"/>
        <v>9.5794117647058812</v>
      </c>
      <c r="BZ451" s="18">
        <f t="shared" si="887"/>
        <v>0.27647058823529413</v>
      </c>
      <c r="CA451" s="18">
        <f t="shared" si="888"/>
        <v>9.901960784313725E-2</v>
      </c>
      <c r="CB451" s="6">
        <v>5</v>
      </c>
      <c r="CC451" s="6">
        <v>0</v>
      </c>
      <c r="CD451" s="6">
        <v>0</v>
      </c>
      <c r="CE451" s="6">
        <v>5</v>
      </c>
      <c r="CF451" s="6">
        <v>7</v>
      </c>
      <c r="CG451" s="6">
        <v>0</v>
      </c>
      <c r="CH451" s="6">
        <v>0</v>
      </c>
      <c r="CI451" s="6">
        <v>7</v>
      </c>
      <c r="CJ451" s="11">
        <f t="shared" si="889"/>
        <v>1.8421860607921401</v>
      </c>
      <c r="CK451" s="11">
        <f t="shared" si="890"/>
        <v>0</v>
      </c>
      <c r="CL451" s="11">
        <f t="shared" si="891"/>
        <v>0</v>
      </c>
      <c r="CM451" s="11">
        <f t="shared" si="892"/>
        <v>2.5790604851089962</v>
      </c>
      <c r="CN451" s="11">
        <f t="shared" si="893"/>
        <v>0</v>
      </c>
      <c r="CO451" s="11">
        <f t="shared" si="894"/>
        <v>0</v>
      </c>
      <c r="CP451" s="52">
        <f t="shared" si="920"/>
        <v>0</v>
      </c>
      <c r="CQ451" s="52">
        <f t="shared" si="921"/>
        <v>0.2</v>
      </c>
      <c r="CR451" s="52">
        <f t="shared" si="922"/>
        <v>0.2</v>
      </c>
      <c r="CS451" s="52">
        <f t="shared" si="923"/>
        <v>0</v>
      </c>
      <c r="CT451" s="52">
        <f t="shared" si="924"/>
        <v>0</v>
      </c>
      <c r="CU451" s="52">
        <f t="shared" si="925"/>
        <v>0</v>
      </c>
      <c r="CV451">
        <v>0</v>
      </c>
      <c r="CW451" s="60">
        <f t="shared" si="911"/>
        <v>3.4468647158494923</v>
      </c>
      <c r="CX451" s="60">
        <f t="shared" si="912"/>
        <v>40.735056716755871</v>
      </c>
      <c r="CY451" s="60">
        <v>-0.74135159536263961</v>
      </c>
      <c r="CZ451" s="60">
        <v>-6.843215793851036E-2</v>
      </c>
      <c r="DA451" s="60">
        <v>4.2615965936787584E-2</v>
      </c>
      <c r="DB451" s="60">
        <v>-1.1995896776136187E-2</v>
      </c>
      <c r="DC451" s="60">
        <v>0</v>
      </c>
      <c r="DD451" s="60">
        <f t="shared" si="913"/>
        <v>-0.77916368414049852</v>
      </c>
      <c r="DE451" s="60">
        <f t="shared" si="914"/>
        <v>-9.2081585677427444</v>
      </c>
      <c r="DF451" s="60">
        <v>3.4620299429308736</v>
      </c>
      <c r="DG451" s="60">
        <v>5.7588052274189304E-2</v>
      </c>
      <c r="DH451" s="60">
        <v>0.63635155645625474</v>
      </c>
      <c r="DI451" s="60">
        <v>7.0058848328672638E-2</v>
      </c>
      <c r="DJ451" s="60">
        <f t="shared" si="915"/>
        <v>4.2260283999899908</v>
      </c>
      <c r="DK451" s="60">
        <f t="shared" si="916"/>
        <v>49.943215284498621</v>
      </c>
      <c r="DL451" s="60"/>
      <c r="DM451" s="60"/>
      <c r="DN451" s="60">
        <f t="shared" si="917"/>
        <v>0</v>
      </c>
      <c r="DO451" s="58">
        <v>162.85</v>
      </c>
      <c r="DP451" s="58">
        <v>1.6833333333333333</v>
      </c>
      <c r="DQ451" s="58">
        <v>4.7</v>
      </c>
      <c r="DR451" s="58">
        <v>169.23333333333332</v>
      </c>
    </row>
    <row r="452" spans="1:122" x14ac:dyDescent="0.2">
      <c r="A452" t="s">
        <v>4677</v>
      </c>
      <c r="B452" t="s">
        <v>2098</v>
      </c>
      <c r="C452" t="str">
        <f t="shared" si="895"/>
        <v xml:space="preserve">McIver, Nathan </v>
      </c>
      <c r="D452" t="str">
        <f t="shared" si="896"/>
        <v>Nathan McIver</v>
      </c>
      <c r="E452" t="str">
        <f t="shared" si="897"/>
        <v xml:space="preserve">D </v>
      </c>
      <c r="F452" t="s">
        <v>4614</v>
      </c>
      <c r="G452">
        <v>1</v>
      </c>
      <c r="H452">
        <v>0</v>
      </c>
      <c r="I452">
        <v>0</v>
      </c>
      <c r="J452">
        <f t="shared" si="898"/>
        <v>0</v>
      </c>
      <c r="K452">
        <v>-3</v>
      </c>
      <c r="L452">
        <v>7</v>
      </c>
      <c r="M452" s="5" t="s">
        <v>5691</v>
      </c>
      <c r="N452" s="7">
        <f t="shared" si="899"/>
        <v>11.333333333333334</v>
      </c>
      <c r="O452" s="7">
        <f t="shared" si="900"/>
        <v>11.333333333333334</v>
      </c>
      <c r="P452">
        <v>0</v>
      </c>
      <c r="Q452">
        <v>0</v>
      </c>
      <c r="R452">
        <v>0</v>
      </c>
      <c r="S452">
        <v>0</v>
      </c>
      <c r="T452">
        <f t="shared" si="901"/>
        <v>0</v>
      </c>
      <c r="U452">
        <f t="shared" si="902"/>
        <v>0</v>
      </c>
      <c r="V452">
        <v>0</v>
      </c>
      <c r="W452" s="9">
        <f t="shared" si="903"/>
        <v>0</v>
      </c>
      <c r="X452">
        <v>20</v>
      </c>
      <c r="Y452">
        <v>0</v>
      </c>
      <c r="Z452">
        <v>0</v>
      </c>
      <c r="AA452">
        <v>0</v>
      </c>
      <c r="AB452">
        <v>0</v>
      </c>
      <c r="AC452" s="9">
        <f t="shared" si="904"/>
        <v>0</v>
      </c>
      <c r="AD452" s="5" t="s">
        <v>361</v>
      </c>
      <c r="AH452" s="13" t="s">
        <v>6315</v>
      </c>
      <c r="AI452" s="13" t="s">
        <v>6319</v>
      </c>
      <c r="AJ452" s="14">
        <v>-3.1</v>
      </c>
      <c r="AK452" s="13" t="s">
        <v>6351</v>
      </c>
      <c r="AL452" s="13" t="s">
        <v>6429</v>
      </c>
      <c r="AM452" s="13" t="s">
        <v>6354</v>
      </c>
      <c r="AN452" s="18">
        <f t="shared" si="905"/>
        <v>0.6</v>
      </c>
      <c r="AO452" s="18">
        <f t="shared" si="906"/>
        <v>0.7</v>
      </c>
      <c r="AP452" s="18">
        <f t="shared" si="907"/>
        <v>-3.1</v>
      </c>
      <c r="AQ452" s="18">
        <f t="shared" si="908"/>
        <v>-0.1</v>
      </c>
      <c r="AR452" s="18">
        <f t="shared" si="880"/>
        <v>-14.580801944106929</v>
      </c>
      <c r="AS452" s="18">
        <f t="shared" si="909"/>
        <v>-0.7</v>
      </c>
      <c r="AT452" s="18">
        <f t="shared" si="881"/>
        <v>-102.06561360874848</v>
      </c>
      <c r="AU452" s="18">
        <f t="shared" si="910"/>
        <v>-0.9</v>
      </c>
      <c r="AV452" s="66">
        <v>4</v>
      </c>
      <c r="AW452" s="66">
        <v>2</v>
      </c>
      <c r="AX452" s="66">
        <v>1</v>
      </c>
      <c r="AY452" s="66">
        <v>1</v>
      </c>
      <c r="AZ452" s="66">
        <v>0</v>
      </c>
      <c r="BA452" s="66">
        <v>0</v>
      </c>
      <c r="BB452" s="66">
        <v>0</v>
      </c>
      <c r="BC452" s="66">
        <v>0</v>
      </c>
      <c r="BD452">
        <v>45</v>
      </c>
      <c r="BE452" t="s">
        <v>790</v>
      </c>
      <c r="BF452" t="s">
        <v>3952</v>
      </c>
      <c r="BG452" t="s">
        <v>729</v>
      </c>
      <c r="BH452" t="s">
        <v>7457</v>
      </c>
      <c r="BI452">
        <v>74</v>
      </c>
      <c r="BJ452">
        <v>206</v>
      </c>
      <c r="BK452" t="s">
        <v>1259</v>
      </c>
      <c r="BL452" t="s">
        <v>638</v>
      </c>
      <c r="BM452" s="4" t="s">
        <v>6194</v>
      </c>
      <c r="BN452" s="4" t="s">
        <v>6195</v>
      </c>
      <c r="BO452" s="4" t="s">
        <v>6196</v>
      </c>
      <c r="BP452" s="4" t="s">
        <v>3676</v>
      </c>
      <c r="BQ452" s="7">
        <f t="shared" si="882"/>
        <v>11.333333333333334</v>
      </c>
      <c r="BR452" s="7">
        <f t="shared" si="883"/>
        <v>8.9499999999999993</v>
      </c>
      <c r="BS452" s="7">
        <f t="shared" si="884"/>
        <v>2.3833333333333333</v>
      </c>
      <c r="BT452" s="7">
        <f t="shared" si="885"/>
        <v>0</v>
      </c>
      <c r="BU452">
        <v>20</v>
      </c>
      <c r="BV452">
        <v>0</v>
      </c>
      <c r="BW452">
        <v>0</v>
      </c>
      <c r="BX452">
        <v>0</v>
      </c>
      <c r="BY452" s="18">
        <f t="shared" si="886"/>
        <v>8.9499999999999993</v>
      </c>
      <c r="BZ452" s="18">
        <f t="shared" si="887"/>
        <v>2.3833333333333333</v>
      </c>
      <c r="CA452" s="18">
        <f t="shared" si="888"/>
        <v>0</v>
      </c>
      <c r="CB452" s="6">
        <v>0</v>
      </c>
      <c r="CC452" s="6">
        <v>0</v>
      </c>
      <c r="CD452" s="6">
        <v>0</v>
      </c>
      <c r="CE452" s="6">
        <v>0</v>
      </c>
      <c r="CF452" s="6">
        <v>3</v>
      </c>
      <c r="CG452" s="6">
        <v>0</v>
      </c>
      <c r="CH452" s="6">
        <v>0</v>
      </c>
      <c r="CI452" s="6">
        <v>3</v>
      </c>
      <c r="CJ452" s="11">
        <f t="shared" si="889"/>
        <v>0</v>
      </c>
      <c r="CK452" s="11">
        <f t="shared" si="890"/>
        <v>0</v>
      </c>
      <c r="CL452" s="11">
        <f t="shared" si="891"/>
        <v>0</v>
      </c>
      <c r="CM452" s="11">
        <f t="shared" si="892"/>
        <v>20.11173184357542</v>
      </c>
      <c r="CN452" s="11">
        <f t="shared" si="893"/>
        <v>0</v>
      </c>
      <c r="CO452" s="11">
        <f t="shared" si="894"/>
        <v>0</v>
      </c>
      <c r="CP452" s="52">
        <f t="shared" si="920"/>
        <v>0</v>
      </c>
      <c r="CQ452" s="52">
        <f t="shared" si="921"/>
        <v>0</v>
      </c>
      <c r="CR452" s="52">
        <f t="shared" si="922"/>
        <v>0</v>
      </c>
      <c r="CS452" s="52">
        <f t="shared" si="923"/>
        <v>0</v>
      </c>
      <c r="CT452" s="52">
        <f t="shared" si="924"/>
        <v>0</v>
      </c>
      <c r="CU452" s="52">
        <f t="shared" si="925"/>
        <v>0</v>
      </c>
      <c r="CV452">
        <v>0</v>
      </c>
      <c r="CW452" s="60">
        <f t="shared" si="911"/>
        <v>-2.0518805697729481</v>
      </c>
      <c r="CX452" s="60">
        <f t="shared" si="912"/>
        <v>-362.09657113640264</v>
      </c>
      <c r="CY452" s="60">
        <v>-8.1776078574269065E-2</v>
      </c>
      <c r="CZ452" s="60">
        <v>0</v>
      </c>
      <c r="DA452" s="60">
        <v>1.7275553939906489E-3</v>
      </c>
      <c r="DB452" s="60">
        <v>-5.4445354416288285E-3</v>
      </c>
      <c r="DC452" s="60">
        <v>0</v>
      </c>
      <c r="DD452" s="60">
        <f t="shared" si="913"/>
        <v>-8.5493058621907245E-2</v>
      </c>
      <c r="DE452" s="60">
        <f t="shared" si="914"/>
        <v>-15.087010345042456</v>
      </c>
      <c r="DF452" s="60">
        <v>-1.7768107550265051</v>
      </c>
      <c r="DG452" s="60">
        <v>0</v>
      </c>
      <c r="DH452" s="60">
        <v>0.25976333523657252</v>
      </c>
      <c r="DI452" s="60">
        <v>-0.44934009136110808</v>
      </c>
      <c r="DJ452" s="60">
        <f t="shared" si="915"/>
        <v>-1.9663875111510407</v>
      </c>
      <c r="DK452" s="60">
        <f t="shared" si="916"/>
        <v>-347.00956079136012</v>
      </c>
      <c r="DL452" s="60"/>
      <c r="DM452" s="60"/>
      <c r="DN452" s="60">
        <f t="shared" si="917"/>
        <v>0</v>
      </c>
      <c r="DO452" s="59">
        <v>8.9499999999999993</v>
      </c>
      <c r="DP452" s="59">
        <v>0</v>
      </c>
      <c r="DQ452" s="59">
        <v>2.3833333333333333</v>
      </c>
      <c r="DR452" s="58">
        <v>11.333333333333332</v>
      </c>
    </row>
    <row r="453" spans="1:122" x14ac:dyDescent="0.2">
      <c r="A453" t="s">
        <v>4677</v>
      </c>
      <c r="B453" t="s">
        <v>2098</v>
      </c>
      <c r="C453" t="str">
        <f t="shared" si="895"/>
        <v xml:space="preserve">Smith, Nathan </v>
      </c>
      <c r="D453" t="str">
        <f t="shared" si="896"/>
        <v>Nathan Smith</v>
      </c>
      <c r="E453" t="str">
        <f t="shared" si="897"/>
        <v xml:space="preserve">C </v>
      </c>
      <c r="F453" t="s">
        <v>4611</v>
      </c>
      <c r="G453">
        <v>1</v>
      </c>
      <c r="H453">
        <v>0</v>
      </c>
      <c r="I453">
        <v>0</v>
      </c>
      <c r="J453">
        <f t="shared" si="898"/>
        <v>0</v>
      </c>
      <c r="K453">
        <v>0</v>
      </c>
      <c r="L453">
        <v>0</v>
      </c>
      <c r="M453" s="5" t="s">
        <v>1208</v>
      </c>
      <c r="N453" s="7">
        <f t="shared" si="899"/>
        <v>8.75</v>
      </c>
      <c r="O453" s="7">
        <f t="shared" si="900"/>
        <v>8.75</v>
      </c>
      <c r="P453">
        <v>0</v>
      </c>
      <c r="Q453">
        <v>0</v>
      </c>
      <c r="R453">
        <v>0</v>
      </c>
      <c r="S453">
        <v>0</v>
      </c>
      <c r="T453">
        <f t="shared" si="901"/>
        <v>0</v>
      </c>
      <c r="U453">
        <f t="shared" si="902"/>
        <v>0</v>
      </c>
      <c r="V453">
        <v>0</v>
      </c>
      <c r="W453" s="9">
        <f t="shared" si="903"/>
        <v>0</v>
      </c>
      <c r="X453">
        <v>14</v>
      </c>
      <c r="Y453">
        <v>0</v>
      </c>
      <c r="Z453">
        <v>0</v>
      </c>
      <c r="AA453">
        <v>6</v>
      </c>
      <c r="AB453">
        <v>3</v>
      </c>
      <c r="AC453" s="9">
        <f t="shared" si="904"/>
        <v>0.66666666666666663</v>
      </c>
      <c r="AD453" s="5" t="s">
        <v>361</v>
      </c>
      <c r="AH453" s="13" t="s">
        <v>6349</v>
      </c>
      <c r="AI453" s="13" t="s">
        <v>6349</v>
      </c>
      <c r="AJ453" s="14">
        <v>0</v>
      </c>
      <c r="AK453" s="13" t="s">
        <v>6333</v>
      </c>
      <c r="AL453" s="13" t="s">
        <v>6350</v>
      </c>
      <c r="AM453" s="13" t="s">
        <v>6333</v>
      </c>
      <c r="AN453" s="18">
        <f t="shared" si="905"/>
        <v>0.1</v>
      </c>
      <c r="AO453" s="18">
        <f t="shared" si="906"/>
        <v>0.1</v>
      </c>
      <c r="AP453" s="18">
        <f t="shared" si="907"/>
        <v>0</v>
      </c>
      <c r="AQ453" s="18">
        <f t="shared" si="908"/>
        <v>0</v>
      </c>
      <c r="AR453" s="18">
        <f t="shared" si="880"/>
        <v>0</v>
      </c>
      <c r="AS453" s="18">
        <f t="shared" si="909"/>
        <v>0</v>
      </c>
      <c r="AT453" s="18">
        <f t="shared" si="881"/>
        <v>0</v>
      </c>
      <c r="AU453" s="18">
        <f t="shared" si="910"/>
        <v>0</v>
      </c>
      <c r="AV453" s="66">
        <v>0</v>
      </c>
      <c r="AW453" s="66">
        <v>1</v>
      </c>
      <c r="AX453" s="66">
        <v>0</v>
      </c>
      <c r="AY453" s="66">
        <v>0</v>
      </c>
      <c r="AZ453" s="66">
        <v>0</v>
      </c>
      <c r="BA453" s="66">
        <v>6</v>
      </c>
      <c r="BB453" s="66">
        <v>3</v>
      </c>
      <c r="BC453" s="66">
        <v>15.7</v>
      </c>
      <c r="BD453">
        <v>29</v>
      </c>
      <c r="BE453" t="s">
        <v>2731</v>
      </c>
      <c r="BF453" t="s">
        <v>7473</v>
      </c>
      <c r="BG453" t="s">
        <v>7474</v>
      </c>
      <c r="BH453" t="s">
        <v>7457</v>
      </c>
      <c r="BI453">
        <v>74</v>
      </c>
      <c r="BJ453">
        <v>206</v>
      </c>
      <c r="BK453" t="s">
        <v>1259</v>
      </c>
      <c r="BL453" t="s">
        <v>638</v>
      </c>
      <c r="BM453" s="4" t="s">
        <v>6197</v>
      </c>
      <c r="BN453" s="4" t="s">
        <v>2603</v>
      </c>
      <c r="BO453" s="4" t="s">
        <v>7253</v>
      </c>
      <c r="BP453" s="4" t="s">
        <v>7217</v>
      </c>
      <c r="BQ453" s="7">
        <f t="shared" si="882"/>
        <v>8.75</v>
      </c>
      <c r="BR453" s="7">
        <f t="shared" si="883"/>
        <v>8.15</v>
      </c>
      <c r="BS453" s="7">
        <f t="shared" si="884"/>
        <v>0.58333333333333337</v>
      </c>
      <c r="BT453" s="7">
        <f t="shared" si="885"/>
        <v>1.6666666666666666E-2</v>
      </c>
      <c r="BU453">
        <v>14</v>
      </c>
      <c r="BV453">
        <v>0</v>
      </c>
      <c r="BW453">
        <v>0</v>
      </c>
      <c r="BX453">
        <v>0</v>
      </c>
      <c r="BY453" s="18">
        <f t="shared" si="886"/>
        <v>8.15</v>
      </c>
      <c r="BZ453" s="18">
        <f t="shared" si="887"/>
        <v>0.58333333333333337</v>
      </c>
      <c r="CA453" s="18">
        <f t="shared" si="888"/>
        <v>1.6666666666666666E-2</v>
      </c>
      <c r="CB453" s="6">
        <v>0</v>
      </c>
      <c r="CC453" s="6">
        <v>0</v>
      </c>
      <c r="CD453" s="6">
        <v>0</v>
      </c>
      <c r="CE453" s="6">
        <v>0</v>
      </c>
      <c r="CF453" s="6">
        <v>0</v>
      </c>
      <c r="CG453" s="6">
        <v>0</v>
      </c>
      <c r="CH453" s="6">
        <v>0</v>
      </c>
      <c r="CI453" s="6">
        <v>0</v>
      </c>
      <c r="CJ453" s="11">
        <f t="shared" si="889"/>
        <v>0</v>
      </c>
      <c r="CK453" s="11">
        <f t="shared" si="890"/>
        <v>0</v>
      </c>
      <c r="CL453" s="11">
        <f t="shared" si="891"/>
        <v>0</v>
      </c>
      <c r="CM453" s="11">
        <f t="shared" si="892"/>
        <v>0</v>
      </c>
      <c r="CN453" s="11">
        <f t="shared" si="893"/>
        <v>0</v>
      </c>
      <c r="CO453" s="11">
        <f t="shared" si="894"/>
        <v>0</v>
      </c>
      <c r="CP453" s="52">
        <f t="shared" si="920"/>
        <v>0</v>
      </c>
      <c r="CQ453" s="52">
        <f t="shared" si="921"/>
        <v>0</v>
      </c>
      <c r="CR453" s="52">
        <f t="shared" si="922"/>
        <v>0</v>
      </c>
      <c r="CS453" s="52">
        <f t="shared" si="923"/>
        <v>0</v>
      </c>
      <c r="CT453" s="52">
        <f t="shared" si="924"/>
        <v>0</v>
      </c>
      <c r="CU453" s="52">
        <f t="shared" si="925"/>
        <v>0</v>
      </c>
      <c r="CV453">
        <v>0</v>
      </c>
      <c r="CW453" s="60">
        <f t="shared" si="911"/>
        <v>8.4368945428216269E-2</v>
      </c>
      <c r="CX453" s="60">
        <f t="shared" si="912"/>
        <v>19.284330383592287</v>
      </c>
      <c r="CY453" s="60">
        <v>-0.22224929992742781</v>
      </c>
      <c r="CZ453" s="60">
        <v>-9.2802131986611256E-4</v>
      </c>
      <c r="DA453" s="60">
        <v>1.3337743850663102E-3</v>
      </c>
      <c r="DB453" s="60">
        <v>-7.1112215396830474E-3</v>
      </c>
      <c r="DC453" s="60">
        <v>0</v>
      </c>
      <c r="DD453" s="60">
        <f t="shared" si="913"/>
        <v>-0.22895476840191065</v>
      </c>
      <c r="DE453" s="60">
        <f t="shared" si="914"/>
        <v>-52.332518491865294</v>
      </c>
      <c r="DF453" s="60">
        <v>0.16616580138981668</v>
      </c>
      <c r="DG453" s="60">
        <v>4.2878872316014668E-5</v>
      </c>
      <c r="DH453" s="60">
        <v>5.3282077653798526E-2</v>
      </c>
      <c r="DI453" s="60">
        <v>9.3832955914195673E-2</v>
      </c>
      <c r="DJ453" s="60">
        <f t="shared" si="915"/>
        <v>0.31332371383012692</v>
      </c>
      <c r="DK453" s="60">
        <f t="shared" si="916"/>
        <v>71.616848875457578</v>
      </c>
      <c r="DL453" s="60"/>
      <c r="DM453" s="60"/>
      <c r="DN453" s="60">
        <f t="shared" si="917"/>
        <v>0</v>
      </c>
      <c r="DO453" s="58">
        <v>8.15</v>
      </c>
      <c r="DP453" s="58">
        <v>1.6666666666666666E-2</v>
      </c>
      <c r="DQ453" s="58">
        <v>0.58333333333333337</v>
      </c>
      <c r="DR453" s="58">
        <v>8.75</v>
      </c>
    </row>
    <row r="454" spans="1:122" s="30" customFormat="1" x14ac:dyDescent="0.2">
      <c r="A454" s="31" t="s">
        <v>4675</v>
      </c>
      <c r="B454" s="31" t="s">
        <v>2098</v>
      </c>
      <c r="C454" s="31" t="str">
        <f t="shared" si="895"/>
        <v xml:space="preserve">Alexeev, Nikita </v>
      </c>
      <c r="D454" s="31" t="str">
        <f t="shared" si="896"/>
        <v>Nikita Alexeev</v>
      </c>
      <c r="E454" s="31" t="str">
        <f t="shared" si="897"/>
        <v>RW</v>
      </c>
      <c r="F454" s="31" t="s">
        <v>4538</v>
      </c>
      <c r="G454" s="31">
        <v>63</v>
      </c>
      <c r="H454" s="31">
        <v>10</v>
      </c>
      <c r="I454" s="31">
        <v>11</v>
      </c>
      <c r="J454" s="31">
        <f t="shared" si="898"/>
        <v>21</v>
      </c>
      <c r="K454" s="31">
        <v>10</v>
      </c>
      <c r="L454" s="31">
        <v>12</v>
      </c>
      <c r="M454" s="32" t="s">
        <v>5744</v>
      </c>
      <c r="N454" s="33">
        <f t="shared" si="899"/>
        <v>14.316666666666666</v>
      </c>
      <c r="O454" s="33">
        <f t="shared" si="900"/>
        <v>901.94999999999993</v>
      </c>
      <c r="P454" s="31">
        <v>2</v>
      </c>
      <c r="Q454" s="31">
        <v>2</v>
      </c>
      <c r="R454" s="31">
        <v>0</v>
      </c>
      <c r="S454" s="31">
        <v>0</v>
      </c>
      <c r="T454" s="31">
        <f t="shared" si="901"/>
        <v>8</v>
      </c>
      <c r="U454" s="31">
        <f t="shared" si="902"/>
        <v>9</v>
      </c>
      <c r="V454" s="31">
        <v>102</v>
      </c>
      <c r="W454" s="34">
        <f t="shared" si="903"/>
        <v>9.8039215686274508E-2</v>
      </c>
      <c r="X454" s="31">
        <v>1181</v>
      </c>
      <c r="Y454" s="31">
        <v>2</v>
      </c>
      <c r="Z454" s="31">
        <v>0</v>
      </c>
      <c r="AA454" s="31">
        <v>2</v>
      </c>
      <c r="AB454" s="31">
        <v>10</v>
      </c>
      <c r="AC454" s="34">
        <f t="shared" si="904"/>
        <v>0.16666666666666666</v>
      </c>
      <c r="AD454" s="32" t="s">
        <v>906</v>
      </c>
      <c r="AE454" s="35">
        <f>LEFT(AD454, LEN(AD454)-3)+RIGHT(AD454,2)/60</f>
        <v>42.93333333333333</v>
      </c>
      <c r="AF454" s="36">
        <v>63</v>
      </c>
      <c r="AG454" s="37">
        <v>1379896</v>
      </c>
      <c r="AH454" s="38" t="s">
        <v>6518</v>
      </c>
      <c r="AI454" s="38" t="s">
        <v>4361</v>
      </c>
      <c r="AJ454" s="39">
        <v>13.8</v>
      </c>
      <c r="AK454" s="38" t="s">
        <v>6426</v>
      </c>
      <c r="AL454" s="38" t="s">
        <v>6431</v>
      </c>
      <c r="AM454" s="38" t="s">
        <v>6355</v>
      </c>
      <c r="AN454" s="40">
        <f t="shared" si="905"/>
        <v>15.6</v>
      </c>
      <c r="AO454" s="40">
        <f t="shared" si="906"/>
        <v>15.2</v>
      </c>
      <c r="AP454" s="40">
        <f t="shared" si="907"/>
        <v>13.8</v>
      </c>
      <c r="AQ454" s="40">
        <f t="shared" si="908"/>
        <v>0.9</v>
      </c>
      <c r="AR454" s="40"/>
      <c r="AS454" s="40">
        <f t="shared" si="909"/>
        <v>3.8</v>
      </c>
      <c r="AT454" s="40"/>
      <c r="AU454" s="40">
        <f t="shared" si="910"/>
        <v>4.7</v>
      </c>
      <c r="AV454" s="31"/>
      <c r="AW454" s="31"/>
      <c r="AX454" s="31"/>
      <c r="AY454" s="31"/>
      <c r="AZ454" s="31"/>
      <c r="BA454" s="31"/>
      <c r="BB454" s="31"/>
      <c r="BC454" s="31"/>
      <c r="BD454" s="31"/>
      <c r="BE454" s="31"/>
      <c r="BF454" s="31"/>
      <c r="BG454" s="31"/>
      <c r="BH454" s="31"/>
      <c r="BI454" s="31"/>
      <c r="BJ454" s="31"/>
      <c r="BK454" s="31"/>
      <c r="BL454" s="31"/>
      <c r="BM454" s="41"/>
      <c r="BN454" s="41"/>
      <c r="BO454" s="41"/>
      <c r="BP454" s="41"/>
      <c r="BQ454" s="33"/>
      <c r="BR454" s="33"/>
      <c r="BS454" s="33"/>
      <c r="BT454" s="33"/>
      <c r="BU454" s="31"/>
      <c r="BV454" s="31"/>
      <c r="BW454" s="31"/>
      <c r="BX454" s="31"/>
      <c r="BY454" s="40"/>
      <c r="BZ454" s="40"/>
      <c r="CA454" s="40"/>
      <c r="CB454" s="55">
        <v>31</v>
      </c>
      <c r="CC454" s="55">
        <v>7</v>
      </c>
      <c r="CD454" s="55">
        <v>0</v>
      </c>
      <c r="CE454" s="55">
        <v>38</v>
      </c>
      <c r="CF454" s="55">
        <v>20</v>
      </c>
      <c r="CG454" s="55">
        <v>2</v>
      </c>
      <c r="CH454" s="55">
        <v>5</v>
      </c>
      <c r="CI454" s="55">
        <v>27</v>
      </c>
      <c r="CJ454" s="35"/>
      <c r="CK454" s="35"/>
      <c r="CL454" s="35"/>
      <c r="CM454" s="35"/>
      <c r="CN454" s="35"/>
      <c r="CO454" s="35"/>
      <c r="CP454" s="56">
        <f t="shared" si="920"/>
        <v>0.25806451612903225</v>
      </c>
      <c r="CQ454" s="56">
        <f t="shared" si="921"/>
        <v>0.29032258064516131</v>
      </c>
      <c r="CR454" s="56">
        <f t="shared" si="922"/>
        <v>0.54838709677419351</v>
      </c>
      <c r="CS454" s="56">
        <f t="shared" si="923"/>
        <v>0.2857142857142857</v>
      </c>
      <c r="CT454" s="56">
        <f t="shared" si="924"/>
        <v>0.2857142857142857</v>
      </c>
      <c r="CU454" s="56">
        <f t="shared" si="925"/>
        <v>0.5714285714285714</v>
      </c>
      <c r="CV454" s="31">
        <v>1</v>
      </c>
      <c r="CW454" s="61">
        <f t="shared" si="911"/>
        <v>36.279756982983677</v>
      </c>
      <c r="CX454" s="61">
        <f t="shared" si="912"/>
        <v>80.457786692996521</v>
      </c>
      <c r="CY454" s="61">
        <v>7.9678353184145942</v>
      </c>
      <c r="CZ454" s="61">
        <v>2.2023524156977592</v>
      </c>
      <c r="DA454" s="61">
        <v>-0.34266178086547733</v>
      </c>
      <c r="DB454" s="61">
        <v>-1.2458548231402322</v>
      </c>
      <c r="DC454" s="61">
        <v>0</v>
      </c>
      <c r="DD454" s="61">
        <f t="shared" si="913"/>
        <v>8.5816711301066437</v>
      </c>
      <c r="DE454" s="61">
        <f t="shared" si="914"/>
        <v>19.031612190219874</v>
      </c>
      <c r="DF454" s="61">
        <v>12.791972105747256</v>
      </c>
      <c r="DG454" s="61">
        <v>-0.20327322964025737</v>
      </c>
      <c r="DH454" s="61">
        <v>6.0469452754146333</v>
      </c>
      <c r="DI454" s="61">
        <v>9.0624417013554019</v>
      </c>
      <c r="DJ454" s="61">
        <f t="shared" si="915"/>
        <v>27.698085852877036</v>
      </c>
      <c r="DK454" s="61">
        <f t="shared" si="916"/>
        <v>61.426174502776647</v>
      </c>
      <c r="DL454" s="61"/>
      <c r="DM454" s="61"/>
      <c r="DN454" s="61">
        <f t="shared" si="917"/>
        <v>0</v>
      </c>
      <c r="DO454" s="62">
        <v>762.16666666666663</v>
      </c>
      <c r="DP454" s="62">
        <v>67.5</v>
      </c>
      <c r="DQ454" s="62">
        <v>72.166666666666671</v>
      </c>
      <c r="DR454" s="62">
        <v>901.83333333333326</v>
      </c>
    </row>
    <row r="455" spans="1:122" x14ac:dyDescent="0.2">
      <c r="A455" s="31" t="s">
        <v>4655</v>
      </c>
      <c r="B455" s="31" t="s">
        <v>2098</v>
      </c>
      <c r="C455" s="31" t="str">
        <f t="shared" si="895"/>
        <v xml:space="preserve">Alexeev, Nikita </v>
      </c>
      <c r="D455" s="31" t="str">
        <f t="shared" si="896"/>
        <v>Nikita Alexeev</v>
      </c>
      <c r="E455" s="31" t="str">
        <f t="shared" si="897"/>
        <v>RW</v>
      </c>
      <c r="F455" s="31" t="s">
        <v>3277</v>
      </c>
      <c r="G455" s="31">
        <v>15</v>
      </c>
      <c r="H455" s="31">
        <v>2</v>
      </c>
      <c r="I455" s="31">
        <v>0</v>
      </c>
      <c r="J455" s="31">
        <f t="shared" si="898"/>
        <v>2</v>
      </c>
      <c r="K455" s="31">
        <v>-3</v>
      </c>
      <c r="L455" s="31">
        <v>0</v>
      </c>
      <c r="M455" s="32" t="s">
        <v>5656</v>
      </c>
      <c r="N455" s="33">
        <f t="shared" si="899"/>
        <v>11.55</v>
      </c>
      <c r="O455" s="33">
        <f t="shared" si="900"/>
        <v>173.25</v>
      </c>
      <c r="P455" s="31">
        <v>0</v>
      </c>
      <c r="Q455" s="31">
        <v>0</v>
      </c>
      <c r="R455" s="31">
        <v>0</v>
      </c>
      <c r="S455" s="31">
        <v>0</v>
      </c>
      <c r="T455" s="31">
        <f t="shared" si="901"/>
        <v>2</v>
      </c>
      <c r="U455" s="31">
        <f t="shared" si="902"/>
        <v>0</v>
      </c>
      <c r="V455" s="31">
        <v>15</v>
      </c>
      <c r="W455" s="34">
        <f t="shared" si="903"/>
        <v>0.13333333333333333</v>
      </c>
      <c r="X455" s="31">
        <v>242</v>
      </c>
      <c r="Y455" s="31">
        <v>0</v>
      </c>
      <c r="Z455" s="31">
        <v>0</v>
      </c>
      <c r="AA455" s="31">
        <v>1</v>
      </c>
      <c r="AB455" s="31">
        <v>0</v>
      </c>
      <c r="AC455" s="34">
        <f t="shared" si="904"/>
        <v>1</v>
      </c>
      <c r="AD455" s="32" t="s">
        <v>4123</v>
      </c>
      <c r="AE455" s="35">
        <f>LEFT(AD455, LEN(AD455)-3)+RIGHT(AD455,2)/60</f>
        <v>86.583333333333329</v>
      </c>
      <c r="AF455" s="36"/>
      <c r="AG455" s="31"/>
      <c r="AH455" s="38" t="s">
        <v>6291</v>
      </c>
      <c r="AI455" s="38" t="s">
        <v>6296</v>
      </c>
      <c r="AJ455" s="39">
        <v>-1.8</v>
      </c>
      <c r="AK455" s="38" t="s">
        <v>6335</v>
      </c>
      <c r="AL455" s="38" t="s">
        <v>6351</v>
      </c>
      <c r="AM455" s="38" t="s">
        <v>4373</v>
      </c>
      <c r="AN455" s="40">
        <f t="shared" si="905"/>
        <v>4.3</v>
      </c>
      <c r="AO455" s="40">
        <f t="shared" si="906"/>
        <v>3.4</v>
      </c>
      <c r="AP455" s="40">
        <f t="shared" si="907"/>
        <v>-1.8</v>
      </c>
      <c r="AQ455" s="40">
        <f t="shared" si="908"/>
        <v>-1.1000000000000001</v>
      </c>
      <c r="AR455" s="40"/>
      <c r="AS455" s="40">
        <f t="shared" si="909"/>
        <v>-0.1</v>
      </c>
      <c r="AT455" s="40"/>
      <c r="AU455" s="40">
        <f t="shared" si="910"/>
        <v>-1.2</v>
      </c>
      <c r="AV455" s="31">
        <v>18</v>
      </c>
      <c r="AW455" s="31">
        <v>33</v>
      </c>
      <c r="AX455" s="31">
        <v>55</v>
      </c>
      <c r="AY455" s="31">
        <v>29</v>
      </c>
      <c r="AZ455" s="31">
        <v>32</v>
      </c>
      <c r="BA455" s="31">
        <v>3</v>
      </c>
      <c r="BB455" s="31">
        <v>10</v>
      </c>
      <c r="BC455" s="31">
        <v>0.2</v>
      </c>
      <c r="BD455" s="31">
        <v>34</v>
      </c>
      <c r="BE455" s="31" t="s">
        <v>1300</v>
      </c>
      <c r="BF455" s="31" t="s">
        <v>173</v>
      </c>
      <c r="BG455" s="31"/>
      <c r="BH455" s="31" t="s">
        <v>7453</v>
      </c>
      <c r="BI455" s="31">
        <v>78</v>
      </c>
      <c r="BJ455" s="31">
        <v>227</v>
      </c>
      <c r="BK455" s="31" t="s">
        <v>1259</v>
      </c>
      <c r="BL455" s="31" t="s">
        <v>7128</v>
      </c>
      <c r="BM455" s="41" t="s">
        <v>505</v>
      </c>
      <c r="BN455" s="41" t="s">
        <v>6780</v>
      </c>
      <c r="BO455" s="41" t="s">
        <v>6782</v>
      </c>
      <c r="BP455" s="41" t="s">
        <v>6784</v>
      </c>
      <c r="BQ455" s="33"/>
      <c r="BR455" s="33"/>
      <c r="BS455" s="33"/>
      <c r="BT455" s="33"/>
      <c r="BU455" s="37">
        <v>1423</v>
      </c>
      <c r="BV455" s="31">
        <v>1</v>
      </c>
      <c r="BW455" s="31">
        <v>1</v>
      </c>
      <c r="BX455" s="31">
        <v>1</v>
      </c>
      <c r="BY455" s="40"/>
      <c r="BZ455" s="40"/>
      <c r="CA455" s="40"/>
      <c r="CB455" s="55">
        <v>5</v>
      </c>
      <c r="CC455" s="55">
        <v>2</v>
      </c>
      <c r="CD455" s="55">
        <v>0</v>
      </c>
      <c r="CE455" s="55">
        <v>7</v>
      </c>
      <c r="CF455" s="55">
        <v>7</v>
      </c>
      <c r="CG455" s="55">
        <v>0</v>
      </c>
      <c r="CH455" s="55">
        <v>0</v>
      </c>
      <c r="CI455" s="55">
        <v>7</v>
      </c>
      <c r="CJ455" s="35"/>
      <c r="CK455" s="35"/>
      <c r="CL455" s="35"/>
      <c r="CM455" s="35"/>
      <c r="CN455" s="35"/>
      <c r="CO455" s="35"/>
      <c r="CP455" s="56">
        <f t="shared" si="920"/>
        <v>0.4</v>
      </c>
      <c r="CQ455" s="56">
        <f t="shared" si="921"/>
        <v>0</v>
      </c>
      <c r="CR455" s="56">
        <f t="shared" si="922"/>
        <v>0.4</v>
      </c>
      <c r="CS455" s="56">
        <f t="shared" si="923"/>
        <v>0</v>
      </c>
      <c r="CT455" s="56">
        <f t="shared" si="924"/>
        <v>0</v>
      </c>
      <c r="CU455" s="56">
        <f t="shared" si="925"/>
        <v>0</v>
      </c>
      <c r="CV455" s="31">
        <v>1</v>
      </c>
      <c r="CW455" s="61">
        <f t="shared" si="911"/>
        <v>5.9071407142977908</v>
      </c>
      <c r="CX455" s="61">
        <f t="shared" si="912"/>
        <v>68.224916815758903</v>
      </c>
      <c r="CY455" s="61">
        <v>0.5733771956819026</v>
      </c>
      <c r="CZ455" s="61">
        <v>-1.3387131475967757</v>
      </c>
      <c r="DA455" s="61">
        <v>-9.0362720009865102E-2</v>
      </c>
      <c r="DB455" s="61">
        <v>-7.8827546408195611E-3</v>
      </c>
      <c r="DC455" s="61">
        <v>4.1357371676578518</v>
      </c>
      <c r="DD455" s="61">
        <f t="shared" si="913"/>
        <v>3.2721557410922939</v>
      </c>
      <c r="DE455" s="61">
        <f t="shared" si="914"/>
        <v>37.791981610305605</v>
      </c>
      <c r="DF455" s="61">
        <v>0.48667782001088261</v>
      </c>
      <c r="DG455" s="61">
        <v>9.7670177758326371E-2</v>
      </c>
      <c r="DH455" s="61">
        <v>6.8549111331391563E-2</v>
      </c>
      <c r="DI455" s="61">
        <v>1.982087864104896</v>
      </c>
      <c r="DJ455" s="61">
        <f t="shared" si="915"/>
        <v>2.6349849732054964</v>
      </c>
      <c r="DK455" s="61">
        <f t="shared" si="916"/>
        <v>30.43293520545328</v>
      </c>
      <c r="DL455" s="61"/>
      <c r="DM455" s="61"/>
      <c r="DN455" s="61">
        <f t="shared" si="917"/>
        <v>0</v>
      </c>
      <c r="DO455" s="62">
        <v>144.9</v>
      </c>
      <c r="DP455" s="62">
        <v>27.566666666666663</v>
      </c>
      <c r="DQ455" s="62">
        <v>0.7</v>
      </c>
      <c r="DR455" s="62">
        <v>173.16666666666666</v>
      </c>
    </row>
    <row r="456" spans="1:122" x14ac:dyDescent="0.2">
      <c r="A456" s="19" t="s">
        <v>4655</v>
      </c>
      <c r="B456" s="19" t="s">
        <v>2098</v>
      </c>
      <c r="C456" s="19" t="s">
        <v>80</v>
      </c>
      <c r="D456" s="19" t="s">
        <v>81</v>
      </c>
      <c r="E456" s="19" t="s">
        <v>2738</v>
      </c>
      <c r="F456" s="19" t="s">
        <v>3277</v>
      </c>
      <c r="G456" s="19">
        <v>78</v>
      </c>
      <c r="H456" s="19">
        <v>12</v>
      </c>
      <c r="I456" s="19">
        <v>11</v>
      </c>
      <c r="J456" s="19">
        <v>23</v>
      </c>
      <c r="K456" s="19">
        <v>7</v>
      </c>
      <c r="L456" s="19">
        <v>12</v>
      </c>
      <c r="M456" s="20"/>
      <c r="N456" s="21">
        <v>13.78</v>
      </c>
      <c r="O456" s="21">
        <v>1075.2</v>
      </c>
      <c r="P456" s="19">
        <v>2</v>
      </c>
      <c r="Q456" s="19">
        <v>2</v>
      </c>
      <c r="R456" s="19">
        <v>0</v>
      </c>
      <c r="S456" s="19">
        <v>0</v>
      </c>
      <c r="T456" s="19">
        <v>10</v>
      </c>
      <c r="U456" s="19">
        <v>9</v>
      </c>
      <c r="V456" s="19">
        <v>117</v>
      </c>
      <c r="W456" s="22">
        <v>0.10299999999999999</v>
      </c>
      <c r="X456" s="19">
        <v>1423</v>
      </c>
      <c r="Y456" s="19">
        <v>2</v>
      </c>
      <c r="Z456" s="19">
        <v>0</v>
      </c>
      <c r="AA456" s="19">
        <v>3</v>
      </c>
      <c r="AB456" s="19">
        <v>10</v>
      </c>
      <c r="AC456" s="22">
        <v>0.23100000000000001</v>
      </c>
      <c r="AD456" s="20"/>
      <c r="AE456" s="21">
        <v>51.33</v>
      </c>
      <c r="AF456" s="28">
        <v>51</v>
      </c>
      <c r="AG456" s="23">
        <v>1379896</v>
      </c>
      <c r="AH456" s="23"/>
      <c r="AI456" s="23"/>
      <c r="AJ456" s="23"/>
      <c r="AK456" s="23"/>
      <c r="AL456" s="23"/>
      <c r="AM456" s="23"/>
      <c r="AN456" s="24">
        <v>19.899999999999999</v>
      </c>
      <c r="AO456" s="24">
        <v>18.600000000000001</v>
      </c>
      <c r="AP456" s="24">
        <v>12</v>
      </c>
      <c r="AQ456" s="29">
        <v>0.5</v>
      </c>
      <c r="AR456" s="24">
        <f t="shared" ref="AR456:AR465" si="926">AQ456/(BR456+2*(BS456+BT456))*2000</f>
        <v>0.80454838017592778</v>
      </c>
      <c r="AS456" s="29">
        <v>3.1</v>
      </c>
      <c r="AT456" s="24">
        <f t="shared" ref="AT456:AT465" si="927">AS456/(BR456+2*(BS456+BT456))*2000</f>
        <v>4.9881999570907523</v>
      </c>
      <c r="AU456" s="24">
        <v>3.6</v>
      </c>
      <c r="AV456" s="67">
        <v>18</v>
      </c>
      <c r="AW456" s="67">
        <v>33</v>
      </c>
      <c r="AX456" s="67">
        <v>55</v>
      </c>
      <c r="AY456" s="67">
        <v>29</v>
      </c>
      <c r="AZ456" s="67">
        <v>32</v>
      </c>
      <c r="BA456" s="67">
        <v>3</v>
      </c>
      <c r="BB456" s="67">
        <v>10</v>
      </c>
      <c r="BC456" s="67">
        <v>0.2</v>
      </c>
      <c r="BD456" s="19">
        <v>34</v>
      </c>
      <c r="BE456" s="19" t="s">
        <v>1300</v>
      </c>
      <c r="BF456" s="19" t="s">
        <v>173</v>
      </c>
      <c r="BG456" s="19">
        <v>0</v>
      </c>
      <c r="BH456" s="19" t="s">
        <v>7453</v>
      </c>
      <c r="BI456" s="19">
        <v>78</v>
      </c>
      <c r="BJ456" s="19">
        <v>227</v>
      </c>
      <c r="BK456" s="19" t="s">
        <v>1259</v>
      </c>
      <c r="BL456" s="19" t="s">
        <v>7128</v>
      </c>
      <c r="BM456" s="25" t="s">
        <v>505</v>
      </c>
      <c r="BN456" s="25" t="s">
        <v>6780</v>
      </c>
      <c r="BO456" s="25" t="s">
        <v>6782</v>
      </c>
      <c r="BP456" s="25" t="s">
        <v>6784</v>
      </c>
      <c r="BQ456" s="21">
        <f t="shared" ref="BQ456:BQ465" si="928">LEFT(TRIM(BM456),LEN(TRIM(BM456))-3)+RIGHT(TRIM(BM456),2)/60</f>
        <v>1075</v>
      </c>
      <c r="BR456" s="21">
        <f t="shared" ref="BR456:BR465" si="929">LEFT(TRIM(BN456),LEN(TRIM(BN456))-3)+RIGHT(TRIM(BN456),2)/60</f>
        <v>907.06666666666672</v>
      </c>
      <c r="BS456" s="21">
        <f t="shared" ref="BS456:BS465" si="930">LEFT(TRIM(BO456),LEN(TRIM(BO456))-3)+RIGHT(TRIM(BO456),2)/60</f>
        <v>72.86666666666666</v>
      </c>
      <c r="BT456" s="21">
        <f t="shared" ref="BT456:BT465" si="931">LEFT(TRIM(BP456),LEN(TRIM(BP456))-3)+RIGHT(TRIM(BP456),2)/60</f>
        <v>95.066666666666663</v>
      </c>
      <c r="BU456" s="19">
        <v>1423</v>
      </c>
      <c r="BV456" s="19">
        <v>1</v>
      </c>
      <c r="BW456" s="19">
        <v>1</v>
      </c>
      <c r="BX456" s="19">
        <v>1</v>
      </c>
      <c r="BY456" s="24">
        <f t="shared" ref="BY456:BY465" si="932">BR456/G456</f>
        <v>11.62905982905983</v>
      </c>
      <c r="BZ456" s="24">
        <f t="shared" ref="BZ456:BZ465" si="933">BS456/G456</f>
        <v>0.93418803418803409</v>
      </c>
      <c r="CA456" s="24">
        <f t="shared" ref="CA456:CA465" si="934">BT456/G456</f>
        <v>1.2188034188034187</v>
      </c>
      <c r="CB456" s="19">
        <v>36</v>
      </c>
      <c r="CC456" s="19">
        <v>9</v>
      </c>
      <c r="CD456" s="19">
        <v>0</v>
      </c>
      <c r="CE456" s="19">
        <v>45</v>
      </c>
      <c r="CF456" s="19">
        <v>27</v>
      </c>
      <c r="CG456" s="19">
        <v>2</v>
      </c>
      <c r="CH456" s="19">
        <v>5</v>
      </c>
      <c r="CI456" s="19">
        <v>34</v>
      </c>
      <c r="CJ456" s="53">
        <f t="shared" ref="CJ456:CJ465" si="935">IF(BR456=0,0,CB456/BR456*60)</f>
        <v>2.3813023666029691</v>
      </c>
      <c r="CK456" s="53">
        <f t="shared" ref="CK456:CK465" si="936">IF(BT456=0,0,CC456/BT456*60)</f>
        <v>5.6802244039270686</v>
      </c>
      <c r="CL456" s="53">
        <f t="shared" ref="CL456:CL465" si="937">IF(BS456=0,0,CD456/BS456*60)</f>
        <v>0</v>
      </c>
      <c r="CM456" s="53">
        <f t="shared" ref="CM456:CM465" si="938">IF(BR456=0,0,CF456/BR456*60)</f>
        <v>1.7859767749522268</v>
      </c>
      <c r="CN456" s="53">
        <f t="shared" ref="CN456:CN465" si="939">IF(BT456=0,0,CG456/BT456*60)</f>
        <v>1.2622720897615709</v>
      </c>
      <c r="CO456" s="53">
        <f t="shared" ref="CO456:CO465" si="940">IF(BS456=0,0,CH456/BS456*60)</f>
        <v>4.1171088746569078</v>
      </c>
      <c r="CP456" s="54">
        <f t="shared" si="920"/>
        <v>0.27777777777777779</v>
      </c>
      <c r="CQ456" s="54">
        <f t="shared" si="921"/>
        <v>0.25</v>
      </c>
      <c r="CR456" s="54">
        <f t="shared" si="922"/>
        <v>0.52777777777777779</v>
      </c>
      <c r="CS456" s="54">
        <f t="shared" si="923"/>
        <v>0.22222222222222221</v>
      </c>
      <c r="CT456" s="54">
        <f t="shared" si="924"/>
        <v>0.22222222222222221</v>
      </c>
      <c r="CU456" s="54">
        <f t="shared" si="925"/>
        <v>0.44444444444444442</v>
      </c>
      <c r="CV456" s="19">
        <v>2</v>
      </c>
      <c r="CW456" s="65">
        <v>42.186999999999998</v>
      </c>
      <c r="CX456" s="65">
        <v>78.486999999999995</v>
      </c>
      <c r="CY456" s="24">
        <v>8.5410000000000004</v>
      </c>
      <c r="CZ456" s="24">
        <v>0.86399999999999999</v>
      </c>
      <c r="DA456" s="24">
        <v>-0.433</v>
      </c>
      <c r="DB456" s="24">
        <v>-1.254</v>
      </c>
      <c r="DC456" s="24">
        <v>4.1360000000000001</v>
      </c>
      <c r="DD456" s="65">
        <v>11.853999999999999</v>
      </c>
      <c r="DE456" s="65">
        <v>22.053999999999998</v>
      </c>
      <c r="DF456" s="24">
        <v>13.279</v>
      </c>
      <c r="DG456" s="24">
        <v>-0.106</v>
      </c>
      <c r="DH456" s="24">
        <v>6.1150000000000002</v>
      </c>
      <c r="DI456" s="24">
        <v>11.045</v>
      </c>
      <c r="DJ456" s="65">
        <v>30.332999999999998</v>
      </c>
      <c r="DK456" s="65">
        <v>56.433999999999997</v>
      </c>
      <c r="DL456" s="24">
        <v>0</v>
      </c>
      <c r="DM456" s="24">
        <v>0</v>
      </c>
      <c r="DN456" s="65">
        <v>0</v>
      </c>
      <c r="DO456" s="24">
        <v>907.07</v>
      </c>
      <c r="DP456" s="24">
        <v>95.07</v>
      </c>
      <c r="DQ456" s="24">
        <v>72.87</v>
      </c>
      <c r="DR456" s="24">
        <v>1075</v>
      </c>
    </row>
    <row r="457" spans="1:122" x14ac:dyDescent="0.2">
      <c r="A457" t="s">
        <v>4670</v>
      </c>
      <c r="B457" t="s">
        <v>2098</v>
      </c>
      <c r="C457" t="str">
        <f t="shared" ref="C457:C467" si="941">CONCATENATE(RIGHT(D457,LEN(D457)-SEARCH(" ",D457)), ", ", LEFT(D457, SEARCH(" ", D457)))</f>
        <v xml:space="preserve">Dimitrakos, Niko </v>
      </c>
      <c r="D457" t="str">
        <f t="shared" ref="D457:D467" si="942">LEFT(F457, SEARCH(",", F457) - 1)</f>
        <v>Niko Dimitrakos</v>
      </c>
      <c r="E457" t="str">
        <f t="shared" ref="E457:E467" si="943">LEFT(RIGHT(F457, LEN(F457)-SEARCH(",", F457)-1), 2)</f>
        <v>RW</v>
      </c>
      <c r="F457" t="s">
        <v>2782</v>
      </c>
      <c r="G457">
        <v>5</v>
      </c>
      <c r="H457">
        <v>0</v>
      </c>
      <c r="I457">
        <v>0</v>
      </c>
      <c r="J457">
        <f t="shared" ref="J457:J467" si="944">H457+I457</f>
        <v>0</v>
      </c>
      <c r="K457">
        <v>-4</v>
      </c>
      <c r="L457">
        <v>6</v>
      </c>
      <c r="M457" s="5" t="s">
        <v>5920</v>
      </c>
      <c r="N457" s="7">
        <f t="shared" ref="N457:N467" si="945">LEFT(M457, LEN(M457)-3)+RIGHT(M457,2)/60</f>
        <v>8.5333333333333332</v>
      </c>
      <c r="O457" s="7">
        <f t="shared" ref="O457:O467" si="946">G457*N457</f>
        <v>42.666666666666664</v>
      </c>
      <c r="P457">
        <v>0</v>
      </c>
      <c r="Q457">
        <v>0</v>
      </c>
      <c r="R457">
        <v>0</v>
      </c>
      <c r="S457">
        <v>0</v>
      </c>
      <c r="T457">
        <f t="shared" ref="T457:T467" si="947">H457-P457-R457</f>
        <v>0</v>
      </c>
      <c r="U457">
        <f t="shared" ref="U457:U467" si="948">I457-Q457-S457</f>
        <v>0</v>
      </c>
      <c r="V457">
        <v>4</v>
      </c>
      <c r="W457" s="9">
        <f t="shared" ref="W457:W467" si="949">IF(V457=0,0,H457/V457)</f>
        <v>0</v>
      </c>
      <c r="X457">
        <v>65</v>
      </c>
      <c r="Y457">
        <v>0</v>
      </c>
      <c r="Z457">
        <v>0</v>
      </c>
      <c r="AA457">
        <v>0</v>
      </c>
      <c r="AB457">
        <v>0</v>
      </c>
      <c r="AC457" s="9">
        <f t="shared" ref="AC457:AC467" si="950">IF(AA457+AB457=0,0,AA457/(AA457+AB457))</f>
        <v>0</v>
      </c>
      <c r="AD457" s="5" t="s">
        <v>361</v>
      </c>
      <c r="AH457" s="15" t="s">
        <v>6422</v>
      </c>
      <c r="AI457" s="15" t="s">
        <v>6426</v>
      </c>
      <c r="AJ457" s="16">
        <v>-3.3</v>
      </c>
      <c r="AK457" s="15" t="s">
        <v>6274</v>
      </c>
      <c r="AL457" s="15" t="s">
        <v>6340</v>
      </c>
      <c r="AM457" s="15" t="s">
        <v>6328</v>
      </c>
      <c r="AN457" s="18">
        <f t="shared" ref="AN457:AN467" si="951">AH457+0</f>
        <v>1</v>
      </c>
      <c r="AO457" s="18">
        <f t="shared" ref="AO457:AO467" si="952">AI457+0</f>
        <v>0.9</v>
      </c>
      <c r="AP457" s="18">
        <f t="shared" ref="AP457:AP467" si="953">AJ457+0</f>
        <v>-3.3</v>
      </c>
      <c r="AQ457" s="18">
        <f t="shared" ref="AQ457:AQ467" si="954">AK457+0</f>
        <v>-0.5</v>
      </c>
      <c r="AR457" s="18">
        <f t="shared" si="926"/>
        <v>-20.611473720371009</v>
      </c>
      <c r="AS457" s="18">
        <f t="shared" ref="AS457:AS467" si="955">AL457+0</f>
        <v>-0.6</v>
      </c>
      <c r="AT457" s="18">
        <f t="shared" si="927"/>
        <v>-24.733768464445209</v>
      </c>
      <c r="AU457" s="18">
        <f t="shared" ref="AU457:AU467" si="956">AM457+0</f>
        <v>-1</v>
      </c>
      <c r="AV457" s="66">
        <v>1</v>
      </c>
      <c r="AW457" s="66">
        <v>3</v>
      </c>
      <c r="AX457" s="66">
        <v>2</v>
      </c>
      <c r="AY457" s="66">
        <v>1</v>
      </c>
      <c r="AZ457" s="66">
        <v>1</v>
      </c>
      <c r="BA457" s="66">
        <v>0</v>
      </c>
      <c r="BB457" s="66">
        <v>0</v>
      </c>
      <c r="BC457" s="66">
        <v>0</v>
      </c>
      <c r="BD457">
        <v>15</v>
      </c>
      <c r="BE457" t="s">
        <v>768</v>
      </c>
      <c r="BF457" t="s">
        <v>769</v>
      </c>
      <c r="BG457" t="s">
        <v>7498</v>
      </c>
      <c r="BH457" t="s">
        <v>7471</v>
      </c>
      <c r="BI457">
        <v>71</v>
      </c>
      <c r="BJ457">
        <v>205</v>
      </c>
      <c r="BK457" t="s">
        <v>1258</v>
      </c>
      <c r="BL457" t="s">
        <v>7128</v>
      </c>
      <c r="BM457" s="4" t="s">
        <v>6113</v>
      </c>
      <c r="BN457" s="4" t="s">
        <v>2323</v>
      </c>
      <c r="BO457" s="4" t="s">
        <v>7158</v>
      </c>
      <c r="BP457" s="4" t="s">
        <v>7205</v>
      </c>
      <c r="BQ457" s="7">
        <f t="shared" si="928"/>
        <v>42.633333333333333</v>
      </c>
      <c r="BR457" s="7">
        <f t="shared" si="929"/>
        <v>36.75</v>
      </c>
      <c r="BS457" s="7">
        <f t="shared" si="930"/>
        <v>0.23333333333333334</v>
      </c>
      <c r="BT457" s="7">
        <f t="shared" si="931"/>
        <v>5.65</v>
      </c>
      <c r="BU457">
        <v>65</v>
      </c>
      <c r="BV457">
        <v>0</v>
      </c>
      <c r="BW457">
        <v>0</v>
      </c>
      <c r="BX457">
        <v>0</v>
      </c>
      <c r="BY457" s="18">
        <f t="shared" si="932"/>
        <v>7.35</v>
      </c>
      <c r="BZ457" s="18">
        <f t="shared" si="933"/>
        <v>4.6666666666666669E-2</v>
      </c>
      <c r="CA457" s="18">
        <f t="shared" si="934"/>
        <v>1.1300000000000001</v>
      </c>
      <c r="CB457" s="6">
        <v>0</v>
      </c>
      <c r="CC457" s="6">
        <v>0</v>
      </c>
      <c r="CD457" s="6">
        <v>0</v>
      </c>
      <c r="CE457" s="6">
        <v>0</v>
      </c>
      <c r="CF457" s="6">
        <v>3</v>
      </c>
      <c r="CG457" s="6">
        <v>1</v>
      </c>
      <c r="CH457" s="6">
        <v>0</v>
      </c>
      <c r="CI457" s="6">
        <v>4</v>
      </c>
      <c r="CJ457" s="11">
        <f t="shared" si="935"/>
        <v>0</v>
      </c>
      <c r="CK457" s="11">
        <f t="shared" si="936"/>
        <v>0</v>
      </c>
      <c r="CL457" s="11">
        <f t="shared" si="937"/>
        <v>0</v>
      </c>
      <c r="CM457" s="11">
        <f t="shared" si="938"/>
        <v>4.8979591836734686</v>
      </c>
      <c r="CN457" s="11">
        <f t="shared" si="939"/>
        <v>10.619469026548673</v>
      </c>
      <c r="CO457" s="11">
        <f t="shared" si="940"/>
        <v>0</v>
      </c>
      <c r="CP457" s="52">
        <f t="shared" si="920"/>
        <v>0</v>
      </c>
      <c r="CQ457" s="52">
        <f t="shared" si="921"/>
        <v>0</v>
      </c>
      <c r="CR457" s="52">
        <f t="shared" si="922"/>
        <v>0</v>
      </c>
      <c r="CS457" s="52">
        <f t="shared" si="923"/>
        <v>0</v>
      </c>
      <c r="CT457" s="52">
        <f t="shared" si="924"/>
        <v>0</v>
      </c>
      <c r="CU457" s="52">
        <f t="shared" si="925"/>
        <v>0</v>
      </c>
      <c r="CV457">
        <v>0</v>
      </c>
      <c r="CW457" s="60">
        <f t="shared" ref="CW457:CW467" si="957">DD457+DJ457+DN457</f>
        <v>-3.3647476417273499</v>
      </c>
      <c r="CX457" s="60">
        <f t="shared" ref="CX457:CX467" si="958">CW457/DR457*2000</f>
        <v>-157.84586278627131</v>
      </c>
      <c r="CY457" s="60">
        <v>-0.90856476823406229</v>
      </c>
      <c r="CZ457" s="60">
        <v>-0.29599810530312803</v>
      </c>
      <c r="DA457" s="60">
        <v>-1.439153564588736E-2</v>
      </c>
      <c r="DB457" s="60">
        <v>-2.7698225656584597E-3</v>
      </c>
      <c r="DC457" s="60">
        <v>0</v>
      </c>
      <c r="DD457" s="60">
        <f t="shared" ref="DD457:DD467" si="959">SUM(CY457:DC457)</f>
        <v>-1.2217242317487362</v>
      </c>
      <c r="DE457" s="60">
        <f t="shared" ref="DE457:DE467" si="960">DD457/DR457*2000</f>
        <v>-57.313099221989191</v>
      </c>
      <c r="DF457" s="60">
        <v>-0.19830039849669295</v>
      </c>
      <c r="DG457" s="60">
        <v>-0.26747162836501359</v>
      </c>
      <c r="DH457" s="60">
        <v>2.7841344328624989E-2</v>
      </c>
      <c r="DI457" s="60">
        <v>-1.7050927274455321</v>
      </c>
      <c r="DJ457" s="60">
        <f t="shared" ref="DJ457:DJ467" si="961">SUM(DF457:DI457)</f>
        <v>-2.1430234099786136</v>
      </c>
      <c r="DK457" s="60">
        <f t="shared" ref="DK457:DK467" si="962">DJ457/DR457*2000</f>
        <v>-100.53276356428211</v>
      </c>
      <c r="DL457" s="60"/>
      <c r="DM457" s="60"/>
      <c r="DN457" s="60">
        <f t="shared" ref="DN457:DN467" si="963">SUM(DL457:DM457)</f>
        <v>0</v>
      </c>
      <c r="DO457" s="58">
        <v>36.75</v>
      </c>
      <c r="DP457" s="58">
        <v>5.65</v>
      </c>
      <c r="DQ457" s="58">
        <v>0.23333333333333334</v>
      </c>
      <c r="DR457" s="58">
        <v>42.633333333333333</v>
      </c>
    </row>
    <row r="458" spans="1:122" x14ac:dyDescent="0.2">
      <c r="A458" t="s">
        <v>4672</v>
      </c>
      <c r="B458" t="s">
        <v>2098</v>
      </c>
      <c r="C458" t="str">
        <f t="shared" si="941"/>
        <v xml:space="preserve">Ekman, Nils </v>
      </c>
      <c r="D458" t="str">
        <f t="shared" si="942"/>
        <v>Nils Ekman</v>
      </c>
      <c r="E458" t="str">
        <f t="shared" si="943"/>
        <v>RW</v>
      </c>
      <c r="F458" t="s">
        <v>2836</v>
      </c>
      <c r="G458">
        <v>34</v>
      </c>
      <c r="H458">
        <v>6</v>
      </c>
      <c r="I458">
        <v>9</v>
      </c>
      <c r="J458">
        <f t="shared" si="944"/>
        <v>15</v>
      </c>
      <c r="K458">
        <v>-14</v>
      </c>
      <c r="L458">
        <v>24</v>
      </c>
      <c r="M458" s="5" t="s">
        <v>5563</v>
      </c>
      <c r="N458" s="7">
        <f t="shared" si="945"/>
        <v>13.816666666666666</v>
      </c>
      <c r="O458" s="7">
        <f t="shared" si="946"/>
        <v>469.76666666666665</v>
      </c>
      <c r="P458">
        <v>2</v>
      </c>
      <c r="Q458">
        <v>4</v>
      </c>
      <c r="R458">
        <v>0</v>
      </c>
      <c r="S458">
        <v>0</v>
      </c>
      <c r="T458">
        <f t="shared" si="947"/>
        <v>4</v>
      </c>
      <c r="U458">
        <f t="shared" si="948"/>
        <v>5</v>
      </c>
      <c r="V458">
        <v>69</v>
      </c>
      <c r="W458" s="9">
        <f t="shared" si="949"/>
        <v>8.6956521739130432E-2</v>
      </c>
      <c r="X458">
        <v>622</v>
      </c>
      <c r="Y458">
        <v>0</v>
      </c>
      <c r="Z458">
        <v>0</v>
      </c>
      <c r="AA458">
        <v>0</v>
      </c>
      <c r="AB458">
        <v>6</v>
      </c>
      <c r="AC458" s="9">
        <f t="shared" si="950"/>
        <v>0</v>
      </c>
      <c r="AD458" s="5" t="s">
        <v>842</v>
      </c>
      <c r="AE458" s="11">
        <f>LEFT(AD458, LEN(AD458)-3)+RIGHT(AD458,2)/60</f>
        <v>31.283333333333335</v>
      </c>
      <c r="AF458" s="27">
        <v>37</v>
      </c>
      <c r="AG458" s="12">
        <v>426879</v>
      </c>
      <c r="AH458" s="13" t="s">
        <v>6515</v>
      </c>
      <c r="AI458" s="13" t="s">
        <v>4377</v>
      </c>
      <c r="AJ458" s="14">
        <v>-13</v>
      </c>
      <c r="AK458" s="13" t="s">
        <v>6333</v>
      </c>
      <c r="AL458" s="13" t="s">
        <v>6440</v>
      </c>
      <c r="AM458" s="13" t="s">
        <v>6440</v>
      </c>
      <c r="AN458" s="18">
        <f t="shared" si="951"/>
        <v>12</v>
      </c>
      <c r="AO458" s="18">
        <f t="shared" si="952"/>
        <v>9.6</v>
      </c>
      <c r="AP458" s="18">
        <f t="shared" si="953"/>
        <v>-13</v>
      </c>
      <c r="AQ458" s="18">
        <f t="shared" si="954"/>
        <v>0</v>
      </c>
      <c r="AR458" s="18">
        <f t="shared" si="926"/>
        <v>0</v>
      </c>
      <c r="AS458" s="18">
        <f t="shared" si="955"/>
        <v>-1.8</v>
      </c>
      <c r="AT458" s="18">
        <f t="shared" si="927"/>
        <v>-6.3643595863166276</v>
      </c>
      <c r="AU458" s="18">
        <f t="shared" si="956"/>
        <v>-1.8</v>
      </c>
      <c r="AV458" s="66">
        <v>17</v>
      </c>
      <c r="AW458" s="66">
        <v>17</v>
      </c>
      <c r="AX458" s="66">
        <v>23</v>
      </c>
      <c r="AY458" s="66">
        <v>10</v>
      </c>
      <c r="AZ458" s="66">
        <v>2</v>
      </c>
      <c r="BA458" s="66">
        <v>0</v>
      </c>
      <c r="BB458" s="66">
        <v>6</v>
      </c>
      <c r="BC458" s="66">
        <v>0.3</v>
      </c>
      <c r="BD458">
        <v>28</v>
      </c>
      <c r="BE458" t="s">
        <v>3131</v>
      </c>
      <c r="BF458" t="s">
        <v>716</v>
      </c>
      <c r="BH458" t="s">
        <v>7493</v>
      </c>
      <c r="BI458">
        <v>72</v>
      </c>
      <c r="BJ458">
        <v>181</v>
      </c>
      <c r="BK458" t="s">
        <v>1259</v>
      </c>
      <c r="BL458" t="s">
        <v>7128</v>
      </c>
      <c r="BM458" s="4" t="s">
        <v>3485</v>
      </c>
      <c r="BN458" s="4" t="s">
        <v>3486</v>
      </c>
      <c r="BO458" s="4" t="s">
        <v>1586</v>
      </c>
      <c r="BP458" s="4" t="s">
        <v>3487</v>
      </c>
      <c r="BQ458" s="7">
        <f t="shared" si="928"/>
        <v>469.48333333333335</v>
      </c>
      <c r="BR458" s="7">
        <f t="shared" si="929"/>
        <v>373.31666666666666</v>
      </c>
      <c r="BS458" s="7">
        <f t="shared" si="930"/>
        <v>0.78333333333333333</v>
      </c>
      <c r="BT458" s="7">
        <f t="shared" si="931"/>
        <v>95.38333333333334</v>
      </c>
      <c r="BU458">
        <v>622</v>
      </c>
      <c r="BV458">
        <v>1</v>
      </c>
      <c r="BW458">
        <v>0</v>
      </c>
      <c r="BX458">
        <v>0</v>
      </c>
      <c r="BY458" s="18">
        <f t="shared" si="932"/>
        <v>10.979901960784314</v>
      </c>
      <c r="BZ458" s="18">
        <f t="shared" si="933"/>
        <v>2.3039215686274511E-2</v>
      </c>
      <c r="CA458" s="18">
        <f t="shared" si="934"/>
        <v>2.8053921568627453</v>
      </c>
      <c r="CB458" s="6">
        <v>13</v>
      </c>
      <c r="CC458" s="6">
        <v>12</v>
      </c>
      <c r="CD458" s="6">
        <v>0</v>
      </c>
      <c r="CE458" s="6">
        <v>25</v>
      </c>
      <c r="CF458" s="6">
        <v>26</v>
      </c>
      <c r="CG458" s="6">
        <v>1</v>
      </c>
      <c r="CH458" s="6">
        <v>0</v>
      </c>
      <c r="CI458" s="6">
        <v>27</v>
      </c>
      <c r="CJ458" s="11">
        <f t="shared" si="935"/>
        <v>2.0893789901334885</v>
      </c>
      <c r="CK458" s="11">
        <f t="shared" si="936"/>
        <v>7.5484885549536953</v>
      </c>
      <c r="CL458" s="11">
        <f t="shared" si="937"/>
        <v>0</v>
      </c>
      <c r="CM458" s="11">
        <f t="shared" si="938"/>
        <v>4.178757980266977</v>
      </c>
      <c r="CN458" s="11">
        <f t="shared" si="939"/>
        <v>0.62904071291280794</v>
      </c>
      <c r="CO458" s="11">
        <f t="shared" si="940"/>
        <v>0</v>
      </c>
      <c r="CP458" s="52">
        <f t="shared" si="920"/>
        <v>0.30769230769230771</v>
      </c>
      <c r="CQ458" s="52">
        <f t="shared" si="921"/>
        <v>0.38461538461538464</v>
      </c>
      <c r="CR458" s="52">
        <f t="shared" si="922"/>
        <v>0.69230769230769229</v>
      </c>
      <c r="CS458" s="52">
        <f t="shared" si="923"/>
        <v>0.16666666666666666</v>
      </c>
      <c r="CT458" s="52">
        <f t="shared" si="924"/>
        <v>0.33333333333333331</v>
      </c>
      <c r="CU458" s="52">
        <f t="shared" si="925"/>
        <v>0.5</v>
      </c>
      <c r="CV458">
        <v>0</v>
      </c>
      <c r="CW458" s="60">
        <f t="shared" si="957"/>
        <v>3.1346778420821773</v>
      </c>
      <c r="CX458" s="60">
        <f t="shared" si="958"/>
        <v>13.353734284137216</v>
      </c>
      <c r="CY458" s="60">
        <v>3.4658477973622288</v>
      </c>
      <c r="CZ458" s="60">
        <v>1.8416122581974104</v>
      </c>
      <c r="DA458" s="60">
        <v>0.46834630430864871</v>
      </c>
      <c r="DB458" s="60">
        <v>-9.4892819014490981E-3</v>
      </c>
      <c r="DC458" s="60">
        <v>-0.74341083879316727</v>
      </c>
      <c r="DD458" s="60">
        <f t="shared" si="959"/>
        <v>5.0229062391736718</v>
      </c>
      <c r="DE458" s="60">
        <f t="shared" si="960"/>
        <v>21.397591277675481</v>
      </c>
      <c r="DF458" s="60">
        <v>-0.19429787595700299</v>
      </c>
      <c r="DG458" s="60">
        <v>4.4548128196629518E-2</v>
      </c>
      <c r="DH458" s="60">
        <v>7.5681265966562758E-2</v>
      </c>
      <c r="DI458" s="60">
        <v>-1.8141599152976837</v>
      </c>
      <c r="DJ458" s="60">
        <f t="shared" si="961"/>
        <v>-1.8882283970914944</v>
      </c>
      <c r="DK458" s="60">
        <f t="shared" si="962"/>
        <v>-8.0438569935382631</v>
      </c>
      <c r="DL458" s="60"/>
      <c r="DM458" s="60"/>
      <c r="DN458" s="60">
        <f t="shared" si="963"/>
        <v>0</v>
      </c>
      <c r="DO458" s="59">
        <v>373.31666666666666</v>
      </c>
      <c r="DP458" s="59">
        <v>95.38333333333334</v>
      </c>
      <c r="DQ458" s="59">
        <v>0.78333333333333344</v>
      </c>
      <c r="DR458" s="58">
        <v>469.48333333333335</v>
      </c>
    </row>
    <row r="459" spans="1:122" x14ac:dyDescent="0.2">
      <c r="A459" t="s">
        <v>4662</v>
      </c>
      <c r="B459" t="s">
        <v>2098</v>
      </c>
      <c r="C459" t="str">
        <f t="shared" si="941"/>
        <v xml:space="preserve">Clarke, Noah </v>
      </c>
      <c r="D459" t="str">
        <f t="shared" si="942"/>
        <v>Noah Clarke</v>
      </c>
      <c r="E459" t="str">
        <f t="shared" si="943"/>
        <v>LW</v>
      </c>
      <c r="F459" t="s">
        <v>1030</v>
      </c>
      <c r="G459">
        <v>13</v>
      </c>
      <c r="H459">
        <v>2</v>
      </c>
      <c r="I459">
        <v>0</v>
      </c>
      <c r="J459">
        <f t="shared" si="944"/>
        <v>2</v>
      </c>
      <c r="K459">
        <v>-6</v>
      </c>
      <c r="L459">
        <v>4</v>
      </c>
      <c r="M459" s="5" t="s">
        <v>5778</v>
      </c>
      <c r="N459" s="7">
        <f t="shared" si="945"/>
        <v>8.6</v>
      </c>
      <c r="O459" s="7">
        <f t="shared" si="946"/>
        <v>111.8</v>
      </c>
      <c r="P459">
        <v>0</v>
      </c>
      <c r="Q459">
        <v>0</v>
      </c>
      <c r="R459">
        <v>1</v>
      </c>
      <c r="S459">
        <v>0</v>
      </c>
      <c r="T459">
        <f t="shared" si="947"/>
        <v>1</v>
      </c>
      <c r="U459">
        <f t="shared" si="948"/>
        <v>0</v>
      </c>
      <c r="V459">
        <v>11</v>
      </c>
      <c r="W459" s="9">
        <f t="shared" si="949"/>
        <v>0.18181818181818182</v>
      </c>
      <c r="X459">
        <v>185</v>
      </c>
      <c r="Y459">
        <v>0</v>
      </c>
      <c r="Z459">
        <v>0</v>
      </c>
      <c r="AA459">
        <v>17</v>
      </c>
      <c r="AB459">
        <v>26</v>
      </c>
      <c r="AC459" s="9">
        <f t="shared" si="950"/>
        <v>0.39534883720930231</v>
      </c>
      <c r="AD459" s="5" t="s">
        <v>4281</v>
      </c>
      <c r="AE459" s="11">
        <f>LEFT(AD459, LEN(AD459)-3)+RIGHT(AD459,2)/60</f>
        <v>55.883333333333333</v>
      </c>
      <c r="AH459" s="13" t="s">
        <v>6492</v>
      </c>
      <c r="AI459" s="13" t="s">
        <v>6492</v>
      </c>
      <c r="AJ459" s="14">
        <v>-4.5</v>
      </c>
      <c r="AK459" s="13" t="s">
        <v>6340</v>
      </c>
      <c r="AL459" s="13" t="s">
        <v>6340</v>
      </c>
      <c r="AM459" s="13" t="s">
        <v>6335</v>
      </c>
      <c r="AN459" s="18">
        <f t="shared" si="951"/>
        <v>3</v>
      </c>
      <c r="AO459" s="18">
        <f t="shared" si="952"/>
        <v>3</v>
      </c>
      <c r="AP459" s="18">
        <f t="shared" si="953"/>
        <v>-4.5</v>
      </c>
      <c r="AQ459" s="18">
        <f t="shared" si="954"/>
        <v>-0.6</v>
      </c>
      <c r="AR459" s="18">
        <f t="shared" si="926"/>
        <v>-9.0338770388958576</v>
      </c>
      <c r="AS459" s="18">
        <f t="shared" si="955"/>
        <v>-0.6</v>
      </c>
      <c r="AT459" s="18">
        <f t="shared" si="927"/>
        <v>-9.0338770388958576</v>
      </c>
      <c r="AU459" s="18">
        <f t="shared" si="956"/>
        <v>-1.1000000000000001</v>
      </c>
      <c r="AV459" s="66">
        <v>5</v>
      </c>
      <c r="AW459" s="66">
        <v>9</v>
      </c>
      <c r="AX459" s="66">
        <v>3</v>
      </c>
      <c r="AY459" s="66">
        <v>3</v>
      </c>
      <c r="AZ459" s="66">
        <v>3</v>
      </c>
      <c r="BA459" s="66">
        <v>17</v>
      </c>
      <c r="BB459" s="66">
        <v>26</v>
      </c>
      <c r="BC459" s="66">
        <v>5.7</v>
      </c>
      <c r="BD459">
        <v>25</v>
      </c>
      <c r="BE459" t="s">
        <v>5253</v>
      </c>
      <c r="BF459" t="s">
        <v>5254</v>
      </c>
      <c r="BG459" t="s">
        <v>5255</v>
      </c>
      <c r="BH459" t="s">
        <v>7471</v>
      </c>
      <c r="BI459">
        <v>69</v>
      </c>
      <c r="BJ459">
        <v>175</v>
      </c>
      <c r="BK459" t="s">
        <v>1259</v>
      </c>
      <c r="BL459" t="s">
        <v>7128</v>
      </c>
      <c r="BM459" s="4" t="s">
        <v>3852</v>
      </c>
      <c r="BN459" s="4" t="s">
        <v>3853</v>
      </c>
      <c r="BO459" s="4" t="s">
        <v>2621</v>
      </c>
      <c r="BP459" s="4" t="s">
        <v>6956</v>
      </c>
      <c r="BQ459" s="7">
        <f t="shared" si="928"/>
        <v>111.78333333333333</v>
      </c>
      <c r="BR459" s="7">
        <f t="shared" si="929"/>
        <v>90.733333333333334</v>
      </c>
      <c r="BS459" s="7">
        <f t="shared" si="930"/>
        <v>17.883333333333333</v>
      </c>
      <c r="BT459" s="7">
        <f t="shared" si="931"/>
        <v>3.1666666666666665</v>
      </c>
      <c r="BU459">
        <v>185</v>
      </c>
      <c r="BV459">
        <v>1</v>
      </c>
      <c r="BW459">
        <v>0</v>
      </c>
      <c r="BX459">
        <v>0</v>
      </c>
      <c r="BY459" s="18">
        <f t="shared" si="932"/>
        <v>6.9794871794871796</v>
      </c>
      <c r="BZ459" s="18">
        <f t="shared" si="933"/>
        <v>1.3756410256410256</v>
      </c>
      <c r="CA459" s="18">
        <f t="shared" si="934"/>
        <v>0.24358974358974358</v>
      </c>
      <c r="CB459" s="6">
        <v>2</v>
      </c>
      <c r="CC459" s="6">
        <v>0</v>
      </c>
      <c r="CD459" s="6">
        <v>1</v>
      </c>
      <c r="CE459" s="6">
        <v>3</v>
      </c>
      <c r="CF459" s="6">
        <v>9</v>
      </c>
      <c r="CG459" s="6">
        <v>0</v>
      </c>
      <c r="CH459" s="6">
        <v>0</v>
      </c>
      <c r="CI459" s="6">
        <v>9</v>
      </c>
      <c r="CJ459" s="11">
        <f t="shared" si="935"/>
        <v>1.322556943423953</v>
      </c>
      <c r="CK459" s="11">
        <f t="shared" si="936"/>
        <v>0</v>
      </c>
      <c r="CL459" s="11">
        <f t="shared" si="937"/>
        <v>3.3550792171481825</v>
      </c>
      <c r="CM459" s="11">
        <f t="shared" si="938"/>
        <v>5.9515062454077885</v>
      </c>
      <c r="CN459" s="11">
        <f t="shared" si="939"/>
        <v>0</v>
      </c>
      <c r="CO459" s="11">
        <f t="shared" si="940"/>
        <v>0</v>
      </c>
      <c r="CP459" s="52">
        <f t="shared" si="920"/>
        <v>0.5</v>
      </c>
      <c r="CQ459" s="52">
        <f t="shared" si="921"/>
        <v>0</v>
      </c>
      <c r="CR459" s="52">
        <f t="shared" si="922"/>
        <v>0.5</v>
      </c>
      <c r="CS459" s="52">
        <f t="shared" si="923"/>
        <v>0</v>
      </c>
      <c r="CT459" s="52">
        <f t="shared" si="924"/>
        <v>0</v>
      </c>
      <c r="CU459" s="52">
        <f t="shared" si="925"/>
        <v>0</v>
      </c>
      <c r="CV459">
        <v>0</v>
      </c>
      <c r="CW459" s="60">
        <f t="shared" si="957"/>
        <v>2.1858273765661047</v>
      </c>
      <c r="CX459" s="60">
        <f t="shared" si="958"/>
        <v>39.108287637980098</v>
      </c>
      <c r="CY459" s="60">
        <v>-0.24176683664069704</v>
      </c>
      <c r="CZ459" s="60">
        <v>-0.16648768599712049</v>
      </c>
      <c r="DA459" s="60">
        <v>7.3805784982373557E-2</v>
      </c>
      <c r="DB459" s="60">
        <v>1.8319316505425802</v>
      </c>
      <c r="DC459" s="60">
        <v>-0.41522869841093768</v>
      </c>
      <c r="DD459" s="60">
        <f t="shared" si="959"/>
        <v>1.0822542144761986</v>
      </c>
      <c r="DE459" s="60">
        <f t="shared" si="960"/>
        <v>19.363427126456511</v>
      </c>
      <c r="DF459" s="60">
        <v>-1.0746257627730258</v>
      </c>
      <c r="DG459" s="60">
        <v>9.5119794867346667E-3</v>
      </c>
      <c r="DH459" s="60">
        <v>2.164925057452475</v>
      </c>
      <c r="DI459" s="60">
        <v>3.7618879237222898E-3</v>
      </c>
      <c r="DJ459" s="60">
        <f t="shared" si="961"/>
        <v>1.1035731620899061</v>
      </c>
      <c r="DK459" s="60">
        <f t="shared" si="962"/>
        <v>19.744860511523591</v>
      </c>
      <c r="DL459" s="60"/>
      <c r="DM459" s="60"/>
      <c r="DN459" s="60">
        <f t="shared" si="963"/>
        <v>0</v>
      </c>
      <c r="DO459" s="58">
        <v>90.733333333333334</v>
      </c>
      <c r="DP459" s="58">
        <v>3.166666666666667</v>
      </c>
      <c r="DQ459" s="58">
        <v>17.883333333333333</v>
      </c>
      <c r="DR459" s="58">
        <v>111.78333333333335</v>
      </c>
    </row>
    <row r="460" spans="1:122" x14ac:dyDescent="0.2">
      <c r="A460" t="s">
        <v>4675</v>
      </c>
      <c r="B460" t="s">
        <v>2098</v>
      </c>
      <c r="C460" t="str">
        <f t="shared" si="941"/>
        <v xml:space="preserve">Pratt, Nolan </v>
      </c>
      <c r="D460" t="str">
        <f t="shared" si="942"/>
        <v>Nolan Pratt</v>
      </c>
      <c r="E460" t="str">
        <f t="shared" si="943"/>
        <v xml:space="preserve">D </v>
      </c>
      <c r="F460" t="s">
        <v>4543</v>
      </c>
      <c r="G460">
        <v>81</v>
      </c>
      <c r="H460">
        <v>1</v>
      </c>
      <c r="I460">
        <v>7</v>
      </c>
      <c r="J460">
        <f t="shared" si="944"/>
        <v>8</v>
      </c>
      <c r="K460">
        <v>0</v>
      </c>
      <c r="L460">
        <v>44</v>
      </c>
      <c r="M460" s="5" t="s">
        <v>5570</v>
      </c>
      <c r="N460" s="7">
        <f t="shared" si="945"/>
        <v>15.783333333333333</v>
      </c>
      <c r="O460" s="7">
        <f t="shared" si="946"/>
        <v>1278.45</v>
      </c>
      <c r="P460">
        <v>0</v>
      </c>
      <c r="Q460">
        <v>0</v>
      </c>
      <c r="R460">
        <v>0</v>
      </c>
      <c r="S460">
        <v>1</v>
      </c>
      <c r="T460">
        <f t="shared" si="947"/>
        <v>1</v>
      </c>
      <c r="U460">
        <f t="shared" si="948"/>
        <v>6</v>
      </c>
      <c r="V460">
        <v>30</v>
      </c>
      <c r="W460" s="9">
        <f t="shared" si="949"/>
        <v>3.3333333333333333E-2</v>
      </c>
      <c r="X460">
        <v>1647</v>
      </c>
      <c r="Y460">
        <v>0</v>
      </c>
      <c r="Z460">
        <v>0</v>
      </c>
      <c r="AA460">
        <v>0</v>
      </c>
      <c r="AB460">
        <v>1</v>
      </c>
      <c r="AC460" s="9">
        <f t="shared" si="950"/>
        <v>0</v>
      </c>
      <c r="AD460" s="5" t="s">
        <v>907</v>
      </c>
      <c r="AE460" s="11">
        <f>LEFT(AD460, LEN(AD460)-3)+RIGHT(AD460,2)/60</f>
        <v>159.83333333333334</v>
      </c>
      <c r="AF460" s="27">
        <v>49</v>
      </c>
      <c r="AG460" s="12">
        <v>1088268</v>
      </c>
      <c r="AH460" s="13" t="s">
        <v>6432</v>
      </c>
      <c r="AI460" s="13" t="s">
        <v>6453</v>
      </c>
      <c r="AJ460" s="14">
        <v>-1.9</v>
      </c>
      <c r="AK460" s="13" t="s">
        <v>6434</v>
      </c>
      <c r="AL460" s="13" t="s">
        <v>6283</v>
      </c>
      <c r="AM460" s="13" t="s">
        <v>6323</v>
      </c>
      <c r="AN460" s="18">
        <f t="shared" si="951"/>
        <v>17.8</v>
      </c>
      <c r="AO460" s="18">
        <f t="shared" si="952"/>
        <v>28.4</v>
      </c>
      <c r="AP460" s="18">
        <f t="shared" si="953"/>
        <v>-1.9</v>
      </c>
      <c r="AQ460" s="18">
        <f t="shared" si="954"/>
        <v>-1.3</v>
      </c>
      <c r="AR460" s="18">
        <f t="shared" si="926"/>
        <v>-1.7079606293178011</v>
      </c>
      <c r="AS460" s="18">
        <f t="shared" si="955"/>
        <v>2.4</v>
      </c>
      <c r="AT460" s="18">
        <f t="shared" si="927"/>
        <v>3.1531580848944021</v>
      </c>
      <c r="AU460" s="18">
        <f t="shared" si="956"/>
        <v>1.1000000000000001</v>
      </c>
      <c r="AV460" s="66">
        <v>93</v>
      </c>
      <c r="AW460" s="66">
        <v>86</v>
      </c>
      <c r="AX460" s="66">
        <v>15</v>
      </c>
      <c r="AY460" s="66">
        <v>35</v>
      </c>
      <c r="AZ460" s="66">
        <v>24</v>
      </c>
      <c r="BA460" s="66">
        <v>0</v>
      </c>
      <c r="BB460" s="66">
        <v>1</v>
      </c>
      <c r="BC460" s="66">
        <v>0</v>
      </c>
      <c r="BD460">
        <v>44</v>
      </c>
      <c r="BE460" t="s">
        <v>5282</v>
      </c>
      <c r="BF460" t="s">
        <v>3045</v>
      </c>
      <c r="BG460" t="s">
        <v>7474</v>
      </c>
      <c r="BH460" t="s">
        <v>7457</v>
      </c>
      <c r="BI460">
        <v>75</v>
      </c>
      <c r="BJ460">
        <v>207</v>
      </c>
      <c r="BK460" t="s">
        <v>1259</v>
      </c>
      <c r="BL460" t="s">
        <v>7128</v>
      </c>
      <c r="BM460" s="4" t="s">
        <v>4942</v>
      </c>
      <c r="BN460" s="4" t="s">
        <v>4943</v>
      </c>
      <c r="BO460" s="4" t="s">
        <v>1588</v>
      </c>
      <c r="BP460" s="4" t="s">
        <v>592</v>
      </c>
      <c r="BQ460" s="7">
        <f t="shared" si="928"/>
        <v>1278.7333333333333</v>
      </c>
      <c r="BR460" s="7">
        <f t="shared" si="929"/>
        <v>1035.1833333333334</v>
      </c>
      <c r="BS460" s="7">
        <f t="shared" si="930"/>
        <v>240.05</v>
      </c>
      <c r="BT460" s="7">
        <f t="shared" si="931"/>
        <v>3.5</v>
      </c>
      <c r="BU460" s="12">
        <v>1647</v>
      </c>
      <c r="BV460">
        <v>0</v>
      </c>
      <c r="BW460">
        <v>0</v>
      </c>
      <c r="BX460">
        <v>0</v>
      </c>
      <c r="BY460" s="18">
        <f t="shared" si="932"/>
        <v>12.780041152263376</v>
      </c>
      <c r="BZ460" s="18">
        <f t="shared" si="933"/>
        <v>2.9635802469135806</v>
      </c>
      <c r="CA460" s="18">
        <f t="shared" si="934"/>
        <v>4.3209876543209874E-2</v>
      </c>
      <c r="CB460" s="6">
        <v>32</v>
      </c>
      <c r="CC460" s="6">
        <v>0</v>
      </c>
      <c r="CD460" s="6">
        <v>3</v>
      </c>
      <c r="CE460" s="6">
        <v>35</v>
      </c>
      <c r="CF460" s="6">
        <v>37</v>
      </c>
      <c r="CG460" s="6">
        <v>0</v>
      </c>
      <c r="CH460" s="6">
        <v>32</v>
      </c>
      <c r="CI460" s="6">
        <v>69</v>
      </c>
      <c r="CJ460" s="11">
        <f t="shared" si="935"/>
        <v>1.8547439261966479</v>
      </c>
      <c r="CK460" s="11">
        <f t="shared" si="936"/>
        <v>0</v>
      </c>
      <c r="CL460" s="11">
        <f t="shared" si="937"/>
        <v>0.74984378254530304</v>
      </c>
      <c r="CM460" s="11">
        <f t="shared" si="938"/>
        <v>2.144547664664874</v>
      </c>
      <c r="CN460" s="11">
        <f t="shared" si="939"/>
        <v>0</v>
      </c>
      <c r="CO460" s="11">
        <f t="shared" si="940"/>
        <v>7.998333680483233</v>
      </c>
      <c r="CP460" s="52">
        <f t="shared" si="920"/>
        <v>3.125E-2</v>
      </c>
      <c r="CQ460" s="52">
        <f t="shared" si="921"/>
        <v>0.1875</v>
      </c>
      <c r="CR460" s="52">
        <f t="shared" si="922"/>
        <v>0.21875</v>
      </c>
      <c r="CS460" s="52">
        <f t="shared" si="923"/>
        <v>0</v>
      </c>
      <c r="CT460" s="52">
        <f t="shared" si="924"/>
        <v>0</v>
      </c>
      <c r="CU460" s="52">
        <f t="shared" si="925"/>
        <v>0</v>
      </c>
      <c r="CV460">
        <v>0</v>
      </c>
      <c r="CW460" s="60">
        <f t="shared" si="957"/>
        <v>43.862589239045292</v>
      </c>
      <c r="CX460" s="60">
        <f t="shared" si="958"/>
        <v>68.60318425375938</v>
      </c>
      <c r="CY460" s="60">
        <v>-1.444950473087</v>
      </c>
      <c r="CZ460" s="60">
        <v>-0.12528767134711885</v>
      </c>
      <c r="DA460" s="60">
        <v>-0.4858692011665659</v>
      </c>
      <c r="DB460" s="60">
        <v>0.35490437978154249</v>
      </c>
      <c r="DC460" s="60">
        <v>0</v>
      </c>
      <c r="DD460" s="60">
        <f t="shared" si="959"/>
        <v>-1.7012029658191423</v>
      </c>
      <c r="DE460" s="60">
        <f t="shared" si="960"/>
        <v>-2.6607626804949831</v>
      </c>
      <c r="DF460" s="60">
        <v>31.524863087039659</v>
      </c>
      <c r="DG460" s="60">
        <v>0.14540733952898424</v>
      </c>
      <c r="DH460" s="60">
        <v>8.7817792203872731</v>
      </c>
      <c r="DI460" s="60">
        <v>5.1117425579085207</v>
      </c>
      <c r="DJ460" s="60">
        <f t="shared" si="961"/>
        <v>45.563792204864434</v>
      </c>
      <c r="DK460" s="60">
        <f t="shared" si="962"/>
        <v>71.263946934254363</v>
      </c>
      <c r="DL460" s="60"/>
      <c r="DM460" s="60"/>
      <c r="DN460" s="60">
        <f t="shared" si="963"/>
        <v>0</v>
      </c>
      <c r="DO460" s="58">
        <v>1035.1833333333334</v>
      </c>
      <c r="DP460" s="58">
        <v>3.5</v>
      </c>
      <c r="DQ460" s="58">
        <v>240.05</v>
      </c>
      <c r="DR460" s="58">
        <v>1278.7333333333333</v>
      </c>
    </row>
    <row r="461" spans="1:122" x14ac:dyDescent="0.2">
      <c r="A461" t="s">
        <v>4662</v>
      </c>
      <c r="B461" t="s">
        <v>2098</v>
      </c>
      <c r="C461" t="str">
        <f t="shared" si="941"/>
        <v xml:space="preserve">Tverdovsky, Oleg </v>
      </c>
      <c r="D461" t="str">
        <f t="shared" si="942"/>
        <v>Oleg Tverdovsky</v>
      </c>
      <c r="E461" t="str">
        <f t="shared" si="943"/>
        <v xml:space="preserve">D </v>
      </c>
      <c r="F461" t="s">
        <v>1025</v>
      </c>
      <c r="G461">
        <v>26</v>
      </c>
      <c r="H461">
        <v>0</v>
      </c>
      <c r="I461">
        <v>4</v>
      </c>
      <c r="J461">
        <f t="shared" si="944"/>
        <v>4</v>
      </c>
      <c r="K461">
        <v>-10</v>
      </c>
      <c r="L461">
        <v>10</v>
      </c>
      <c r="M461" s="5" t="s">
        <v>5787</v>
      </c>
      <c r="N461" s="7">
        <f t="shared" si="945"/>
        <v>11.833333333333334</v>
      </c>
      <c r="O461" s="7">
        <f t="shared" si="946"/>
        <v>307.66666666666669</v>
      </c>
      <c r="P461">
        <v>0</v>
      </c>
      <c r="Q461">
        <v>2</v>
      </c>
      <c r="R461">
        <v>0</v>
      </c>
      <c r="S461">
        <v>0</v>
      </c>
      <c r="T461">
        <f t="shared" si="947"/>
        <v>0</v>
      </c>
      <c r="U461">
        <f t="shared" si="948"/>
        <v>2</v>
      </c>
      <c r="V461">
        <v>26</v>
      </c>
      <c r="W461" s="9">
        <f t="shared" si="949"/>
        <v>0</v>
      </c>
      <c r="X461">
        <v>459</v>
      </c>
      <c r="Y461">
        <v>0</v>
      </c>
      <c r="Z461">
        <v>0</v>
      </c>
      <c r="AA461">
        <v>0</v>
      </c>
      <c r="AB461">
        <v>0</v>
      </c>
      <c r="AC461" s="9">
        <f t="shared" si="950"/>
        <v>0</v>
      </c>
      <c r="AD461" s="5" t="s">
        <v>4282</v>
      </c>
      <c r="AE461" s="11">
        <f>LEFT(AD461, LEN(AD461)-3)+RIGHT(AD461,2)/60</f>
        <v>76.933333333333337</v>
      </c>
      <c r="AF461" s="27">
        <v>38</v>
      </c>
      <c r="AG461" s="12">
        <v>280375</v>
      </c>
      <c r="AH461" s="13" t="s">
        <v>4380</v>
      </c>
      <c r="AI461" s="13" t="s">
        <v>6366</v>
      </c>
      <c r="AJ461" s="14">
        <v>-6.7</v>
      </c>
      <c r="AK461" s="13" t="s">
        <v>6274</v>
      </c>
      <c r="AL461" s="13" t="s">
        <v>6335</v>
      </c>
      <c r="AM461" s="13" t="s">
        <v>4432</v>
      </c>
      <c r="AN461" s="18">
        <f t="shared" si="951"/>
        <v>7.3</v>
      </c>
      <c r="AO461" s="18">
        <f t="shared" si="952"/>
        <v>6.9</v>
      </c>
      <c r="AP461" s="18">
        <f t="shared" si="953"/>
        <v>-6.7</v>
      </c>
      <c r="AQ461" s="18">
        <f t="shared" si="954"/>
        <v>-0.5</v>
      </c>
      <c r="AR461" s="18">
        <f t="shared" si="926"/>
        <v>-2.6933608654666252</v>
      </c>
      <c r="AS461" s="18">
        <f t="shared" si="955"/>
        <v>-1.1000000000000001</v>
      </c>
      <c r="AT461" s="18">
        <f t="shared" si="927"/>
        <v>-5.9253939040265751</v>
      </c>
      <c r="AU461" s="18">
        <f t="shared" si="956"/>
        <v>-1.5</v>
      </c>
      <c r="AV461" s="66">
        <v>17</v>
      </c>
      <c r="AW461" s="66">
        <v>9</v>
      </c>
      <c r="AX461" s="66">
        <v>10</v>
      </c>
      <c r="AY461" s="66">
        <v>17</v>
      </c>
      <c r="AZ461" s="66">
        <v>2</v>
      </c>
      <c r="BA461" s="66">
        <v>0</v>
      </c>
      <c r="BB461" s="66">
        <v>0</v>
      </c>
      <c r="BC461" s="66">
        <v>0</v>
      </c>
      <c r="BD461">
        <v>28</v>
      </c>
      <c r="BE461" t="s">
        <v>3949</v>
      </c>
      <c r="BF461" t="s">
        <v>3950</v>
      </c>
      <c r="BG461" t="s">
        <v>7444</v>
      </c>
      <c r="BH461" t="s">
        <v>5112</v>
      </c>
      <c r="BI461">
        <v>73</v>
      </c>
      <c r="BJ461">
        <v>211</v>
      </c>
      <c r="BK461" t="s">
        <v>1257</v>
      </c>
      <c r="BL461" t="s">
        <v>7128</v>
      </c>
      <c r="BM461" s="4" t="s">
        <v>3608</v>
      </c>
      <c r="BN461" s="4" t="s">
        <v>3609</v>
      </c>
      <c r="BO461" s="4" t="s">
        <v>3610</v>
      </c>
      <c r="BP461" s="4" t="s">
        <v>3611</v>
      </c>
      <c r="BQ461" s="7">
        <f t="shared" si="928"/>
        <v>307.78333333333336</v>
      </c>
      <c r="BR461" s="7">
        <f t="shared" si="929"/>
        <v>244.28333333333333</v>
      </c>
      <c r="BS461" s="7">
        <f t="shared" si="930"/>
        <v>1.0333333333333334</v>
      </c>
      <c r="BT461" s="7">
        <f t="shared" si="931"/>
        <v>62.466666666666669</v>
      </c>
      <c r="BU461">
        <v>459</v>
      </c>
      <c r="BV461">
        <v>0</v>
      </c>
      <c r="BW461">
        <v>0</v>
      </c>
      <c r="BX461">
        <v>0</v>
      </c>
      <c r="BY461" s="18">
        <f t="shared" si="932"/>
        <v>9.3955128205128204</v>
      </c>
      <c r="BZ461" s="18">
        <f t="shared" si="933"/>
        <v>3.9743589743589748E-2</v>
      </c>
      <c r="CA461" s="18">
        <f t="shared" si="934"/>
        <v>2.4025641025641025</v>
      </c>
      <c r="CB461" s="6">
        <v>29</v>
      </c>
      <c r="CC461" s="6">
        <v>2</v>
      </c>
      <c r="CD461" s="6">
        <v>1</v>
      </c>
      <c r="CE461" s="6">
        <v>32</v>
      </c>
      <c r="CF461" s="6">
        <v>29</v>
      </c>
      <c r="CG461" s="6">
        <v>0</v>
      </c>
      <c r="CH461" s="6">
        <v>16</v>
      </c>
      <c r="CI461" s="6">
        <v>45</v>
      </c>
      <c r="CJ461" s="11">
        <f t="shared" si="935"/>
        <v>7.1228764412908507</v>
      </c>
      <c r="CK461" s="11">
        <f t="shared" si="936"/>
        <v>1.9210245464247597</v>
      </c>
      <c r="CL461" s="11">
        <f t="shared" si="937"/>
        <v>58.064516129032256</v>
      </c>
      <c r="CM461" s="11">
        <f t="shared" si="938"/>
        <v>7.1228764412908507</v>
      </c>
      <c r="CN461" s="11">
        <f t="shared" si="939"/>
        <v>0</v>
      </c>
      <c r="CO461" s="11">
        <f t="shared" si="940"/>
        <v>929.0322580645161</v>
      </c>
      <c r="CP461" s="52">
        <f t="shared" si="920"/>
        <v>0</v>
      </c>
      <c r="CQ461" s="52">
        <f t="shared" si="921"/>
        <v>6.8965517241379309E-2</v>
      </c>
      <c r="CR461" s="52">
        <f t="shared" si="922"/>
        <v>6.8965517241379309E-2</v>
      </c>
      <c r="CS461" s="52">
        <f t="shared" si="923"/>
        <v>0</v>
      </c>
      <c r="CT461" s="52">
        <f t="shared" si="924"/>
        <v>1</v>
      </c>
      <c r="CU461" s="52">
        <f t="shared" si="925"/>
        <v>1</v>
      </c>
      <c r="CV461">
        <v>0</v>
      </c>
      <c r="CW461" s="60">
        <f t="shared" si="957"/>
        <v>0.72536569603712031</v>
      </c>
      <c r="CX461" s="60">
        <f t="shared" si="958"/>
        <v>4.7134826189665047</v>
      </c>
      <c r="CY461" s="60">
        <v>-0.23719184021056711</v>
      </c>
      <c r="CZ461" s="60">
        <v>-0.4963993622860372</v>
      </c>
      <c r="DA461" s="60">
        <v>0.20321625633956947</v>
      </c>
      <c r="DB461" s="60">
        <v>-2.3669514123768449E-3</v>
      </c>
      <c r="DC461" s="60">
        <v>0</v>
      </c>
      <c r="DD461" s="60">
        <f t="shared" si="959"/>
        <v>-0.5327418975694117</v>
      </c>
      <c r="DE461" s="60">
        <f t="shared" si="960"/>
        <v>-3.4617982188947534</v>
      </c>
      <c r="DF461" s="60">
        <v>0.52372151246222798</v>
      </c>
      <c r="DG461" s="60">
        <v>0.19060621891724452</v>
      </c>
      <c r="DH461" s="60">
        <v>0.14926690988361321</v>
      </c>
      <c r="DI461" s="60">
        <v>0.39451295234344635</v>
      </c>
      <c r="DJ461" s="60">
        <f t="shared" si="961"/>
        <v>1.258107593606532</v>
      </c>
      <c r="DK461" s="60">
        <f t="shared" si="962"/>
        <v>8.1752808378612585</v>
      </c>
      <c r="DL461" s="60"/>
      <c r="DM461" s="60"/>
      <c r="DN461" s="60">
        <f t="shared" si="963"/>
        <v>0</v>
      </c>
      <c r="DO461" s="58">
        <v>244.28333333333333</v>
      </c>
      <c r="DP461" s="58">
        <v>62.466666666666669</v>
      </c>
      <c r="DQ461" s="58">
        <v>1.0333333333333334</v>
      </c>
      <c r="DR461" s="58">
        <v>307.7833333333333</v>
      </c>
    </row>
    <row r="462" spans="1:122" x14ac:dyDescent="0.2">
      <c r="A462" t="s">
        <v>4656</v>
      </c>
      <c r="B462" t="s">
        <v>2098</v>
      </c>
      <c r="C462" t="str">
        <f t="shared" si="941"/>
        <v xml:space="preserve">Vaananen, Ossi </v>
      </c>
      <c r="D462" t="str">
        <f t="shared" si="942"/>
        <v>Ossi Vaananen</v>
      </c>
      <c r="E462" t="str">
        <f t="shared" si="943"/>
        <v xml:space="preserve">D </v>
      </c>
      <c r="F462" t="s">
        <v>3309</v>
      </c>
      <c r="G462">
        <v>74</v>
      </c>
      <c r="H462">
        <v>2</v>
      </c>
      <c r="I462">
        <v>6</v>
      </c>
      <c r="J462">
        <f t="shared" si="944"/>
        <v>8</v>
      </c>
      <c r="K462">
        <v>6</v>
      </c>
      <c r="L462">
        <v>69</v>
      </c>
      <c r="M462" s="5" t="s">
        <v>5680</v>
      </c>
      <c r="N462" s="7">
        <f t="shared" si="945"/>
        <v>14.333333333333334</v>
      </c>
      <c r="O462" s="7">
        <f t="shared" si="946"/>
        <v>1060.6666666666667</v>
      </c>
      <c r="P462">
        <v>0</v>
      </c>
      <c r="Q462">
        <v>0</v>
      </c>
      <c r="R462">
        <v>0</v>
      </c>
      <c r="S462">
        <v>0</v>
      </c>
      <c r="T462">
        <f t="shared" si="947"/>
        <v>2</v>
      </c>
      <c r="U462">
        <f t="shared" si="948"/>
        <v>6</v>
      </c>
      <c r="V462">
        <v>32</v>
      </c>
      <c r="W462" s="9">
        <f t="shared" si="949"/>
        <v>6.25E-2</v>
      </c>
      <c r="X462">
        <v>1624</v>
      </c>
      <c r="Y462">
        <v>1</v>
      </c>
      <c r="Z462">
        <v>0</v>
      </c>
      <c r="AA462">
        <v>0</v>
      </c>
      <c r="AB462">
        <v>0</v>
      </c>
      <c r="AC462" s="9">
        <f t="shared" si="950"/>
        <v>0</v>
      </c>
      <c r="AD462" s="5" t="s">
        <v>4150</v>
      </c>
      <c r="AE462" s="11">
        <f>LEFT(AD462, LEN(AD462)-3)+RIGHT(AD462,2)/60</f>
        <v>132.5</v>
      </c>
      <c r="AF462" s="27">
        <v>53</v>
      </c>
      <c r="AG462" s="12">
        <v>1178599</v>
      </c>
      <c r="AH462" s="13" t="s">
        <v>6280</v>
      </c>
      <c r="AI462" s="13" t="s">
        <v>6471</v>
      </c>
      <c r="AJ462" s="14">
        <v>4.3</v>
      </c>
      <c r="AK462" s="13" t="s">
        <v>6434</v>
      </c>
      <c r="AL462" s="13" t="s">
        <v>6324</v>
      </c>
      <c r="AM462" s="13" t="s">
        <v>6395</v>
      </c>
      <c r="AN462" s="18">
        <f t="shared" si="951"/>
        <v>18.399999999999999</v>
      </c>
      <c r="AO462" s="18">
        <f t="shared" si="952"/>
        <v>21.1</v>
      </c>
      <c r="AP462" s="18">
        <f t="shared" si="953"/>
        <v>4.3</v>
      </c>
      <c r="AQ462" s="18">
        <f t="shared" si="954"/>
        <v>-1.3</v>
      </c>
      <c r="AR462" s="18">
        <f t="shared" si="926"/>
        <v>-2.3697042426820194</v>
      </c>
      <c r="AS462" s="18">
        <f t="shared" si="955"/>
        <v>3.1</v>
      </c>
      <c r="AT462" s="18">
        <f t="shared" si="927"/>
        <v>5.650833194087892</v>
      </c>
      <c r="AU462" s="18">
        <f t="shared" si="956"/>
        <v>1.8</v>
      </c>
      <c r="AV462" s="66">
        <v>72</v>
      </c>
      <c r="AW462" s="66">
        <v>88</v>
      </c>
      <c r="AX462" s="66">
        <v>20</v>
      </c>
      <c r="AY462" s="66">
        <v>28</v>
      </c>
      <c r="AZ462" s="66">
        <v>10</v>
      </c>
      <c r="BA462" s="66">
        <v>0</v>
      </c>
      <c r="BB462" s="66">
        <v>0</v>
      </c>
      <c r="BC462" s="66">
        <v>0</v>
      </c>
      <c r="BD462">
        <v>27</v>
      </c>
      <c r="BE462" t="s">
        <v>5214</v>
      </c>
      <c r="BF462" t="s">
        <v>1346</v>
      </c>
      <c r="BH462" t="s">
        <v>7450</v>
      </c>
      <c r="BI462">
        <v>76</v>
      </c>
      <c r="BJ462">
        <v>215</v>
      </c>
      <c r="BK462" t="s">
        <v>1259</v>
      </c>
      <c r="BL462" t="s">
        <v>7128</v>
      </c>
      <c r="BM462" s="4" t="s">
        <v>515</v>
      </c>
      <c r="BN462" s="4" t="s">
        <v>516</v>
      </c>
      <c r="BO462" s="4" t="s">
        <v>6810</v>
      </c>
      <c r="BP462" s="4" t="s">
        <v>6811</v>
      </c>
      <c r="BQ462" s="7">
        <f t="shared" si="928"/>
        <v>1060.05</v>
      </c>
      <c r="BR462" s="7">
        <f t="shared" si="929"/>
        <v>1022.9166666666666</v>
      </c>
      <c r="BS462" s="7">
        <f t="shared" si="930"/>
        <v>28.166666666666668</v>
      </c>
      <c r="BT462" s="7">
        <f t="shared" si="931"/>
        <v>8.9666666666666668</v>
      </c>
      <c r="BU462" s="12">
        <v>1624</v>
      </c>
      <c r="BV462">
        <v>0</v>
      </c>
      <c r="BW462">
        <v>0</v>
      </c>
      <c r="BX462">
        <v>0</v>
      </c>
      <c r="BY462" s="18">
        <f t="shared" si="932"/>
        <v>13.823198198198197</v>
      </c>
      <c r="BZ462" s="18">
        <f t="shared" si="933"/>
        <v>0.38063063063063063</v>
      </c>
      <c r="CA462" s="18">
        <f t="shared" si="934"/>
        <v>0.12117117117117117</v>
      </c>
      <c r="CB462" s="6">
        <v>44</v>
      </c>
      <c r="CC462" s="6">
        <v>0</v>
      </c>
      <c r="CD462" s="6">
        <v>0</v>
      </c>
      <c r="CE462" s="6">
        <v>44</v>
      </c>
      <c r="CF462" s="6">
        <v>39</v>
      </c>
      <c r="CG462" s="6">
        <v>0</v>
      </c>
      <c r="CH462" s="6">
        <v>0</v>
      </c>
      <c r="CI462" s="6">
        <v>39</v>
      </c>
      <c r="CJ462" s="11">
        <f t="shared" si="935"/>
        <v>2.5808553971486763</v>
      </c>
      <c r="CK462" s="11">
        <f t="shared" si="936"/>
        <v>0</v>
      </c>
      <c r="CL462" s="11">
        <f t="shared" si="937"/>
        <v>0</v>
      </c>
      <c r="CM462" s="11">
        <f t="shared" si="938"/>
        <v>2.2875763747454174</v>
      </c>
      <c r="CN462" s="11">
        <f t="shared" si="939"/>
        <v>0</v>
      </c>
      <c r="CO462" s="11">
        <f t="shared" si="940"/>
        <v>0</v>
      </c>
      <c r="CP462" s="52">
        <f t="shared" si="920"/>
        <v>4.5454545454545456E-2</v>
      </c>
      <c r="CQ462" s="52">
        <f t="shared" si="921"/>
        <v>0.13636363636363635</v>
      </c>
      <c r="CR462" s="52">
        <f t="shared" si="922"/>
        <v>0.18181818181818182</v>
      </c>
      <c r="CS462" s="52">
        <f t="shared" si="923"/>
        <v>0</v>
      </c>
      <c r="CT462" s="52">
        <f t="shared" si="924"/>
        <v>0</v>
      </c>
      <c r="CU462" s="52">
        <f t="shared" si="925"/>
        <v>0</v>
      </c>
      <c r="CV462">
        <v>0</v>
      </c>
      <c r="CW462" s="60">
        <f t="shared" si="957"/>
        <v>20.474326601022877</v>
      </c>
      <c r="CX462" s="60">
        <f t="shared" si="958"/>
        <v>38.628982785760819</v>
      </c>
      <c r="CY462" s="60">
        <v>0.73185026402815168</v>
      </c>
      <c r="CZ462" s="60">
        <v>-0.3081643852073862</v>
      </c>
      <c r="DA462" s="60">
        <v>-0.38140368942821079</v>
      </c>
      <c r="DB462" s="60">
        <v>-7.2993718394975413E-2</v>
      </c>
      <c r="DC462" s="60">
        <v>0</v>
      </c>
      <c r="DD462" s="60">
        <f t="shared" si="959"/>
        <v>-3.0711529002420732E-2</v>
      </c>
      <c r="DE462" s="60">
        <f t="shared" si="960"/>
        <v>-5.7943547950418811E-2</v>
      </c>
      <c r="DF462" s="60">
        <v>23.156629411499761</v>
      </c>
      <c r="DG462" s="60">
        <v>0.28944242966480671</v>
      </c>
      <c r="DH462" s="60">
        <v>3.4957278097592335</v>
      </c>
      <c r="DI462" s="60">
        <v>-6.4367615208985054</v>
      </c>
      <c r="DJ462" s="60">
        <f t="shared" si="961"/>
        <v>20.505038130025298</v>
      </c>
      <c r="DK462" s="60">
        <f t="shared" si="962"/>
        <v>38.686926333711234</v>
      </c>
      <c r="DL462" s="60"/>
      <c r="DM462" s="60"/>
      <c r="DN462" s="60">
        <f t="shared" si="963"/>
        <v>0</v>
      </c>
      <c r="DO462" s="59">
        <v>1022.9166666666667</v>
      </c>
      <c r="DP462" s="59">
        <v>8.9666666666666668</v>
      </c>
      <c r="DQ462" s="59">
        <v>28.166666666666668</v>
      </c>
      <c r="DR462" s="58">
        <v>1060.05</v>
      </c>
    </row>
    <row r="463" spans="1:122" x14ac:dyDescent="0.2">
      <c r="A463" t="s">
        <v>4665</v>
      </c>
      <c r="B463" t="s">
        <v>2098</v>
      </c>
      <c r="C463" t="str">
        <f t="shared" si="941"/>
        <v xml:space="preserve">Leahy, Pat </v>
      </c>
      <c r="D463" t="str">
        <f t="shared" si="942"/>
        <v>Pat Leahy</v>
      </c>
      <c r="E463" t="str">
        <f t="shared" si="943"/>
        <v>RW</v>
      </c>
      <c r="F463" t="s">
        <v>1123</v>
      </c>
      <c r="G463">
        <v>1</v>
      </c>
      <c r="H463">
        <v>0</v>
      </c>
      <c r="I463">
        <v>0</v>
      </c>
      <c r="J463">
        <f t="shared" si="944"/>
        <v>0</v>
      </c>
      <c r="K463">
        <v>0</v>
      </c>
      <c r="L463">
        <v>0</v>
      </c>
      <c r="M463" s="5" t="s">
        <v>5838</v>
      </c>
      <c r="N463" s="7">
        <f t="shared" si="945"/>
        <v>5.7666666666666666</v>
      </c>
      <c r="O463" s="7">
        <f t="shared" si="946"/>
        <v>5.7666666666666666</v>
      </c>
      <c r="P463">
        <v>0</v>
      </c>
      <c r="Q463">
        <v>0</v>
      </c>
      <c r="R463">
        <v>0</v>
      </c>
      <c r="S463">
        <v>0</v>
      </c>
      <c r="T463">
        <f t="shared" si="947"/>
        <v>0</v>
      </c>
      <c r="U463">
        <f t="shared" si="948"/>
        <v>0</v>
      </c>
      <c r="V463">
        <v>0</v>
      </c>
      <c r="W463" s="9">
        <f t="shared" si="949"/>
        <v>0</v>
      </c>
      <c r="X463">
        <v>9</v>
      </c>
      <c r="Y463">
        <v>0</v>
      </c>
      <c r="Z463">
        <v>0</v>
      </c>
      <c r="AA463">
        <v>0</v>
      </c>
      <c r="AB463">
        <v>0</v>
      </c>
      <c r="AC463" s="9">
        <f t="shared" si="950"/>
        <v>0</v>
      </c>
      <c r="AD463" s="5" t="s">
        <v>361</v>
      </c>
      <c r="AH463" s="13" t="s">
        <v>6349</v>
      </c>
      <c r="AI463" s="13" t="s">
        <v>6349</v>
      </c>
      <c r="AJ463" s="14">
        <v>0</v>
      </c>
      <c r="AK463" s="13" t="s">
        <v>6333</v>
      </c>
      <c r="AL463" s="13" t="s">
        <v>6350</v>
      </c>
      <c r="AM463" s="13" t="s">
        <v>6333</v>
      </c>
      <c r="AN463" s="18">
        <f t="shared" si="951"/>
        <v>0.1</v>
      </c>
      <c r="AO463" s="18">
        <f t="shared" si="952"/>
        <v>0.1</v>
      </c>
      <c r="AP463" s="18">
        <f t="shared" si="953"/>
        <v>0</v>
      </c>
      <c r="AQ463" s="18">
        <f t="shared" si="954"/>
        <v>0</v>
      </c>
      <c r="AR463" s="18">
        <f t="shared" si="926"/>
        <v>0</v>
      </c>
      <c r="AS463" s="18">
        <f t="shared" si="955"/>
        <v>0</v>
      </c>
      <c r="AT463" s="18">
        <f t="shared" si="927"/>
        <v>0</v>
      </c>
      <c r="AU463" s="18">
        <f t="shared" si="956"/>
        <v>0</v>
      </c>
      <c r="AV463" s="66">
        <v>0</v>
      </c>
      <c r="AW463" s="66">
        <v>0</v>
      </c>
      <c r="AX463" s="66">
        <v>0</v>
      </c>
      <c r="AY463" s="66">
        <v>0</v>
      </c>
      <c r="AZ463" s="66">
        <v>0</v>
      </c>
      <c r="BA463" s="66">
        <v>0</v>
      </c>
      <c r="BB463" s="66">
        <v>0</v>
      </c>
      <c r="BC463" s="66">
        <v>0</v>
      </c>
      <c r="BD463">
        <v>28</v>
      </c>
      <c r="BE463" t="s">
        <v>759</v>
      </c>
      <c r="BF463" t="s">
        <v>5244</v>
      </c>
      <c r="BG463" t="s">
        <v>7498</v>
      </c>
      <c r="BH463" t="s">
        <v>7471</v>
      </c>
      <c r="BI463">
        <v>75</v>
      </c>
      <c r="BJ463">
        <v>200</v>
      </c>
      <c r="BK463" t="s">
        <v>1258</v>
      </c>
      <c r="BL463" t="s">
        <v>7128</v>
      </c>
      <c r="BM463" s="4" t="s">
        <v>3843</v>
      </c>
      <c r="BN463" s="4" t="s">
        <v>6200</v>
      </c>
      <c r="BO463" s="4" t="s">
        <v>2400</v>
      </c>
      <c r="BP463" s="4" t="s">
        <v>2636</v>
      </c>
      <c r="BQ463" s="7">
        <f t="shared" si="928"/>
        <v>5.7666666666666666</v>
      </c>
      <c r="BR463" s="7">
        <f t="shared" si="929"/>
        <v>3.6833333333333336</v>
      </c>
      <c r="BS463" s="7">
        <f t="shared" si="930"/>
        <v>1.9166666666666665</v>
      </c>
      <c r="BT463" s="7">
        <f t="shared" si="931"/>
        <v>0.16666666666666666</v>
      </c>
      <c r="BU463">
        <v>9</v>
      </c>
      <c r="BV463">
        <v>0</v>
      </c>
      <c r="BW463">
        <v>0</v>
      </c>
      <c r="BX463">
        <v>0</v>
      </c>
      <c r="BY463" s="18">
        <f t="shared" si="932"/>
        <v>3.6833333333333336</v>
      </c>
      <c r="BZ463" s="18">
        <f t="shared" si="933"/>
        <v>1.9166666666666665</v>
      </c>
      <c r="CA463" s="18">
        <f t="shared" si="934"/>
        <v>0.16666666666666666</v>
      </c>
      <c r="CB463" s="6">
        <v>0</v>
      </c>
      <c r="CC463" s="6">
        <v>0</v>
      </c>
      <c r="CD463" s="6">
        <v>0</v>
      </c>
      <c r="CE463" s="6">
        <v>0</v>
      </c>
      <c r="CF463" s="6">
        <v>0</v>
      </c>
      <c r="CG463" s="6">
        <v>0</v>
      </c>
      <c r="CH463" s="6">
        <v>0</v>
      </c>
      <c r="CI463" s="6">
        <v>0</v>
      </c>
      <c r="CJ463" s="11">
        <f t="shared" si="935"/>
        <v>0</v>
      </c>
      <c r="CK463" s="11">
        <f t="shared" si="936"/>
        <v>0</v>
      </c>
      <c r="CL463" s="11">
        <f t="shared" si="937"/>
        <v>0</v>
      </c>
      <c r="CM463" s="11">
        <f t="shared" si="938"/>
        <v>0</v>
      </c>
      <c r="CN463" s="11">
        <f t="shared" si="939"/>
        <v>0</v>
      </c>
      <c r="CO463" s="11">
        <f t="shared" si="940"/>
        <v>0</v>
      </c>
      <c r="CP463" s="52">
        <f t="shared" si="920"/>
        <v>0</v>
      </c>
      <c r="CQ463" s="52">
        <f t="shared" si="921"/>
        <v>0</v>
      </c>
      <c r="CR463" s="52">
        <f t="shared" si="922"/>
        <v>0</v>
      </c>
      <c r="CS463" s="52">
        <f t="shared" si="923"/>
        <v>0</v>
      </c>
      <c r="CT463" s="52">
        <f t="shared" si="924"/>
        <v>0</v>
      </c>
      <c r="CU463" s="52">
        <f t="shared" si="925"/>
        <v>0</v>
      </c>
      <c r="CV463">
        <v>0</v>
      </c>
      <c r="CW463" s="60">
        <f t="shared" si="957"/>
        <v>0.17432254066685396</v>
      </c>
      <c r="CX463" s="60">
        <f t="shared" si="958"/>
        <v>60.458684624342418</v>
      </c>
      <c r="CY463" s="60">
        <v>-9.5377556651683668E-2</v>
      </c>
      <c r="CZ463" s="60">
        <v>-8.0856556580554736E-3</v>
      </c>
      <c r="DA463" s="60">
        <v>-1.8280157405923612E-3</v>
      </c>
      <c r="DB463" s="60">
        <v>-2.497844295749907E-2</v>
      </c>
      <c r="DC463" s="60">
        <v>0</v>
      </c>
      <c r="DD463" s="60">
        <f t="shared" si="959"/>
        <v>-0.13026967100783057</v>
      </c>
      <c r="DE463" s="60">
        <f t="shared" si="960"/>
        <v>-45.180232719478809</v>
      </c>
      <c r="DF463" s="60">
        <v>7.0094129751635134E-2</v>
      </c>
      <c r="DG463" s="60">
        <v>4.1454802457943396E-4</v>
      </c>
      <c r="DH463" s="60">
        <v>0.17568810876203941</v>
      </c>
      <c r="DI463" s="60">
        <v>5.8395425136430562E-2</v>
      </c>
      <c r="DJ463" s="60">
        <f t="shared" si="961"/>
        <v>0.30459221167468453</v>
      </c>
      <c r="DK463" s="60">
        <f t="shared" si="962"/>
        <v>105.63891734382122</v>
      </c>
      <c r="DL463" s="60"/>
      <c r="DM463" s="60"/>
      <c r="DN463" s="60">
        <f t="shared" si="963"/>
        <v>0</v>
      </c>
      <c r="DO463" s="58">
        <v>3.6833333333333336</v>
      </c>
      <c r="DP463" s="58">
        <v>0.16666666666666666</v>
      </c>
      <c r="DQ463" s="58">
        <v>1.9166666666666665</v>
      </c>
      <c r="DR463" s="58">
        <v>5.7666666666666666</v>
      </c>
    </row>
    <row r="464" spans="1:122" x14ac:dyDescent="0.2">
      <c r="A464" t="s">
        <v>4677</v>
      </c>
      <c r="B464" t="s">
        <v>2098</v>
      </c>
      <c r="C464" t="str">
        <f t="shared" si="941"/>
        <v xml:space="preserve">Coulombe, Patrick </v>
      </c>
      <c r="D464" t="str">
        <f t="shared" si="942"/>
        <v>Patrick Coulombe</v>
      </c>
      <c r="E464" t="str">
        <f t="shared" si="943"/>
        <v xml:space="preserve">D </v>
      </c>
      <c r="F464" t="s">
        <v>4608</v>
      </c>
      <c r="G464">
        <v>7</v>
      </c>
      <c r="H464">
        <v>0</v>
      </c>
      <c r="I464">
        <v>1</v>
      </c>
      <c r="J464">
        <f t="shared" si="944"/>
        <v>1</v>
      </c>
      <c r="K464">
        <v>-6</v>
      </c>
      <c r="L464">
        <v>4</v>
      </c>
      <c r="M464" s="5" t="s">
        <v>5671</v>
      </c>
      <c r="N464" s="7">
        <f t="shared" si="945"/>
        <v>13.633333333333333</v>
      </c>
      <c r="O464" s="7">
        <f t="shared" si="946"/>
        <v>95.433333333333337</v>
      </c>
      <c r="P464">
        <v>0</v>
      </c>
      <c r="Q464">
        <v>0</v>
      </c>
      <c r="R464">
        <v>0</v>
      </c>
      <c r="S464">
        <v>0</v>
      </c>
      <c r="T464">
        <f t="shared" si="947"/>
        <v>0</v>
      </c>
      <c r="U464">
        <f t="shared" si="948"/>
        <v>1</v>
      </c>
      <c r="V464">
        <v>11</v>
      </c>
      <c r="W464" s="9">
        <f t="shared" si="949"/>
        <v>0</v>
      </c>
      <c r="X464">
        <v>107</v>
      </c>
      <c r="Y464">
        <v>0</v>
      </c>
      <c r="Z464">
        <v>0</v>
      </c>
      <c r="AA464">
        <v>0</v>
      </c>
      <c r="AB464">
        <v>0</v>
      </c>
      <c r="AC464" s="9">
        <f t="shared" si="950"/>
        <v>0</v>
      </c>
      <c r="AD464" s="5" t="s">
        <v>5418</v>
      </c>
      <c r="AE464" s="11">
        <f>LEFT(AD464, LEN(AD464)-3)+RIGHT(AD464,2)/60</f>
        <v>95.416666666666671</v>
      </c>
      <c r="AH464" s="13" t="s">
        <v>6327</v>
      </c>
      <c r="AI464" s="13" t="s">
        <v>6332</v>
      </c>
      <c r="AJ464" s="14">
        <v>-6</v>
      </c>
      <c r="AK464" s="13" t="s">
        <v>6340</v>
      </c>
      <c r="AL464" s="13" t="s">
        <v>6434</v>
      </c>
      <c r="AM464" s="13" t="s">
        <v>6438</v>
      </c>
      <c r="AN464" s="18">
        <f t="shared" si="951"/>
        <v>4</v>
      </c>
      <c r="AO464" s="18">
        <f t="shared" si="952"/>
        <v>2.7</v>
      </c>
      <c r="AP464" s="18">
        <f t="shared" si="953"/>
        <v>-6</v>
      </c>
      <c r="AQ464" s="18">
        <f t="shared" si="954"/>
        <v>-0.6</v>
      </c>
      <c r="AR464" s="18">
        <f t="shared" si="926"/>
        <v>-9.0920570779138785</v>
      </c>
      <c r="AS464" s="18">
        <f t="shared" si="955"/>
        <v>-1.3</v>
      </c>
      <c r="AT464" s="18">
        <f t="shared" si="927"/>
        <v>-19.699457002146737</v>
      </c>
      <c r="AU464" s="18">
        <f t="shared" si="956"/>
        <v>-1.9</v>
      </c>
      <c r="AV464" s="66">
        <v>0</v>
      </c>
      <c r="AW464" s="66">
        <v>2</v>
      </c>
      <c r="AX464" s="66">
        <v>7</v>
      </c>
      <c r="AY464" s="66">
        <v>1</v>
      </c>
      <c r="AZ464" s="66">
        <v>1</v>
      </c>
      <c r="BA464" s="66">
        <v>0</v>
      </c>
      <c r="BB464" s="66">
        <v>0</v>
      </c>
      <c r="BC464" s="66">
        <v>0</v>
      </c>
      <c r="BE464" t="s">
        <v>4013</v>
      </c>
      <c r="BF464" t="s">
        <v>4014</v>
      </c>
      <c r="BG464" t="s">
        <v>7456</v>
      </c>
      <c r="BH464" t="s">
        <v>7457</v>
      </c>
      <c r="BI464">
        <v>71</v>
      </c>
      <c r="BJ464">
        <v>185</v>
      </c>
      <c r="BK464" t="s">
        <v>1259</v>
      </c>
      <c r="BL464" t="s">
        <v>638</v>
      </c>
      <c r="BM464" s="4" t="s">
        <v>6011</v>
      </c>
      <c r="BN464" s="4" t="s">
        <v>6012</v>
      </c>
      <c r="BO464" s="4" t="s">
        <v>6665</v>
      </c>
      <c r="BP464" s="4" t="s">
        <v>6013</v>
      </c>
      <c r="BQ464" s="7">
        <f t="shared" si="928"/>
        <v>95.416666666666671</v>
      </c>
      <c r="BR464" s="7">
        <f t="shared" si="929"/>
        <v>58.85</v>
      </c>
      <c r="BS464" s="7">
        <f t="shared" si="930"/>
        <v>1.4166666666666667</v>
      </c>
      <c r="BT464" s="7">
        <f t="shared" si="931"/>
        <v>35.15</v>
      </c>
      <c r="BU464">
        <v>107</v>
      </c>
      <c r="BV464">
        <v>0</v>
      </c>
      <c r="BW464">
        <v>0</v>
      </c>
      <c r="BX464">
        <v>0</v>
      </c>
      <c r="BY464" s="18">
        <f t="shared" si="932"/>
        <v>8.4071428571428566</v>
      </c>
      <c r="BZ464" s="18">
        <f t="shared" si="933"/>
        <v>0.20238095238095238</v>
      </c>
      <c r="CA464" s="18">
        <f t="shared" si="934"/>
        <v>5.0214285714285714</v>
      </c>
      <c r="CB464" s="6">
        <v>2</v>
      </c>
      <c r="CC464" s="6">
        <v>4</v>
      </c>
      <c r="CD464" s="6">
        <v>0</v>
      </c>
      <c r="CE464" s="6">
        <v>6</v>
      </c>
      <c r="CF464" s="6">
        <v>7</v>
      </c>
      <c r="CG464" s="6">
        <v>1</v>
      </c>
      <c r="CH464" s="6">
        <v>0</v>
      </c>
      <c r="CI464" s="6">
        <v>8</v>
      </c>
      <c r="CJ464" s="11">
        <f t="shared" si="935"/>
        <v>2.0390824129141887</v>
      </c>
      <c r="CK464" s="11">
        <f t="shared" si="936"/>
        <v>6.8278805120910384</v>
      </c>
      <c r="CL464" s="11">
        <f t="shared" si="937"/>
        <v>0</v>
      </c>
      <c r="CM464" s="11">
        <f t="shared" si="938"/>
        <v>7.1367884451996595</v>
      </c>
      <c r="CN464" s="11">
        <f t="shared" si="939"/>
        <v>1.7069701280227596</v>
      </c>
      <c r="CO464" s="11">
        <f t="shared" si="940"/>
        <v>0</v>
      </c>
      <c r="CP464" s="52">
        <f t="shared" si="920"/>
        <v>0</v>
      </c>
      <c r="CQ464" s="52">
        <f t="shared" si="921"/>
        <v>0.5</v>
      </c>
      <c r="CR464" s="52">
        <f t="shared" si="922"/>
        <v>0.5</v>
      </c>
      <c r="CS464" s="52">
        <f t="shared" si="923"/>
        <v>0</v>
      </c>
      <c r="CT464" s="52">
        <f t="shared" si="924"/>
        <v>0</v>
      </c>
      <c r="CU464" s="52">
        <f t="shared" si="925"/>
        <v>0</v>
      </c>
      <c r="CV464">
        <v>0</v>
      </c>
      <c r="CW464" s="60">
        <f t="shared" si="957"/>
        <v>-3.2624426993387678</v>
      </c>
      <c r="CX464" s="60">
        <f t="shared" si="958"/>
        <v>-68.38307841408772</v>
      </c>
      <c r="CY464" s="60">
        <v>0.63385792332502688</v>
      </c>
      <c r="CZ464" s="60">
        <v>-1.343259215316823</v>
      </c>
      <c r="DA464" s="60">
        <v>1.4544492103818332E-2</v>
      </c>
      <c r="DB464" s="60">
        <v>-3.2362623254437099E-3</v>
      </c>
      <c r="DC464" s="60">
        <v>0</v>
      </c>
      <c r="DD464" s="60">
        <f t="shared" si="959"/>
        <v>-0.69809306221342149</v>
      </c>
      <c r="DE464" s="60">
        <f t="shared" si="960"/>
        <v>-14.63251833460447</v>
      </c>
      <c r="DF464" s="60">
        <v>-2.249696597257473</v>
      </c>
      <c r="DG464" s="60">
        <v>-0.35053164171832984</v>
      </c>
      <c r="DH464" s="60">
        <v>0.15440477968607461</v>
      </c>
      <c r="DI464" s="60">
        <v>-0.11852617783561827</v>
      </c>
      <c r="DJ464" s="60">
        <f t="shared" si="961"/>
        <v>-2.5643496371253462</v>
      </c>
      <c r="DK464" s="60">
        <f t="shared" si="962"/>
        <v>-53.750560079483243</v>
      </c>
      <c r="DL464" s="60"/>
      <c r="DM464" s="60"/>
      <c r="DN464" s="60">
        <f t="shared" si="963"/>
        <v>0</v>
      </c>
      <c r="DO464" s="58">
        <v>58.85</v>
      </c>
      <c r="DP464" s="58">
        <v>35.15</v>
      </c>
      <c r="DQ464" s="58">
        <v>1.4166666666666667</v>
      </c>
      <c r="DR464" s="58">
        <v>95.416666666666657</v>
      </c>
    </row>
    <row r="465" spans="1:122" x14ac:dyDescent="0.2">
      <c r="A465" t="s">
        <v>4655</v>
      </c>
      <c r="B465" t="s">
        <v>2098</v>
      </c>
      <c r="C465" t="str">
        <f t="shared" si="941"/>
        <v xml:space="preserve">Bondra, Peter </v>
      </c>
      <c r="D465" t="str">
        <f t="shared" si="942"/>
        <v>Peter Bondra</v>
      </c>
      <c r="E465" t="str">
        <f t="shared" si="943"/>
        <v>RW</v>
      </c>
      <c r="F465" t="s">
        <v>3264</v>
      </c>
      <c r="G465">
        <v>37</v>
      </c>
      <c r="H465">
        <v>5</v>
      </c>
      <c r="I465">
        <v>9</v>
      </c>
      <c r="J465">
        <f t="shared" si="944"/>
        <v>14</v>
      </c>
      <c r="K465">
        <v>2</v>
      </c>
      <c r="L465">
        <v>26</v>
      </c>
      <c r="M465" s="5" t="s">
        <v>5658</v>
      </c>
      <c r="N465" s="7">
        <f t="shared" si="945"/>
        <v>12.016666666666667</v>
      </c>
      <c r="O465" s="7">
        <f t="shared" si="946"/>
        <v>444.61666666666667</v>
      </c>
      <c r="P465">
        <v>2</v>
      </c>
      <c r="Q465">
        <v>1</v>
      </c>
      <c r="R465">
        <v>0</v>
      </c>
      <c r="S465">
        <v>0</v>
      </c>
      <c r="T465">
        <f t="shared" si="947"/>
        <v>3</v>
      </c>
      <c r="U465">
        <f t="shared" si="948"/>
        <v>8</v>
      </c>
      <c r="V465">
        <v>46</v>
      </c>
      <c r="W465" s="9">
        <f t="shared" si="949"/>
        <v>0.10869565217391304</v>
      </c>
      <c r="X465">
        <v>645</v>
      </c>
      <c r="Y465">
        <v>3</v>
      </c>
      <c r="Z465">
        <v>0</v>
      </c>
      <c r="AA465">
        <v>0</v>
      </c>
      <c r="AB465">
        <v>1</v>
      </c>
      <c r="AC465" s="9">
        <f t="shared" si="950"/>
        <v>0</v>
      </c>
      <c r="AD465" s="5" t="s">
        <v>4125</v>
      </c>
      <c r="AE465" s="11">
        <f>LEFT(AD465, LEN(AD465)-3)+RIGHT(AD465,2)/60</f>
        <v>31.766666666666666</v>
      </c>
      <c r="AF465" s="27">
        <v>51</v>
      </c>
      <c r="AG465" s="12">
        <v>565644</v>
      </c>
      <c r="AH465" s="13" t="s">
        <v>6337</v>
      </c>
      <c r="AI465" s="13" t="s">
        <v>4516</v>
      </c>
      <c r="AJ465" s="14">
        <v>4.9000000000000004</v>
      </c>
      <c r="AK465" s="13" t="s">
        <v>6349</v>
      </c>
      <c r="AL465" s="13" t="s">
        <v>6489</v>
      </c>
      <c r="AM465" s="13" t="s">
        <v>6412</v>
      </c>
      <c r="AN465" s="18">
        <f t="shared" si="951"/>
        <v>11.1</v>
      </c>
      <c r="AO465" s="18">
        <f t="shared" si="952"/>
        <v>8.6999999999999993</v>
      </c>
      <c r="AP465" s="18">
        <f t="shared" si="953"/>
        <v>4.9000000000000004</v>
      </c>
      <c r="AQ465" s="18">
        <f t="shared" si="954"/>
        <v>0.1</v>
      </c>
      <c r="AR465" s="18">
        <f t="shared" si="926"/>
        <v>0.37564564094537495</v>
      </c>
      <c r="AS465" s="18">
        <f t="shared" si="955"/>
        <v>1.4</v>
      </c>
      <c r="AT465" s="18">
        <f t="shared" si="927"/>
        <v>5.2590389732352483</v>
      </c>
      <c r="AU465" s="18">
        <f t="shared" si="956"/>
        <v>1.5</v>
      </c>
      <c r="AV465" s="66">
        <v>6</v>
      </c>
      <c r="AW465" s="66">
        <v>21</v>
      </c>
      <c r="AX465" s="66">
        <v>19</v>
      </c>
      <c r="AY465" s="66">
        <v>7</v>
      </c>
      <c r="AZ465" s="66">
        <v>8</v>
      </c>
      <c r="BA465" s="66">
        <v>0</v>
      </c>
      <c r="BB465" s="66">
        <v>1</v>
      </c>
      <c r="BC465" s="66">
        <v>0</v>
      </c>
      <c r="BD465">
        <v>12</v>
      </c>
      <c r="BE465" t="s">
        <v>4993</v>
      </c>
      <c r="BF465" t="s">
        <v>4994</v>
      </c>
      <c r="BH465" t="s">
        <v>1280</v>
      </c>
      <c r="BI465">
        <v>73</v>
      </c>
      <c r="BJ465">
        <v>200</v>
      </c>
      <c r="BK465" t="s">
        <v>1259</v>
      </c>
      <c r="BL465" t="s">
        <v>7128</v>
      </c>
      <c r="BM465" s="4" t="s">
        <v>3506</v>
      </c>
      <c r="BN465" s="4" t="s">
        <v>3507</v>
      </c>
      <c r="BO465" s="4" t="s">
        <v>3508</v>
      </c>
      <c r="BP465" s="4" t="s">
        <v>3509</v>
      </c>
      <c r="BQ465" s="7">
        <f t="shared" si="928"/>
        <v>444.81666666666666</v>
      </c>
      <c r="BR465" s="7">
        <f t="shared" si="929"/>
        <v>357.21666666666664</v>
      </c>
      <c r="BS465" s="7">
        <f t="shared" si="930"/>
        <v>4.1833333333333336</v>
      </c>
      <c r="BT465" s="7">
        <f t="shared" si="931"/>
        <v>83.416666666666671</v>
      </c>
      <c r="BU465">
        <v>645</v>
      </c>
      <c r="BV465">
        <v>0</v>
      </c>
      <c r="BW465">
        <v>0</v>
      </c>
      <c r="BX465">
        <v>0</v>
      </c>
      <c r="BY465" s="18">
        <f t="shared" si="932"/>
        <v>9.6545045045045033</v>
      </c>
      <c r="BZ465" s="18">
        <f t="shared" si="933"/>
        <v>0.11306306306306307</v>
      </c>
      <c r="CA465" s="18">
        <f t="shared" si="934"/>
        <v>2.2545045045045047</v>
      </c>
      <c r="CB465" s="6">
        <v>17</v>
      </c>
      <c r="CC465" s="6">
        <v>6</v>
      </c>
      <c r="CD465" s="6">
        <v>0</v>
      </c>
      <c r="CE465" s="6">
        <v>23</v>
      </c>
      <c r="CF465" s="6">
        <v>14</v>
      </c>
      <c r="CG465" s="6">
        <v>1</v>
      </c>
      <c r="CH465" s="6">
        <v>1</v>
      </c>
      <c r="CI465" s="6">
        <v>16</v>
      </c>
      <c r="CJ465" s="11">
        <f t="shared" si="935"/>
        <v>2.8554098819577289</v>
      </c>
      <c r="CK465" s="11">
        <f t="shared" si="936"/>
        <v>4.3156843156843152</v>
      </c>
      <c r="CL465" s="11">
        <f t="shared" si="937"/>
        <v>0</v>
      </c>
      <c r="CM465" s="11">
        <f t="shared" si="938"/>
        <v>2.351514020435777</v>
      </c>
      <c r="CN465" s="11">
        <f t="shared" si="939"/>
        <v>0.71928071928071924</v>
      </c>
      <c r="CO465" s="11">
        <f t="shared" si="940"/>
        <v>14.342629482071713</v>
      </c>
      <c r="CP465" s="52">
        <f t="shared" si="920"/>
        <v>0.17647058823529413</v>
      </c>
      <c r="CQ465" s="52">
        <f t="shared" si="921"/>
        <v>0.47058823529411764</v>
      </c>
      <c r="CR465" s="52">
        <f t="shared" si="922"/>
        <v>0.6470588235294118</v>
      </c>
      <c r="CS465" s="52">
        <f t="shared" si="923"/>
        <v>0.33333333333333331</v>
      </c>
      <c r="CT465" s="52">
        <f t="shared" si="924"/>
        <v>0.16666666666666666</v>
      </c>
      <c r="CU465" s="52">
        <f t="shared" si="925"/>
        <v>0.5</v>
      </c>
      <c r="CV465">
        <v>0</v>
      </c>
      <c r="CW465" s="60">
        <f t="shared" si="957"/>
        <v>4.6410544798584681</v>
      </c>
      <c r="CX465" s="60">
        <f t="shared" si="958"/>
        <v>20.867268821724913</v>
      </c>
      <c r="CY465" s="60">
        <v>4.2202571977752239</v>
      </c>
      <c r="CZ465" s="60">
        <v>0.58299989256578599</v>
      </c>
      <c r="DA465" s="60">
        <v>-0.23211651918607215</v>
      </c>
      <c r="DB465" s="60">
        <v>-4.710884321061215E-2</v>
      </c>
      <c r="DC465" s="60">
        <v>0</v>
      </c>
      <c r="DD465" s="60">
        <f t="shared" si="959"/>
        <v>4.5240317279443252</v>
      </c>
      <c r="DE465" s="60">
        <f t="shared" si="960"/>
        <v>20.341107098554424</v>
      </c>
      <c r="DF465" s="60">
        <v>3.077468084448312</v>
      </c>
      <c r="DG465" s="60">
        <v>0.11947542822686946</v>
      </c>
      <c r="DH465" s="60">
        <v>-0.18254467455195417</v>
      </c>
      <c r="DI465" s="60">
        <v>-2.8973760862090847</v>
      </c>
      <c r="DJ465" s="60">
        <f t="shared" si="961"/>
        <v>0.11702275191414246</v>
      </c>
      <c r="DK465" s="60">
        <f t="shared" si="962"/>
        <v>0.52616172317048582</v>
      </c>
      <c r="DL465" s="60"/>
      <c r="DM465" s="60"/>
      <c r="DN465" s="60">
        <f t="shared" si="963"/>
        <v>0</v>
      </c>
      <c r="DO465" s="58">
        <v>357.21666666666664</v>
      </c>
      <c r="DP465" s="58">
        <v>83.416666666666671</v>
      </c>
      <c r="DQ465" s="58">
        <v>4.1833333333333336</v>
      </c>
      <c r="DR465" s="58">
        <v>444.81666666666666</v>
      </c>
    </row>
    <row r="466" spans="1:122" x14ac:dyDescent="0.2">
      <c r="A466" s="31" t="s">
        <v>4670</v>
      </c>
      <c r="B466" s="31" t="s">
        <v>2098</v>
      </c>
      <c r="C466" s="31" t="str">
        <f t="shared" si="941"/>
        <v xml:space="preserve">Forsberg, Peter </v>
      </c>
      <c r="D466" s="31" t="str">
        <f t="shared" si="942"/>
        <v>Peter Forsberg</v>
      </c>
      <c r="E466" s="31" t="str">
        <f t="shared" si="943"/>
        <v xml:space="preserve">C </v>
      </c>
      <c r="F466" s="31" t="s">
        <v>7594</v>
      </c>
      <c r="G466" s="31">
        <v>40</v>
      </c>
      <c r="H466" s="31">
        <v>11</v>
      </c>
      <c r="I466" s="31">
        <v>29</v>
      </c>
      <c r="J466" s="31">
        <f t="shared" si="944"/>
        <v>40</v>
      </c>
      <c r="K466" s="31">
        <v>2</v>
      </c>
      <c r="L466" s="31">
        <v>72</v>
      </c>
      <c r="M466" s="32" t="s">
        <v>1750</v>
      </c>
      <c r="N466" s="33">
        <f t="shared" si="945"/>
        <v>17.733333333333334</v>
      </c>
      <c r="O466" s="33">
        <f t="shared" si="946"/>
        <v>709.33333333333337</v>
      </c>
      <c r="P466" s="31">
        <v>5</v>
      </c>
      <c r="Q466" s="31">
        <v>13</v>
      </c>
      <c r="R466" s="31">
        <v>0</v>
      </c>
      <c r="S466" s="31">
        <v>0</v>
      </c>
      <c r="T466" s="31">
        <f t="shared" si="947"/>
        <v>6</v>
      </c>
      <c r="U466" s="31">
        <f t="shared" si="948"/>
        <v>16</v>
      </c>
      <c r="V466" s="31">
        <v>63</v>
      </c>
      <c r="W466" s="34">
        <f t="shared" si="949"/>
        <v>0.17460317460317459</v>
      </c>
      <c r="X466" s="31">
        <v>871</v>
      </c>
      <c r="Y466" s="31">
        <v>2</v>
      </c>
      <c r="Z466" s="31">
        <v>0</v>
      </c>
      <c r="AA466" s="31">
        <v>351</v>
      </c>
      <c r="AB466" s="31">
        <v>339</v>
      </c>
      <c r="AC466" s="34">
        <f t="shared" si="950"/>
        <v>0.50869565217391299</v>
      </c>
      <c r="AD466" s="32" t="s">
        <v>1750</v>
      </c>
      <c r="AE466" s="35">
        <f>LEFT(AD466, LEN(AD466)-3)+RIGHT(AD466,2)/60</f>
        <v>17.733333333333334</v>
      </c>
      <c r="AF466" s="36">
        <v>33</v>
      </c>
      <c r="AG466" s="37">
        <v>1595473</v>
      </c>
      <c r="AH466" s="42" t="s">
        <v>4491</v>
      </c>
      <c r="AI466" s="42" t="s">
        <v>6497</v>
      </c>
      <c r="AJ466" s="43">
        <v>16.3</v>
      </c>
      <c r="AK466" s="42" t="s">
        <v>6472</v>
      </c>
      <c r="AL466" s="42" t="s">
        <v>6378</v>
      </c>
      <c r="AM466" s="42" t="s">
        <v>6517</v>
      </c>
      <c r="AN466" s="40">
        <f t="shared" si="951"/>
        <v>18.100000000000001</v>
      </c>
      <c r="AO466" s="40">
        <f t="shared" si="952"/>
        <v>11</v>
      </c>
      <c r="AP466" s="40">
        <f t="shared" si="953"/>
        <v>16.3</v>
      </c>
      <c r="AQ466" s="40">
        <f t="shared" si="954"/>
        <v>5.4</v>
      </c>
      <c r="AR466" s="40"/>
      <c r="AS466" s="40">
        <f t="shared" si="955"/>
        <v>2.5</v>
      </c>
      <c r="AT466" s="40"/>
      <c r="AU466" s="40">
        <f t="shared" si="956"/>
        <v>7.9</v>
      </c>
      <c r="AV466" s="31"/>
      <c r="AW466" s="31"/>
      <c r="AX466" s="31"/>
      <c r="AY466" s="31"/>
      <c r="AZ466" s="31"/>
      <c r="BA466" s="31"/>
      <c r="BB466" s="31"/>
      <c r="BC466" s="31"/>
      <c r="BD466" s="31"/>
      <c r="BE466" s="31"/>
      <c r="BF466" s="31"/>
      <c r="BG466" s="31"/>
      <c r="BH466" s="31"/>
      <c r="BI466" s="31"/>
      <c r="BJ466" s="31"/>
      <c r="BK466" s="31"/>
      <c r="BL466" s="31"/>
      <c r="BM466" s="41"/>
      <c r="BN466" s="41"/>
      <c r="BO466" s="41"/>
      <c r="BP466" s="41"/>
      <c r="BQ466" s="33"/>
      <c r="BR466" s="33"/>
      <c r="BS466" s="33"/>
      <c r="BT466" s="33"/>
      <c r="BU466" s="31"/>
      <c r="BV466" s="31"/>
      <c r="BW466" s="31"/>
      <c r="BX466" s="31"/>
      <c r="BY466" s="40"/>
      <c r="BZ466" s="40"/>
      <c r="CA466" s="40"/>
      <c r="CB466" s="55">
        <v>28</v>
      </c>
      <c r="CC466" s="55">
        <v>22</v>
      </c>
      <c r="CD466" s="55">
        <v>0</v>
      </c>
      <c r="CE466" s="55">
        <v>50</v>
      </c>
      <c r="CF466" s="55">
        <v>21</v>
      </c>
      <c r="CG466" s="55">
        <v>2</v>
      </c>
      <c r="CH466" s="55">
        <v>0</v>
      </c>
      <c r="CI466" s="55">
        <v>23</v>
      </c>
      <c r="CJ466" s="35"/>
      <c r="CK466" s="35"/>
      <c r="CL466" s="35"/>
      <c r="CM466" s="35"/>
      <c r="CN466" s="35"/>
      <c r="CO466" s="35"/>
      <c r="CP466" s="56">
        <f t="shared" si="920"/>
        <v>0.21428571428571427</v>
      </c>
      <c r="CQ466" s="56">
        <f t="shared" si="921"/>
        <v>0.5714285714285714</v>
      </c>
      <c r="CR466" s="56">
        <f t="shared" si="922"/>
        <v>0.7857142857142857</v>
      </c>
      <c r="CS466" s="56">
        <f t="shared" si="923"/>
        <v>0.22727272727272727</v>
      </c>
      <c r="CT466" s="56">
        <f t="shared" si="924"/>
        <v>0.59090909090909094</v>
      </c>
      <c r="CU466" s="56">
        <f t="shared" si="925"/>
        <v>0.81818181818181823</v>
      </c>
      <c r="CV466" s="31">
        <v>1</v>
      </c>
      <c r="CW466" s="61">
        <f t="shared" si="957"/>
        <v>19.291489409052723</v>
      </c>
      <c r="CX466" s="61">
        <f t="shared" si="958"/>
        <v>54.371579234946722</v>
      </c>
      <c r="CY466" s="61">
        <v>12.791035258778505</v>
      </c>
      <c r="CZ466" s="61">
        <v>12.953462105920366</v>
      </c>
      <c r="DA466" s="61">
        <v>-0.23954199108481086</v>
      </c>
      <c r="DB466" s="61">
        <v>-2.9676670346340635E-2</v>
      </c>
      <c r="DC466" s="61">
        <v>2.5098669740682849</v>
      </c>
      <c r="DD466" s="61">
        <f t="shared" si="959"/>
        <v>27.985145677336007</v>
      </c>
      <c r="DE466" s="61">
        <f t="shared" si="960"/>
        <v>78.87398081781997</v>
      </c>
      <c r="DF466" s="61">
        <v>4.7788297260060713</v>
      </c>
      <c r="DG466" s="61">
        <v>9.5472713322843475E-2</v>
      </c>
      <c r="DH466" s="61">
        <v>0.29830011780669635</v>
      </c>
      <c r="DI466" s="61">
        <v>-13.866258825418894</v>
      </c>
      <c r="DJ466" s="61">
        <f t="shared" si="961"/>
        <v>-8.6936562682832843</v>
      </c>
      <c r="DK466" s="61">
        <f t="shared" si="962"/>
        <v>-24.502401582873244</v>
      </c>
      <c r="DL466" s="61"/>
      <c r="DM466" s="61"/>
      <c r="DN466" s="61">
        <f t="shared" si="963"/>
        <v>0</v>
      </c>
      <c r="DO466" s="62">
        <v>539.88333333333333</v>
      </c>
      <c r="DP466" s="62">
        <v>167.23333333333332</v>
      </c>
      <c r="DQ466" s="62">
        <v>2.5</v>
      </c>
      <c r="DR466" s="62">
        <v>709.61666666666667</v>
      </c>
    </row>
    <row r="467" spans="1:122" x14ac:dyDescent="0.2">
      <c r="A467" s="31" t="s">
        <v>4665</v>
      </c>
      <c r="B467" s="31" t="s">
        <v>2098</v>
      </c>
      <c r="C467" s="31" t="str">
        <f t="shared" si="941"/>
        <v xml:space="preserve">Forsberg, Peter </v>
      </c>
      <c r="D467" s="31" t="str">
        <f t="shared" si="942"/>
        <v>Peter Forsberg</v>
      </c>
      <c r="E467" s="31" t="str">
        <f t="shared" si="943"/>
        <v xml:space="preserve">C </v>
      </c>
      <c r="F467" s="31" t="s">
        <v>1109</v>
      </c>
      <c r="G467" s="31">
        <v>17</v>
      </c>
      <c r="H467" s="31">
        <v>2</v>
      </c>
      <c r="I467" s="31">
        <v>13</v>
      </c>
      <c r="J467" s="31">
        <f t="shared" si="944"/>
        <v>15</v>
      </c>
      <c r="K467" s="31">
        <v>5</v>
      </c>
      <c r="L467" s="31">
        <v>16</v>
      </c>
      <c r="M467" s="32" t="s">
        <v>5768</v>
      </c>
      <c r="N467" s="33">
        <f t="shared" si="945"/>
        <v>19.600000000000001</v>
      </c>
      <c r="O467" s="33">
        <f t="shared" si="946"/>
        <v>333.20000000000005</v>
      </c>
      <c r="P467" s="31">
        <v>1</v>
      </c>
      <c r="Q467" s="31">
        <v>6</v>
      </c>
      <c r="R467" s="31">
        <v>0</v>
      </c>
      <c r="S467" s="31">
        <v>0</v>
      </c>
      <c r="T467" s="31">
        <f t="shared" si="947"/>
        <v>1</v>
      </c>
      <c r="U467" s="31">
        <f t="shared" si="948"/>
        <v>7</v>
      </c>
      <c r="V467" s="31">
        <v>36</v>
      </c>
      <c r="W467" s="34">
        <f t="shared" si="949"/>
        <v>5.5555555555555552E-2</v>
      </c>
      <c r="X467" s="31">
        <v>404</v>
      </c>
      <c r="Y467" s="31">
        <v>1</v>
      </c>
      <c r="Z467" s="31">
        <v>0</v>
      </c>
      <c r="AA467" s="31">
        <v>127</v>
      </c>
      <c r="AB467" s="31">
        <v>140</v>
      </c>
      <c r="AC467" s="34">
        <f t="shared" si="950"/>
        <v>0.47565543071161048</v>
      </c>
      <c r="AD467" s="32" t="s">
        <v>4348</v>
      </c>
      <c r="AE467" s="35">
        <f>LEFT(AD467, LEN(AD467)-3)+RIGHT(AD467,2)/60</f>
        <v>22.2</v>
      </c>
      <c r="AF467" s="36"/>
      <c r="AG467" s="31"/>
      <c r="AH467" s="38" t="s">
        <v>6486</v>
      </c>
      <c r="AI467" s="38" t="s">
        <v>6487</v>
      </c>
      <c r="AJ467" s="39">
        <v>3.2</v>
      </c>
      <c r="AK467" s="38" t="s">
        <v>6322</v>
      </c>
      <c r="AL467" s="38" t="s">
        <v>6425</v>
      </c>
      <c r="AM467" s="38" t="s">
        <v>6332</v>
      </c>
      <c r="AN467" s="40">
        <f t="shared" si="951"/>
        <v>6.5</v>
      </c>
      <c r="AO467" s="40">
        <f t="shared" si="952"/>
        <v>4.5999999999999996</v>
      </c>
      <c r="AP467" s="40">
        <f t="shared" si="953"/>
        <v>3.2</v>
      </c>
      <c r="AQ467" s="40">
        <f t="shared" si="954"/>
        <v>1.9</v>
      </c>
      <c r="AR467" s="40"/>
      <c r="AS467" s="40">
        <f t="shared" si="955"/>
        <v>0.8</v>
      </c>
      <c r="AT467" s="40"/>
      <c r="AU467" s="40">
        <f t="shared" si="956"/>
        <v>2.7</v>
      </c>
      <c r="AV467" s="31">
        <v>65</v>
      </c>
      <c r="AW467" s="31">
        <v>21</v>
      </c>
      <c r="AX467" s="31">
        <v>34</v>
      </c>
      <c r="AY467" s="31">
        <v>79</v>
      </c>
      <c r="AZ467" s="31">
        <v>34</v>
      </c>
      <c r="BA467" s="31">
        <v>478</v>
      </c>
      <c r="BB467" s="31">
        <v>479</v>
      </c>
      <c r="BC467" s="31">
        <v>57</v>
      </c>
      <c r="BD467" s="31">
        <v>21</v>
      </c>
      <c r="BE467" s="31" t="s">
        <v>2879</v>
      </c>
      <c r="BF467" s="31" t="s">
        <v>7492</v>
      </c>
      <c r="BG467" s="31"/>
      <c r="BH467" s="31" t="s">
        <v>7493</v>
      </c>
      <c r="BI467" s="31">
        <v>72</v>
      </c>
      <c r="BJ467" s="31">
        <v>205</v>
      </c>
      <c r="BK467" s="31" t="s">
        <v>1259</v>
      </c>
      <c r="BL467" s="31" t="s">
        <v>7128</v>
      </c>
      <c r="BM467" s="41" t="s">
        <v>524</v>
      </c>
      <c r="BN467" s="41" t="s">
        <v>6834</v>
      </c>
      <c r="BO467" s="41" t="s">
        <v>6835</v>
      </c>
      <c r="BP467" s="41" t="s">
        <v>6836</v>
      </c>
      <c r="BQ467" s="33"/>
      <c r="BR467" s="33"/>
      <c r="BS467" s="33"/>
      <c r="BT467" s="33"/>
      <c r="BU467" s="37">
        <v>1275</v>
      </c>
      <c r="BV467" s="31">
        <v>6</v>
      </c>
      <c r="BW467" s="31">
        <v>1</v>
      </c>
      <c r="BX467" s="31">
        <v>1</v>
      </c>
      <c r="BY467" s="40"/>
      <c r="BZ467" s="40"/>
      <c r="CA467" s="40"/>
      <c r="CB467" s="55">
        <v>11</v>
      </c>
      <c r="CC467" s="55">
        <v>8</v>
      </c>
      <c r="CD467" s="55">
        <v>0</v>
      </c>
      <c r="CE467" s="55">
        <v>19</v>
      </c>
      <c r="CF467" s="55">
        <v>6</v>
      </c>
      <c r="CG467" s="55">
        <v>0</v>
      </c>
      <c r="CH467" s="55">
        <v>0</v>
      </c>
      <c r="CI467" s="55">
        <v>6</v>
      </c>
      <c r="CJ467" s="35"/>
      <c r="CK467" s="35"/>
      <c r="CL467" s="35"/>
      <c r="CM467" s="35"/>
      <c r="CN467" s="35"/>
      <c r="CO467" s="35"/>
      <c r="CP467" s="56">
        <f t="shared" si="920"/>
        <v>9.0909090909090912E-2</v>
      </c>
      <c r="CQ467" s="56">
        <f t="shared" si="921"/>
        <v>0.63636363636363635</v>
      </c>
      <c r="CR467" s="56">
        <f t="shared" si="922"/>
        <v>0.72727272727272729</v>
      </c>
      <c r="CS467" s="56">
        <f t="shared" si="923"/>
        <v>0.125</v>
      </c>
      <c r="CT467" s="56">
        <f t="shared" si="924"/>
        <v>0.75</v>
      </c>
      <c r="CU467" s="56">
        <f t="shared" si="925"/>
        <v>0.875</v>
      </c>
      <c r="CV467" s="31">
        <v>1</v>
      </c>
      <c r="CW467" s="61">
        <f t="shared" si="957"/>
        <v>8.6255406685073446</v>
      </c>
      <c r="CX467" s="61">
        <f t="shared" si="958"/>
        <v>51.768774643437098</v>
      </c>
      <c r="CY467" s="61">
        <v>2.5317959170851698</v>
      </c>
      <c r="CZ467" s="61">
        <v>4.6188048102456278</v>
      </c>
      <c r="DA467" s="61">
        <v>-0.10563395005029963</v>
      </c>
      <c r="DB467" s="61">
        <v>-9.296324857225742E-2</v>
      </c>
      <c r="DC467" s="61">
        <v>-0.69179130618152551</v>
      </c>
      <c r="DD467" s="61">
        <f t="shared" si="959"/>
        <v>6.2602122225267145</v>
      </c>
      <c r="DE467" s="61">
        <f t="shared" si="960"/>
        <v>37.572545098689893</v>
      </c>
      <c r="DF467" s="61">
        <v>2.8766613021897443</v>
      </c>
      <c r="DG467" s="61">
        <v>0.1692599584357829</v>
      </c>
      <c r="DH467" s="61">
        <v>0.65386530913176411</v>
      </c>
      <c r="DI467" s="61">
        <v>-1.3344581237766604</v>
      </c>
      <c r="DJ467" s="61">
        <f t="shared" si="961"/>
        <v>2.365328445980631</v>
      </c>
      <c r="DK467" s="61">
        <f t="shared" si="962"/>
        <v>14.196229544747208</v>
      </c>
      <c r="DL467" s="61"/>
      <c r="DM467" s="61"/>
      <c r="DN467" s="61">
        <f t="shared" si="963"/>
        <v>0</v>
      </c>
      <c r="DO467" s="62">
        <v>258.05</v>
      </c>
      <c r="DP467" s="62">
        <v>68.05</v>
      </c>
      <c r="DQ467" s="62">
        <v>7.1333333333333329</v>
      </c>
      <c r="DR467" s="62">
        <v>333.23333333333335</v>
      </c>
    </row>
    <row r="468" spans="1:122" x14ac:dyDescent="0.2">
      <c r="A468" s="19" t="s">
        <v>4665</v>
      </c>
      <c r="B468" s="19" t="s">
        <v>2098</v>
      </c>
      <c r="C468" s="19" t="s">
        <v>94</v>
      </c>
      <c r="D468" s="19" t="s">
        <v>95</v>
      </c>
      <c r="E468" s="19" t="s">
        <v>2747</v>
      </c>
      <c r="F468" s="19" t="s">
        <v>1109</v>
      </c>
      <c r="G468" s="19">
        <v>57</v>
      </c>
      <c r="H468" s="19">
        <v>13</v>
      </c>
      <c r="I468" s="19">
        <v>42</v>
      </c>
      <c r="J468" s="19">
        <v>55</v>
      </c>
      <c r="K468" s="19">
        <v>7</v>
      </c>
      <c r="L468" s="19">
        <v>88</v>
      </c>
      <c r="M468" s="20"/>
      <c r="N468" s="21">
        <v>18.29</v>
      </c>
      <c r="O468" s="21">
        <v>1042.53</v>
      </c>
      <c r="P468" s="19">
        <v>6</v>
      </c>
      <c r="Q468" s="19">
        <v>19</v>
      </c>
      <c r="R468" s="19">
        <v>0</v>
      </c>
      <c r="S468" s="19">
        <v>0</v>
      </c>
      <c r="T468" s="19">
        <v>7</v>
      </c>
      <c r="U468" s="19">
        <v>23</v>
      </c>
      <c r="V468" s="19">
        <v>99</v>
      </c>
      <c r="W468" s="22">
        <v>0.13100000000000001</v>
      </c>
      <c r="X468" s="19">
        <v>1275</v>
      </c>
      <c r="Y468" s="19">
        <v>3</v>
      </c>
      <c r="Z468" s="19">
        <v>0</v>
      </c>
      <c r="AA468" s="19">
        <v>478</v>
      </c>
      <c r="AB468" s="19">
        <v>479</v>
      </c>
      <c r="AC468" s="22">
        <v>0.499</v>
      </c>
      <c r="AD468" s="20"/>
      <c r="AE468" s="21">
        <v>19.07</v>
      </c>
      <c r="AF468" s="28">
        <v>23</v>
      </c>
      <c r="AG468" s="23">
        <v>1595473</v>
      </c>
      <c r="AH468" s="23"/>
      <c r="AI468" s="23"/>
      <c r="AJ468" s="23"/>
      <c r="AK468" s="23"/>
      <c r="AL468" s="23"/>
      <c r="AM468" s="23"/>
      <c r="AN468" s="24">
        <v>24.6</v>
      </c>
      <c r="AO468" s="24">
        <v>15.6</v>
      </c>
      <c r="AP468" s="24">
        <v>19.5</v>
      </c>
      <c r="AQ468" s="29">
        <v>4.4000000000000004</v>
      </c>
      <c r="AR468" s="24">
        <f>AQ468/(BR468+2*(BS468+BT468))*2000</f>
        <v>6.8335360960836597</v>
      </c>
      <c r="AS468" s="29">
        <v>2</v>
      </c>
      <c r="AT468" s="24">
        <f>AS468/(BR468+2*(BS468+BT468))*2000</f>
        <v>3.1061527709471179</v>
      </c>
      <c r="AU468" s="24">
        <v>6.3</v>
      </c>
      <c r="AV468" s="67">
        <v>21</v>
      </c>
      <c r="AW468" s="67">
        <v>65</v>
      </c>
      <c r="AX468" s="67">
        <v>34</v>
      </c>
      <c r="AY468" s="67">
        <v>79</v>
      </c>
      <c r="AZ468" s="67">
        <v>34</v>
      </c>
      <c r="BA468" s="67">
        <v>478</v>
      </c>
      <c r="BB468" s="67">
        <v>479</v>
      </c>
      <c r="BC468" s="67">
        <v>28.7</v>
      </c>
      <c r="BD468" s="19">
        <v>21</v>
      </c>
      <c r="BE468" s="19" t="s">
        <v>2879</v>
      </c>
      <c r="BF468" s="19" t="s">
        <v>7492</v>
      </c>
      <c r="BG468" s="19">
        <v>0</v>
      </c>
      <c r="BH468" s="19" t="s">
        <v>7493</v>
      </c>
      <c r="BI468" s="19">
        <v>72</v>
      </c>
      <c r="BJ468" s="19">
        <v>205</v>
      </c>
      <c r="BK468" s="19" t="s">
        <v>1259</v>
      </c>
      <c r="BL468" s="19" t="s">
        <v>7128</v>
      </c>
      <c r="BM468" s="25" t="s">
        <v>524</v>
      </c>
      <c r="BN468" s="25" t="s">
        <v>6834</v>
      </c>
      <c r="BO468" s="25" t="s">
        <v>6835</v>
      </c>
      <c r="BP468" s="25" t="s">
        <v>6836</v>
      </c>
      <c r="BQ468" s="21">
        <f t="shared" ref="BQ468:BT471" si="964">LEFT(TRIM(BM468),LEN(TRIM(BM468))-3)+RIGHT(TRIM(BM468),2)/60</f>
        <v>1042.8499999999999</v>
      </c>
      <c r="BR468" s="21">
        <f t="shared" si="964"/>
        <v>797.93333333333328</v>
      </c>
      <c r="BS468" s="21">
        <f t="shared" si="964"/>
        <v>9.6333333333333329</v>
      </c>
      <c r="BT468" s="21">
        <f t="shared" si="964"/>
        <v>235.28333333333333</v>
      </c>
      <c r="BU468" s="19">
        <v>1275</v>
      </c>
      <c r="BV468" s="19">
        <v>6</v>
      </c>
      <c r="BW468" s="19">
        <v>1</v>
      </c>
      <c r="BX468" s="19">
        <v>1</v>
      </c>
      <c r="BY468" s="24">
        <f>BR468/G468</f>
        <v>13.998830409356724</v>
      </c>
      <c r="BZ468" s="24">
        <f>BS468/G468</f>
        <v>0.16900584795321635</v>
      </c>
      <c r="CA468" s="24">
        <f>BT468/G468</f>
        <v>4.1277777777777773</v>
      </c>
      <c r="CB468" s="19">
        <v>39</v>
      </c>
      <c r="CC468" s="19">
        <v>30</v>
      </c>
      <c r="CD468" s="19">
        <v>0</v>
      </c>
      <c r="CE468" s="19">
        <v>69</v>
      </c>
      <c r="CF468" s="19">
        <v>27</v>
      </c>
      <c r="CG468" s="19">
        <v>2</v>
      </c>
      <c r="CH468" s="19">
        <v>0</v>
      </c>
      <c r="CI468" s="19">
        <v>29</v>
      </c>
      <c r="CJ468" s="53">
        <f>IF(BR468=0,0,CB468/BR468*60)</f>
        <v>2.9325758208705826</v>
      </c>
      <c r="CK468" s="53">
        <f>IF(BT468=0,0,CC468/BT468*60)</f>
        <v>7.6503506410710482</v>
      </c>
      <c r="CL468" s="53">
        <f>IF(BS468=0,0,CD468/BS468*60)</f>
        <v>0</v>
      </c>
      <c r="CM468" s="53">
        <f>IF(BR468=0,0,CF468/BR468*60)</f>
        <v>2.0302447990642496</v>
      </c>
      <c r="CN468" s="53">
        <f>IF(BT468=0,0,CG468/BT468*60)</f>
        <v>0.51002337607140324</v>
      </c>
      <c r="CO468" s="53">
        <f>IF(BS468=0,0,CH468/BS468*60)</f>
        <v>0</v>
      </c>
      <c r="CP468" s="54">
        <f t="shared" si="920"/>
        <v>0.17948717948717949</v>
      </c>
      <c r="CQ468" s="54">
        <f t="shared" si="921"/>
        <v>0.58974358974358976</v>
      </c>
      <c r="CR468" s="54">
        <f t="shared" si="922"/>
        <v>0.76923076923076927</v>
      </c>
      <c r="CS468" s="54">
        <f t="shared" si="923"/>
        <v>0.2</v>
      </c>
      <c r="CT468" s="54">
        <f t="shared" si="924"/>
        <v>0.6333333333333333</v>
      </c>
      <c r="CU468" s="54">
        <f t="shared" si="925"/>
        <v>0.83333333333333326</v>
      </c>
      <c r="CV468" s="19">
        <v>2</v>
      </c>
      <c r="CW468" s="65">
        <v>27.917000000000002</v>
      </c>
      <c r="CX468" s="65">
        <v>53.54</v>
      </c>
      <c r="CY468" s="24">
        <v>15.323</v>
      </c>
      <c r="CZ468" s="24">
        <v>17.571999999999999</v>
      </c>
      <c r="DA468" s="24">
        <v>-0.34499999999999997</v>
      </c>
      <c r="DB468" s="24">
        <v>-0.123</v>
      </c>
      <c r="DC468" s="24">
        <v>1.8180000000000001</v>
      </c>
      <c r="DD468" s="65">
        <v>34.244999999999997</v>
      </c>
      <c r="DE468" s="65">
        <v>65.676000000000002</v>
      </c>
      <c r="DF468" s="24">
        <v>7.6550000000000002</v>
      </c>
      <c r="DG468" s="24">
        <v>0.26500000000000001</v>
      </c>
      <c r="DH468" s="24">
        <v>0.95199999999999996</v>
      </c>
      <c r="DI468" s="24">
        <v>-15.201000000000001</v>
      </c>
      <c r="DJ468" s="65">
        <v>-6.3280000000000003</v>
      </c>
      <c r="DK468" s="65">
        <v>-12.137</v>
      </c>
      <c r="DL468" s="24">
        <v>0</v>
      </c>
      <c r="DM468" s="24">
        <v>0</v>
      </c>
      <c r="DN468" s="65">
        <v>0</v>
      </c>
      <c r="DO468" s="24">
        <v>797.93</v>
      </c>
      <c r="DP468" s="24">
        <v>235.28</v>
      </c>
      <c r="DQ468" s="24">
        <v>9.6300000000000008</v>
      </c>
      <c r="DR468" s="24">
        <v>1042.8499999999999</v>
      </c>
    </row>
    <row r="469" spans="1:122" x14ac:dyDescent="0.2">
      <c r="A469" t="s">
        <v>4674</v>
      </c>
      <c r="B469" t="s">
        <v>2098</v>
      </c>
      <c r="C469" t="str">
        <f>CONCATENATE(RIGHT(D469,LEN(D469)-SEARCH(" ",D469)), ", ", LEFT(D469, SEARCH(" ", D469)))</f>
        <v xml:space="preserve">Sejna, Peter </v>
      </c>
      <c r="D469" t="str">
        <f>LEFT(F469, SEARCH(",", F469) - 1)</f>
        <v>Peter Sejna</v>
      </c>
      <c r="E469" t="str">
        <f>LEFT(RIGHT(F469, LEN(F469)-SEARCH(",", F469)-1), 2)</f>
        <v>LW</v>
      </c>
      <c r="F469" t="s">
        <v>6259</v>
      </c>
      <c r="G469">
        <v>22</v>
      </c>
      <c r="H469">
        <v>3</v>
      </c>
      <c r="I469">
        <v>1</v>
      </c>
      <c r="J469">
        <f>H469+I469</f>
        <v>4</v>
      </c>
      <c r="K469">
        <v>2</v>
      </c>
      <c r="L469">
        <v>4</v>
      </c>
      <c r="M469" s="8" t="s">
        <v>1225</v>
      </c>
      <c r="N469" s="7">
        <f>LEFT(M469, LEN(M469)-3)+RIGHT(M469,2)/60</f>
        <v>10</v>
      </c>
      <c r="O469" s="7">
        <f>G469*N469</f>
        <v>220</v>
      </c>
      <c r="P469">
        <v>0</v>
      </c>
      <c r="Q469">
        <v>0</v>
      </c>
      <c r="R469">
        <v>0</v>
      </c>
      <c r="S469">
        <v>0</v>
      </c>
      <c r="T469">
        <f t="shared" ref="T469:U473" si="965">H469-P469-R469</f>
        <v>3</v>
      </c>
      <c r="U469">
        <f t="shared" si="965"/>
        <v>1</v>
      </c>
      <c r="V469">
        <v>34</v>
      </c>
      <c r="W469" s="9">
        <f>IF(V469=0,0,H469/V469)</f>
        <v>8.8235294117647065E-2</v>
      </c>
      <c r="X469">
        <v>321</v>
      </c>
      <c r="Y469">
        <v>0</v>
      </c>
      <c r="Z469">
        <v>0</v>
      </c>
      <c r="AA469">
        <v>3</v>
      </c>
      <c r="AB469">
        <v>1</v>
      </c>
      <c r="AC469" s="9">
        <f>IF(AA469+AB469=0,0,AA469/(AA469+AB469))</f>
        <v>0.75</v>
      </c>
      <c r="AD469" s="5" t="s">
        <v>4083</v>
      </c>
      <c r="AE469" s="11">
        <f>LEFT(AD469, LEN(AD469)-3)+RIGHT(AD469,2)/60</f>
        <v>55.016666666666666</v>
      </c>
      <c r="AF469" s="27">
        <v>57</v>
      </c>
      <c r="AG469" s="12">
        <v>241359</v>
      </c>
      <c r="AH469" s="13" t="s">
        <v>6416</v>
      </c>
      <c r="AI469" s="13" t="s">
        <v>6492</v>
      </c>
      <c r="AJ469" s="14">
        <v>2</v>
      </c>
      <c r="AK469" s="13" t="s">
        <v>6348</v>
      </c>
      <c r="AL469" s="13" t="s">
        <v>6315</v>
      </c>
      <c r="AM469" s="13" t="s">
        <v>6425</v>
      </c>
      <c r="AN469" s="18">
        <f t="shared" ref="AN469:AQ473" si="966">AH469+0</f>
        <v>3.2</v>
      </c>
      <c r="AO469" s="18">
        <f t="shared" si="966"/>
        <v>3</v>
      </c>
      <c r="AP469" s="18">
        <f t="shared" si="966"/>
        <v>2</v>
      </c>
      <c r="AQ469" s="18">
        <f t="shared" si="966"/>
        <v>0.2</v>
      </c>
      <c r="AR469" s="18">
        <f>AQ469/(BR469+2*(BS469+BT469))*2000</f>
        <v>1.6764459346186087</v>
      </c>
      <c r="AS469" s="18">
        <f>AL469+0</f>
        <v>0.6</v>
      </c>
      <c r="AT469" s="18">
        <f>AS469/(BR469+2*(BS469+BT469))*2000</f>
        <v>5.0293378038558254</v>
      </c>
      <c r="AU469" s="18">
        <f>AM469+0</f>
        <v>0.8</v>
      </c>
      <c r="AV469" s="66">
        <v>6</v>
      </c>
      <c r="AW469" s="66">
        <v>7</v>
      </c>
      <c r="AX469" s="66">
        <v>13</v>
      </c>
      <c r="AY469" s="66">
        <v>3</v>
      </c>
      <c r="AZ469" s="66">
        <v>2</v>
      </c>
      <c r="BA469" s="66">
        <v>3</v>
      </c>
      <c r="BB469" s="66">
        <v>1</v>
      </c>
      <c r="BC469" s="66">
        <v>0.3</v>
      </c>
      <c r="BD469">
        <v>15</v>
      </c>
      <c r="BE469" t="s">
        <v>5162</v>
      </c>
      <c r="BF469" t="s">
        <v>5163</v>
      </c>
      <c r="BH469" t="s">
        <v>7460</v>
      </c>
      <c r="BI469">
        <v>69</v>
      </c>
      <c r="BJ469">
        <v>190</v>
      </c>
      <c r="BK469" t="s">
        <v>1259</v>
      </c>
      <c r="BL469" t="s">
        <v>7128</v>
      </c>
      <c r="BM469" s="4" t="s">
        <v>3713</v>
      </c>
      <c r="BN469" s="4" t="s">
        <v>3714</v>
      </c>
      <c r="BO469" s="4" t="s">
        <v>7382</v>
      </c>
      <c r="BP469" s="4" t="s">
        <v>7278</v>
      </c>
      <c r="BQ469" s="7">
        <f t="shared" si="964"/>
        <v>220.11666666666667</v>
      </c>
      <c r="BR469" s="7">
        <f t="shared" si="964"/>
        <v>201.63333333333333</v>
      </c>
      <c r="BS469" s="7">
        <f t="shared" si="964"/>
        <v>0.2</v>
      </c>
      <c r="BT469" s="7">
        <f t="shared" si="964"/>
        <v>18.283333333333335</v>
      </c>
      <c r="BU469">
        <v>321</v>
      </c>
      <c r="BV469">
        <v>1</v>
      </c>
      <c r="BW469">
        <v>0</v>
      </c>
      <c r="BX469">
        <v>0</v>
      </c>
      <c r="BY469" s="18">
        <f>BR469/G469</f>
        <v>9.1651515151515142</v>
      </c>
      <c r="BZ469" s="18">
        <f>BS469/G469</f>
        <v>9.0909090909090922E-3</v>
      </c>
      <c r="CA469" s="18">
        <f>BT469/G469</f>
        <v>0.83106060606060617</v>
      </c>
      <c r="CB469" s="6">
        <v>5</v>
      </c>
      <c r="CC469" s="6">
        <v>0</v>
      </c>
      <c r="CD469" s="6">
        <v>0</v>
      </c>
      <c r="CE469" s="6">
        <v>5</v>
      </c>
      <c r="CF469" s="6">
        <v>3</v>
      </c>
      <c r="CG469" s="6">
        <v>0</v>
      </c>
      <c r="CH469" s="6">
        <v>0</v>
      </c>
      <c r="CI469" s="6">
        <v>3</v>
      </c>
      <c r="CJ469" s="11">
        <f>IF(BR469=0,0,CB469/BR469*60)</f>
        <v>1.4878492312778973</v>
      </c>
      <c r="CK469" s="11">
        <f>IF(BT469=0,0,CC469/BT469*60)</f>
        <v>0</v>
      </c>
      <c r="CL469" s="11">
        <f>IF(BS469=0,0,CD469/BS469*60)</f>
        <v>0</v>
      </c>
      <c r="CM469" s="11">
        <f>IF(BR469=0,0,CF469/BR469*60)</f>
        <v>0.89270953876673842</v>
      </c>
      <c r="CN469" s="11">
        <f>IF(BT469=0,0,CG469/BT469*60)</f>
        <v>0</v>
      </c>
      <c r="CO469" s="11">
        <f>IF(BS469=0,0,CH469/BS469*60)</f>
        <v>0</v>
      </c>
      <c r="CP469" s="52">
        <f t="shared" si="920"/>
        <v>0.6</v>
      </c>
      <c r="CQ469" s="52">
        <f t="shared" si="921"/>
        <v>0.2</v>
      </c>
      <c r="CR469" s="52">
        <f t="shared" si="922"/>
        <v>0.8</v>
      </c>
      <c r="CS469" s="52">
        <f t="shared" si="923"/>
        <v>0</v>
      </c>
      <c r="CT469" s="52">
        <f t="shared" si="924"/>
        <v>0</v>
      </c>
      <c r="CU469" s="52">
        <f t="shared" si="925"/>
        <v>0</v>
      </c>
      <c r="CV469">
        <v>0</v>
      </c>
      <c r="CW469" s="60">
        <f>DD469+DJ469+DN469</f>
        <v>5.2698175852240992</v>
      </c>
      <c r="CX469" s="60">
        <f>CW469/DR469*2000</f>
        <v>47.882040601718174</v>
      </c>
      <c r="CY469" s="60">
        <v>2.2869487385625242</v>
      </c>
      <c r="CZ469" s="60">
        <v>-1.006396133930902</v>
      </c>
      <c r="DA469" s="60">
        <v>-6.0262040759846987E-2</v>
      </c>
      <c r="DB469" s="60">
        <v>-2.666482619127236E-3</v>
      </c>
      <c r="DC469" s="60">
        <v>-0.69081613607365289</v>
      </c>
      <c r="DD469" s="60">
        <f>SUM(CY469:DC469)</f>
        <v>0.5268079451789951</v>
      </c>
      <c r="DE469" s="60">
        <f>DD469/DR469*2000</f>
        <v>4.7866247763670335</v>
      </c>
      <c r="DF469" s="60">
        <v>3.3968481310034337</v>
      </c>
      <c r="DG469" s="60">
        <v>6.5611904134011384E-2</v>
      </c>
      <c r="DH469" s="60">
        <v>2.1279109236276104E-2</v>
      </c>
      <c r="DI469" s="60">
        <v>1.2592704956713829</v>
      </c>
      <c r="DJ469" s="60">
        <f>SUM(DF469:DI469)</f>
        <v>4.7430096400451038</v>
      </c>
      <c r="DK469" s="60">
        <f>DJ469/DR469*2000</f>
        <v>43.095415825351139</v>
      </c>
      <c r="DL469" s="60"/>
      <c r="DM469" s="60"/>
      <c r="DN469" s="60">
        <f>SUM(DL469:DM469)</f>
        <v>0</v>
      </c>
      <c r="DO469" s="58">
        <v>201.63333333333333</v>
      </c>
      <c r="DP469" s="58">
        <v>18.283333333333335</v>
      </c>
      <c r="DQ469" s="58">
        <v>0.2</v>
      </c>
      <c r="DR469" s="58">
        <v>220.11666666666665</v>
      </c>
    </row>
    <row r="470" spans="1:122" x14ac:dyDescent="0.2">
      <c r="A470" t="s">
        <v>4651</v>
      </c>
      <c r="B470" t="s">
        <v>2098</v>
      </c>
      <c r="C470" t="str">
        <f>CONCATENATE(RIGHT(D470,LEN(D470)-SEARCH(" ",D470)), ", ", LEFT(D470, SEARCH(" ", D470)))</f>
        <v xml:space="preserve">Tenkrat, Petr </v>
      </c>
      <c r="D470" t="str">
        <f>LEFT(F470, SEARCH(",", F470) - 1)</f>
        <v>Petr Tenkrat</v>
      </c>
      <c r="E470" t="str">
        <f>LEFT(RIGHT(F470, LEN(F470)-SEARCH(",", F470)-1), 2)</f>
        <v>RW</v>
      </c>
      <c r="F470" t="s">
        <v>406</v>
      </c>
      <c r="G470">
        <v>64</v>
      </c>
      <c r="H470">
        <v>9</v>
      </c>
      <c r="I470">
        <v>5</v>
      </c>
      <c r="J470">
        <f>H470+I470</f>
        <v>14</v>
      </c>
      <c r="K470">
        <v>-16</v>
      </c>
      <c r="L470">
        <v>34</v>
      </c>
      <c r="M470" s="5" t="s">
        <v>5532</v>
      </c>
      <c r="N470" s="7">
        <f>LEFT(M470, LEN(M470)-3)+RIGHT(M470,2)/60</f>
        <v>12.516666666666667</v>
      </c>
      <c r="O470" s="7">
        <f>G470*N470</f>
        <v>801.06666666666672</v>
      </c>
      <c r="P470">
        <v>2</v>
      </c>
      <c r="Q470">
        <v>1</v>
      </c>
      <c r="R470">
        <v>0</v>
      </c>
      <c r="S470">
        <v>0</v>
      </c>
      <c r="T470">
        <f t="shared" si="965"/>
        <v>7</v>
      </c>
      <c r="U470">
        <f t="shared" si="965"/>
        <v>4</v>
      </c>
      <c r="V470">
        <v>82</v>
      </c>
      <c r="W470" s="9">
        <f>IF(V470=0,0,H470/V470)</f>
        <v>0.10975609756097561</v>
      </c>
      <c r="X470">
        <v>1041</v>
      </c>
      <c r="Y470">
        <v>1</v>
      </c>
      <c r="Z470">
        <v>0</v>
      </c>
      <c r="AA470">
        <v>5</v>
      </c>
      <c r="AB470">
        <v>10</v>
      </c>
      <c r="AC470" s="9">
        <f>IF(AA470+AB470=0,0,AA470/(AA470+AB470))</f>
        <v>0.33333333333333331</v>
      </c>
      <c r="AD470" s="5" t="s">
        <v>4780</v>
      </c>
      <c r="AE470" s="11">
        <f>LEFT(AD470, LEN(AD470)-3)+RIGHT(AD470,2)/60</f>
        <v>57.18333333333333</v>
      </c>
      <c r="AF470" s="27">
        <v>29</v>
      </c>
      <c r="AG470" s="12">
        <v>186194</v>
      </c>
      <c r="AH470" s="15" t="s">
        <v>4452</v>
      </c>
      <c r="AI470" s="15" t="s">
        <v>4371</v>
      </c>
      <c r="AJ470" s="16">
        <v>-7.8</v>
      </c>
      <c r="AK470" s="15" t="s">
        <v>4432</v>
      </c>
      <c r="AL470" s="15" t="s">
        <v>6385</v>
      </c>
      <c r="AM470" s="15" t="s">
        <v>6441</v>
      </c>
      <c r="AN470" s="18">
        <f t="shared" si="966"/>
        <v>15.8</v>
      </c>
      <c r="AO470" s="18">
        <f t="shared" si="966"/>
        <v>15.1</v>
      </c>
      <c r="AP470" s="18">
        <f t="shared" si="966"/>
        <v>-7.8</v>
      </c>
      <c r="AQ470" s="18">
        <f t="shared" si="966"/>
        <v>-1.5</v>
      </c>
      <c r="AR470" s="18">
        <f>AQ470/(BR470+2*(BS470+BT470))*2000</f>
        <v>-3.1593358373995151</v>
      </c>
      <c r="AS470" s="18">
        <f>AL470+0</f>
        <v>-0.8</v>
      </c>
      <c r="AT470" s="18">
        <f>AS470/(BR470+2*(BS470+BT470))*2000</f>
        <v>-1.6849791132797416</v>
      </c>
      <c r="AU470" s="18">
        <f>AM470+0</f>
        <v>-2.2999999999999998</v>
      </c>
      <c r="AV470" s="66">
        <v>16</v>
      </c>
      <c r="AW470" s="66">
        <v>55</v>
      </c>
      <c r="AX470" s="66">
        <v>36</v>
      </c>
      <c r="AY470" s="66">
        <v>23</v>
      </c>
      <c r="AZ470" s="66">
        <v>24</v>
      </c>
      <c r="BA470" s="66">
        <v>5</v>
      </c>
      <c r="BB470" s="66">
        <v>10</v>
      </c>
      <c r="BC470" s="66">
        <v>0.3</v>
      </c>
      <c r="BE470" t="s">
        <v>3010</v>
      </c>
      <c r="BF470" t="s">
        <v>659</v>
      </c>
      <c r="BH470" t="s">
        <v>627</v>
      </c>
      <c r="BI470">
        <v>72</v>
      </c>
      <c r="BJ470">
        <v>201</v>
      </c>
      <c r="BK470" t="s">
        <v>1258</v>
      </c>
      <c r="BL470" t="s">
        <v>7128</v>
      </c>
      <c r="BM470" s="4" t="s">
        <v>2282</v>
      </c>
      <c r="BN470" s="4" t="s">
        <v>2283</v>
      </c>
      <c r="BO470" s="4" t="s">
        <v>2284</v>
      </c>
      <c r="BP470" s="4" t="s">
        <v>2285</v>
      </c>
      <c r="BQ470" s="7">
        <f t="shared" si="964"/>
        <v>800.58333333333337</v>
      </c>
      <c r="BR470" s="7">
        <f t="shared" si="964"/>
        <v>651.6</v>
      </c>
      <c r="BS470" s="7">
        <f t="shared" si="964"/>
        <v>56.033333333333331</v>
      </c>
      <c r="BT470" s="7">
        <f t="shared" si="964"/>
        <v>92.95</v>
      </c>
      <c r="BU470" s="12">
        <v>1041</v>
      </c>
      <c r="BV470">
        <v>0</v>
      </c>
      <c r="BW470">
        <v>0</v>
      </c>
      <c r="BX470">
        <v>0</v>
      </c>
      <c r="BY470" s="18">
        <f>BR470/G470</f>
        <v>10.18125</v>
      </c>
      <c r="BZ470" s="18">
        <f>BS470/G470</f>
        <v>0.8755208333333333</v>
      </c>
      <c r="CA470" s="18">
        <f>BT470/G470</f>
        <v>1.45234375</v>
      </c>
      <c r="CB470" s="6">
        <v>19</v>
      </c>
      <c r="CC470" s="6">
        <v>5</v>
      </c>
      <c r="CD470" s="6">
        <v>0</v>
      </c>
      <c r="CE470" s="6">
        <v>24</v>
      </c>
      <c r="CF470" s="6">
        <v>30</v>
      </c>
      <c r="CG470" s="6">
        <v>2</v>
      </c>
      <c r="CH470" s="6">
        <v>5</v>
      </c>
      <c r="CI470" s="6">
        <v>37</v>
      </c>
      <c r="CJ470" s="11">
        <f>IF(BR470=0,0,CB470/BR470*60)</f>
        <v>1.7495395948434622</v>
      </c>
      <c r="CK470" s="11">
        <f>IF(BT470=0,0,CC470/BT470*60)</f>
        <v>3.2275416890801507</v>
      </c>
      <c r="CL470" s="11">
        <f>IF(BS470=0,0,CD470/BS470*60)</f>
        <v>0</v>
      </c>
      <c r="CM470" s="11">
        <f>IF(BR470=0,0,CF470/BR470*60)</f>
        <v>2.7624309392265194</v>
      </c>
      <c r="CN470" s="11">
        <f>IF(BT470=0,0,CG470/BT470*60)</f>
        <v>1.2910166756320602</v>
      </c>
      <c r="CO470" s="11">
        <f>IF(BS470=0,0,CH470/BS470*60)</f>
        <v>5.3539559785841764</v>
      </c>
      <c r="CP470" s="52">
        <f t="shared" si="920"/>
        <v>0.36842105263157893</v>
      </c>
      <c r="CQ470" s="52">
        <f t="shared" si="921"/>
        <v>0.21052631578947367</v>
      </c>
      <c r="CR470" s="52">
        <f t="shared" si="922"/>
        <v>0.57894736842105265</v>
      </c>
      <c r="CS470" s="52">
        <f t="shared" si="923"/>
        <v>0.4</v>
      </c>
      <c r="CT470" s="52">
        <f t="shared" si="924"/>
        <v>0.2</v>
      </c>
      <c r="CU470" s="52">
        <f t="shared" si="925"/>
        <v>0.60000000000000009</v>
      </c>
      <c r="CV470">
        <v>0</v>
      </c>
      <c r="CW470" s="60">
        <f>DD470+DJ470+DN470</f>
        <v>12.701010964435788</v>
      </c>
      <c r="CX470" s="60">
        <f>CW470/DR470*2000</f>
        <v>31.7293913965295</v>
      </c>
      <c r="CY470" s="60">
        <v>1.9089992449190221</v>
      </c>
      <c r="CZ470" s="60">
        <v>0.20663662073581665</v>
      </c>
      <c r="DA470" s="60">
        <v>0.20160113489990072</v>
      </c>
      <c r="DB470" s="60">
        <v>-0.76319003891382986</v>
      </c>
      <c r="DC470" s="60">
        <v>5.8883197629628166</v>
      </c>
      <c r="DD470" s="60">
        <f>SUM(CY470:DC470)</f>
        <v>7.4423667246037262</v>
      </c>
      <c r="DE470" s="60">
        <f>DD470/DR470*2000</f>
        <v>18.592359882428376</v>
      </c>
      <c r="DF470" s="60">
        <v>3.9284515846351007</v>
      </c>
      <c r="DG470" s="60">
        <v>-0.21552870044477754</v>
      </c>
      <c r="DH470" s="60">
        <v>3.1329795635112498</v>
      </c>
      <c r="DI470" s="60">
        <v>-1.5872582078695108</v>
      </c>
      <c r="DJ470" s="60">
        <f>SUM(DF470:DI470)</f>
        <v>5.2586442398320621</v>
      </c>
      <c r="DK470" s="60">
        <f>DJ470/DR470*2000</f>
        <v>13.137031514101123</v>
      </c>
      <c r="DL470" s="60"/>
      <c r="DM470" s="60"/>
      <c r="DN470" s="60">
        <f>SUM(DL470:DM470)</f>
        <v>0</v>
      </c>
      <c r="DO470" s="58">
        <v>651.6</v>
      </c>
      <c r="DP470" s="58">
        <v>92.95</v>
      </c>
      <c r="DQ470" s="58">
        <v>56.033333333333331</v>
      </c>
      <c r="DR470" s="58">
        <v>800.58333333333337</v>
      </c>
    </row>
    <row r="471" spans="1:122" x14ac:dyDescent="0.2">
      <c r="A471" t="s">
        <v>4665</v>
      </c>
      <c r="B471" t="s">
        <v>2098</v>
      </c>
      <c r="C471" t="str">
        <f>CONCATENATE(RIGHT(D471,LEN(D471)-SEARCH(" ",D471)), ", ", LEFT(D471, SEARCH(" ", D471)))</f>
        <v xml:space="preserve">Abid, Ramzi </v>
      </c>
      <c r="D471" t="str">
        <f>LEFT(F471, SEARCH(",", F471) - 1)</f>
        <v>Ramzi Abid</v>
      </c>
      <c r="E471" t="str">
        <f>LEFT(RIGHT(F471, LEN(F471)-SEARCH(",", F471)-1), 2)</f>
        <v>LW</v>
      </c>
      <c r="F471" t="s">
        <v>1115</v>
      </c>
      <c r="G471">
        <v>13</v>
      </c>
      <c r="H471">
        <v>1</v>
      </c>
      <c r="I471">
        <v>4</v>
      </c>
      <c r="J471">
        <f>H471+I471</f>
        <v>5</v>
      </c>
      <c r="K471">
        <v>-3</v>
      </c>
      <c r="L471">
        <v>13</v>
      </c>
      <c r="M471" s="5" t="s">
        <v>5839</v>
      </c>
      <c r="N471" s="7">
        <f>LEFT(M471, LEN(M471)-3)+RIGHT(M471,2)/60</f>
        <v>10.85</v>
      </c>
      <c r="O471" s="7">
        <f>G471*N471</f>
        <v>141.04999999999998</v>
      </c>
      <c r="P471">
        <v>0</v>
      </c>
      <c r="Q471">
        <v>0</v>
      </c>
      <c r="R471">
        <v>0</v>
      </c>
      <c r="S471">
        <v>0</v>
      </c>
      <c r="T471">
        <f t="shared" si="965"/>
        <v>1</v>
      </c>
      <c r="U471">
        <f t="shared" si="965"/>
        <v>4</v>
      </c>
      <c r="V471">
        <v>12</v>
      </c>
      <c r="W471" s="9">
        <f>IF(V471=0,0,H471/V471)</f>
        <v>8.3333333333333329E-2</v>
      </c>
      <c r="X471">
        <v>194</v>
      </c>
      <c r="Y471">
        <v>0</v>
      </c>
      <c r="Z471">
        <v>0</v>
      </c>
      <c r="AA471">
        <v>0</v>
      </c>
      <c r="AB471">
        <v>1</v>
      </c>
      <c r="AC471" s="9">
        <f>IF(AA471+AB471=0,0,AA471/(AA471+AB471))</f>
        <v>0</v>
      </c>
      <c r="AD471" s="5" t="s">
        <v>4349</v>
      </c>
      <c r="AE471" s="11">
        <f>LEFT(AD471, LEN(AD471)-3)+RIGHT(AD471,2)/60</f>
        <v>28.183333333333334</v>
      </c>
      <c r="AH471" s="13" t="s">
        <v>6324</v>
      </c>
      <c r="AI471" s="13" t="s">
        <v>6492</v>
      </c>
      <c r="AJ471" s="14">
        <v>-4.4000000000000004</v>
      </c>
      <c r="AK471" s="13" t="s">
        <v>6348</v>
      </c>
      <c r="AL471" s="13" t="s">
        <v>6340</v>
      </c>
      <c r="AM471" s="13" t="s">
        <v>6353</v>
      </c>
      <c r="AN471" s="18">
        <f t="shared" si="966"/>
        <v>3.1</v>
      </c>
      <c r="AO471" s="18">
        <f t="shared" si="966"/>
        <v>3</v>
      </c>
      <c r="AP471" s="18">
        <f t="shared" si="966"/>
        <v>-4.4000000000000004</v>
      </c>
      <c r="AQ471" s="18">
        <f t="shared" si="966"/>
        <v>0.2</v>
      </c>
      <c r="AR471" s="18">
        <f>AQ471/(BR471+2*(BS471+BT471))*2000</f>
        <v>2.7094152178821402</v>
      </c>
      <c r="AS471" s="18">
        <f>AL471+0</f>
        <v>-0.6</v>
      </c>
      <c r="AT471" s="18">
        <f>AS471/(BR471+2*(BS471+BT471))*2000</f>
        <v>-8.1282456536464185</v>
      </c>
      <c r="AU471" s="18">
        <f>AM471+0</f>
        <v>-0.4</v>
      </c>
      <c r="AV471" s="66">
        <v>2</v>
      </c>
      <c r="AW471" s="66">
        <v>14</v>
      </c>
      <c r="AX471" s="66">
        <v>5</v>
      </c>
      <c r="AY471" s="66">
        <v>4</v>
      </c>
      <c r="AZ471" s="66">
        <v>3</v>
      </c>
      <c r="BA471" s="66">
        <v>0</v>
      </c>
      <c r="BB471" s="66">
        <v>1</v>
      </c>
      <c r="BC471" s="66">
        <v>0.1</v>
      </c>
      <c r="BD471">
        <v>14</v>
      </c>
      <c r="BE471" t="s">
        <v>5104</v>
      </c>
      <c r="BF471" t="s">
        <v>1274</v>
      </c>
      <c r="BG471" t="s">
        <v>7456</v>
      </c>
      <c r="BH471" t="s">
        <v>7457</v>
      </c>
      <c r="BI471">
        <v>74</v>
      </c>
      <c r="BJ471">
        <v>210</v>
      </c>
      <c r="BK471" t="s">
        <v>1259</v>
      </c>
      <c r="BL471" t="s">
        <v>7128</v>
      </c>
      <c r="BM471" s="4" t="s">
        <v>3820</v>
      </c>
      <c r="BN471" s="4" t="s">
        <v>3821</v>
      </c>
      <c r="BO471" s="4" t="s">
        <v>7217</v>
      </c>
      <c r="BP471" s="4" t="s">
        <v>3822</v>
      </c>
      <c r="BQ471" s="7">
        <f t="shared" si="964"/>
        <v>140.98333333333332</v>
      </c>
      <c r="BR471" s="7">
        <f t="shared" si="964"/>
        <v>134.33333333333334</v>
      </c>
      <c r="BS471" s="7">
        <f t="shared" si="964"/>
        <v>1.6666666666666666E-2</v>
      </c>
      <c r="BT471" s="7">
        <f t="shared" si="964"/>
        <v>6.6333333333333329</v>
      </c>
      <c r="BU471">
        <v>194</v>
      </c>
      <c r="BV471">
        <v>0</v>
      </c>
      <c r="BW471">
        <v>0</v>
      </c>
      <c r="BX471">
        <v>0</v>
      </c>
      <c r="BY471" s="18">
        <f>BR471/G471</f>
        <v>10.333333333333334</v>
      </c>
      <c r="BZ471" s="18">
        <f>BS471/G471</f>
        <v>1.2820512820512821E-3</v>
      </c>
      <c r="CA471" s="18">
        <f>BT471/G471</f>
        <v>0.51025641025641022</v>
      </c>
      <c r="CB471" s="6">
        <v>5</v>
      </c>
      <c r="CC471" s="6">
        <v>0</v>
      </c>
      <c r="CD471" s="6">
        <v>0</v>
      </c>
      <c r="CE471" s="6">
        <v>5</v>
      </c>
      <c r="CF471" s="6">
        <v>7</v>
      </c>
      <c r="CG471" s="6">
        <v>0</v>
      </c>
      <c r="CH471" s="6">
        <v>0</v>
      </c>
      <c r="CI471" s="6">
        <v>7</v>
      </c>
      <c r="CJ471" s="11">
        <f>IF(BR471=0,0,CB471/BR471*60)</f>
        <v>2.2332506203473943</v>
      </c>
      <c r="CK471" s="11">
        <f>IF(BT471=0,0,CC471/BT471*60)</f>
        <v>0</v>
      </c>
      <c r="CL471" s="11">
        <f>IF(BS471=0,0,CD471/BS471*60)</f>
        <v>0</v>
      </c>
      <c r="CM471" s="11">
        <f>IF(BR471=0,0,CF471/BR471*60)</f>
        <v>3.1265508684863521</v>
      </c>
      <c r="CN471" s="11">
        <f>IF(BT471=0,0,CG471/BT471*60)</f>
        <v>0</v>
      </c>
      <c r="CO471" s="11">
        <f>IF(BS471=0,0,CH471/BS471*60)</f>
        <v>0</v>
      </c>
      <c r="CP471" s="52">
        <f t="shared" si="920"/>
        <v>0.2</v>
      </c>
      <c r="CQ471" s="52">
        <f t="shared" si="921"/>
        <v>0.8</v>
      </c>
      <c r="CR471" s="52">
        <f t="shared" si="922"/>
        <v>1</v>
      </c>
      <c r="CS471" s="52">
        <f t="shared" si="923"/>
        <v>0</v>
      </c>
      <c r="CT471" s="52">
        <f t="shared" si="924"/>
        <v>0</v>
      </c>
      <c r="CU471" s="52">
        <f t="shared" si="925"/>
        <v>0</v>
      </c>
      <c r="CV471">
        <v>0</v>
      </c>
      <c r="CW471" s="60">
        <f>DD471+DJ471+DN471</f>
        <v>0.93017744694048532</v>
      </c>
      <c r="CX471" s="60">
        <f>CW471/DR471*2000</f>
        <v>13.195566099167541</v>
      </c>
      <c r="CY471" s="60">
        <v>2.3613638971069117</v>
      </c>
      <c r="CZ471" s="60">
        <v>-0.32180909519060791</v>
      </c>
      <c r="DA471" s="60">
        <v>-4.4691286559742152E-2</v>
      </c>
      <c r="DB471" s="60">
        <v>-2.1720385180433975E-4</v>
      </c>
      <c r="DC471" s="60">
        <v>0</v>
      </c>
      <c r="DD471" s="60">
        <f>SUM(CY471:DC471)</f>
        <v>1.9946463115047575</v>
      </c>
      <c r="DE471" s="60">
        <f>DD471/DR471*2000</f>
        <v>28.296200186850797</v>
      </c>
      <c r="DF471" s="60">
        <v>-0.15569380882050618</v>
      </c>
      <c r="DG471" s="60">
        <v>1.6499011378261472E-2</v>
      </c>
      <c r="DH471" s="60">
        <v>1.5277226848872992E-3</v>
      </c>
      <c r="DI471" s="60">
        <v>-0.92680178980691474</v>
      </c>
      <c r="DJ471" s="60">
        <f>SUM(DF471:DI471)</f>
        <v>-1.0644688645642721</v>
      </c>
      <c r="DK471" s="60">
        <f>DJ471/DR471*2000</f>
        <v>-15.100634087683252</v>
      </c>
      <c r="DL471" s="60"/>
      <c r="DM471" s="60"/>
      <c r="DN471" s="60">
        <f>SUM(DL471:DM471)</f>
        <v>0</v>
      </c>
      <c r="DO471" s="58">
        <v>134.33333333333334</v>
      </c>
      <c r="DP471" s="58">
        <v>6.6333333333333329</v>
      </c>
      <c r="DQ471" s="58">
        <v>1.6666666666666666E-2</v>
      </c>
      <c r="DR471" s="58">
        <v>140.98333333333335</v>
      </c>
    </row>
    <row r="472" spans="1:122" x14ac:dyDescent="0.2">
      <c r="A472" s="31" t="s">
        <v>4667</v>
      </c>
      <c r="B472" s="31" t="s">
        <v>2098</v>
      </c>
      <c r="C472" s="31" t="str">
        <f>CONCATENATE(RIGHT(D472,LEN(D472)-SEARCH(" ",D472)), ", ", LEFT(D472, SEARCH(" ", D472)))</f>
        <v xml:space="preserve">Robitaille, Randy </v>
      </c>
      <c r="D472" s="31" t="str">
        <f>LEFT(F472, SEARCH(",", F472) - 1)</f>
        <v>Randy Robitaille</v>
      </c>
      <c r="E472" s="31" t="str">
        <f>LEFT(RIGHT(F472, LEN(F472)-SEARCH(",", F472)-1), 2)</f>
        <v xml:space="preserve">C </v>
      </c>
      <c r="F472" s="31" t="s">
        <v>1165</v>
      </c>
      <c r="G472" s="31">
        <v>50</v>
      </c>
      <c r="H472" s="31">
        <v>6</v>
      </c>
      <c r="I472" s="31">
        <v>17</v>
      </c>
      <c r="J472" s="31">
        <f>H472+I472</f>
        <v>23</v>
      </c>
      <c r="K472" s="31">
        <v>-2</v>
      </c>
      <c r="L472" s="31">
        <v>22</v>
      </c>
      <c r="M472" s="32" t="s">
        <v>5693</v>
      </c>
      <c r="N472" s="33">
        <f>LEFT(M472, LEN(M472)-3)+RIGHT(M472,2)/60</f>
        <v>13.9</v>
      </c>
      <c r="O472" s="33">
        <f>G472*N472</f>
        <v>695</v>
      </c>
      <c r="P472" s="31">
        <v>1</v>
      </c>
      <c r="Q472" s="31">
        <v>1</v>
      </c>
      <c r="R472" s="31">
        <v>0</v>
      </c>
      <c r="S472" s="31">
        <v>0</v>
      </c>
      <c r="T472" s="31">
        <f t="shared" si="965"/>
        <v>5</v>
      </c>
      <c r="U472" s="31">
        <f t="shared" si="965"/>
        <v>16</v>
      </c>
      <c r="V472" s="31">
        <v>74</v>
      </c>
      <c r="W472" s="34">
        <f>IF(V472=0,0,H472/V472)</f>
        <v>8.1081081081081086E-2</v>
      </c>
      <c r="X472" s="31">
        <v>868</v>
      </c>
      <c r="Y472" s="31">
        <v>1</v>
      </c>
      <c r="Z472" s="31">
        <v>0</v>
      </c>
      <c r="AA472" s="31">
        <v>276</v>
      </c>
      <c r="AB472" s="31">
        <v>243</v>
      </c>
      <c r="AC472" s="34">
        <f>IF(AA472+AB472=0,0,AA472/(AA472+AB472))</f>
        <v>0.53179190751445082</v>
      </c>
      <c r="AD472" s="32" t="s">
        <v>1673</v>
      </c>
      <c r="AE472" s="35">
        <f>LEFT(AD472, LEN(AD472)-3)+RIGHT(AD472,2)/60</f>
        <v>30.216666666666665</v>
      </c>
      <c r="AF472" s="36">
        <v>53</v>
      </c>
      <c r="AG472" s="37">
        <v>941237</v>
      </c>
      <c r="AH472" s="38" t="s">
        <v>6481</v>
      </c>
      <c r="AI472" s="38" t="s">
        <v>6413</v>
      </c>
      <c r="AJ472" s="39">
        <v>-5.6</v>
      </c>
      <c r="AK472" s="38" t="s">
        <v>6424</v>
      </c>
      <c r="AL472" s="38" t="s">
        <v>6331</v>
      </c>
      <c r="AM472" s="38" t="s">
        <v>6348</v>
      </c>
      <c r="AN472" s="40">
        <f t="shared" si="966"/>
        <v>16</v>
      </c>
      <c r="AO472" s="40">
        <f t="shared" si="966"/>
        <v>14.3</v>
      </c>
      <c r="AP472" s="40">
        <f t="shared" si="966"/>
        <v>-5.6</v>
      </c>
      <c r="AQ472" s="40">
        <f t="shared" si="966"/>
        <v>0.4</v>
      </c>
      <c r="AR472" s="40"/>
      <c r="AS472" s="40">
        <f>AL472+0</f>
        <v>-0.2</v>
      </c>
      <c r="AT472" s="40"/>
      <c r="AU472" s="40">
        <f>AM472+0</f>
        <v>0.2</v>
      </c>
      <c r="AV472" s="31">
        <v>26</v>
      </c>
      <c r="AW472" s="31">
        <v>34</v>
      </c>
      <c r="AX472" s="31">
        <v>42</v>
      </c>
      <c r="AY472" s="31">
        <v>37</v>
      </c>
      <c r="AZ472" s="31">
        <v>28</v>
      </c>
      <c r="BA472" s="31">
        <v>426</v>
      </c>
      <c r="BB472" s="31">
        <v>373</v>
      </c>
      <c r="BC472" s="31">
        <v>17.600000000000001</v>
      </c>
      <c r="BD472" s="31">
        <v>27</v>
      </c>
      <c r="BE472" s="31" t="s">
        <v>184</v>
      </c>
      <c r="BF472" s="31" t="s">
        <v>718</v>
      </c>
      <c r="BG472" s="31" t="s">
        <v>7484</v>
      </c>
      <c r="BH472" s="31" t="s">
        <v>7457</v>
      </c>
      <c r="BI472" s="31">
        <v>71</v>
      </c>
      <c r="BJ472" s="31">
        <v>200</v>
      </c>
      <c r="BK472" s="31" t="s">
        <v>1259</v>
      </c>
      <c r="BL472" s="31" t="s">
        <v>7128</v>
      </c>
      <c r="BM472" s="41" t="s">
        <v>1887</v>
      </c>
      <c r="BN472" s="41" t="s">
        <v>6722</v>
      </c>
      <c r="BO472" s="41" t="s">
        <v>6723</v>
      </c>
      <c r="BP472" s="41" t="s">
        <v>6725</v>
      </c>
      <c r="BQ472" s="33"/>
      <c r="BR472" s="33"/>
      <c r="BS472" s="33"/>
      <c r="BT472" s="33"/>
      <c r="BU472" s="37">
        <v>1392</v>
      </c>
      <c r="BV472" s="31">
        <v>4</v>
      </c>
      <c r="BW472" s="31">
        <v>2</v>
      </c>
      <c r="BX472" s="31">
        <v>1</v>
      </c>
      <c r="BY472" s="40"/>
      <c r="BZ472" s="40"/>
      <c r="CA472" s="40"/>
      <c r="CB472" s="55">
        <v>27</v>
      </c>
      <c r="CC472" s="55">
        <v>6</v>
      </c>
      <c r="CD472" s="55">
        <v>0</v>
      </c>
      <c r="CE472" s="55">
        <v>33</v>
      </c>
      <c r="CF472" s="55">
        <v>28</v>
      </c>
      <c r="CG472" s="55">
        <v>2</v>
      </c>
      <c r="CH472" s="55">
        <v>1</v>
      </c>
      <c r="CI472" s="55">
        <v>31</v>
      </c>
      <c r="CJ472" s="35"/>
      <c r="CK472" s="35"/>
      <c r="CL472" s="35"/>
      <c r="CM472" s="35"/>
      <c r="CN472" s="35"/>
      <c r="CO472" s="35"/>
      <c r="CP472" s="56">
        <f t="shared" si="920"/>
        <v>0.18518518518518517</v>
      </c>
      <c r="CQ472" s="56">
        <f t="shared" si="921"/>
        <v>0.59259259259259256</v>
      </c>
      <c r="CR472" s="56">
        <f t="shared" si="922"/>
        <v>0.77777777777777768</v>
      </c>
      <c r="CS472" s="56">
        <f t="shared" si="923"/>
        <v>0.16666666666666666</v>
      </c>
      <c r="CT472" s="56">
        <f t="shared" si="924"/>
        <v>0.16666666666666666</v>
      </c>
      <c r="CU472" s="56">
        <f t="shared" si="925"/>
        <v>0.33333333333333331</v>
      </c>
      <c r="CV472" s="31">
        <v>1</v>
      </c>
      <c r="CW472" s="61">
        <f>DD472+DJ472+DN472</f>
        <v>21.706340030005354</v>
      </c>
      <c r="CX472" s="61">
        <f>CW472/DR472*2000</f>
        <v>62.455301481816583</v>
      </c>
      <c r="CY472" s="61">
        <v>9.7816306504539465</v>
      </c>
      <c r="CZ472" s="61">
        <v>0.34022122414960082</v>
      </c>
      <c r="DA472" s="61">
        <v>-0.5142006531991975</v>
      </c>
      <c r="DB472" s="61">
        <v>-0.21027961089831543</v>
      </c>
      <c r="DC472" s="61">
        <v>5.7327370764433541</v>
      </c>
      <c r="DD472" s="61">
        <f>SUM(CY472:DC472)</f>
        <v>15.130108686949391</v>
      </c>
      <c r="DE472" s="61">
        <f>DD472/DR472*2000</f>
        <v>43.533617283698433</v>
      </c>
      <c r="DF472" s="61">
        <v>2.9309204116890406</v>
      </c>
      <c r="DG472" s="61">
        <v>-0.12967869882867358</v>
      </c>
      <c r="DH472" s="61">
        <v>0.89539716830131055</v>
      </c>
      <c r="DI472" s="61">
        <v>2.8795924618942839</v>
      </c>
      <c r="DJ472" s="61">
        <f>SUM(DF472:DI472)</f>
        <v>6.5762313430559614</v>
      </c>
      <c r="DK472" s="61">
        <f>DJ472/DR472*2000</f>
        <v>18.921684198118143</v>
      </c>
      <c r="DL472" s="61"/>
      <c r="DM472" s="61"/>
      <c r="DN472" s="61">
        <f>SUM(DL472:DM472)</f>
        <v>0</v>
      </c>
      <c r="DO472" s="40">
        <v>626.9</v>
      </c>
      <c r="DP472" s="40">
        <v>49.15</v>
      </c>
      <c r="DQ472" s="40">
        <v>19.05</v>
      </c>
      <c r="DR472" s="62">
        <v>695.1</v>
      </c>
    </row>
    <row r="473" spans="1:122" x14ac:dyDescent="0.2">
      <c r="A473" s="31" t="s">
        <v>4670</v>
      </c>
      <c r="B473" s="31" t="s">
        <v>2098</v>
      </c>
      <c r="C473" s="31" t="str">
        <f>CONCATENATE(RIGHT(D473,LEN(D473)-SEARCH(" ",D473)), ", ", LEFT(D473, SEARCH(" ", D473)))</f>
        <v xml:space="preserve">Robitaille, Randy </v>
      </c>
      <c r="D473" s="31" t="str">
        <f>LEFT(F473, SEARCH(",", F473) - 1)</f>
        <v>Randy Robitaille</v>
      </c>
      <c r="E473" s="31" t="str">
        <f>LEFT(RIGHT(F473, LEN(F473)-SEARCH(",", F473)-1), 2)</f>
        <v xml:space="preserve">C </v>
      </c>
      <c r="F473" s="31" t="s">
        <v>7603</v>
      </c>
      <c r="G473" s="31">
        <v>28</v>
      </c>
      <c r="H473" s="31">
        <v>5</v>
      </c>
      <c r="I473" s="31">
        <v>12</v>
      </c>
      <c r="J473" s="31">
        <f>H473+I473</f>
        <v>17</v>
      </c>
      <c r="K473" s="31">
        <v>-4</v>
      </c>
      <c r="L473" s="31">
        <v>22</v>
      </c>
      <c r="M473" s="32" t="s">
        <v>5923</v>
      </c>
      <c r="N473" s="33">
        <f>LEFT(M473, LEN(M473)-3)+RIGHT(M473,2)/60</f>
        <v>14.566666666666666</v>
      </c>
      <c r="O473" s="33">
        <f>G473*N473</f>
        <v>407.86666666666667</v>
      </c>
      <c r="P473" s="31">
        <v>2</v>
      </c>
      <c r="Q473" s="31">
        <v>5</v>
      </c>
      <c r="R473" s="31">
        <v>0</v>
      </c>
      <c r="S473" s="31">
        <v>0</v>
      </c>
      <c r="T473" s="31">
        <f t="shared" si="965"/>
        <v>3</v>
      </c>
      <c r="U473" s="31">
        <f t="shared" si="965"/>
        <v>7</v>
      </c>
      <c r="V473" s="31">
        <v>46</v>
      </c>
      <c r="W473" s="34">
        <f>IF(V473=0,0,H473/V473)</f>
        <v>0.10869565217391304</v>
      </c>
      <c r="X473" s="31">
        <v>524</v>
      </c>
      <c r="Y473" s="31">
        <v>0</v>
      </c>
      <c r="Z473" s="31">
        <v>0</v>
      </c>
      <c r="AA473" s="31">
        <v>150</v>
      </c>
      <c r="AB473" s="31">
        <v>130</v>
      </c>
      <c r="AC473" s="34">
        <f>IF(AA473+AB473=0,0,AA473/(AA473+AB473))</f>
        <v>0.5357142857142857</v>
      </c>
      <c r="AD473" s="32" t="s">
        <v>4737</v>
      </c>
      <c r="AE473" s="35">
        <f>LEFT(AD473, LEN(AD473)-3)+RIGHT(AD473,2)/60</f>
        <v>23.966666666666665</v>
      </c>
      <c r="AF473" s="36">
        <v>37</v>
      </c>
      <c r="AG473" s="37">
        <v>633417</v>
      </c>
      <c r="AH473" s="42" t="s">
        <v>4467</v>
      </c>
      <c r="AI473" s="42" t="s">
        <v>6486</v>
      </c>
      <c r="AJ473" s="43">
        <v>3.3</v>
      </c>
      <c r="AK473" s="42" t="s">
        <v>6489</v>
      </c>
      <c r="AL473" s="42" t="s">
        <v>6344</v>
      </c>
      <c r="AM473" s="42" t="s">
        <v>6322</v>
      </c>
      <c r="AN473" s="40">
        <f t="shared" si="966"/>
        <v>9.6999999999999993</v>
      </c>
      <c r="AO473" s="40">
        <f t="shared" si="966"/>
        <v>6.5</v>
      </c>
      <c r="AP473" s="40">
        <f t="shared" si="966"/>
        <v>3.3</v>
      </c>
      <c r="AQ473" s="40">
        <f t="shared" si="966"/>
        <v>1.4</v>
      </c>
      <c r="AR473" s="40"/>
      <c r="AS473" s="40">
        <f>AL473+0</f>
        <v>0.5</v>
      </c>
      <c r="AT473" s="40"/>
      <c r="AU473" s="40">
        <f>AM473+0</f>
        <v>1.9</v>
      </c>
      <c r="AV473" s="31"/>
      <c r="AW473" s="31"/>
      <c r="AX473" s="31"/>
      <c r="AY473" s="31"/>
      <c r="AZ473" s="31"/>
      <c r="BA473" s="31"/>
      <c r="BB473" s="31"/>
      <c r="BC473" s="31"/>
      <c r="BD473" s="31"/>
      <c r="BE473" s="31"/>
      <c r="BF473" s="31"/>
      <c r="BG473" s="31"/>
      <c r="BH473" s="31"/>
      <c r="BI473" s="31"/>
      <c r="BJ473" s="31"/>
      <c r="BK473" s="31"/>
      <c r="BL473" s="31"/>
      <c r="BM473" s="41"/>
      <c r="BN473" s="41"/>
      <c r="BO473" s="41"/>
      <c r="BP473" s="41"/>
      <c r="BQ473" s="33"/>
      <c r="BR473" s="33"/>
      <c r="BS473" s="33"/>
      <c r="BT473" s="33"/>
      <c r="BU473" s="37"/>
      <c r="BV473" s="31"/>
      <c r="BW473" s="31"/>
      <c r="BX473" s="31"/>
      <c r="BY473" s="40"/>
      <c r="BZ473" s="40"/>
      <c r="CA473" s="40"/>
      <c r="CB473" s="55">
        <v>13</v>
      </c>
      <c r="CC473" s="55">
        <v>10</v>
      </c>
      <c r="CD473" s="55">
        <v>0</v>
      </c>
      <c r="CE473" s="55">
        <v>23</v>
      </c>
      <c r="CF473" s="55">
        <v>14</v>
      </c>
      <c r="CG473" s="55">
        <v>3</v>
      </c>
      <c r="CH473" s="55">
        <v>0</v>
      </c>
      <c r="CI473" s="55">
        <v>17</v>
      </c>
      <c r="CJ473" s="35"/>
      <c r="CK473" s="35"/>
      <c r="CL473" s="35"/>
      <c r="CM473" s="35"/>
      <c r="CN473" s="35"/>
      <c r="CO473" s="35"/>
      <c r="CP473" s="56">
        <f t="shared" si="920"/>
        <v>0.23076923076923078</v>
      </c>
      <c r="CQ473" s="56">
        <f t="shared" si="921"/>
        <v>0.53846153846153844</v>
      </c>
      <c r="CR473" s="56">
        <f t="shared" si="922"/>
        <v>0.76923076923076916</v>
      </c>
      <c r="CS473" s="56">
        <f t="shared" si="923"/>
        <v>0.2</v>
      </c>
      <c r="CT473" s="56">
        <f t="shared" si="924"/>
        <v>0.5</v>
      </c>
      <c r="CU473" s="56">
        <f t="shared" si="925"/>
        <v>0.7</v>
      </c>
      <c r="CV473" s="31">
        <v>1</v>
      </c>
      <c r="CW473" s="61">
        <f>DD473+DJ473+DN473</f>
        <v>8.492973723343221</v>
      </c>
      <c r="CX473" s="61">
        <f>CW473/DR473*2000</f>
        <v>41.666265200375577</v>
      </c>
      <c r="CY473" s="61">
        <v>4.7464388224658149</v>
      </c>
      <c r="CZ473" s="61">
        <v>4.2541539364944594</v>
      </c>
      <c r="DA473" s="61">
        <v>-0.1376141367859284</v>
      </c>
      <c r="DB473" s="61">
        <v>-0.14858119620067881</v>
      </c>
      <c r="DC473" s="61">
        <v>-1.2046237934672999</v>
      </c>
      <c r="DD473" s="61">
        <f>SUM(CY473:DC473)</f>
        <v>7.5097736325063673</v>
      </c>
      <c r="DE473" s="61">
        <f>DD473/DR473*2000</f>
        <v>36.842716103874245</v>
      </c>
      <c r="DF473" s="61">
        <v>2.781646279500996</v>
      </c>
      <c r="DG473" s="61">
        <v>-0.54569354628556699</v>
      </c>
      <c r="DH473" s="61">
        <v>1.493489256485526</v>
      </c>
      <c r="DI473" s="61">
        <v>-2.7462418988641017</v>
      </c>
      <c r="DJ473" s="61">
        <f>SUM(DF473:DI473)</f>
        <v>0.98320009083685322</v>
      </c>
      <c r="DK473" s="61">
        <f>DJ473/DR473*2000</f>
        <v>4.8235490965013241</v>
      </c>
      <c r="DL473" s="61"/>
      <c r="DM473" s="61"/>
      <c r="DN473" s="61">
        <f>SUM(DL473:DM473)</f>
        <v>0</v>
      </c>
      <c r="DO473" s="62">
        <v>314.7</v>
      </c>
      <c r="DP473" s="62">
        <v>80.45</v>
      </c>
      <c r="DQ473" s="62">
        <v>12.516666666666667</v>
      </c>
      <c r="DR473" s="62">
        <v>407.66666666666663</v>
      </c>
    </row>
    <row r="474" spans="1:122" x14ac:dyDescent="0.2">
      <c r="A474" s="19" t="s">
        <v>4667</v>
      </c>
      <c r="B474" s="19" t="s">
        <v>2098</v>
      </c>
      <c r="C474" s="19" t="s">
        <v>98</v>
      </c>
      <c r="D474" s="19" t="s">
        <v>99</v>
      </c>
      <c r="E474" s="19" t="s">
        <v>2747</v>
      </c>
      <c r="F474" s="19" t="s">
        <v>1165</v>
      </c>
      <c r="G474" s="19">
        <v>78</v>
      </c>
      <c r="H474" s="19">
        <v>11</v>
      </c>
      <c r="I474" s="19">
        <v>29</v>
      </c>
      <c r="J474" s="19">
        <v>40</v>
      </c>
      <c r="K474" s="19">
        <v>-6</v>
      </c>
      <c r="L474" s="19">
        <v>44</v>
      </c>
      <c r="M474" s="20"/>
      <c r="N474" s="21">
        <v>14.14</v>
      </c>
      <c r="O474" s="21">
        <v>1102.8699999999999</v>
      </c>
      <c r="P474" s="19">
        <v>3</v>
      </c>
      <c r="Q474" s="19">
        <v>6</v>
      </c>
      <c r="R474" s="19">
        <v>0</v>
      </c>
      <c r="S474" s="19">
        <v>0</v>
      </c>
      <c r="T474" s="19">
        <v>8</v>
      </c>
      <c r="U474" s="19">
        <v>23</v>
      </c>
      <c r="V474" s="19">
        <v>120</v>
      </c>
      <c r="W474" s="22">
        <v>9.1999999999999998E-2</v>
      </c>
      <c r="X474" s="19">
        <v>1392</v>
      </c>
      <c r="Y474" s="19">
        <v>1</v>
      </c>
      <c r="Z474" s="19">
        <v>0</v>
      </c>
      <c r="AA474" s="19">
        <v>426</v>
      </c>
      <c r="AB474" s="19">
        <v>373</v>
      </c>
      <c r="AC474" s="22">
        <v>0.53300000000000003</v>
      </c>
      <c r="AD474" s="20"/>
      <c r="AE474" s="21">
        <v>27.97</v>
      </c>
      <c r="AF474" s="28">
        <v>47</v>
      </c>
      <c r="AG474" s="23">
        <v>1574654</v>
      </c>
      <c r="AH474" s="23"/>
      <c r="AI474" s="23"/>
      <c r="AJ474" s="23"/>
      <c r="AK474" s="23"/>
      <c r="AL474" s="23"/>
      <c r="AM474" s="23"/>
      <c r="AN474" s="24">
        <v>25.7</v>
      </c>
      <c r="AO474" s="24">
        <v>20.8</v>
      </c>
      <c r="AP474" s="24">
        <v>-2.2999999999999998</v>
      </c>
      <c r="AQ474" s="29">
        <v>0.8</v>
      </c>
      <c r="AR474" s="24">
        <f>AQ474/(BR474+2*(BS474+BT474))*2000</f>
        <v>1.2658895511366632</v>
      </c>
      <c r="AS474" s="29">
        <v>0.1</v>
      </c>
      <c r="AT474" s="24">
        <f>AS474/(BR474+2*(BS474+BT474))*2000</f>
        <v>0.1582361938920829</v>
      </c>
      <c r="AU474" s="24">
        <v>0.8</v>
      </c>
      <c r="AV474" s="67">
        <v>34</v>
      </c>
      <c r="AW474" s="67">
        <v>26</v>
      </c>
      <c r="AX474" s="67">
        <v>42</v>
      </c>
      <c r="AY474" s="67">
        <v>37</v>
      </c>
      <c r="AZ474" s="67">
        <v>28</v>
      </c>
      <c r="BA474" s="67">
        <v>426</v>
      </c>
      <c r="BB474" s="67">
        <v>373</v>
      </c>
      <c r="BC474" s="67">
        <v>17.600000000000001</v>
      </c>
      <c r="BD474" s="19">
        <v>27</v>
      </c>
      <c r="BE474" s="19" t="s">
        <v>184</v>
      </c>
      <c r="BF474" s="19" t="s">
        <v>718</v>
      </c>
      <c r="BG474" s="19" t="s">
        <v>7484</v>
      </c>
      <c r="BH474" s="19" t="s">
        <v>7457</v>
      </c>
      <c r="BI474" s="19">
        <v>71</v>
      </c>
      <c r="BJ474" s="19">
        <v>200</v>
      </c>
      <c r="BK474" s="19" t="s">
        <v>1259</v>
      </c>
      <c r="BL474" s="19" t="s">
        <v>7128</v>
      </c>
      <c r="BM474" s="25" t="s">
        <v>1887</v>
      </c>
      <c r="BN474" s="25" t="s">
        <v>6722</v>
      </c>
      <c r="BO474" s="25" t="s">
        <v>6723</v>
      </c>
      <c r="BP474" s="25" t="s">
        <v>6725</v>
      </c>
      <c r="BQ474" s="21">
        <f t="shared" ref="BQ474:BT475" si="967">LEFT(TRIM(BM474),LEN(TRIM(BM474))-3)+RIGHT(TRIM(BM474),2)/60</f>
        <v>1102.7666666666667</v>
      </c>
      <c r="BR474" s="21">
        <f t="shared" si="967"/>
        <v>941.6</v>
      </c>
      <c r="BS474" s="21">
        <f t="shared" si="967"/>
        <v>31.566666666666666</v>
      </c>
      <c r="BT474" s="21">
        <f t="shared" si="967"/>
        <v>129.6</v>
      </c>
      <c r="BU474" s="19">
        <v>1392</v>
      </c>
      <c r="BV474" s="19">
        <v>4</v>
      </c>
      <c r="BW474" s="19">
        <v>2</v>
      </c>
      <c r="BX474" s="19">
        <v>1</v>
      </c>
      <c r="BY474" s="24">
        <f>BR474/G474</f>
        <v>12.071794871794872</v>
      </c>
      <c r="BZ474" s="24">
        <f>BS474/G474</f>
        <v>0.40470085470085471</v>
      </c>
      <c r="CA474" s="24">
        <f>BT474/G474</f>
        <v>1.6615384615384614</v>
      </c>
      <c r="CB474" s="19">
        <v>40</v>
      </c>
      <c r="CC474" s="19">
        <v>16</v>
      </c>
      <c r="CD474" s="19">
        <v>0</v>
      </c>
      <c r="CE474" s="19">
        <v>56</v>
      </c>
      <c r="CF474" s="19">
        <v>42</v>
      </c>
      <c r="CG474" s="19">
        <v>5</v>
      </c>
      <c r="CH474" s="19">
        <v>1</v>
      </c>
      <c r="CI474" s="19">
        <v>48</v>
      </c>
      <c r="CJ474" s="53">
        <f>IF(BR474=0,0,CB474/BR474*60)</f>
        <v>2.5488530161427359</v>
      </c>
      <c r="CK474" s="53">
        <f>IF(BT474=0,0,CC474/BT474*60)</f>
        <v>7.4074074074074074</v>
      </c>
      <c r="CL474" s="53">
        <f>IF(BS474=0,0,CD474/BS474*60)</f>
        <v>0</v>
      </c>
      <c r="CM474" s="53">
        <f>IF(BR474=0,0,CF474/BR474*60)</f>
        <v>2.6762956669498723</v>
      </c>
      <c r="CN474" s="53">
        <f>IF(BT474=0,0,CG474/BT474*60)</f>
        <v>2.3148148148148149</v>
      </c>
      <c r="CO474" s="53">
        <f>IF(BS474=0,0,CH474/BS474*60)</f>
        <v>1.9007391763463568</v>
      </c>
      <c r="CP474" s="54">
        <f t="shared" si="920"/>
        <v>0.2</v>
      </c>
      <c r="CQ474" s="54">
        <f t="shared" si="921"/>
        <v>0.57499999999999996</v>
      </c>
      <c r="CR474" s="54">
        <f t="shared" si="922"/>
        <v>0.77499999999999991</v>
      </c>
      <c r="CS474" s="54">
        <f t="shared" si="923"/>
        <v>0.1875</v>
      </c>
      <c r="CT474" s="54">
        <f t="shared" si="924"/>
        <v>0.375</v>
      </c>
      <c r="CU474" s="54">
        <f t="shared" si="925"/>
        <v>0.5625</v>
      </c>
      <c r="CV474" s="19">
        <v>2</v>
      </c>
      <c r="CW474" s="65">
        <v>30.199000000000002</v>
      </c>
      <c r="CX474" s="65">
        <v>54.77</v>
      </c>
      <c r="CY474" s="24">
        <v>14.528</v>
      </c>
      <c r="CZ474" s="24">
        <v>4.5940000000000003</v>
      </c>
      <c r="DA474" s="24">
        <v>-0.65200000000000002</v>
      </c>
      <c r="DB474" s="24">
        <v>-0.35899999999999999</v>
      </c>
      <c r="DC474" s="24">
        <v>4.5279999999999996</v>
      </c>
      <c r="DD474" s="65">
        <v>22.64</v>
      </c>
      <c r="DE474" s="65">
        <v>41.06</v>
      </c>
      <c r="DF474" s="24">
        <v>5.7130000000000001</v>
      </c>
      <c r="DG474" s="24">
        <v>-0.67500000000000004</v>
      </c>
      <c r="DH474" s="24">
        <v>2.3889999999999998</v>
      </c>
      <c r="DI474" s="24">
        <v>0.13300000000000001</v>
      </c>
      <c r="DJ474" s="65">
        <v>7.5590000000000002</v>
      </c>
      <c r="DK474" s="65">
        <v>13.71</v>
      </c>
      <c r="DL474" s="24">
        <v>0</v>
      </c>
      <c r="DM474" s="24">
        <v>0</v>
      </c>
      <c r="DN474" s="65">
        <v>0</v>
      </c>
      <c r="DO474" s="24">
        <v>941.6</v>
      </c>
      <c r="DP474" s="24">
        <v>129.6</v>
      </c>
      <c r="DQ474" s="24">
        <v>31.57</v>
      </c>
      <c r="DR474" s="24">
        <v>1102.77</v>
      </c>
    </row>
    <row r="475" spans="1:122" x14ac:dyDescent="0.2">
      <c r="A475" t="s">
        <v>4655</v>
      </c>
      <c r="B475" t="s">
        <v>2098</v>
      </c>
      <c r="C475" t="str">
        <f>CONCATENATE(RIGHT(D475,LEN(D475)-SEARCH(" ",D475)), ", ", LEFT(D475, SEARCH(" ", D475)))</f>
        <v xml:space="preserve">Low, Reed </v>
      </c>
      <c r="D475" t="str">
        <f>LEFT(F475, SEARCH(",", F475) - 1)</f>
        <v>Reed Low</v>
      </c>
      <c r="E475" t="str">
        <f>LEFT(RIGHT(F475, LEN(F475)-SEARCH(",", F475)-1), 2)</f>
        <v>RW</v>
      </c>
      <c r="F475" t="s">
        <v>3284</v>
      </c>
      <c r="G475">
        <v>6</v>
      </c>
      <c r="H475">
        <v>0</v>
      </c>
      <c r="I475">
        <v>0</v>
      </c>
      <c r="J475">
        <f>H475+I475</f>
        <v>0</v>
      </c>
      <c r="K475">
        <v>-1</v>
      </c>
      <c r="L475">
        <v>31</v>
      </c>
      <c r="M475" s="5" t="s">
        <v>5661</v>
      </c>
      <c r="N475" s="7">
        <f>LEFT(M475, LEN(M475)-3)+RIGHT(M475,2)/60</f>
        <v>3.55</v>
      </c>
      <c r="O475" s="7">
        <f>G475*N475</f>
        <v>21.299999999999997</v>
      </c>
      <c r="P475">
        <v>0</v>
      </c>
      <c r="Q475">
        <v>0</v>
      </c>
      <c r="R475">
        <v>0</v>
      </c>
      <c r="S475">
        <v>0</v>
      </c>
      <c r="T475">
        <f t="shared" ref="T475:U477" si="968">H475-P475-R475</f>
        <v>0</v>
      </c>
      <c r="U475">
        <f t="shared" si="968"/>
        <v>0</v>
      </c>
      <c r="V475">
        <v>0</v>
      </c>
      <c r="W475" s="9">
        <f>IF(V475=0,0,H475/V475)</f>
        <v>0</v>
      </c>
      <c r="X475">
        <v>36</v>
      </c>
      <c r="Y475">
        <v>0</v>
      </c>
      <c r="Z475">
        <v>0</v>
      </c>
      <c r="AA475">
        <v>0</v>
      </c>
      <c r="AB475">
        <v>0</v>
      </c>
      <c r="AC475" s="9">
        <f>IF(AA475+AB475=0,0,AA475/(AA475+AB475))</f>
        <v>0</v>
      </c>
      <c r="AD475" s="5" t="s">
        <v>361</v>
      </c>
      <c r="AH475" s="13" t="s">
        <v>6319</v>
      </c>
      <c r="AI475" s="13" t="s">
        <v>6315</v>
      </c>
      <c r="AJ475" s="14">
        <v>-0.9</v>
      </c>
      <c r="AK475" s="13" t="s">
        <v>6352</v>
      </c>
      <c r="AL475" s="13" t="s">
        <v>6351</v>
      </c>
      <c r="AM475" s="13" t="s">
        <v>6353</v>
      </c>
      <c r="AN475" s="18">
        <f t="shared" ref="AN475:AQ477" si="969">AH475+0</f>
        <v>0.7</v>
      </c>
      <c r="AO475" s="18">
        <f t="shared" si="969"/>
        <v>0.6</v>
      </c>
      <c r="AP475" s="18">
        <f t="shared" si="969"/>
        <v>-0.9</v>
      </c>
      <c r="AQ475" s="18">
        <f t="shared" si="969"/>
        <v>-0.3</v>
      </c>
      <c r="AR475" s="18">
        <f>AQ475/(BR475+2*(BS475+BT475))*2000</f>
        <v>-27.047332832456799</v>
      </c>
      <c r="AS475" s="18">
        <f>AL475+0</f>
        <v>-0.1</v>
      </c>
      <c r="AT475" s="18">
        <f>AS475/(BR475+2*(BS475+BT475))*2000</f>
        <v>-9.0157776108189331</v>
      </c>
      <c r="AU475" s="18">
        <f>AM475+0</f>
        <v>-0.4</v>
      </c>
      <c r="AV475" s="66">
        <v>0</v>
      </c>
      <c r="AW475" s="66">
        <v>4</v>
      </c>
      <c r="AX475" s="66">
        <v>2</v>
      </c>
      <c r="AY475" s="66">
        <v>1</v>
      </c>
      <c r="AZ475" s="66">
        <v>0</v>
      </c>
      <c r="BA475" s="66">
        <v>0</v>
      </c>
      <c r="BB475" s="66">
        <v>0</v>
      </c>
      <c r="BC475" s="66">
        <v>0</v>
      </c>
      <c r="BD475">
        <v>34</v>
      </c>
      <c r="BE475" t="s">
        <v>753</v>
      </c>
      <c r="BF475" t="s">
        <v>754</v>
      </c>
      <c r="BG475" t="s">
        <v>650</v>
      </c>
      <c r="BH475" t="s">
        <v>7457</v>
      </c>
      <c r="BI475">
        <v>76</v>
      </c>
      <c r="BJ475">
        <v>220</v>
      </c>
      <c r="BK475" t="s">
        <v>1258</v>
      </c>
      <c r="BL475" t="s">
        <v>7128</v>
      </c>
      <c r="BM475" s="4" t="s">
        <v>1544</v>
      </c>
      <c r="BN475" s="4" t="s">
        <v>6180</v>
      </c>
      <c r="BO475" s="4" t="s">
        <v>7291</v>
      </c>
      <c r="BP475" s="4" t="s">
        <v>1608</v>
      </c>
      <c r="BQ475" s="7">
        <f t="shared" si="967"/>
        <v>21.3</v>
      </c>
      <c r="BR475" s="7">
        <f t="shared" si="967"/>
        <v>20.416666666666668</v>
      </c>
      <c r="BS475" s="7">
        <f t="shared" si="967"/>
        <v>0.6333333333333333</v>
      </c>
      <c r="BT475" s="7">
        <f t="shared" si="967"/>
        <v>0.25</v>
      </c>
      <c r="BU475">
        <v>36</v>
      </c>
      <c r="BV475">
        <v>0</v>
      </c>
      <c r="BW475">
        <v>0</v>
      </c>
      <c r="BX475">
        <v>0</v>
      </c>
      <c r="BY475" s="18">
        <f>BR475/G475</f>
        <v>3.4027777777777781</v>
      </c>
      <c r="BZ475" s="18">
        <f>BS475/G475</f>
        <v>0.10555555555555556</v>
      </c>
      <c r="CA475" s="18">
        <f>BT475/G475</f>
        <v>4.1666666666666664E-2</v>
      </c>
      <c r="CB475" s="6">
        <v>0</v>
      </c>
      <c r="CC475" s="6">
        <v>0</v>
      </c>
      <c r="CD475" s="6">
        <v>0</v>
      </c>
      <c r="CE475" s="6">
        <v>0</v>
      </c>
      <c r="CF475" s="6">
        <v>1</v>
      </c>
      <c r="CG475" s="6">
        <v>0</v>
      </c>
      <c r="CH475" s="6">
        <v>0</v>
      </c>
      <c r="CI475" s="6">
        <v>1</v>
      </c>
      <c r="CJ475" s="11">
        <f>IF(BR475=0,0,CB475/BR475*60)</f>
        <v>0</v>
      </c>
      <c r="CK475" s="11">
        <f>IF(BT475=0,0,CC475/BT475*60)</f>
        <v>0</v>
      </c>
      <c r="CL475" s="11">
        <f>IF(BS475=0,0,CD475/BS475*60)</f>
        <v>0</v>
      </c>
      <c r="CM475" s="11">
        <f>IF(BR475=0,0,CF475/BR475*60)</f>
        <v>2.9387755102040813</v>
      </c>
      <c r="CN475" s="11">
        <f>IF(BT475=0,0,CG475/BT475*60)</f>
        <v>0</v>
      </c>
      <c r="CO475" s="11">
        <f>IF(BS475=0,0,CH475/BS475*60)</f>
        <v>0</v>
      </c>
      <c r="CP475" s="52">
        <f t="shared" si="920"/>
        <v>0</v>
      </c>
      <c r="CQ475" s="52">
        <f t="shared" si="921"/>
        <v>0</v>
      </c>
      <c r="CR475" s="52">
        <f t="shared" si="922"/>
        <v>0</v>
      </c>
      <c r="CS475" s="52">
        <f t="shared" si="923"/>
        <v>0</v>
      </c>
      <c r="CT475" s="52">
        <f t="shared" si="924"/>
        <v>0</v>
      </c>
      <c r="CU475" s="52">
        <f t="shared" si="925"/>
        <v>0</v>
      </c>
      <c r="CV475">
        <v>0</v>
      </c>
      <c r="CW475" s="60">
        <f>DD475+DJ475+DN475</f>
        <v>-2.5821206774160803</v>
      </c>
      <c r="CX475" s="60">
        <f>CW475/DR475*2000</f>
        <v>-242.45264576676809</v>
      </c>
      <c r="CY475" s="60">
        <v>-0.51066669231204298</v>
      </c>
      <c r="CZ475" s="60">
        <v>-1.214068755377971E-2</v>
      </c>
      <c r="DA475" s="60">
        <v>-1.1114875473783216E-2</v>
      </c>
      <c r="DB475" s="60">
        <v>-7.1320161035986511E-3</v>
      </c>
      <c r="DC475" s="60">
        <v>0</v>
      </c>
      <c r="DD475" s="60">
        <f>SUM(CY475:DC475)</f>
        <v>-0.54105427144320462</v>
      </c>
      <c r="DE475" s="60">
        <f>DD475/DR475*2000</f>
        <v>-50.803217975887755</v>
      </c>
      <c r="DF475" s="60">
        <v>0.11031842093162424</v>
      </c>
      <c r="DG475" s="60">
        <v>8.8576340167768799E-4</v>
      </c>
      <c r="DH475" s="60">
        <v>6.2020624537925693E-2</v>
      </c>
      <c r="DI475" s="60">
        <v>-2.2142912148441032</v>
      </c>
      <c r="DJ475" s="60">
        <f>SUM(DF475:DI475)</f>
        <v>-2.0410664059728756</v>
      </c>
      <c r="DK475" s="60">
        <f>DJ475/DR475*2000</f>
        <v>-191.64942779088031</v>
      </c>
      <c r="DL475" s="60"/>
      <c r="DM475" s="60"/>
      <c r="DN475" s="60">
        <f>SUM(DL475:DM475)</f>
        <v>0</v>
      </c>
      <c r="DO475" s="58">
        <v>20.416666666666668</v>
      </c>
      <c r="DP475" s="58">
        <v>0.25</v>
      </c>
      <c r="DQ475" s="58">
        <v>0.6333333333333333</v>
      </c>
      <c r="DR475" s="58">
        <v>21.3</v>
      </c>
    </row>
    <row r="476" spans="1:122" x14ac:dyDescent="0.2">
      <c r="A476" s="31" t="s">
        <v>4649</v>
      </c>
      <c r="B476" s="31" t="s">
        <v>2098</v>
      </c>
      <c r="C476" s="31" t="str">
        <f>CONCATENATE(RIGHT(D476,LEN(D476)-SEARCH(" ",D476)), ", ", LEFT(D476, SEARCH(" ", D476)))</f>
        <v xml:space="preserve">Jackman, Ric </v>
      </c>
      <c r="D476" s="31" t="str">
        <f>LEFT(F476, SEARCH(",", F476) - 1)</f>
        <v>Ric Jackman</v>
      </c>
      <c r="E476" s="31" t="str">
        <f>LEFT(RIGHT(F476, LEN(F476)-SEARCH(",", F476)-1), 2)</f>
        <v xml:space="preserve">D </v>
      </c>
      <c r="F476" s="31" t="s">
        <v>1251</v>
      </c>
      <c r="G476" s="31">
        <v>24</v>
      </c>
      <c r="H476" s="31">
        <v>1</v>
      </c>
      <c r="I476" s="31">
        <v>10</v>
      </c>
      <c r="J476" s="31">
        <f>H476+I476</f>
        <v>11</v>
      </c>
      <c r="K476" s="31">
        <v>3</v>
      </c>
      <c r="L476" s="31">
        <v>10</v>
      </c>
      <c r="M476" s="32" t="s">
        <v>5466</v>
      </c>
      <c r="N476" s="33">
        <f>LEFT(M476, LEN(M476)-3)+RIGHT(M476,2)/60</f>
        <v>14.633333333333333</v>
      </c>
      <c r="O476" s="33">
        <f>G476*N476</f>
        <v>351.2</v>
      </c>
      <c r="P476" s="31">
        <v>1</v>
      </c>
      <c r="Q476" s="31">
        <v>5</v>
      </c>
      <c r="R476" s="31">
        <v>0</v>
      </c>
      <c r="S476" s="31">
        <v>0</v>
      </c>
      <c r="T476" s="31">
        <f t="shared" si="968"/>
        <v>0</v>
      </c>
      <c r="U476" s="31">
        <f t="shared" si="968"/>
        <v>5</v>
      </c>
      <c r="V476" s="31">
        <v>23</v>
      </c>
      <c r="W476" s="34">
        <f>IF(V476=0,0,H476/V476)</f>
        <v>4.3478260869565216E-2</v>
      </c>
      <c r="X476" s="31">
        <v>479</v>
      </c>
      <c r="Y476" s="31">
        <v>0</v>
      </c>
      <c r="Z476" s="31">
        <v>0</v>
      </c>
      <c r="AA476" s="31">
        <v>0</v>
      </c>
      <c r="AB476" s="31">
        <v>0</v>
      </c>
      <c r="AC476" s="34">
        <f>IF(AA476+AB476=0,0,AA476/(AA476+AB476))</f>
        <v>0</v>
      </c>
      <c r="AD476" s="32" t="s">
        <v>4713</v>
      </c>
      <c r="AE476" s="35">
        <f>LEFT(AD476, LEN(AD476)-3)+RIGHT(AD476,2)/60</f>
        <v>31.9</v>
      </c>
      <c r="AF476" s="36">
        <v>67</v>
      </c>
      <c r="AG476" s="37">
        <v>1231677</v>
      </c>
      <c r="AH476" s="38" t="s">
        <v>4429</v>
      </c>
      <c r="AI476" s="38" t="s">
        <v>6476</v>
      </c>
      <c r="AJ476" s="39">
        <v>0.8</v>
      </c>
      <c r="AK476" s="38" t="s">
        <v>6412</v>
      </c>
      <c r="AL476" s="38" t="s">
        <v>6400</v>
      </c>
      <c r="AM476" s="38" t="s">
        <v>6332</v>
      </c>
      <c r="AN476" s="40">
        <f t="shared" si="969"/>
        <v>9.1</v>
      </c>
      <c r="AO476" s="40">
        <f t="shared" si="969"/>
        <v>8.4</v>
      </c>
      <c r="AP476" s="40">
        <f t="shared" si="969"/>
        <v>0.8</v>
      </c>
      <c r="AQ476" s="40">
        <f t="shared" si="969"/>
        <v>1.5</v>
      </c>
      <c r="AR476" s="40"/>
      <c r="AS476" s="40">
        <f>AL476+0</f>
        <v>1.3</v>
      </c>
      <c r="AT476" s="40"/>
      <c r="AU476" s="40">
        <f>AM476+0</f>
        <v>2.7</v>
      </c>
      <c r="AV476" s="31">
        <v>27</v>
      </c>
      <c r="AW476" s="31">
        <v>28</v>
      </c>
      <c r="AX476" s="31">
        <v>9</v>
      </c>
      <c r="AY476" s="31">
        <v>8</v>
      </c>
      <c r="AZ476" s="31">
        <v>5</v>
      </c>
      <c r="BA476" s="31">
        <v>0</v>
      </c>
      <c r="BB476" s="31">
        <v>0</v>
      </c>
      <c r="BC476" s="31">
        <v>0</v>
      </c>
      <c r="BD476" s="31">
        <v>5</v>
      </c>
      <c r="BE476" s="31" t="s">
        <v>5189</v>
      </c>
      <c r="BF476" s="31" t="s">
        <v>629</v>
      </c>
      <c r="BG476" s="31" t="s">
        <v>7484</v>
      </c>
      <c r="BH476" s="31" t="s">
        <v>7457</v>
      </c>
      <c r="BI476" s="31">
        <v>74</v>
      </c>
      <c r="BJ476" s="31">
        <v>214</v>
      </c>
      <c r="BK476" s="31" t="s">
        <v>1258</v>
      </c>
      <c r="BL476" s="31" t="s">
        <v>7128</v>
      </c>
      <c r="BM476" s="41" t="s">
        <v>3519</v>
      </c>
      <c r="BN476" s="41" t="s">
        <v>3520</v>
      </c>
      <c r="BO476" s="41" t="s">
        <v>1506</v>
      </c>
      <c r="BP476" s="41" t="s">
        <v>3521</v>
      </c>
      <c r="BQ476" s="33"/>
      <c r="BR476" s="33"/>
      <c r="BS476" s="33"/>
      <c r="BT476" s="33"/>
      <c r="BU476" s="31">
        <v>597</v>
      </c>
      <c r="BV476" s="31">
        <v>0</v>
      </c>
      <c r="BW476" s="31">
        <v>0</v>
      </c>
      <c r="BX476" s="31">
        <v>0</v>
      </c>
      <c r="BY476" s="40"/>
      <c r="BZ476" s="40"/>
      <c r="CA476" s="40"/>
      <c r="CB476" s="55">
        <v>15</v>
      </c>
      <c r="CC476" s="55">
        <v>7</v>
      </c>
      <c r="CD476" s="55">
        <v>0</v>
      </c>
      <c r="CE476" s="55">
        <v>22</v>
      </c>
      <c r="CF476" s="55">
        <v>12</v>
      </c>
      <c r="CG476" s="55">
        <v>1</v>
      </c>
      <c r="CH476" s="55">
        <v>1</v>
      </c>
      <c r="CI476" s="55">
        <v>14</v>
      </c>
      <c r="CJ476" s="35"/>
      <c r="CK476" s="35"/>
      <c r="CL476" s="35"/>
      <c r="CM476" s="35"/>
      <c r="CN476" s="35"/>
      <c r="CO476" s="35"/>
      <c r="CP476" s="56">
        <f t="shared" si="920"/>
        <v>0</v>
      </c>
      <c r="CQ476" s="56">
        <f t="shared" si="921"/>
        <v>0.33333333333333331</v>
      </c>
      <c r="CR476" s="56">
        <f t="shared" si="922"/>
        <v>0.33333333333333331</v>
      </c>
      <c r="CS476" s="56">
        <f t="shared" si="923"/>
        <v>0.14285714285714285</v>
      </c>
      <c r="CT476" s="56">
        <f t="shared" si="924"/>
        <v>0.7142857142857143</v>
      </c>
      <c r="CU476" s="56">
        <f t="shared" si="925"/>
        <v>0.85714285714285721</v>
      </c>
      <c r="CV476" s="31">
        <v>1</v>
      </c>
      <c r="CW476" s="61">
        <f>DD476+DJ476+DN476</f>
        <v>12.544992747323509</v>
      </c>
      <c r="CX476" s="61">
        <f>CW476/DR476*2000</f>
        <v>71.471259064654646</v>
      </c>
      <c r="CY476" s="61">
        <v>1.5382569239975556</v>
      </c>
      <c r="CZ476" s="61">
        <v>4.6103586197500732</v>
      </c>
      <c r="DA476" s="61">
        <v>9.043130926331787E-4</v>
      </c>
      <c r="DB476" s="61">
        <v>-5.0632354216634508E-3</v>
      </c>
      <c r="DC476" s="61">
        <v>0</v>
      </c>
      <c r="DD476" s="61">
        <f>SUM(CY476:DC476)</f>
        <v>6.1444566214185983</v>
      </c>
      <c r="DE476" s="61">
        <f>DD476/DR476*2000</f>
        <v>35.006162207198969</v>
      </c>
      <c r="DF476" s="61">
        <v>5.9476191989585008</v>
      </c>
      <c r="DG476" s="61">
        <v>-6.5250410222574967E-2</v>
      </c>
      <c r="DH476" s="61">
        <v>-0.45548463262723815</v>
      </c>
      <c r="DI476" s="61">
        <v>0.97365196979622126</v>
      </c>
      <c r="DJ476" s="61">
        <f>SUM(DF476:DI476)</f>
        <v>6.4005361259049094</v>
      </c>
      <c r="DK476" s="61">
        <f>DJ476/DR476*2000</f>
        <v>36.465096857455684</v>
      </c>
      <c r="DL476" s="61"/>
      <c r="DM476" s="61"/>
      <c r="DN476" s="61">
        <f>SUM(DL476:DM476)</f>
        <v>0</v>
      </c>
      <c r="DO476" s="62">
        <v>296.61666666666667</v>
      </c>
      <c r="DP476" s="62">
        <v>52.283333333333331</v>
      </c>
      <c r="DQ476" s="62">
        <v>2.15</v>
      </c>
      <c r="DR476" s="62">
        <v>351.05</v>
      </c>
    </row>
    <row r="477" spans="1:122" x14ac:dyDescent="0.2">
      <c r="A477" s="31" t="s">
        <v>4661</v>
      </c>
      <c r="B477" s="31" t="s">
        <v>2098</v>
      </c>
      <c r="C477" s="31" t="str">
        <f>CONCATENATE(RIGHT(D477,LEN(D477)-SEARCH(" ",D477)), ", ", LEFT(D477, SEARCH(" ", D477)))</f>
        <v xml:space="preserve">Jackman, Ric </v>
      </c>
      <c r="D477" s="31" t="str">
        <f>LEFT(F477, SEARCH(",", F477) - 1)</f>
        <v>Ric Jackman</v>
      </c>
      <c r="E477" s="31" t="str">
        <f>LEFT(RIGHT(F477, LEN(F477)-SEARCH(",", F477)-1), 2)</f>
        <v xml:space="preserve">D </v>
      </c>
      <c r="F477" s="31" t="s">
        <v>997</v>
      </c>
      <c r="G477" s="31">
        <v>7</v>
      </c>
      <c r="H477" s="31">
        <v>1</v>
      </c>
      <c r="I477" s="31">
        <v>0</v>
      </c>
      <c r="J477" s="31">
        <f>H477+I477</f>
        <v>1</v>
      </c>
      <c r="K477" s="31">
        <v>-3</v>
      </c>
      <c r="L477" s="31">
        <v>10</v>
      </c>
      <c r="M477" s="32" t="s">
        <v>5763</v>
      </c>
      <c r="N477" s="33">
        <f>LEFT(M477, LEN(M477)-3)+RIGHT(M477,2)/60</f>
        <v>10.516666666666667</v>
      </c>
      <c r="O477" s="33">
        <f>G477*N477</f>
        <v>73.616666666666674</v>
      </c>
      <c r="P477" s="31">
        <v>0</v>
      </c>
      <c r="Q477" s="31">
        <v>0</v>
      </c>
      <c r="R477" s="31">
        <v>0</v>
      </c>
      <c r="S477" s="31">
        <v>0</v>
      </c>
      <c r="T477" s="31">
        <f t="shared" si="968"/>
        <v>1</v>
      </c>
      <c r="U477" s="31">
        <f t="shared" si="968"/>
        <v>0</v>
      </c>
      <c r="V477" s="31">
        <v>13</v>
      </c>
      <c r="W477" s="34">
        <f>IF(V477=0,0,H477/V477)</f>
        <v>7.6923076923076927E-2</v>
      </c>
      <c r="X477" s="31">
        <v>118</v>
      </c>
      <c r="Y477" s="31">
        <v>1</v>
      </c>
      <c r="Z477" s="31">
        <v>0</v>
      </c>
      <c r="AA477" s="31">
        <v>0</v>
      </c>
      <c r="AB477" s="31">
        <v>0</v>
      </c>
      <c r="AC477" s="34">
        <f>IF(AA477+AB477=0,0,AA477/(AA477+AB477))</f>
        <v>0</v>
      </c>
      <c r="AD477" s="32" t="s">
        <v>4254</v>
      </c>
      <c r="AE477" s="35">
        <f>LEFT(AD477, LEN(AD477)-3)+RIGHT(AD477,2)/60</f>
        <v>73.63333333333334</v>
      </c>
      <c r="AF477" s="36"/>
      <c r="AG477" s="31"/>
      <c r="AH477" s="38" t="s">
        <v>6469</v>
      </c>
      <c r="AI477" s="38" t="s">
        <v>6395</v>
      </c>
      <c r="AJ477" s="39">
        <v>-3.1</v>
      </c>
      <c r="AK477" s="38" t="s">
        <v>6350</v>
      </c>
      <c r="AL477" s="38" t="s">
        <v>6429</v>
      </c>
      <c r="AM477" s="38" t="s">
        <v>6429</v>
      </c>
      <c r="AN477" s="40">
        <f t="shared" si="969"/>
        <v>2.1</v>
      </c>
      <c r="AO477" s="40">
        <f t="shared" si="969"/>
        <v>1.8</v>
      </c>
      <c r="AP477" s="40">
        <f t="shared" si="969"/>
        <v>-3.1</v>
      </c>
      <c r="AQ477" s="40">
        <f t="shared" si="969"/>
        <v>0</v>
      </c>
      <c r="AR477" s="40"/>
      <c r="AS477" s="40">
        <f>AL477+0</f>
        <v>-0.7</v>
      </c>
      <c r="AT477" s="40"/>
      <c r="AU477" s="40">
        <f>AM477+0</f>
        <v>-0.7</v>
      </c>
      <c r="AV477" s="31"/>
      <c r="AW477" s="31"/>
      <c r="AX477" s="31"/>
      <c r="AY477" s="31"/>
      <c r="AZ477" s="31"/>
      <c r="BA477" s="31"/>
      <c r="BB477" s="31"/>
      <c r="BC477" s="31"/>
      <c r="BD477" s="31"/>
      <c r="BE477" s="31"/>
      <c r="BF477" s="31"/>
      <c r="BG477" s="31"/>
      <c r="BH477" s="31"/>
      <c r="BI477" s="31"/>
      <c r="BJ477" s="31"/>
      <c r="BK477" s="31"/>
      <c r="BL477" s="31"/>
      <c r="BM477" s="41"/>
      <c r="BN477" s="41"/>
      <c r="BO477" s="41"/>
      <c r="BP477" s="41"/>
      <c r="BQ477" s="33"/>
      <c r="BR477" s="33"/>
      <c r="BS477" s="33"/>
      <c r="BT477" s="33"/>
      <c r="BU477" s="37"/>
      <c r="BV477" s="31"/>
      <c r="BW477" s="31"/>
      <c r="BX477" s="31"/>
      <c r="BY477" s="40"/>
      <c r="BZ477" s="40"/>
      <c r="CA477" s="40"/>
      <c r="CB477" s="55">
        <v>2</v>
      </c>
      <c r="CC477" s="55">
        <v>1</v>
      </c>
      <c r="CD477" s="55">
        <v>0</v>
      </c>
      <c r="CE477" s="55">
        <v>3</v>
      </c>
      <c r="CF477" s="55">
        <v>5</v>
      </c>
      <c r="CG477" s="55">
        <v>0</v>
      </c>
      <c r="CH477" s="55">
        <v>0</v>
      </c>
      <c r="CI477" s="55">
        <v>5</v>
      </c>
      <c r="CJ477" s="35"/>
      <c r="CK477" s="35"/>
      <c r="CL477" s="35"/>
      <c r="CM477" s="35"/>
      <c r="CN477" s="35"/>
      <c r="CO477" s="35"/>
      <c r="CP477" s="56">
        <f t="shared" si="920"/>
        <v>0.5</v>
      </c>
      <c r="CQ477" s="56">
        <f t="shared" si="921"/>
        <v>0</v>
      </c>
      <c r="CR477" s="56">
        <f t="shared" si="922"/>
        <v>0.5</v>
      </c>
      <c r="CS477" s="56">
        <f t="shared" si="923"/>
        <v>0</v>
      </c>
      <c r="CT477" s="56">
        <f t="shared" si="924"/>
        <v>0</v>
      </c>
      <c r="CU477" s="56">
        <f t="shared" si="925"/>
        <v>0</v>
      </c>
      <c r="CV477" s="31">
        <v>1</v>
      </c>
      <c r="CW477" s="61">
        <f>DD477+DJ477+DN477</f>
        <v>-1.8987137978384301</v>
      </c>
      <c r="CX477" s="61">
        <f>CW477/DR477*2000</f>
        <v>-51.572126695475689</v>
      </c>
      <c r="CY477" s="61">
        <v>1.5954761111690321</v>
      </c>
      <c r="CZ477" s="61">
        <v>-0.34446757664527061</v>
      </c>
      <c r="DA477" s="61">
        <v>-6.9266283455310357E-2</v>
      </c>
      <c r="DB477" s="61">
        <v>-1.3699458365903619E-3</v>
      </c>
      <c r="DC477" s="61">
        <v>0</v>
      </c>
      <c r="DD477" s="61">
        <f>SUM(CY477:DC477)</f>
        <v>1.1803723052318607</v>
      </c>
      <c r="DE477" s="61">
        <f>DD477/DR477*2000</f>
        <v>32.060814085066376</v>
      </c>
      <c r="DF477" s="61">
        <v>-0.78541830250029721</v>
      </c>
      <c r="DG477" s="61">
        <v>0.32699392026198848</v>
      </c>
      <c r="DH477" s="61">
        <v>8.7738542471117578E-2</v>
      </c>
      <c r="DI477" s="61">
        <v>-2.7084002633030995</v>
      </c>
      <c r="DJ477" s="61">
        <f>SUM(DF477:DI477)</f>
        <v>-3.0790861030702907</v>
      </c>
      <c r="DK477" s="61">
        <f>DJ477/DR477*2000</f>
        <v>-83.632940780542071</v>
      </c>
      <c r="DL477" s="61"/>
      <c r="DM477" s="61"/>
      <c r="DN477" s="61">
        <f>SUM(DL477:DM477)</f>
        <v>0</v>
      </c>
      <c r="DO477" s="62">
        <v>63.533333333333331</v>
      </c>
      <c r="DP477" s="62">
        <v>9.4499999999999993</v>
      </c>
      <c r="DQ477" s="62">
        <v>0.65</v>
      </c>
      <c r="DR477" s="62">
        <v>73.63333333333334</v>
      </c>
    </row>
    <row r="478" spans="1:122" x14ac:dyDescent="0.2">
      <c r="A478" s="19" t="s">
        <v>4649</v>
      </c>
      <c r="B478" s="19" t="s">
        <v>2098</v>
      </c>
      <c r="C478" s="19" t="s">
        <v>100</v>
      </c>
      <c r="D478" s="19" t="s">
        <v>101</v>
      </c>
      <c r="E478" s="19" t="s">
        <v>2734</v>
      </c>
      <c r="F478" s="19" t="s">
        <v>1251</v>
      </c>
      <c r="G478" s="19">
        <v>31</v>
      </c>
      <c r="H478" s="19">
        <v>2</v>
      </c>
      <c r="I478" s="19">
        <v>10</v>
      </c>
      <c r="J478" s="19">
        <v>12</v>
      </c>
      <c r="K478" s="19">
        <v>0</v>
      </c>
      <c r="L478" s="19">
        <v>20</v>
      </c>
      <c r="M478" s="20"/>
      <c r="N478" s="21">
        <v>13.7</v>
      </c>
      <c r="O478" s="21">
        <v>424.82</v>
      </c>
      <c r="P478" s="19">
        <v>1</v>
      </c>
      <c r="Q478" s="19">
        <v>5</v>
      </c>
      <c r="R478" s="19">
        <v>0</v>
      </c>
      <c r="S478" s="19">
        <v>0</v>
      </c>
      <c r="T478" s="19">
        <v>1</v>
      </c>
      <c r="U478" s="19">
        <v>5</v>
      </c>
      <c r="V478" s="19">
        <v>36</v>
      </c>
      <c r="W478" s="22">
        <v>5.6000000000000001E-2</v>
      </c>
      <c r="X478" s="19">
        <v>597</v>
      </c>
      <c r="Y478" s="19">
        <v>1</v>
      </c>
      <c r="Z478" s="19">
        <v>0</v>
      </c>
      <c r="AA478" s="19">
        <v>0</v>
      </c>
      <c r="AB478" s="19">
        <v>0</v>
      </c>
      <c r="AC478" s="22">
        <v>0</v>
      </c>
      <c r="AD478" s="20"/>
      <c r="AE478" s="21">
        <v>41.32</v>
      </c>
      <c r="AF478" s="28">
        <v>52</v>
      </c>
      <c r="AG478" s="23">
        <v>1231677</v>
      </c>
      <c r="AH478" s="23"/>
      <c r="AI478" s="23"/>
      <c r="AJ478" s="23"/>
      <c r="AK478" s="23"/>
      <c r="AL478" s="23"/>
      <c r="AM478" s="23"/>
      <c r="AN478" s="24">
        <v>11.2</v>
      </c>
      <c r="AO478" s="24">
        <v>10.199999999999999</v>
      </c>
      <c r="AP478" s="24">
        <v>-2.2999999999999998</v>
      </c>
      <c r="AQ478" s="29">
        <v>1.2</v>
      </c>
      <c r="AR478" s="24">
        <f t="shared" ref="AR478:AR492" si="970">AQ478/(BR478+2*(BS478+BT478))*2000</f>
        <v>4.9058017919803767</v>
      </c>
      <c r="AS478" s="29">
        <v>0.8</v>
      </c>
      <c r="AT478" s="24">
        <f t="shared" ref="AT478:AT492" si="971">AS478/(BR478+2*(BS478+BT478))*2000</f>
        <v>3.2705345279869182</v>
      </c>
      <c r="AU478" s="24">
        <v>2</v>
      </c>
      <c r="AV478" s="67">
        <v>28</v>
      </c>
      <c r="AW478" s="67">
        <v>27</v>
      </c>
      <c r="AX478" s="67">
        <v>9</v>
      </c>
      <c r="AY478" s="67">
        <v>8</v>
      </c>
      <c r="AZ478" s="67">
        <v>5</v>
      </c>
      <c r="BA478" s="67">
        <v>0</v>
      </c>
      <c r="BB478" s="67">
        <v>0</v>
      </c>
      <c r="BC478" s="67">
        <v>0</v>
      </c>
      <c r="BD478" s="19">
        <v>5</v>
      </c>
      <c r="BE478" s="19" t="s">
        <v>5189</v>
      </c>
      <c r="BF478" s="19" t="s">
        <v>629</v>
      </c>
      <c r="BG478" s="19" t="s">
        <v>7484</v>
      </c>
      <c r="BH478" s="19" t="s">
        <v>7457</v>
      </c>
      <c r="BI478" s="19">
        <v>74</v>
      </c>
      <c r="BJ478" s="19">
        <v>214</v>
      </c>
      <c r="BK478" s="19" t="s">
        <v>1258</v>
      </c>
      <c r="BL478" s="19" t="s">
        <v>7128</v>
      </c>
      <c r="BM478" s="25" t="s">
        <v>3519</v>
      </c>
      <c r="BN478" s="25" t="s">
        <v>3520</v>
      </c>
      <c r="BO478" s="25" t="s">
        <v>1506</v>
      </c>
      <c r="BP478" s="25" t="s">
        <v>3521</v>
      </c>
      <c r="BQ478" s="21">
        <f t="shared" ref="BQ478:BQ492" si="972">LEFT(TRIM(BM478),LEN(TRIM(BM478))-3)+RIGHT(TRIM(BM478),2)/60</f>
        <v>424.68333333333334</v>
      </c>
      <c r="BR478" s="21">
        <f t="shared" ref="BR478:BR492" si="973">LEFT(TRIM(BN478),LEN(TRIM(BN478))-3)+RIGHT(TRIM(BN478),2)/60</f>
        <v>360.15</v>
      </c>
      <c r="BS478" s="21">
        <f t="shared" ref="BS478:BS492" si="974">LEFT(TRIM(BO478),LEN(TRIM(BO478))-3)+RIGHT(TRIM(BO478),2)/60</f>
        <v>2.8</v>
      </c>
      <c r="BT478" s="21">
        <f t="shared" ref="BT478:BT492" si="975">LEFT(TRIM(BP478),LEN(TRIM(BP478))-3)+RIGHT(TRIM(BP478),2)/60</f>
        <v>61.733333333333334</v>
      </c>
      <c r="BU478" s="19">
        <v>597</v>
      </c>
      <c r="BV478" s="19">
        <v>0</v>
      </c>
      <c r="BW478" s="19">
        <v>0</v>
      </c>
      <c r="BX478" s="19">
        <v>0</v>
      </c>
      <c r="BY478" s="24">
        <f t="shared" ref="BY478:BY492" si="976">BR478/G478</f>
        <v>11.61774193548387</v>
      </c>
      <c r="BZ478" s="24">
        <f t="shared" ref="BZ478:BZ492" si="977">BS478/G478</f>
        <v>9.0322580645161285E-2</v>
      </c>
      <c r="CA478" s="24">
        <f t="shared" ref="CA478:CA492" si="978">BT478/G478</f>
        <v>1.9913978494623656</v>
      </c>
      <c r="CB478" s="19">
        <v>17</v>
      </c>
      <c r="CC478" s="19">
        <v>8</v>
      </c>
      <c r="CD478" s="19">
        <v>0</v>
      </c>
      <c r="CE478" s="19">
        <v>25</v>
      </c>
      <c r="CF478" s="19">
        <v>17</v>
      </c>
      <c r="CG478" s="19">
        <v>1</v>
      </c>
      <c r="CH478" s="19">
        <v>1</v>
      </c>
      <c r="CI478" s="19">
        <v>19</v>
      </c>
      <c r="CJ478" s="53">
        <f t="shared" ref="CJ478:CJ492" si="979">IF(BR478=0,0,CB478/BR478*60)</f>
        <v>2.8321532694710538</v>
      </c>
      <c r="CK478" s="53">
        <f t="shared" ref="CK478:CK492" si="980">IF(BT478=0,0,CC478/BT478*60)</f>
        <v>7.7753779697624186</v>
      </c>
      <c r="CL478" s="53">
        <f t="shared" ref="CL478:CL492" si="981">IF(BS478=0,0,CD478/BS478*60)</f>
        <v>0</v>
      </c>
      <c r="CM478" s="53">
        <f t="shared" ref="CM478:CM492" si="982">IF(BR478=0,0,CF478/BR478*60)</f>
        <v>2.8321532694710538</v>
      </c>
      <c r="CN478" s="53">
        <f t="shared" ref="CN478:CN492" si="983">IF(BT478=0,0,CG478/BT478*60)</f>
        <v>0.97192224622030232</v>
      </c>
      <c r="CO478" s="53">
        <f t="shared" ref="CO478:CO492" si="984">IF(BS478=0,0,CH478/BS478*60)</f>
        <v>21.428571428571431</v>
      </c>
      <c r="CP478" s="54">
        <f t="shared" si="920"/>
        <v>5.8823529411764705E-2</v>
      </c>
      <c r="CQ478" s="54">
        <f t="shared" si="921"/>
        <v>0.29411764705882354</v>
      </c>
      <c r="CR478" s="54">
        <f t="shared" si="922"/>
        <v>0.35294117647058826</v>
      </c>
      <c r="CS478" s="54">
        <f t="shared" si="923"/>
        <v>0.125</v>
      </c>
      <c r="CT478" s="54">
        <f t="shared" si="924"/>
        <v>0.625</v>
      </c>
      <c r="CU478" s="54">
        <f t="shared" si="925"/>
        <v>0.75</v>
      </c>
      <c r="CV478" s="19">
        <v>2</v>
      </c>
      <c r="CW478" s="65">
        <v>10.646000000000001</v>
      </c>
      <c r="CX478" s="65">
        <v>50.137</v>
      </c>
      <c r="CY478" s="24">
        <v>3.1339999999999999</v>
      </c>
      <c r="CZ478" s="24">
        <v>4.266</v>
      </c>
      <c r="DA478" s="24">
        <v>-6.8000000000000005E-2</v>
      </c>
      <c r="DB478" s="24">
        <v>-6.0000000000000001E-3</v>
      </c>
      <c r="DC478" s="24">
        <v>0</v>
      </c>
      <c r="DD478" s="65">
        <v>7.3250000000000002</v>
      </c>
      <c r="DE478" s="65">
        <v>34.494999999999997</v>
      </c>
      <c r="DF478" s="24">
        <v>5.1619999999999999</v>
      </c>
      <c r="DG478" s="24">
        <v>0.26200000000000001</v>
      </c>
      <c r="DH478" s="24">
        <v>-0.36799999999999999</v>
      </c>
      <c r="DI478" s="24">
        <v>-1.7350000000000001</v>
      </c>
      <c r="DJ478" s="65">
        <v>3.3210000000000002</v>
      </c>
      <c r="DK478" s="65">
        <v>15.641999999999999</v>
      </c>
      <c r="DL478" s="24">
        <v>0</v>
      </c>
      <c r="DM478" s="24">
        <v>0</v>
      </c>
      <c r="DN478" s="65">
        <v>0</v>
      </c>
      <c r="DO478" s="24">
        <v>360.15</v>
      </c>
      <c r="DP478" s="24">
        <v>61.73</v>
      </c>
      <c r="DQ478" s="24">
        <v>2.8</v>
      </c>
      <c r="DR478" s="24">
        <v>424.68</v>
      </c>
    </row>
    <row r="479" spans="1:122" x14ac:dyDescent="0.2">
      <c r="A479" t="s">
        <v>4653</v>
      </c>
      <c r="B479" t="s">
        <v>2098</v>
      </c>
      <c r="C479" t="str">
        <f t="shared" ref="C479:C494" si="985">CONCATENATE(RIGHT(D479,LEN(D479)-SEARCH(" ",D479)), ", ", LEFT(D479, SEARCH(" ", D479)))</f>
        <v xml:space="preserve">Regehr, Richie </v>
      </c>
      <c r="D479" t="str">
        <f t="shared" ref="D479:D494" si="986">LEFT(F479, SEARCH(",", F479) - 1)</f>
        <v>Richie Regehr</v>
      </c>
      <c r="E479" t="str">
        <f t="shared" ref="E479:E494" si="987">LEFT(RIGHT(F479, LEN(F479)-SEARCH(",", F479)-1), 2)</f>
        <v xml:space="preserve">D </v>
      </c>
      <c r="F479" t="s">
        <v>3215</v>
      </c>
      <c r="G479">
        <v>6</v>
      </c>
      <c r="H479">
        <v>1</v>
      </c>
      <c r="I479">
        <v>1</v>
      </c>
      <c r="J479">
        <f t="shared" ref="J479:J494" si="988">H479+I479</f>
        <v>2</v>
      </c>
      <c r="K479">
        <v>-1</v>
      </c>
      <c r="L479">
        <v>0</v>
      </c>
      <c r="M479" s="5" t="s">
        <v>5580</v>
      </c>
      <c r="N479" s="7">
        <f t="shared" ref="N479:N494" si="989">LEFT(M479, LEN(M479)-3)+RIGHT(M479,2)/60</f>
        <v>8.7333333333333325</v>
      </c>
      <c r="O479" s="7">
        <f t="shared" ref="O479:O494" si="990">G479*N479</f>
        <v>52.399999999999991</v>
      </c>
      <c r="P479">
        <v>1</v>
      </c>
      <c r="Q479">
        <v>1</v>
      </c>
      <c r="R479">
        <v>0</v>
      </c>
      <c r="S479">
        <v>0</v>
      </c>
      <c r="T479">
        <f t="shared" ref="T479:T494" si="991">H479-P479-R479</f>
        <v>0</v>
      </c>
      <c r="U479">
        <f t="shared" ref="U479:U494" si="992">I479-Q479-S479</f>
        <v>0</v>
      </c>
      <c r="V479">
        <v>4</v>
      </c>
      <c r="W479" s="9">
        <f t="shared" ref="W479:W494" si="993">IF(V479=0,0,H479/V479)</f>
        <v>0.25</v>
      </c>
      <c r="X479">
        <v>88</v>
      </c>
      <c r="Y479">
        <v>0</v>
      </c>
      <c r="Z479">
        <v>0</v>
      </c>
      <c r="AA479">
        <v>0</v>
      </c>
      <c r="AB479">
        <v>0</v>
      </c>
      <c r="AC479" s="9">
        <f t="shared" ref="AC479:AC494" si="994">IF(AA479+AB479=0,0,AA479/(AA479+AB479))</f>
        <v>0</v>
      </c>
      <c r="AD479" s="5" t="s">
        <v>7096</v>
      </c>
      <c r="AE479" s="11">
        <f>LEFT(AD479, LEN(AD479)-3)+RIGHT(AD479,2)/60</f>
        <v>26.2</v>
      </c>
      <c r="AH479" s="13" t="s">
        <v>6412</v>
      </c>
      <c r="AI479" s="13" t="s">
        <v>6426</v>
      </c>
      <c r="AJ479" s="14">
        <v>-0.9</v>
      </c>
      <c r="AK479" s="13" t="s">
        <v>6424</v>
      </c>
      <c r="AL479" s="13" t="s">
        <v>6351</v>
      </c>
      <c r="AM479" s="13" t="s">
        <v>6310</v>
      </c>
      <c r="AN479" s="18">
        <f t="shared" ref="AN479:AN494" si="995">AH479+0</f>
        <v>1.5</v>
      </c>
      <c r="AO479" s="18">
        <f t="shared" ref="AO479:AO494" si="996">AI479+0</f>
        <v>0.9</v>
      </c>
      <c r="AP479" s="18">
        <f t="shared" ref="AP479:AP494" si="997">AJ479+0</f>
        <v>-0.9</v>
      </c>
      <c r="AQ479" s="18">
        <f t="shared" ref="AQ479:AQ494" si="998">AK479+0</f>
        <v>0.4</v>
      </c>
      <c r="AR479" s="18">
        <f t="shared" si="970"/>
        <v>13.245033112582783</v>
      </c>
      <c r="AS479" s="18">
        <f t="shared" ref="AS479:AS494" si="999">AL479+0</f>
        <v>-0.1</v>
      </c>
      <c r="AT479" s="18">
        <f t="shared" si="971"/>
        <v>-3.3112582781456958</v>
      </c>
      <c r="AU479" s="18">
        <f t="shared" ref="AU479:AU494" si="1000">AM479+0</f>
        <v>0.3</v>
      </c>
      <c r="AV479" s="66">
        <v>3</v>
      </c>
      <c r="AW479" s="66">
        <v>6</v>
      </c>
      <c r="AX479" s="66">
        <v>2</v>
      </c>
      <c r="AY479" s="66">
        <v>3</v>
      </c>
      <c r="AZ479" s="66">
        <v>0</v>
      </c>
      <c r="BA479" s="66">
        <v>0</v>
      </c>
      <c r="BB479" s="66">
        <v>0</v>
      </c>
      <c r="BC479" s="66">
        <v>0</v>
      </c>
      <c r="BD479">
        <v>49</v>
      </c>
      <c r="BE479" t="s">
        <v>3414</v>
      </c>
      <c r="BF479" t="s">
        <v>3415</v>
      </c>
      <c r="BH479" t="s">
        <v>3416</v>
      </c>
      <c r="BI479">
        <v>72</v>
      </c>
      <c r="BJ479">
        <v>205</v>
      </c>
      <c r="BK479" t="s">
        <v>1259</v>
      </c>
      <c r="BL479" t="s">
        <v>638</v>
      </c>
      <c r="BM479" s="4" t="s">
        <v>6095</v>
      </c>
      <c r="BN479" s="4" t="s">
        <v>6096</v>
      </c>
      <c r="BO479" s="4" t="s">
        <v>1516</v>
      </c>
      <c r="BP479" s="4" t="s">
        <v>2302</v>
      </c>
      <c r="BQ479" s="7">
        <f t="shared" si="972"/>
        <v>52.416666666666664</v>
      </c>
      <c r="BR479" s="7">
        <f t="shared" si="973"/>
        <v>44.43333333333333</v>
      </c>
      <c r="BS479" s="7">
        <f t="shared" si="974"/>
        <v>0</v>
      </c>
      <c r="BT479" s="7">
        <f t="shared" si="975"/>
        <v>7.9833333333333334</v>
      </c>
      <c r="BU479">
        <v>88</v>
      </c>
      <c r="BV479">
        <v>0</v>
      </c>
      <c r="BW479">
        <v>0</v>
      </c>
      <c r="BX479">
        <v>0</v>
      </c>
      <c r="BY479" s="18">
        <f t="shared" si="976"/>
        <v>7.405555555555555</v>
      </c>
      <c r="BZ479" s="18">
        <f t="shared" si="977"/>
        <v>0</v>
      </c>
      <c r="CA479" s="18">
        <f t="shared" si="978"/>
        <v>1.3305555555555555</v>
      </c>
      <c r="CB479" s="6">
        <v>0</v>
      </c>
      <c r="CC479" s="6">
        <v>2</v>
      </c>
      <c r="CD479" s="6">
        <v>0</v>
      </c>
      <c r="CE479" s="6">
        <v>2</v>
      </c>
      <c r="CF479" s="6">
        <v>1</v>
      </c>
      <c r="CG479" s="6">
        <v>0</v>
      </c>
      <c r="CH479" s="6">
        <v>0</v>
      </c>
      <c r="CI479" s="6">
        <v>1</v>
      </c>
      <c r="CJ479" s="11">
        <f t="shared" si="979"/>
        <v>0</v>
      </c>
      <c r="CK479" s="11">
        <f t="shared" si="980"/>
        <v>15.031315240083508</v>
      </c>
      <c r="CL479" s="11">
        <f t="shared" si="981"/>
        <v>0</v>
      </c>
      <c r="CM479" s="11">
        <f t="shared" si="982"/>
        <v>1.3503375843960992</v>
      </c>
      <c r="CN479" s="11">
        <f t="shared" si="983"/>
        <v>0</v>
      </c>
      <c r="CO479" s="11">
        <f t="shared" si="984"/>
        <v>0</v>
      </c>
      <c r="CP479" s="52">
        <f t="shared" si="920"/>
        <v>0</v>
      </c>
      <c r="CQ479" s="52">
        <f t="shared" si="921"/>
        <v>0</v>
      </c>
      <c r="CR479" s="52">
        <f t="shared" si="922"/>
        <v>0</v>
      </c>
      <c r="CS479" s="52">
        <f t="shared" si="923"/>
        <v>0.5</v>
      </c>
      <c r="CT479" s="52">
        <f t="shared" si="924"/>
        <v>0.5</v>
      </c>
      <c r="CU479" s="52">
        <f t="shared" si="925"/>
        <v>1</v>
      </c>
      <c r="CV479">
        <v>0</v>
      </c>
      <c r="CW479" s="60">
        <f t="shared" ref="CW479:CW494" si="1001">DD479+DJ479+DN479</f>
        <v>4.1816413431013713</v>
      </c>
      <c r="CX479" s="60">
        <f t="shared" ref="CX479:CX494" si="1002">CW479/DR479*2000</f>
        <v>159.55388272564852</v>
      </c>
      <c r="CY479" s="60">
        <v>-0.35393164999003046</v>
      </c>
      <c r="CZ479" s="60">
        <v>2.1854995870227873</v>
      </c>
      <c r="DA479" s="60">
        <v>2.4390202991047133E-3</v>
      </c>
      <c r="DB479" s="60">
        <v>0</v>
      </c>
      <c r="DC479" s="60">
        <v>0</v>
      </c>
      <c r="DD479" s="60">
        <f t="shared" ref="DD479:DD494" si="1003">SUM(CY479:DC479)</f>
        <v>1.8340069573318616</v>
      </c>
      <c r="DE479" s="60">
        <f t="shared" ref="DE479:DE494" si="1004">DD479/DR479*2000</f>
        <v>69.978007910913647</v>
      </c>
      <c r="DF479" s="60">
        <v>1.5542142796168452</v>
      </c>
      <c r="DG479" s="60">
        <v>0.19039861057141183</v>
      </c>
      <c r="DH479" s="60">
        <v>0</v>
      </c>
      <c r="DI479" s="60">
        <v>0.60302149558125262</v>
      </c>
      <c r="DJ479" s="60">
        <f t="shared" ref="DJ479:DJ494" si="1005">SUM(DF479:DI479)</f>
        <v>2.3476343857695094</v>
      </c>
      <c r="DK479" s="60">
        <f t="shared" ref="DK479:DK494" si="1006">DJ479/DR479*2000</f>
        <v>89.57587481473486</v>
      </c>
      <c r="DL479" s="60"/>
      <c r="DM479" s="60"/>
      <c r="DN479" s="60">
        <f t="shared" ref="DN479:DN494" si="1007">SUM(DL479:DM479)</f>
        <v>0</v>
      </c>
      <c r="DO479" s="59">
        <v>44.43333333333333</v>
      </c>
      <c r="DP479" s="59">
        <v>7.9833333333333325</v>
      </c>
      <c r="DQ479" s="59">
        <v>0</v>
      </c>
      <c r="DR479" s="58">
        <v>52.416666666666664</v>
      </c>
    </row>
    <row r="480" spans="1:122" x14ac:dyDescent="0.2">
      <c r="A480" t="s">
        <v>4678</v>
      </c>
      <c r="B480" t="s">
        <v>2098</v>
      </c>
      <c r="C480" t="str">
        <f t="shared" si="985"/>
        <v xml:space="preserve">Fata, Rico </v>
      </c>
      <c r="D480" t="str">
        <f t="shared" si="986"/>
        <v>Rico Fata</v>
      </c>
      <c r="E480" t="str">
        <f t="shared" si="987"/>
        <v>LW</v>
      </c>
      <c r="F480" t="s">
        <v>4645</v>
      </c>
      <c r="G480">
        <v>10</v>
      </c>
      <c r="H480">
        <v>1</v>
      </c>
      <c r="I480">
        <v>1</v>
      </c>
      <c r="J480">
        <f t="shared" si="988"/>
        <v>2</v>
      </c>
      <c r="K480">
        <v>3</v>
      </c>
      <c r="L480">
        <v>2</v>
      </c>
      <c r="M480" s="5" t="s">
        <v>1220</v>
      </c>
      <c r="N480" s="7">
        <f t="shared" si="989"/>
        <v>10.433333333333334</v>
      </c>
      <c r="O480" s="7">
        <f t="shared" si="990"/>
        <v>104.33333333333334</v>
      </c>
      <c r="P480">
        <v>0</v>
      </c>
      <c r="Q480">
        <v>0</v>
      </c>
      <c r="R480">
        <v>0</v>
      </c>
      <c r="S480">
        <v>0</v>
      </c>
      <c r="T480">
        <f t="shared" si="991"/>
        <v>1</v>
      </c>
      <c r="U480">
        <f t="shared" si="992"/>
        <v>1</v>
      </c>
      <c r="V480">
        <v>15</v>
      </c>
      <c r="W480" s="9">
        <f t="shared" si="993"/>
        <v>6.6666666666666666E-2</v>
      </c>
      <c r="X480">
        <v>161</v>
      </c>
      <c r="Y480">
        <v>0</v>
      </c>
      <c r="Z480">
        <v>0</v>
      </c>
      <c r="AA480">
        <v>4</v>
      </c>
      <c r="AB480">
        <v>3</v>
      </c>
      <c r="AC480" s="9">
        <f t="shared" si="994"/>
        <v>0.5714285714285714</v>
      </c>
      <c r="AD480" s="5" t="s">
        <v>5447</v>
      </c>
      <c r="AE480" s="11">
        <f>LEFT(AD480, LEN(AD480)-3)+RIGHT(AD480,2)/60</f>
        <v>52.15</v>
      </c>
      <c r="AH480" s="13" t="s">
        <v>6283</v>
      </c>
      <c r="AI480" s="13" t="s">
        <v>6306</v>
      </c>
      <c r="AJ480" s="14">
        <v>2.9</v>
      </c>
      <c r="AK480" s="13" t="s">
        <v>6352</v>
      </c>
      <c r="AL480" s="13" t="s">
        <v>6315</v>
      </c>
      <c r="AM480" s="13" t="s">
        <v>6310</v>
      </c>
      <c r="AN480" s="18">
        <f t="shared" si="995"/>
        <v>2.4</v>
      </c>
      <c r="AO480" s="18">
        <f t="shared" si="996"/>
        <v>3.3</v>
      </c>
      <c r="AP480" s="18">
        <f t="shared" si="997"/>
        <v>2.9</v>
      </c>
      <c r="AQ480" s="18">
        <f t="shared" si="998"/>
        <v>-0.3</v>
      </c>
      <c r="AR480" s="18">
        <f t="shared" si="970"/>
        <v>-4.3923865300146412</v>
      </c>
      <c r="AS480" s="18">
        <f t="shared" si="999"/>
        <v>0.6</v>
      </c>
      <c r="AT480" s="18">
        <f t="shared" si="971"/>
        <v>8.7847730600292824</v>
      </c>
      <c r="AU480" s="18">
        <f t="shared" si="1000"/>
        <v>0.3</v>
      </c>
      <c r="AV480" s="66">
        <v>10</v>
      </c>
      <c r="AW480" s="66">
        <v>5</v>
      </c>
      <c r="AX480" s="66">
        <v>1</v>
      </c>
      <c r="AY480" s="66">
        <v>0</v>
      </c>
      <c r="AZ480" s="66">
        <v>4</v>
      </c>
      <c r="BA480" s="66">
        <v>4</v>
      </c>
      <c r="BB480" s="66">
        <v>3</v>
      </c>
      <c r="BC480" s="66">
        <v>1</v>
      </c>
      <c r="BD480">
        <v>22</v>
      </c>
      <c r="BE480" t="s">
        <v>3400</v>
      </c>
      <c r="BF480" t="s">
        <v>3401</v>
      </c>
      <c r="BG480" t="s">
        <v>7484</v>
      </c>
      <c r="BH480" t="s">
        <v>7457</v>
      </c>
      <c r="BI480">
        <v>72</v>
      </c>
      <c r="BJ480">
        <v>214</v>
      </c>
      <c r="BK480" t="s">
        <v>1259</v>
      </c>
      <c r="BL480" t="s">
        <v>7128</v>
      </c>
      <c r="BM480" s="4" t="s">
        <v>3875</v>
      </c>
      <c r="BN480" s="4" t="s">
        <v>3876</v>
      </c>
      <c r="BO480" s="4" t="s">
        <v>3877</v>
      </c>
      <c r="BP480" s="4" t="s">
        <v>7250</v>
      </c>
      <c r="BQ480" s="7">
        <f t="shared" si="972"/>
        <v>104.3</v>
      </c>
      <c r="BR480" s="7">
        <f t="shared" si="973"/>
        <v>72</v>
      </c>
      <c r="BS480" s="7">
        <f t="shared" si="974"/>
        <v>31.3</v>
      </c>
      <c r="BT480" s="7">
        <f t="shared" si="975"/>
        <v>1</v>
      </c>
      <c r="BU480">
        <v>161</v>
      </c>
      <c r="BV480">
        <v>0</v>
      </c>
      <c r="BW480">
        <v>0</v>
      </c>
      <c r="BX480">
        <v>0</v>
      </c>
      <c r="BY480" s="18">
        <f t="shared" si="976"/>
        <v>7.2</v>
      </c>
      <c r="BZ480" s="18">
        <f t="shared" si="977"/>
        <v>3.13</v>
      </c>
      <c r="CA480" s="18">
        <f t="shared" si="978"/>
        <v>0.1</v>
      </c>
      <c r="CB480" s="6">
        <v>5</v>
      </c>
      <c r="CC480" s="6">
        <v>0</v>
      </c>
      <c r="CD480" s="6">
        <v>0</v>
      </c>
      <c r="CE480" s="6">
        <v>5</v>
      </c>
      <c r="CF480" s="6">
        <v>3</v>
      </c>
      <c r="CG480" s="6">
        <v>0</v>
      </c>
      <c r="CH480" s="6">
        <v>4</v>
      </c>
      <c r="CI480" s="6">
        <v>7</v>
      </c>
      <c r="CJ480" s="11">
        <f t="shared" si="979"/>
        <v>4.166666666666667</v>
      </c>
      <c r="CK480" s="11">
        <f t="shared" si="980"/>
        <v>0</v>
      </c>
      <c r="CL480" s="11">
        <f t="shared" si="981"/>
        <v>0</v>
      </c>
      <c r="CM480" s="11">
        <f t="shared" si="982"/>
        <v>2.5</v>
      </c>
      <c r="CN480" s="11">
        <f t="shared" si="983"/>
        <v>0</v>
      </c>
      <c r="CO480" s="11">
        <f t="shared" si="984"/>
        <v>7.6677316293929714</v>
      </c>
      <c r="CP480" s="52">
        <f t="shared" si="920"/>
        <v>0.2</v>
      </c>
      <c r="CQ480" s="52">
        <f t="shared" si="921"/>
        <v>0.2</v>
      </c>
      <c r="CR480" s="52">
        <f t="shared" si="922"/>
        <v>0.4</v>
      </c>
      <c r="CS480" s="52">
        <f t="shared" si="923"/>
        <v>0</v>
      </c>
      <c r="CT480" s="52">
        <f t="shared" si="924"/>
        <v>0</v>
      </c>
      <c r="CU480" s="52">
        <f t="shared" si="925"/>
        <v>0</v>
      </c>
      <c r="CV480">
        <v>0</v>
      </c>
      <c r="CW480" s="60">
        <f t="shared" si="1001"/>
        <v>2.6677336076093674</v>
      </c>
      <c r="CX480" s="60">
        <f t="shared" si="1002"/>
        <v>51.155006857322476</v>
      </c>
      <c r="CY480" s="60">
        <v>1.0512307557757987</v>
      </c>
      <c r="CZ480" s="60">
        <v>-4.9546873933862735E-2</v>
      </c>
      <c r="DA480" s="60">
        <v>1.5984129056484785E-2</v>
      </c>
      <c r="DB480" s="60">
        <v>-0.3862775555997231</v>
      </c>
      <c r="DC480" s="60">
        <v>0</v>
      </c>
      <c r="DD480" s="60">
        <f t="shared" si="1003"/>
        <v>0.63139045529869775</v>
      </c>
      <c r="DE480" s="60">
        <f t="shared" si="1004"/>
        <v>12.107199526341279</v>
      </c>
      <c r="DF480" s="60">
        <v>0.58763824799114772</v>
      </c>
      <c r="DG480" s="60">
        <v>3.2666120596788282E-3</v>
      </c>
      <c r="DH480" s="60">
        <v>0.86957033744449674</v>
      </c>
      <c r="DI480" s="60">
        <v>0.57586795481534592</v>
      </c>
      <c r="DJ480" s="60">
        <f t="shared" si="1005"/>
        <v>2.0363431523106694</v>
      </c>
      <c r="DK480" s="60">
        <f t="shared" si="1006"/>
        <v>39.0478073309812</v>
      </c>
      <c r="DL480" s="60"/>
      <c r="DM480" s="60"/>
      <c r="DN480" s="60">
        <f t="shared" si="1007"/>
        <v>0</v>
      </c>
      <c r="DO480" s="58">
        <v>72</v>
      </c>
      <c r="DP480" s="58">
        <v>1</v>
      </c>
      <c r="DQ480" s="58">
        <v>31.3</v>
      </c>
      <c r="DR480" s="58">
        <v>104.3</v>
      </c>
    </row>
    <row r="481" spans="1:122" x14ac:dyDescent="0.2">
      <c r="A481" t="s">
        <v>4672</v>
      </c>
      <c r="B481" t="s">
        <v>2098</v>
      </c>
      <c r="C481" t="str">
        <f t="shared" si="985"/>
        <v xml:space="preserve">Petrovicky, Ronald </v>
      </c>
      <c r="D481" t="str">
        <f t="shared" si="986"/>
        <v>Ronald Petrovicky</v>
      </c>
      <c r="E481" t="str">
        <f t="shared" si="987"/>
        <v>RW</v>
      </c>
      <c r="F481" t="s">
        <v>2842</v>
      </c>
      <c r="G481">
        <v>31</v>
      </c>
      <c r="H481">
        <v>3</v>
      </c>
      <c r="I481">
        <v>3</v>
      </c>
      <c r="J481">
        <f t="shared" si="988"/>
        <v>6</v>
      </c>
      <c r="K481">
        <v>4</v>
      </c>
      <c r="L481">
        <v>28</v>
      </c>
      <c r="M481" s="5" t="s">
        <v>5955</v>
      </c>
      <c r="N481" s="7">
        <f t="shared" si="989"/>
        <v>8.3333333333333339</v>
      </c>
      <c r="O481" s="7">
        <f t="shared" si="990"/>
        <v>258.33333333333337</v>
      </c>
      <c r="P481">
        <v>0</v>
      </c>
      <c r="Q481">
        <v>0</v>
      </c>
      <c r="R481">
        <v>0</v>
      </c>
      <c r="S481">
        <v>0</v>
      </c>
      <c r="T481">
        <f t="shared" si="991"/>
        <v>3</v>
      </c>
      <c r="U481">
        <f t="shared" si="992"/>
        <v>3</v>
      </c>
      <c r="V481">
        <v>27</v>
      </c>
      <c r="W481" s="9">
        <f t="shared" si="993"/>
        <v>0.1111111111111111</v>
      </c>
      <c r="X481">
        <v>374</v>
      </c>
      <c r="Y481">
        <v>1</v>
      </c>
      <c r="Z481">
        <v>0</v>
      </c>
      <c r="AA481">
        <v>2</v>
      </c>
      <c r="AB481">
        <v>2</v>
      </c>
      <c r="AC481" s="9">
        <f t="shared" si="994"/>
        <v>0.5</v>
      </c>
      <c r="AD481" s="5" t="s">
        <v>1768</v>
      </c>
      <c r="AE481" s="11">
        <f>LEFT(AD481, LEN(AD481)-3)+RIGHT(AD481,2)/60</f>
        <v>43.083333333333336</v>
      </c>
      <c r="AF481" s="27">
        <v>53</v>
      </c>
      <c r="AG481" s="12">
        <v>174165</v>
      </c>
      <c r="AH481" s="13" t="s">
        <v>6356</v>
      </c>
      <c r="AI481" s="13" t="s">
        <v>6407</v>
      </c>
      <c r="AJ481" s="14">
        <v>3.8</v>
      </c>
      <c r="AK481" s="13" t="s">
        <v>6348</v>
      </c>
      <c r="AL481" s="13" t="s">
        <v>6426</v>
      </c>
      <c r="AM481" s="13" t="s">
        <v>6323</v>
      </c>
      <c r="AN481" s="18">
        <f t="shared" si="995"/>
        <v>4.5</v>
      </c>
      <c r="AO481" s="18">
        <f t="shared" si="996"/>
        <v>4.4000000000000004</v>
      </c>
      <c r="AP481" s="18">
        <f t="shared" si="997"/>
        <v>3.8</v>
      </c>
      <c r="AQ481" s="18">
        <f t="shared" si="998"/>
        <v>0.2</v>
      </c>
      <c r="AR481" s="18">
        <f t="shared" si="970"/>
        <v>1.5267175572519083</v>
      </c>
      <c r="AS481" s="18">
        <f t="shared" si="999"/>
        <v>0.9</v>
      </c>
      <c r="AT481" s="18">
        <f t="shared" si="971"/>
        <v>6.8702290076335872</v>
      </c>
      <c r="AU481" s="18">
        <f t="shared" si="1000"/>
        <v>1.1000000000000001</v>
      </c>
      <c r="AV481" s="66">
        <v>7</v>
      </c>
      <c r="AW481" s="66">
        <v>32</v>
      </c>
      <c r="AX481" s="66">
        <v>9</v>
      </c>
      <c r="AY481" s="66">
        <v>3</v>
      </c>
      <c r="AZ481" s="66">
        <v>5</v>
      </c>
      <c r="BA481" s="66">
        <v>2</v>
      </c>
      <c r="BB481" s="66">
        <v>2</v>
      </c>
      <c r="BC481" s="66">
        <v>0.2</v>
      </c>
      <c r="BD481">
        <v>26</v>
      </c>
      <c r="BE481" t="s">
        <v>5151</v>
      </c>
      <c r="BF481" t="s">
        <v>5152</v>
      </c>
      <c r="BH481" t="s">
        <v>7460</v>
      </c>
      <c r="BI481">
        <v>72</v>
      </c>
      <c r="BJ481">
        <v>195</v>
      </c>
      <c r="BK481" t="s">
        <v>1258</v>
      </c>
      <c r="BL481" t="s">
        <v>7128</v>
      </c>
      <c r="BM481" s="4" t="s">
        <v>3674</v>
      </c>
      <c r="BN481" s="4" t="s">
        <v>3675</v>
      </c>
      <c r="BO481" s="4" t="s">
        <v>3676</v>
      </c>
      <c r="BP481" s="4" t="s">
        <v>3677</v>
      </c>
      <c r="BQ481" s="7">
        <f t="shared" si="972"/>
        <v>258.55</v>
      </c>
      <c r="BR481" s="7">
        <f t="shared" si="973"/>
        <v>255.1</v>
      </c>
      <c r="BS481" s="7">
        <f t="shared" si="974"/>
        <v>0</v>
      </c>
      <c r="BT481" s="7">
        <f t="shared" si="975"/>
        <v>3.45</v>
      </c>
      <c r="BU481">
        <v>374</v>
      </c>
      <c r="BV481">
        <v>0</v>
      </c>
      <c r="BW481">
        <v>0</v>
      </c>
      <c r="BX481">
        <v>0</v>
      </c>
      <c r="BY481" s="18">
        <f t="shared" si="976"/>
        <v>8.2290322580645157</v>
      </c>
      <c r="BZ481" s="18">
        <f t="shared" si="977"/>
        <v>0</v>
      </c>
      <c r="CA481" s="18">
        <f t="shared" si="978"/>
        <v>0.11129032258064517</v>
      </c>
      <c r="CB481" s="6">
        <v>8</v>
      </c>
      <c r="CC481" s="6">
        <v>0</v>
      </c>
      <c r="CD481" s="6">
        <v>0</v>
      </c>
      <c r="CE481" s="6">
        <v>8</v>
      </c>
      <c r="CF481" s="6">
        <v>4</v>
      </c>
      <c r="CG481" s="6">
        <v>0</v>
      </c>
      <c r="CH481" s="6">
        <v>0</v>
      </c>
      <c r="CI481" s="6">
        <v>4</v>
      </c>
      <c r="CJ481" s="11">
        <f t="shared" si="979"/>
        <v>1.8816150529204234</v>
      </c>
      <c r="CK481" s="11">
        <f t="shared" si="980"/>
        <v>0</v>
      </c>
      <c r="CL481" s="11">
        <f t="shared" si="981"/>
        <v>0</v>
      </c>
      <c r="CM481" s="11">
        <f t="shared" si="982"/>
        <v>0.94080752646021171</v>
      </c>
      <c r="CN481" s="11">
        <f t="shared" si="983"/>
        <v>0</v>
      </c>
      <c r="CO481" s="11">
        <f t="shared" si="984"/>
        <v>0</v>
      </c>
      <c r="CP481" s="52">
        <f t="shared" si="920"/>
        <v>0.375</v>
      </c>
      <c r="CQ481" s="52">
        <f t="shared" si="921"/>
        <v>0.375</v>
      </c>
      <c r="CR481" s="52">
        <f t="shared" si="922"/>
        <v>0.75</v>
      </c>
      <c r="CS481" s="52">
        <f t="shared" si="923"/>
        <v>0</v>
      </c>
      <c r="CT481" s="52">
        <f t="shared" si="924"/>
        <v>0</v>
      </c>
      <c r="CU481" s="52">
        <f t="shared" si="925"/>
        <v>0</v>
      </c>
      <c r="CV481">
        <v>0</v>
      </c>
      <c r="CW481" s="60">
        <f t="shared" si="1001"/>
        <v>3.9604629116462626</v>
      </c>
      <c r="CX481" s="60">
        <f t="shared" si="1002"/>
        <v>30.63595367740292</v>
      </c>
      <c r="CY481" s="60">
        <v>2.2332978485262522</v>
      </c>
      <c r="CZ481" s="60">
        <v>-0.18378744284397872</v>
      </c>
      <c r="DA481" s="60">
        <v>0.25792382472718478</v>
      </c>
      <c r="DB481" s="60">
        <v>0</v>
      </c>
      <c r="DC481" s="60">
        <v>0</v>
      </c>
      <c r="DD481" s="60">
        <f t="shared" si="1003"/>
        <v>2.3074342304094584</v>
      </c>
      <c r="DE481" s="60">
        <f t="shared" si="1004"/>
        <v>17.849036785221106</v>
      </c>
      <c r="DF481" s="60">
        <v>4.0092081457379845</v>
      </c>
      <c r="DG481" s="60">
        <v>8.3474852617338047E-3</v>
      </c>
      <c r="DH481" s="60">
        <v>0</v>
      </c>
      <c r="DI481" s="60">
        <v>-2.3645269497629138</v>
      </c>
      <c r="DJ481" s="60">
        <f t="shared" si="1005"/>
        <v>1.6530286812368042</v>
      </c>
      <c r="DK481" s="60">
        <f t="shared" si="1006"/>
        <v>12.786916892181814</v>
      </c>
      <c r="DL481" s="60"/>
      <c r="DM481" s="60"/>
      <c r="DN481" s="60">
        <f t="shared" si="1007"/>
        <v>0</v>
      </c>
      <c r="DO481" s="58">
        <v>255.1</v>
      </c>
      <c r="DP481" s="58">
        <v>3.45</v>
      </c>
      <c r="DQ481" s="58">
        <v>0</v>
      </c>
      <c r="DR481" s="58">
        <v>258.55</v>
      </c>
    </row>
    <row r="482" spans="1:122" x14ac:dyDescent="0.2">
      <c r="A482" t="s">
        <v>4677</v>
      </c>
      <c r="B482" t="s">
        <v>2098</v>
      </c>
      <c r="C482" t="str">
        <f t="shared" si="985"/>
        <v xml:space="preserve">Fitzpatrick, Rory </v>
      </c>
      <c r="D482" t="str">
        <f t="shared" si="986"/>
        <v>Rory Fitzpatrick</v>
      </c>
      <c r="E482" t="str">
        <f t="shared" si="987"/>
        <v xml:space="preserve">D </v>
      </c>
      <c r="F482" t="s">
        <v>4599</v>
      </c>
      <c r="G482">
        <v>58</v>
      </c>
      <c r="H482">
        <v>1</v>
      </c>
      <c r="I482">
        <v>6</v>
      </c>
      <c r="J482">
        <f t="shared" si="988"/>
        <v>7</v>
      </c>
      <c r="K482">
        <v>12</v>
      </c>
      <c r="L482">
        <v>46</v>
      </c>
      <c r="M482" s="5" t="s">
        <v>5740</v>
      </c>
      <c r="N482" s="7">
        <f t="shared" si="989"/>
        <v>14.1</v>
      </c>
      <c r="O482" s="7">
        <f t="shared" si="990"/>
        <v>817.8</v>
      </c>
      <c r="P482">
        <v>0</v>
      </c>
      <c r="Q482">
        <v>0</v>
      </c>
      <c r="R482">
        <v>0</v>
      </c>
      <c r="S482">
        <v>2</v>
      </c>
      <c r="T482">
        <f t="shared" si="991"/>
        <v>1</v>
      </c>
      <c r="U482">
        <f t="shared" si="992"/>
        <v>4</v>
      </c>
      <c r="V482">
        <v>41</v>
      </c>
      <c r="W482" s="9">
        <f t="shared" si="993"/>
        <v>2.4390243902439025E-2</v>
      </c>
      <c r="X482">
        <v>1200</v>
      </c>
      <c r="Y482">
        <v>1</v>
      </c>
      <c r="Z482">
        <v>0</v>
      </c>
      <c r="AA482">
        <v>1</v>
      </c>
      <c r="AB482">
        <v>0</v>
      </c>
      <c r="AC482" s="9">
        <f t="shared" si="994"/>
        <v>1</v>
      </c>
      <c r="AD482" s="5" t="s">
        <v>5419</v>
      </c>
      <c r="AE482" s="11">
        <f>LEFT(AD482, LEN(AD482)-3)+RIGHT(AD482,2)/60</f>
        <v>116.76666666666667</v>
      </c>
      <c r="AF482" s="27">
        <v>60</v>
      </c>
      <c r="AG482" s="12">
        <v>1205660</v>
      </c>
      <c r="AH482" s="13" t="s">
        <v>6382</v>
      </c>
      <c r="AI482" s="13" t="s">
        <v>6284</v>
      </c>
      <c r="AJ482" s="14">
        <v>9.1999999999999993</v>
      </c>
      <c r="AK482" s="13" t="s">
        <v>6385</v>
      </c>
      <c r="AL482" s="13" t="s">
        <v>6291</v>
      </c>
      <c r="AM482" s="13" t="s">
        <v>6360</v>
      </c>
      <c r="AN482" s="18">
        <f t="shared" si="995"/>
        <v>13.7</v>
      </c>
      <c r="AO482" s="18">
        <f t="shared" si="996"/>
        <v>17.7</v>
      </c>
      <c r="AP482" s="18">
        <f t="shared" si="997"/>
        <v>9.1999999999999993</v>
      </c>
      <c r="AQ482" s="18">
        <f t="shared" si="998"/>
        <v>-0.8</v>
      </c>
      <c r="AR482" s="18">
        <f t="shared" si="970"/>
        <v>-1.6769730636201658</v>
      </c>
      <c r="AS482" s="18">
        <f t="shared" si="999"/>
        <v>4.3</v>
      </c>
      <c r="AT482" s="18">
        <f t="shared" si="971"/>
        <v>9.0137302169583897</v>
      </c>
      <c r="AU482" s="18">
        <f t="shared" si="1000"/>
        <v>3.5</v>
      </c>
      <c r="AV482" s="66">
        <v>40</v>
      </c>
      <c r="AW482" s="66">
        <v>37</v>
      </c>
      <c r="AX482" s="66">
        <v>17</v>
      </c>
      <c r="AY482" s="66">
        <v>14</v>
      </c>
      <c r="AZ482" s="66">
        <v>9</v>
      </c>
      <c r="BA482" s="66">
        <v>1</v>
      </c>
      <c r="BB482" s="66">
        <v>0</v>
      </c>
      <c r="BC482" s="66">
        <v>0</v>
      </c>
      <c r="BE482" t="s">
        <v>5292</v>
      </c>
      <c r="BF482" t="s">
        <v>5293</v>
      </c>
      <c r="BG482" t="s">
        <v>179</v>
      </c>
      <c r="BH482" t="s">
        <v>180</v>
      </c>
      <c r="BI482">
        <v>74</v>
      </c>
      <c r="BJ482">
        <v>210</v>
      </c>
      <c r="BK482" t="s">
        <v>1260</v>
      </c>
      <c r="BL482" t="s">
        <v>7128</v>
      </c>
      <c r="BM482" s="4" t="s">
        <v>2261</v>
      </c>
      <c r="BN482" s="4" t="s">
        <v>2263</v>
      </c>
      <c r="BO482" s="4" t="s">
        <v>2264</v>
      </c>
      <c r="BP482" s="4" t="s">
        <v>1563</v>
      </c>
      <c r="BQ482" s="7">
        <f t="shared" si="972"/>
        <v>817.43333333333328</v>
      </c>
      <c r="BR482" s="7">
        <f t="shared" si="973"/>
        <v>680.76666666666665</v>
      </c>
      <c r="BS482" s="7">
        <f t="shared" si="974"/>
        <v>117.7</v>
      </c>
      <c r="BT482" s="7">
        <f t="shared" si="975"/>
        <v>18.966666666666665</v>
      </c>
      <c r="BU482" s="12">
        <v>1200</v>
      </c>
      <c r="BV482">
        <v>0</v>
      </c>
      <c r="BW482">
        <v>0</v>
      </c>
      <c r="BX482">
        <v>0</v>
      </c>
      <c r="BY482" s="18">
        <f t="shared" si="976"/>
        <v>11.73735632183908</v>
      </c>
      <c r="BZ482" s="18">
        <f t="shared" si="977"/>
        <v>2.0293103448275862</v>
      </c>
      <c r="CA482" s="18">
        <f t="shared" si="978"/>
        <v>0.32701149425287351</v>
      </c>
      <c r="CB482" s="6">
        <v>27</v>
      </c>
      <c r="CC482" s="6">
        <v>0</v>
      </c>
      <c r="CD482" s="6">
        <v>2</v>
      </c>
      <c r="CE482" s="6">
        <v>29</v>
      </c>
      <c r="CF482" s="6">
        <v>16</v>
      </c>
      <c r="CG482" s="6">
        <v>0</v>
      </c>
      <c r="CH482" s="6">
        <v>5</v>
      </c>
      <c r="CI482" s="6">
        <v>21</v>
      </c>
      <c r="CJ482" s="11">
        <f t="shared" si="979"/>
        <v>2.3796699799245946</v>
      </c>
      <c r="CK482" s="11">
        <f t="shared" si="980"/>
        <v>0</v>
      </c>
      <c r="CL482" s="11">
        <f t="shared" si="981"/>
        <v>1.0195412064570943</v>
      </c>
      <c r="CM482" s="11">
        <f t="shared" si="982"/>
        <v>1.4101748029182786</v>
      </c>
      <c r="CN482" s="11">
        <f t="shared" si="983"/>
        <v>0</v>
      </c>
      <c r="CO482" s="11">
        <f t="shared" si="984"/>
        <v>2.5488530161427359</v>
      </c>
      <c r="CP482" s="52">
        <f t="shared" si="920"/>
        <v>3.7037037037037035E-2</v>
      </c>
      <c r="CQ482" s="52">
        <f t="shared" si="921"/>
        <v>0.14814814814814814</v>
      </c>
      <c r="CR482" s="52">
        <f t="shared" si="922"/>
        <v>0.18518518518518517</v>
      </c>
      <c r="CS482" s="52">
        <f t="shared" si="923"/>
        <v>0</v>
      </c>
      <c r="CT482" s="52">
        <f t="shared" si="924"/>
        <v>0</v>
      </c>
      <c r="CU482" s="52">
        <f t="shared" si="925"/>
        <v>0</v>
      </c>
      <c r="CV482">
        <v>0</v>
      </c>
      <c r="CW482" s="60">
        <f t="shared" si="1001"/>
        <v>26.676268536791305</v>
      </c>
      <c r="CX482" s="60">
        <f t="shared" si="1002"/>
        <v>65.268364890408122</v>
      </c>
      <c r="CY482" s="60">
        <v>-0.91234290072573387</v>
      </c>
      <c r="CZ482" s="60">
        <v>-0.72481222713634164</v>
      </c>
      <c r="DA482" s="60">
        <v>0.12460247331421383</v>
      </c>
      <c r="DB482" s="60">
        <v>1.2932169161618117</v>
      </c>
      <c r="DC482" s="60">
        <v>0</v>
      </c>
      <c r="DD482" s="60">
        <f t="shared" si="1003"/>
        <v>-0.21933573838604992</v>
      </c>
      <c r="DE482" s="60">
        <f t="shared" si="1004"/>
        <v>-0.53664495792370404</v>
      </c>
      <c r="DF482" s="60">
        <v>21.398423194079538</v>
      </c>
      <c r="DG482" s="60">
        <v>0.42441117180228483</v>
      </c>
      <c r="DH482" s="60">
        <v>9.4369563434207926</v>
      </c>
      <c r="DI482" s="60">
        <v>-4.3641864341252576</v>
      </c>
      <c r="DJ482" s="60">
        <f t="shared" si="1005"/>
        <v>26.895604275177355</v>
      </c>
      <c r="DK482" s="60">
        <f t="shared" si="1006"/>
        <v>65.805009848331821</v>
      </c>
      <c r="DL482" s="60"/>
      <c r="DM482" s="60"/>
      <c r="DN482" s="60">
        <f t="shared" si="1007"/>
        <v>0</v>
      </c>
      <c r="DO482" s="58">
        <v>680.76666666666665</v>
      </c>
      <c r="DP482" s="58">
        <v>18.966666666666665</v>
      </c>
      <c r="DQ482" s="58">
        <v>117.7</v>
      </c>
      <c r="DR482" s="58">
        <v>817.43333333333339</v>
      </c>
    </row>
    <row r="483" spans="1:122" x14ac:dyDescent="0.2">
      <c r="A483" t="s">
        <v>4668</v>
      </c>
      <c r="B483" t="s">
        <v>2098</v>
      </c>
      <c r="C483" t="str">
        <f t="shared" si="985"/>
        <v xml:space="preserve">Ozolinsh, Sandis </v>
      </c>
      <c r="D483" t="str">
        <f t="shared" si="986"/>
        <v>Sandis Ozolinsh</v>
      </c>
      <c r="E483" t="str">
        <f t="shared" si="987"/>
        <v xml:space="preserve">D </v>
      </c>
      <c r="F483" t="s">
        <v>7555</v>
      </c>
      <c r="G483">
        <v>21</v>
      </c>
      <c r="H483">
        <v>0</v>
      </c>
      <c r="I483">
        <v>3</v>
      </c>
      <c r="J483">
        <f t="shared" si="988"/>
        <v>3</v>
      </c>
      <c r="K483">
        <v>-8</v>
      </c>
      <c r="L483">
        <v>8</v>
      </c>
      <c r="M483" s="5" t="s">
        <v>5513</v>
      </c>
      <c r="N483" s="7">
        <f t="shared" si="989"/>
        <v>18.850000000000001</v>
      </c>
      <c r="O483" s="7">
        <f t="shared" si="990"/>
        <v>395.85</v>
      </c>
      <c r="P483">
        <v>0</v>
      </c>
      <c r="Q483">
        <v>1</v>
      </c>
      <c r="R483">
        <v>0</v>
      </c>
      <c r="S483">
        <v>0</v>
      </c>
      <c r="T483">
        <f t="shared" si="991"/>
        <v>0</v>
      </c>
      <c r="U483">
        <f t="shared" si="992"/>
        <v>2</v>
      </c>
      <c r="V483">
        <v>15</v>
      </c>
      <c r="W483" s="9">
        <f t="shared" si="993"/>
        <v>0</v>
      </c>
      <c r="X483">
        <v>509</v>
      </c>
      <c r="Y483">
        <v>0</v>
      </c>
      <c r="Z483">
        <v>0</v>
      </c>
      <c r="AA483">
        <v>0</v>
      </c>
      <c r="AB483">
        <v>0</v>
      </c>
      <c r="AC483" s="9">
        <f t="shared" si="994"/>
        <v>0</v>
      </c>
      <c r="AD483" s="5" t="s">
        <v>1706</v>
      </c>
      <c r="AE483" s="11">
        <f>LEFT(AD483, LEN(AD483)-3)+RIGHT(AD483,2)/60</f>
        <v>132</v>
      </c>
      <c r="AF483" s="27">
        <v>30</v>
      </c>
      <c r="AG483" s="12">
        <v>165000</v>
      </c>
      <c r="AH483" s="13" t="s">
        <v>6473</v>
      </c>
      <c r="AI483" s="13" t="s">
        <v>4412</v>
      </c>
      <c r="AJ483" s="14">
        <v>-9.5</v>
      </c>
      <c r="AK483" s="13" t="s">
        <v>6328</v>
      </c>
      <c r="AL483" s="13" t="s">
        <v>6434</v>
      </c>
      <c r="AM483" s="13" t="s">
        <v>6441</v>
      </c>
      <c r="AN483" s="18">
        <f t="shared" si="995"/>
        <v>8.9</v>
      </c>
      <c r="AO483" s="18">
        <f t="shared" si="996"/>
        <v>10.1</v>
      </c>
      <c r="AP483" s="18">
        <f t="shared" si="997"/>
        <v>-9.5</v>
      </c>
      <c r="AQ483" s="18">
        <f t="shared" si="998"/>
        <v>-1</v>
      </c>
      <c r="AR483" s="18">
        <f t="shared" si="970"/>
        <v>-3.985122210414453</v>
      </c>
      <c r="AS483" s="18">
        <f t="shared" si="999"/>
        <v>-1.3</v>
      </c>
      <c r="AT483" s="18">
        <f t="shared" si="971"/>
        <v>-5.1806588735387882</v>
      </c>
      <c r="AU483" s="18">
        <f t="shared" si="1000"/>
        <v>-2.2999999999999998</v>
      </c>
      <c r="AV483" s="66">
        <v>29</v>
      </c>
      <c r="AW483" s="66">
        <v>19</v>
      </c>
      <c r="AX483" s="66">
        <v>8</v>
      </c>
      <c r="AY483" s="66">
        <v>14</v>
      </c>
      <c r="AZ483" s="66">
        <v>4</v>
      </c>
      <c r="BA483" s="66">
        <v>0</v>
      </c>
      <c r="BB483" s="66">
        <v>0</v>
      </c>
      <c r="BC483" s="66">
        <v>0</v>
      </c>
      <c r="BD483">
        <v>24</v>
      </c>
      <c r="BE483" t="s">
        <v>3964</v>
      </c>
      <c r="BF483" t="s">
        <v>5332</v>
      </c>
      <c r="BH483" t="s">
        <v>5333</v>
      </c>
      <c r="BI483">
        <v>75</v>
      </c>
      <c r="BJ483">
        <v>220</v>
      </c>
      <c r="BK483" t="s">
        <v>1259</v>
      </c>
      <c r="BL483" t="s">
        <v>7128</v>
      </c>
      <c r="BM483" s="4" t="s">
        <v>3548</v>
      </c>
      <c r="BN483" s="4" t="s">
        <v>1459</v>
      </c>
      <c r="BO483" s="4" t="s">
        <v>3549</v>
      </c>
      <c r="BP483" s="4" t="s">
        <v>3550</v>
      </c>
      <c r="BQ483" s="7">
        <f t="shared" si="972"/>
        <v>396.01666666666665</v>
      </c>
      <c r="BR483" s="7">
        <f t="shared" si="973"/>
        <v>290.16666666666669</v>
      </c>
      <c r="BS483" s="7">
        <f t="shared" si="974"/>
        <v>56.283333333333331</v>
      </c>
      <c r="BT483" s="7">
        <f t="shared" si="975"/>
        <v>49.56666666666667</v>
      </c>
      <c r="BU483">
        <v>509</v>
      </c>
      <c r="BV483">
        <v>0</v>
      </c>
      <c r="BW483">
        <v>0</v>
      </c>
      <c r="BX483">
        <v>0</v>
      </c>
      <c r="BY483" s="18">
        <f t="shared" si="976"/>
        <v>13.817460317460318</v>
      </c>
      <c r="BZ483" s="18">
        <f t="shared" si="977"/>
        <v>2.68015873015873</v>
      </c>
      <c r="CA483" s="18">
        <f t="shared" si="978"/>
        <v>2.3603174603174604</v>
      </c>
      <c r="CB483" s="6">
        <v>12</v>
      </c>
      <c r="CC483" s="6">
        <v>4</v>
      </c>
      <c r="CD483" s="6">
        <v>0</v>
      </c>
      <c r="CE483" s="6">
        <v>16</v>
      </c>
      <c r="CF483" s="6">
        <v>20</v>
      </c>
      <c r="CG483" s="6">
        <v>0</v>
      </c>
      <c r="CH483" s="6">
        <v>5</v>
      </c>
      <c r="CI483" s="6">
        <v>25</v>
      </c>
      <c r="CJ483" s="11">
        <f t="shared" si="979"/>
        <v>2.4813325674899485</v>
      </c>
      <c r="CK483" s="11">
        <f t="shared" si="980"/>
        <v>4.8419636852723604</v>
      </c>
      <c r="CL483" s="11">
        <f t="shared" si="981"/>
        <v>0</v>
      </c>
      <c r="CM483" s="11">
        <f t="shared" si="982"/>
        <v>4.1355542791499138</v>
      </c>
      <c r="CN483" s="11">
        <f t="shared" si="983"/>
        <v>0</v>
      </c>
      <c r="CO483" s="11">
        <f t="shared" si="984"/>
        <v>5.3301747112822033</v>
      </c>
      <c r="CP483" s="52">
        <f t="shared" si="920"/>
        <v>0</v>
      </c>
      <c r="CQ483" s="52">
        <f t="shared" si="921"/>
        <v>0.16666666666666666</v>
      </c>
      <c r="CR483" s="52">
        <f t="shared" si="922"/>
        <v>0.16666666666666666</v>
      </c>
      <c r="CS483" s="52">
        <f t="shared" si="923"/>
        <v>0</v>
      </c>
      <c r="CT483" s="52">
        <f t="shared" si="924"/>
        <v>0.25</v>
      </c>
      <c r="CU483" s="52">
        <f t="shared" si="925"/>
        <v>0.25</v>
      </c>
      <c r="CV483">
        <v>0</v>
      </c>
      <c r="CW483" s="60">
        <f t="shared" si="1001"/>
        <v>4.0932094654426034</v>
      </c>
      <c r="CX483" s="60">
        <f t="shared" si="1002"/>
        <v>20.671905048319193</v>
      </c>
      <c r="CY483" s="60">
        <v>-0.53834917874843358</v>
      </c>
      <c r="CZ483" s="60">
        <v>-0.92220876049863598</v>
      </c>
      <c r="DA483" s="60">
        <v>4.5201578140090071E-2</v>
      </c>
      <c r="DB483" s="60">
        <v>-0.11930722486387098</v>
      </c>
      <c r="DC483" s="60">
        <v>0</v>
      </c>
      <c r="DD483" s="60">
        <f t="shared" si="1003"/>
        <v>-1.5346635859708504</v>
      </c>
      <c r="DE483" s="60">
        <f t="shared" si="1004"/>
        <v>-7.7504999922773461</v>
      </c>
      <c r="DF483" s="60">
        <v>-0.58851818913613829</v>
      </c>
      <c r="DG483" s="60">
        <v>1.4606430266935215</v>
      </c>
      <c r="DH483" s="60">
        <v>2.863267832709453</v>
      </c>
      <c r="DI483" s="60">
        <v>1.8924803811466173</v>
      </c>
      <c r="DJ483" s="60">
        <f t="shared" si="1005"/>
        <v>5.6278730514134541</v>
      </c>
      <c r="DK483" s="60">
        <f t="shared" si="1006"/>
        <v>28.422405040596541</v>
      </c>
      <c r="DL483" s="60"/>
      <c r="DM483" s="60"/>
      <c r="DN483" s="60">
        <f t="shared" si="1007"/>
        <v>0</v>
      </c>
      <c r="DO483" s="58">
        <v>290.16666666666669</v>
      </c>
      <c r="DP483" s="58">
        <v>49.566666666666663</v>
      </c>
      <c r="DQ483" s="58">
        <v>56.283333333333331</v>
      </c>
      <c r="DR483" s="58">
        <v>396.01666666666671</v>
      </c>
    </row>
    <row r="484" spans="1:122" x14ac:dyDescent="0.2">
      <c r="A484" t="s">
        <v>4660</v>
      </c>
      <c r="B484" t="s">
        <v>2098</v>
      </c>
      <c r="C484" t="str">
        <f t="shared" si="985"/>
        <v xml:space="preserve">Bisaillon, Sebastien </v>
      </c>
      <c r="D484" t="str">
        <f t="shared" si="986"/>
        <v>Sebastien Bisaillon</v>
      </c>
      <c r="E484" t="str">
        <f t="shared" si="987"/>
        <v xml:space="preserve">D </v>
      </c>
      <c r="F484" t="s">
        <v>971</v>
      </c>
      <c r="G484">
        <v>2</v>
      </c>
      <c r="H484">
        <v>0</v>
      </c>
      <c r="I484">
        <v>0</v>
      </c>
      <c r="J484">
        <f t="shared" si="988"/>
        <v>0</v>
      </c>
      <c r="K484">
        <v>-1</v>
      </c>
      <c r="L484">
        <v>0</v>
      </c>
      <c r="M484" s="5" t="s">
        <v>5746</v>
      </c>
      <c r="N484" s="7">
        <f t="shared" si="989"/>
        <v>14.2</v>
      </c>
      <c r="O484" s="7">
        <f t="shared" si="990"/>
        <v>28.4</v>
      </c>
      <c r="P484">
        <v>0</v>
      </c>
      <c r="Q484">
        <v>0</v>
      </c>
      <c r="R484">
        <v>0</v>
      </c>
      <c r="S484">
        <v>0</v>
      </c>
      <c r="T484">
        <f t="shared" si="991"/>
        <v>0</v>
      </c>
      <c r="U484">
        <f t="shared" si="992"/>
        <v>0</v>
      </c>
      <c r="V484">
        <v>3</v>
      </c>
      <c r="W484" s="9">
        <f t="shared" si="993"/>
        <v>0</v>
      </c>
      <c r="X484">
        <v>37</v>
      </c>
      <c r="Y484">
        <v>0</v>
      </c>
      <c r="Z484">
        <v>0</v>
      </c>
      <c r="AA484">
        <v>0</v>
      </c>
      <c r="AB484">
        <v>0</v>
      </c>
      <c r="AC484" s="9">
        <f t="shared" si="994"/>
        <v>0</v>
      </c>
      <c r="AD484" s="5" t="s">
        <v>361</v>
      </c>
      <c r="AH484" s="13" t="s">
        <v>6310</v>
      </c>
      <c r="AI484" s="13" t="s">
        <v>6424</v>
      </c>
      <c r="AJ484" s="14">
        <v>-0.9</v>
      </c>
      <c r="AK484" s="13" t="s">
        <v>6351</v>
      </c>
      <c r="AL484" s="13" t="s">
        <v>6331</v>
      </c>
      <c r="AM484" s="13" t="s">
        <v>6352</v>
      </c>
      <c r="AN484" s="18">
        <f t="shared" si="995"/>
        <v>0.3</v>
      </c>
      <c r="AO484" s="18">
        <f t="shared" si="996"/>
        <v>0.4</v>
      </c>
      <c r="AP484" s="18">
        <f t="shared" si="997"/>
        <v>-0.9</v>
      </c>
      <c r="AQ484" s="18">
        <f t="shared" si="998"/>
        <v>-0.1</v>
      </c>
      <c r="AR484" s="18">
        <f t="shared" si="970"/>
        <v>-5.4995417048579291</v>
      </c>
      <c r="AS484" s="18">
        <f t="shared" si="999"/>
        <v>-0.2</v>
      </c>
      <c r="AT484" s="18">
        <f t="shared" si="971"/>
        <v>-10.999083409715858</v>
      </c>
      <c r="AU484" s="18">
        <f t="shared" si="1000"/>
        <v>-0.3</v>
      </c>
      <c r="AV484" s="66">
        <v>3</v>
      </c>
      <c r="AW484" s="66">
        <v>0</v>
      </c>
      <c r="AX484" s="66">
        <v>0</v>
      </c>
      <c r="AY484" s="66">
        <v>3</v>
      </c>
      <c r="AZ484" s="66">
        <v>3</v>
      </c>
      <c r="BA484" s="66">
        <v>0</v>
      </c>
      <c r="BB484" s="66">
        <v>0</v>
      </c>
      <c r="BC484" s="66">
        <v>0</v>
      </c>
      <c r="BD484">
        <v>60</v>
      </c>
      <c r="BE484" t="s">
        <v>4053</v>
      </c>
      <c r="BF484" t="s">
        <v>4054</v>
      </c>
      <c r="BG484" t="s">
        <v>7456</v>
      </c>
      <c r="BH484" t="s">
        <v>7457</v>
      </c>
      <c r="BI484">
        <v>72</v>
      </c>
      <c r="BJ484">
        <v>205</v>
      </c>
      <c r="BK484" t="s">
        <v>1258</v>
      </c>
      <c r="BL484" t="s">
        <v>638</v>
      </c>
      <c r="BM484" s="4" t="s">
        <v>6154</v>
      </c>
      <c r="BN484" s="4" t="s">
        <v>6155</v>
      </c>
      <c r="BO484" s="4" t="s">
        <v>1516</v>
      </c>
      <c r="BP484" s="4" t="s">
        <v>2302</v>
      </c>
      <c r="BQ484" s="7">
        <f t="shared" si="972"/>
        <v>28.383333333333333</v>
      </c>
      <c r="BR484" s="7">
        <f t="shared" si="973"/>
        <v>20.399999999999999</v>
      </c>
      <c r="BS484" s="7">
        <f t="shared" si="974"/>
        <v>0</v>
      </c>
      <c r="BT484" s="7">
        <f t="shared" si="975"/>
        <v>7.9833333333333334</v>
      </c>
      <c r="BU484">
        <v>37</v>
      </c>
      <c r="BV484">
        <v>0</v>
      </c>
      <c r="BW484">
        <v>0</v>
      </c>
      <c r="BX484">
        <v>0</v>
      </c>
      <c r="BY484" s="18">
        <f t="shared" si="976"/>
        <v>10.199999999999999</v>
      </c>
      <c r="BZ484" s="18">
        <f t="shared" si="977"/>
        <v>0</v>
      </c>
      <c r="CA484" s="18">
        <f t="shared" si="978"/>
        <v>3.9916666666666667</v>
      </c>
      <c r="CB484" s="6">
        <v>0</v>
      </c>
      <c r="CC484" s="6">
        <v>0</v>
      </c>
      <c r="CD484" s="6">
        <v>0</v>
      </c>
      <c r="CE484" s="6">
        <v>0</v>
      </c>
      <c r="CF484" s="6">
        <v>1</v>
      </c>
      <c r="CG484" s="6">
        <v>0</v>
      </c>
      <c r="CH484" s="6">
        <v>0</v>
      </c>
      <c r="CI484" s="6">
        <v>1</v>
      </c>
      <c r="CJ484" s="11">
        <f t="shared" si="979"/>
        <v>0</v>
      </c>
      <c r="CK484" s="11">
        <f t="shared" si="980"/>
        <v>0</v>
      </c>
      <c r="CL484" s="11">
        <f t="shared" si="981"/>
        <v>0</v>
      </c>
      <c r="CM484" s="11">
        <f t="shared" si="982"/>
        <v>2.9411764705882355</v>
      </c>
      <c r="CN484" s="11">
        <f t="shared" si="983"/>
        <v>0</v>
      </c>
      <c r="CO484" s="11">
        <f t="shared" si="984"/>
        <v>0</v>
      </c>
      <c r="CP484" s="52">
        <f t="shared" si="920"/>
        <v>0</v>
      </c>
      <c r="CQ484" s="52">
        <f t="shared" si="921"/>
        <v>0</v>
      </c>
      <c r="CR484" s="52">
        <f t="shared" si="922"/>
        <v>0</v>
      </c>
      <c r="CS484" s="52">
        <f t="shared" si="923"/>
        <v>0</v>
      </c>
      <c r="CT484" s="52">
        <f t="shared" si="924"/>
        <v>0</v>
      </c>
      <c r="CU484" s="52">
        <f t="shared" si="925"/>
        <v>0</v>
      </c>
      <c r="CV484">
        <v>0</v>
      </c>
      <c r="CW484" s="60">
        <f t="shared" si="1001"/>
        <v>0.57294009552327074</v>
      </c>
      <c r="CX484" s="60">
        <f t="shared" si="1002"/>
        <v>40.371586296413682</v>
      </c>
      <c r="CY484" s="60">
        <v>-0.17099514285496031</v>
      </c>
      <c r="CZ484" s="60">
        <v>-0.27900780752674104</v>
      </c>
      <c r="DA484" s="60">
        <v>-1.1190992132794519E-2</v>
      </c>
      <c r="DB484" s="60">
        <v>0</v>
      </c>
      <c r="DC484" s="60">
        <v>0</v>
      </c>
      <c r="DD484" s="60">
        <f t="shared" si="1003"/>
        <v>-0.46119394251449586</v>
      </c>
      <c r="DE484" s="60">
        <f t="shared" si="1004"/>
        <v>-32.497517969312689</v>
      </c>
      <c r="DF484" s="60">
        <v>0.3163914167383326</v>
      </c>
      <c r="DG484" s="60">
        <v>0.34130930869595077</v>
      </c>
      <c r="DH484" s="60">
        <v>0</v>
      </c>
      <c r="DI484" s="60">
        <v>0.37643331260348334</v>
      </c>
      <c r="DJ484" s="60">
        <f t="shared" si="1005"/>
        <v>1.0341340380377666</v>
      </c>
      <c r="DK484" s="60">
        <f t="shared" si="1006"/>
        <v>72.869104265726364</v>
      </c>
      <c r="DL484" s="60"/>
      <c r="DM484" s="60"/>
      <c r="DN484" s="60">
        <f t="shared" si="1007"/>
        <v>0</v>
      </c>
      <c r="DO484" s="58">
        <v>20.399999999999999</v>
      </c>
      <c r="DP484" s="58">
        <v>7.9833333333333325</v>
      </c>
      <c r="DQ484" s="58">
        <v>0</v>
      </c>
      <c r="DR484" s="58">
        <v>28.383333333333333</v>
      </c>
    </row>
    <row r="485" spans="1:122" x14ac:dyDescent="0.2">
      <c r="A485" t="s">
        <v>4662</v>
      </c>
      <c r="B485" t="s">
        <v>2098</v>
      </c>
      <c r="C485" t="str">
        <f t="shared" si="985"/>
        <v xml:space="preserve">Stephenson, Shay </v>
      </c>
      <c r="D485" t="str">
        <f t="shared" si="986"/>
        <v>Shay Stephenson</v>
      </c>
      <c r="E485" t="str">
        <f t="shared" si="987"/>
        <v>LW</v>
      </c>
      <c r="F485" t="s">
        <v>1035</v>
      </c>
      <c r="G485">
        <v>2</v>
      </c>
      <c r="H485">
        <v>0</v>
      </c>
      <c r="I485">
        <v>0</v>
      </c>
      <c r="J485">
        <f t="shared" si="988"/>
        <v>0</v>
      </c>
      <c r="K485">
        <v>0</v>
      </c>
      <c r="L485">
        <v>0</v>
      </c>
      <c r="M485" s="5" t="s">
        <v>5453</v>
      </c>
      <c r="N485" s="7">
        <f t="shared" si="989"/>
        <v>7.3166666666666664</v>
      </c>
      <c r="O485" s="7">
        <f t="shared" si="990"/>
        <v>14.633333333333333</v>
      </c>
      <c r="P485">
        <v>0</v>
      </c>
      <c r="Q485">
        <v>0</v>
      </c>
      <c r="R485">
        <v>0</v>
      </c>
      <c r="S485">
        <v>0</v>
      </c>
      <c r="T485">
        <f t="shared" si="991"/>
        <v>0</v>
      </c>
      <c r="U485">
        <f t="shared" si="992"/>
        <v>0</v>
      </c>
      <c r="V485">
        <v>0</v>
      </c>
      <c r="W485" s="9">
        <f t="shared" si="993"/>
        <v>0</v>
      </c>
      <c r="X485">
        <v>23</v>
      </c>
      <c r="Y485">
        <v>0</v>
      </c>
      <c r="Z485">
        <v>0</v>
      </c>
      <c r="AA485">
        <v>3</v>
      </c>
      <c r="AB485">
        <v>9</v>
      </c>
      <c r="AC485" s="9">
        <f t="shared" si="994"/>
        <v>0.25</v>
      </c>
      <c r="AD485" s="5" t="s">
        <v>361</v>
      </c>
      <c r="AH485" s="13" t="s">
        <v>6348</v>
      </c>
      <c r="AI485" s="13" t="s">
        <v>6349</v>
      </c>
      <c r="AJ485" s="14">
        <v>0</v>
      </c>
      <c r="AK485" s="13" t="s">
        <v>6351</v>
      </c>
      <c r="AL485" s="13" t="s">
        <v>6350</v>
      </c>
      <c r="AM485" s="13" t="s">
        <v>6351</v>
      </c>
      <c r="AN485" s="18">
        <f t="shared" si="995"/>
        <v>0.2</v>
      </c>
      <c r="AO485" s="18">
        <f t="shared" si="996"/>
        <v>0.1</v>
      </c>
      <c r="AP485" s="18">
        <f t="shared" si="997"/>
        <v>0</v>
      </c>
      <c r="AQ485" s="18">
        <f t="shared" si="998"/>
        <v>-0.1</v>
      </c>
      <c r="AR485" s="18">
        <f t="shared" si="970"/>
        <v>-13.683010262257698</v>
      </c>
      <c r="AS485" s="18">
        <f t="shared" si="999"/>
        <v>0</v>
      </c>
      <c r="AT485" s="18">
        <f t="shared" si="971"/>
        <v>0</v>
      </c>
      <c r="AU485" s="18">
        <f t="shared" si="1000"/>
        <v>-0.1</v>
      </c>
      <c r="AV485" s="66">
        <v>0</v>
      </c>
      <c r="AW485" s="66">
        <v>3</v>
      </c>
      <c r="AX485" s="66">
        <v>0</v>
      </c>
      <c r="AY485" s="66">
        <v>0</v>
      </c>
      <c r="AZ485" s="66">
        <v>0</v>
      </c>
      <c r="BA485" s="66">
        <v>3</v>
      </c>
      <c r="BB485" s="66">
        <v>9</v>
      </c>
      <c r="BC485" s="66">
        <v>10.5</v>
      </c>
      <c r="BD485">
        <v>22</v>
      </c>
      <c r="BE485" t="s">
        <v>800</v>
      </c>
      <c r="BF485" t="s">
        <v>801</v>
      </c>
      <c r="BG485" t="s">
        <v>650</v>
      </c>
      <c r="BH485" t="s">
        <v>7457</v>
      </c>
      <c r="BI485">
        <v>74</v>
      </c>
      <c r="BJ485">
        <v>180</v>
      </c>
      <c r="BK485" t="s">
        <v>1259</v>
      </c>
      <c r="BL485" t="s">
        <v>638</v>
      </c>
      <c r="BM485" s="4" t="s">
        <v>6633</v>
      </c>
      <c r="BN485" s="4" t="s">
        <v>6633</v>
      </c>
      <c r="BO485" s="4" t="s">
        <v>1516</v>
      </c>
      <c r="BP485" s="4" t="s">
        <v>1516</v>
      </c>
      <c r="BQ485" s="7">
        <f t="shared" si="972"/>
        <v>14.616666666666667</v>
      </c>
      <c r="BR485" s="7">
        <f t="shared" si="973"/>
        <v>14.616666666666667</v>
      </c>
      <c r="BS485" s="7">
        <f t="shared" si="974"/>
        <v>0</v>
      </c>
      <c r="BT485" s="7">
        <f t="shared" si="975"/>
        <v>0</v>
      </c>
      <c r="BU485">
        <v>23</v>
      </c>
      <c r="BV485">
        <v>0</v>
      </c>
      <c r="BW485">
        <v>0</v>
      </c>
      <c r="BX485">
        <v>0</v>
      </c>
      <c r="BY485" s="18">
        <f t="shared" si="976"/>
        <v>7.3083333333333336</v>
      </c>
      <c r="BZ485" s="18">
        <f t="shared" si="977"/>
        <v>0</v>
      </c>
      <c r="CA485" s="18">
        <f t="shared" si="978"/>
        <v>0</v>
      </c>
      <c r="CB485" s="6">
        <v>0</v>
      </c>
      <c r="CC485" s="6">
        <v>0</v>
      </c>
      <c r="CD485" s="6">
        <v>0</v>
      </c>
      <c r="CE485" s="6">
        <v>0</v>
      </c>
      <c r="CF485" s="6">
        <v>0</v>
      </c>
      <c r="CG485" s="6">
        <v>0</v>
      </c>
      <c r="CH485" s="6">
        <v>0</v>
      </c>
      <c r="CI485" s="6">
        <v>0</v>
      </c>
      <c r="CJ485" s="11">
        <f t="shared" si="979"/>
        <v>0</v>
      </c>
      <c r="CK485" s="11">
        <f t="shared" si="980"/>
        <v>0</v>
      </c>
      <c r="CL485" s="11">
        <f t="shared" si="981"/>
        <v>0</v>
      </c>
      <c r="CM485" s="11">
        <f t="shared" si="982"/>
        <v>0</v>
      </c>
      <c r="CN485" s="11">
        <f t="shared" si="983"/>
        <v>0</v>
      </c>
      <c r="CO485" s="11">
        <f t="shared" si="984"/>
        <v>0</v>
      </c>
      <c r="CP485" s="52">
        <f t="shared" si="920"/>
        <v>0</v>
      </c>
      <c r="CQ485" s="52">
        <f t="shared" si="921"/>
        <v>0</v>
      </c>
      <c r="CR485" s="52">
        <f t="shared" si="922"/>
        <v>0</v>
      </c>
      <c r="CS485" s="52">
        <f t="shared" si="923"/>
        <v>0</v>
      </c>
      <c r="CT485" s="52">
        <f t="shared" si="924"/>
        <v>0</v>
      </c>
      <c r="CU485" s="52">
        <f t="shared" si="925"/>
        <v>0</v>
      </c>
      <c r="CV485">
        <v>0</v>
      </c>
      <c r="CW485" s="60">
        <f t="shared" si="1001"/>
        <v>0.22632975436567115</v>
      </c>
      <c r="CX485" s="60">
        <f t="shared" si="1002"/>
        <v>30.968723516397421</v>
      </c>
      <c r="CY485" s="60">
        <v>-0.35623057299523808</v>
      </c>
      <c r="CZ485" s="60">
        <v>0</v>
      </c>
      <c r="DA485" s="60">
        <v>9.6507638928793223E-3</v>
      </c>
      <c r="DB485" s="60">
        <v>0</v>
      </c>
      <c r="DC485" s="60">
        <v>0</v>
      </c>
      <c r="DD485" s="60">
        <f t="shared" si="1003"/>
        <v>-0.34657980910235875</v>
      </c>
      <c r="DE485" s="60">
        <f t="shared" si="1004"/>
        <v>-47.42255084638888</v>
      </c>
      <c r="DF485" s="60">
        <v>0.37418057262811144</v>
      </c>
      <c r="DG485" s="60">
        <v>0</v>
      </c>
      <c r="DH485" s="60">
        <v>0</v>
      </c>
      <c r="DI485" s="60">
        <v>0.19872899083991846</v>
      </c>
      <c r="DJ485" s="60">
        <f t="shared" si="1005"/>
        <v>0.5729095634680299</v>
      </c>
      <c r="DK485" s="60">
        <f t="shared" si="1006"/>
        <v>78.391274362786291</v>
      </c>
      <c r="DL485" s="60"/>
      <c r="DM485" s="60"/>
      <c r="DN485" s="60">
        <f t="shared" si="1007"/>
        <v>0</v>
      </c>
      <c r="DO485" s="58">
        <v>14.616666666666667</v>
      </c>
      <c r="DP485" s="58">
        <v>0</v>
      </c>
      <c r="DQ485" s="58">
        <v>0</v>
      </c>
      <c r="DR485" s="58">
        <v>14.616666666666667</v>
      </c>
    </row>
    <row r="486" spans="1:122" x14ac:dyDescent="0.2">
      <c r="A486" t="s">
        <v>4662</v>
      </c>
      <c r="B486" t="s">
        <v>2098</v>
      </c>
      <c r="C486" t="str">
        <f t="shared" si="985"/>
        <v xml:space="preserve">Jackman, Tim </v>
      </c>
      <c r="D486" t="str">
        <f t="shared" si="986"/>
        <v>Tim Jackman</v>
      </c>
      <c r="E486" t="str">
        <f t="shared" si="987"/>
        <v>RW</v>
      </c>
      <c r="F486" t="s">
        <v>1034</v>
      </c>
      <c r="G486">
        <v>5</v>
      </c>
      <c r="H486">
        <v>0</v>
      </c>
      <c r="I486">
        <v>0</v>
      </c>
      <c r="J486">
        <f t="shared" si="988"/>
        <v>0</v>
      </c>
      <c r="K486">
        <v>-1</v>
      </c>
      <c r="L486">
        <v>10</v>
      </c>
      <c r="M486" s="5" t="s">
        <v>5793</v>
      </c>
      <c r="N486" s="7">
        <f t="shared" si="989"/>
        <v>6.6</v>
      </c>
      <c r="O486" s="7">
        <f t="shared" si="990"/>
        <v>33</v>
      </c>
      <c r="P486">
        <v>0</v>
      </c>
      <c r="Q486">
        <v>0</v>
      </c>
      <c r="R486">
        <v>0</v>
      </c>
      <c r="S486">
        <v>0</v>
      </c>
      <c r="T486">
        <f t="shared" si="991"/>
        <v>0</v>
      </c>
      <c r="U486">
        <f t="shared" si="992"/>
        <v>0</v>
      </c>
      <c r="V486">
        <v>3</v>
      </c>
      <c r="W486" s="9">
        <f t="shared" si="993"/>
        <v>0</v>
      </c>
      <c r="X486">
        <v>49</v>
      </c>
      <c r="Y486">
        <v>0</v>
      </c>
      <c r="Z486">
        <v>0</v>
      </c>
      <c r="AA486">
        <v>0</v>
      </c>
      <c r="AB486">
        <v>0</v>
      </c>
      <c r="AC486" s="9">
        <f t="shared" si="994"/>
        <v>0</v>
      </c>
      <c r="AD486" s="5" t="s">
        <v>361</v>
      </c>
      <c r="AH486" s="13" t="s">
        <v>6315</v>
      </c>
      <c r="AI486" s="13" t="s">
        <v>6344</v>
      </c>
      <c r="AJ486" s="14">
        <v>-0.9</v>
      </c>
      <c r="AK486" s="13" t="s">
        <v>6352</v>
      </c>
      <c r="AL486" s="13" t="s">
        <v>6351</v>
      </c>
      <c r="AM486" s="13" t="s">
        <v>6353</v>
      </c>
      <c r="AN486" s="18">
        <f t="shared" si="995"/>
        <v>0.6</v>
      </c>
      <c r="AO486" s="18">
        <f t="shared" si="996"/>
        <v>0.5</v>
      </c>
      <c r="AP486" s="18">
        <f t="shared" si="997"/>
        <v>-0.9</v>
      </c>
      <c r="AQ486" s="18">
        <f t="shared" si="998"/>
        <v>-0.3</v>
      </c>
      <c r="AR486" s="18">
        <f t="shared" si="970"/>
        <v>-18.14516129032258</v>
      </c>
      <c r="AS486" s="18">
        <f t="shared" si="999"/>
        <v>-0.1</v>
      </c>
      <c r="AT486" s="18">
        <f t="shared" si="971"/>
        <v>-6.0483870967741931</v>
      </c>
      <c r="AU486" s="18">
        <f t="shared" si="1000"/>
        <v>-0.4</v>
      </c>
      <c r="AV486" s="66">
        <v>0</v>
      </c>
      <c r="AW486" s="66">
        <v>5</v>
      </c>
      <c r="AX486" s="66">
        <v>1</v>
      </c>
      <c r="AY486" s="66">
        <v>0</v>
      </c>
      <c r="AZ486" s="66">
        <v>0</v>
      </c>
      <c r="BA486" s="66">
        <v>0</v>
      </c>
      <c r="BB486" s="66">
        <v>0</v>
      </c>
      <c r="BC486" s="66">
        <v>0</v>
      </c>
      <c r="BD486">
        <v>43</v>
      </c>
      <c r="BE486" t="s">
        <v>746</v>
      </c>
      <c r="BF486" t="s">
        <v>747</v>
      </c>
      <c r="BG486" t="s">
        <v>3004</v>
      </c>
      <c r="BH486" t="s">
        <v>7471</v>
      </c>
      <c r="BI486">
        <v>76</v>
      </c>
      <c r="BJ486">
        <v>210</v>
      </c>
      <c r="BK486" t="s">
        <v>1258</v>
      </c>
      <c r="BL486" t="s">
        <v>7128</v>
      </c>
      <c r="BM486" s="4" t="s">
        <v>6136</v>
      </c>
      <c r="BN486" s="4" t="s">
        <v>6137</v>
      </c>
      <c r="BO486" s="4" t="s">
        <v>1516</v>
      </c>
      <c r="BP486" s="4" t="s">
        <v>7361</v>
      </c>
      <c r="BQ486" s="7">
        <f t="shared" si="972"/>
        <v>32.966666666666669</v>
      </c>
      <c r="BR486" s="7">
        <f t="shared" si="973"/>
        <v>32.866666666666667</v>
      </c>
      <c r="BS486" s="7">
        <f t="shared" si="974"/>
        <v>0</v>
      </c>
      <c r="BT486" s="7">
        <f t="shared" si="975"/>
        <v>0.1</v>
      </c>
      <c r="BU486">
        <v>49</v>
      </c>
      <c r="BV486">
        <v>0</v>
      </c>
      <c r="BW486">
        <v>0</v>
      </c>
      <c r="BX486">
        <v>0</v>
      </c>
      <c r="BY486" s="18">
        <f t="shared" si="976"/>
        <v>6.5733333333333333</v>
      </c>
      <c r="BZ486" s="18">
        <f t="shared" si="977"/>
        <v>0</v>
      </c>
      <c r="CA486" s="18">
        <f t="shared" si="978"/>
        <v>0.02</v>
      </c>
      <c r="CB486" s="6">
        <v>0</v>
      </c>
      <c r="CC486" s="6">
        <v>0</v>
      </c>
      <c r="CD486" s="6">
        <v>0</v>
      </c>
      <c r="CE486" s="6">
        <v>0</v>
      </c>
      <c r="CF486" s="6">
        <v>1</v>
      </c>
      <c r="CG486" s="6">
        <v>0</v>
      </c>
      <c r="CH486" s="6">
        <v>0</v>
      </c>
      <c r="CI486" s="6">
        <v>1</v>
      </c>
      <c r="CJ486" s="11">
        <f t="shared" si="979"/>
        <v>0</v>
      </c>
      <c r="CK486" s="11">
        <f t="shared" si="980"/>
        <v>0</v>
      </c>
      <c r="CL486" s="11">
        <f t="shared" si="981"/>
        <v>0</v>
      </c>
      <c r="CM486" s="11">
        <f t="shared" si="982"/>
        <v>1.8255578093306288</v>
      </c>
      <c r="CN486" s="11">
        <f t="shared" si="983"/>
        <v>0</v>
      </c>
      <c r="CO486" s="11">
        <f t="shared" si="984"/>
        <v>0</v>
      </c>
      <c r="CP486" s="52">
        <f t="shared" si="920"/>
        <v>0</v>
      </c>
      <c r="CQ486" s="52">
        <f t="shared" si="921"/>
        <v>0</v>
      </c>
      <c r="CR486" s="52">
        <f t="shared" si="922"/>
        <v>0</v>
      </c>
      <c r="CS486" s="52">
        <f t="shared" si="923"/>
        <v>0</v>
      </c>
      <c r="CT486" s="52">
        <f t="shared" si="924"/>
        <v>0</v>
      </c>
      <c r="CU486" s="52">
        <f t="shared" si="925"/>
        <v>0</v>
      </c>
      <c r="CV486">
        <v>0</v>
      </c>
      <c r="CW486" s="60">
        <f t="shared" si="1001"/>
        <v>0.12790327479493702</v>
      </c>
      <c r="CX486" s="60">
        <f t="shared" si="1002"/>
        <v>7.7595515547990095</v>
      </c>
      <c r="CY486" s="60">
        <v>-0.80101104896990827</v>
      </c>
      <c r="CZ486" s="60">
        <v>-5.2575058735932784E-3</v>
      </c>
      <c r="DA486" s="60">
        <v>2.1766489144943332E-2</v>
      </c>
      <c r="DB486" s="60">
        <v>0</v>
      </c>
      <c r="DC486" s="60">
        <v>0</v>
      </c>
      <c r="DD486" s="60">
        <f t="shared" si="1003"/>
        <v>-0.78450206569855829</v>
      </c>
      <c r="DE486" s="60">
        <f t="shared" si="1004"/>
        <v>-47.593654137425176</v>
      </c>
      <c r="DF486" s="60">
        <v>0.46388837852075732</v>
      </c>
      <c r="DG486" s="60">
        <v>3.0037829958109476E-4</v>
      </c>
      <c r="DH486" s="60">
        <v>0</v>
      </c>
      <c r="DI486" s="60">
        <v>0.44821658367315698</v>
      </c>
      <c r="DJ486" s="60">
        <f t="shared" si="1005"/>
        <v>0.91240534049349531</v>
      </c>
      <c r="DK486" s="60">
        <f t="shared" si="1006"/>
        <v>55.353205692224186</v>
      </c>
      <c r="DL486" s="60"/>
      <c r="DM486" s="60"/>
      <c r="DN486" s="60">
        <f t="shared" si="1007"/>
        <v>0</v>
      </c>
      <c r="DO486" s="59">
        <v>32.866666666666667</v>
      </c>
      <c r="DP486" s="59">
        <v>0.1</v>
      </c>
      <c r="DQ486" s="59">
        <v>0</v>
      </c>
      <c r="DR486" s="58">
        <v>32.966666666666669</v>
      </c>
    </row>
    <row r="487" spans="1:122" s="30" customFormat="1" x14ac:dyDescent="0.2">
      <c r="A487" t="s">
        <v>4678</v>
      </c>
      <c r="B487" t="s">
        <v>2098</v>
      </c>
      <c r="C487" t="str">
        <f t="shared" si="985"/>
        <v xml:space="preserve">Helbling, Timo </v>
      </c>
      <c r="D487" t="str">
        <f t="shared" si="986"/>
        <v>Timo Helbling</v>
      </c>
      <c r="E487" t="str">
        <f t="shared" si="987"/>
        <v xml:space="preserve">D </v>
      </c>
      <c r="F487" t="s">
        <v>4646</v>
      </c>
      <c r="G487">
        <v>2</v>
      </c>
      <c r="H487">
        <v>0</v>
      </c>
      <c r="I487">
        <v>0</v>
      </c>
      <c r="J487">
        <f t="shared" si="988"/>
        <v>0</v>
      </c>
      <c r="K487">
        <v>-1</v>
      </c>
      <c r="L487">
        <v>2</v>
      </c>
      <c r="M487" s="8" t="s">
        <v>1223</v>
      </c>
      <c r="N487" s="7">
        <f t="shared" si="989"/>
        <v>12</v>
      </c>
      <c r="O487" s="7">
        <f t="shared" si="990"/>
        <v>24</v>
      </c>
      <c r="P487">
        <v>0</v>
      </c>
      <c r="Q487">
        <v>0</v>
      </c>
      <c r="R487">
        <v>0</v>
      </c>
      <c r="S487">
        <v>0</v>
      </c>
      <c r="T487">
        <f t="shared" si="991"/>
        <v>0</v>
      </c>
      <c r="U487">
        <f t="shared" si="992"/>
        <v>0</v>
      </c>
      <c r="V487">
        <v>0</v>
      </c>
      <c r="W487" s="9">
        <f t="shared" si="993"/>
        <v>0</v>
      </c>
      <c r="X487">
        <v>39</v>
      </c>
      <c r="Y487">
        <v>0</v>
      </c>
      <c r="Z487">
        <v>0</v>
      </c>
      <c r="AA487">
        <v>0</v>
      </c>
      <c r="AB487">
        <v>0</v>
      </c>
      <c r="AC487" s="9">
        <f t="shared" si="994"/>
        <v>0</v>
      </c>
      <c r="AD487" s="5" t="s">
        <v>361</v>
      </c>
      <c r="AE487" s="11"/>
      <c r="AF487" s="27"/>
      <c r="AG487"/>
      <c r="AH487" s="13" t="s">
        <v>6310</v>
      </c>
      <c r="AI487" s="13" t="s">
        <v>6426</v>
      </c>
      <c r="AJ487" s="14">
        <v>-1.3</v>
      </c>
      <c r="AK487" s="13" t="s">
        <v>6351</v>
      </c>
      <c r="AL487" s="13" t="s">
        <v>6352</v>
      </c>
      <c r="AM487" s="13" t="s">
        <v>6353</v>
      </c>
      <c r="AN487" s="18">
        <f t="shared" si="995"/>
        <v>0.3</v>
      </c>
      <c r="AO487" s="18">
        <f t="shared" si="996"/>
        <v>0.9</v>
      </c>
      <c r="AP487" s="18">
        <f t="shared" si="997"/>
        <v>-1.3</v>
      </c>
      <c r="AQ487" s="18">
        <f t="shared" si="998"/>
        <v>-0.1</v>
      </c>
      <c r="AR487" s="18">
        <f t="shared" si="970"/>
        <v>-7.0713022981732481</v>
      </c>
      <c r="AS487" s="18">
        <f t="shared" si="999"/>
        <v>-0.3</v>
      </c>
      <c r="AT487" s="18">
        <f t="shared" si="971"/>
        <v>-21.213906894519742</v>
      </c>
      <c r="AU487" s="18">
        <f t="shared" si="1000"/>
        <v>-0.4</v>
      </c>
      <c r="AV487" s="66">
        <v>4</v>
      </c>
      <c r="AW487" s="66">
        <v>2</v>
      </c>
      <c r="AX487" s="66">
        <v>0</v>
      </c>
      <c r="AY487" s="66">
        <v>0</v>
      </c>
      <c r="AZ487" s="66">
        <v>0</v>
      </c>
      <c r="BA487" s="66">
        <v>0</v>
      </c>
      <c r="BB487" s="66">
        <v>0</v>
      </c>
      <c r="BC487" s="66">
        <v>0</v>
      </c>
      <c r="BD487">
        <v>51</v>
      </c>
      <c r="BE487" t="s">
        <v>770</v>
      </c>
      <c r="BF487" t="s">
        <v>771</v>
      </c>
      <c r="BG487"/>
      <c r="BH487" t="s">
        <v>228</v>
      </c>
      <c r="BI487">
        <v>75</v>
      </c>
      <c r="BJ487">
        <v>224</v>
      </c>
      <c r="BK487" t="s">
        <v>1258</v>
      </c>
      <c r="BL487" t="s">
        <v>638</v>
      </c>
      <c r="BM487" s="4" t="s">
        <v>2671</v>
      </c>
      <c r="BN487" s="4" t="s">
        <v>6174</v>
      </c>
      <c r="BO487" s="4" t="s">
        <v>3687</v>
      </c>
      <c r="BP487" s="4" t="s">
        <v>1516</v>
      </c>
      <c r="BQ487" s="7">
        <f t="shared" si="972"/>
        <v>23.983333333333334</v>
      </c>
      <c r="BR487" s="7">
        <f t="shared" si="973"/>
        <v>19.683333333333334</v>
      </c>
      <c r="BS487" s="7">
        <f t="shared" si="974"/>
        <v>4.3</v>
      </c>
      <c r="BT487" s="7">
        <f t="shared" si="975"/>
        <v>0</v>
      </c>
      <c r="BU487">
        <v>39</v>
      </c>
      <c r="BV487">
        <v>0</v>
      </c>
      <c r="BW487">
        <v>0</v>
      </c>
      <c r="BX487">
        <v>0</v>
      </c>
      <c r="BY487" s="18">
        <f t="shared" si="976"/>
        <v>9.8416666666666668</v>
      </c>
      <c r="BZ487" s="18">
        <f t="shared" si="977"/>
        <v>2.15</v>
      </c>
      <c r="CA487" s="18">
        <f t="shared" si="978"/>
        <v>0</v>
      </c>
      <c r="CB487" s="6">
        <v>0</v>
      </c>
      <c r="CC487" s="6">
        <v>0</v>
      </c>
      <c r="CD487" s="6">
        <v>0</v>
      </c>
      <c r="CE487" s="6">
        <v>0</v>
      </c>
      <c r="CF487" s="6">
        <v>1</v>
      </c>
      <c r="CG487" s="6">
        <v>0</v>
      </c>
      <c r="CH487" s="6">
        <v>2</v>
      </c>
      <c r="CI487" s="6">
        <v>3</v>
      </c>
      <c r="CJ487" s="11">
        <f t="shared" si="979"/>
        <v>0</v>
      </c>
      <c r="CK487" s="11">
        <f t="shared" si="980"/>
        <v>0</v>
      </c>
      <c r="CL487" s="11">
        <f t="shared" si="981"/>
        <v>0</v>
      </c>
      <c r="CM487" s="11">
        <f t="shared" si="982"/>
        <v>3.048264182895851</v>
      </c>
      <c r="CN487" s="11">
        <f t="shared" si="983"/>
        <v>0</v>
      </c>
      <c r="CO487" s="11">
        <f t="shared" si="984"/>
        <v>27.906976744186046</v>
      </c>
      <c r="CP487" s="52">
        <f t="shared" si="920"/>
        <v>0</v>
      </c>
      <c r="CQ487" s="52">
        <f t="shared" si="921"/>
        <v>0</v>
      </c>
      <c r="CR487" s="52">
        <f t="shared" si="922"/>
        <v>0</v>
      </c>
      <c r="CS487" s="52">
        <f t="shared" si="923"/>
        <v>0</v>
      </c>
      <c r="CT487" s="52">
        <f t="shared" si="924"/>
        <v>0</v>
      </c>
      <c r="CU487" s="52">
        <f t="shared" si="925"/>
        <v>0</v>
      </c>
      <c r="CV487">
        <v>0</v>
      </c>
      <c r="CW487" s="60">
        <f t="shared" si="1001"/>
        <v>-1.2017052475619359</v>
      </c>
      <c r="CX487" s="60">
        <f t="shared" si="1002"/>
        <v>-100.2116954186465</v>
      </c>
      <c r="CY487" s="60">
        <v>-0.16479510145372109</v>
      </c>
      <c r="CZ487" s="60">
        <v>0</v>
      </c>
      <c r="DA487" s="60">
        <v>3.6754812579548744E-3</v>
      </c>
      <c r="DB487" s="60">
        <v>-9.9442542582320777E-3</v>
      </c>
      <c r="DC487" s="60">
        <v>0</v>
      </c>
      <c r="DD487" s="60">
        <f t="shared" si="1003"/>
        <v>-0.17106387445399829</v>
      </c>
      <c r="DE487" s="60">
        <f t="shared" si="1004"/>
        <v>-14.265229280389017</v>
      </c>
      <c r="DF487" s="60">
        <v>0.25271223143752114</v>
      </c>
      <c r="DG487" s="60">
        <v>0</v>
      </c>
      <c r="DH487" s="60">
        <v>-0.91288886160981009</v>
      </c>
      <c r="DI487" s="60">
        <v>-0.37046474293564874</v>
      </c>
      <c r="DJ487" s="60">
        <f t="shared" si="1005"/>
        <v>-1.0306413731079376</v>
      </c>
      <c r="DK487" s="60">
        <f t="shared" si="1006"/>
        <v>-85.946466138257477</v>
      </c>
      <c r="DL487" s="60"/>
      <c r="DM487" s="60"/>
      <c r="DN487" s="60">
        <f t="shared" si="1007"/>
        <v>0</v>
      </c>
      <c r="DO487" s="59">
        <v>19.683333333333334</v>
      </c>
      <c r="DP487" s="59">
        <v>0</v>
      </c>
      <c r="DQ487" s="59">
        <v>4.3</v>
      </c>
      <c r="DR487" s="58">
        <v>23.983333333333334</v>
      </c>
    </row>
    <row r="488" spans="1:122" x14ac:dyDescent="0.2">
      <c r="A488" t="s">
        <v>4669</v>
      </c>
      <c r="B488" t="s">
        <v>2098</v>
      </c>
      <c r="C488" t="str">
        <f t="shared" si="985"/>
        <v xml:space="preserve">Malec, Tomas </v>
      </c>
      <c r="D488" t="str">
        <f t="shared" si="986"/>
        <v>Tomas Malec</v>
      </c>
      <c r="E488" t="str">
        <f t="shared" si="987"/>
        <v xml:space="preserve">D </v>
      </c>
      <c r="F488" t="s">
        <v>7588</v>
      </c>
      <c r="G488">
        <v>1</v>
      </c>
      <c r="H488">
        <v>0</v>
      </c>
      <c r="I488">
        <v>0</v>
      </c>
      <c r="J488">
        <f t="shared" si="988"/>
        <v>0</v>
      </c>
      <c r="K488">
        <v>0</v>
      </c>
      <c r="L488">
        <v>0</v>
      </c>
      <c r="M488" s="5" t="s">
        <v>5871</v>
      </c>
      <c r="N488" s="7">
        <f t="shared" si="989"/>
        <v>14.783333333333333</v>
      </c>
      <c r="O488" s="7">
        <f t="shared" si="990"/>
        <v>14.783333333333333</v>
      </c>
      <c r="P488">
        <v>0</v>
      </c>
      <c r="Q488">
        <v>0</v>
      </c>
      <c r="R488">
        <v>0</v>
      </c>
      <c r="S488">
        <v>0</v>
      </c>
      <c r="T488">
        <f t="shared" si="991"/>
        <v>0</v>
      </c>
      <c r="U488">
        <f t="shared" si="992"/>
        <v>0</v>
      </c>
      <c r="V488">
        <v>1</v>
      </c>
      <c r="W488" s="9">
        <f t="shared" si="993"/>
        <v>0</v>
      </c>
      <c r="X488">
        <v>22</v>
      </c>
      <c r="Y488">
        <v>0</v>
      </c>
      <c r="Z488">
        <v>0</v>
      </c>
      <c r="AA488">
        <v>0</v>
      </c>
      <c r="AB488">
        <v>0</v>
      </c>
      <c r="AC488" s="9">
        <f t="shared" si="994"/>
        <v>0</v>
      </c>
      <c r="AD488" s="5" t="s">
        <v>361</v>
      </c>
      <c r="AH488" s="13" t="s">
        <v>6349</v>
      </c>
      <c r="AI488" s="13" t="s">
        <v>6349</v>
      </c>
      <c r="AJ488" s="14">
        <v>0</v>
      </c>
      <c r="AK488" s="13" t="s">
        <v>6333</v>
      </c>
      <c r="AL488" s="13" t="s">
        <v>6350</v>
      </c>
      <c r="AM488" s="13" t="s">
        <v>6333</v>
      </c>
      <c r="AN488" s="18">
        <f t="shared" si="995"/>
        <v>0.1</v>
      </c>
      <c r="AO488" s="18">
        <f t="shared" si="996"/>
        <v>0.1</v>
      </c>
      <c r="AP488" s="18">
        <f t="shared" si="997"/>
        <v>0</v>
      </c>
      <c r="AQ488" s="18">
        <f t="shared" si="998"/>
        <v>0</v>
      </c>
      <c r="AR488" s="18">
        <f t="shared" si="970"/>
        <v>0</v>
      </c>
      <c r="AS488" s="18">
        <f t="shared" si="999"/>
        <v>0</v>
      </c>
      <c r="AT488" s="18">
        <f t="shared" si="971"/>
        <v>0</v>
      </c>
      <c r="AU488" s="18">
        <f t="shared" si="1000"/>
        <v>0</v>
      </c>
      <c r="AV488" s="66">
        <v>1</v>
      </c>
      <c r="AW488" s="66">
        <v>1</v>
      </c>
      <c r="AX488" s="66">
        <v>0</v>
      </c>
      <c r="AY488" s="66">
        <v>0</v>
      </c>
      <c r="AZ488" s="66">
        <v>0</v>
      </c>
      <c r="BA488" s="66">
        <v>0</v>
      </c>
      <c r="BB488" s="66">
        <v>0</v>
      </c>
      <c r="BC488" s="66">
        <v>0</v>
      </c>
      <c r="BD488">
        <v>41</v>
      </c>
      <c r="BE488" t="s">
        <v>773</v>
      </c>
      <c r="BF488" t="s">
        <v>774</v>
      </c>
      <c r="BH488" t="s">
        <v>7460</v>
      </c>
      <c r="BI488">
        <v>74</v>
      </c>
      <c r="BJ488">
        <v>215</v>
      </c>
      <c r="BK488" t="s">
        <v>1259</v>
      </c>
      <c r="BL488" t="s">
        <v>7128</v>
      </c>
      <c r="BM488" s="4" t="s">
        <v>7154</v>
      </c>
      <c r="BN488" s="4" t="s">
        <v>6690</v>
      </c>
      <c r="BO488" s="4" t="s">
        <v>7388</v>
      </c>
      <c r="BP488" s="4" t="s">
        <v>6829</v>
      </c>
      <c r="BQ488" s="7">
        <f t="shared" si="972"/>
        <v>14.783333333333333</v>
      </c>
      <c r="BR488" s="7">
        <f t="shared" si="973"/>
        <v>13.666666666666666</v>
      </c>
      <c r="BS488" s="7">
        <f t="shared" si="974"/>
        <v>0.05</v>
      </c>
      <c r="BT488" s="7">
        <f t="shared" si="975"/>
        <v>1.0666666666666667</v>
      </c>
      <c r="BU488">
        <v>22</v>
      </c>
      <c r="BV488">
        <v>0</v>
      </c>
      <c r="BW488">
        <v>0</v>
      </c>
      <c r="BX488">
        <v>0</v>
      </c>
      <c r="BY488" s="18">
        <f t="shared" si="976"/>
        <v>13.666666666666666</v>
      </c>
      <c r="BZ488" s="18">
        <f t="shared" si="977"/>
        <v>0.05</v>
      </c>
      <c r="CA488" s="18">
        <f t="shared" si="978"/>
        <v>1.0666666666666667</v>
      </c>
      <c r="CB488" s="6">
        <v>0</v>
      </c>
      <c r="CC488" s="6">
        <v>0</v>
      </c>
      <c r="CD488" s="6">
        <v>0</v>
      </c>
      <c r="CE488" s="6">
        <v>0</v>
      </c>
      <c r="CF488" s="6">
        <v>0</v>
      </c>
      <c r="CG488" s="6">
        <v>0</v>
      </c>
      <c r="CH488" s="6">
        <v>0</v>
      </c>
      <c r="CI488" s="6">
        <v>0</v>
      </c>
      <c r="CJ488" s="11">
        <f t="shared" si="979"/>
        <v>0</v>
      </c>
      <c r="CK488" s="11">
        <f t="shared" si="980"/>
        <v>0</v>
      </c>
      <c r="CL488" s="11">
        <f t="shared" si="981"/>
        <v>0</v>
      </c>
      <c r="CM488" s="11">
        <f t="shared" si="982"/>
        <v>0</v>
      </c>
      <c r="CN488" s="11">
        <f t="shared" si="983"/>
        <v>0</v>
      </c>
      <c r="CO488" s="11">
        <f t="shared" si="984"/>
        <v>0</v>
      </c>
      <c r="CP488" s="52">
        <f t="shared" si="920"/>
        <v>0</v>
      </c>
      <c r="CQ488" s="52">
        <f t="shared" si="921"/>
        <v>0</v>
      </c>
      <c r="CR488" s="52">
        <f t="shared" si="922"/>
        <v>0</v>
      </c>
      <c r="CS488" s="52">
        <f t="shared" si="923"/>
        <v>0</v>
      </c>
      <c r="CT488" s="52">
        <f t="shared" si="924"/>
        <v>0</v>
      </c>
      <c r="CU488" s="52">
        <f t="shared" si="925"/>
        <v>0</v>
      </c>
      <c r="CV488">
        <v>0</v>
      </c>
      <c r="CW488" s="60">
        <f t="shared" si="1001"/>
        <v>0.57779070711515379</v>
      </c>
      <c r="CX488" s="60">
        <f t="shared" si="1002"/>
        <v>78.167852146356765</v>
      </c>
      <c r="CY488" s="60">
        <v>-0.10738759872697712</v>
      </c>
      <c r="CZ488" s="60">
        <v>-3.5786372529827977E-2</v>
      </c>
      <c r="DA488" s="60">
        <v>1.0973602150257146E-3</v>
      </c>
      <c r="DB488" s="60">
        <v>-1.1267778525353504E-4</v>
      </c>
      <c r="DC488" s="60">
        <v>0</v>
      </c>
      <c r="DD488" s="60">
        <f t="shared" si="1003"/>
        <v>-0.14218928882703291</v>
      </c>
      <c r="DE488" s="60">
        <f t="shared" si="1004"/>
        <v>-19.236431408392278</v>
      </c>
      <c r="DF488" s="60">
        <v>0.5596265862869535</v>
      </c>
      <c r="DG488" s="60">
        <v>2.0355586903691783E-2</v>
      </c>
      <c r="DH488" s="60">
        <v>4.7569083195233581E-3</v>
      </c>
      <c r="DI488" s="60">
        <v>0.13524091443201816</v>
      </c>
      <c r="DJ488" s="60">
        <f t="shared" si="1005"/>
        <v>0.71997999594218676</v>
      </c>
      <c r="DK488" s="60">
        <f t="shared" si="1006"/>
        <v>97.404283554749057</v>
      </c>
      <c r="DL488" s="60"/>
      <c r="DM488" s="60"/>
      <c r="DN488" s="60">
        <f t="shared" si="1007"/>
        <v>0</v>
      </c>
      <c r="DO488" s="59">
        <v>13.666666666666666</v>
      </c>
      <c r="DP488" s="59">
        <v>1.0666666666666667</v>
      </c>
      <c r="DQ488" s="59">
        <v>0.05</v>
      </c>
      <c r="DR488" s="58">
        <v>14.783333333333333</v>
      </c>
    </row>
    <row r="489" spans="1:122" x14ac:dyDescent="0.2">
      <c r="A489" t="s">
        <v>4674</v>
      </c>
      <c r="B489" t="s">
        <v>2098</v>
      </c>
      <c r="C489" t="str">
        <f t="shared" si="985"/>
        <v xml:space="preserve">Mojzis, Tomas </v>
      </c>
      <c r="D489" t="str">
        <f t="shared" si="986"/>
        <v>Tomas Mojzis</v>
      </c>
      <c r="E489" t="str">
        <f t="shared" si="987"/>
        <v xml:space="preserve">D </v>
      </c>
      <c r="F489" t="s">
        <v>4522</v>
      </c>
      <c r="G489">
        <v>6</v>
      </c>
      <c r="H489">
        <v>1</v>
      </c>
      <c r="I489">
        <v>0</v>
      </c>
      <c r="J489">
        <f t="shared" si="988"/>
        <v>1</v>
      </c>
      <c r="K489">
        <v>0</v>
      </c>
      <c r="L489">
        <v>0</v>
      </c>
      <c r="M489" s="5" t="s">
        <v>5588</v>
      </c>
      <c r="N489" s="7">
        <f t="shared" si="989"/>
        <v>10.050000000000001</v>
      </c>
      <c r="O489" s="7">
        <f t="shared" si="990"/>
        <v>60.300000000000004</v>
      </c>
      <c r="P489">
        <v>0</v>
      </c>
      <c r="Q489">
        <v>0</v>
      </c>
      <c r="R489">
        <v>0</v>
      </c>
      <c r="S489">
        <v>0</v>
      </c>
      <c r="T489">
        <f t="shared" si="991"/>
        <v>1</v>
      </c>
      <c r="U489">
        <f t="shared" si="992"/>
        <v>0</v>
      </c>
      <c r="V489">
        <v>7</v>
      </c>
      <c r="W489" s="9">
        <f t="shared" si="993"/>
        <v>0.14285714285714285</v>
      </c>
      <c r="X489">
        <v>79</v>
      </c>
      <c r="Y489">
        <v>0</v>
      </c>
      <c r="Z489">
        <v>0</v>
      </c>
      <c r="AA489">
        <v>0</v>
      </c>
      <c r="AB489">
        <v>0</v>
      </c>
      <c r="AC489" s="9">
        <f t="shared" si="994"/>
        <v>0</v>
      </c>
      <c r="AD489" s="5" t="s">
        <v>893</v>
      </c>
      <c r="AE489" s="11">
        <f>LEFT(AD489, LEN(AD489)-3)+RIGHT(AD489,2)/60</f>
        <v>60.31666666666667</v>
      </c>
      <c r="AH489" s="13" t="s">
        <v>6345</v>
      </c>
      <c r="AI489" s="13" t="s">
        <v>6341</v>
      </c>
      <c r="AJ489" s="14">
        <v>-0.1</v>
      </c>
      <c r="AK489" s="13" t="s">
        <v>6348</v>
      </c>
      <c r="AL489" s="13" t="s">
        <v>6349</v>
      </c>
      <c r="AM489" s="13" t="s">
        <v>6310</v>
      </c>
      <c r="AN489" s="18">
        <f t="shared" si="995"/>
        <v>1.2</v>
      </c>
      <c r="AO489" s="18">
        <f t="shared" si="996"/>
        <v>1.6</v>
      </c>
      <c r="AP489" s="18">
        <f t="shared" si="997"/>
        <v>-0.1</v>
      </c>
      <c r="AQ489" s="18">
        <f t="shared" si="998"/>
        <v>0.2</v>
      </c>
      <c r="AR489" s="18">
        <f t="shared" si="970"/>
        <v>6.5377281394715334</v>
      </c>
      <c r="AS489" s="18">
        <f t="shared" si="999"/>
        <v>0.1</v>
      </c>
      <c r="AT489" s="18">
        <f t="shared" si="971"/>
        <v>3.2688640697357667</v>
      </c>
      <c r="AU489" s="18">
        <f t="shared" si="1000"/>
        <v>0.3</v>
      </c>
      <c r="AV489" s="66">
        <v>6</v>
      </c>
      <c r="AW489" s="66">
        <v>0</v>
      </c>
      <c r="AX489" s="66">
        <v>1</v>
      </c>
      <c r="AY489" s="66">
        <v>4</v>
      </c>
      <c r="AZ489" s="66">
        <v>0</v>
      </c>
      <c r="BA489" s="66">
        <v>0</v>
      </c>
      <c r="BB489" s="66">
        <v>0</v>
      </c>
      <c r="BC489" s="66">
        <v>0</v>
      </c>
      <c r="BD489">
        <v>54</v>
      </c>
      <c r="BE489" t="s">
        <v>3446</v>
      </c>
      <c r="BF489" t="s">
        <v>3447</v>
      </c>
      <c r="BH489" t="s">
        <v>627</v>
      </c>
      <c r="BI489">
        <v>73</v>
      </c>
      <c r="BJ489">
        <v>195</v>
      </c>
      <c r="BK489" t="s">
        <v>1259</v>
      </c>
      <c r="BL489" t="s">
        <v>638</v>
      </c>
      <c r="BM489" s="4" t="s">
        <v>6078</v>
      </c>
      <c r="BN489" s="4" t="s">
        <v>6079</v>
      </c>
      <c r="BO489" s="4" t="s">
        <v>3543</v>
      </c>
      <c r="BP489" s="4" t="s">
        <v>7149</v>
      </c>
      <c r="BQ489" s="7">
        <f t="shared" si="972"/>
        <v>60.31666666666667</v>
      </c>
      <c r="BR489" s="7">
        <f t="shared" si="973"/>
        <v>59.45</v>
      </c>
      <c r="BS489" s="7">
        <f t="shared" si="974"/>
        <v>0.56666666666666665</v>
      </c>
      <c r="BT489" s="7">
        <f t="shared" si="975"/>
        <v>0.3</v>
      </c>
      <c r="BU489">
        <v>79</v>
      </c>
      <c r="BV489">
        <v>0</v>
      </c>
      <c r="BW489">
        <v>0</v>
      </c>
      <c r="BX489">
        <v>0</v>
      </c>
      <c r="BY489" s="18">
        <f t="shared" si="976"/>
        <v>9.9083333333333332</v>
      </c>
      <c r="BZ489" s="18">
        <f t="shared" si="977"/>
        <v>9.4444444444444442E-2</v>
      </c>
      <c r="CA489" s="18">
        <f t="shared" si="978"/>
        <v>4.9999999999999996E-2</v>
      </c>
      <c r="CB489" s="6">
        <v>2</v>
      </c>
      <c r="CC489" s="6">
        <v>0</v>
      </c>
      <c r="CD489" s="6">
        <v>0</v>
      </c>
      <c r="CE489" s="6">
        <v>2</v>
      </c>
      <c r="CF489" s="6">
        <v>2</v>
      </c>
      <c r="CG489" s="6">
        <v>0</v>
      </c>
      <c r="CH489" s="6">
        <v>1</v>
      </c>
      <c r="CI489" s="6">
        <v>3</v>
      </c>
      <c r="CJ489" s="11">
        <f t="shared" si="979"/>
        <v>2.0185029436501263</v>
      </c>
      <c r="CK489" s="11">
        <f t="shared" si="980"/>
        <v>0</v>
      </c>
      <c r="CL489" s="11">
        <f t="shared" si="981"/>
        <v>0</v>
      </c>
      <c r="CM489" s="11">
        <f t="shared" si="982"/>
        <v>2.0185029436501263</v>
      </c>
      <c r="CN489" s="11">
        <f t="shared" si="983"/>
        <v>0</v>
      </c>
      <c r="CO489" s="11">
        <f t="shared" si="984"/>
        <v>105.88235294117646</v>
      </c>
      <c r="CP489" s="52">
        <f t="shared" si="920"/>
        <v>0.5</v>
      </c>
      <c r="CQ489" s="52">
        <f t="shared" si="921"/>
        <v>0</v>
      </c>
      <c r="CR489" s="52">
        <f t="shared" si="922"/>
        <v>0.5</v>
      </c>
      <c r="CS489" s="52">
        <f t="shared" si="923"/>
        <v>0</v>
      </c>
      <c r="CT489" s="52">
        <f t="shared" si="924"/>
        <v>0</v>
      </c>
      <c r="CU489" s="52">
        <f t="shared" si="925"/>
        <v>0</v>
      </c>
      <c r="CV489">
        <v>0</v>
      </c>
      <c r="CW489" s="60">
        <f t="shared" si="1001"/>
        <v>3.1690680260497772</v>
      </c>
      <c r="CX489" s="60">
        <f t="shared" si="1002"/>
        <v>105.08100666647506</v>
      </c>
      <c r="CY489" s="60">
        <v>1.5989910089092403</v>
      </c>
      <c r="CZ489" s="60">
        <v>-1.1333397799373125E-2</v>
      </c>
      <c r="DA489" s="60">
        <v>-1.6513085902164479E-2</v>
      </c>
      <c r="DB489" s="60">
        <v>-1.415745062341191E-3</v>
      </c>
      <c r="DC489" s="60">
        <v>0</v>
      </c>
      <c r="DD489" s="60">
        <f t="shared" si="1003"/>
        <v>1.5697287801453617</v>
      </c>
      <c r="DE489" s="60">
        <f t="shared" si="1004"/>
        <v>52.049586520432001</v>
      </c>
      <c r="DF489" s="60">
        <v>1.5478196764120595</v>
      </c>
      <c r="DG489" s="60">
        <v>9.3637478268153336E-3</v>
      </c>
      <c r="DH489" s="60">
        <v>-0.67105133331242695</v>
      </c>
      <c r="DI489" s="60">
        <v>0.71320715497796772</v>
      </c>
      <c r="DJ489" s="60">
        <f t="shared" si="1005"/>
        <v>1.5993392459044156</v>
      </c>
      <c r="DK489" s="60">
        <f t="shared" si="1006"/>
        <v>53.031420146043068</v>
      </c>
      <c r="DL489" s="60"/>
      <c r="DM489" s="60"/>
      <c r="DN489" s="60">
        <f t="shared" si="1007"/>
        <v>0</v>
      </c>
      <c r="DO489" s="58">
        <v>59.45</v>
      </c>
      <c r="DP489" s="58">
        <v>0.3</v>
      </c>
      <c r="DQ489" s="58">
        <v>0.56666666666666665</v>
      </c>
      <c r="DR489" s="58">
        <v>60.31666666666667</v>
      </c>
    </row>
    <row r="490" spans="1:122" s="30" customFormat="1" x14ac:dyDescent="0.2">
      <c r="A490" t="s">
        <v>4653</v>
      </c>
      <c r="B490" t="s">
        <v>2098</v>
      </c>
      <c r="C490" t="str">
        <f t="shared" si="985"/>
        <v xml:space="preserve">Maki, Tomi </v>
      </c>
      <c r="D490" t="str">
        <f t="shared" si="986"/>
        <v>Tomi Maki</v>
      </c>
      <c r="E490" t="str">
        <f t="shared" si="987"/>
        <v>RW</v>
      </c>
      <c r="F490" t="s">
        <v>3222</v>
      </c>
      <c r="G490">
        <v>1</v>
      </c>
      <c r="H490">
        <v>0</v>
      </c>
      <c r="I490">
        <v>0</v>
      </c>
      <c r="J490">
        <f t="shared" si="988"/>
        <v>0</v>
      </c>
      <c r="K490">
        <v>0</v>
      </c>
      <c r="L490">
        <v>0</v>
      </c>
      <c r="M490" s="5" t="s">
        <v>5584</v>
      </c>
      <c r="N490" s="7">
        <f t="shared" si="989"/>
        <v>10.933333333333334</v>
      </c>
      <c r="O490" s="7">
        <f t="shared" si="990"/>
        <v>10.933333333333334</v>
      </c>
      <c r="P490">
        <v>0</v>
      </c>
      <c r="Q490">
        <v>0</v>
      </c>
      <c r="R490">
        <v>0</v>
      </c>
      <c r="S490">
        <v>0</v>
      </c>
      <c r="T490">
        <f t="shared" si="991"/>
        <v>0</v>
      </c>
      <c r="U490">
        <f t="shared" si="992"/>
        <v>0</v>
      </c>
      <c r="V490">
        <v>0</v>
      </c>
      <c r="W490" s="9">
        <f t="shared" si="993"/>
        <v>0</v>
      </c>
      <c r="X490">
        <v>18</v>
      </c>
      <c r="Y490">
        <v>0</v>
      </c>
      <c r="Z490">
        <v>0</v>
      </c>
      <c r="AA490">
        <v>0</v>
      </c>
      <c r="AB490">
        <v>0</v>
      </c>
      <c r="AC490" s="9">
        <f t="shared" si="994"/>
        <v>0</v>
      </c>
      <c r="AD490" s="5" t="s">
        <v>361</v>
      </c>
      <c r="AE490" s="11"/>
      <c r="AF490" s="27"/>
      <c r="AG490"/>
      <c r="AH490" s="13" t="s">
        <v>6349</v>
      </c>
      <c r="AI490" s="13" t="s">
        <v>6349</v>
      </c>
      <c r="AJ490" s="14">
        <v>0</v>
      </c>
      <c r="AK490" s="13" t="s">
        <v>6333</v>
      </c>
      <c r="AL490" s="13" t="s">
        <v>6350</v>
      </c>
      <c r="AM490" s="13" t="s">
        <v>6333</v>
      </c>
      <c r="AN490" s="18">
        <f t="shared" si="995"/>
        <v>0.1</v>
      </c>
      <c r="AO490" s="18">
        <f t="shared" si="996"/>
        <v>0.1</v>
      </c>
      <c r="AP490" s="18">
        <f t="shared" si="997"/>
        <v>0</v>
      </c>
      <c r="AQ490" s="18">
        <f t="shared" si="998"/>
        <v>0</v>
      </c>
      <c r="AR490" s="18">
        <f t="shared" si="970"/>
        <v>0</v>
      </c>
      <c r="AS490" s="18">
        <f t="shared" si="999"/>
        <v>0</v>
      </c>
      <c r="AT490" s="18">
        <f t="shared" si="971"/>
        <v>0</v>
      </c>
      <c r="AU490" s="18">
        <f t="shared" si="1000"/>
        <v>0</v>
      </c>
      <c r="AV490" s="66">
        <v>0</v>
      </c>
      <c r="AW490" s="66">
        <v>0</v>
      </c>
      <c r="AX490" s="66">
        <v>0</v>
      </c>
      <c r="AY490" s="66">
        <v>2</v>
      </c>
      <c r="AZ490" s="66">
        <v>0</v>
      </c>
      <c r="BA490" s="66">
        <v>0</v>
      </c>
      <c r="BB490" s="66">
        <v>0</v>
      </c>
      <c r="BC490" s="66">
        <v>0</v>
      </c>
      <c r="BD490">
        <v>57</v>
      </c>
      <c r="BE490" t="s">
        <v>797</v>
      </c>
      <c r="BF490" t="s">
        <v>7449</v>
      </c>
      <c r="BG490"/>
      <c r="BH490" t="s">
        <v>7450</v>
      </c>
      <c r="BI490">
        <v>71</v>
      </c>
      <c r="BJ490">
        <v>193</v>
      </c>
      <c r="BK490" t="s">
        <v>1259</v>
      </c>
      <c r="BL490" t="s">
        <v>638</v>
      </c>
      <c r="BM490" s="4" t="s">
        <v>6795</v>
      </c>
      <c r="BN490" s="4" t="s">
        <v>6197</v>
      </c>
      <c r="BO490" s="4" t="s">
        <v>7197</v>
      </c>
      <c r="BP490" s="4" t="s">
        <v>1516</v>
      </c>
      <c r="BQ490" s="7">
        <f t="shared" si="972"/>
        <v>10.933333333333334</v>
      </c>
      <c r="BR490" s="7">
        <f t="shared" si="973"/>
        <v>8.75</v>
      </c>
      <c r="BS490" s="7">
        <f t="shared" si="974"/>
        <v>2.1833333333333331</v>
      </c>
      <c r="BT490" s="7">
        <f t="shared" si="975"/>
        <v>0</v>
      </c>
      <c r="BU490">
        <v>18</v>
      </c>
      <c r="BV490">
        <v>0</v>
      </c>
      <c r="BW490">
        <v>0</v>
      </c>
      <c r="BX490">
        <v>0</v>
      </c>
      <c r="BY490" s="18">
        <f t="shared" si="976"/>
        <v>8.75</v>
      </c>
      <c r="BZ490" s="18">
        <f t="shared" si="977"/>
        <v>2.1833333333333331</v>
      </c>
      <c r="CA490" s="18">
        <f t="shared" si="978"/>
        <v>0</v>
      </c>
      <c r="CB490" s="6">
        <v>0</v>
      </c>
      <c r="CC490" s="6">
        <v>0</v>
      </c>
      <c r="CD490" s="6">
        <v>0</v>
      </c>
      <c r="CE490" s="6">
        <v>0</v>
      </c>
      <c r="CF490" s="6">
        <v>0</v>
      </c>
      <c r="CG490" s="6">
        <v>0</v>
      </c>
      <c r="CH490" s="6">
        <v>0</v>
      </c>
      <c r="CI490" s="6">
        <v>0</v>
      </c>
      <c r="CJ490" s="11">
        <f t="shared" si="979"/>
        <v>0</v>
      </c>
      <c r="CK490" s="11">
        <f t="shared" si="980"/>
        <v>0</v>
      </c>
      <c r="CL490" s="11">
        <f t="shared" si="981"/>
        <v>0</v>
      </c>
      <c r="CM490" s="11">
        <f t="shared" si="982"/>
        <v>0</v>
      </c>
      <c r="CN490" s="11">
        <f t="shared" si="983"/>
        <v>0</v>
      </c>
      <c r="CO490" s="11">
        <f t="shared" si="984"/>
        <v>0</v>
      </c>
      <c r="CP490" s="52">
        <f t="shared" si="920"/>
        <v>0</v>
      </c>
      <c r="CQ490" s="52">
        <f t="shared" si="921"/>
        <v>0</v>
      </c>
      <c r="CR490" s="52">
        <f t="shared" si="922"/>
        <v>0</v>
      </c>
      <c r="CS490" s="52">
        <f t="shared" si="923"/>
        <v>0</v>
      </c>
      <c r="CT490" s="52">
        <f t="shared" si="924"/>
        <v>0</v>
      </c>
      <c r="CU490" s="52">
        <f t="shared" si="925"/>
        <v>0</v>
      </c>
      <c r="CV490">
        <v>0</v>
      </c>
      <c r="CW490" s="60">
        <f t="shared" si="1001"/>
        <v>0.30198904028281293</v>
      </c>
      <c r="CX490" s="60">
        <f t="shared" si="1002"/>
        <v>55.241897612709678</v>
      </c>
      <c r="CY490" s="60">
        <v>-0.20801665400702488</v>
      </c>
      <c r="CZ490" s="60">
        <v>0</v>
      </c>
      <c r="DA490" s="60">
        <v>5.0874318480530743E-4</v>
      </c>
      <c r="DB490" s="60">
        <v>-2.5599850892792594E-2</v>
      </c>
      <c r="DC490" s="60">
        <v>0</v>
      </c>
      <c r="DD490" s="60">
        <f t="shared" si="1003"/>
        <v>-0.23310776171501216</v>
      </c>
      <c r="DE490" s="60">
        <f t="shared" si="1004"/>
        <v>-42.64166372835588</v>
      </c>
      <c r="DF490" s="60">
        <v>0.18894791187426854</v>
      </c>
      <c r="DG490" s="60">
        <v>0</v>
      </c>
      <c r="DH490" s="60">
        <v>0.2203676179132856</v>
      </c>
      <c r="DI490" s="60">
        <v>0.12578127221027086</v>
      </c>
      <c r="DJ490" s="60">
        <f t="shared" si="1005"/>
        <v>0.53509680199782506</v>
      </c>
      <c r="DK490" s="60">
        <f t="shared" si="1006"/>
        <v>97.883561341065558</v>
      </c>
      <c r="DL490" s="60"/>
      <c r="DM490" s="60"/>
      <c r="DN490" s="60">
        <f t="shared" si="1007"/>
        <v>0</v>
      </c>
      <c r="DO490" s="58">
        <v>8.75</v>
      </c>
      <c r="DP490" s="58">
        <v>0</v>
      </c>
      <c r="DQ490" s="58">
        <v>2.1833333333333331</v>
      </c>
      <c r="DR490" s="58">
        <v>10.933333333333334</v>
      </c>
    </row>
    <row r="491" spans="1:122" x14ac:dyDescent="0.2">
      <c r="A491" t="s">
        <v>4677</v>
      </c>
      <c r="B491" t="s">
        <v>2098</v>
      </c>
      <c r="C491" t="str">
        <f t="shared" si="985"/>
        <v xml:space="preserve">Santala, Tommi </v>
      </c>
      <c r="D491" t="str">
        <f t="shared" si="986"/>
        <v>Tommi Santala</v>
      </c>
      <c r="E491" t="str">
        <f t="shared" si="987"/>
        <v xml:space="preserve">C </v>
      </c>
      <c r="F491" t="s">
        <v>4602</v>
      </c>
      <c r="G491">
        <v>30</v>
      </c>
      <c r="H491">
        <v>1</v>
      </c>
      <c r="I491">
        <v>5</v>
      </c>
      <c r="J491">
        <f t="shared" si="988"/>
        <v>6</v>
      </c>
      <c r="K491">
        <v>0</v>
      </c>
      <c r="L491">
        <v>24</v>
      </c>
      <c r="M491" s="5" t="s">
        <v>1210</v>
      </c>
      <c r="N491" s="7">
        <f t="shared" si="989"/>
        <v>7.3666666666666663</v>
      </c>
      <c r="O491" s="7">
        <f t="shared" si="990"/>
        <v>221</v>
      </c>
      <c r="P491">
        <v>0</v>
      </c>
      <c r="Q491">
        <v>0</v>
      </c>
      <c r="R491">
        <v>0</v>
      </c>
      <c r="S491">
        <v>0</v>
      </c>
      <c r="T491">
        <f t="shared" si="991"/>
        <v>1</v>
      </c>
      <c r="U491">
        <f t="shared" si="992"/>
        <v>5</v>
      </c>
      <c r="V491">
        <v>20</v>
      </c>
      <c r="W491" s="9">
        <f t="shared" si="993"/>
        <v>0.05</v>
      </c>
      <c r="X491">
        <v>331</v>
      </c>
      <c r="Y491">
        <v>0</v>
      </c>
      <c r="Z491">
        <v>0</v>
      </c>
      <c r="AA491">
        <v>79</v>
      </c>
      <c r="AB491">
        <v>60</v>
      </c>
      <c r="AC491" s="9">
        <f t="shared" si="994"/>
        <v>0.56834532374100721</v>
      </c>
      <c r="AD491" s="5" t="s">
        <v>5423</v>
      </c>
      <c r="AE491" s="11">
        <f>LEFT(AD491, LEN(AD491)-3)+RIGHT(AD491,2)/60</f>
        <v>36.866666666666667</v>
      </c>
      <c r="AF491" s="27">
        <v>61</v>
      </c>
      <c r="AG491" s="12">
        <v>165000</v>
      </c>
      <c r="AH491" s="13" t="s">
        <v>4493</v>
      </c>
      <c r="AI491" s="13" t="s">
        <v>4366</v>
      </c>
      <c r="AJ491" s="14">
        <v>-0.7</v>
      </c>
      <c r="AK491" s="13" t="s">
        <v>6274</v>
      </c>
      <c r="AL491" s="13" t="s">
        <v>6310</v>
      </c>
      <c r="AM491" s="13" t="s">
        <v>6331</v>
      </c>
      <c r="AN491" s="18">
        <f t="shared" si="995"/>
        <v>5.0999999999999996</v>
      </c>
      <c r="AO491" s="18">
        <f t="shared" si="996"/>
        <v>4.8</v>
      </c>
      <c r="AP491" s="18">
        <f t="shared" si="997"/>
        <v>-0.7</v>
      </c>
      <c r="AQ491" s="18">
        <f t="shared" si="998"/>
        <v>-0.5</v>
      </c>
      <c r="AR491" s="18">
        <f t="shared" si="970"/>
        <v>-4.3355733795794489</v>
      </c>
      <c r="AS491" s="18">
        <f t="shared" si="999"/>
        <v>0.3</v>
      </c>
      <c r="AT491" s="18">
        <f t="shared" si="971"/>
        <v>2.6013440277476696</v>
      </c>
      <c r="AU491" s="18">
        <f t="shared" si="1000"/>
        <v>-0.2</v>
      </c>
      <c r="AV491" s="66">
        <v>2</v>
      </c>
      <c r="AW491" s="66">
        <v>23</v>
      </c>
      <c r="AX491" s="66">
        <v>16</v>
      </c>
      <c r="AY491" s="66">
        <v>4</v>
      </c>
      <c r="AZ491" s="66">
        <v>7</v>
      </c>
      <c r="BA491" s="66">
        <v>79</v>
      </c>
      <c r="BB491" s="66">
        <v>60</v>
      </c>
      <c r="BC491" s="66">
        <v>8.1999999999999993</v>
      </c>
      <c r="BD491">
        <v>26</v>
      </c>
      <c r="BE491" t="s">
        <v>5302</v>
      </c>
      <c r="BF491" t="s">
        <v>7449</v>
      </c>
      <c r="BH491" t="s">
        <v>7450</v>
      </c>
      <c r="BI491">
        <v>75</v>
      </c>
      <c r="BJ491">
        <v>210</v>
      </c>
      <c r="BK491" t="s">
        <v>1258</v>
      </c>
      <c r="BL491" t="s">
        <v>7128</v>
      </c>
      <c r="BM491" s="4" t="s">
        <v>6867</v>
      </c>
      <c r="BN491" s="4" t="s">
        <v>3712</v>
      </c>
      <c r="BO491" s="4" t="s">
        <v>3610</v>
      </c>
      <c r="BP491" s="4" t="s">
        <v>6954</v>
      </c>
      <c r="BQ491" s="7">
        <f t="shared" si="972"/>
        <v>221.23333333333332</v>
      </c>
      <c r="BR491" s="7">
        <f t="shared" si="973"/>
        <v>211.81666666666666</v>
      </c>
      <c r="BS491" s="7">
        <f t="shared" si="974"/>
        <v>1.0333333333333334</v>
      </c>
      <c r="BT491" s="7">
        <f t="shared" si="975"/>
        <v>8.3833333333333329</v>
      </c>
      <c r="BU491">
        <v>331</v>
      </c>
      <c r="BV491">
        <v>0</v>
      </c>
      <c r="BW491">
        <v>0</v>
      </c>
      <c r="BX491">
        <v>0</v>
      </c>
      <c r="BY491" s="18">
        <f t="shared" si="976"/>
        <v>7.0605555555555553</v>
      </c>
      <c r="BZ491" s="18">
        <f t="shared" si="977"/>
        <v>3.4444444444444451E-2</v>
      </c>
      <c r="CA491" s="18">
        <f t="shared" si="978"/>
        <v>0.27944444444444444</v>
      </c>
      <c r="CB491" s="6">
        <v>7</v>
      </c>
      <c r="CC491" s="6">
        <v>0</v>
      </c>
      <c r="CD491" s="6">
        <v>0</v>
      </c>
      <c r="CE491" s="6">
        <v>7</v>
      </c>
      <c r="CF491" s="6">
        <v>7</v>
      </c>
      <c r="CG491" s="6">
        <v>0</v>
      </c>
      <c r="CH491" s="6">
        <v>0</v>
      </c>
      <c r="CI491" s="6">
        <v>7</v>
      </c>
      <c r="CJ491" s="11">
        <f t="shared" si="979"/>
        <v>1.9828468014792668</v>
      </c>
      <c r="CK491" s="11">
        <f t="shared" si="980"/>
        <v>0</v>
      </c>
      <c r="CL491" s="11">
        <f t="shared" si="981"/>
        <v>0</v>
      </c>
      <c r="CM491" s="11">
        <f t="shared" si="982"/>
        <v>1.9828468014792668</v>
      </c>
      <c r="CN491" s="11">
        <f t="shared" si="983"/>
        <v>0</v>
      </c>
      <c r="CO491" s="11">
        <f t="shared" si="984"/>
        <v>0</v>
      </c>
      <c r="CP491" s="52">
        <f t="shared" si="920"/>
        <v>0.14285714285714285</v>
      </c>
      <c r="CQ491" s="52">
        <f t="shared" si="921"/>
        <v>0.7142857142857143</v>
      </c>
      <c r="CR491" s="52">
        <f t="shared" si="922"/>
        <v>0.85714285714285721</v>
      </c>
      <c r="CS491" s="52">
        <f t="shared" si="923"/>
        <v>0</v>
      </c>
      <c r="CT491" s="52">
        <f t="shared" si="924"/>
        <v>0</v>
      </c>
      <c r="CU491" s="52">
        <f t="shared" si="925"/>
        <v>0</v>
      </c>
      <c r="CV491">
        <v>0</v>
      </c>
      <c r="CW491" s="60">
        <f t="shared" si="1001"/>
        <v>-0.73266551695855919</v>
      </c>
      <c r="CX491" s="60">
        <f t="shared" si="1002"/>
        <v>-6.623464067728424</v>
      </c>
      <c r="CY491" s="60">
        <v>1.8747471966877824</v>
      </c>
      <c r="CZ491" s="60">
        <v>-0.46679472389265453</v>
      </c>
      <c r="DA491" s="60">
        <v>3.3722897499752762E-2</v>
      </c>
      <c r="DB491" s="60">
        <v>-1.2597021013152829E-2</v>
      </c>
      <c r="DC491" s="60">
        <v>0</v>
      </c>
      <c r="DD491" s="60">
        <f t="shared" si="1003"/>
        <v>1.4290783492817278</v>
      </c>
      <c r="DE491" s="60">
        <f t="shared" si="1004"/>
        <v>12.919195563794435</v>
      </c>
      <c r="DF491" s="60">
        <v>2.2003614072928568</v>
      </c>
      <c r="DG491" s="60">
        <v>2.1568072774955375E-2</v>
      </c>
      <c r="DH491" s="60">
        <v>9.4385394701014536E-2</v>
      </c>
      <c r="DI491" s="60">
        <v>-4.4780587410091135</v>
      </c>
      <c r="DJ491" s="60">
        <f t="shared" si="1005"/>
        <v>-2.161743866240287</v>
      </c>
      <c r="DK491" s="60">
        <f t="shared" si="1006"/>
        <v>-19.542659631522863</v>
      </c>
      <c r="DL491" s="60"/>
      <c r="DM491" s="60"/>
      <c r="DN491" s="60">
        <f t="shared" si="1007"/>
        <v>0</v>
      </c>
      <c r="DO491" s="58">
        <v>211.81666666666666</v>
      </c>
      <c r="DP491" s="58">
        <v>8.3833333333333329</v>
      </c>
      <c r="DQ491" s="58">
        <v>1.0333333333333334</v>
      </c>
      <c r="DR491" s="58">
        <v>221.23333333333332</v>
      </c>
    </row>
    <row r="492" spans="1:122" x14ac:dyDescent="0.2">
      <c r="A492" t="s">
        <v>4653</v>
      </c>
      <c r="B492" t="s">
        <v>2098</v>
      </c>
      <c r="C492" t="str">
        <f t="shared" si="985"/>
        <v xml:space="preserve">Amonte, Tony </v>
      </c>
      <c r="D492" t="str">
        <f t="shared" si="986"/>
        <v>Tony Amonte</v>
      </c>
      <c r="E492" t="str">
        <f t="shared" si="987"/>
        <v>RW</v>
      </c>
      <c r="F492" t="s">
        <v>3198</v>
      </c>
      <c r="G492">
        <v>81</v>
      </c>
      <c r="H492">
        <v>10</v>
      </c>
      <c r="I492">
        <v>20</v>
      </c>
      <c r="J492">
        <f t="shared" si="988"/>
        <v>30</v>
      </c>
      <c r="K492">
        <v>-4</v>
      </c>
      <c r="L492">
        <v>40</v>
      </c>
      <c r="M492" s="5" t="s">
        <v>5533</v>
      </c>
      <c r="N492" s="7">
        <f t="shared" si="989"/>
        <v>14.15</v>
      </c>
      <c r="O492" s="7">
        <f t="shared" si="990"/>
        <v>1146.1500000000001</v>
      </c>
      <c r="P492">
        <v>1</v>
      </c>
      <c r="Q492">
        <v>2</v>
      </c>
      <c r="R492">
        <v>1</v>
      </c>
      <c r="S492">
        <v>1</v>
      </c>
      <c r="T492">
        <f t="shared" si="991"/>
        <v>8</v>
      </c>
      <c r="U492">
        <f t="shared" si="992"/>
        <v>17</v>
      </c>
      <c r="V492">
        <v>139</v>
      </c>
      <c r="W492" s="9">
        <f t="shared" si="993"/>
        <v>7.1942446043165464E-2</v>
      </c>
      <c r="X492">
        <v>1625</v>
      </c>
      <c r="Y492">
        <v>1</v>
      </c>
      <c r="Z492">
        <v>0</v>
      </c>
      <c r="AA492">
        <v>6</v>
      </c>
      <c r="AB492">
        <v>12</v>
      </c>
      <c r="AC492" s="9">
        <f t="shared" si="994"/>
        <v>0.33333333333333331</v>
      </c>
      <c r="AD492" s="5" t="s">
        <v>7100</v>
      </c>
      <c r="AE492" s="11">
        <f>LEFT(AD492, LEN(AD492)-3)+RIGHT(AD492,2)/60</f>
        <v>38.18333333333333</v>
      </c>
      <c r="AF492" s="27">
        <v>53</v>
      </c>
      <c r="AG492" s="12">
        <v>1025195</v>
      </c>
      <c r="AH492" s="13" t="s">
        <v>4381</v>
      </c>
      <c r="AI492" s="13" t="s">
        <v>4469</v>
      </c>
      <c r="AJ492" s="14">
        <v>-12.1</v>
      </c>
      <c r="AK492" s="13" t="s">
        <v>6323</v>
      </c>
      <c r="AL492" s="13" t="s">
        <v>6429</v>
      </c>
      <c r="AM492" s="13" t="s">
        <v>6310</v>
      </c>
      <c r="AN492" s="18">
        <f t="shared" si="995"/>
        <v>20.100000000000001</v>
      </c>
      <c r="AO492" s="18">
        <f t="shared" si="996"/>
        <v>21.5</v>
      </c>
      <c r="AP492" s="18">
        <f t="shared" si="997"/>
        <v>-12.1</v>
      </c>
      <c r="AQ492" s="18">
        <f t="shared" si="998"/>
        <v>1.1000000000000001</v>
      </c>
      <c r="AR492" s="18">
        <f t="shared" si="970"/>
        <v>1.6472408715401705</v>
      </c>
      <c r="AS492" s="18">
        <f t="shared" si="999"/>
        <v>-0.7</v>
      </c>
      <c r="AT492" s="18">
        <f t="shared" si="971"/>
        <v>-1.0482441909801083</v>
      </c>
      <c r="AU492" s="18">
        <f t="shared" si="1000"/>
        <v>0.3</v>
      </c>
      <c r="AV492" s="66">
        <v>41</v>
      </c>
      <c r="AW492" s="66">
        <v>33</v>
      </c>
      <c r="AX492" s="66">
        <v>53</v>
      </c>
      <c r="AY492" s="66">
        <v>32</v>
      </c>
      <c r="AZ492" s="66">
        <v>48</v>
      </c>
      <c r="BA492" s="66">
        <v>6</v>
      </c>
      <c r="BB492" s="66">
        <v>12</v>
      </c>
      <c r="BC492" s="66">
        <v>0.3</v>
      </c>
      <c r="BE492" t="s">
        <v>235</v>
      </c>
      <c r="BF492" t="s">
        <v>236</v>
      </c>
      <c r="BG492" t="s">
        <v>7498</v>
      </c>
      <c r="BH492" t="s">
        <v>7471</v>
      </c>
      <c r="BI492">
        <v>72</v>
      </c>
      <c r="BJ492">
        <v>202</v>
      </c>
      <c r="BK492" t="s">
        <v>1259</v>
      </c>
      <c r="BL492" t="s">
        <v>7128</v>
      </c>
      <c r="BM492" s="4" t="s">
        <v>470</v>
      </c>
      <c r="BN492" s="4" t="s">
        <v>6667</v>
      </c>
      <c r="BO492" s="4" t="s">
        <v>6669</v>
      </c>
      <c r="BP492" s="4" t="s">
        <v>6670</v>
      </c>
      <c r="BQ492" s="7">
        <f t="shared" si="972"/>
        <v>1145.9833333333333</v>
      </c>
      <c r="BR492" s="7">
        <f t="shared" si="973"/>
        <v>956.4</v>
      </c>
      <c r="BS492" s="7">
        <f t="shared" si="974"/>
        <v>79.38333333333334</v>
      </c>
      <c r="BT492" s="7">
        <f t="shared" si="975"/>
        <v>110.2</v>
      </c>
      <c r="BU492" s="12">
        <v>1625</v>
      </c>
      <c r="BV492">
        <v>0</v>
      </c>
      <c r="BW492">
        <v>0</v>
      </c>
      <c r="BX492">
        <v>0</v>
      </c>
      <c r="BY492" s="18">
        <f t="shared" si="976"/>
        <v>11.807407407407407</v>
      </c>
      <c r="BZ492" s="18">
        <f t="shared" si="977"/>
        <v>0.98004115226337452</v>
      </c>
      <c r="CA492" s="18">
        <f t="shared" si="978"/>
        <v>1.3604938271604938</v>
      </c>
      <c r="CB492" s="6">
        <v>28</v>
      </c>
      <c r="CC492" s="6">
        <v>7</v>
      </c>
      <c r="CD492" s="6">
        <v>2</v>
      </c>
      <c r="CE492" s="6">
        <v>37</v>
      </c>
      <c r="CF492" s="6">
        <v>32</v>
      </c>
      <c r="CG492" s="6">
        <v>0</v>
      </c>
      <c r="CH492" s="6">
        <v>13</v>
      </c>
      <c r="CI492" s="6">
        <v>45</v>
      </c>
      <c r="CJ492" s="11">
        <f t="shared" si="979"/>
        <v>1.7565872020075284</v>
      </c>
      <c r="CK492" s="11">
        <f t="shared" si="980"/>
        <v>3.8112522686025407</v>
      </c>
      <c r="CL492" s="11">
        <f t="shared" si="981"/>
        <v>1.5116523199664076</v>
      </c>
      <c r="CM492" s="11">
        <f t="shared" si="982"/>
        <v>2.0075282308657467</v>
      </c>
      <c r="CN492" s="11">
        <f t="shared" si="983"/>
        <v>0</v>
      </c>
      <c r="CO492" s="11">
        <f t="shared" si="984"/>
        <v>9.8257400797816494</v>
      </c>
      <c r="CP492" s="52">
        <f t="shared" si="920"/>
        <v>0.2857142857142857</v>
      </c>
      <c r="CQ492" s="52">
        <f t="shared" si="921"/>
        <v>0.6071428571428571</v>
      </c>
      <c r="CR492" s="52">
        <f t="shared" si="922"/>
        <v>0.89285714285714279</v>
      </c>
      <c r="CS492" s="52">
        <f t="shared" si="923"/>
        <v>0.14285714285714285</v>
      </c>
      <c r="CT492" s="52">
        <f t="shared" si="924"/>
        <v>0.2857142857142857</v>
      </c>
      <c r="CU492" s="52">
        <f t="shared" si="925"/>
        <v>0.42857142857142855</v>
      </c>
      <c r="CV492">
        <v>0</v>
      </c>
      <c r="CW492" s="60">
        <f t="shared" si="1001"/>
        <v>18.754091853136217</v>
      </c>
      <c r="CX492" s="60">
        <f t="shared" si="1002"/>
        <v>32.730130199338937</v>
      </c>
      <c r="CY492" s="60">
        <v>7.9709724755597637</v>
      </c>
      <c r="CZ492" s="60">
        <v>-1.5491878668992165</v>
      </c>
      <c r="DA492" s="60">
        <v>5.3324196103701427E-2</v>
      </c>
      <c r="DB492" s="60">
        <v>2.5128148628094737</v>
      </c>
      <c r="DC492" s="60">
        <v>-1.2908158200471005</v>
      </c>
      <c r="DD492" s="60">
        <f t="shared" si="1003"/>
        <v>7.6971078475266221</v>
      </c>
      <c r="DE492" s="60">
        <f t="shared" si="1004"/>
        <v>13.433193352189454</v>
      </c>
      <c r="DF492" s="60">
        <v>9.6018425899983946</v>
      </c>
      <c r="DG492" s="60">
        <v>0.30217596395991347</v>
      </c>
      <c r="DH492" s="60">
        <v>6.2874904856532882E-2</v>
      </c>
      <c r="DI492" s="60">
        <v>1.0900905467947541</v>
      </c>
      <c r="DJ492" s="60">
        <f t="shared" si="1005"/>
        <v>11.056984005609594</v>
      </c>
      <c r="DK492" s="60">
        <f t="shared" si="1006"/>
        <v>19.296936847149482</v>
      </c>
      <c r="DL492" s="60"/>
      <c r="DM492" s="60"/>
      <c r="DN492" s="60">
        <f t="shared" si="1007"/>
        <v>0</v>
      </c>
      <c r="DO492" s="58">
        <v>956.4</v>
      </c>
      <c r="DP492" s="58">
        <v>110.2</v>
      </c>
      <c r="DQ492" s="58">
        <v>79.38333333333334</v>
      </c>
      <c r="DR492" s="58">
        <v>1145.9833333333333</v>
      </c>
    </row>
    <row r="493" spans="1:122" x14ac:dyDescent="0.2">
      <c r="A493" s="31" t="s">
        <v>4676</v>
      </c>
      <c r="B493" s="31" t="s">
        <v>2098</v>
      </c>
      <c r="C493" s="31" t="str">
        <f t="shared" si="985"/>
        <v xml:space="preserve">Green, Travis </v>
      </c>
      <c r="D493" s="31" t="str">
        <f t="shared" si="986"/>
        <v>Travis Green</v>
      </c>
      <c r="E493" s="31" t="str">
        <f t="shared" si="987"/>
        <v xml:space="preserve">C </v>
      </c>
      <c r="F493" s="31" t="s">
        <v>4582</v>
      </c>
      <c r="G493" s="31">
        <v>24</v>
      </c>
      <c r="H493" s="31">
        <v>0</v>
      </c>
      <c r="I493" s="31">
        <v>0</v>
      </c>
      <c r="J493" s="31">
        <f t="shared" si="988"/>
        <v>0</v>
      </c>
      <c r="K493" s="31">
        <v>1</v>
      </c>
      <c r="L493" s="31">
        <v>21</v>
      </c>
      <c r="M493" s="32" t="s">
        <v>5780</v>
      </c>
      <c r="N493" s="33">
        <f t="shared" si="989"/>
        <v>9.1666666666666661</v>
      </c>
      <c r="O493" s="33">
        <f t="shared" si="990"/>
        <v>220</v>
      </c>
      <c r="P493" s="31">
        <v>0</v>
      </c>
      <c r="Q493" s="31">
        <v>0</v>
      </c>
      <c r="R493" s="31">
        <v>0</v>
      </c>
      <c r="S493" s="31">
        <v>0</v>
      </c>
      <c r="T493" s="31">
        <f t="shared" si="991"/>
        <v>0</v>
      </c>
      <c r="U493" s="31">
        <f t="shared" si="992"/>
        <v>0</v>
      </c>
      <c r="V493" s="31">
        <v>19</v>
      </c>
      <c r="W493" s="34">
        <f t="shared" si="993"/>
        <v>0</v>
      </c>
      <c r="X493" s="31">
        <v>342</v>
      </c>
      <c r="Y493" s="31">
        <v>0</v>
      </c>
      <c r="Z493" s="31">
        <v>0</v>
      </c>
      <c r="AA493" s="31">
        <v>92</v>
      </c>
      <c r="AB493" s="31">
        <v>76</v>
      </c>
      <c r="AC493" s="34">
        <f t="shared" si="994"/>
        <v>0.54761904761904767</v>
      </c>
      <c r="AD493" s="32" t="s">
        <v>361</v>
      </c>
      <c r="AE493" s="35"/>
      <c r="AF493" s="36">
        <v>46</v>
      </c>
      <c r="AG493" s="37">
        <v>165000</v>
      </c>
      <c r="AH493" s="38" t="s">
        <v>6485</v>
      </c>
      <c r="AI493" s="38" t="s">
        <v>6301</v>
      </c>
      <c r="AJ493" s="39">
        <v>0.3</v>
      </c>
      <c r="AK493" s="38" t="s">
        <v>6435</v>
      </c>
      <c r="AL493" s="38" t="s">
        <v>6424</v>
      </c>
      <c r="AM493" s="38" t="s">
        <v>6335</v>
      </c>
      <c r="AN493" s="40">
        <f t="shared" si="995"/>
        <v>2.9</v>
      </c>
      <c r="AO493" s="40">
        <f t="shared" si="996"/>
        <v>7</v>
      </c>
      <c r="AP493" s="40">
        <f t="shared" si="997"/>
        <v>0.3</v>
      </c>
      <c r="AQ493" s="40">
        <f t="shared" si="998"/>
        <v>-1.4</v>
      </c>
      <c r="AR493" s="40"/>
      <c r="AS493" s="40">
        <f t="shared" si="999"/>
        <v>0.4</v>
      </c>
      <c r="AT493" s="40"/>
      <c r="AU493" s="40">
        <f t="shared" si="1000"/>
        <v>-1.1000000000000001</v>
      </c>
      <c r="AV493" s="31">
        <v>41</v>
      </c>
      <c r="AW493" s="31">
        <v>9</v>
      </c>
      <c r="AX493" s="31">
        <v>12</v>
      </c>
      <c r="AY493" s="31">
        <v>3</v>
      </c>
      <c r="AZ493" s="31">
        <v>10</v>
      </c>
      <c r="BA493" s="31">
        <v>104</v>
      </c>
      <c r="BB493" s="31">
        <v>93</v>
      </c>
      <c r="BC493" s="31">
        <v>10.199999999999999</v>
      </c>
      <c r="BD493" s="31">
        <v>39</v>
      </c>
      <c r="BE493" s="31" t="s">
        <v>3420</v>
      </c>
      <c r="BF493" s="31" t="s">
        <v>3421</v>
      </c>
      <c r="BG493" s="31" t="s">
        <v>7490</v>
      </c>
      <c r="BH493" s="31" t="s">
        <v>7457</v>
      </c>
      <c r="BI493" s="31">
        <v>74</v>
      </c>
      <c r="BJ493" s="31">
        <v>200</v>
      </c>
      <c r="BK493" s="31" t="s">
        <v>1258</v>
      </c>
      <c r="BL493" s="31" t="s">
        <v>7128</v>
      </c>
      <c r="BM493" s="41" t="s">
        <v>3652</v>
      </c>
      <c r="BN493" s="41" t="s">
        <v>3653</v>
      </c>
      <c r="BO493" s="41" t="s">
        <v>3654</v>
      </c>
      <c r="BP493" s="41" t="s">
        <v>2709</v>
      </c>
      <c r="BQ493" s="33"/>
      <c r="BR493" s="33"/>
      <c r="BS493" s="33"/>
      <c r="BT493" s="33"/>
      <c r="BU493" s="31">
        <v>436</v>
      </c>
      <c r="BV493" s="31">
        <v>0</v>
      </c>
      <c r="BW493" s="31">
        <v>0</v>
      </c>
      <c r="BX493" s="31">
        <v>0</v>
      </c>
      <c r="BY493" s="40"/>
      <c r="BZ493" s="40"/>
      <c r="CA493" s="40"/>
      <c r="CB493" s="55">
        <v>2</v>
      </c>
      <c r="CC493" s="55">
        <v>0</v>
      </c>
      <c r="CD493" s="55">
        <v>0</v>
      </c>
      <c r="CE493" s="55">
        <v>2</v>
      </c>
      <c r="CF493" s="55">
        <v>0</v>
      </c>
      <c r="CG493" s="55">
        <v>0</v>
      </c>
      <c r="CH493" s="55">
        <v>18</v>
      </c>
      <c r="CI493" s="55">
        <v>18</v>
      </c>
      <c r="CJ493" s="35"/>
      <c r="CK493" s="35"/>
      <c r="CL493" s="35"/>
      <c r="CM493" s="35"/>
      <c r="CN493" s="35"/>
      <c r="CO493" s="35"/>
      <c r="CP493" s="56">
        <f t="shared" si="920"/>
        <v>0</v>
      </c>
      <c r="CQ493" s="56">
        <f t="shared" si="921"/>
        <v>0</v>
      </c>
      <c r="CR493" s="56">
        <f t="shared" si="922"/>
        <v>0</v>
      </c>
      <c r="CS493" s="56">
        <f t="shared" si="923"/>
        <v>0</v>
      </c>
      <c r="CT493" s="56">
        <f t="shared" si="924"/>
        <v>0</v>
      </c>
      <c r="CU493" s="56">
        <f t="shared" si="925"/>
        <v>0</v>
      </c>
      <c r="CV493" s="31">
        <v>1</v>
      </c>
      <c r="CW493" s="61">
        <f t="shared" si="1001"/>
        <v>-6.2421351589418013</v>
      </c>
      <c r="CX493" s="61">
        <f t="shared" si="1002"/>
        <v>-56.729492507801886</v>
      </c>
      <c r="CY493" s="61">
        <v>-3.2953333457784226</v>
      </c>
      <c r="CZ493" s="61">
        <v>-0.1536703660362578</v>
      </c>
      <c r="DA493" s="61">
        <v>1.1309705749220092E-2</v>
      </c>
      <c r="DB493" s="61">
        <v>-1.2134838599914575</v>
      </c>
      <c r="DC493" s="61">
        <v>0</v>
      </c>
      <c r="DD493" s="61">
        <f t="shared" si="1003"/>
        <v>-4.6511778660569174</v>
      </c>
      <c r="DE493" s="61">
        <f t="shared" si="1004"/>
        <v>-42.2706258654067</v>
      </c>
      <c r="DF493" s="61">
        <v>3.3278943053857049</v>
      </c>
      <c r="DG493" s="61">
        <v>1.0547043677915256E-2</v>
      </c>
      <c r="DH493" s="61">
        <v>-1.4398712584747684</v>
      </c>
      <c r="DI493" s="61">
        <v>-3.4895273834737357</v>
      </c>
      <c r="DJ493" s="61">
        <f t="shared" si="1005"/>
        <v>-1.5909572928848839</v>
      </c>
      <c r="DK493" s="61">
        <f t="shared" si="1006"/>
        <v>-14.458866642395186</v>
      </c>
      <c r="DL493" s="61"/>
      <c r="DM493" s="61"/>
      <c r="DN493" s="61">
        <f t="shared" si="1007"/>
        <v>0</v>
      </c>
      <c r="DO493" s="62">
        <v>125</v>
      </c>
      <c r="DP493" s="62">
        <v>2.7666666666666666</v>
      </c>
      <c r="DQ493" s="62">
        <v>92.3</v>
      </c>
      <c r="DR493" s="62">
        <v>220.06666666666669</v>
      </c>
    </row>
    <row r="494" spans="1:122" x14ac:dyDescent="0.2">
      <c r="A494" s="31" t="s">
        <v>4649</v>
      </c>
      <c r="B494" s="31" t="s">
        <v>2098</v>
      </c>
      <c r="C494" s="31" t="str">
        <f t="shared" si="985"/>
        <v xml:space="preserve">Green, Travis </v>
      </c>
      <c r="D494" s="31" t="str">
        <f t="shared" si="986"/>
        <v>Travis Green</v>
      </c>
      <c r="E494" s="31" t="str">
        <f t="shared" si="987"/>
        <v xml:space="preserve">C </v>
      </c>
      <c r="F494" s="31" t="s">
        <v>351</v>
      </c>
      <c r="G494" s="31">
        <v>7</v>
      </c>
      <c r="H494" s="31">
        <v>1</v>
      </c>
      <c r="I494" s="31">
        <v>1</v>
      </c>
      <c r="J494" s="31">
        <f t="shared" si="988"/>
        <v>2</v>
      </c>
      <c r="K494" s="31">
        <v>3</v>
      </c>
      <c r="L494" s="31">
        <v>6</v>
      </c>
      <c r="M494" s="32" t="s">
        <v>5479</v>
      </c>
      <c r="N494" s="33">
        <f t="shared" si="989"/>
        <v>7.9666666666666668</v>
      </c>
      <c r="O494" s="33">
        <f t="shared" si="990"/>
        <v>55.766666666666666</v>
      </c>
      <c r="P494" s="31">
        <v>0</v>
      </c>
      <c r="Q494" s="31">
        <v>0</v>
      </c>
      <c r="R494" s="31">
        <v>0</v>
      </c>
      <c r="S494" s="31">
        <v>0</v>
      </c>
      <c r="T494" s="31">
        <f t="shared" si="991"/>
        <v>1</v>
      </c>
      <c r="U494" s="31">
        <f t="shared" si="992"/>
        <v>1</v>
      </c>
      <c r="V494" s="31">
        <v>3</v>
      </c>
      <c r="W494" s="34">
        <f t="shared" si="993"/>
        <v>0.33333333333333331</v>
      </c>
      <c r="X494" s="31">
        <v>94</v>
      </c>
      <c r="Y494" s="31">
        <v>0</v>
      </c>
      <c r="Z494" s="31">
        <v>0</v>
      </c>
      <c r="AA494" s="31">
        <v>12</v>
      </c>
      <c r="AB494" s="31">
        <v>17</v>
      </c>
      <c r="AC494" s="34">
        <f t="shared" si="994"/>
        <v>0.41379310344827586</v>
      </c>
      <c r="AD494" s="32" t="s">
        <v>4726</v>
      </c>
      <c r="AE494" s="35">
        <f>LEFT(AD494, LEN(AD494)-3)+RIGHT(AD494,2)/60</f>
        <v>27.866666666666667</v>
      </c>
      <c r="AF494" s="36"/>
      <c r="AG494" s="31"/>
      <c r="AH494" s="38" t="s">
        <v>6412</v>
      </c>
      <c r="AI494" s="38" t="s">
        <v>6489</v>
      </c>
      <c r="AJ494" s="39">
        <v>2.6</v>
      </c>
      <c r="AK494" s="38" t="s">
        <v>6349</v>
      </c>
      <c r="AL494" s="38" t="s">
        <v>6315</v>
      </c>
      <c r="AM494" s="38" t="s">
        <v>6315</v>
      </c>
      <c r="AN494" s="40">
        <f t="shared" si="995"/>
        <v>1.5</v>
      </c>
      <c r="AO494" s="40">
        <f t="shared" si="996"/>
        <v>1.4</v>
      </c>
      <c r="AP494" s="40">
        <f t="shared" si="997"/>
        <v>2.6</v>
      </c>
      <c r="AQ494" s="40">
        <f t="shared" si="998"/>
        <v>0.1</v>
      </c>
      <c r="AR494" s="40"/>
      <c r="AS494" s="40">
        <f t="shared" si="999"/>
        <v>0.6</v>
      </c>
      <c r="AT494" s="40"/>
      <c r="AU494" s="40">
        <f t="shared" si="1000"/>
        <v>0.6</v>
      </c>
      <c r="AV494" s="31"/>
      <c r="AW494" s="31"/>
      <c r="AX494" s="31"/>
      <c r="AY494" s="31"/>
      <c r="AZ494" s="31"/>
      <c r="BA494" s="31"/>
      <c r="BB494" s="31"/>
      <c r="BC494" s="31"/>
      <c r="BD494" s="31"/>
      <c r="BE494" s="31"/>
      <c r="BF494" s="31"/>
      <c r="BG494" s="31"/>
      <c r="BH494" s="31"/>
      <c r="BI494" s="31"/>
      <c r="BJ494" s="31"/>
      <c r="BK494" s="31"/>
      <c r="BL494" s="31"/>
      <c r="BM494" s="41"/>
      <c r="BN494" s="41"/>
      <c r="BO494" s="41"/>
      <c r="BP494" s="41"/>
      <c r="BQ494" s="33"/>
      <c r="BR494" s="33"/>
      <c r="BS494" s="33"/>
      <c r="BT494" s="33"/>
      <c r="BU494" s="37"/>
      <c r="BV494" s="31"/>
      <c r="BW494" s="31"/>
      <c r="BX494" s="31"/>
      <c r="BY494" s="40"/>
      <c r="BZ494" s="40"/>
      <c r="CA494" s="40"/>
      <c r="CB494" s="55">
        <v>4</v>
      </c>
      <c r="CC494" s="55">
        <v>0</v>
      </c>
      <c r="CD494" s="55">
        <v>0</v>
      </c>
      <c r="CE494" s="55">
        <v>4</v>
      </c>
      <c r="CF494" s="55">
        <v>1</v>
      </c>
      <c r="CG494" s="55">
        <v>0</v>
      </c>
      <c r="CH494" s="55">
        <v>0</v>
      </c>
      <c r="CI494" s="55">
        <v>1</v>
      </c>
      <c r="CJ494" s="35"/>
      <c r="CK494" s="35"/>
      <c r="CL494" s="35"/>
      <c r="CM494" s="35"/>
      <c r="CN494" s="35"/>
      <c r="CO494" s="35"/>
      <c r="CP494" s="56">
        <f t="shared" si="920"/>
        <v>0.25</v>
      </c>
      <c r="CQ494" s="56">
        <f t="shared" si="921"/>
        <v>0.25</v>
      </c>
      <c r="CR494" s="56">
        <f t="shared" si="922"/>
        <v>0.5</v>
      </c>
      <c r="CS494" s="56">
        <f t="shared" si="923"/>
        <v>0</v>
      </c>
      <c r="CT494" s="56">
        <f t="shared" si="924"/>
        <v>0</v>
      </c>
      <c r="CU494" s="56">
        <f t="shared" si="925"/>
        <v>0</v>
      </c>
      <c r="CV494" s="31">
        <v>1</v>
      </c>
      <c r="CW494" s="61">
        <f t="shared" si="1001"/>
        <v>1.5167419942660101</v>
      </c>
      <c r="CX494" s="61">
        <f t="shared" si="1002"/>
        <v>54.412268852592291</v>
      </c>
      <c r="CY494" s="61">
        <v>1.7808303761929833</v>
      </c>
      <c r="CZ494" s="61">
        <v>0</v>
      </c>
      <c r="DA494" s="61">
        <v>1.4361331694715768E-4</v>
      </c>
      <c r="DB494" s="61">
        <v>-6.4930908133178531E-3</v>
      </c>
      <c r="DC494" s="61">
        <v>0</v>
      </c>
      <c r="DD494" s="61">
        <f t="shared" si="1003"/>
        <v>1.7744808986966127</v>
      </c>
      <c r="DE494" s="61">
        <f t="shared" si="1004"/>
        <v>63.658507576560098</v>
      </c>
      <c r="DF494" s="61">
        <v>0.83063908032839551</v>
      </c>
      <c r="DG494" s="61">
        <v>0</v>
      </c>
      <c r="DH494" s="61">
        <v>5.0830777398577651E-2</v>
      </c>
      <c r="DI494" s="61">
        <v>-1.1392087621575757</v>
      </c>
      <c r="DJ494" s="61">
        <f t="shared" si="1005"/>
        <v>-0.25773890443060254</v>
      </c>
      <c r="DK494" s="61">
        <f t="shared" si="1006"/>
        <v>-9.2462387239678048</v>
      </c>
      <c r="DL494" s="61"/>
      <c r="DM494" s="61"/>
      <c r="DN494" s="61">
        <f t="shared" si="1007"/>
        <v>0</v>
      </c>
      <c r="DO494" s="40">
        <v>55.233333333333334</v>
      </c>
      <c r="DP494" s="40">
        <v>0</v>
      </c>
      <c r="DQ494" s="40">
        <v>0.51666666666666672</v>
      </c>
      <c r="DR494" s="62">
        <v>55.75</v>
      </c>
    </row>
    <row r="495" spans="1:122" x14ac:dyDescent="0.2">
      <c r="A495" s="19" t="s">
        <v>4676</v>
      </c>
      <c r="B495" s="19" t="s">
        <v>2098</v>
      </c>
      <c r="C495" s="19" t="s">
        <v>120</v>
      </c>
      <c r="D495" s="19" t="s">
        <v>121</v>
      </c>
      <c r="E495" s="19" t="s">
        <v>2747</v>
      </c>
      <c r="F495" s="19" t="s">
        <v>351</v>
      </c>
      <c r="G495" s="19">
        <v>31</v>
      </c>
      <c r="H495" s="19">
        <v>1</v>
      </c>
      <c r="I495" s="19">
        <v>1</v>
      </c>
      <c r="J495" s="19">
        <v>2</v>
      </c>
      <c r="K495" s="19">
        <v>4</v>
      </c>
      <c r="L495" s="19">
        <v>27</v>
      </c>
      <c r="M495" s="20"/>
      <c r="N495" s="21">
        <v>8.9</v>
      </c>
      <c r="O495" s="21">
        <v>275.77</v>
      </c>
      <c r="P495" s="19">
        <v>0</v>
      </c>
      <c r="Q495" s="19">
        <v>0</v>
      </c>
      <c r="R495" s="19">
        <v>0</v>
      </c>
      <c r="S495" s="19">
        <v>0</v>
      </c>
      <c r="T495" s="19">
        <v>1</v>
      </c>
      <c r="U495" s="19">
        <v>1</v>
      </c>
      <c r="V495" s="19">
        <v>22</v>
      </c>
      <c r="W495" s="22">
        <v>4.4999999999999998E-2</v>
      </c>
      <c r="X495" s="19">
        <v>436</v>
      </c>
      <c r="Y495" s="19">
        <v>0</v>
      </c>
      <c r="Z495" s="19">
        <v>0</v>
      </c>
      <c r="AA495" s="19">
        <v>104</v>
      </c>
      <c r="AB495" s="19">
        <v>93</v>
      </c>
      <c r="AC495" s="22">
        <v>0.52800000000000002</v>
      </c>
      <c r="AD495" s="20"/>
      <c r="AE495" s="21">
        <v>6.29</v>
      </c>
      <c r="AF495" s="28">
        <v>36</v>
      </c>
      <c r="AG495" s="23">
        <v>165000</v>
      </c>
      <c r="AH495" s="23"/>
      <c r="AI495" s="23"/>
      <c r="AJ495" s="23"/>
      <c r="AK495" s="23"/>
      <c r="AL495" s="23"/>
      <c r="AM495" s="23"/>
      <c r="AN495" s="24">
        <v>4.4000000000000004</v>
      </c>
      <c r="AO495" s="24">
        <v>8.4</v>
      </c>
      <c r="AP495" s="24">
        <v>2.9</v>
      </c>
      <c r="AQ495" s="29">
        <v>-1.1000000000000001</v>
      </c>
      <c r="AR495" s="24">
        <f>AQ495/(BR495+2*(BS495+BT495))*2000</f>
        <v>-5.9235325794291871</v>
      </c>
      <c r="AS495" s="29">
        <v>0.4</v>
      </c>
      <c r="AT495" s="24">
        <f>AS495/(BR495+2*(BS495+BT495))*2000</f>
        <v>2.1540118470651595</v>
      </c>
      <c r="AU495" s="24">
        <v>-0.6</v>
      </c>
      <c r="AV495" s="67">
        <v>9</v>
      </c>
      <c r="AW495" s="67">
        <v>41</v>
      </c>
      <c r="AX495" s="67">
        <v>12</v>
      </c>
      <c r="AY495" s="67">
        <v>3</v>
      </c>
      <c r="AZ495" s="67">
        <v>10</v>
      </c>
      <c r="BA495" s="67">
        <v>104</v>
      </c>
      <c r="BB495" s="67">
        <v>93</v>
      </c>
      <c r="BC495" s="67">
        <v>10.199999999999999</v>
      </c>
      <c r="BD495" s="19">
        <v>39</v>
      </c>
      <c r="BE495" s="19" t="s">
        <v>3420</v>
      </c>
      <c r="BF495" s="19" t="s">
        <v>3421</v>
      </c>
      <c r="BG495" s="19" t="s">
        <v>7490</v>
      </c>
      <c r="BH495" s="19" t="s">
        <v>7457</v>
      </c>
      <c r="BI495" s="19">
        <v>74</v>
      </c>
      <c r="BJ495" s="19">
        <v>200</v>
      </c>
      <c r="BK495" s="19" t="s">
        <v>1258</v>
      </c>
      <c r="BL495" s="19" t="s">
        <v>7128</v>
      </c>
      <c r="BM495" s="25" t="s">
        <v>3652</v>
      </c>
      <c r="BN495" s="25" t="s">
        <v>3653</v>
      </c>
      <c r="BO495" s="25" t="s">
        <v>3654</v>
      </c>
      <c r="BP495" s="25" t="s">
        <v>2709</v>
      </c>
      <c r="BQ495" s="21">
        <f t="shared" ref="BQ495:BT499" si="1008">LEFT(TRIM(BM495),LEN(TRIM(BM495))-3)+RIGHT(TRIM(BM495),2)/60</f>
        <v>275.81666666666666</v>
      </c>
      <c r="BR495" s="21">
        <f t="shared" si="1008"/>
        <v>180.23333333333332</v>
      </c>
      <c r="BS495" s="21">
        <f t="shared" si="1008"/>
        <v>92.816666666666663</v>
      </c>
      <c r="BT495" s="21">
        <f t="shared" si="1008"/>
        <v>2.7666666666666666</v>
      </c>
      <c r="BU495" s="19">
        <v>436</v>
      </c>
      <c r="BV495" s="19">
        <v>0</v>
      </c>
      <c r="BW495" s="19">
        <v>0</v>
      </c>
      <c r="BX495" s="19">
        <v>0</v>
      </c>
      <c r="BY495" s="24">
        <f>BR495/G495</f>
        <v>5.8139784946236555</v>
      </c>
      <c r="BZ495" s="24">
        <f>BS495/G495</f>
        <v>2.9940860215053764</v>
      </c>
      <c r="CA495" s="24">
        <f>BT495/G495</f>
        <v>8.924731182795699E-2</v>
      </c>
      <c r="CB495" s="19">
        <v>6</v>
      </c>
      <c r="CC495" s="19">
        <v>0</v>
      </c>
      <c r="CD495" s="19">
        <v>0</v>
      </c>
      <c r="CE495" s="19">
        <v>6</v>
      </c>
      <c r="CF495" s="19">
        <v>1</v>
      </c>
      <c r="CG495" s="19">
        <v>0</v>
      </c>
      <c r="CH495" s="19">
        <v>18</v>
      </c>
      <c r="CI495" s="19">
        <v>19</v>
      </c>
      <c r="CJ495" s="53">
        <f>IF(BR495=0,0,CB495/BR495*60)</f>
        <v>1.9974107638246721</v>
      </c>
      <c r="CK495" s="53">
        <f>IF(BT495=0,0,CC495/BT495*60)</f>
        <v>0</v>
      </c>
      <c r="CL495" s="53">
        <f>IF(BS495=0,0,CD495/BS495*60)</f>
        <v>0</v>
      </c>
      <c r="CM495" s="53">
        <f>IF(BR495=0,0,CF495/BR495*60)</f>
        <v>0.33290179397077863</v>
      </c>
      <c r="CN495" s="53">
        <f>IF(BT495=0,0,CG495/BT495*60)</f>
        <v>0</v>
      </c>
      <c r="CO495" s="53">
        <f>IF(BS495=0,0,CH495/BS495*60)</f>
        <v>11.63584126414078</v>
      </c>
      <c r="CP495" s="54">
        <f t="shared" si="920"/>
        <v>0.16666666666666666</v>
      </c>
      <c r="CQ495" s="54">
        <f t="shared" si="921"/>
        <v>0.16666666666666666</v>
      </c>
      <c r="CR495" s="54">
        <f t="shared" si="922"/>
        <v>0.33333333333333331</v>
      </c>
      <c r="CS495" s="54">
        <f t="shared" si="923"/>
        <v>0</v>
      </c>
      <c r="CT495" s="54">
        <f t="shared" si="924"/>
        <v>0</v>
      </c>
      <c r="CU495" s="54">
        <f t="shared" si="925"/>
        <v>0</v>
      </c>
      <c r="CV495" s="19">
        <v>2</v>
      </c>
      <c r="CW495" s="65">
        <v>-4.7249999999999996</v>
      </c>
      <c r="CX495" s="65">
        <v>-34.265000000000001</v>
      </c>
      <c r="CY495" s="24">
        <v>-1.5149999999999999</v>
      </c>
      <c r="CZ495" s="24">
        <v>-0.154</v>
      </c>
      <c r="DA495" s="24">
        <v>1.0999999999999999E-2</v>
      </c>
      <c r="DB495" s="24">
        <v>-1.22</v>
      </c>
      <c r="DC495" s="24">
        <v>0</v>
      </c>
      <c r="DD495" s="65">
        <v>-2.8769999999999998</v>
      </c>
      <c r="DE495" s="65">
        <v>-20.859000000000002</v>
      </c>
      <c r="DF495" s="24">
        <v>4.1589999999999998</v>
      </c>
      <c r="DG495" s="24">
        <v>1.0999999999999999E-2</v>
      </c>
      <c r="DH495" s="24">
        <v>-1.389</v>
      </c>
      <c r="DI495" s="24">
        <v>-4.6289999999999996</v>
      </c>
      <c r="DJ495" s="65">
        <v>-1.849</v>
      </c>
      <c r="DK495" s="65">
        <v>-13.404999999999999</v>
      </c>
      <c r="DL495" s="24">
        <v>0</v>
      </c>
      <c r="DM495" s="24">
        <v>0</v>
      </c>
      <c r="DN495" s="65">
        <v>0</v>
      </c>
      <c r="DO495" s="24">
        <v>180.23</v>
      </c>
      <c r="DP495" s="24">
        <v>2.77</v>
      </c>
      <c r="DQ495" s="24">
        <v>92.82</v>
      </c>
      <c r="DR495" s="24">
        <v>275.82</v>
      </c>
    </row>
    <row r="496" spans="1:122" x14ac:dyDescent="0.2">
      <c r="A496" t="s">
        <v>4671</v>
      </c>
      <c r="B496" t="s">
        <v>2098</v>
      </c>
      <c r="C496" t="str">
        <f t="shared" ref="C496:C501" si="1009">CONCATENATE(RIGHT(D496,LEN(D496)-SEARCH(" ",D496)), ", ", LEFT(D496, SEARCH(" ", D496)))</f>
        <v xml:space="preserve">Roche, Travis </v>
      </c>
      <c r="D496" t="str">
        <f t="shared" ref="D496:D501" si="1010">LEFT(F496, SEARCH(",", F496) - 1)</f>
        <v>Travis Roche</v>
      </c>
      <c r="E496" t="str">
        <f t="shared" ref="E496:E501" si="1011">LEFT(RIGHT(F496, LEN(F496)-SEARCH(",", F496)-1), 2)</f>
        <v xml:space="preserve">D </v>
      </c>
      <c r="F496" t="s">
        <v>2803</v>
      </c>
      <c r="G496">
        <v>50</v>
      </c>
      <c r="H496">
        <v>6</v>
      </c>
      <c r="I496">
        <v>13</v>
      </c>
      <c r="J496">
        <f t="shared" ref="J496:J501" si="1012">H496+I496</f>
        <v>19</v>
      </c>
      <c r="K496">
        <v>2</v>
      </c>
      <c r="L496">
        <v>22</v>
      </c>
      <c r="M496" s="5" t="s">
        <v>5945</v>
      </c>
      <c r="N496" s="7">
        <f t="shared" ref="N496:N501" si="1013">LEFT(M496, LEN(M496)-3)+RIGHT(M496,2)/60</f>
        <v>17.016666666666666</v>
      </c>
      <c r="O496" s="7">
        <f t="shared" ref="O496:O501" si="1014">G496*N496</f>
        <v>850.83333333333326</v>
      </c>
      <c r="P496">
        <v>2</v>
      </c>
      <c r="Q496">
        <v>7</v>
      </c>
      <c r="R496">
        <v>0</v>
      </c>
      <c r="S496">
        <v>0</v>
      </c>
      <c r="T496">
        <f t="shared" ref="T496:U501" si="1015">H496-P496-R496</f>
        <v>4</v>
      </c>
      <c r="U496">
        <f t="shared" si="1015"/>
        <v>6</v>
      </c>
      <c r="V496">
        <v>32</v>
      </c>
      <c r="W496" s="9">
        <f t="shared" ref="W496:W501" si="1016">IF(V496=0,0,H496/V496)</f>
        <v>0.1875</v>
      </c>
      <c r="X496">
        <v>1129</v>
      </c>
      <c r="Y496">
        <v>1</v>
      </c>
      <c r="Z496">
        <v>0</v>
      </c>
      <c r="AA496">
        <v>0</v>
      </c>
      <c r="AB496">
        <v>0</v>
      </c>
      <c r="AC496" s="9">
        <f t="shared" ref="AC496:AC501" si="1017">IF(AA496+AB496=0,0,AA496/(AA496+AB496))</f>
        <v>0</v>
      </c>
      <c r="AD496" s="5" t="s">
        <v>821</v>
      </c>
      <c r="AE496" s="11">
        <f>LEFT(AD496, LEN(AD496)-3)+RIGHT(AD496,2)/60</f>
        <v>44.783333333333331</v>
      </c>
      <c r="AF496" s="27">
        <v>48</v>
      </c>
      <c r="AG496" s="12">
        <v>1862866</v>
      </c>
      <c r="AH496" s="13" t="s">
        <v>4409</v>
      </c>
      <c r="AI496" s="13" t="s">
        <v>4385</v>
      </c>
      <c r="AJ496" s="14">
        <v>11.9</v>
      </c>
      <c r="AK496" s="13" t="s">
        <v>6322</v>
      </c>
      <c r="AL496" s="13" t="s">
        <v>6291</v>
      </c>
      <c r="AM496" s="13" t="s">
        <v>6279</v>
      </c>
      <c r="AN496" s="18">
        <f t="shared" ref="AN496:AQ501" si="1018">AH496+0</f>
        <v>21.6</v>
      </c>
      <c r="AO496" s="18">
        <f t="shared" si="1018"/>
        <v>16.600000000000001</v>
      </c>
      <c r="AP496" s="18">
        <f t="shared" si="1018"/>
        <v>11.9</v>
      </c>
      <c r="AQ496" s="18">
        <f t="shared" si="1018"/>
        <v>1.9</v>
      </c>
      <c r="AR496" s="18">
        <f>AQ496/(BR496+2*(BS496+BT496))*2000</f>
        <v>3.6113663002502614</v>
      </c>
      <c r="AS496" s="18">
        <f t="shared" ref="AS496:AS501" si="1019">AL496+0</f>
        <v>4.3</v>
      </c>
      <c r="AT496" s="18">
        <f>AS496/(BR496+2*(BS496+BT496))*2000</f>
        <v>8.1730921531979597</v>
      </c>
      <c r="AU496" s="18">
        <f t="shared" ref="AU496:AU501" si="1020">AM496+0</f>
        <v>6.2</v>
      </c>
      <c r="AV496" s="66">
        <v>64</v>
      </c>
      <c r="AW496" s="66">
        <v>29</v>
      </c>
      <c r="AX496" s="66">
        <v>20</v>
      </c>
      <c r="AY496" s="66">
        <v>19</v>
      </c>
      <c r="AZ496" s="66">
        <v>19</v>
      </c>
      <c r="BA496" s="66">
        <v>0</v>
      </c>
      <c r="BB496" s="66">
        <v>0</v>
      </c>
      <c r="BC496" s="66">
        <v>0</v>
      </c>
      <c r="BE496" t="s">
        <v>3122</v>
      </c>
      <c r="BF496" t="s">
        <v>2855</v>
      </c>
      <c r="BG496" t="s">
        <v>7474</v>
      </c>
      <c r="BH496" t="s">
        <v>7457</v>
      </c>
      <c r="BI496">
        <v>73</v>
      </c>
      <c r="BJ496">
        <v>195</v>
      </c>
      <c r="BK496" t="s">
        <v>1258</v>
      </c>
      <c r="BL496" t="s">
        <v>7128</v>
      </c>
      <c r="BM496" s="4" t="s">
        <v>2193</v>
      </c>
      <c r="BN496" s="4" t="s">
        <v>2194</v>
      </c>
      <c r="BO496" s="4" t="s">
        <v>2195</v>
      </c>
      <c r="BP496" s="4" t="s">
        <v>2196</v>
      </c>
      <c r="BQ496" s="7">
        <f t="shared" si="1008"/>
        <v>850.98333333333335</v>
      </c>
      <c r="BR496" s="7">
        <f t="shared" si="1008"/>
        <v>649.73333333333335</v>
      </c>
      <c r="BS496" s="7">
        <f t="shared" si="1008"/>
        <v>34.5</v>
      </c>
      <c r="BT496" s="7">
        <f t="shared" si="1008"/>
        <v>166.75</v>
      </c>
      <c r="BU496" s="12">
        <v>1129</v>
      </c>
      <c r="BV496">
        <v>0</v>
      </c>
      <c r="BW496">
        <v>0</v>
      </c>
      <c r="BX496">
        <v>0</v>
      </c>
      <c r="BY496" s="18">
        <f>BR496/G496</f>
        <v>12.994666666666667</v>
      </c>
      <c r="BZ496" s="18">
        <f>BS496/G496</f>
        <v>0.69</v>
      </c>
      <c r="CA496" s="18">
        <f>BT496/G496</f>
        <v>3.335</v>
      </c>
      <c r="CB496" s="6">
        <v>31</v>
      </c>
      <c r="CC496" s="6">
        <v>19</v>
      </c>
      <c r="CD496" s="6">
        <v>0</v>
      </c>
      <c r="CE496" s="6">
        <v>50</v>
      </c>
      <c r="CF496" s="6">
        <v>22</v>
      </c>
      <c r="CG496" s="6">
        <v>5</v>
      </c>
      <c r="CH496" s="6">
        <v>3</v>
      </c>
      <c r="CI496" s="6">
        <v>30</v>
      </c>
      <c r="CJ496" s="11">
        <f>IF(BR496=0,0,CB496/BR496*60)</f>
        <v>2.8627129078596343</v>
      </c>
      <c r="CK496" s="11">
        <f>IF(BT496=0,0,CC496/BT496*60)</f>
        <v>6.8365817091454266</v>
      </c>
      <c r="CL496" s="11">
        <f>IF(BS496=0,0,CD496/BS496*60)</f>
        <v>0</v>
      </c>
      <c r="CM496" s="11">
        <f>IF(BR496=0,0,CF496/BR496*60)</f>
        <v>2.0316027088036117</v>
      </c>
      <c r="CN496" s="11">
        <f>IF(BT496=0,0,CG496/BT496*60)</f>
        <v>1.7991004497751124</v>
      </c>
      <c r="CO496" s="11">
        <f>IF(BS496=0,0,CH496/BS496*60)</f>
        <v>5.2173913043478262</v>
      </c>
      <c r="CP496" s="52">
        <f t="shared" si="920"/>
        <v>0.12903225806451613</v>
      </c>
      <c r="CQ496" s="52">
        <f t="shared" si="921"/>
        <v>0.19354838709677419</v>
      </c>
      <c r="CR496" s="52">
        <f t="shared" si="922"/>
        <v>0.32258064516129031</v>
      </c>
      <c r="CS496" s="52">
        <f t="shared" si="923"/>
        <v>0.10526315789473684</v>
      </c>
      <c r="CT496" s="52">
        <f t="shared" si="924"/>
        <v>0.36842105263157893</v>
      </c>
      <c r="CU496" s="52">
        <f t="shared" si="925"/>
        <v>0.47368421052631576</v>
      </c>
      <c r="CV496">
        <v>0</v>
      </c>
      <c r="CW496" s="60">
        <f t="shared" ref="CW496:CW501" si="1021">DD496+DJ496+DN496</f>
        <v>47.833349845128865</v>
      </c>
      <c r="CX496" s="60">
        <f t="shared" ref="CX496:CX501" si="1022">CW496/DR496*2000</f>
        <v>112.41900510028523</v>
      </c>
      <c r="CY496" s="60">
        <v>8.8274354831920885</v>
      </c>
      <c r="CZ496" s="60">
        <v>4.9053390958887979</v>
      </c>
      <c r="DA496" s="60">
        <v>2.9642019872424704E-2</v>
      </c>
      <c r="DB496" s="60">
        <v>-8.550728779388922E-2</v>
      </c>
      <c r="DC496" s="60">
        <v>0</v>
      </c>
      <c r="DD496" s="60">
        <f t="shared" ref="DD496:DD501" si="1023">SUM(CY496:DC496)</f>
        <v>13.67690931115942</v>
      </c>
      <c r="DE496" s="60">
        <f t="shared" ref="DE496:DE501" si="1024">DD496/DR496*2000</f>
        <v>32.143777146813107</v>
      </c>
      <c r="DF496" s="60">
        <v>26.994285208555233</v>
      </c>
      <c r="DG496" s="60">
        <v>-2.0974743870558674</v>
      </c>
      <c r="DH496" s="60">
        <v>3.9490126452515608</v>
      </c>
      <c r="DI496" s="60">
        <v>5.3106170672185211</v>
      </c>
      <c r="DJ496" s="60">
        <f t="shared" ref="DJ496:DJ501" si="1025">SUM(DF496:DI496)</f>
        <v>34.156440533969445</v>
      </c>
      <c r="DK496" s="60">
        <f t="shared" ref="DK496:DK501" si="1026">DJ496/DR496*2000</f>
        <v>80.275227953472125</v>
      </c>
      <c r="DL496" s="60"/>
      <c r="DM496" s="60"/>
      <c r="DN496" s="60">
        <f t="shared" ref="DN496:DN501" si="1027">SUM(DL496:DM496)</f>
        <v>0</v>
      </c>
      <c r="DO496" s="58">
        <v>649.73333333333335</v>
      </c>
      <c r="DP496" s="58">
        <v>166.75</v>
      </c>
      <c r="DQ496" s="58">
        <v>34.5</v>
      </c>
      <c r="DR496" s="58">
        <v>850.98333333333335</v>
      </c>
    </row>
    <row r="497" spans="1:122" x14ac:dyDescent="0.2">
      <c r="A497" t="s">
        <v>4670</v>
      </c>
      <c r="B497" t="s">
        <v>2098</v>
      </c>
      <c r="C497" t="str">
        <f t="shared" si="1009"/>
        <v xml:space="preserve">Grant, Triston </v>
      </c>
      <c r="D497" t="str">
        <f t="shared" si="1010"/>
        <v>Triston Grant</v>
      </c>
      <c r="E497" t="str">
        <f t="shared" si="1011"/>
        <v>LW</v>
      </c>
      <c r="F497" t="s">
        <v>2778</v>
      </c>
      <c r="G497">
        <v>8</v>
      </c>
      <c r="H497">
        <v>0</v>
      </c>
      <c r="I497">
        <v>1</v>
      </c>
      <c r="J497">
        <f t="shared" si="1012"/>
        <v>1</v>
      </c>
      <c r="K497">
        <v>-1</v>
      </c>
      <c r="L497">
        <v>10</v>
      </c>
      <c r="M497" s="5" t="s">
        <v>5929</v>
      </c>
      <c r="N497" s="7">
        <f t="shared" si="1013"/>
        <v>4.5333333333333332</v>
      </c>
      <c r="O497" s="7">
        <f t="shared" si="1014"/>
        <v>36.266666666666666</v>
      </c>
      <c r="P497">
        <v>0</v>
      </c>
      <c r="Q497">
        <v>0</v>
      </c>
      <c r="R497">
        <v>0</v>
      </c>
      <c r="S497">
        <v>0</v>
      </c>
      <c r="T497">
        <f t="shared" si="1015"/>
        <v>0</v>
      </c>
      <c r="U497">
        <f t="shared" si="1015"/>
        <v>1</v>
      </c>
      <c r="V497">
        <v>3</v>
      </c>
      <c r="W497" s="9">
        <f t="shared" si="1016"/>
        <v>0</v>
      </c>
      <c r="X497">
        <v>56</v>
      </c>
      <c r="Y497">
        <v>0</v>
      </c>
      <c r="Z497">
        <v>0</v>
      </c>
      <c r="AA497">
        <v>0</v>
      </c>
      <c r="AB497">
        <v>0</v>
      </c>
      <c r="AC497" s="9">
        <f t="shared" si="1017"/>
        <v>0</v>
      </c>
      <c r="AD497" s="5" t="s">
        <v>1760</v>
      </c>
      <c r="AE497" s="11">
        <f>LEFT(AD497, LEN(AD497)-3)+RIGHT(AD497,2)/60</f>
        <v>36.283333333333331</v>
      </c>
      <c r="AH497" s="15" t="s">
        <v>6323</v>
      </c>
      <c r="AI497" s="15" t="s">
        <v>6422</v>
      </c>
      <c r="AJ497" s="16">
        <v>-0.5</v>
      </c>
      <c r="AK497" s="15" t="s">
        <v>6331</v>
      </c>
      <c r="AL497" s="15" t="s">
        <v>6351</v>
      </c>
      <c r="AM497" s="15" t="s">
        <v>6352</v>
      </c>
      <c r="AN497" s="18">
        <f t="shared" si="1018"/>
        <v>1.1000000000000001</v>
      </c>
      <c r="AO497" s="18">
        <f t="shared" si="1018"/>
        <v>1</v>
      </c>
      <c r="AP497" s="18">
        <f t="shared" si="1018"/>
        <v>-0.5</v>
      </c>
      <c r="AQ497" s="18">
        <f t="shared" si="1018"/>
        <v>-0.2</v>
      </c>
      <c r="AR497" s="18">
        <f>AQ497/(BR497+2*(BS497+BT497))*2000</f>
        <v>-10.933940774487471</v>
      </c>
      <c r="AS497" s="18">
        <f t="shared" si="1019"/>
        <v>-0.1</v>
      </c>
      <c r="AT497" s="18">
        <f>AS497/(BR497+2*(BS497+BT497))*2000</f>
        <v>-5.4669703872437356</v>
      </c>
      <c r="AU497" s="18">
        <f t="shared" si="1020"/>
        <v>-0.3</v>
      </c>
      <c r="AV497" s="66">
        <v>3</v>
      </c>
      <c r="AW497" s="66">
        <v>8</v>
      </c>
      <c r="AX497" s="66">
        <v>2</v>
      </c>
      <c r="AY497" s="66">
        <v>1</v>
      </c>
      <c r="AZ497" s="66">
        <v>0</v>
      </c>
      <c r="BA497" s="66">
        <v>0</v>
      </c>
      <c r="BB497" s="66">
        <v>0</v>
      </c>
      <c r="BC497" s="66">
        <v>0</v>
      </c>
      <c r="BE497" t="s">
        <v>4020</v>
      </c>
      <c r="BF497" t="s">
        <v>5002</v>
      </c>
      <c r="BG497" t="s">
        <v>682</v>
      </c>
      <c r="BH497" t="s">
        <v>7457</v>
      </c>
      <c r="BI497">
        <v>73</v>
      </c>
      <c r="BJ497">
        <v>220</v>
      </c>
      <c r="BK497" t="s">
        <v>1259</v>
      </c>
      <c r="BL497" t="s">
        <v>638</v>
      </c>
      <c r="BM497" s="4" t="s">
        <v>6125</v>
      </c>
      <c r="BN497" s="4" t="s">
        <v>6126</v>
      </c>
      <c r="BO497" s="4" t="s">
        <v>7217</v>
      </c>
      <c r="BP497" s="4" t="s">
        <v>7265</v>
      </c>
      <c r="BQ497" s="7">
        <f t="shared" si="1008"/>
        <v>36.283333333333331</v>
      </c>
      <c r="BR497" s="7">
        <f t="shared" si="1008"/>
        <v>35.983333333333334</v>
      </c>
      <c r="BS497" s="7">
        <f t="shared" si="1008"/>
        <v>1.6666666666666666E-2</v>
      </c>
      <c r="BT497" s="7">
        <f t="shared" si="1008"/>
        <v>0.28333333333333333</v>
      </c>
      <c r="BU497">
        <v>56</v>
      </c>
      <c r="BV497">
        <v>0</v>
      </c>
      <c r="BW497">
        <v>0</v>
      </c>
      <c r="BX497">
        <v>0</v>
      </c>
      <c r="BY497" s="18">
        <f>BR497/G497</f>
        <v>4.4979166666666668</v>
      </c>
      <c r="BZ497" s="18">
        <f>BS497/G497</f>
        <v>2.0833333333333333E-3</v>
      </c>
      <c r="CA497" s="18">
        <f>BT497/G497</f>
        <v>3.5416666666666666E-2</v>
      </c>
      <c r="CB497" s="6">
        <v>1</v>
      </c>
      <c r="CC497" s="6">
        <v>0</v>
      </c>
      <c r="CD497" s="6">
        <v>0</v>
      </c>
      <c r="CE497" s="6">
        <v>1</v>
      </c>
      <c r="CF497" s="6">
        <v>2</v>
      </c>
      <c r="CG497" s="6">
        <v>0</v>
      </c>
      <c r="CH497" s="6">
        <v>0</v>
      </c>
      <c r="CI497" s="6">
        <v>2</v>
      </c>
      <c r="CJ497" s="11">
        <f>IF(BR497=0,0,CB497/BR497*60)</f>
        <v>1.667438628994905</v>
      </c>
      <c r="CK497" s="11">
        <f>IF(BT497=0,0,CC497/BT497*60)</f>
        <v>0</v>
      </c>
      <c r="CL497" s="11">
        <f>IF(BS497=0,0,CD497/BS497*60)</f>
        <v>0</v>
      </c>
      <c r="CM497" s="11">
        <f>IF(BR497=0,0,CF497/BR497*60)</f>
        <v>3.3348772579898101</v>
      </c>
      <c r="CN497" s="11">
        <f>IF(BT497=0,0,CG497/BT497*60)</f>
        <v>0</v>
      </c>
      <c r="CO497" s="11">
        <f>IF(BS497=0,0,CH497/BS497*60)</f>
        <v>0</v>
      </c>
      <c r="CP497" s="52">
        <f t="shared" si="920"/>
        <v>0</v>
      </c>
      <c r="CQ497" s="52">
        <f t="shared" si="921"/>
        <v>1</v>
      </c>
      <c r="CR497" s="52">
        <f t="shared" si="922"/>
        <v>1</v>
      </c>
      <c r="CS497" s="52">
        <f t="shared" si="923"/>
        <v>0</v>
      </c>
      <c r="CT497" s="52">
        <f t="shared" si="924"/>
        <v>0</v>
      </c>
      <c r="CU497" s="52">
        <f t="shared" si="925"/>
        <v>0</v>
      </c>
      <c r="CV497">
        <v>0</v>
      </c>
      <c r="CW497" s="60">
        <f t="shared" si="1021"/>
        <v>0.84243747490179333</v>
      </c>
      <c r="CX497" s="60">
        <f t="shared" si="1022"/>
        <v>46.436608630323938</v>
      </c>
      <c r="CY497" s="60">
        <v>0.19543983389110001</v>
      </c>
      <c r="CZ497" s="60">
        <v>-1.4843562802811731E-2</v>
      </c>
      <c r="DA497" s="60">
        <v>-1.2247995739287247E-2</v>
      </c>
      <c r="DB497" s="60">
        <v>-1.9784446897560423E-4</v>
      </c>
      <c r="DC497" s="60">
        <v>0</v>
      </c>
      <c r="DD497" s="60">
        <f t="shared" si="1023"/>
        <v>0.1681504308800254</v>
      </c>
      <c r="DE497" s="60">
        <f t="shared" si="1024"/>
        <v>9.268742170695015</v>
      </c>
      <c r="DF497" s="60">
        <v>0.16507116914418413</v>
      </c>
      <c r="DG497" s="60">
        <v>1.1454757899635318E-3</v>
      </c>
      <c r="DH497" s="60">
        <v>1.9886674520446421E-3</v>
      </c>
      <c r="DI497" s="60">
        <v>0.50608173163557557</v>
      </c>
      <c r="DJ497" s="60">
        <f t="shared" si="1025"/>
        <v>0.67428704402176787</v>
      </c>
      <c r="DK497" s="60">
        <f t="shared" si="1026"/>
        <v>37.167866459628911</v>
      </c>
      <c r="DL497" s="60"/>
      <c r="DM497" s="60"/>
      <c r="DN497" s="60">
        <f t="shared" si="1027"/>
        <v>0</v>
      </c>
      <c r="DO497" s="58">
        <v>35.983333333333334</v>
      </c>
      <c r="DP497" s="58">
        <v>0.28333333333333333</v>
      </c>
      <c r="DQ497" s="58">
        <v>1.6666666666666666E-2</v>
      </c>
      <c r="DR497" s="58">
        <v>36.283333333333331</v>
      </c>
    </row>
    <row r="498" spans="1:122" x14ac:dyDescent="0.2">
      <c r="A498" t="s">
        <v>4666</v>
      </c>
      <c r="B498" t="s">
        <v>2098</v>
      </c>
      <c r="C498" t="str">
        <f t="shared" si="1009"/>
        <v xml:space="preserve">Pihlman, Tuomas </v>
      </c>
      <c r="D498" t="str">
        <f t="shared" si="1010"/>
        <v>Tuomas Pihlman</v>
      </c>
      <c r="E498" t="str">
        <f t="shared" si="1011"/>
        <v>LW</v>
      </c>
      <c r="F498" t="s">
        <v>1149</v>
      </c>
      <c r="G498">
        <v>2</v>
      </c>
      <c r="H498">
        <v>0</v>
      </c>
      <c r="I498">
        <v>0</v>
      </c>
      <c r="J498">
        <f t="shared" si="1012"/>
        <v>0</v>
      </c>
      <c r="K498">
        <v>0</v>
      </c>
      <c r="L498">
        <v>0</v>
      </c>
      <c r="M498" s="5" t="s">
        <v>5857</v>
      </c>
      <c r="N498" s="7">
        <f t="shared" si="1013"/>
        <v>6.5333333333333332</v>
      </c>
      <c r="O498" s="7">
        <f t="shared" si="1014"/>
        <v>13.066666666666666</v>
      </c>
      <c r="P498">
        <v>0</v>
      </c>
      <c r="Q498">
        <v>0</v>
      </c>
      <c r="R498">
        <v>0</v>
      </c>
      <c r="S498">
        <v>0</v>
      </c>
      <c r="T498">
        <f t="shared" si="1015"/>
        <v>0</v>
      </c>
      <c r="U498">
        <f t="shared" si="1015"/>
        <v>0</v>
      </c>
      <c r="V498">
        <v>0</v>
      </c>
      <c r="W498" s="9">
        <f t="shared" si="1016"/>
        <v>0</v>
      </c>
      <c r="X498">
        <v>19</v>
      </c>
      <c r="Y498">
        <v>0</v>
      </c>
      <c r="Z498">
        <v>0</v>
      </c>
      <c r="AA498">
        <v>0</v>
      </c>
      <c r="AB498">
        <v>0</v>
      </c>
      <c r="AC498" s="9">
        <f t="shared" si="1017"/>
        <v>0</v>
      </c>
      <c r="AD498" s="5" t="s">
        <v>361</v>
      </c>
      <c r="AH498" s="13" t="s">
        <v>6348</v>
      </c>
      <c r="AI498" s="13" t="s">
        <v>6348</v>
      </c>
      <c r="AJ498" s="14">
        <v>0</v>
      </c>
      <c r="AK498" s="13" t="s">
        <v>6351</v>
      </c>
      <c r="AL498" s="13" t="s">
        <v>6350</v>
      </c>
      <c r="AM498" s="13" t="s">
        <v>6351</v>
      </c>
      <c r="AN498" s="18">
        <f t="shared" si="1018"/>
        <v>0.2</v>
      </c>
      <c r="AO498" s="18">
        <f t="shared" si="1018"/>
        <v>0.2</v>
      </c>
      <c r="AP498" s="18">
        <f t="shared" si="1018"/>
        <v>0</v>
      </c>
      <c r="AQ498" s="18">
        <f t="shared" si="1018"/>
        <v>-0.1</v>
      </c>
      <c r="AR498" s="18">
        <f>AQ498/(BR498+2*(BS498+BT498))*2000</f>
        <v>-15.286624203821656</v>
      </c>
      <c r="AS498" s="18">
        <f t="shared" si="1019"/>
        <v>0</v>
      </c>
      <c r="AT498" s="18">
        <f>AS498/(BR498+2*(BS498+BT498))*2000</f>
        <v>0</v>
      </c>
      <c r="AU498" s="18">
        <f t="shared" si="1020"/>
        <v>-0.1</v>
      </c>
      <c r="AV498" s="66">
        <v>0</v>
      </c>
      <c r="AW498" s="66">
        <v>2</v>
      </c>
      <c r="AX498" s="66">
        <v>1</v>
      </c>
      <c r="AY498" s="66">
        <v>0</v>
      </c>
      <c r="AZ498" s="66">
        <v>0</v>
      </c>
      <c r="BA498" s="66">
        <v>0</v>
      </c>
      <c r="BB498" s="66">
        <v>0</v>
      </c>
      <c r="BC498" s="66">
        <v>0</v>
      </c>
      <c r="BD498">
        <v>16</v>
      </c>
      <c r="BE498" t="s">
        <v>748</v>
      </c>
      <c r="BF498" t="s">
        <v>726</v>
      </c>
      <c r="BH498" t="s">
        <v>7450</v>
      </c>
      <c r="BI498">
        <v>74</v>
      </c>
      <c r="BJ498">
        <v>215</v>
      </c>
      <c r="BK498" t="s">
        <v>1259</v>
      </c>
      <c r="BL498" t="s">
        <v>638</v>
      </c>
      <c r="BM498" s="4" t="s">
        <v>1417</v>
      </c>
      <c r="BN498" s="4" t="s">
        <v>1521</v>
      </c>
      <c r="BO498" s="4" t="s">
        <v>7217</v>
      </c>
      <c r="BP498" s="4" t="s">
        <v>1516</v>
      </c>
      <c r="BQ498" s="7">
        <f t="shared" si="1008"/>
        <v>13.066666666666666</v>
      </c>
      <c r="BR498" s="7">
        <f t="shared" si="1008"/>
        <v>13.05</v>
      </c>
      <c r="BS498" s="7">
        <f t="shared" si="1008"/>
        <v>1.6666666666666666E-2</v>
      </c>
      <c r="BT498" s="7">
        <f t="shared" si="1008"/>
        <v>0</v>
      </c>
      <c r="BU498">
        <v>19</v>
      </c>
      <c r="BV498">
        <v>0</v>
      </c>
      <c r="BW498">
        <v>0</v>
      </c>
      <c r="BX498">
        <v>0</v>
      </c>
      <c r="BY498" s="18">
        <f>BR498/G498</f>
        <v>6.5250000000000004</v>
      </c>
      <c r="BZ498" s="18">
        <f>BS498/G498</f>
        <v>8.3333333333333332E-3</v>
      </c>
      <c r="CA498" s="18">
        <f>BT498/G498</f>
        <v>0</v>
      </c>
      <c r="CB498" s="6">
        <v>0</v>
      </c>
      <c r="CC498" s="6">
        <v>0</v>
      </c>
      <c r="CD498" s="6">
        <v>0</v>
      </c>
      <c r="CE498" s="6">
        <v>0</v>
      </c>
      <c r="CF498" s="6">
        <v>0</v>
      </c>
      <c r="CG498" s="6">
        <v>0</v>
      </c>
      <c r="CH498" s="6">
        <v>0</v>
      </c>
      <c r="CI498" s="6">
        <v>0</v>
      </c>
      <c r="CJ498" s="11">
        <f>IF(BR498=0,0,CB498/BR498*60)</f>
        <v>0</v>
      </c>
      <c r="CK498" s="11">
        <f>IF(BT498=0,0,CC498/BT498*60)</f>
        <v>0</v>
      </c>
      <c r="CL498" s="11">
        <f>IF(BS498=0,0,CD498/BS498*60)</f>
        <v>0</v>
      </c>
      <c r="CM498" s="11">
        <f>IF(BR498=0,0,CF498/BR498*60)</f>
        <v>0</v>
      </c>
      <c r="CN498" s="11">
        <f>IF(BT498=0,0,CG498/BT498*60)</f>
        <v>0</v>
      </c>
      <c r="CO498" s="11">
        <f>IF(BS498=0,0,CH498/BS498*60)</f>
        <v>0</v>
      </c>
      <c r="CP498" s="52">
        <f t="shared" si="920"/>
        <v>0</v>
      </c>
      <c r="CQ498" s="52">
        <f t="shared" si="921"/>
        <v>0</v>
      </c>
      <c r="CR498" s="52">
        <f t="shared" si="922"/>
        <v>0</v>
      </c>
      <c r="CS498" s="52">
        <f t="shared" si="923"/>
        <v>0</v>
      </c>
      <c r="CT498" s="52">
        <f t="shared" si="924"/>
        <v>0</v>
      </c>
      <c r="CU498" s="52">
        <f t="shared" si="925"/>
        <v>0</v>
      </c>
      <c r="CV498">
        <v>0</v>
      </c>
      <c r="CW498" s="60">
        <f t="shared" si="1021"/>
        <v>9.6973959938146947E-2</v>
      </c>
      <c r="CX498" s="60">
        <f t="shared" si="1022"/>
        <v>14.842953051757185</v>
      </c>
      <c r="CY498" s="60">
        <v>-0.32264543608546897</v>
      </c>
      <c r="CZ498" s="60">
        <v>0</v>
      </c>
      <c r="DA498" s="60">
        <v>-6.5787165470198115E-3</v>
      </c>
      <c r="DB498" s="60">
        <v>-3.2089101737767456E-4</v>
      </c>
      <c r="DC498" s="60">
        <v>0</v>
      </c>
      <c r="DD498" s="60">
        <f t="shared" si="1023"/>
        <v>-0.32954504364986648</v>
      </c>
      <c r="DE498" s="60">
        <f t="shared" si="1024"/>
        <v>-50.440567905591799</v>
      </c>
      <c r="DF498" s="60">
        <v>0.27081003346733667</v>
      </c>
      <c r="DG498" s="60">
        <v>0</v>
      </c>
      <c r="DH498" s="60">
        <v>1.6755104631764424E-3</v>
      </c>
      <c r="DI498" s="60">
        <v>0.15403345965750029</v>
      </c>
      <c r="DJ498" s="60">
        <f t="shared" si="1025"/>
        <v>0.42651900358801342</v>
      </c>
      <c r="DK498" s="60">
        <f t="shared" si="1026"/>
        <v>65.283520957348983</v>
      </c>
      <c r="DL498" s="60"/>
      <c r="DM498" s="60"/>
      <c r="DN498" s="60">
        <f t="shared" si="1027"/>
        <v>0</v>
      </c>
      <c r="DO498" s="58">
        <v>13.05</v>
      </c>
      <c r="DP498" s="58">
        <v>0</v>
      </c>
      <c r="DQ498" s="58">
        <v>1.6666666666666666E-2</v>
      </c>
      <c r="DR498" s="58">
        <v>13.066666666666668</v>
      </c>
    </row>
    <row r="499" spans="1:122" x14ac:dyDescent="0.2">
      <c r="A499" t="s">
        <v>4677</v>
      </c>
      <c r="B499" t="s">
        <v>2098</v>
      </c>
      <c r="C499" t="str">
        <f t="shared" si="1009"/>
        <v xml:space="preserve">Bouck, Tyler </v>
      </c>
      <c r="D499" t="str">
        <f t="shared" si="1010"/>
        <v>Tyler Bouck</v>
      </c>
      <c r="E499" t="str">
        <f t="shared" si="1011"/>
        <v>LW</v>
      </c>
      <c r="F499" t="s">
        <v>4609</v>
      </c>
      <c r="G499">
        <v>6</v>
      </c>
      <c r="H499">
        <v>0</v>
      </c>
      <c r="I499">
        <v>0</v>
      </c>
      <c r="J499">
        <f t="shared" si="1012"/>
        <v>0</v>
      </c>
      <c r="K499">
        <v>-1</v>
      </c>
      <c r="L499">
        <v>16</v>
      </c>
      <c r="M499" s="5" t="s">
        <v>5735</v>
      </c>
      <c r="N499" s="7">
        <f t="shared" si="1013"/>
        <v>7.916666666666667</v>
      </c>
      <c r="O499" s="7">
        <f t="shared" si="1014"/>
        <v>47.5</v>
      </c>
      <c r="P499">
        <v>0</v>
      </c>
      <c r="Q499">
        <v>0</v>
      </c>
      <c r="R499">
        <v>0</v>
      </c>
      <c r="S499">
        <v>0</v>
      </c>
      <c r="T499">
        <f t="shared" si="1015"/>
        <v>0</v>
      </c>
      <c r="U499">
        <f t="shared" si="1015"/>
        <v>0</v>
      </c>
      <c r="V499">
        <v>7</v>
      </c>
      <c r="W499" s="9">
        <f t="shared" si="1016"/>
        <v>0</v>
      </c>
      <c r="X499">
        <v>88</v>
      </c>
      <c r="Y499">
        <v>0</v>
      </c>
      <c r="Z499">
        <v>0</v>
      </c>
      <c r="AA499">
        <v>0</v>
      </c>
      <c r="AB499">
        <v>0</v>
      </c>
      <c r="AC499" s="9">
        <f t="shared" si="1017"/>
        <v>0</v>
      </c>
      <c r="AD499" s="5" t="s">
        <v>361</v>
      </c>
      <c r="AH499" s="13" t="s">
        <v>6319</v>
      </c>
      <c r="AI499" s="13" t="s">
        <v>6315</v>
      </c>
      <c r="AJ499" s="14">
        <v>-1</v>
      </c>
      <c r="AK499" s="13" t="s">
        <v>6352</v>
      </c>
      <c r="AL499" s="13" t="s">
        <v>6351</v>
      </c>
      <c r="AM499" s="13" t="s">
        <v>6353</v>
      </c>
      <c r="AN499" s="18">
        <f t="shared" si="1018"/>
        <v>0.7</v>
      </c>
      <c r="AO499" s="18">
        <f t="shared" si="1018"/>
        <v>0.6</v>
      </c>
      <c r="AP499" s="18">
        <f t="shared" si="1018"/>
        <v>-1</v>
      </c>
      <c r="AQ499" s="18">
        <f t="shared" si="1018"/>
        <v>-0.3</v>
      </c>
      <c r="AR499" s="18">
        <f>AQ499/(BR499+2*(BS499+BT499))*2000</f>
        <v>-10.833584110743304</v>
      </c>
      <c r="AS499" s="18">
        <f t="shared" si="1019"/>
        <v>-0.1</v>
      </c>
      <c r="AT499" s="18">
        <f>AS499/(BR499+2*(BS499+BT499))*2000</f>
        <v>-3.6111947035811016</v>
      </c>
      <c r="AU499" s="18">
        <f t="shared" si="1020"/>
        <v>-0.4</v>
      </c>
      <c r="AV499" s="66">
        <v>2</v>
      </c>
      <c r="AW499" s="66">
        <v>4</v>
      </c>
      <c r="AX499" s="66">
        <v>2</v>
      </c>
      <c r="AY499" s="66">
        <v>1</v>
      </c>
      <c r="AZ499" s="66">
        <v>1</v>
      </c>
      <c r="BA499" s="66">
        <v>0</v>
      </c>
      <c r="BB499" s="66">
        <v>0</v>
      </c>
      <c r="BC499" s="66">
        <v>0</v>
      </c>
      <c r="BD499">
        <v>21</v>
      </c>
      <c r="BE499" t="s">
        <v>4957</v>
      </c>
      <c r="BF499" t="s">
        <v>5229</v>
      </c>
      <c r="BG499" t="s">
        <v>7474</v>
      </c>
      <c r="BH499" t="s">
        <v>7457</v>
      </c>
      <c r="BI499">
        <v>72</v>
      </c>
      <c r="BJ499">
        <v>196</v>
      </c>
      <c r="BK499" t="s">
        <v>1259</v>
      </c>
      <c r="BL499" t="s">
        <v>7128</v>
      </c>
      <c r="BM499" s="4" t="s">
        <v>6108</v>
      </c>
      <c r="BN499" s="4" t="s">
        <v>6685</v>
      </c>
      <c r="BO499" s="4" t="s">
        <v>7529</v>
      </c>
      <c r="BP499" s="4" t="s">
        <v>2654</v>
      </c>
      <c r="BQ499" s="7">
        <f t="shared" si="1008"/>
        <v>47.5</v>
      </c>
      <c r="BR499" s="7">
        <f t="shared" si="1008"/>
        <v>39.616666666666667</v>
      </c>
      <c r="BS499" s="7">
        <f t="shared" si="1008"/>
        <v>7.7</v>
      </c>
      <c r="BT499" s="7">
        <f t="shared" si="1008"/>
        <v>0.18333333333333332</v>
      </c>
      <c r="BU499">
        <v>88</v>
      </c>
      <c r="BV499">
        <v>0</v>
      </c>
      <c r="BW499">
        <v>0</v>
      </c>
      <c r="BX499">
        <v>0</v>
      </c>
      <c r="BY499" s="18">
        <f>BR499/G499</f>
        <v>6.6027777777777779</v>
      </c>
      <c r="BZ499" s="18">
        <f>BS499/G499</f>
        <v>1.2833333333333334</v>
      </c>
      <c r="CA499" s="18">
        <f>BT499/G499</f>
        <v>3.0555555555555555E-2</v>
      </c>
      <c r="CB499" s="6">
        <v>0</v>
      </c>
      <c r="CC499" s="6">
        <v>0</v>
      </c>
      <c r="CD499" s="6">
        <v>0</v>
      </c>
      <c r="CE499" s="6">
        <v>0</v>
      </c>
      <c r="CF499" s="6">
        <v>1</v>
      </c>
      <c r="CG499" s="6">
        <v>0</v>
      </c>
      <c r="CH499" s="6">
        <v>0</v>
      </c>
      <c r="CI499" s="6">
        <v>1</v>
      </c>
      <c r="CJ499" s="11">
        <f>IF(BR499=0,0,CB499/BR499*60)</f>
        <v>0</v>
      </c>
      <c r="CK499" s="11">
        <f>IF(BT499=0,0,CC499/BT499*60)</f>
        <v>0</v>
      </c>
      <c r="CL499" s="11">
        <f>IF(BS499=0,0,CD499/BS499*60)</f>
        <v>0</v>
      </c>
      <c r="CM499" s="11">
        <f>IF(BR499=0,0,CF499/BR499*60)</f>
        <v>1.5145140933950358</v>
      </c>
      <c r="CN499" s="11">
        <f>IF(BT499=0,0,CG499/BT499*60)</f>
        <v>0</v>
      </c>
      <c r="CO499" s="11">
        <f>IF(BS499=0,0,CH499/BS499*60)</f>
        <v>0</v>
      </c>
      <c r="CP499" s="52">
        <f t="shared" si="920"/>
        <v>0</v>
      </c>
      <c r="CQ499" s="52">
        <f t="shared" si="921"/>
        <v>0</v>
      </c>
      <c r="CR499" s="52">
        <f t="shared" si="922"/>
        <v>0</v>
      </c>
      <c r="CS499" s="52">
        <f t="shared" si="923"/>
        <v>0</v>
      </c>
      <c r="CT499" s="52">
        <f t="shared" si="924"/>
        <v>0</v>
      </c>
      <c r="CU499" s="52">
        <f t="shared" si="925"/>
        <v>0</v>
      </c>
      <c r="CV499">
        <v>0</v>
      </c>
      <c r="CW499" s="60">
        <f t="shared" si="1021"/>
        <v>-1.1715159637493451</v>
      </c>
      <c r="CX499" s="60">
        <f t="shared" si="1022"/>
        <v>-49.326987947340847</v>
      </c>
      <c r="CY499" s="60">
        <v>-1.0803406665183968</v>
      </c>
      <c r="CZ499" s="60">
        <v>-1.0208234518527237E-2</v>
      </c>
      <c r="DA499" s="60">
        <v>7.2404895189313971E-3</v>
      </c>
      <c r="DB499" s="60">
        <v>-9.3868124323816235E-2</v>
      </c>
      <c r="DC499" s="60">
        <v>0</v>
      </c>
      <c r="DD499" s="60">
        <f t="shared" si="1023"/>
        <v>-1.1771765358418089</v>
      </c>
      <c r="DE499" s="60">
        <f t="shared" si="1024"/>
        <v>-49.56532782491827</v>
      </c>
      <c r="DF499" s="60">
        <v>0.50511490728255537</v>
      </c>
      <c r="DG499" s="60">
        <v>4.7166759547616138E-4</v>
      </c>
      <c r="DH499" s="60">
        <v>0.70332342503014056</v>
      </c>
      <c r="DI499" s="60">
        <v>-1.2032494278157082</v>
      </c>
      <c r="DJ499" s="60">
        <f t="shared" si="1025"/>
        <v>5.6605720924638447E-3</v>
      </c>
      <c r="DK499" s="60">
        <f t="shared" si="1026"/>
        <v>0.23833987757742506</v>
      </c>
      <c r="DL499" s="60"/>
      <c r="DM499" s="60"/>
      <c r="DN499" s="60">
        <f t="shared" si="1027"/>
        <v>0</v>
      </c>
      <c r="DO499" s="58">
        <v>39.616666666666667</v>
      </c>
      <c r="DP499" s="58">
        <v>0.18333333333333332</v>
      </c>
      <c r="DQ499" s="58">
        <v>7.7</v>
      </c>
      <c r="DR499" s="58">
        <v>47.5</v>
      </c>
    </row>
    <row r="500" spans="1:122" x14ac:dyDescent="0.2">
      <c r="A500" s="31" t="s">
        <v>4674</v>
      </c>
      <c r="B500" s="31" t="s">
        <v>2098</v>
      </c>
      <c r="C500" s="31" t="str">
        <f t="shared" si="1009"/>
        <v xml:space="preserve">Nieminen, Ville </v>
      </c>
      <c r="D500" s="31" t="str">
        <f t="shared" si="1010"/>
        <v>Ville Nieminen</v>
      </c>
      <c r="E500" s="31" t="str">
        <f t="shared" si="1011"/>
        <v>LW</v>
      </c>
      <c r="F500" s="31" t="s">
        <v>4525</v>
      </c>
      <c r="G500" s="31">
        <v>14</v>
      </c>
      <c r="H500" s="31">
        <v>0</v>
      </c>
      <c r="I500" s="31">
        <v>0</v>
      </c>
      <c r="J500" s="31">
        <f t="shared" si="1012"/>
        <v>0</v>
      </c>
      <c r="K500" s="31">
        <v>-1</v>
      </c>
      <c r="L500" s="31">
        <v>29</v>
      </c>
      <c r="M500" s="32" t="s">
        <v>5982</v>
      </c>
      <c r="N500" s="33">
        <f t="shared" si="1013"/>
        <v>9.15</v>
      </c>
      <c r="O500" s="33">
        <f t="shared" si="1014"/>
        <v>128.1</v>
      </c>
      <c r="P500" s="31">
        <v>0</v>
      </c>
      <c r="Q500" s="31">
        <v>0</v>
      </c>
      <c r="R500" s="31">
        <v>0</v>
      </c>
      <c r="S500" s="31">
        <v>0</v>
      </c>
      <c r="T500" s="31">
        <f t="shared" si="1015"/>
        <v>0</v>
      </c>
      <c r="U500" s="31">
        <f t="shared" si="1015"/>
        <v>0</v>
      </c>
      <c r="V500" s="31">
        <v>13</v>
      </c>
      <c r="W500" s="34">
        <f t="shared" si="1016"/>
        <v>0</v>
      </c>
      <c r="X500" s="31">
        <v>195</v>
      </c>
      <c r="Y500" s="31">
        <v>0</v>
      </c>
      <c r="Z500" s="31">
        <v>0</v>
      </c>
      <c r="AA500" s="31">
        <v>0</v>
      </c>
      <c r="AB500" s="31">
        <v>0</v>
      </c>
      <c r="AC500" s="34">
        <f t="shared" si="1017"/>
        <v>0</v>
      </c>
      <c r="AD500" s="32" t="s">
        <v>361</v>
      </c>
      <c r="AE500" s="35"/>
      <c r="AF500" s="36"/>
      <c r="AG500" s="31"/>
      <c r="AH500" s="38" t="s">
        <v>6283</v>
      </c>
      <c r="AI500" s="38" t="s">
        <v>6378</v>
      </c>
      <c r="AJ500" s="39">
        <v>-1</v>
      </c>
      <c r="AK500" s="38" t="s">
        <v>6335</v>
      </c>
      <c r="AL500" s="38" t="s">
        <v>6350</v>
      </c>
      <c r="AM500" s="38" t="s">
        <v>6335</v>
      </c>
      <c r="AN500" s="40">
        <f t="shared" si="1018"/>
        <v>2.4</v>
      </c>
      <c r="AO500" s="40">
        <f t="shared" si="1018"/>
        <v>2.5</v>
      </c>
      <c r="AP500" s="40">
        <f t="shared" si="1018"/>
        <v>-1</v>
      </c>
      <c r="AQ500" s="40">
        <f t="shared" si="1018"/>
        <v>-1.1000000000000001</v>
      </c>
      <c r="AR500" s="40"/>
      <c r="AS500" s="40">
        <f t="shared" si="1019"/>
        <v>0</v>
      </c>
      <c r="AT500" s="40"/>
      <c r="AU500" s="40">
        <f t="shared" si="1020"/>
        <v>-1.1000000000000001</v>
      </c>
      <c r="AV500" s="31">
        <v>68</v>
      </c>
      <c r="AW500" s="31">
        <v>12</v>
      </c>
      <c r="AX500" s="31">
        <v>18</v>
      </c>
      <c r="AY500" s="31">
        <v>21</v>
      </c>
      <c r="AZ500" s="31">
        <v>7</v>
      </c>
      <c r="BA500" s="31">
        <v>0</v>
      </c>
      <c r="BB500" s="31">
        <v>0</v>
      </c>
      <c r="BC500" s="31">
        <v>44</v>
      </c>
      <c r="BD500" s="31">
        <v>32</v>
      </c>
      <c r="BE500" s="31" t="s">
        <v>3402</v>
      </c>
      <c r="BF500" s="31" t="s">
        <v>5167</v>
      </c>
      <c r="BG500" s="31"/>
      <c r="BH500" s="31" t="s">
        <v>7450</v>
      </c>
      <c r="BI500" s="31">
        <v>73</v>
      </c>
      <c r="BJ500" s="31">
        <v>220</v>
      </c>
      <c r="BK500" s="31" t="s">
        <v>1259</v>
      </c>
      <c r="BL500" s="31" t="s">
        <v>7128</v>
      </c>
      <c r="BM500" s="41" t="s">
        <v>2661</v>
      </c>
      <c r="BN500" s="41" t="s">
        <v>3551</v>
      </c>
      <c r="BO500" s="41" t="s">
        <v>6918</v>
      </c>
      <c r="BP500" s="41" t="s">
        <v>583</v>
      </c>
      <c r="BQ500" s="33"/>
      <c r="BR500" s="33"/>
      <c r="BS500" s="33"/>
      <c r="BT500" s="33"/>
      <c r="BU500" s="31">
        <v>549</v>
      </c>
      <c r="BV500" s="31">
        <v>0</v>
      </c>
      <c r="BW500" s="31">
        <v>0</v>
      </c>
      <c r="BX500" s="31">
        <v>0</v>
      </c>
      <c r="BY500" s="40"/>
      <c r="BZ500" s="40"/>
      <c r="CA500" s="40"/>
      <c r="CB500" s="55">
        <v>3</v>
      </c>
      <c r="CC500" s="55">
        <v>0</v>
      </c>
      <c r="CD500" s="55">
        <v>0</v>
      </c>
      <c r="CE500" s="55">
        <v>3</v>
      </c>
      <c r="CF500" s="55">
        <v>4</v>
      </c>
      <c r="CG500" s="55">
        <v>0</v>
      </c>
      <c r="CH500" s="55">
        <v>1</v>
      </c>
      <c r="CI500" s="55">
        <v>5</v>
      </c>
      <c r="CJ500" s="35"/>
      <c r="CK500" s="35"/>
      <c r="CL500" s="35"/>
      <c r="CM500" s="35"/>
      <c r="CN500" s="35"/>
      <c r="CO500" s="35"/>
      <c r="CP500" s="56">
        <f t="shared" si="920"/>
        <v>0</v>
      </c>
      <c r="CQ500" s="56">
        <f t="shared" si="921"/>
        <v>0</v>
      </c>
      <c r="CR500" s="56">
        <f t="shared" si="922"/>
        <v>0</v>
      </c>
      <c r="CS500" s="56">
        <f t="shared" si="923"/>
        <v>0</v>
      </c>
      <c r="CT500" s="56">
        <f t="shared" si="924"/>
        <v>0</v>
      </c>
      <c r="CU500" s="56">
        <f t="shared" si="925"/>
        <v>0</v>
      </c>
      <c r="CV500" s="31">
        <v>1</v>
      </c>
      <c r="CW500" s="61">
        <f t="shared" si="1021"/>
        <v>-0.99698835493997029</v>
      </c>
      <c r="CX500" s="61">
        <f t="shared" si="1022"/>
        <v>-15.579971688083923</v>
      </c>
      <c r="CY500" s="61">
        <v>-3.2508919744860609</v>
      </c>
      <c r="CZ500" s="61">
        <v>-7.5227422955637169E-2</v>
      </c>
      <c r="DA500" s="61">
        <v>-3.5038404709234874E-2</v>
      </c>
      <c r="DB500" s="61">
        <v>-6.888413432745359E-3</v>
      </c>
      <c r="DC500" s="61">
        <v>0</v>
      </c>
      <c r="DD500" s="61">
        <f t="shared" si="1023"/>
        <v>-3.3680462155836781</v>
      </c>
      <c r="DE500" s="61">
        <f t="shared" si="1024"/>
        <v>-52.632575318406225</v>
      </c>
      <c r="DF500" s="61">
        <v>1.420526027559526</v>
      </c>
      <c r="DG500" s="61">
        <v>4.9044449762889091E-3</v>
      </c>
      <c r="DH500" s="61">
        <v>-0.56769611094593808</v>
      </c>
      <c r="DI500" s="61">
        <v>1.5133234990538309</v>
      </c>
      <c r="DJ500" s="61">
        <f t="shared" si="1025"/>
        <v>2.3710578606437078</v>
      </c>
      <c r="DK500" s="61">
        <f t="shared" si="1026"/>
        <v>37.052603630322302</v>
      </c>
      <c r="DL500" s="61"/>
      <c r="DM500" s="61"/>
      <c r="DN500" s="61">
        <f t="shared" si="1027"/>
        <v>0</v>
      </c>
      <c r="DO500" s="62">
        <v>126.1</v>
      </c>
      <c r="DP500" s="62">
        <v>1.3666666666666667</v>
      </c>
      <c r="DQ500" s="62">
        <v>0.51666666666666672</v>
      </c>
      <c r="DR500" s="62">
        <v>127.98333333333332</v>
      </c>
    </row>
    <row r="501" spans="1:122" x14ac:dyDescent="0.2">
      <c r="A501" s="31" t="s">
        <v>4673</v>
      </c>
      <c r="B501" s="31" t="s">
        <v>2098</v>
      </c>
      <c r="C501" s="31" t="str">
        <f t="shared" si="1009"/>
        <v xml:space="preserve">Nieminen, Ville </v>
      </c>
      <c r="D501" s="31" t="str">
        <f t="shared" si="1010"/>
        <v>Ville Nieminen</v>
      </c>
      <c r="E501" s="31" t="str">
        <f t="shared" si="1011"/>
        <v>LW</v>
      </c>
      <c r="F501" s="31" t="s">
        <v>6232</v>
      </c>
      <c r="G501" s="31">
        <v>30</v>
      </c>
      <c r="H501" s="31">
        <v>1</v>
      </c>
      <c r="I501" s="31">
        <v>1</v>
      </c>
      <c r="J501" s="31">
        <f t="shared" si="1012"/>
        <v>2</v>
      </c>
      <c r="K501" s="31">
        <v>-7</v>
      </c>
      <c r="L501" s="31">
        <v>14</v>
      </c>
      <c r="M501" s="32" t="s">
        <v>5971</v>
      </c>
      <c r="N501" s="33">
        <f t="shared" si="1013"/>
        <v>8.6333333333333329</v>
      </c>
      <c r="O501" s="33">
        <f t="shared" si="1014"/>
        <v>259</v>
      </c>
      <c r="P501" s="31">
        <v>0</v>
      </c>
      <c r="Q501" s="31">
        <v>0</v>
      </c>
      <c r="R501" s="31">
        <v>0</v>
      </c>
      <c r="S501" s="31">
        <v>0</v>
      </c>
      <c r="T501" s="31">
        <f t="shared" si="1015"/>
        <v>1</v>
      </c>
      <c r="U501" s="31">
        <f t="shared" si="1015"/>
        <v>1</v>
      </c>
      <c r="V501" s="31">
        <v>30</v>
      </c>
      <c r="W501" s="34">
        <f t="shared" si="1016"/>
        <v>3.3333333333333333E-2</v>
      </c>
      <c r="X501" s="31">
        <v>354</v>
      </c>
      <c r="Y501" s="31">
        <v>0</v>
      </c>
      <c r="Z501" s="31">
        <v>0</v>
      </c>
      <c r="AA501" s="31">
        <v>0</v>
      </c>
      <c r="AB501" s="31">
        <v>0</v>
      </c>
      <c r="AC501" s="34">
        <f t="shared" si="1017"/>
        <v>0</v>
      </c>
      <c r="AD501" s="32" t="s">
        <v>869</v>
      </c>
      <c r="AE501" s="35">
        <f>LEFT(AD501, LEN(AD501)-3)+RIGHT(AD501,2)/60</f>
        <v>129.38333333333333</v>
      </c>
      <c r="AF501" s="36">
        <v>57</v>
      </c>
      <c r="AG501" s="37">
        <v>165000</v>
      </c>
      <c r="AH501" s="38" t="s">
        <v>6373</v>
      </c>
      <c r="AI501" s="38" t="s">
        <v>6472</v>
      </c>
      <c r="AJ501" s="39">
        <v>-7.9</v>
      </c>
      <c r="AK501" s="38" t="s">
        <v>6440</v>
      </c>
      <c r="AL501" s="38" t="s">
        <v>6429</v>
      </c>
      <c r="AM501" s="38" t="s">
        <v>4374</v>
      </c>
      <c r="AN501" s="40">
        <f t="shared" si="1018"/>
        <v>5.2</v>
      </c>
      <c r="AO501" s="40">
        <f t="shared" si="1018"/>
        <v>5.4</v>
      </c>
      <c r="AP501" s="40">
        <f t="shared" si="1018"/>
        <v>-7.9</v>
      </c>
      <c r="AQ501" s="40">
        <f t="shared" si="1018"/>
        <v>-1.8</v>
      </c>
      <c r="AR501" s="40"/>
      <c r="AS501" s="40">
        <f t="shared" si="1019"/>
        <v>-0.7</v>
      </c>
      <c r="AT501" s="40"/>
      <c r="AU501" s="40">
        <f t="shared" si="1020"/>
        <v>-2.4</v>
      </c>
      <c r="AV501" s="31"/>
      <c r="AW501" s="31"/>
      <c r="AX501" s="31"/>
      <c r="AY501" s="31"/>
      <c r="AZ501" s="31"/>
      <c r="BA501" s="31"/>
      <c r="BB501" s="31"/>
      <c r="BC501" s="31"/>
      <c r="BD501" s="31"/>
      <c r="BE501" s="31"/>
      <c r="BF501" s="31"/>
      <c r="BG501" s="31"/>
      <c r="BH501" s="31"/>
      <c r="BI501" s="31"/>
      <c r="BJ501" s="31"/>
      <c r="BK501" s="31"/>
      <c r="BL501" s="31"/>
      <c r="BM501" s="41"/>
      <c r="BN501" s="41"/>
      <c r="BO501" s="41"/>
      <c r="BP501" s="41"/>
      <c r="BQ501" s="33"/>
      <c r="BR501" s="33"/>
      <c r="BS501" s="33"/>
      <c r="BT501" s="33"/>
      <c r="BU501" s="31"/>
      <c r="BV501" s="31"/>
      <c r="BW501" s="31"/>
      <c r="BX501" s="31"/>
      <c r="BY501" s="40"/>
      <c r="BZ501" s="40"/>
      <c r="CA501" s="40"/>
      <c r="CB501" s="55">
        <v>4</v>
      </c>
      <c r="CC501" s="55">
        <v>0</v>
      </c>
      <c r="CD501" s="55">
        <v>0</v>
      </c>
      <c r="CE501" s="55">
        <v>4</v>
      </c>
      <c r="CF501" s="55">
        <v>11</v>
      </c>
      <c r="CG501" s="55">
        <v>0</v>
      </c>
      <c r="CH501" s="55">
        <v>1</v>
      </c>
      <c r="CI501" s="55">
        <v>12</v>
      </c>
      <c r="CJ501" s="35"/>
      <c r="CK501" s="35"/>
      <c r="CL501" s="35"/>
      <c r="CM501" s="35"/>
      <c r="CN501" s="35"/>
      <c r="CO501" s="35"/>
      <c r="CP501" s="56">
        <f t="shared" si="920"/>
        <v>0.25</v>
      </c>
      <c r="CQ501" s="56">
        <f t="shared" si="921"/>
        <v>0.25</v>
      </c>
      <c r="CR501" s="56">
        <f t="shared" si="922"/>
        <v>0.5</v>
      </c>
      <c r="CS501" s="56">
        <f t="shared" si="923"/>
        <v>0</v>
      </c>
      <c r="CT501" s="56">
        <f t="shared" si="924"/>
        <v>0</v>
      </c>
      <c r="CU501" s="56">
        <f t="shared" si="925"/>
        <v>0</v>
      </c>
      <c r="CV501" s="31">
        <v>1</v>
      </c>
      <c r="CW501" s="61">
        <f t="shared" si="1021"/>
        <v>-8.3519151923514148</v>
      </c>
      <c r="CX501" s="61">
        <f t="shared" si="1022"/>
        <v>-64.551708301054347</v>
      </c>
      <c r="CY501" s="61">
        <v>-2.9170281299572274</v>
      </c>
      <c r="CZ501" s="61">
        <v>-0.16744169158740588</v>
      </c>
      <c r="DA501" s="61">
        <v>4.7853093410170744E-2</v>
      </c>
      <c r="DB501" s="61">
        <v>-7.6701955926399557E-2</v>
      </c>
      <c r="DC501" s="61">
        <v>0</v>
      </c>
      <c r="DD501" s="61">
        <f t="shared" si="1023"/>
        <v>-3.1133186840608622</v>
      </c>
      <c r="DE501" s="61">
        <f t="shared" si="1024"/>
        <v>-24.062749071705749</v>
      </c>
      <c r="DF501" s="61">
        <v>2.0201555795235628</v>
      </c>
      <c r="DG501" s="61">
        <v>1.0559526198545268E-2</v>
      </c>
      <c r="DH501" s="61">
        <v>-9.4313597576164435E-2</v>
      </c>
      <c r="DI501" s="61">
        <v>-7.174998016436497</v>
      </c>
      <c r="DJ501" s="61">
        <f t="shared" si="1025"/>
        <v>-5.238596508290553</v>
      </c>
      <c r="DK501" s="61">
        <f t="shared" si="1026"/>
        <v>-40.488959229348602</v>
      </c>
      <c r="DL501" s="61"/>
      <c r="DM501" s="61"/>
      <c r="DN501" s="61">
        <f t="shared" si="1027"/>
        <v>0</v>
      </c>
      <c r="DO501" s="62">
        <v>250.5333333333333</v>
      </c>
      <c r="DP501" s="62">
        <v>3.1833333333333336</v>
      </c>
      <c r="DQ501" s="62">
        <v>5.05</v>
      </c>
      <c r="DR501" s="62">
        <v>258.76666666666665</v>
      </c>
    </row>
    <row r="502" spans="1:122" x14ac:dyDescent="0.2">
      <c r="A502" s="19" t="s">
        <v>4674</v>
      </c>
      <c r="B502" s="19" t="s">
        <v>2098</v>
      </c>
      <c r="C502" s="19" t="s">
        <v>122</v>
      </c>
      <c r="D502" s="19" t="s">
        <v>123</v>
      </c>
      <c r="E502" s="19" t="s">
        <v>2750</v>
      </c>
      <c r="F502" s="19" t="s">
        <v>6232</v>
      </c>
      <c r="G502" s="19">
        <v>44</v>
      </c>
      <c r="H502" s="19">
        <v>1</v>
      </c>
      <c r="I502" s="19">
        <v>1</v>
      </c>
      <c r="J502" s="19">
        <v>2</v>
      </c>
      <c r="K502" s="19">
        <v>-8</v>
      </c>
      <c r="L502" s="19">
        <v>43</v>
      </c>
      <c r="M502" s="20"/>
      <c r="N502" s="21">
        <v>8.8000000000000007</v>
      </c>
      <c r="O502" s="21">
        <v>387.1</v>
      </c>
      <c r="P502" s="19">
        <v>0</v>
      </c>
      <c r="Q502" s="19">
        <v>0</v>
      </c>
      <c r="R502" s="19">
        <v>0</v>
      </c>
      <c r="S502" s="19">
        <v>0</v>
      </c>
      <c r="T502" s="19">
        <v>1</v>
      </c>
      <c r="U502" s="19">
        <v>1</v>
      </c>
      <c r="V502" s="19">
        <v>43</v>
      </c>
      <c r="W502" s="22">
        <v>2.3E-2</v>
      </c>
      <c r="X502" s="19">
        <v>549</v>
      </c>
      <c r="Y502" s="19">
        <v>0</v>
      </c>
      <c r="Z502" s="19">
        <v>0</v>
      </c>
      <c r="AA502" s="19">
        <v>0</v>
      </c>
      <c r="AB502" s="19">
        <v>0</v>
      </c>
      <c r="AC502" s="22">
        <v>0</v>
      </c>
      <c r="AD502" s="20"/>
      <c r="AE502" s="21">
        <v>88.22</v>
      </c>
      <c r="AF502" s="28">
        <v>39</v>
      </c>
      <c r="AG502" s="23">
        <v>165000</v>
      </c>
      <c r="AH502" s="23"/>
      <c r="AI502" s="23"/>
      <c r="AJ502" s="23"/>
      <c r="AK502" s="23"/>
      <c r="AL502" s="23"/>
      <c r="AM502" s="23"/>
      <c r="AN502" s="24">
        <v>7.6</v>
      </c>
      <c r="AO502" s="24">
        <v>7.9</v>
      </c>
      <c r="AP502" s="24">
        <v>-8.9</v>
      </c>
      <c r="AQ502" s="29">
        <v>-1.6</v>
      </c>
      <c r="AR502" s="24">
        <f>AQ502/(BR502+2*(BS502+BT502))*2000</f>
        <v>-8.0631614312111548</v>
      </c>
      <c r="AS502" s="29">
        <v>-0.5</v>
      </c>
      <c r="AT502" s="24">
        <f>AS502/(BR502+2*(BS502+BT502))*2000</f>
        <v>-2.5197379472534855</v>
      </c>
      <c r="AU502" s="24">
        <v>-2.1</v>
      </c>
      <c r="AV502" s="67">
        <v>12</v>
      </c>
      <c r="AW502" s="67">
        <v>68</v>
      </c>
      <c r="AX502" s="67">
        <v>18</v>
      </c>
      <c r="AY502" s="67">
        <v>21</v>
      </c>
      <c r="AZ502" s="67">
        <v>7</v>
      </c>
      <c r="BA502" s="67">
        <v>0</v>
      </c>
      <c r="BB502" s="67">
        <v>0</v>
      </c>
      <c r="BC502" s="67">
        <v>0</v>
      </c>
      <c r="BD502" s="19">
        <v>32</v>
      </c>
      <c r="BE502" s="19" t="s">
        <v>3402</v>
      </c>
      <c r="BF502" s="19" t="s">
        <v>5167</v>
      </c>
      <c r="BG502" s="19">
        <v>0</v>
      </c>
      <c r="BH502" s="19" t="s">
        <v>7450</v>
      </c>
      <c r="BI502" s="19">
        <v>73</v>
      </c>
      <c r="BJ502" s="19">
        <v>220</v>
      </c>
      <c r="BK502" s="19" t="s">
        <v>1259</v>
      </c>
      <c r="BL502" s="19" t="s">
        <v>7128</v>
      </c>
      <c r="BM502" s="25" t="s">
        <v>2661</v>
      </c>
      <c r="BN502" s="25" t="s">
        <v>3551</v>
      </c>
      <c r="BO502" s="25" t="s">
        <v>6918</v>
      </c>
      <c r="BP502" s="25" t="s">
        <v>583</v>
      </c>
      <c r="BQ502" s="21">
        <f t="shared" ref="BQ502:BT503" si="1028">LEFT(TRIM(BM502),LEN(TRIM(BM502))-3)+RIGHT(TRIM(BM502),2)/60</f>
        <v>386.75</v>
      </c>
      <c r="BR502" s="21">
        <f t="shared" si="1028"/>
        <v>376.63333333333333</v>
      </c>
      <c r="BS502" s="21">
        <f t="shared" si="1028"/>
        <v>5.5666666666666664</v>
      </c>
      <c r="BT502" s="21">
        <f t="shared" si="1028"/>
        <v>4.55</v>
      </c>
      <c r="BU502" s="19">
        <v>549</v>
      </c>
      <c r="BV502" s="19">
        <v>0</v>
      </c>
      <c r="BW502" s="19">
        <v>0</v>
      </c>
      <c r="BX502" s="19">
        <v>0</v>
      </c>
      <c r="BY502" s="24">
        <f>BR502/G502</f>
        <v>8.5598484848484855</v>
      </c>
      <c r="BZ502" s="24">
        <f>BS502/G502</f>
        <v>0.1265151515151515</v>
      </c>
      <c r="CA502" s="24">
        <f>BT502/G502</f>
        <v>0.10340909090909091</v>
      </c>
      <c r="CB502" s="19">
        <v>7</v>
      </c>
      <c r="CC502" s="19">
        <v>0</v>
      </c>
      <c r="CD502" s="19">
        <v>0</v>
      </c>
      <c r="CE502" s="19">
        <v>7</v>
      </c>
      <c r="CF502" s="19">
        <v>15</v>
      </c>
      <c r="CG502" s="19">
        <v>0</v>
      </c>
      <c r="CH502" s="19">
        <v>2</v>
      </c>
      <c r="CI502" s="19">
        <v>17</v>
      </c>
      <c r="CJ502" s="53">
        <f>IF(BR502=0,0,CB502/BR502*60)</f>
        <v>1.1151429330029206</v>
      </c>
      <c r="CK502" s="53">
        <f>IF(BT502=0,0,CC502/BT502*60)</f>
        <v>0</v>
      </c>
      <c r="CL502" s="53">
        <f>IF(BS502=0,0,CD502/BS502*60)</f>
        <v>0</v>
      </c>
      <c r="CM502" s="53">
        <f>IF(BR502=0,0,CF502/BR502*60)</f>
        <v>2.389591999291973</v>
      </c>
      <c r="CN502" s="53">
        <f>IF(BT502=0,0,CG502/BT502*60)</f>
        <v>0</v>
      </c>
      <c r="CO502" s="53">
        <f>IF(BS502=0,0,CH502/BS502*60)</f>
        <v>21.556886227544911</v>
      </c>
      <c r="CP502" s="54">
        <f t="shared" si="920"/>
        <v>0.14285714285714285</v>
      </c>
      <c r="CQ502" s="54">
        <f t="shared" si="921"/>
        <v>0.14285714285714285</v>
      </c>
      <c r="CR502" s="54">
        <f t="shared" si="922"/>
        <v>0.2857142857142857</v>
      </c>
      <c r="CS502" s="54">
        <f t="shared" si="923"/>
        <v>0</v>
      </c>
      <c r="CT502" s="54">
        <f t="shared" si="924"/>
        <v>0</v>
      </c>
      <c r="CU502" s="54">
        <f t="shared" si="925"/>
        <v>0</v>
      </c>
      <c r="CV502" s="19">
        <v>2</v>
      </c>
      <c r="CW502" s="65">
        <v>-9.3490000000000002</v>
      </c>
      <c r="CX502" s="65">
        <v>-48.345999999999997</v>
      </c>
      <c r="CY502" s="24">
        <v>-6.1680000000000001</v>
      </c>
      <c r="CZ502" s="24">
        <v>-0.24299999999999999</v>
      </c>
      <c r="DA502" s="24">
        <v>1.2999999999999999E-2</v>
      </c>
      <c r="DB502" s="24">
        <v>-8.4000000000000005E-2</v>
      </c>
      <c r="DC502" s="24">
        <v>0</v>
      </c>
      <c r="DD502" s="65">
        <v>-6.4809999999999999</v>
      </c>
      <c r="DE502" s="65">
        <v>-33.517000000000003</v>
      </c>
      <c r="DF502" s="24">
        <v>3.4409999999999998</v>
      </c>
      <c r="DG502" s="24">
        <v>1.4999999999999999E-2</v>
      </c>
      <c r="DH502" s="24">
        <v>-0.66200000000000003</v>
      </c>
      <c r="DI502" s="24">
        <v>-5.6619999999999999</v>
      </c>
      <c r="DJ502" s="65">
        <v>-2.8679999999999999</v>
      </c>
      <c r="DK502" s="65">
        <v>-14.829000000000001</v>
      </c>
      <c r="DL502" s="24">
        <v>0</v>
      </c>
      <c r="DM502" s="24">
        <v>0</v>
      </c>
      <c r="DN502" s="65">
        <v>0</v>
      </c>
      <c r="DO502" s="24">
        <v>376.63</v>
      </c>
      <c r="DP502" s="24">
        <v>4.55</v>
      </c>
      <c r="DQ502" s="24">
        <v>5.57</v>
      </c>
      <c r="DR502" s="24">
        <v>386.75</v>
      </c>
    </row>
    <row r="503" spans="1:122" x14ac:dyDescent="0.2">
      <c r="A503" t="s">
        <v>4658</v>
      </c>
      <c r="B503" t="s">
        <v>2098</v>
      </c>
      <c r="C503" t="str">
        <f>CONCATENATE(RIGHT(D503,LEN(D503)-SEARCH(" ",D503)), ", ", LEFT(D503, SEARCH(" ", D503)))</f>
        <v xml:space="preserve">Polak, Vojtech </v>
      </c>
      <c r="D503" t="str">
        <f>LEFT(F503, SEARCH(",", F503) - 1)</f>
        <v>Vojtech Polak</v>
      </c>
      <c r="E503" t="str">
        <f>LEFT(RIGHT(F503, LEN(F503)-SEARCH(",", F503)-1), 2)</f>
        <v>LW</v>
      </c>
      <c r="F503" t="s">
        <v>3382</v>
      </c>
      <c r="G503">
        <v>2</v>
      </c>
      <c r="H503">
        <v>0</v>
      </c>
      <c r="I503">
        <v>0</v>
      </c>
      <c r="J503">
        <f>H503+I503</f>
        <v>0</v>
      </c>
      <c r="K503">
        <v>-1</v>
      </c>
      <c r="L503">
        <v>0</v>
      </c>
      <c r="M503" s="5" t="s">
        <v>5708</v>
      </c>
      <c r="N503" s="7">
        <f>LEFT(M503, LEN(M503)-3)+RIGHT(M503,2)/60</f>
        <v>7.7166666666666668</v>
      </c>
      <c r="O503" s="7">
        <f>G503*N503</f>
        <v>15.433333333333334</v>
      </c>
      <c r="P503">
        <v>0</v>
      </c>
      <c r="Q503">
        <v>0</v>
      </c>
      <c r="R503">
        <v>0</v>
      </c>
      <c r="S503">
        <v>0</v>
      </c>
      <c r="T503">
        <f t="shared" ref="T503:U505" si="1029">H503-P503-R503</f>
        <v>0</v>
      </c>
      <c r="U503">
        <f t="shared" si="1029"/>
        <v>0</v>
      </c>
      <c r="V503">
        <v>2</v>
      </c>
      <c r="W503" s="9">
        <f>IF(V503=0,0,H503/V503)</f>
        <v>0</v>
      </c>
      <c r="X503">
        <v>18</v>
      </c>
      <c r="Y503">
        <v>0</v>
      </c>
      <c r="Z503">
        <v>0</v>
      </c>
      <c r="AA503">
        <v>0</v>
      </c>
      <c r="AB503">
        <v>0</v>
      </c>
      <c r="AC503" s="9">
        <f>IF(AA503+AB503=0,0,AA503/(AA503+AB503))</f>
        <v>0</v>
      </c>
      <c r="AD503" s="5" t="s">
        <v>361</v>
      </c>
      <c r="AH503" s="13" t="s">
        <v>6424</v>
      </c>
      <c r="AI503" s="13" t="s">
        <v>6310</v>
      </c>
      <c r="AJ503" s="14">
        <v>-1</v>
      </c>
      <c r="AK503" s="13" t="s">
        <v>6331</v>
      </c>
      <c r="AL503" s="13" t="s">
        <v>6351</v>
      </c>
      <c r="AM503" s="13" t="s">
        <v>6352</v>
      </c>
      <c r="AN503" s="18">
        <f t="shared" ref="AN503:AQ505" si="1030">AH503+0</f>
        <v>0.4</v>
      </c>
      <c r="AO503" s="18">
        <f t="shared" si="1030"/>
        <v>0.3</v>
      </c>
      <c r="AP503" s="18">
        <f t="shared" si="1030"/>
        <v>-1</v>
      </c>
      <c r="AQ503" s="18">
        <f t="shared" si="1030"/>
        <v>-0.2</v>
      </c>
      <c r="AR503" s="18">
        <f>AQ503/(BR503+2*(BS503+BT503))*2000</f>
        <v>-20.33898305084746</v>
      </c>
      <c r="AS503" s="18">
        <f>AL503+0</f>
        <v>-0.1</v>
      </c>
      <c r="AT503" s="18">
        <f>AS503/(BR503+2*(BS503+BT503))*2000</f>
        <v>-10.16949152542373</v>
      </c>
      <c r="AU503" s="18">
        <f>AM503+0</f>
        <v>-0.3</v>
      </c>
      <c r="AV503" s="66">
        <v>0</v>
      </c>
      <c r="AW503" s="66">
        <v>3</v>
      </c>
      <c r="AX503" s="66">
        <v>0</v>
      </c>
      <c r="AY503" s="66">
        <v>0</v>
      </c>
      <c r="AZ503" s="66">
        <v>0</v>
      </c>
      <c r="BA503" s="66">
        <v>0</v>
      </c>
      <c r="BB503" s="66">
        <v>0</v>
      </c>
      <c r="BC503" s="66">
        <v>0</v>
      </c>
      <c r="BD503">
        <v>24</v>
      </c>
      <c r="BE503" t="s">
        <v>783</v>
      </c>
      <c r="BF503" t="s">
        <v>784</v>
      </c>
      <c r="BH503" t="s">
        <v>627</v>
      </c>
      <c r="BI503">
        <v>70</v>
      </c>
      <c r="BJ503">
        <v>180</v>
      </c>
      <c r="BK503" t="s">
        <v>1259</v>
      </c>
      <c r="BL503" t="s">
        <v>638</v>
      </c>
      <c r="BM503" s="4" t="s">
        <v>2642</v>
      </c>
      <c r="BN503" s="4" t="s">
        <v>6190</v>
      </c>
      <c r="BO503" s="4" t="s">
        <v>1516</v>
      </c>
      <c r="BP503" s="4" t="s">
        <v>7168</v>
      </c>
      <c r="BQ503" s="7">
        <f t="shared" si="1028"/>
        <v>15.416666666666666</v>
      </c>
      <c r="BR503" s="7">
        <f t="shared" si="1028"/>
        <v>11.166666666666666</v>
      </c>
      <c r="BS503" s="7">
        <f t="shared" si="1028"/>
        <v>0</v>
      </c>
      <c r="BT503" s="7">
        <f t="shared" si="1028"/>
        <v>4.25</v>
      </c>
      <c r="BU503">
        <v>18</v>
      </c>
      <c r="BV503">
        <v>0</v>
      </c>
      <c r="BW503">
        <v>0</v>
      </c>
      <c r="BX503">
        <v>0</v>
      </c>
      <c r="BY503" s="18">
        <f>BR503/G503</f>
        <v>5.583333333333333</v>
      </c>
      <c r="BZ503" s="18">
        <f>BS503/G503</f>
        <v>0</v>
      </c>
      <c r="CA503" s="18">
        <f>BT503/G503</f>
        <v>2.125</v>
      </c>
      <c r="CB503" s="6">
        <v>0</v>
      </c>
      <c r="CC503" s="6">
        <v>0</v>
      </c>
      <c r="CD503" s="6">
        <v>0</v>
      </c>
      <c r="CE503" s="6">
        <v>0</v>
      </c>
      <c r="CF503" s="6">
        <v>1</v>
      </c>
      <c r="CG503" s="6">
        <v>0</v>
      </c>
      <c r="CH503" s="6">
        <v>0</v>
      </c>
      <c r="CI503" s="6">
        <v>1</v>
      </c>
      <c r="CJ503" s="11">
        <f>IF(BR503=0,0,CB503/BR503*60)</f>
        <v>0</v>
      </c>
      <c r="CK503" s="11">
        <f>IF(BT503=0,0,CC503/BT503*60)</f>
        <v>0</v>
      </c>
      <c r="CL503" s="11">
        <f>IF(BS503=0,0,CD503/BS503*60)</f>
        <v>0</v>
      </c>
      <c r="CM503" s="11">
        <f>IF(BR503=0,0,CF503/BR503*60)</f>
        <v>5.3731343283582094</v>
      </c>
      <c r="CN503" s="11">
        <f>IF(BT503=0,0,CG503/BT503*60)</f>
        <v>0</v>
      </c>
      <c r="CO503" s="11">
        <f>IF(BS503=0,0,CH503/BS503*60)</f>
        <v>0</v>
      </c>
      <c r="CP503" s="52">
        <f t="shared" si="920"/>
        <v>0</v>
      </c>
      <c r="CQ503" s="52">
        <f t="shared" si="921"/>
        <v>0</v>
      </c>
      <c r="CR503" s="52">
        <f t="shared" si="922"/>
        <v>0</v>
      </c>
      <c r="CS503" s="52">
        <f t="shared" si="923"/>
        <v>0</v>
      </c>
      <c r="CT503" s="52">
        <f t="shared" si="924"/>
        <v>0</v>
      </c>
      <c r="CU503" s="52">
        <f t="shared" si="925"/>
        <v>0</v>
      </c>
      <c r="CV503">
        <v>0</v>
      </c>
      <c r="CW503" s="60">
        <f>DD503+DJ503+DN503</f>
        <v>-0.41008608650414169</v>
      </c>
      <c r="CX503" s="60">
        <f>CW503/DR503*2000</f>
        <v>-53.200357168104865</v>
      </c>
      <c r="CY503" s="60">
        <v>-0.28401287399881953</v>
      </c>
      <c r="CZ503" s="60">
        <v>-0.25034280982833856</v>
      </c>
      <c r="DA503" s="60">
        <v>7.1896854617758887E-3</v>
      </c>
      <c r="DB503" s="60">
        <v>0</v>
      </c>
      <c r="DC503" s="60">
        <v>0</v>
      </c>
      <c r="DD503" s="60">
        <f>SUM(CY503:DC503)</f>
        <v>-0.52716599836538225</v>
      </c>
      <c r="DE503" s="60">
        <f>DD503/DR503*2000</f>
        <v>-68.389102490644191</v>
      </c>
      <c r="DF503" s="60">
        <v>-9.8239619999319239E-2</v>
      </c>
      <c r="DG503" s="60">
        <v>1.3690046555319489E-2</v>
      </c>
      <c r="DH503" s="60">
        <v>0</v>
      </c>
      <c r="DI503" s="60">
        <v>0.20162948530524027</v>
      </c>
      <c r="DJ503" s="60">
        <f>SUM(DF503:DI503)</f>
        <v>0.11707991186124053</v>
      </c>
      <c r="DK503" s="60">
        <f>DJ503/DR503*2000</f>
        <v>15.188745322539313</v>
      </c>
      <c r="DL503" s="60"/>
      <c r="DM503" s="60"/>
      <c r="DN503" s="60">
        <f>SUM(DL503:DM503)</f>
        <v>0</v>
      </c>
      <c r="DO503" s="59">
        <v>11.166666666666666</v>
      </c>
      <c r="DP503" s="59">
        <v>4.25</v>
      </c>
      <c r="DQ503" s="59">
        <v>0</v>
      </c>
      <c r="DR503" s="58">
        <v>15.416666666666666</v>
      </c>
    </row>
    <row r="504" spans="1:122" x14ac:dyDescent="0.2">
      <c r="A504" s="31" t="s">
        <v>4651</v>
      </c>
      <c r="B504" s="31" t="s">
        <v>2098</v>
      </c>
      <c r="C504" s="31" t="str">
        <f>CONCATENATE(RIGHT(D504,LEN(D504)-SEARCH(" ",D504)), ", ", LEFT(D504, SEARCH(" ", D504)))</f>
        <v xml:space="preserve">Primeau, Wayne </v>
      </c>
      <c r="D504" s="31" t="str">
        <f>LEFT(F504, SEARCH(",", F504) - 1)</f>
        <v>Wayne Primeau</v>
      </c>
      <c r="E504" s="31" t="str">
        <f>LEFT(RIGHT(F504, LEN(F504)-SEARCH(",", F504)-1), 2)</f>
        <v xml:space="preserve">C </v>
      </c>
      <c r="F504" s="31" t="s">
        <v>405</v>
      </c>
      <c r="G504" s="31">
        <v>51</v>
      </c>
      <c r="H504" s="31">
        <v>7</v>
      </c>
      <c r="I504" s="31">
        <v>8</v>
      </c>
      <c r="J504" s="31">
        <f>H504+I504</f>
        <v>15</v>
      </c>
      <c r="K504" s="31">
        <v>-15</v>
      </c>
      <c r="L504" s="31">
        <v>75</v>
      </c>
      <c r="M504" s="32" t="s">
        <v>5535</v>
      </c>
      <c r="N504" s="33">
        <f>LEFT(M504, LEN(M504)-3)+RIGHT(M504,2)/60</f>
        <v>15.083333333333334</v>
      </c>
      <c r="O504" s="33">
        <f>G504*N504</f>
        <v>769.25</v>
      </c>
      <c r="P504" s="31">
        <v>2</v>
      </c>
      <c r="Q504" s="31">
        <v>1</v>
      </c>
      <c r="R504" s="31">
        <v>1</v>
      </c>
      <c r="S504" s="31">
        <v>0</v>
      </c>
      <c r="T504" s="31">
        <f t="shared" si="1029"/>
        <v>4</v>
      </c>
      <c r="U504" s="31">
        <f t="shared" si="1029"/>
        <v>7</v>
      </c>
      <c r="V504" s="31">
        <v>72</v>
      </c>
      <c r="W504" s="34">
        <f>IF(V504=0,0,H504/V504)</f>
        <v>9.7222222222222224E-2</v>
      </c>
      <c r="X504" s="31">
        <v>1119</v>
      </c>
      <c r="Y504" s="31">
        <v>1</v>
      </c>
      <c r="Z504" s="31">
        <v>0</v>
      </c>
      <c r="AA504" s="31">
        <v>329</v>
      </c>
      <c r="AB504" s="31">
        <v>323</v>
      </c>
      <c r="AC504" s="34">
        <f>IF(AA504+AB504=0,0,AA504/(AA504+AB504))</f>
        <v>0.504601226993865</v>
      </c>
      <c r="AD504" s="32" t="s">
        <v>4785</v>
      </c>
      <c r="AE504" s="35">
        <f>LEFT(AD504, LEN(AD504)-3)+RIGHT(AD504,2)/60</f>
        <v>51.266666666666666</v>
      </c>
      <c r="AF504" s="36">
        <v>21</v>
      </c>
      <c r="AG504" s="37">
        <v>165000</v>
      </c>
      <c r="AH504" s="42" t="s">
        <v>4476</v>
      </c>
      <c r="AI504" s="42" t="s">
        <v>283</v>
      </c>
      <c r="AJ504" s="43">
        <v>-9.6</v>
      </c>
      <c r="AK504" s="42" t="s">
        <v>6353</v>
      </c>
      <c r="AL504" s="42" t="s">
        <v>6385</v>
      </c>
      <c r="AM504" s="42" t="s">
        <v>4373</v>
      </c>
      <c r="AN504" s="40">
        <f t="shared" si="1030"/>
        <v>13.5</v>
      </c>
      <c r="AO504" s="40">
        <f t="shared" si="1030"/>
        <v>17</v>
      </c>
      <c r="AP504" s="40">
        <f t="shared" si="1030"/>
        <v>-9.6</v>
      </c>
      <c r="AQ504" s="40">
        <f t="shared" si="1030"/>
        <v>-0.4</v>
      </c>
      <c r="AR504" s="40"/>
      <c r="AS504" s="40">
        <f>AL504+0</f>
        <v>-0.8</v>
      </c>
      <c r="AT504" s="40"/>
      <c r="AU504" s="40">
        <f>AM504+0</f>
        <v>-1.2</v>
      </c>
      <c r="AV504" s="31"/>
      <c r="AW504" s="31"/>
      <c r="AX504" s="31"/>
      <c r="AY504" s="31"/>
      <c r="AZ504" s="31"/>
      <c r="BA504" s="31"/>
      <c r="BB504" s="31"/>
      <c r="BC504" s="31"/>
      <c r="BD504" s="31"/>
      <c r="BE504" s="31"/>
      <c r="BF504" s="31"/>
      <c r="BG504" s="31"/>
      <c r="BH504" s="31"/>
      <c r="BI504" s="31"/>
      <c r="BJ504" s="31"/>
      <c r="BK504" s="31"/>
      <c r="BL504" s="31"/>
      <c r="BM504" s="41"/>
      <c r="BN504" s="41"/>
      <c r="BO504" s="41"/>
      <c r="BP504" s="41"/>
      <c r="BQ504" s="33"/>
      <c r="BR504" s="33"/>
      <c r="BS504" s="33"/>
      <c r="BT504" s="33"/>
      <c r="BU504" s="31"/>
      <c r="BV504" s="31"/>
      <c r="BW504" s="31"/>
      <c r="BX504" s="31"/>
      <c r="BY504" s="40"/>
      <c r="BZ504" s="40"/>
      <c r="CA504" s="40"/>
      <c r="CB504" s="55">
        <v>13</v>
      </c>
      <c r="CC504" s="55">
        <v>5</v>
      </c>
      <c r="CD504" s="55">
        <v>1</v>
      </c>
      <c r="CE504" s="55">
        <v>19</v>
      </c>
      <c r="CF504" s="55">
        <v>29</v>
      </c>
      <c r="CG504" s="55">
        <v>0</v>
      </c>
      <c r="CH504" s="55">
        <v>19</v>
      </c>
      <c r="CI504" s="55">
        <v>48</v>
      </c>
      <c r="CJ504" s="35"/>
      <c r="CK504" s="35"/>
      <c r="CL504" s="35"/>
      <c r="CM504" s="35"/>
      <c r="CN504" s="35"/>
      <c r="CO504" s="35"/>
      <c r="CP504" s="56">
        <f t="shared" si="920"/>
        <v>0.30769230769230771</v>
      </c>
      <c r="CQ504" s="56">
        <f t="shared" si="921"/>
        <v>0.53846153846153844</v>
      </c>
      <c r="CR504" s="56">
        <f t="shared" si="922"/>
        <v>0.84615384615384615</v>
      </c>
      <c r="CS504" s="56">
        <f t="shared" si="923"/>
        <v>0.4</v>
      </c>
      <c r="CT504" s="56">
        <f t="shared" si="924"/>
        <v>0.2</v>
      </c>
      <c r="CU504" s="56">
        <f t="shared" si="925"/>
        <v>0.60000000000000009</v>
      </c>
      <c r="CV504" s="31">
        <v>1</v>
      </c>
      <c r="CW504" s="61">
        <f>DD504+DJ504+DN504</f>
        <v>4.8737796715939403</v>
      </c>
      <c r="CX504" s="61">
        <f>CW504/DR504*2000</f>
        <v>12.672334039505824</v>
      </c>
      <c r="CY504" s="61">
        <v>0.72372579108388668</v>
      </c>
      <c r="CZ504" s="61">
        <v>2.3202727961322722</v>
      </c>
      <c r="DA504" s="61">
        <v>0.19369825289685055</v>
      </c>
      <c r="DB504" s="61">
        <v>0.92601302489895421</v>
      </c>
      <c r="DC504" s="61">
        <v>0</v>
      </c>
      <c r="DD504" s="61">
        <f>SUM(CY504:DC504)</f>
        <v>4.1637098650119633</v>
      </c>
      <c r="DE504" s="61">
        <f>DD504/DR504*2000</f>
        <v>10.826078692178791</v>
      </c>
      <c r="DF504" s="61">
        <v>3.2097115255630153</v>
      </c>
      <c r="DG504" s="61">
        <v>0.22524905700091194</v>
      </c>
      <c r="DH504" s="61">
        <v>4.7217104819876017</v>
      </c>
      <c r="DI504" s="61">
        <v>-7.4466012579695509</v>
      </c>
      <c r="DJ504" s="61">
        <f>SUM(DF504:DI504)</f>
        <v>0.71006980658197705</v>
      </c>
      <c r="DK504" s="61">
        <f>DJ504/DR504*2000</f>
        <v>1.8462553473270331</v>
      </c>
      <c r="DL504" s="61"/>
      <c r="DM504" s="61"/>
      <c r="DN504" s="61">
        <f>SUM(DL504:DM504)</f>
        <v>0</v>
      </c>
      <c r="DO504" s="40">
        <v>562.31666666666672</v>
      </c>
      <c r="DP504" s="40">
        <v>57.266666666666666</v>
      </c>
      <c r="DQ504" s="40">
        <v>149.61666666666667</v>
      </c>
      <c r="DR504" s="62">
        <v>769.2</v>
      </c>
    </row>
    <row r="505" spans="1:122" x14ac:dyDescent="0.2">
      <c r="A505" s="31" t="s">
        <v>4653</v>
      </c>
      <c r="B505" s="31" t="s">
        <v>2098</v>
      </c>
      <c r="C505" s="31" t="str">
        <f>CONCATENATE(RIGHT(D505,LEN(D505)-SEARCH(" ",D505)), ", ", LEFT(D505, SEARCH(" ", D505)))</f>
        <v xml:space="preserve">Primeau, Wayne </v>
      </c>
      <c r="D505" s="31" t="str">
        <f>LEFT(F505, SEARCH(",", F505) - 1)</f>
        <v>Wayne Primeau</v>
      </c>
      <c r="E505" s="31" t="str">
        <f>LEFT(RIGHT(F505, LEN(F505)-SEARCH(",", F505)-1), 2)</f>
        <v xml:space="preserve">C </v>
      </c>
      <c r="F505" s="31" t="s">
        <v>3210</v>
      </c>
      <c r="G505" s="31">
        <v>27</v>
      </c>
      <c r="H505" s="31">
        <v>3</v>
      </c>
      <c r="I505" s="31">
        <v>4</v>
      </c>
      <c r="J505" s="31">
        <f>H505+I505</f>
        <v>7</v>
      </c>
      <c r="K505" s="31">
        <v>-2</v>
      </c>
      <c r="L505" s="31">
        <v>36</v>
      </c>
      <c r="M505" s="32" t="s">
        <v>5585</v>
      </c>
      <c r="N505" s="33">
        <f>LEFT(M505, LEN(M505)-3)+RIGHT(M505,2)/60</f>
        <v>10.633333333333333</v>
      </c>
      <c r="O505" s="33">
        <f>G505*N505</f>
        <v>287.09999999999997</v>
      </c>
      <c r="P505" s="31">
        <v>0</v>
      </c>
      <c r="Q505" s="31">
        <v>0</v>
      </c>
      <c r="R505" s="31">
        <v>1</v>
      </c>
      <c r="S505" s="31">
        <v>0</v>
      </c>
      <c r="T505" s="31">
        <f t="shared" si="1029"/>
        <v>2</v>
      </c>
      <c r="U505" s="31">
        <f t="shared" si="1029"/>
        <v>4</v>
      </c>
      <c r="V505" s="31">
        <v>35</v>
      </c>
      <c r="W505" s="34">
        <f>IF(V505=0,0,H505/V505)</f>
        <v>8.5714285714285715E-2</v>
      </c>
      <c r="X505" s="31">
        <v>437</v>
      </c>
      <c r="Y505" s="31">
        <v>2</v>
      </c>
      <c r="Z505" s="31">
        <v>0</v>
      </c>
      <c r="AA505" s="31">
        <v>92</v>
      </c>
      <c r="AB505" s="31">
        <v>107</v>
      </c>
      <c r="AC505" s="34">
        <f>IF(AA505+AB505=0,0,AA505/(AA505+AB505))</f>
        <v>0.46231155778894473</v>
      </c>
      <c r="AD505" s="32" t="s">
        <v>7101</v>
      </c>
      <c r="AE505" s="35">
        <f>LEFT(AD505, LEN(AD505)-3)+RIGHT(AD505,2)/60</f>
        <v>41.016666666666666</v>
      </c>
      <c r="AF505" s="36">
        <v>47</v>
      </c>
      <c r="AG505" s="37">
        <v>165000</v>
      </c>
      <c r="AH505" s="38" t="s">
        <v>6404</v>
      </c>
      <c r="AI505" s="38" t="s">
        <v>6279</v>
      </c>
      <c r="AJ505" s="39">
        <v>-4.4000000000000004</v>
      </c>
      <c r="AK505" s="38" t="s">
        <v>6350</v>
      </c>
      <c r="AL505" s="38" t="s">
        <v>6353</v>
      </c>
      <c r="AM505" s="38" t="s">
        <v>6352</v>
      </c>
      <c r="AN505" s="40">
        <f t="shared" si="1030"/>
        <v>5.3</v>
      </c>
      <c r="AO505" s="40">
        <f t="shared" si="1030"/>
        <v>6.2</v>
      </c>
      <c r="AP505" s="40">
        <f t="shared" si="1030"/>
        <v>-4.4000000000000004</v>
      </c>
      <c r="AQ505" s="40">
        <f t="shared" si="1030"/>
        <v>0</v>
      </c>
      <c r="AR505" s="40"/>
      <c r="AS505" s="40">
        <f>AL505+0</f>
        <v>-0.4</v>
      </c>
      <c r="AT505" s="40"/>
      <c r="AU505" s="40">
        <f>AM505+0</f>
        <v>-0.3</v>
      </c>
      <c r="AV505" s="31">
        <v>73</v>
      </c>
      <c r="AW505" s="31">
        <v>45</v>
      </c>
      <c r="AX505" s="31">
        <v>28</v>
      </c>
      <c r="AY505" s="31">
        <v>17</v>
      </c>
      <c r="AZ505" s="31">
        <v>31</v>
      </c>
      <c r="BA505" s="31">
        <v>421</v>
      </c>
      <c r="BB505" s="31">
        <v>430</v>
      </c>
      <c r="BC505" s="31">
        <v>17.8</v>
      </c>
      <c r="BD505" s="31">
        <v>19</v>
      </c>
      <c r="BE505" s="31" t="s">
        <v>246</v>
      </c>
      <c r="BF505" s="31" t="s">
        <v>188</v>
      </c>
      <c r="BG505" s="31" t="s">
        <v>7484</v>
      </c>
      <c r="BH505" s="31" t="s">
        <v>7457</v>
      </c>
      <c r="BI505" s="31">
        <v>76</v>
      </c>
      <c r="BJ505" s="31">
        <v>231</v>
      </c>
      <c r="BK505" s="31" t="s">
        <v>1259</v>
      </c>
      <c r="BL505" s="31" t="s">
        <v>7128</v>
      </c>
      <c r="BM505" s="41" t="s">
        <v>519</v>
      </c>
      <c r="BN505" s="41" t="s">
        <v>6817</v>
      </c>
      <c r="BO505" s="41" t="s">
        <v>6818</v>
      </c>
      <c r="BP505" s="41" t="s">
        <v>1565</v>
      </c>
      <c r="BQ505" s="33"/>
      <c r="BR505" s="33"/>
      <c r="BS505" s="33"/>
      <c r="BT505" s="33"/>
      <c r="BU505" s="37">
        <v>1556</v>
      </c>
      <c r="BV505" s="31">
        <v>0</v>
      </c>
      <c r="BW505" s="31">
        <v>0</v>
      </c>
      <c r="BX505" s="31">
        <v>0</v>
      </c>
      <c r="BY505" s="40"/>
      <c r="BZ505" s="40"/>
      <c r="CA505" s="40"/>
      <c r="CB505" s="55">
        <v>7</v>
      </c>
      <c r="CC505" s="55">
        <v>0</v>
      </c>
      <c r="CD505" s="55">
        <v>1</v>
      </c>
      <c r="CE505" s="55">
        <v>8</v>
      </c>
      <c r="CF505" s="55">
        <v>10</v>
      </c>
      <c r="CG505" s="55">
        <v>0</v>
      </c>
      <c r="CH505" s="55">
        <v>4</v>
      </c>
      <c r="CI505" s="55">
        <v>14</v>
      </c>
      <c r="CJ505" s="35"/>
      <c r="CK505" s="35"/>
      <c r="CL505" s="35"/>
      <c r="CM505" s="35"/>
      <c r="CN505" s="35"/>
      <c r="CO505" s="35"/>
      <c r="CP505" s="56">
        <f t="shared" si="920"/>
        <v>0.2857142857142857</v>
      </c>
      <c r="CQ505" s="56">
        <f t="shared" si="921"/>
        <v>0.5714285714285714</v>
      </c>
      <c r="CR505" s="56">
        <f t="shared" si="922"/>
        <v>0.8571428571428571</v>
      </c>
      <c r="CS505" s="56">
        <f t="shared" si="923"/>
        <v>0</v>
      </c>
      <c r="CT505" s="56">
        <f t="shared" si="924"/>
        <v>0</v>
      </c>
      <c r="CU505" s="56">
        <f t="shared" si="925"/>
        <v>0</v>
      </c>
      <c r="CV505" s="31">
        <v>1</v>
      </c>
      <c r="CW505" s="61">
        <f>DD505+DJ505+DN505</f>
        <v>2.9227197812314913</v>
      </c>
      <c r="CX505" s="61">
        <f>CW505/DR505*2000</f>
        <v>20.353201819160802</v>
      </c>
      <c r="CY505" s="61">
        <v>2.1492508871428435</v>
      </c>
      <c r="CZ505" s="61">
        <v>-0.46782639433104689</v>
      </c>
      <c r="DA505" s="61">
        <v>1.3363814878910149E-2</v>
      </c>
      <c r="DB505" s="61">
        <v>1.8817128951556621</v>
      </c>
      <c r="DC505" s="61">
        <v>0</v>
      </c>
      <c r="DD505" s="61">
        <f>SUM(CY505:DC505)</f>
        <v>3.5765012028463685</v>
      </c>
      <c r="DE505" s="61">
        <f>DD505/DR505*2000</f>
        <v>24.905997234306188</v>
      </c>
      <c r="DF505" s="61">
        <v>1.770768777508718</v>
      </c>
      <c r="DG505" s="61">
        <v>2.6278157785382675E-2</v>
      </c>
      <c r="DH505" s="61">
        <v>2.1060450126919954</v>
      </c>
      <c r="DI505" s="61">
        <v>-4.5568733696009733</v>
      </c>
      <c r="DJ505" s="61">
        <f>SUM(DF505:DI505)</f>
        <v>-0.65378142161487718</v>
      </c>
      <c r="DK505" s="61">
        <f>DJ505/DR505*2000</f>
        <v>-4.5527954151453844</v>
      </c>
      <c r="DL505" s="61"/>
      <c r="DM505" s="61"/>
      <c r="DN505" s="61">
        <f>SUM(DL505:DM505)</f>
        <v>0</v>
      </c>
      <c r="DO505" s="62">
        <v>232.51666666666668</v>
      </c>
      <c r="DP505" s="62">
        <v>9.5833333333333339</v>
      </c>
      <c r="DQ505" s="62">
        <v>45.1</v>
      </c>
      <c r="DR505" s="62">
        <v>287.2</v>
      </c>
    </row>
    <row r="506" spans="1:122" x14ac:dyDescent="0.2">
      <c r="A506" s="19" t="s">
        <v>4653</v>
      </c>
      <c r="B506" s="19" t="s">
        <v>2098</v>
      </c>
      <c r="C506" s="19" t="s">
        <v>124</v>
      </c>
      <c r="D506" s="19" t="s">
        <v>125</v>
      </c>
      <c r="E506" s="19" t="s">
        <v>2747</v>
      </c>
      <c r="F506" s="19" t="s">
        <v>405</v>
      </c>
      <c r="G506" s="19">
        <v>78</v>
      </c>
      <c r="H506" s="19">
        <v>10</v>
      </c>
      <c r="I506" s="19">
        <v>12</v>
      </c>
      <c r="J506" s="19">
        <v>22</v>
      </c>
      <c r="K506" s="19">
        <v>-17</v>
      </c>
      <c r="L506" s="19">
        <v>111</v>
      </c>
      <c r="M506" s="20"/>
      <c r="N506" s="21">
        <v>13.54</v>
      </c>
      <c r="O506" s="21">
        <v>1056.3499999999999</v>
      </c>
      <c r="P506" s="19">
        <v>2</v>
      </c>
      <c r="Q506" s="19">
        <v>1</v>
      </c>
      <c r="R506" s="19">
        <v>2</v>
      </c>
      <c r="S506" s="19">
        <v>0</v>
      </c>
      <c r="T506" s="19">
        <v>6</v>
      </c>
      <c r="U506" s="19">
        <v>11</v>
      </c>
      <c r="V506" s="19">
        <v>107</v>
      </c>
      <c r="W506" s="22">
        <v>9.2999999999999999E-2</v>
      </c>
      <c r="X506" s="19">
        <v>1556</v>
      </c>
      <c r="Y506" s="19">
        <v>3</v>
      </c>
      <c r="Z506" s="19">
        <v>0</v>
      </c>
      <c r="AA506" s="19">
        <v>421</v>
      </c>
      <c r="AB506" s="19">
        <v>430</v>
      </c>
      <c r="AC506" s="22">
        <v>0.495</v>
      </c>
      <c r="AD506" s="20"/>
      <c r="AE506" s="21">
        <v>47.72</v>
      </c>
      <c r="AF506" s="28">
        <v>30</v>
      </c>
      <c r="AG506" s="23">
        <v>330000</v>
      </c>
      <c r="AH506" s="23"/>
      <c r="AI506" s="23"/>
      <c r="AJ506" s="23"/>
      <c r="AK506" s="23"/>
      <c r="AL506" s="23"/>
      <c r="AM506" s="23"/>
      <c r="AN506" s="24">
        <v>18.8</v>
      </c>
      <c r="AO506" s="24">
        <v>23.2</v>
      </c>
      <c r="AP506" s="24">
        <v>-14</v>
      </c>
      <c r="AQ506" s="29">
        <v>-0.3</v>
      </c>
      <c r="AR506" s="24">
        <f t="shared" ref="AR506:AR519" si="1031">AQ506/(BR506+2*(BS506+BT506))*2000</f>
        <v>-0.45524671842990461</v>
      </c>
      <c r="AS506" s="29">
        <v>-0.7</v>
      </c>
      <c r="AT506" s="24">
        <f t="shared" ref="AT506:AT519" si="1032">AS506/(BR506+2*(BS506+BT506))*2000</f>
        <v>-1.0622423430031109</v>
      </c>
      <c r="AU506" s="24">
        <v>-0.9</v>
      </c>
      <c r="AV506" s="67">
        <v>45</v>
      </c>
      <c r="AW506" s="67">
        <v>73</v>
      </c>
      <c r="AX506" s="67">
        <v>28</v>
      </c>
      <c r="AY506" s="67">
        <v>17</v>
      </c>
      <c r="AZ506" s="67">
        <v>31</v>
      </c>
      <c r="BA506" s="67">
        <v>421</v>
      </c>
      <c r="BB506" s="67">
        <v>430</v>
      </c>
      <c r="BC506" s="67">
        <v>17.8</v>
      </c>
      <c r="BD506" s="19">
        <v>19</v>
      </c>
      <c r="BE506" s="19" t="s">
        <v>246</v>
      </c>
      <c r="BF506" s="19" t="s">
        <v>188</v>
      </c>
      <c r="BG506" s="19" t="s">
        <v>7484</v>
      </c>
      <c r="BH506" s="19" t="s">
        <v>7457</v>
      </c>
      <c r="BI506" s="19">
        <v>76</v>
      </c>
      <c r="BJ506" s="19">
        <v>231</v>
      </c>
      <c r="BK506" s="19" t="s">
        <v>1259</v>
      </c>
      <c r="BL506" s="19" t="s">
        <v>7128</v>
      </c>
      <c r="BM506" s="25" t="s">
        <v>519</v>
      </c>
      <c r="BN506" s="25" t="s">
        <v>6817</v>
      </c>
      <c r="BO506" s="25" t="s">
        <v>6818</v>
      </c>
      <c r="BP506" s="25" t="s">
        <v>1565</v>
      </c>
      <c r="BQ506" s="21">
        <f t="shared" ref="BQ506:BQ519" si="1033">LEFT(TRIM(BM506),LEN(TRIM(BM506))-3)+RIGHT(TRIM(BM506),2)/60</f>
        <v>1056.4000000000001</v>
      </c>
      <c r="BR506" s="21">
        <f t="shared" ref="BR506:BR519" si="1034">LEFT(TRIM(BN506),LEN(TRIM(BN506))-3)+RIGHT(TRIM(BN506),2)/60</f>
        <v>794.83333333333337</v>
      </c>
      <c r="BS506" s="21">
        <f t="shared" ref="BS506:BS519" si="1035">LEFT(TRIM(BO506),LEN(TRIM(BO506))-3)+RIGHT(TRIM(BO506),2)/60</f>
        <v>194.71666666666667</v>
      </c>
      <c r="BT506" s="21">
        <f t="shared" ref="BT506:BT519" si="1036">LEFT(TRIM(BP506),LEN(TRIM(BP506))-3)+RIGHT(TRIM(BP506),2)/60</f>
        <v>66.849999999999994</v>
      </c>
      <c r="BU506" s="19">
        <v>1556</v>
      </c>
      <c r="BV506" s="19">
        <v>0</v>
      </c>
      <c r="BW506" s="19">
        <v>0</v>
      </c>
      <c r="BX506" s="19">
        <v>0</v>
      </c>
      <c r="BY506" s="24">
        <f t="shared" ref="BY506:BY519" si="1037">BR506/G506</f>
        <v>10.19017094017094</v>
      </c>
      <c r="BZ506" s="24">
        <f t="shared" ref="BZ506:BZ519" si="1038">BS506/G506</f>
        <v>2.4963675213675214</v>
      </c>
      <c r="CA506" s="24">
        <f t="shared" ref="CA506:CA519" si="1039">BT506/G506</f>
        <v>0.857051282051282</v>
      </c>
      <c r="CB506" s="19">
        <v>20</v>
      </c>
      <c r="CC506" s="19">
        <v>5</v>
      </c>
      <c r="CD506" s="19">
        <v>2</v>
      </c>
      <c r="CE506" s="19">
        <v>27</v>
      </c>
      <c r="CF506" s="19">
        <v>39</v>
      </c>
      <c r="CG506" s="19">
        <v>0</v>
      </c>
      <c r="CH506" s="19">
        <v>23</v>
      </c>
      <c r="CI506" s="19">
        <v>62</v>
      </c>
      <c r="CJ506" s="53">
        <f t="shared" ref="CJ506:CJ519" si="1040">IF(BR506=0,0,CB506/BR506*60)</f>
        <v>1.5097504717970223</v>
      </c>
      <c r="CK506" s="53">
        <f t="shared" ref="CK506:CK519" si="1041">IF(BT506=0,0,CC506/BT506*60)</f>
        <v>4.4876589379207186</v>
      </c>
      <c r="CL506" s="53">
        <f t="shared" ref="CL506:CL519" si="1042">IF(BS506=0,0,CD506/BS506*60)</f>
        <v>0.61628006505178456</v>
      </c>
      <c r="CM506" s="53">
        <f t="shared" ref="CM506:CM519" si="1043">IF(BR506=0,0,CF506/BR506*60)</f>
        <v>2.9440134200041932</v>
      </c>
      <c r="CN506" s="53">
        <f t="shared" ref="CN506:CN519" si="1044">IF(BT506=0,0,CG506/BT506*60)</f>
        <v>0</v>
      </c>
      <c r="CO506" s="53">
        <f t="shared" ref="CO506:CO519" si="1045">IF(BS506=0,0,CH506/BS506*60)</f>
        <v>7.0872207480955236</v>
      </c>
      <c r="CP506" s="54">
        <f t="shared" si="920"/>
        <v>0.3</v>
      </c>
      <c r="CQ506" s="54">
        <f t="shared" si="921"/>
        <v>0.55000000000000004</v>
      </c>
      <c r="CR506" s="54">
        <f t="shared" si="922"/>
        <v>0.85000000000000009</v>
      </c>
      <c r="CS506" s="54">
        <f t="shared" si="923"/>
        <v>0.4</v>
      </c>
      <c r="CT506" s="54">
        <f t="shared" si="924"/>
        <v>0.2</v>
      </c>
      <c r="CU506" s="54">
        <f t="shared" si="925"/>
        <v>0.60000000000000009</v>
      </c>
      <c r="CV506" s="19">
        <v>2</v>
      </c>
      <c r="CW506" s="65">
        <v>7.7960000000000003</v>
      </c>
      <c r="CX506" s="65">
        <v>14.760999999999999</v>
      </c>
      <c r="CY506" s="24">
        <v>2.8730000000000002</v>
      </c>
      <c r="CZ506" s="24">
        <v>1.8520000000000001</v>
      </c>
      <c r="DA506" s="24">
        <v>0.20699999999999999</v>
      </c>
      <c r="DB506" s="24">
        <v>2.8079999999999998</v>
      </c>
      <c r="DC506" s="24">
        <v>0</v>
      </c>
      <c r="DD506" s="65">
        <v>7.74</v>
      </c>
      <c r="DE506" s="65">
        <v>14.654</v>
      </c>
      <c r="DF506" s="24">
        <v>4.9800000000000004</v>
      </c>
      <c r="DG506" s="24">
        <v>0.252</v>
      </c>
      <c r="DH506" s="24">
        <v>6.8280000000000003</v>
      </c>
      <c r="DI506" s="24">
        <v>-12.003</v>
      </c>
      <c r="DJ506" s="65">
        <v>5.6000000000000001E-2</v>
      </c>
      <c r="DK506" s="65">
        <v>0.107</v>
      </c>
      <c r="DL506" s="24">
        <v>0</v>
      </c>
      <c r="DM506" s="24">
        <v>0</v>
      </c>
      <c r="DN506" s="65">
        <v>0</v>
      </c>
      <c r="DO506" s="24">
        <v>794.83</v>
      </c>
      <c r="DP506" s="24">
        <v>66.849999999999994</v>
      </c>
      <c r="DQ506" s="24">
        <v>194.72</v>
      </c>
      <c r="DR506" s="24">
        <v>1056.4000000000001</v>
      </c>
    </row>
    <row r="507" spans="1:122" x14ac:dyDescent="0.2">
      <c r="A507" t="s">
        <v>4677</v>
      </c>
      <c r="B507" t="s">
        <v>2098</v>
      </c>
      <c r="C507" t="str">
        <f t="shared" ref="C507:C521" si="1046">CONCATENATE(RIGHT(D507,LEN(D507)-SEARCH(" ",D507)), ", ", LEFT(D507, SEARCH(" ", D507)))</f>
        <v xml:space="preserve">Tremblay, Yannick </v>
      </c>
      <c r="D507" t="str">
        <f t="shared" ref="D507:D521" si="1047">LEFT(F507, SEARCH(",", F507) - 1)</f>
        <v>Yannick Tremblay</v>
      </c>
      <c r="E507" t="str">
        <f t="shared" ref="E507:E521" si="1048">LEFT(RIGHT(F507, LEN(F507)-SEARCH(",", F507)-1), 2)</f>
        <v xml:space="preserve">D </v>
      </c>
      <c r="F507" t="s">
        <v>4605</v>
      </c>
      <c r="G507">
        <v>12</v>
      </c>
      <c r="H507">
        <v>1</v>
      </c>
      <c r="I507">
        <v>2</v>
      </c>
      <c r="J507">
        <f t="shared" ref="J507:J521" si="1049">H507+I507</f>
        <v>3</v>
      </c>
      <c r="K507">
        <v>-6</v>
      </c>
      <c r="L507">
        <v>12</v>
      </c>
      <c r="M507" s="5" t="s">
        <v>5608</v>
      </c>
      <c r="N507" s="7">
        <f t="shared" ref="N507:N521" si="1050">LEFT(M507, LEN(M507)-3)+RIGHT(M507,2)/60</f>
        <v>12.733333333333333</v>
      </c>
      <c r="O507" s="7">
        <f t="shared" ref="O507:O521" si="1051">G507*N507</f>
        <v>152.79999999999998</v>
      </c>
      <c r="P507">
        <v>1</v>
      </c>
      <c r="Q507">
        <v>2</v>
      </c>
      <c r="R507">
        <v>0</v>
      </c>
      <c r="S507">
        <v>0</v>
      </c>
      <c r="T507">
        <f t="shared" ref="T507:T521" si="1052">H507-P507-R507</f>
        <v>0</v>
      </c>
      <c r="U507">
        <f t="shared" ref="U507:U521" si="1053">I507-Q507-S507</f>
        <v>0</v>
      </c>
      <c r="V507">
        <v>30</v>
      </c>
      <c r="W507" s="9">
        <f t="shared" ref="W507:W521" si="1054">IF(V507=0,0,H507/V507)</f>
        <v>3.3333333333333333E-2</v>
      </c>
      <c r="X507">
        <v>199</v>
      </c>
      <c r="Y507">
        <v>0</v>
      </c>
      <c r="Z507">
        <v>0</v>
      </c>
      <c r="AA507">
        <v>0</v>
      </c>
      <c r="AB507">
        <v>0</v>
      </c>
      <c r="AC507" s="9">
        <f t="shared" ref="AC507:AC521" si="1055">IF(AA507+AB507=0,0,AA507/(AA507+AB507))</f>
        <v>0</v>
      </c>
      <c r="AD507" s="5" t="s">
        <v>5426</v>
      </c>
      <c r="AE507" s="11">
        <f t="shared" ref="AE507:AE521" si="1056">LEFT(AD507, LEN(AD507)-3)+RIGHT(AD507,2)/60</f>
        <v>50.9</v>
      </c>
      <c r="AH507" s="13" t="s">
        <v>6287</v>
      </c>
      <c r="AI507" s="13" t="s">
        <v>6296</v>
      </c>
      <c r="AJ507" s="14">
        <v>-5.8</v>
      </c>
      <c r="AK507" s="13" t="s">
        <v>6351</v>
      </c>
      <c r="AL507" s="13" t="s">
        <v>6335</v>
      </c>
      <c r="AM507" s="13" t="s">
        <v>6335</v>
      </c>
      <c r="AN507" s="18">
        <f t="shared" ref="AN507:AN521" si="1057">AH507+0</f>
        <v>5</v>
      </c>
      <c r="AO507" s="18">
        <f t="shared" ref="AO507:AO521" si="1058">AI507+0</f>
        <v>3.4</v>
      </c>
      <c r="AP507" s="18">
        <f t="shared" ref="AP507:AP521" si="1059">AJ507+0</f>
        <v>-5.8</v>
      </c>
      <c r="AQ507" s="18">
        <f t="shared" ref="AQ507:AQ521" si="1060">AK507+0</f>
        <v>-0.1</v>
      </c>
      <c r="AR507" s="18">
        <f t="shared" si="1031"/>
        <v>-1.0568962480183195</v>
      </c>
      <c r="AS507" s="18">
        <f t="shared" ref="AS507:AS521" si="1061">AL507+0</f>
        <v>-1.1000000000000001</v>
      </c>
      <c r="AT507" s="18">
        <f t="shared" si="1032"/>
        <v>-11.625858728201514</v>
      </c>
      <c r="AU507" s="18">
        <f t="shared" ref="AU507:AU521" si="1062">AM507+0</f>
        <v>-1.1000000000000001</v>
      </c>
      <c r="AV507" s="66">
        <v>6</v>
      </c>
      <c r="AW507" s="66">
        <v>4</v>
      </c>
      <c r="AX507" s="66">
        <v>9</v>
      </c>
      <c r="AY507" s="66">
        <v>1</v>
      </c>
      <c r="AZ507" s="66">
        <v>0</v>
      </c>
      <c r="BA507" s="66">
        <v>0</v>
      </c>
      <c r="BB507" s="66">
        <v>0</v>
      </c>
      <c r="BC507" s="66">
        <v>0</v>
      </c>
      <c r="BD507">
        <v>28</v>
      </c>
      <c r="BE507" t="s">
        <v>5324</v>
      </c>
      <c r="BF507" t="s">
        <v>5325</v>
      </c>
      <c r="BG507" t="s">
        <v>7456</v>
      </c>
      <c r="BH507" t="s">
        <v>7457</v>
      </c>
      <c r="BI507">
        <v>74</v>
      </c>
      <c r="BJ507">
        <v>200</v>
      </c>
      <c r="BK507" t="s">
        <v>1258</v>
      </c>
      <c r="BL507" t="s">
        <v>7128</v>
      </c>
      <c r="BM507" s="4" t="s">
        <v>3800</v>
      </c>
      <c r="BN507" s="4" t="s">
        <v>3801</v>
      </c>
      <c r="BO507" s="4" t="s">
        <v>3802</v>
      </c>
      <c r="BP507" s="4" t="s">
        <v>3803</v>
      </c>
      <c r="BQ507" s="7">
        <f t="shared" si="1033"/>
        <v>152.71666666666667</v>
      </c>
      <c r="BR507" s="7">
        <f t="shared" si="1034"/>
        <v>116.2</v>
      </c>
      <c r="BS507" s="7">
        <f t="shared" si="1035"/>
        <v>5.666666666666667</v>
      </c>
      <c r="BT507" s="7">
        <f t="shared" si="1036"/>
        <v>30.85</v>
      </c>
      <c r="BU507">
        <v>199</v>
      </c>
      <c r="BV507">
        <v>0</v>
      </c>
      <c r="BW507">
        <v>0</v>
      </c>
      <c r="BX507">
        <v>0</v>
      </c>
      <c r="BY507" s="18">
        <f t="shared" si="1037"/>
        <v>9.6833333333333336</v>
      </c>
      <c r="BZ507" s="18">
        <f t="shared" si="1038"/>
        <v>0.47222222222222227</v>
      </c>
      <c r="CA507" s="18">
        <f t="shared" si="1039"/>
        <v>2.5708333333333333</v>
      </c>
      <c r="CB507" s="6">
        <v>1</v>
      </c>
      <c r="CC507" s="6">
        <v>6</v>
      </c>
      <c r="CD507" s="6">
        <v>0</v>
      </c>
      <c r="CE507" s="6">
        <v>7</v>
      </c>
      <c r="CF507" s="6">
        <v>5</v>
      </c>
      <c r="CG507" s="6">
        <v>1</v>
      </c>
      <c r="CH507" s="6">
        <v>1</v>
      </c>
      <c r="CI507" s="6">
        <v>7</v>
      </c>
      <c r="CJ507" s="11">
        <f t="shared" si="1040"/>
        <v>0.51635111876075723</v>
      </c>
      <c r="CK507" s="11">
        <f t="shared" si="1041"/>
        <v>11.669367909238249</v>
      </c>
      <c r="CL507" s="11">
        <f t="shared" si="1042"/>
        <v>0</v>
      </c>
      <c r="CM507" s="11">
        <f t="shared" si="1043"/>
        <v>2.5817555938037864</v>
      </c>
      <c r="CN507" s="11">
        <f t="shared" si="1044"/>
        <v>1.9448946515397083</v>
      </c>
      <c r="CO507" s="11">
        <f t="shared" si="1045"/>
        <v>10.588235294117647</v>
      </c>
      <c r="CP507" s="52">
        <f t="shared" si="920"/>
        <v>0</v>
      </c>
      <c r="CQ507" s="52">
        <f t="shared" si="921"/>
        <v>0</v>
      </c>
      <c r="CR507" s="52">
        <f t="shared" si="922"/>
        <v>0</v>
      </c>
      <c r="CS507" s="52">
        <f t="shared" si="923"/>
        <v>0.16666666666666666</v>
      </c>
      <c r="CT507" s="52">
        <f t="shared" si="924"/>
        <v>0.33333333333333331</v>
      </c>
      <c r="CU507" s="52">
        <f t="shared" si="925"/>
        <v>0.5</v>
      </c>
      <c r="CV507">
        <v>0</v>
      </c>
      <c r="CW507" s="60">
        <f t="shared" ref="CW507:CW521" si="1063">DD507+DJ507+DN507</f>
        <v>0.77484638693259722</v>
      </c>
      <c r="CX507" s="60">
        <f t="shared" ref="CX507:CX521" si="1064">CW507/DR507*2000</f>
        <v>10.147502611798718</v>
      </c>
      <c r="CY507" s="60">
        <v>-1.0617184726625772</v>
      </c>
      <c r="CZ507" s="60">
        <v>2.7653508674647633</v>
      </c>
      <c r="DA507" s="60">
        <v>2.3278808934023995E-2</v>
      </c>
      <c r="DB507" s="60">
        <v>-1.294504930177484E-2</v>
      </c>
      <c r="DC507" s="60">
        <v>0</v>
      </c>
      <c r="DD507" s="60">
        <f t="shared" ref="DD507:DD521" si="1065">SUM(CY507:DC507)</f>
        <v>1.7139661544344351</v>
      </c>
      <c r="DE507" s="60">
        <f t="shared" ref="DE507:DE521" si="1066">DD507/DR507*2000</f>
        <v>22.446353654057866</v>
      </c>
      <c r="DF507" s="60">
        <v>1.3558425285993969</v>
      </c>
      <c r="DG507" s="60">
        <v>-0.44675139771568451</v>
      </c>
      <c r="DH507" s="60">
        <v>-6.0652092908152176E-2</v>
      </c>
      <c r="DI507" s="60">
        <v>-1.7875588054773981</v>
      </c>
      <c r="DJ507" s="60">
        <f t="shared" ref="DJ507:DJ521" si="1067">SUM(DF507:DI507)</f>
        <v>-0.9391197675018379</v>
      </c>
      <c r="DK507" s="60">
        <f t="shared" ref="DK507:DK521" si="1068">DJ507/DR507*2000</f>
        <v>-12.298851042259145</v>
      </c>
      <c r="DL507" s="60"/>
      <c r="DM507" s="60"/>
      <c r="DN507" s="60">
        <f t="shared" ref="DN507:DN521" si="1069">SUM(DL507:DM507)</f>
        <v>0</v>
      </c>
      <c r="DO507" s="59">
        <v>116.2</v>
      </c>
      <c r="DP507" s="59">
        <v>30.85</v>
      </c>
      <c r="DQ507" s="59">
        <v>5.666666666666667</v>
      </c>
      <c r="DR507" s="58">
        <v>152.71666666666667</v>
      </c>
    </row>
    <row r="508" spans="1:122" x14ac:dyDescent="0.2">
      <c r="A508" t="s">
        <v>4661</v>
      </c>
      <c r="B508" t="s">
        <v>4661</v>
      </c>
      <c r="C508" t="str">
        <f t="shared" si="1046"/>
        <v xml:space="preserve">Stewart, Anthony </v>
      </c>
      <c r="D508" t="str">
        <f t="shared" si="1047"/>
        <v>Anthony Stewart</v>
      </c>
      <c r="E508" t="str">
        <f t="shared" si="1048"/>
        <v xml:space="preserve">C </v>
      </c>
      <c r="F508" t="s">
        <v>998</v>
      </c>
      <c r="G508">
        <v>10</v>
      </c>
      <c r="H508">
        <v>0</v>
      </c>
      <c r="I508">
        <v>1</v>
      </c>
      <c r="J508">
        <f t="shared" si="1049"/>
        <v>1</v>
      </c>
      <c r="K508">
        <v>1</v>
      </c>
      <c r="L508">
        <v>2</v>
      </c>
      <c r="M508" s="5" t="s">
        <v>5750</v>
      </c>
      <c r="N508" s="7">
        <f t="shared" si="1050"/>
        <v>6.85</v>
      </c>
      <c r="O508" s="7">
        <f t="shared" si="1051"/>
        <v>68.5</v>
      </c>
      <c r="P508">
        <v>0</v>
      </c>
      <c r="Q508">
        <v>0</v>
      </c>
      <c r="R508">
        <v>0</v>
      </c>
      <c r="S508">
        <v>0</v>
      </c>
      <c r="T508">
        <f t="shared" si="1052"/>
        <v>0</v>
      </c>
      <c r="U508">
        <f t="shared" si="1053"/>
        <v>1</v>
      </c>
      <c r="V508">
        <v>8</v>
      </c>
      <c r="W508" s="9">
        <f t="shared" si="1054"/>
        <v>0</v>
      </c>
      <c r="X508">
        <v>105</v>
      </c>
      <c r="Y508">
        <v>0</v>
      </c>
      <c r="Z508">
        <v>0</v>
      </c>
      <c r="AA508">
        <v>0</v>
      </c>
      <c r="AB508">
        <v>0</v>
      </c>
      <c r="AC508" s="9">
        <f t="shared" si="1055"/>
        <v>0</v>
      </c>
      <c r="AD508" s="5" t="s">
        <v>4235</v>
      </c>
      <c r="AE508" s="11">
        <f t="shared" si="1056"/>
        <v>68.5</v>
      </c>
      <c r="AH508" s="13" t="s">
        <v>6341</v>
      </c>
      <c r="AI508" s="13" t="s">
        <v>6412</v>
      </c>
      <c r="AJ508" s="14">
        <v>0.9</v>
      </c>
      <c r="AK508" s="13" t="s">
        <v>6274</v>
      </c>
      <c r="AL508" s="13" t="s">
        <v>6348</v>
      </c>
      <c r="AM508" s="13" t="s">
        <v>6331</v>
      </c>
      <c r="AN508" s="18">
        <f t="shared" si="1057"/>
        <v>1.6</v>
      </c>
      <c r="AO508" s="18">
        <f t="shared" si="1058"/>
        <v>1.5</v>
      </c>
      <c r="AP508" s="18">
        <f t="shared" si="1059"/>
        <v>0.9</v>
      </c>
      <c r="AQ508" s="18">
        <f t="shared" si="1060"/>
        <v>-0.5</v>
      </c>
      <c r="AR508" s="18">
        <f t="shared" si="1031"/>
        <v>-14.218009478672984</v>
      </c>
      <c r="AS508" s="18">
        <f t="shared" si="1061"/>
        <v>0.2</v>
      </c>
      <c r="AT508" s="18">
        <f t="shared" si="1032"/>
        <v>5.6872037914691944</v>
      </c>
      <c r="AU508" s="18">
        <f t="shared" si="1062"/>
        <v>-0.2</v>
      </c>
      <c r="AV508" s="66">
        <v>2</v>
      </c>
      <c r="AW508" s="66">
        <v>8</v>
      </c>
      <c r="AX508" s="66">
        <v>9</v>
      </c>
      <c r="AY508" s="66">
        <v>1</v>
      </c>
      <c r="AZ508" s="66">
        <v>4</v>
      </c>
      <c r="BA508" s="66">
        <v>0</v>
      </c>
      <c r="BB508" s="66">
        <v>0</v>
      </c>
      <c r="BC508" s="66">
        <v>0</v>
      </c>
      <c r="BD508">
        <v>57</v>
      </c>
      <c r="BE508" t="s">
        <v>4043</v>
      </c>
      <c r="BF508" t="s">
        <v>4044</v>
      </c>
      <c r="BH508" t="s">
        <v>7457</v>
      </c>
      <c r="BI508">
        <v>74</v>
      </c>
      <c r="BJ508">
        <v>239</v>
      </c>
      <c r="BK508" t="s">
        <v>1258</v>
      </c>
      <c r="BL508" t="s">
        <v>638</v>
      </c>
      <c r="BM508" s="4" t="s">
        <v>6060</v>
      </c>
      <c r="BN508" s="4" t="s">
        <v>6061</v>
      </c>
      <c r="BO508" s="4" t="s">
        <v>7361</v>
      </c>
      <c r="BP508" s="4" t="s">
        <v>7288</v>
      </c>
      <c r="BQ508" s="7">
        <f t="shared" si="1033"/>
        <v>68.5</v>
      </c>
      <c r="BR508" s="7">
        <f t="shared" si="1034"/>
        <v>66.666666666666671</v>
      </c>
      <c r="BS508" s="7">
        <f t="shared" si="1035"/>
        <v>0.1</v>
      </c>
      <c r="BT508" s="7">
        <f t="shared" si="1036"/>
        <v>1.7333333333333334</v>
      </c>
      <c r="BU508">
        <v>105</v>
      </c>
      <c r="BV508">
        <v>0</v>
      </c>
      <c r="BW508">
        <v>0</v>
      </c>
      <c r="BX508">
        <v>0</v>
      </c>
      <c r="BY508" s="18">
        <f t="shared" si="1037"/>
        <v>6.666666666666667</v>
      </c>
      <c r="BZ508" s="18">
        <f t="shared" si="1038"/>
        <v>0.01</v>
      </c>
      <c r="CA508" s="18">
        <f t="shared" si="1039"/>
        <v>0.17333333333333334</v>
      </c>
      <c r="CB508" s="6">
        <v>3</v>
      </c>
      <c r="CC508" s="6">
        <v>0</v>
      </c>
      <c r="CD508" s="6">
        <v>0</v>
      </c>
      <c r="CE508" s="6">
        <v>3</v>
      </c>
      <c r="CF508" s="6">
        <v>2</v>
      </c>
      <c r="CG508" s="6">
        <v>0</v>
      </c>
      <c r="CH508" s="6">
        <v>0</v>
      </c>
      <c r="CI508" s="6">
        <v>2</v>
      </c>
      <c r="CJ508" s="11">
        <f t="shared" si="1040"/>
        <v>2.6999999999999997</v>
      </c>
      <c r="CK508" s="11">
        <f t="shared" si="1041"/>
        <v>0</v>
      </c>
      <c r="CL508" s="11">
        <f t="shared" si="1042"/>
        <v>0</v>
      </c>
      <c r="CM508" s="11">
        <f t="shared" si="1043"/>
        <v>1.7999999999999998</v>
      </c>
      <c r="CN508" s="11">
        <f t="shared" si="1044"/>
        <v>0</v>
      </c>
      <c r="CO508" s="11">
        <f t="shared" si="1045"/>
        <v>0</v>
      </c>
      <c r="CP508" s="52">
        <f t="shared" si="920"/>
        <v>0</v>
      </c>
      <c r="CQ508" s="52">
        <f t="shared" si="921"/>
        <v>0.33333333333333331</v>
      </c>
      <c r="CR508" s="52">
        <f t="shared" si="922"/>
        <v>0.33333333333333331</v>
      </c>
      <c r="CS508" s="52">
        <f t="shared" si="923"/>
        <v>0</v>
      </c>
      <c r="CT508" s="52">
        <f t="shared" si="924"/>
        <v>0</v>
      </c>
      <c r="CU508" s="52">
        <f t="shared" si="925"/>
        <v>0</v>
      </c>
      <c r="CV508">
        <v>0</v>
      </c>
      <c r="CW508" s="60">
        <f t="shared" si="1063"/>
        <v>0.31758842959577704</v>
      </c>
      <c r="CX508" s="60">
        <f t="shared" si="1064"/>
        <v>9.2726548787088188</v>
      </c>
      <c r="CY508" s="60">
        <v>-0.55431899181288102</v>
      </c>
      <c r="CZ508" s="60">
        <v>-9.2060501164332578E-2</v>
      </c>
      <c r="DA508" s="60">
        <v>-6.4437398144256572E-2</v>
      </c>
      <c r="DB508" s="60">
        <v>-1.1247122173243132E-3</v>
      </c>
      <c r="DC508" s="60">
        <v>0</v>
      </c>
      <c r="DD508" s="60">
        <f t="shared" si="1065"/>
        <v>-0.71194160333879453</v>
      </c>
      <c r="DE508" s="60">
        <f t="shared" si="1066"/>
        <v>-20.786616155877212</v>
      </c>
      <c r="DF508" s="60">
        <v>0.85229218860526468</v>
      </c>
      <c r="DG508" s="60">
        <v>6.8958652788270458E-3</v>
      </c>
      <c r="DH508" s="60">
        <v>1.1312233250011688E-2</v>
      </c>
      <c r="DI508" s="60">
        <v>0.15902974580046816</v>
      </c>
      <c r="DJ508" s="60">
        <f t="shared" si="1067"/>
        <v>1.0295300329345716</v>
      </c>
      <c r="DK508" s="60">
        <f t="shared" si="1068"/>
        <v>30.059271034586029</v>
      </c>
      <c r="DL508" s="60"/>
      <c r="DM508" s="60"/>
      <c r="DN508" s="60">
        <f t="shared" si="1069"/>
        <v>0</v>
      </c>
      <c r="DO508" s="59">
        <v>66.666666666666671</v>
      </c>
      <c r="DP508" s="59">
        <v>1.7333333333333334</v>
      </c>
      <c r="DQ508" s="59">
        <v>0.1</v>
      </c>
      <c r="DR508" s="58">
        <v>68.5</v>
      </c>
    </row>
    <row r="509" spans="1:122" x14ac:dyDescent="0.2">
      <c r="A509" t="s">
        <v>4661</v>
      </c>
      <c r="B509" t="s">
        <v>4661</v>
      </c>
      <c r="C509" t="str">
        <f t="shared" si="1046"/>
        <v xml:space="preserve">Mezei, Branislav </v>
      </c>
      <c r="D509" t="str">
        <f t="shared" si="1047"/>
        <v>Branislav Mezei</v>
      </c>
      <c r="E509" t="str">
        <f t="shared" si="1048"/>
        <v xml:space="preserve">D </v>
      </c>
      <c r="F509" t="s">
        <v>994</v>
      </c>
      <c r="G509">
        <v>45</v>
      </c>
      <c r="H509">
        <v>0</v>
      </c>
      <c r="I509">
        <v>3</v>
      </c>
      <c r="J509">
        <f t="shared" si="1049"/>
        <v>3</v>
      </c>
      <c r="K509">
        <v>5</v>
      </c>
      <c r="L509">
        <v>55</v>
      </c>
      <c r="M509" s="5" t="s">
        <v>5751</v>
      </c>
      <c r="N509" s="7">
        <f t="shared" si="1050"/>
        <v>15.966666666666667</v>
      </c>
      <c r="O509" s="7">
        <f t="shared" si="1051"/>
        <v>718.5</v>
      </c>
      <c r="P509">
        <v>0</v>
      </c>
      <c r="Q509">
        <v>0</v>
      </c>
      <c r="R509">
        <v>0</v>
      </c>
      <c r="S509">
        <v>0</v>
      </c>
      <c r="T509">
        <f t="shared" si="1052"/>
        <v>0</v>
      </c>
      <c r="U509">
        <f t="shared" si="1053"/>
        <v>3</v>
      </c>
      <c r="V509">
        <v>24</v>
      </c>
      <c r="W509" s="9">
        <f t="shared" si="1054"/>
        <v>0</v>
      </c>
      <c r="X509">
        <v>1009</v>
      </c>
      <c r="Y509">
        <v>0</v>
      </c>
      <c r="Z509">
        <v>0</v>
      </c>
      <c r="AA509">
        <v>1</v>
      </c>
      <c r="AB509">
        <v>0</v>
      </c>
      <c r="AC509" s="9">
        <f t="shared" si="1055"/>
        <v>1</v>
      </c>
      <c r="AD509" s="5" t="s">
        <v>4236</v>
      </c>
      <c r="AE509" s="11">
        <f t="shared" si="1056"/>
        <v>239.45</v>
      </c>
      <c r="AF509" s="27">
        <v>49</v>
      </c>
      <c r="AG509" s="12">
        <v>382479</v>
      </c>
      <c r="AH509" s="13" t="s">
        <v>6497</v>
      </c>
      <c r="AI509" s="13" t="s">
        <v>4387</v>
      </c>
      <c r="AJ509" s="14">
        <v>3.4</v>
      </c>
      <c r="AK509" s="13" t="s">
        <v>6420</v>
      </c>
      <c r="AL509" s="13" t="s">
        <v>6322</v>
      </c>
      <c r="AM509" s="13" t="s">
        <v>6310</v>
      </c>
      <c r="AN509" s="18">
        <f t="shared" si="1057"/>
        <v>11</v>
      </c>
      <c r="AO509" s="18">
        <f t="shared" si="1058"/>
        <v>13.9</v>
      </c>
      <c r="AP509" s="18">
        <f t="shared" si="1059"/>
        <v>3.4</v>
      </c>
      <c r="AQ509" s="18">
        <f t="shared" si="1060"/>
        <v>-1.6</v>
      </c>
      <c r="AR509" s="18">
        <f t="shared" si="1031"/>
        <v>-3.7735849056603774</v>
      </c>
      <c r="AS509" s="18">
        <f t="shared" si="1061"/>
        <v>1.9</v>
      </c>
      <c r="AT509" s="18">
        <f t="shared" si="1032"/>
        <v>4.4811320754716979</v>
      </c>
      <c r="AU509" s="18">
        <f t="shared" si="1062"/>
        <v>0.3</v>
      </c>
      <c r="AV509" s="66">
        <v>41</v>
      </c>
      <c r="AW509" s="66">
        <v>95</v>
      </c>
      <c r="AX509" s="66">
        <v>22</v>
      </c>
      <c r="AY509" s="66">
        <v>17</v>
      </c>
      <c r="AZ509" s="66">
        <v>10</v>
      </c>
      <c r="BA509" s="66">
        <v>1</v>
      </c>
      <c r="BB509" s="66">
        <v>0</v>
      </c>
      <c r="BC509" s="66">
        <v>0</v>
      </c>
      <c r="BE509" t="s">
        <v>3967</v>
      </c>
      <c r="BF509" t="s">
        <v>2932</v>
      </c>
      <c r="BH509" t="s">
        <v>7460</v>
      </c>
      <c r="BI509">
        <v>76</v>
      </c>
      <c r="BJ509">
        <v>235</v>
      </c>
      <c r="BK509" t="s">
        <v>1259</v>
      </c>
      <c r="BL509" t="s">
        <v>7128</v>
      </c>
      <c r="BM509" s="4" t="s">
        <v>2406</v>
      </c>
      <c r="BN509" s="4" t="s">
        <v>2407</v>
      </c>
      <c r="BO509" s="4" t="s">
        <v>2408</v>
      </c>
      <c r="BP509" s="4" t="s">
        <v>2409</v>
      </c>
      <c r="BQ509" s="7">
        <f t="shared" si="1033"/>
        <v>718.36666666666667</v>
      </c>
      <c r="BR509" s="7">
        <f t="shared" si="1034"/>
        <v>588.73333333333335</v>
      </c>
      <c r="BS509" s="7">
        <f t="shared" si="1035"/>
        <v>121.6</v>
      </c>
      <c r="BT509" s="7">
        <f t="shared" si="1036"/>
        <v>8.0333333333333332</v>
      </c>
      <c r="BU509" s="12">
        <v>1009</v>
      </c>
      <c r="BV509">
        <v>0</v>
      </c>
      <c r="BW509">
        <v>0</v>
      </c>
      <c r="BX509">
        <v>0</v>
      </c>
      <c r="BY509" s="18">
        <f t="shared" si="1037"/>
        <v>13.082962962962963</v>
      </c>
      <c r="BZ509" s="18">
        <f t="shared" si="1038"/>
        <v>2.7022222222222223</v>
      </c>
      <c r="CA509" s="18">
        <f t="shared" si="1039"/>
        <v>0.17851851851851852</v>
      </c>
      <c r="CB509" s="6">
        <v>23</v>
      </c>
      <c r="CC509" s="6">
        <v>1</v>
      </c>
      <c r="CD509" s="6">
        <v>0</v>
      </c>
      <c r="CE509" s="6">
        <v>24</v>
      </c>
      <c r="CF509" s="6">
        <v>19</v>
      </c>
      <c r="CG509" s="6">
        <v>0</v>
      </c>
      <c r="CH509" s="6">
        <v>8</v>
      </c>
      <c r="CI509" s="6">
        <v>27</v>
      </c>
      <c r="CJ509" s="11">
        <f t="shared" si="1040"/>
        <v>2.3440154002944174</v>
      </c>
      <c r="CK509" s="11">
        <f t="shared" si="1041"/>
        <v>7.4688796680497926</v>
      </c>
      <c r="CL509" s="11">
        <f t="shared" si="1042"/>
        <v>0</v>
      </c>
      <c r="CM509" s="11">
        <f t="shared" si="1043"/>
        <v>1.9363605480693011</v>
      </c>
      <c r="CN509" s="11">
        <f t="shared" si="1044"/>
        <v>0</v>
      </c>
      <c r="CO509" s="11">
        <f t="shared" si="1045"/>
        <v>3.9473684210526314</v>
      </c>
      <c r="CP509" s="52">
        <f t="shared" si="920"/>
        <v>0</v>
      </c>
      <c r="CQ509" s="52">
        <f t="shared" si="921"/>
        <v>0.13043478260869565</v>
      </c>
      <c r="CR509" s="52">
        <f t="shared" si="922"/>
        <v>0.13043478260869565</v>
      </c>
      <c r="CS509" s="52">
        <f t="shared" si="923"/>
        <v>0</v>
      </c>
      <c r="CT509" s="52">
        <f t="shared" si="924"/>
        <v>0</v>
      </c>
      <c r="CU509" s="52">
        <f t="shared" si="925"/>
        <v>0</v>
      </c>
      <c r="CV509">
        <v>0</v>
      </c>
      <c r="CW509" s="60">
        <f t="shared" si="1063"/>
        <v>14.734272835172515</v>
      </c>
      <c r="CX509" s="60">
        <f t="shared" si="1064"/>
        <v>41.021593898675278</v>
      </c>
      <c r="CY509" s="60">
        <v>-2.3194746457722428</v>
      </c>
      <c r="CZ509" s="60">
        <v>-0.29282781647799017</v>
      </c>
      <c r="DA509" s="60">
        <v>-0.67576173596441524</v>
      </c>
      <c r="DB509" s="60">
        <v>-0.25628525189136614</v>
      </c>
      <c r="DC509" s="60">
        <v>0</v>
      </c>
      <c r="DD509" s="60">
        <f t="shared" si="1065"/>
        <v>-3.5443494501060142</v>
      </c>
      <c r="DE509" s="60">
        <f t="shared" si="1066"/>
        <v>-9.867800427189497</v>
      </c>
      <c r="DF509" s="60">
        <v>17.237117541784567</v>
      </c>
      <c r="DG509" s="60">
        <v>0.27797366766539411</v>
      </c>
      <c r="DH509" s="60">
        <v>9.7421446272608794</v>
      </c>
      <c r="DI509" s="60">
        <v>-8.9786135514323124</v>
      </c>
      <c r="DJ509" s="60">
        <f t="shared" si="1067"/>
        <v>18.27862228527853</v>
      </c>
      <c r="DK509" s="60">
        <f t="shared" si="1068"/>
        <v>50.889394325864778</v>
      </c>
      <c r="DL509" s="60"/>
      <c r="DM509" s="60"/>
      <c r="DN509" s="60">
        <f t="shared" si="1069"/>
        <v>0</v>
      </c>
      <c r="DO509" s="58">
        <v>588.73333333333335</v>
      </c>
      <c r="DP509" s="58">
        <v>8.0333333333333332</v>
      </c>
      <c r="DQ509" s="58">
        <v>121.6</v>
      </c>
      <c r="DR509" s="58">
        <v>718.36666666666667</v>
      </c>
    </row>
    <row r="510" spans="1:122" x14ac:dyDescent="0.2">
      <c r="A510" t="s">
        <v>4656</v>
      </c>
      <c r="B510" t="s">
        <v>4661</v>
      </c>
      <c r="C510" t="str">
        <f t="shared" si="1046"/>
        <v xml:space="preserve">McLean, Brett </v>
      </c>
      <c r="D510" t="str">
        <f t="shared" si="1047"/>
        <v>Brett McLean</v>
      </c>
      <c r="E510" t="str">
        <f t="shared" si="1048"/>
        <v xml:space="preserve">C </v>
      </c>
      <c r="F510" t="s">
        <v>3300</v>
      </c>
      <c r="G510">
        <v>78</v>
      </c>
      <c r="H510">
        <v>15</v>
      </c>
      <c r="I510">
        <v>20</v>
      </c>
      <c r="J510">
        <f t="shared" si="1049"/>
        <v>35</v>
      </c>
      <c r="K510">
        <v>8</v>
      </c>
      <c r="L510">
        <v>36</v>
      </c>
      <c r="M510" s="5" t="s">
        <v>5671</v>
      </c>
      <c r="N510" s="7">
        <f t="shared" si="1050"/>
        <v>13.633333333333333</v>
      </c>
      <c r="O510" s="7">
        <f t="shared" si="1051"/>
        <v>1063.3999999999999</v>
      </c>
      <c r="P510">
        <v>0</v>
      </c>
      <c r="Q510">
        <v>1</v>
      </c>
      <c r="R510">
        <v>0</v>
      </c>
      <c r="S510">
        <v>0</v>
      </c>
      <c r="T510">
        <f t="shared" si="1052"/>
        <v>15</v>
      </c>
      <c r="U510">
        <f t="shared" si="1053"/>
        <v>19</v>
      </c>
      <c r="V510">
        <v>134</v>
      </c>
      <c r="W510" s="9">
        <f t="shared" si="1054"/>
        <v>0.11194029850746269</v>
      </c>
      <c r="X510">
        <v>1586</v>
      </c>
      <c r="Y510">
        <v>3</v>
      </c>
      <c r="Z510">
        <v>0</v>
      </c>
      <c r="AA510">
        <v>207</v>
      </c>
      <c r="AB510">
        <v>206</v>
      </c>
      <c r="AC510" s="9">
        <f t="shared" si="1055"/>
        <v>0.50121065375302665</v>
      </c>
      <c r="AD510" s="5" t="s">
        <v>4136</v>
      </c>
      <c r="AE510" s="11">
        <f t="shared" si="1056"/>
        <v>30.366666666666667</v>
      </c>
      <c r="AF510" s="27">
        <v>60</v>
      </c>
      <c r="AG510" s="12">
        <v>2168778</v>
      </c>
      <c r="AH510" s="13" t="s">
        <v>4483</v>
      </c>
      <c r="AI510" s="13" t="s">
        <v>6405</v>
      </c>
      <c r="AJ510" s="14">
        <v>6</v>
      </c>
      <c r="AK510" s="13" t="s">
        <v>6455</v>
      </c>
      <c r="AL510" s="13" t="s">
        <v>6332</v>
      </c>
      <c r="AM510" s="13" t="s">
        <v>6279</v>
      </c>
      <c r="AN510" s="18">
        <f t="shared" si="1057"/>
        <v>20.3</v>
      </c>
      <c r="AO510" s="18">
        <f t="shared" si="1058"/>
        <v>20.9</v>
      </c>
      <c r="AP510" s="18">
        <f t="shared" si="1059"/>
        <v>6</v>
      </c>
      <c r="AQ510" s="18">
        <f t="shared" si="1060"/>
        <v>3.6</v>
      </c>
      <c r="AR510" s="18">
        <f t="shared" si="1031"/>
        <v>5.934962700408029</v>
      </c>
      <c r="AS510" s="18">
        <f t="shared" si="1061"/>
        <v>2.7</v>
      </c>
      <c r="AT510" s="18">
        <f t="shared" si="1032"/>
        <v>4.4512220253060217</v>
      </c>
      <c r="AU510" s="18">
        <f t="shared" si="1062"/>
        <v>6.2</v>
      </c>
      <c r="AV510" s="66">
        <v>19</v>
      </c>
      <c r="AW510" s="66">
        <v>12</v>
      </c>
      <c r="AX510" s="66">
        <v>29</v>
      </c>
      <c r="AY510" s="66">
        <v>28</v>
      </c>
      <c r="AZ510" s="66">
        <v>28</v>
      </c>
      <c r="BA510" s="66">
        <v>207</v>
      </c>
      <c r="BB510" s="66">
        <v>206</v>
      </c>
      <c r="BC510" s="66">
        <v>9</v>
      </c>
      <c r="BD510">
        <v>53</v>
      </c>
      <c r="BE510" t="s">
        <v>1397</v>
      </c>
      <c r="BF510" t="s">
        <v>1398</v>
      </c>
      <c r="BG510" t="s">
        <v>7490</v>
      </c>
      <c r="BH510" t="s">
        <v>7457</v>
      </c>
      <c r="BI510">
        <v>71</v>
      </c>
      <c r="BJ510">
        <v>185</v>
      </c>
      <c r="BK510" t="s">
        <v>1259</v>
      </c>
      <c r="BL510" t="s">
        <v>7128</v>
      </c>
      <c r="BM510" s="4" t="s">
        <v>510</v>
      </c>
      <c r="BN510" s="4" t="s">
        <v>6797</v>
      </c>
      <c r="BO510" s="4" t="s">
        <v>6798</v>
      </c>
      <c r="BP510" s="4" t="s">
        <v>6799</v>
      </c>
      <c r="BQ510" s="7">
        <f t="shared" si="1033"/>
        <v>1063.1833333333334</v>
      </c>
      <c r="BR510" s="7">
        <f t="shared" si="1034"/>
        <v>913.2166666666667</v>
      </c>
      <c r="BS510" s="7">
        <f t="shared" si="1035"/>
        <v>63.383333333333333</v>
      </c>
      <c r="BT510" s="7">
        <f t="shared" si="1036"/>
        <v>86.583333333333329</v>
      </c>
      <c r="BU510" s="12">
        <v>1586</v>
      </c>
      <c r="BV510">
        <v>3</v>
      </c>
      <c r="BW510">
        <v>2</v>
      </c>
      <c r="BX510">
        <v>1</v>
      </c>
      <c r="BY510" s="18">
        <f t="shared" si="1037"/>
        <v>11.707905982905983</v>
      </c>
      <c r="BZ510" s="18">
        <f t="shared" si="1038"/>
        <v>0.81260683760683761</v>
      </c>
      <c r="CA510" s="18">
        <f t="shared" si="1039"/>
        <v>1.1100427350427349</v>
      </c>
      <c r="CB510" s="6">
        <v>42</v>
      </c>
      <c r="CC510" s="6">
        <v>3</v>
      </c>
      <c r="CD510" s="6">
        <v>1</v>
      </c>
      <c r="CE510" s="6">
        <v>46</v>
      </c>
      <c r="CF510" s="6">
        <v>34</v>
      </c>
      <c r="CG510" s="6">
        <v>1</v>
      </c>
      <c r="CH510" s="6">
        <v>7</v>
      </c>
      <c r="CI510" s="6">
        <v>42</v>
      </c>
      <c r="CJ510" s="11">
        <f t="shared" si="1040"/>
        <v>2.7594765754749693</v>
      </c>
      <c r="CK510" s="11">
        <f t="shared" si="1041"/>
        <v>2.0789220404234845</v>
      </c>
      <c r="CL510" s="11">
        <f t="shared" si="1042"/>
        <v>0.94662108861425187</v>
      </c>
      <c r="CM510" s="11">
        <f t="shared" si="1043"/>
        <v>2.233861989670213</v>
      </c>
      <c r="CN510" s="11">
        <f t="shared" si="1044"/>
        <v>0.69297401347449472</v>
      </c>
      <c r="CO510" s="11">
        <f t="shared" si="1045"/>
        <v>6.6263476202997635</v>
      </c>
      <c r="CP510" s="52">
        <f t="shared" si="920"/>
        <v>0.35714285714285715</v>
      </c>
      <c r="CQ510" s="52">
        <f t="shared" si="921"/>
        <v>0.45238095238095238</v>
      </c>
      <c r="CR510" s="52">
        <f t="shared" si="922"/>
        <v>0.80952380952380953</v>
      </c>
      <c r="CS510" s="52">
        <f t="shared" si="923"/>
        <v>0</v>
      </c>
      <c r="CT510" s="52">
        <f t="shared" si="924"/>
        <v>0.33333333333333331</v>
      </c>
      <c r="CU510" s="52">
        <f t="shared" si="925"/>
        <v>0.33333333333333331</v>
      </c>
      <c r="CV510">
        <v>0</v>
      </c>
      <c r="CW510" s="60">
        <f t="shared" si="1063"/>
        <v>39.028996866783118</v>
      </c>
      <c r="CX510" s="60">
        <f t="shared" si="1064"/>
        <v>73.419128466617138</v>
      </c>
      <c r="CY510" s="60">
        <v>25.712681308769412</v>
      </c>
      <c r="CZ510" s="60">
        <v>-3.6327700573160144</v>
      </c>
      <c r="DA510" s="60">
        <v>-0.3825310559614325</v>
      </c>
      <c r="DB510" s="60">
        <v>-0.87654957010605927</v>
      </c>
      <c r="DC510" s="60">
        <v>6.6743099923931588</v>
      </c>
      <c r="DD510" s="60">
        <f t="shared" si="1065"/>
        <v>27.495140617779061</v>
      </c>
      <c r="DE510" s="60">
        <f t="shared" si="1066"/>
        <v>51.722294275579422</v>
      </c>
      <c r="DF510" s="60">
        <v>8.7120175749542099</v>
      </c>
      <c r="DG510" s="60">
        <v>8.6040171263533111E-2</v>
      </c>
      <c r="DH510" s="60">
        <v>2.2452580425589814</v>
      </c>
      <c r="DI510" s="60">
        <v>0.49054046022733233</v>
      </c>
      <c r="DJ510" s="60">
        <f t="shared" si="1067"/>
        <v>11.533856249004058</v>
      </c>
      <c r="DK510" s="60">
        <f t="shared" si="1068"/>
        <v>21.696834191037716</v>
      </c>
      <c r="DL510" s="60"/>
      <c r="DM510" s="60"/>
      <c r="DN510" s="60">
        <f t="shared" si="1069"/>
        <v>0</v>
      </c>
      <c r="DO510" s="59">
        <v>913.2166666666667</v>
      </c>
      <c r="DP510" s="59">
        <v>86.583333333333329</v>
      </c>
      <c r="DQ510" s="59">
        <v>63.383333333333326</v>
      </c>
      <c r="DR510" s="58">
        <v>1063.1833333333334</v>
      </c>
    </row>
    <row r="511" spans="1:122" x14ac:dyDescent="0.2">
      <c r="A511" t="s">
        <v>4661</v>
      </c>
      <c r="B511" t="s">
        <v>4661</v>
      </c>
      <c r="C511" t="str">
        <f t="shared" si="1046"/>
        <v xml:space="preserve">Allen, Bryan </v>
      </c>
      <c r="D511" t="str">
        <f t="shared" si="1047"/>
        <v>Bryan Allen</v>
      </c>
      <c r="E511" t="str">
        <f t="shared" si="1048"/>
        <v xml:space="preserve">D </v>
      </c>
      <c r="F511" t="s">
        <v>985</v>
      </c>
      <c r="G511">
        <v>82</v>
      </c>
      <c r="H511">
        <v>4</v>
      </c>
      <c r="I511">
        <v>21</v>
      </c>
      <c r="J511">
        <f t="shared" si="1049"/>
        <v>25</v>
      </c>
      <c r="K511">
        <v>7</v>
      </c>
      <c r="L511">
        <v>112</v>
      </c>
      <c r="M511" s="5" t="s">
        <v>5506</v>
      </c>
      <c r="N511" s="7">
        <f t="shared" si="1050"/>
        <v>21.6</v>
      </c>
      <c r="O511" s="7">
        <f t="shared" si="1051"/>
        <v>1771.2</v>
      </c>
      <c r="P511">
        <v>0</v>
      </c>
      <c r="Q511">
        <v>2</v>
      </c>
      <c r="R511">
        <v>0</v>
      </c>
      <c r="S511">
        <v>1</v>
      </c>
      <c r="T511">
        <f t="shared" si="1052"/>
        <v>4</v>
      </c>
      <c r="U511">
        <f t="shared" si="1053"/>
        <v>18</v>
      </c>
      <c r="V511">
        <v>99</v>
      </c>
      <c r="W511" s="9">
        <f t="shared" si="1054"/>
        <v>4.0404040404040407E-2</v>
      </c>
      <c r="X511">
        <v>2270</v>
      </c>
      <c r="Y511">
        <v>0</v>
      </c>
      <c r="Z511">
        <v>0</v>
      </c>
      <c r="AA511">
        <v>0</v>
      </c>
      <c r="AB511">
        <v>1</v>
      </c>
      <c r="AC511" s="9">
        <f t="shared" si="1055"/>
        <v>0</v>
      </c>
      <c r="AD511" s="5" t="s">
        <v>4237</v>
      </c>
      <c r="AE511" s="11">
        <f t="shared" si="1056"/>
        <v>70.816666666666663</v>
      </c>
      <c r="AF511" s="27">
        <v>50</v>
      </c>
      <c r="AG511" s="12">
        <v>1954439</v>
      </c>
      <c r="AH511" s="13" t="s">
        <v>4460</v>
      </c>
      <c r="AI511" s="13" t="s">
        <v>4512</v>
      </c>
      <c r="AJ511" s="14">
        <v>2.1</v>
      </c>
      <c r="AK511" s="13" t="s">
        <v>6425</v>
      </c>
      <c r="AL511" s="13" t="s">
        <v>6360</v>
      </c>
      <c r="AM511" s="13" t="s">
        <v>6407</v>
      </c>
      <c r="AN511" s="18">
        <f t="shared" si="1057"/>
        <v>33.700000000000003</v>
      </c>
      <c r="AO511" s="18">
        <f t="shared" si="1058"/>
        <v>41.9</v>
      </c>
      <c r="AP511" s="18">
        <f t="shared" si="1059"/>
        <v>2.1</v>
      </c>
      <c r="AQ511" s="18">
        <f t="shared" si="1060"/>
        <v>0.8</v>
      </c>
      <c r="AR511" s="18">
        <f t="shared" si="1031"/>
        <v>0.73383835681361276</v>
      </c>
      <c r="AS511" s="18">
        <f t="shared" si="1061"/>
        <v>3.5</v>
      </c>
      <c r="AT511" s="18">
        <f t="shared" si="1032"/>
        <v>3.2105428110595557</v>
      </c>
      <c r="AU511" s="18">
        <f t="shared" si="1062"/>
        <v>4.4000000000000004</v>
      </c>
      <c r="AV511" s="66">
        <v>136</v>
      </c>
      <c r="AW511" s="66">
        <v>188</v>
      </c>
      <c r="AX511" s="66">
        <v>55</v>
      </c>
      <c r="AY511" s="66">
        <v>57</v>
      </c>
      <c r="AZ511" s="66">
        <v>36</v>
      </c>
      <c r="BA511" s="66">
        <v>0</v>
      </c>
      <c r="BB511" s="66">
        <v>1</v>
      </c>
      <c r="BC511" s="66">
        <v>0</v>
      </c>
      <c r="BE511" t="s">
        <v>5025</v>
      </c>
      <c r="BF511" t="s">
        <v>3017</v>
      </c>
      <c r="BG511" t="s">
        <v>7484</v>
      </c>
      <c r="BH511" t="s">
        <v>7457</v>
      </c>
      <c r="BI511">
        <v>76</v>
      </c>
      <c r="BJ511">
        <v>220</v>
      </c>
      <c r="BK511" t="s">
        <v>1259</v>
      </c>
      <c r="BL511" t="s">
        <v>7128</v>
      </c>
      <c r="BM511" s="4" t="s">
        <v>1876</v>
      </c>
      <c r="BN511" s="4" t="s">
        <v>1877</v>
      </c>
      <c r="BO511" s="4" t="s">
        <v>2646</v>
      </c>
      <c r="BP511" s="4" t="s">
        <v>2648</v>
      </c>
      <c r="BQ511" s="7">
        <f t="shared" si="1033"/>
        <v>1770.8</v>
      </c>
      <c r="BR511" s="7">
        <f t="shared" si="1034"/>
        <v>1361.2833333333333</v>
      </c>
      <c r="BS511" s="7">
        <f t="shared" si="1035"/>
        <v>319.28333333333336</v>
      </c>
      <c r="BT511" s="7">
        <f t="shared" si="1036"/>
        <v>90.233333333333334</v>
      </c>
      <c r="BU511" s="12">
        <v>2270</v>
      </c>
      <c r="BV511">
        <v>0</v>
      </c>
      <c r="BW511">
        <v>0</v>
      </c>
      <c r="BX511">
        <v>0</v>
      </c>
      <c r="BY511" s="18">
        <f t="shared" si="1037"/>
        <v>16.601016260162602</v>
      </c>
      <c r="BZ511" s="18">
        <f t="shared" si="1038"/>
        <v>3.8936991869918702</v>
      </c>
      <c r="CA511" s="18">
        <f t="shared" si="1039"/>
        <v>1.1004065040650406</v>
      </c>
      <c r="CB511" s="6">
        <v>71</v>
      </c>
      <c r="CC511" s="6">
        <v>10</v>
      </c>
      <c r="CD511" s="6">
        <v>2</v>
      </c>
      <c r="CE511" s="6">
        <v>83</v>
      </c>
      <c r="CF511" s="6">
        <v>70</v>
      </c>
      <c r="CG511" s="6">
        <v>0</v>
      </c>
      <c r="CH511" s="6">
        <v>32</v>
      </c>
      <c r="CI511" s="6">
        <v>102</v>
      </c>
      <c r="CJ511" s="11">
        <f t="shared" si="1040"/>
        <v>3.1293999534752746</v>
      </c>
      <c r="CK511" s="11">
        <f t="shared" si="1041"/>
        <v>6.6494274104174362</v>
      </c>
      <c r="CL511" s="11">
        <f t="shared" si="1042"/>
        <v>0.37584172887195277</v>
      </c>
      <c r="CM511" s="11">
        <f t="shared" si="1043"/>
        <v>3.0853238977925241</v>
      </c>
      <c r="CN511" s="11">
        <f t="shared" si="1044"/>
        <v>0</v>
      </c>
      <c r="CO511" s="11">
        <f t="shared" si="1045"/>
        <v>6.0134676619512444</v>
      </c>
      <c r="CP511" s="52">
        <f t="shared" si="920"/>
        <v>5.6338028169014086E-2</v>
      </c>
      <c r="CQ511" s="52">
        <f t="shared" si="921"/>
        <v>0.25352112676056338</v>
      </c>
      <c r="CR511" s="52">
        <f t="shared" si="922"/>
        <v>0.30985915492957744</v>
      </c>
      <c r="CS511" s="52">
        <f t="shared" si="923"/>
        <v>0</v>
      </c>
      <c r="CT511" s="52">
        <f t="shared" si="924"/>
        <v>0.2</v>
      </c>
      <c r="CU511" s="52">
        <f t="shared" si="925"/>
        <v>0.2</v>
      </c>
      <c r="CV511">
        <v>0</v>
      </c>
      <c r="CW511" s="60">
        <f t="shared" si="1063"/>
        <v>33.616332410791181</v>
      </c>
      <c r="CX511" s="60">
        <f t="shared" si="1064"/>
        <v>37.967395991406349</v>
      </c>
      <c r="CY511" s="60">
        <v>11.371735136048402</v>
      </c>
      <c r="CZ511" s="60">
        <v>-1.4793241963615245</v>
      </c>
      <c r="DA511" s="60">
        <v>-1.6657772939248108</v>
      </c>
      <c r="DB511" s="60">
        <v>5.1005484903204848E-2</v>
      </c>
      <c r="DC511" s="60">
        <v>0</v>
      </c>
      <c r="DD511" s="60">
        <f t="shared" si="1065"/>
        <v>8.277639130665273</v>
      </c>
      <c r="DE511" s="60">
        <f t="shared" si="1066"/>
        <v>9.3490390000737218</v>
      </c>
      <c r="DF511" s="60">
        <v>16.475365454146957</v>
      </c>
      <c r="DG511" s="60">
        <v>3.1223017359760239</v>
      </c>
      <c r="DH511" s="60">
        <v>16.410774269097477</v>
      </c>
      <c r="DI511" s="60">
        <v>-10.669748179094546</v>
      </c>
      <c r="DJ511" s="60">
        <f t="shared" si="1067"/>
        <v>25.338693280125909</v>
      </c>
      <c r="DK511" s="60">
        <f t="shared" si="1068"/>
        <v>28.618356991332629</v>
      </c>
      <c r="DL511" s="60"/>
      <c r="DM511" s="60"/>
      <c r="DN511" s="60">
        <f t="shared" si="1069"/>
        <v>0</v>
      </c>
      <c r="DO511" s="59">
        <v>1361.2833333333333</v>
      </c>
      <c r="DP511" s="59">
        <v>90.233333333333334</v>
      </c>
      <c r="DQ511" s="59">
        <v>319.28333333333336</v>
      </c>
      <c r="DR511" s="58">
        <v>1770.8</v>
      </c>
    </row>
    <row r="512" spans="1:122" s="30" customFormat="1" x14ac:dyDescent="0.2">
      <c r="A512" t="s">
        <v>4661</v>
      </c>
      <c r="B512" t="s">
        <v>4661</v>
      </c>
      <c r="C512" t="str">
        <f t="shared" si="1046"/>
        <v xml:space="preserve">Booth, David </v>
      </c>
      <c r="D512" t="str">
        <f t="shared" si="1047"/>
        <v>David Booth</v>
      </c>
      <c r="E512" t="str">
        <f t="shared" si="1048"/>
        <v>LW</v>
      </c>
      <c r="F512" t="s">
        <v>987</v>
      </c>
      <c r="G512">
        <v>48</v>
      </c>
      <c r="H512">
        <v>3</v>
      </c>
      <c r="I512">
        <v>7</v>
      </c>
      <c r="J512">
        <f t="shared" si="1049"/>
        <v>10</v>
      </c>
      <c r="K512">
        <v>0</v>
      </c>
      <c r="L512">
        <v>12</v>
      </c>
      <c r="M512" s="5" t="s">
        <v>5753</v>
      </c>
      <c r="N512" s="7">
        <f t="shared" si="1050"/>
        <v>9.5666666666666664</v>
      </c>
      <c r="O512" s="7">
        <f t="shared" si="1051"/>
        <v>459.2</v>
      </c>
      <c r="P512">
        <v>0</v>
      </c>
      <c r="Q512">
        <v>0</v>
      </c>
      <c r="R512">
        <v>0</v>
      </c>
      <c r="S512">
        <v>0</v>
      </c>
      <c r="T512">
        <f t="shared" si="1052"/>
        <v>3</v>
      </c>
      <c r="U512">
        <f t="shared" si="1053"/>
        <v>7</v>
      </c>
      <c r="V512">
        <v>86</v>
      </c>
      <c r="W512" s="9">
        <f t="shared" si="1054"/>
        <v>3.4883720930232558E-2</v>
      </c>
      <c r="X512">
        <v>667</v>
      </c>
      <c r="Y512">
        <v>1</v>
      </c>
      <c r="Z512">
        <v>0</v>
      </c>
      <c r="AA512">
        <v>4</v>
      </c>
      <c r="AB512">
        <v>7</v>
      </c>
      <c r="AC512" s="9">
        <f t="shared" si="1055"/>
        <v>0.36363636363636365</v>
      </c>
      <c r="AD512" s="5" t="s">
        <v>4239</v>
      </c>
      <c r="AE512" s="11">
        <f t="shared" si="1056"/>
        <v>45.9</v>
      </c>
      <c r="AF512" s="27">
        <v>54</v>
      </c>
      <c r="AG512" s="12">
        <v>165000</v>
      </c>
      <c r="AH512" s="13" t="s">
        <v>6427</v>
      </c>
      <c r="AI512" s="13" t="s">
        <v>4412</v>
      </c>
      <c r="AJ512" s="14">
        <v>-1.1000000000000001</v>
      </c>
      <c r="AK512" s="13" t="s">
        <v>6434</v>
      </c>
      <c r="AL512" s="13" t="s">
        <v>6424</v>
      </c>
      <c r="AM512" s="13" t="s">
        <v>6354</v>
      </c>
      <c r="AN512" s="18">
        <f t="shared" si="1057"/>
        <v>10.199999999999999</v>
      </c>
      <c r="AO512" s="18">
        <f t="shared" si="1058"/>
        <v>10.1</v>
      </c>
      <c r="AP512" s="18">
        <f t="shared" si="1059"/>
        <v>-1.1000000000000001</v>
      </c>
      <c r="AQ512" s="18">
        <f t="shared" si="1060"/>
        <v>-1.3</v>
      </c>
      <c r="AR512" s="18">
        <f t="shared" si="1031"/>
        <v>-5.2363050483351232</v>
      </c>
      <c r="AS512" s="18">
        <f t="shared" si="1061"/>
        <v>0.4</v>
      </c>
      <c r="AT512" s="18">
        <f t="shared" si="1032"/>
        <v>1.6111707841031151</v>
      </c>
      <c r="AU512" s="18">
        <f t="shared" si="1062"/>
        <v>-0.9</v>
      </c>
      <c r="AV512" s="66">
        <v>20</v>
      </c>
      <c r="AW512" s="66">
        <v>47</v>
      </c>
      <c r="AX512" s="66">
        <v>31</v>
      </c>
      <c r="AY512" s="66">
        <v>12</v>
      </c>
      <c r="AZ512" s="66">
        <v>9</v>
      </c>
      <c r="BA512" s="66">
        <v>4</v>
      </c>
      <c r="BB512" s="66">
        <v>7</v>
      </c>
      <c r="BC512" s="66">
        <v>0.3</v>
      </c>
      <c r="BD512"/>
      <c r="BE512" t="s">
        <v>5122</v>
      </c>
      <c r="BF512" t="s">
        <v>699</v>
      </c>
      <c r="BG512" t="s">
        <v>653</v>
      </c>
      <c r="BH512" t="s">
        <v>7471</v>
      </c>
      <c r="BI512">
        <v>72</v>
      </c>
      <c r="BJ512">
        <v>212</v>
      </c>
      <c r="BK512" t="s">
        <v>1259</v>
      </c>
      <c r="BL512" t="s">
        <v>638</v>
      </c>
      <c r="BM512" s="4" t="s">
        <v>3501</v>
      </c>
      <c r="BN512" s="4" t="s">
        <v>3502</v>
      </c>
      <c r="BO512" s="4" t="s">
        <v>3503</v>
      </c>
      <c r="BP512" s="4" t="s">
        <v>2589</v>
      </c>
      <c r="BQ512" s="7">
        <f t="shared" si="1033"/>
        <v>459.13333333333333</v>
      </c>
      <c r="BR512" s="7">
        <f t="shared" si="1034"/>
        <v>421.73333333333335</v>
      </c>
      <c r="BS512" s="7">
        <f t="shared" si="1035"/>
        <v>32.700000000000003</v>
      </c>
      <c r="BT512" s="7">
        <f t="shared" si="1036"/>
        <v>4.7</v>
      </c>
      <c r="BU512">
        <v>667</v>
      </c>
      <c r="BV512">
        <v>0</v>
      </c>
      <c r="BW512">
        <v>0</v>
      </c>
      <c r="BX512">
        <v>0</v>
      </c>
      <c r="BY512" s="18">
        <f t="shared" si="1037"/>
        <v>8.7861111111111114</v>
      </c>
      <c r="BZ512" s="18">
        <f t="shared" si="1038"/>
        <v>0.68125000000000002</v>
      </c>
      <c r="CA512" s="18">
        <f t="shared" si="1039"/>
        <v>9.7916666666666666E-2</v>
      </c>
      <c r="CB512" s="6">
        <v>19</v>
      </c>
      <c r="CC512" s="6">
        <v>0</v>
      </c>
      <c r="CD512" s="6">
        <v>0</v>
      </c>
      <c r="CE512" s="6">
        <v>19</v>
      </c>
      <c r="CF512" s="6">
        <v>18</v>
      </c>
      <c r="CG512" s="6">
        <v>0</v>
      </c>
      <c r="CH512" s="6">
        <v>2</v>
      </c>
      <c r="CI512" s="6">
        <v>20</v>
      </c>
      <c r="CJ512" s="11">
        <f t="shared" si="1040"/>
        <v>2.7031299399304456</v>
      </c>
      <c r="CK512" s="11">
        <f t="shared" si="1041"/>
        <v>0</v>
      </c>
      <c r="CL512" s="11">
        <f t="shared" si="1042"/>
        <v>0</v>
      </c>
      <c r="CM512" s="11">
        <f t="shared" si="1043"/>
        <v>2.5608599430920012</v>
      </c>
      <c r="CN512" s="11">
        <f t="shared" si="1044"/>
        <v>0</v>
      </c>
      <c r="CO512" s="11">
        <f t="shared" si="1045"/>
        <v>3.6697247706422012</v>
      </c>
      <c r="CP512" s="52">
        <f t="shared" si="920"/>
        <v>0.15789473684210525</v>
      </c>
      <c r="CQ512" s="52">
        <f t="shared" si="921"/>
        <v>0.36842105263157893</v>
      </c>
      <c r="CR512" s="52">
        <f t="shared" si="922"/>
        <v>0.52631578947368418</v>
      </c>
      <c r="CS512" s="52">
        <f t="shared" si="923"/>
        <v>0</v>
      </c>
      <c r="CT512" s="52">
        <f t="shared" si="924"/>
        <v>0</v>
      </c>
      <c r="CU512" s="52">
        <f t="shared" si="925"/>
        <v>0</v>
      </c>
      <c r="CV512">
        <v>0</v>
      </c>
      <c r="CW512" s="60">
        <f t="shared" si="1063"/>
        <v>9.1403070658572911</v>
      </c>
      <c r="CX512" s="60">
        <f t="shared" si="1064"/>
        <v>39.815480176523707</v>
      </c>
      <c r="CY512" s="60">
        <v>3.2209476414373306</v>
      </c>
      <c r="CZ512" s="60">
        <v>-0.24962558969559409</v>
      </c>
      <c r="DA512" s="60">
        <v>-0.43190302775619954</v>
      </c>
      <c r="DB512" s="60">
        <v>-0.36778089506505041</v>
      </c>
      <c r="DC512" s="60">
        <v>0</v>
      </c>
      <c r="DD512" s="60">
        <f t="shared" si="1065"/>
        <v>2.1716381289204865</v>
      </c>
      <c r="DE512" s="60">
        <f t="shared" si="1066"/>
        <v>9.4597275835072736</v>
      </c>
      <c r="DF512" s="60">
        <v>3.067287155195332</v>
      </c>
      <c r="DG512" s="60">
        <v>1.869840392912718E-2</v>
      </c>
      <c r="DH512" s="60">
        <v>2.301288842398447</v>
      </c>
      <c r="DI512" s="60">
        <v>1.5813945354138981</v>
      </c>
      <c r="DJ512" s="60">
        <f t="shared" si="1067"/>
        <v>6.9686689369368047</v>
      </c>
      <c r="DK512" s="60">
        <f t="shared" si="1068"/>
        <v>30.355752593016426</v>
      </c>
      <c r="DL512" s="60"/>
      <c r="DM512" s="60"/>
      <c r="DN512" s="60">
        <f t="shared" si="1069"/>
        <v>0</v>
      </c>
      <c r="DO512" s="58">
        <v>421.73333333333335</v>
      </c>
      <c r="DP512" s="58">
        <v>4.7</v>
      </c>
      <c r="DQ512" s="58">
        <v>32.700000000000003</v>
      </c>
      <c r="DR512" s="58">
        <v>459.13333333333333</v>
      </c>
    </row>
    <row r="513" spans="1:122" x14ac:dyDescent="0.2">
      <c r="A513" t="s">
        <v>4661</v>
      </c>
      <c r="B513" t="s">
        <v>4661</v>
      </c>
      <c r="C513" t="str">
        <f t="shared" si="1046"/>
        <v xml:space="preserve">Larman, Drew </v>
      </c>
      <c r="D513" t="str">
        <f t="shared" si="1047"/>
        <v>Drew Larman</v>
      </c>
      <c r="E513" t="str">
        <f t="shared" si="1048"/>
        <v xml:space="preserve">C </v>
      </c>
      <c r="F513" t="s">
        <v>996</v>
      </c>
      <c r="G513">
        <v>16</v>
      </c>
      <c r="H513">
        <v>2</v>
      </c>
      <c r="I513">
        <v>0</v>
      </c>
      <c r="J513">
        <f t="shared" si="1049"/>
        <v>2</v>
      </c>
      <c r="K513">
        <v>-3</v>
      </c>
      <c r="L513">
        <v>2</v>
      </c>
      <c r="M513" s="5" t="s">
        <v>5754</v>
      </c>
      <c r="N513" s="7">
        <f t="shared" si="1050"/>
        <v>7.3833333333333337</v>
      </c>
      <c r="O513" s="7">
        <f t="shared" si="1051"/>
        <v>118.13333333333334</v>
      </c>
      <c r="P513">
        <v>0</v>
      </c>
      <c r="Q513">
        <v>0</v>
      </c>
      <c r="R513">
        <v>0</v>
      </c>
      <c r="S513">
        <v>0</v>
      </c>
      <c r="T513">
        <f t="shared" si="1052"/>
        <v>2</v>
      </c>
      <c r="U513">
        <f t="shared" si="1053"/>
        <v>0</v>
      </c>
      <c r="V513">
        <v>15</v>
      </c>
      <c r="W513" s="9">
        <f t="shared" si="1054"/>
        <v>0.13333333333333333</v>
      </c>
      <c r="X513">
        <v>183</v>
      </c>
      <c r="Y513">
        <v>0</v>
      </c>
      <c r="Z513">
        <v>0</v>
      </c>
      <c r="AA513">
        <v>45</v>
      </c>
      <c r="AB513">
        <v>52</v>
      </c>
      <c r="AC513" s="9">
        <f t="shared" si="1055"/>
        <v>0.46391752577319589</v>
      </c>
      <c r="AD513" s="5" t="s">
        <v>4240</v>
      </c>
      <c r="AE513" s="11">
        <f t="shared" si="1056"/>
        <v>59.083333333333336</v>
      </c>
      <c r="AH513" s="13" t="s">
        <v>4365</v>
      </c>
      <c r="AI513" s="13" t="s">
        <v>6416</v>
      </c>
      <c r="AJ513" s="14">
        <v>-3.4</v>
      </c>
      <c r="AK513" s="13" t="s">
        <v>6353</v>
      </c>
      <c r="AL513" s="13" t="s">
        <v>6353</v>
      </c>
      <c r="AM513" s="13" t="s">
        <v>6385</v>
      </c>
      <c r="AN513" s="18">
        <f t="shared" si="1057"/>
        <v>2.8</v>
      </c>
      <c r="AO513" s="18">
        <f t="shared" si="1058"/>
        <v>3.2</v>
      </c>
      <c r="AP513" s="18">
        <f t="shared" si="1059"/>
        <v>-3.4</v>
      </c>
      <c r="AQ513" s="18">
        <f t="shared" si="1060"/>
        <v>-0.4</v>
      </c>
      <c r="AR513" s="18">
        <f t="shared" si="1031"/>
        <v>-6.3609859528226878</v>
      </c>
      <c r="AS513" s="18">
        <f t="shared" si="1061"/>
        <v>-0.4</v>
      </c>
      <c r="AT513" s="18">
        <f t="shared" si="1032"/>
        <v>-6.3609859528226878</v>
      </c>
      <c r="AU513" s="18">
        <f t="shared" si="1062"/>
        <v>-0.8</v>
      </c>
      <c r="AV513" s="66">
        <v>4</v>
      </c>
      <c r="AW513" s="66">
        <v>8</v>
      </c>
      <c r="AX513" s="66">
        <v>10</v>
      </c>
      <c r="AY513" s="66">
        <v>4</v>
      </c>
      <c r="AZ513" s="66">
        <v>6</v>
      </c>
      <c r="BA513" s="66">
        <v>45</v>
      </c>
      <c r="BB513" s="66">
        <v>52</v>
      </c>
      <c r="BC513" s="66">
        <v>9.9</v>
      </c>
      <c r="BE513" t="s">
        <v>5248</v>
      </c>
      <c r="BF513" t="s">
        <v>5249</v>
      </c>
      <c r="BG513" t="s">
        <v>179</v>
      </c>
      <c r="BH513" t="s">
        <v>180</v>
      </c>
      <c r="BI513">
        <v>75</v>
      </c>
      <c r="BJ513">
        <v>195</v>
      </c>
      <c r="BK513" t="s">
        <v>1260</v>
      </c>
      <c r="BL513" t="s">
        <v>5159</v>
      </c>
      <c r="BM513" s="4" t="s">
        <v>3837</v>
      </c>
      <c r="BN513" s="4" t="s">
        <v>3838</v>
      </c>
      <c r="BO513" s="4" t="s">
        <v>3741</v>
      </c>
      <c r="BP513" s="4" t="s">
        <v>2338</v>
      </c>
      <c r="BQ513" s="7">
        <f t="shared" si="1033"/>
        <v>118.16666666666667</v>
      </c>
      <c r="BR513" s="7">
        <f t="shared" si="1034"/>
        <v>110.56666666666666</v>
      </c>
      <c r="BS513" s="7">
        <f t="shared" si="1035"/>
        <v>7.25</v>
      </c>
      <c r="BT513" s="7">
        <f t="shared" si="1036"/>
        <v>0.35</v>
      </c>
      <c r="BU513">
        <v>183</v>
      </c>
      <c r="BV513">
        <v>0</v>
      </c>
      <c r="BW513">
        <v>0</v>
      </c>
      <c r="BX513">
        <v>0</v>
      </c>
      <c r="BY513" s="18">
        <f t="shared" si="1037"/>
        <v>6.9104166666666664</v>
      </c>
      <c r="BZ513" s="18">
        <f t="shared" si="1038"/>
        <v>0.453125</v>
      </c>
      <c r="CA513" s="18">
        <f t="shared" si="1039"/>
        <v>2.1874999999999999E-2</v>
      </c>
      <c r="CB513" s="6">
        <v>3</v>
      </c>
      <c r="CC513" s="6">
        <v>0</v>
      </c>
      <c r="CD513" s="6">
        <v>0</v>
      </c>
      <c r="CE513" s="6">
        <v>3</v>
      </c>
      <c r="CF513" s="6">
        <v>6</v>
      </c>
      <c r="CG513" s="6">
        <v>0</v>
      </c>
      <c r="CH513" s="6">
        <v>2</v>
      </c>
      <c r="CI513" s="6">
        <v>8</v>
      </c>
      <c r="CJ513" s="11">
        <f t="shared" si="1040"/>
        <v>1.6279770877298765</v>
      </c>
      <c r="CK513" s="11">
        <f t="shared" si="1041"/>
        <v>0</v>
      </c>
      <c r="CL513" s="11">
        <f t="shared" si="1042"/>
        <v>0</v>
      </c>
      <c r="CM513" s="11">
        <f t="shared" si="1043"/>
        <v>3.255954175459753</v>
      </c>
      <c r="CN513" s="11">
        <f t="shared" si="1044"/>
        <v>0</v>
      </c>
      <c r="CO513" s="11">
        <f t="shared" si="1045"/>
        <v>16.551724137931036</v>
      </c>
      <c r="CP513" s="52">
        <f t="shared" si="920"/>
        <v>0.66666666666666663</v>
      </c>
      <c r="CQ513" s="52">
        <f t="shared" si="921"/>
        <v>0</v>
      </c>
      <c r="CR513" s="52">
        <f t="shared" si="922"/>
        <v>0.66666666666666663</v>
      </c>
      <c r="CS513" s="52">
        <f t="shared" si="923"/>
        <v>0</v>
      </c>
      <c r="CT513" s="52">
        <f t="shared" si="924"/>
        <v>0</v>
      </c>
      <c r="CU513" s="52">
        <f t="shared" si="925"/>
        <v>0</v>
      </c>
      <c r="CV513">
        <v>0</v>
      </c>
      <c r="CW513" s="60">
        <f t="shared" si="1063"/>
        <v>1.9679371038174645</v>
      </c>
      <c r="CX513" s="60">
        <f t="shared" si="1064"/>
        <v>33.307821221170066</v>
      </c>
      <c r="CY513" s="60">
        <v>1.5181329318102894</v>
      </c>
      <c r="CZ513" s="60">
        <v>-1.8589139658182537E-2</v>
      </c>
      <c r="DA513" s="60">
        <v>-0.11115843134860806</v>
      </c>
      <c r="DB513" s="60">
        <v>-8.1541635756012698E-2</v>
      </c>
      <c r="DC513" s="60">
        <v>0</v>
      </c>
      <c r="DD513" s="60">
        <f t="shared" si="1065"/>
        <v>1.3068437250474862</v>
      </c>
      <c r="DE513" s="60">
        <f t="shared" si="1066"/>
        <v>22.118652610112605</v>
      </c>
      <c r="DF513" s="60">
        <v>0.43114909072502322</v>
      </c>
      <c r="DG513" s="60">
        <v>1.3924343351477688E-3</v>
      </c>
      <c r="DH513" s="60">
        <v>-0.57767451972952821</v>
      </c>
      <c r="DI513" s="60">
        <v>0.80622637343933545</v>
      </c>
      <c r="DJ513" s="60">
        <f t="shared" si="1067"/>
        <v>0.6610933787699782</v>
      </c>
      <c r="DK513" s="60">
        <f t="shared" si="1068"/>
        <v>11.189168611057459</v>
      </c>
      <c r="DL513" s="60"/>
      <c r="DM513" s="60"/>
      <c r="DN513" s="60">
        <f t="shared" si="1069"/>
        <v>0</v>
      </c>
      <c r="DO513" s="58">
        <v>110.56666666666666</v>
      </c>
      <c r="DP513" s="58">
        <v>0.35</v>
      </c>
      <c r="DQ513" s="58">
        <v>7.25</v>
      </c>
      <c r="DR513" s="58">
        <v>118.16666666666666</v>
      </c>
    </row>
    <row r="514" spans="1:122" x14ac:dyDescent="0.2">
      <c r="A514" t="s">
        <v>4661</v>
      </c>
      <c r="B514" t="s">
        <v>4661</v>
      </c>
      <c r="C514" t="str">
        <f t="shared" si="1046"/>
        <v xml:space="preserve">Campbell, Gregory </v>
      </c>
      <c r="D514" t="str">
        <f t="shared" si="1047"/>
        <v>Gregory Campbell</v>
      </c>
      <c r="E514" t="str">
        <f t="shared" si="1048"/>
        <v xml:space="preserve">C </v>
      </c>
      <c r="F514" t="s">
        <v>988</v>
      </c>
      <c r="G514">
        <v>79</v>
      </c>
      <c r="H514">
        <v>6</v>
      </c>
      <c r="I514">
        <v>3</v>
      </c>
      <c r="J514">
        <f t="shared" si="1049"/>
        <v>9</v>
      </c>
      <c r="K514">
        <v>-10</v>
      </c>
      <c r="L514">
        <v>66</v>
      </c>
      <c r="M514" s="5" t="s">
        <v>5755</v>
      </c>
      <c r="N514" s="7">
        <f t="shared" si="1050"/>
        <v>10.566666666666666</v>
      </c>
      <c r="O514" s="7">
        <f t="shared" si="1051"/>
        <v>834.76666666666665</v>
      </c>
      <c r="P514">
        <v>0</v>
      </c>
      <c r="Q514">
        <v>0</v>
      </c>
      <c r="R514">
        <v>1</v>
      </c>
      <c r="S514">
        <v>0</v>
      </c>
      <c r="T514">
        <f t="shared" si="1052"/>
        <v>5</v>
      </c>
      <c r="U514">
        <f t="shared" si="1053"/>
        <v>3</v>
      </c>
      <c r="V514">
        <v>103</v>
      </c>
      <c r="W514" s="9">
        <f t="shared" si="1054"/>
        <v>5.8252427184466021E-2</v>
      </c>
      <c r="X514">
        <v>1231</v>
      </c>
      <c r="Y514">
        <v>0</v>
      </c>
      <c r="Z514">
        <v>0</v>
      </c>
      <c r="AA514">
        <v>266</v>
      </c>
      <c r="AB514">
        <v>322</v>
      </c>
      <c r="AC514" s="9">
        <f t="shared" si="1055"/>
        <v>0.45238095238095238</v>
      </c>
      <c r="AD514" s="5" t="s">
        <v>4242</v>
      </c>
      <c r="AE514" s="11">
        <f t="shared" si="1056"/>
        <v>92.716666666666669</v>
      </c>
      <c r="AF514" s="27">
        <v>38</v>
      </c>
      <c r="AG514" s="12">
        <v>165000</v>
      </c>
      <c r="AH514" s="13" t="s">
        <v>6414</v>
      </c>
      <c r="AI514" s="13" t="s">
        <v>4413</v>
      </c>
      <c r="AJ514" s="14">
        <v>-12.8</v>
      </c>
      <c r="AK514" s="13" t="s">
        <v>4495</v>
      </c>
      <c r="AL514" s="13" t="s">
        <v>6274</v>
      </c>
      <c r="AM514" s="13" t="s">
        <v>322</v>
      </c>
      <c r="AN514" s="18">
        <f t="shared" si="1057"/>
        <v>14.2</v>
      </c>
      <c r="AO514" s="18">
        <f t="shared" si="1058"/>
        <v>21.3</v>
      </c>
      <c r="AP514" s="18">
        <f t="shared" si="1059"/>
        <v>-12.8</v>
      </c>
      <c r="AQ514" s="18">
        <f t="shared" si="1060"/>
        <v>-3.1</v>
      </c>
      <c r="AR514" s="18">
        <f t="shared" si="1031"/>
        <v>-5.9202673669133441</v>
      </c>
      <c r="AS514" s="18">
        <f t="shared" si="1061"/>
        <v>-0.5</v>
      </c>
      <c r="AT514" s="18">
        <f t="shared" si="1032"/>
        <v>-0.95488183337312005</v>
      </c>
      <c r="AU514" s="18">
        <f t="shared" si="1062"/>
        <v>-3.6</v>
      </c>
      <c r="AV514" s="66">
        <v>31</v>
      </c>
      <c r="AW514" s="66">
        <v>89</v>
      </c>
      <c r="AX514" s="66">
        <v>46</v>
      </c>
      <c r="AY514" s="66">
        <v>15</v>
      </c>
      <c r="AZ514" s="66">
        <v>26</v>
      </c>
      <c r="BA514" s="66">
        <v>266</v>
      </c>
      <c r="BB514" s="66">
        <v>322</v>
      </c>
      <c r="BC514" s="66">
        <v>12.2</v>
      </c>
      <c r="BD514">
        <v>11</v>
      </c>
      <c r="BE514" t="s">
        <v>1334</v>
      </c>
      <c r="BF514" t="s">
        <v>2935</v>
      </c>
      <c r="BG514" t="s">
        <v>7484</v>
      </c>
      <c r="BH514" t="s">
        <v>7457</v>
      </c>
      <c r="BI514">
        <v>72</v>
      </c>
      <c r="BJ514">
        <v>194</v>
      </c>
      <c r="BK514" t="s">
        <v>1259</v>
      </c>
      <c r="BL514" t="s">
        <v>7128</v>
      </c>
      <c r="BM514" s="4" t="s">
        <v>2218</v>
      </c>
      <c r="BN514" s="4" t="s">
        <v>2219</v>
      </c>
      <c r="BO514" s="4" t="s">
        <v>2221</v>
      </c>
      <c r="BP514" s="4" t="s">
        <v>2222</v>
      </c>
      <c r="BQ514" s="7">
        <f t="shared" si="1033"/>
        <v>834.56666666666672</v>
      </c>
      <c r="BR514" s="7">
        <f t="shared" si="1034"/>
        <v>621.88333333333333</v>
      </c>
      <c r="BS514" s="7">
        <f t="shared" si="1035"/>
        <v>208.33333333333334</v>
      </c>
      <c r="BT514" s="7">
        <f t="shared" si="1036"/>
        <v>4.3499999999999996</v>
      </c>
      <c r="BU514" s="12">
        <v>1231</v>
      </c>
      <c r="BV514">
        <v>0</v>
      </c>
      <c r="BW514">
        <v>0</v>
      </c>
      <c r="BX514">
        <v>0</v>
      </c>
      <c r="BY514" s="18">
        <f t="shared" si="1037"/>
        <v>7.8719409282700417</v>
      </c>
      <c r="BZ514" s="18">
        <f t="shared" si="1038"/>
        <v>2.6371308016877637</v>
      </c>
      <c r="CA514" s="18">
        <f t="shared" si="1039"/>
        <v>5.5063291139240501E-2</v>
      </c>
      <c r="CB514" s="6">
        <v>15</v>
      </c>
      <c r="CC514" s="6">
        <v>0</v>
      </c>
      <c r="CD514" s="6">
        <v>1</v>
      </c>
      <c r="CE514" s="6">
        <v>16</v>
      </c>
      <c r="CF514" s="6">
        <v>26</v>
      </c>
      <c r="CG514" s="6">
        <v>0</v>
      </c>
      <c r="CH514" s="6">
        <v>27</v>
      </c>
      <c r="CI514" s="6">
        <v>53</v>
      </c>
      <c r="CJ514" s="11">
        <f t="shared" si="1040"/>
        <v>1.4472167877147375</v>
      </c>
      <c r="CK514" s="11">
        <f t="shared" si="1041"/>
        <v>0</v>
      </c>
      <c r="CL514" s="11">
        <f t="shared" si="1042"/>
        <v>0.28799999999999998</v>
      </c>
      <c r="CM514" s="11">
        <f t="shared" si="1043"/>
        <v>2.5085090987055452</v>
      </c>
      <c r="CN514" s="11">
        <f t="shared" si="1044"/>
        <v>0</v>
      </c>
      <c r="CO514" s="11">
        <f t="shared" si="1045"/>
        <v>7.7759999999999998</v>
      </c>
      <c r="CP514" s="52">
        <f t="shared" ref="CP514:CP577" si="1070">IF(CB514=0,0,T514/CB514)</f>
        <v>0.33333333333333331</v>
      </c>
      <c r="CQ514" s="52">
        <f t="shared" ref="CQ514:CQ577" si="1071">IF(CB514=0,0,U514/CB514)</f>
        <v>0.2</v>
      </c>
      <c r="CR514" s="52">
        <f t="shared" ref="CR514:CR577" si="1072">CP514+CQ514</f>
        <v>0.53333333333333333</v>
      </c>
      <c r="CS514" s="52">
        <f t="shared" ref="CS514:CS577" si="1073">IF(CC514=0,0,P514/CC514)</f>
        <v>0</v>
      </c>
      <c r="CT514" s="52">
        <f t="shared" ref="CT514:CT577" si="1074">IF(CC514=0,0,Q514/CC514)</f>
        <v>0</v>
      </c>
      <c r="CU514" s="52">
        <f t="shared" ref="CU514:CU577" si="1075">CS514+CT514</f>
        <v>0</v>
      </c>
      <c r="CV514">
        <v>0</v>
      </c>
      <c r="CW514" s="60">
        <f t="shared" si="1063"/>
        <v>4.2158514402258485</v>
      </c>
      <c r="CX514" s="60">
        <f t="shared" si="1064"/>
        <v>10.103090882036621</v>
      </c>
      <c r="CY514" s="60">
        <v>-2.5324661235665795</v>
      </c>
      <c r="CZ514" s="60">
        <v>-0.23103645003741155</v>
      </c>
      <c r="DA514" s="60">
        <v>-0.78507013982372353</v>
      </c>
      <c r="DB514" s="60">
        <v>0.11821122491984251</v>
      </c>
      <c r="DC514" s="60">
        <v>0</v>
      </c>
      <c r="DD514" s="60">
        <f t="shared" si="1065"/>
        <v>-3.4303614885078719</v>
      </c>
      <c r="DE514" s="60">
        <f t="shared" si="1066"/>
        <v>-8.2207009350350404</v>
      </c>
      <c r="DF514" s="60">
        <v>5.261580146490477</v>
      </c>
      <c r="DG514" s="60">
        <v>1.7305969593979408E-2</v>
      </c>
      <c r="DH514" s="60">
        <v>4.6966982943934434</v>
      </c>
      <c r="DI514" s="60">
        <v>-2.3293714817441797</v>
      </c>
      <c r="DJ514" s="60">
        <f t="shared" si="1067"/>
        <v>7.6462129287337204</v>
      </c>
      <c r="DK514" s="60">
        <f t="shared" si="1068"/>
        <v>18.323791817071662</v>
      </c>
      <c r="DL514" s="60"/>
      <c r="DM514" s="60"/>
      <c r="DN514" s="60">
        <f t="shared" si="1069"/>
        <v>0</v>
      </c>
      <c r="DO514" s="58">
        <v>621.88333333333333</v>
      </c>
      <c r="DP514" s="58">
        <v>4.3499999999999996</v>
      </c>
      <c r="DQ514" s="58">
        <v>208.33333333333331</v>
      </c>
      <c r="DR514" s="58">
        <v>834.56666666666672</v>
      </c>
    </row>
    <row r="515" spans="1:122" x14ac:dyDescent="0.2">
      <c r="A515" t="s">
        <v>4661</v>
      </c>
      <c r="B515" t="s">
        <v>4661</v>
      </c>
      <c r="C515" t="str">
        <f t="shared" si="1046"/>
        <v xml:space="preserve">Bouwmeester, Jay </v>
      </c>
      <c r="D515" t="str">
        <f t="shared" si="1047"/>
        <v>Jay Bouwmeester</v>
      </c>
      <c r="E515" t="str">
        <f t="shared" si="1048"/>
        <v xml:space="preserve">D </v>
      </c>
      <c r="F515" t="s">
        <v>977</v>
      </c>
      <c r="G515">
        <v>82</v>
      </c>
      <c r="H515">
        <v>12</v>
      </c>
      <c r="I515">
        <v>30</v>
      </c>
      <c r="J515">
        <f t="shared" si="1049"/>
        <v>42</v>
      </c>
      <c r="K515">
        <v>23</v>
      </c>
      <c r="L515">
        <v>66</v>
      </c>
      <c r="M515" s="5" t="s">
        <v>5757</v>
      </c>
      <c r="N515" s="7">
        <f t="shared" si="1050"/>
        <v>26.15</v>
      </c>
      <c r="O515" s="7">
        <f t="shared" si="1051"/>
        <v>2144.2999999999997</v>
      </c>
      <c r="P515">
        <v>3</v>
      </c>
      <c r="Q515">
        <v>8</v>
      </c>
      <c r="R515">
        <v>0</v>
      </c>
      <c r="S515">
        <v>0</v>
      </c>
      <c r="T515">
        <f t="shared" si="1052"/>
        <v>9</v>
      </c>
      <c r="U515">
        <f t="shared" si="1053"/>
        <v>22</v>
      </c>
      <c r="V515">
        <v>174</v>
      </c>
      <c r="W515" s="9">
        <f t="shared" si="1054"/>
        <v>6.8965517241379309E-2</v>
      </c>
      <c r="X515">
        <v>2610</v>
      </c>
      <c r="Y515">
        <v>3</v>
      </c>
      <c r="Z515">
        <v>0</v>
      </c>
      <c r="AA515">
        <v>0</v>
      </c>
      <c r="AB515">
        <v>0</v>
      </c>
      <c r="AC515" s="9">
        <f t="shared" si="1055"/>
        <v>0</v>
      </c>
      <c r="AD515" s="5" t="s">
        <v>4244</v>
      </c>
      <c r="AE515" s="11">
        <f t="shared" si="1056"/>
        <v>51.05</v>
      </c>
      <c r="AF515" s="27">
        <v>76</v>
      </c>
      <c r="AG515" s="12">
        <v>5349142</v>
      </c>
      <c r="AH515" s="13" t="s">
        <v>6488</v>
      </c>
      <c r="AI515" s="13" t="s">
        <v>318</v>
      </c>
      <c r="AJ515" s="14">
        <v>18.5</v>
      </c>
      <c r="AK515" s="13" t="s">
        <v>6404</v>
      </c>
      <c r="AL515" s="13" t="s">
        <v>6396</v>
      </c>
      <c r="AM515" s="13" t="s">
        <v>4370</v>
      </c>
      <c r="AN515" s="18">
        <f t="shared" si="1057"/>
        <v>43</v>
      </c>
      <c r="AO515" s="18">
        <f t="shared" si="1058"/>
        <v>47.9</v>
      </c>
      <c r="AP515" s="18">
        <f t="shared" si="1059"/>
        <v>18.5</v>
      </c>
      <c r="AQ515" s="18">
        <f t="shared" si="1060"/>
        <v>5.3</v>
      </c>
      <c r="AR515" s="18">
        <f t="shared" si="1031"/>
        <v>3.788826536083211</v>
      </c>
      <c r="AS515" s="18">
        <f t="shared" si="1061"/>
        <v>8.3000000000000007</v>
      </c>
      <c r="AT515" s="18">
        <f t="shared" si="1032"/>
        <v>5.9334453300925771</v>
      </c>
      <c r="AU515" s="18">
        <f t="shared" si="1062"/>
        <v>13.6</v>
      </c>
      <c r="AV515" s="66">
        <v>129</v>
      </c>
      <c r="AW515" s="66">
        <v>143</v>
      </c>
      <c r="AX515" s="66">
        <v>65</v>
      </c>
      <c r="AY515" s="66">
        <v>71</v>
      </c>
      <c r="AZ515" s="66">
        <v>32</v>
      </c>
      <c r="BA515" s="66">
        <v>0</v>
      </c>
      <c r="BB515" s="66">
        <v>0</v>
      </c>
      <c r="BC515" s="66">
        <v>0</v>
      </c>
      <c r="BE515" t="s">
        <v>156</v>
      </c>
      <c r="BF515" t="s">
        <v>7473</v>
      </c>
      <c r="BG515" t="s">
        <v>7474</v>
      </c>
      <c r="BH515" t="s">
        <v>7457</v>
      </c>
      <c r="BI515">
        <v>76</v>
      </c>
      <c r="BJ515">
        <v>212</v>
      </c>
      <c r="BK515" t="s">
        <v>1259</v>
      </c>
      <c r="BL515" t="s">
        <v>7128</v>
      </c>
      <c r="BM515" s="4" t="s">
        <v>1796</v>
      </c>
      <c r="BN515" s="4" t="s">
        <v>1797</v>
      </c>
      <c r="BO515" s="4" t="s">
        <v>555</v>
      </c>
      <c r="BP515" s="4" t="s">
        <v>556</v>
      </c>
      <c r="BQ515" s="7">
        <f t="shared" si="1033"/>
        <v>2144.1333333333332</v>
      </c>
      <c r="BR515" s="7">
        <f t="shared" si="1034"/>
        <v>1490.5666666666666</v>
      </c>
      <c r="BS515" s="7">
        <f t="shared" si="1035"/>
        <v>374.7</v>
      </c>
      <c r="BT515" s="7">
        <f t="shared" si="1036"/>
        <v>278.86666666666667</v>
      </c>
      <c r="BU515" s="12">
        <v>2610</v>
      </c>
      <c r="BV515">
        <v>1</v>
      </c>
      <c r="BW515">
        <v>0</v>
      </c>
      <c r="BX515">
        <v>0</v>
      </c>
      <c r="BY515" s="18">
        <f t="shared" si="1037"/>
        <v>18.177642276422763</v>
      </c>
      <c r="BZ515" s="18">
        <f t="shared" si="1038"/>
        <v>4.5695121951219511</v>
      </c>
      <c r="CA515" s="18">
        <f t="shared" si="1039"/>
        <v>3.4008130081300814</v>
      </c>
      <c r="CB515" s="6">
        <v>87</v>
      </c>
      <c r="CC515" s="6">
        <v>24</v>
      </c>
      <c r="CD515" s="6">
        <v>3</v>
      </c>
      <c r="CE515" s="6">
        <v>114</v>
      </c>
      <c r="CF515" s="6">
        <v>69</v>
      </c>
      <c r="CG515" s="6">
        <v>1</v>
      </c>
      <c r="CH515" s="6">
        <v>38</v>
      </c>
      <c r="CI515" s="6">
        <v>108</v>
      </c>
      <c r="CJ515" s="11">
        <f t="shared" si="1040"/>
        <v>3.502023838808507</v>
      </c>
      <c r="CK515" s="11">
        <f t="shared" si="1041"/>
        <v>5.1637580683719815</v>
      </c>
      <c r="CL515" s="11">
        <f t="shared" si="1042"/>
        <v>0.48038430744595673</v>
      </c>
      <c r="CM515" s="11">
        <f t="shared" si="1043"/>
        <v>2.7774671825032988</v>
      </c>
      <c r="CN515" s="11">
        <f t="shared" si="1044"/>
        <v>0.2151565861821659</v>
      </c>
      <c r="CO515" s="11">
        <f t="shared" si="1045"/>
        <v>6.0848678943154528</v>
      </c>
      <c r="CP515" s="52">
        <f t="shared" si="1070"/>
        <v>0.10344827586206896</v>
      </c>
      <c r="CQ515" s="52">
        <f t="shared" si="1071"/>
        <v>0.25287356321839083</v>
      </c>
      <c r="CR515" s="52">
        <f t="shared" si="1072"/>
        <v>0.35632183908045978</v>
      </c>
      <c r="CS515" s="52">
        <f t="shared" si="1073"/>
        <v>0.125</v>
      </c>
      <c r="CT515" s="52">
        <f t="shared" si="1074"/>
        <v>0.33333333333333331</v>
      </c>
      <c r="CU515" s="52">
        <f t="shared" si="1075"/>
        <v>0.45833333333333331</v>
      </c>
      <c r="CV515">
        <v>0</v>
      </c>
      <c r="CW515" s="60">
        <f t="shared" si="1063"/>
        <v>81.183719195548122</v>
      </c>
      <c r="CX515" s="60">
        <f t="shared" si="1064"/>
        <v>75.726371987638942</v>
      </c>
      <c r="CY515" s="60">
        <v>25.969564982311496</v>
      </c>
      <c r="CZ515" s="60">
        <v>2.6282493190336167</v>
      </c>
      <c r="DA515" s="60">
        <v>-2.0169689529105401</v>
      </c>
      <c r="DB515" s="60">
        <v>-0.78972108456985946</v>
      </c>
      <c r="DC515" s="60">
        <v>-0.56005759366244257</v>
      </c>
      <c r="DD515" s="60">
        <f t="shared" si="1065"/>
        <v>25.231066670202271</v>
      </c>
      <c r="DE515" s="60">
        <f t="shared" si="1066"/>
        <v>23.534979171260126</v>
      </c>
      <c r="DF515" s="60">
        <v>24.899725459927787</v>
      </c>
      <c r="DG515" s="60">
        <v>8.4340332561525564</v>
      </c>
      <c r="DH515" s="60">
        <v>18.887263491197238</v>
      </c>
      <c r="DI515" s="60">
        <v>3.7316303180682704</v>
      </c>
      <c r="DJ515" s="60">
        <f t="shared" si="1067"/>
        <v>55.952652525345847</v>
      </c>
      <c r="DK515" s="60">
        <f t="shared" si="1068"/>
        <v>52.191392816378816</v>
      </c>
      <c r="DL515" s="60"/>
      <c r="DM515" s="60"/>
      <c r="DN515" s="60">
        <f t="shared" si="1069"/>
        <v>0</v>
      </c>
      <c r="DO515" s="58">
        <v>1490.5666666666666</v>
      </c>
      <c r="DP515" s="58">
        <v>278.86666666666667</v>
      </c>
      <c r="DQ515" s="58">
        <v>374.7</v>
      </c>
      <c r="DR515" s="58">
        <v>2144.1333333333332</v>
      </c>
    </row>
    <row r="516" spans="1:122" x14ac:dyDescent="0.2">
      <c r="A516" t="s">
        <v>4661</v>
      </c>
      <c r="B516" t="s">
        <v>4661</v>
      </c>
      <c r="C516" t="str">
        <f t="shared" si="1046"/>
        <v xml:space="preserve">Stumpel, Jozef </v>
      </c>
      <c r="D516" t="str">
        <f t="shared" si="1047"/>
        <v>Jozef Stumpel</v>
      </c>
      <c r="E516" t="str">
        <f t="shared" si="1048"/>
        <v xml:space="preserve">C </v>
      </c>
      <c r="F516" t="s">
        <v>974</v>
      </c>
      <c r="G516">
        <v>73</v>
      </c>
      <c r="H516">
        <v>23</v>
      </c>
      <c r="I516">
        <v>34</v>
      </c>
      <c r="J516">
        <f t="shared" si="1049"/>
        <v>57</v>
      </c>
      <c r="K516">
        <v>2</v>
      </c>
      <c r="L516">
        <v>22</v>
      </c>
      <c r="M516" s="5" t="s">
        <v>5622</v>
      </c>
      <c r="N516" s="7">
        <f t="shared" si="1050"/>
        <v>19.116666666666667</v>
      </c>
      <c r="O516" s="7">
        <f t="shared" si="1051"/>
        <v>1395.5166666666667</v>
      </c>
      <c r="P516">
        <v>9</v>
      </c>
      <c r="Q516">
        <v>16</v>
      </c>
      <c r="R516">
        <v>2</v>
      </c>
      <c r="S516">
        <v>0</v>
      </c>
      <c r="T516">
        <f t="shared" si="1052"/>
        <v>12</v>
      </c>
      <c r="U516">
        <f t="shared" si="1053"/>
        <v>18</v>
      </c>
      <c r="V516">
        <v>131</v>
      </c>
      <c r="W516" s="9">
        <f t="shared" si="1054"/>
        <v>0.17557251908396945</v>
      </c>
      <c r="X516">
        <v>1846</v>
      </c>
      <c r="Y516">
        <v>4</v>
      </c>
      <c r="Z516">
        <v>0</v>
      </c>
      <c r="AA516">
        <v>498</v>
      </c>
      <c r="AB516">
        <v>488</v>
      </c>
      <c r="AC516" s="9">
        <f t="shared" si="1055"/>
        <v>0.50507099391480725</v>
      </c>
      <c r="AD516" s="5" t="s">
        <v>4246</v>
      </c>
      <c r="AE516" s="11">
        <f t="shared" si="1056"/>
        <v>24.483333333333334</v>
      </c>
      <c r="AF516" s="27">
        <v>55</v>
      </c>
      <c r="AG516" s="12">
        <v>3976439</v>
      </c>
      <c r="AH516" s="13" t="s">
        <v>6394</v>
      </c>
      <c r="AI516" s="13" t="s">
        <v>321</v>
      </c>
      <c r="AJ516" s="14">
        <v>1.6</v>
      </c>
      <c r="AK516" s="13" t="s">
        <v>6312</v>
      </c>
      <c r="AL516" s="13" t="s">
        <v>6302</v>
      </c>
      <c r="AM516" s="13" t="s">
        <v>4386</v>
      </c>
      <c r="AN516" s="18">
        <f t="shared" si="1057"/>
        <v>31</v>
      </c>
      <c r="AO516" s="18">
        <f t="shared" si="1058"/>
        <v>27.7</v>
      </c>
      <c r="AP516" s="18">
        <f t="shared" si="1059"/>
        <v>1.6</v>
      </c>
      <c r="AQ516" s="18">
        <f t="shared" si="1060"/>
        <v>6.6</v>
      </c>
      <c r="AR516" s="18">
        <f t="shared" si="1031"/>
        <v>7.1253137567137177</v>
      </c>
      <c r="AS516" s="18">
        <f t="shared" si="1061"/>
        <v>2</v>
      </c>
      <c r="AT516" s="18">
        <f t="shared" si="1032"/>
        <v>2.1591859868829446</v>
      </c>
      <c r="AU516" s="18">
        <f t="shared" si="1062"/>
        <v>8.6</v>
      </c>
      <c r="AV516" s="66">
        <v>35</v>
      </c>
      <c r="AW516" s="66">
        <v>58</v>
      </c>
      <c r="AX516" s="66">
        <v>48</v>
      </c>
      <c r="AY516" s="66">
        <v>42</v>
      </c>
      <c r="AZ516" s="66">
        <v>37</v>
      </c>
      <c r="BA516" s="66">
        <v>498</v>
      </c>
      <c r="BB516" s="66">
        <v>488</v>
      </c>
      <c r="BC516" s="66">
        <v>22.2</v>
      </c>
      <c r="BD516">
        <v>15</v>
      </c>
      <c r="BE516" t="s">
        <v>2931</v>
      </c>
      <c r="BF516" t="s">
        <v>2932</v>
      </c>
      <c r="BH516" t="s">
        <v>7460</v>
      </c>
      <c r="BI516">
        <v>75</v>
      </c>
      <c r="BJ516">
        <v>222</v>
      </c>
      <c r="BK516" t="s">
        <v>1258</v>
      </c>
      <c r="BL516" t="s">
        <v>7128</v>
      </c>
      <c r="BM516" s="4" t="s">
        <v>4848</v>
      </c>
      <c r="BN516" s="4" t="s">
        <v>1411</v>
      </c>
      <c r="BO516" s="4" t="s">
        <v>1412</v>
      </c>
      <c r="BP516" s="4" t="s">
        <v>1413</v>
      </c>
      <c r="BQ516" s="7">
        <f t="shared" si="1033"/>
        <v>1395.6</v>
      </c>
      <c r="BR516" s="7">
        <f t="shared" si="1034"/>
        <v>938.65</v>
      </c>
      <c r="BS516" s="7">
        <f t="shared" si="1035"/>
        <v>226.33333333333334</v>
      </c>
      <c r="BT516" s="7">
        <f t="shared" si="1036"/>
        <v>230.61666666666667</v>
      </c>
      <c r="BU516" s="12">
        <v>1846</v>
      </c>
      <c r="BV516">
        <v>4</v>
      </c>
      <c r="BW516">
        <v>2</v>
      </c>
      <c r="BX516">
        <v>1</v>
      </c>
      <c r="BY516" s="18">
        <f t="shared" si="1037"/>
        <v>12.858219178082191</v>
      </c>
      <c r="BZ516" s="18">
        <f t="shared" si="1038"/>
        <v>3.1004566210045663</v>
      </c>
      <c r="CA516" s="18">
        <f t="shared" si="1039"/>
        <v>3.1591324200913244</v>
      </c>
      <c r="CB516" s="6">
        <v>43</v>
      </c>
      <c r="CC516" s="6">
        <v>34</v>
      </c>
      <c r="CD516" s="6">
        <v>2</v>
      </c>
      <c r="CE516" s="6">
        <v>79</v>
      </c>
      <c r="CF516" s="6">
        <v>41</v>
      </c>
      <c r="CG516" s="6">
        <v>3</v>
      </c>
      <c r="CH516" s="6">
        <v>18</v>
      </c>
      <c r="CI516" s="6">
        <v>62</v>
      </c>
      <c r="CJ516" s="11">
        <f t="shared" si="1040"/>
        <v>2.7486283492249508</v>
      </c>
      <c r="CK516" s="11">
        <f t="shared" si="1041"/>
        <v>8.8458480884584798</v>
      </c>
      <c r="CL516" s="11">
        <f t="shared" si="1042"/>
        <v>0.53019145802650958</v>
      </c>
      <c r="CM516" s="11">
        <f t="shared" si="1043"/>
        <v>2.6207851701912324</v>
      </c>
      <c r="CN516" s="11">
        <f t="shared" si="1044"/>
        <v>0.78051600780516006</v>
      </c>
      <c r="CO516" s="11">
        <f t="shared" si="1045"/>
        <v>4.7717231222385861</v>
      </c>
      <c r="CP516" s="52">
        <f t="shared" si="1070"/>
        <v>0.27906976744186046</v>
      </c>
      <c r="CQ516" s="52">
        <f t="shared" si="1071"/>
        <v>0.41860465116279072</v>
      </c>
      <c r="CR516" s="52">
        <f t="shared" si="1072"/>
        <v>0.69767441860465118</v>
      </c>
      <c r="CS516" s="52">
        <f t="shared" si="1073"/>
        <v>0.26470588235294118</v>
      </c>
      <c r="CT516" s="52">
        <f t="shared" si="1074"/>
        <v>0.47058823529411764</v>
      </c>
      <c r="CU516" s="52">
        <f t="shared" si="1075"/>
        <v>0.73529411764705888</v>
      </c>
      <c r="CV516">
        <v>0</v>
      </c>
      <c r="CW516" s="60">
        <f t="shared" si="1063"/>
        <v>75.428402988386807</v>
      </c>
      <c r="CX516" s="60">
        <f t="shared" si="1064"/>
        <v>108.09458725764804</v>
      </c>
      <c r="CY516" s="60">
        <v>18.263222573667107</v>
      </c>
      <c r="CZ516" s="60">
        <v>19.616310891659623</v>
      </c>
      <c r="DA516" s="60">
        <v>-1.3128296766441527</v>
      </c>
      <c r="DB516" s="60">
        <v>2.3771247034802934</v>
      </c>
      <c r="DC516" s="60">
        <v>5.6940968481635199</v>
      </c>
      <c r="DD516" s="60">
        <f t="shared" si="1065"/>
        <v>44.63792534032639</v>
      </c>
      <c r="DE516" s="60">
        <f t="shared" si="1066"/>
        <v>63.969511809008878</v>
      </c>
      <c r="DF516" s="60">
        <v>7.2985259663322424</v>
      </c>
      <c r="DG516" s="60">
        <v>0.35249313897023871</v>
      </c>
      <c r="DH516" s="60">
        <v>13.023051715994734</v>
      </c>
      <c r="DI516" s="60">
        <v>10.116406826763203</v>
      </c>
      <c r="DJ516" s="60">
        <f t="shared" si="1067"/>
        <v>30.790477648060417</v>
      </c>
      <c r="DK516" s="60">
        <f t="shared" si="1068"/>
        <v>44.12507544863918</v>
      </c>
      <c r="DL516" s="60"/>
      <c r="DM516" s="60"/>
      <c r="DN516" s="60">
        <f t="shared" si="1069"/>
        <v>0</v>
      </c>
      <c r="DO516" s="58">
        <v>938.65</v>
      </c>
      <c r="DP516" s="58">
        <v>230.61666666666667</v>
      </c>
      <c r="DQ516" s="58">
        <v>226.33333333333331</v>
      </c>
      <c r="DR516" s="58">
        <v>1395.6</v>
      </c>
    </row>
    <row r="517" spans="1:122" x14ac:dyDescent="0.2">
      <c r="A517" t="s">
        <v>4661</v>
      </c>
      <c r="B517" t="s">
        <v>4661</v>
      </c>
      <c r="C517" t="str">
        <f t="shared" si="1046"/>
        <v xml:space="preserve">Kreps, Kamil </v>
      </c>
      <c r="D517" t="str">
        <f t="shared" si="1047"/>
        <v>Kamil Kreps</v>
      </c>
      <c r="E517" t="str">
        <f t="shared" si="1048"/>
        <v xml:space="preserve">C </v>
      </c>
      <c r="F517" t="s">
        <v>995</v>
      </c>
      <c r="G517">
        <v>14</v>
      </c>
      <c r="H517">
        <v>1</v>
      </c>
      <c r="I517">
        <v>1</v>
      </c>
      <c r="J517">
        <f t="shared" si="1049"/>
        <v>2</v>
      </c>
      <c r="K517">
        <v>-1</v>
      </c>
      <c r="L517">
        <v>6</v>
      </c>
      <c r="M517" s="5" t="s">
        <v>5571</v>
      </c>
      <c r="N517" s="7">
        <f t="shared" si="1050"/>
        <v>11.216666666666667</v>
      </c>
      <c r="O517" s="7">
        <f t="shared" si="1051"/>
        <v>157.03333333333333</v>
      </c>
      <c r="P517">
        <v>0</v>
      </c>
      <c r="Q517">
        <v>0</v>
      </c>
      <c r="R517">
        <v>0</v>
      </c>
      <c r="S517">
        <v>0</v>
      </c>
      <c r="T517">
        <f t="shared" si="1052"/>
        <v>1</v>
      </c>
      <c r="U517">
        <f t="shared" si="1053"/>
        <v>1</v>
      </c>
      <c r="V517">
        <v>20</v>
      </c>
      <c r="W517" s="9">
        <f t="shared" si="1054"/>
        <v>0.05</v>
      </c>
      <c r="X517">
        <v>218</v>
      </c>
      <c r="Y517">
        <v>0</v>
      </c>
      <c r="Z517">
        <v>0</v>
      </c>
      <c r="AA517">
        <v>55</v>
      </c>
      <c r="AB517">
        <v>58</v>
      </c>
      <c r="AC517" s="9">
        <f t="shared" si="1055"/>
        <v>0.48672566371681414</v>
      </c>
      <c r="AD517" s="5" t="s">
        <v>4248</v>
      </c>
      <c r="AE517" s="11">
        <f t="shared" si="1056"/>
        <v>78.533333333333331</v>
      </c>
      <c r="AH517" s="13" t="s">
        <v>6336</v>
      </c>
      <c r="AI517" s="13" t="s">
        <v>6378</v>
      </c>
      <c r="AJ517" s="14">
        <v>-1.3</v>
      </c>
      <c r="AK517" s="13" t="s">
        <v>6352</v>
      </c>
      <c r="AL517" s="13" t="s">
        <v>6351</v>
      </c>
      <c r="AM517" s="13" t="s">
        <v>6353</v>
      </c>
      <c r="AN517" s="18">
        <f t="shared" si="1057"/>
        <v>2.2999999999999998</v>
      </c>
      <c r="AO517" s="18">
        <f t="shared" si="1058"/>
        <v>2.5</v>
      </c>
      <c r="AP517" s="18">
        <f t="shared" si="1059"/>
        <v>-1.3</v>
      </c>
      <c r="AQ517" s="18">
        <f t="shared" si="1060"/>
        <v>-0.3</v>
      </c>
      <c r="AR517" s="18">
        <f t="shared" si="1031"/>
        <v>-3.5245741139612292</v>
      </c>
      <c r="AS517" s="18">
        <f t="shared" si="1061"/>
        <v>-0.1</v>
      </c>
      <c r="AT517" s="18">
        <f t="shared" si="1032"/>
        <v>-1.1748580379870766</v>
      </c>
      <c r="AU517" s="18">
        <f t="shared" si="1062"/>
        <v>-0.4</v>
      </c>
      <c r="AV517" s="66">
        <v>6</v>
      </c>
      <c r="AW517" s="66">
        <v>11</v>
      </c>
      <c r="AX517" s="66">
        <v>5</v>
      </c>
      <c r="AY517" s="66">
        <v>4</v>
      </c>
      <c r="AZ517" s="66">
        <v>2</v>
      </c>
      <c r="BA517" s="66">
        <v>55</v>
      </c>
      <c r="BB517" s="66">
        <v>58</v>
      </c>
      <c r="BC517" s="66">
        <v>13.1</v>
      </c>
      <c r="BE517" t="s">
        <v>3403</v>
      </c>
      <c r="BF517" t="s">
        <v>3404</v>
      </c>
      <c r="BH517" t="s">
        <v>627</v>
      </c>
      <c r="BI517">
        <v>74</v>
      </c>
      <c r="BJ517">
        <v>194</v>
      </c>
      <c r="BK517" t="s">
        <v>1258</v>
      </c>
      <c r="BL517" t="s">
        <v>638</v>
      </c>
      <c r="BM517" s="4" t="s">
        <v>3790</v>
      </c>
      <c r="BN517" s="4" t="s">
        <v>3791</v>
      </c>
      <c r="BO517" s="4" t="s">
        <v>3792</v>
      </c>
      <c r="BP517" s="4" t="s">
        <v>3793</v>
      </c>
      <c r="BQ517" s="7">
        <f t="shared" si="1033"/>
        <v>157.06666666666666</v>
      </c>
      <c r="BR517" s="7">
        <f t="shared" si="1034"/>
        <v>143.9</v>
      </c>
      <c r="BS517" s="7">
        <f t="shared" si="1035"/>
        <v>5.7</v>
      </c>
      <c r="BT517" s="7">
        <f t="shared" si="1036"/>
        <v>7.4666666666666668</v>
      </c>
      <c r="BU517">
        <v>218</v>
      </c>
      <c r="BV517">
        <v>0</v>
      </c>
      <c r="BW517">
        <v>0</v>
      </c>
      <c r="BX517">
        <v>0</v>
      </c>
      <c r="BY517" s="18">
        <f t="shared" si="1037"/>
        <v>10.278571428571428</v>
      </c>
      <c r="BZ517" s="18">
        <f t="shared" si="1038"/>
        <v>0.40714285714285714</v>
      </c>
      <c r="CA517" s="18">
        <f t="shared" si="1039"/>
        <v>0.53333333333333333</v>
      </c>
      <c r="CB517" s="6">
        <v>3</v>
      </c>
      <c r="CC517" s="6">
        <v>0</v>
      </c>
      <c r="CD517" s="6">
        <v>0</v>
      </c>
      <c r="CE517" s="6">
        <v>3</v>
      </c>
      <c r="CF517" s="6">
        <v>4</v>
      </c>
      <c r="CG517" s="6">
        <v>0</v>
      </c>
      <c r="CH517" s="6">
        <v>1</v>
      </c>
      <c r="CI517" s="6">
        <v>5</v>
      </c>
      <c r="CJ517" s="11">
        <f t="shared" si="1040"/>
        <v>1.2508686587908269</v>
      </c>
      <c r="CK517" s="11">
        <f t="shared" si="1041"/>
        <v>0</v>
      </c>
      <c r="CL517" s="11">
        <f t="shared" si="1042"/>
        <v>0</v>
      </c>
      <c r="CM517" s="11">
        <f t="shared" si="1043"/>
        <v>1.6678248783877694</v>
      </c>
      <c r="CN517" s="11">
        <f t="shared" si="1044"/>
        <v>0</v>
      </c>
      <c r="CO517" s="11">
        <f t="shared" si="1045"/>
        <v>10.526315789473683</v>
      </c>
      <c r="CP517" s="52">
        <f t="shared" si="1070"/>
        <v>0.33333333333333331</v>
      </c>
      <c r="CQ517" s="52">
        <f t="shared" si="1071"/>
        <v>0.33333333333333331</v>
      </c>
      <c r="CR517" s="52">
        <f t="shared" si="1072"/>
        <v>0.66666666666666663</v>
      </c>
      <c r="CS517" s="52">
        <f t="shared" si="1073"/>
        <v>0</v>
      </c>
      <c r="CT517" s="52">
        <f t="shared" si="1074"/>
        <v>0</v>
      </c>
      <c r="CU517" s="52">
        <f t="shared" si="1075"/>
        <v>0</v>
      </c>
      <c r="CV517">
        <v>0</v>
      </c>
      <c r="CW517" s="60">
        <f t="shared" si="1063"/>
        <v>0.83358147939753513</v>
      </c>
      <c r="CX517" s="60">
        <f t="shared" si="1064"/>
        <v>10.614365187574725</v>
      </c>
      <c r="CY517" s="60">
        <v>-0.33529293589260761</v>
      </c>
      <c r="CZ517" s="60">
        <v>-0.39656831270789411</v>
      </c>
      <c r="DA517" s="60">
        <v>-0.14775134795899608</v>
      </c>
      <c r="DB517" s="60">
        <v>-6.4108596387485839E-2</v>
      </c>
      <c r="DC517" s="60">
        <v>0</v>
      </c>
      <c r="DD517" s="60">
        <f t="shared" si="1065"/>
        <v>-0.94372119294698376</v>
      </c>
      <c r="DE517" s="60">
        <f t="shared" si="1066"/>
        <v>-12.01682333973239</v>
      </c>
      <c r="DF517" s="60">
        <v>1.9557418910397408</v>
      </c>
      <c r="DG517" s="60">
        <v>2.9705265816485728E-2</v>
      </c>
      <c r="DH517" s="60">
        <v>-5.4108419927021555E-2</v>
      </c>
      <c r="DI517" s="60">
        <v>-0.15403606458468605</v>
      </c>
      <c r="DJ517" s="60">
        <f t="shared" si="1067"/>
        <v>1.7773026723445189</v>
      </c>
      <c r="DK517" s="60">
        <f t="shared" si="1068"/>
        <v>22.631188527307117</v>
      </c>
      <c r="DL517" s="60"/>
      <c r="DM517" s="60"/>
      <c r="DN517" s="60">
        <f t="shared" si="1069"/>
        <v>0</v>
      </c>
      <c r="DO517" s="58">
        <v>143.9</v>
      </c>
      <c r="DP517" s="58">
        <v>7.4666666666666668</v>
      </c>
      <c r="DQ517" s="58">
        <v>5.7</v>
      </c>
      <c r="DR517" s="58">
        <v>157.06666666666666</v>
      </c>
    </row>
    <row r="518" spans="1:122" x14ac:dyDescent="0.2">
      <c r="A518" t="s">
        <v>4661</v>
      </c>
      <c r="B518" t="s">
        <v>4661</v>
      </c>
      <c r="C518" t="str">
        <f t="shared" si="1046"/>
        <v xml:space="preserve">Van Ryn, Mike </v>
      </c>
      <c r="D518" t="str">
        <f t="shared" si="1047"/>
        <v>Mike Van Ryn</v>
      </c>
      <c r="E518" t="str">
        <f t="shared" si="1048"/>
        <v xml:space="preserve">D </v>
      </c>
      <c r="F518" t="s">
        <v>983</v>
      </c>
      <c r="G518">
        <v>78</v>
      </c>
      <c r="H518">
        <v>4</v>
      </c>
      <c r="I518">
        <v>25</v>
      </c>
      <c r="J518">
        <f t="shared" si="1049"/>
        <v>29</v>
      </c>
      <c r="K518">
        <v>-5</v>
      </c>
      <c r="L518">
        <v>64</v>
      </c>
      <c r="M518" s="5" t="s">
        <v>5734</v>
      </c>
      <c r="N518" s="7">
        <f t="shared" si="1050"/>
        <v>21.133333333333333</v>
      </c>
      <c r="O518" s="7">
        <f t="shared" si="1051"/>
        <v>1648.3999999999999</v>
      </c>
      <c r="P518">
        <v>1</v>
      </c>
      <c r="Q518">
        <v>9</v>
      </c>
      <c r="R518">
        <v>0</v>
      </c>
      <c r="S518">
        <v>1</v>
      </c>
      <c r="T518">
        <f t="shared" si="1052"/>
        <v>3</v>
      </c>
      <c r="U518">
        <f t="shared" si="1053"/>
        <v>15</v>
      </c>
      <c r="V518">
        <v>121</v>
      </c>
      <c r="W518" s="9">
        <f t="shared" si="1054"/>
        <v>3.3057851239669422E-2</v>
      </c>
      <c r="X518">
        <v>2185</v>
      </c>
      <c r="Y518">
        <v>0</v>
      </c>
      <c r="Z518">
        <v>0</v>
      </c>
      <c r="AA518">
        <v>0</v>
      </c>
      <c r="AB518">
        <v>1</v>
      </c>
      <c r="AC518" s="9">
        <f t="shared" si="1055"/>
        <v>0</v>
      </c>
      <c r="AD518" s="5" t="s">
        <v>4250</v>
      </c>
      <c r="AE518" s="11">
        <f t="shared" si="1056"/>
        <v>56.85</v>
      </c>
      <c r="AF518" s="27">
        <v>43</v>
      </c>
      <c r="AG518" s="12">
        <v>1937394</v>
      </c>
      <c r="AH518" s="13" t="s">
        <v>4490</v>
      </c>
      <c r="AI518" s="13" t="s">
        <v>4360</v>
      </c>
      <c r="AJ518" s="14">
        <v>-8.1999999999999993</v>
      </c>
      <c r="AK518" s="13" t="s">
        <v>6378</v>
      </c>
      <c r="AL518" s="13" t="s">
        <v>6315</v>
      </c>
      <c r="AM518" s="13" t="s">
        <v>6416</v>
      </c>
      <c r="AN518" s="18">
        <f t="shared" si="1057"/>
        <v>31.7</v>
      </c>
      <c r="AO518" s="18">
        <f t="shared" si="1058"/>
        <v>35.700000000000003</v>
      </c>
      <c r="AP518" s="18">
        <f t="shared" si="1059"/>
        <v>-8.1999999999999993</v>
      </c>
      <c r="AQ518" s="18">
        <f t="shared" si="1060"/>
        <v>2.5</v>
      </c>
      <c r="AR518" s="18">
        <f t="shared" si="1031"/>
        <v>2.3877365848999537</v>
      </c>
      <c r="AS518" s="18">
        <f t="shared" si="1061"/>
        <v>0.6</v>
      </c>
      <c r="AT518" s="18">
        <f t="shared" si="1032"/>
        <v>0.57305678037598895</v>
      </c>
      <c r="AU518" s="18">
        <f t="shared" si="1062"/>
        <v>3.2</v>
      </c>
      <c r="AV518" s="66">
        <v>120</v>
      </c>
      <c r="AW518" s="66">
        <v>91</v>
      </c>
      <c r="AX518" s="66">
        <v>67</v>
      </c>
      <c r="AY518" s="66">
        <v>47</v>
      </c>
      <c r="AZ518" s="66">
        <v>26</v>
      </c>
      <c r="BA518" s="66">
        <v>0</v>
      </c>
      <c r="BB518" s="66">
        <v>1</v>
      </c>
      <c r="BC518" s="66">
        <v>0</v>
      </c>
      <c r="BD518">
        <v>26</v>
      </c>
      <c r="BE518" t="s">
        <v>5021</v>
      </c>
      <c r="BF518" t="s">
        <v>2935</v>
      </c>
      <c r="BG518" t="s">
        <v>7484</v>
      </c>
      <c r="BH518" t="s">
        <v>7457</v>
      </c>
      <c r="BI518">
        <v>73</v>
      </c>
      <c r="BJ518">
        <v>198</v>
      </c>
      <c r="BK518" t="s">
        <v>1258</v>
      </c>
      <c r="BL518" t="s">
        <v>7128</v>
      </c>
      <c r="BM518" s="4" t="s">
        <v>1944</v>
      </c>
      <c r="BN518" s="4" t="s">
        <v>1945</v>
      </c>
      <c r="BO518" s="4" t="s">
        <v>7151</v>
      </c>
      <c r="BP518" s="4" t="s">
        <v>7152</v>
      </c>
      <c r="BQ518" s="7">
        <f t="shared" si="1033"/>
        <v>1648.95</v>
      </c>
      <c r="BR518" s="7">
        <f t="shared" si="1034"/>
        <v>1203.8666666666666</v>
      </c>
      <c r="BS518" s="7">
        <f t="shared" si="1035"/>
        <v>261.5</v>
      </c>
      <c r="BT518" s="7">
        <f t="shared" si="1036"/>
        <v>183.58333333333334</v>
      </c>
      <c r="BU518" s="12">
        <v>2185</v>
      </c>
      <c r="BV518">
        <v>0</v>
      </c>
      <c r="BW518">
        <v>0</v>
      </c>
      <c r="BX518">
        <v>0</v>
      </c>
      <c r="BY518" s="18">
        <f t="shared" si="1037"/>
        <v>15.434188034188033</v>
      </c>
      <c r="BZ518" s="18">
        <f t="shared" si="1038"/>
        <v>3.3525641025641026</v>
      </c>
      <c r="CA518" s="18">
        <f t="shared" si="1039"/>
        <v>2.3536324786324787</v>
      </c>
      <c r="CB518" s="6">
        <v>49</v>
      </c>
      <c r="CC518" s="6">
        <v>17</v>
      </c>
      <c r="CD518" s="6">
        <v>3</v>
      </c>
      <c r="CE518" s="6">
        <v>69</v>
      </c>
      <c r="CF518" s="6">
        <v>54</v>
      </c>
      <c r="CG518" s="6">
        <v>6</v>
      </c>
      <c r="CH518" s="6">
        <v>29</v>
      </c>
      <c r="CI518" s="6">
        <v>89</v>
      </c>
      <c r="CJ518" s="11">
        <f t="shared" si="1040"/>
        <v>2.4421309115073653</v>
      </c>
      <c r="CK518" s="11">
        <f t="shared" si="1041"/>
        <v>5.5560599182932364</v>
      </c>
      <c r="CL518" s="11">
        <f t="shared" si="1042"/>
        <v>0.68833652007648183</v>
      </c>
      <c r="CM518" s="11">
        <f t="shared" si="1043"/>
        <v>2.6913279432938313</v>
      </c>
      <c r="CN518" s="11">
        <f t="shared" si="1044"/>
        <v>1.960962324103495</v>
      </c>
      <c r="CO518" s="11">
        <f t="shared" si="1045"/>
        <v>6.6539196940726582</v>
      </c>
      <c r="CP518" s="52">
        <f t="shared" si="1070"/>
        <v>6.1224489795918366E-2</v>
      </c>
      <c r="CQ518" s="52">
        <f t="shared" si="1071"/>
        <v>0.30612244897959184</v>
      </c>
      <c r="CR518" s="52">
        <f t="shared" si="1072"/>
        <v>0.36734693877551022</v>
      </c>
      <c r="CS518" s="52">
        <f t="shared" si="1073"/>
        <v>5.8823529411764705E-2</v>
      </c>
      <c r="CT518" s="52">
        <f t="shared" si="1074"/>
        <v>0.52941176470588236</v>
      </c>
      <c r="CU518" s="52">
        <f t="shared" si="1075"/>
        <v>0.58823529411764708</v>
      </c>
      <c r="CV518">
        <v>0</v>
      </c>
      <c r="CW518" s="60">
        <f t="shared" si="1063"/>
        <v>40.692469152512452</v>
      </c>
      <c r="CX518" s="60">
        <f t="shared" si="1064"/>
        <v>49.355613150808033</v>
      </c>
      <c r="CY518" s="60">
        <v>9.4642923950721549</v>
      </c>
      <c r="CZ518" s="60">
        <v>2.7607203382799264</v>
      </c>
      <c r="DA518" s="60">
        <v>-1.5511539805835308</v>
      </c>
      <c r="DB518" s="60">
        <v>0.17279015709445575</v>
      </c>
      <c r="DC518" s="60">
        <v>0</v>
      </c>
      <c r="DD518" s="60">
        <f t="shared" si="1065"/>
        <v>10.846648909863006</v>
      </c>
      <c r="DE518" s="60">
        <f t="shared" si="1066"/>
        <v>13.155825112784507</v>
      </c>
      <c r="DF518" s="60">
        <v>21.660619730894545</v>
      </c>
      <c r="DG518" s="60">
        <v>-0.94030771397663759</v>
      </c>
      <c r="DH518" s="60">
        <v>11.11293478909549</v>
      </c>
      <c r="DI518" s="60">
        <v>-1.9874265633639556</v>
      </c>
      <c r="DJ518" s="60">
        <f t="shared" si="1067"/>
        <v>29.845820242649445</v>
      </c>
      <c r="DK518" s="60">
        <f t="shared" si="1068"/>
        <v>36.199788038023527</v>
      </c>
      <c r="DL518" s="60"/>
      <c r="DM518" s="60"/>
      <c r="DN518" s="60">
        <f t="shared" si="1069"/>
        <v>0</v>
      </c>
      <c r="DO518" s="58">
        <v>1203.8666666666666</v>
      </c>
      <c r="DP518" s="58">
        <v>183.58333333333334</v>
      </c>
      <c r="DQ518" s="58">
        <v>261.5</v>
      </c>
      <c r="DR518" s="58">
        <v>1648.95</v>
      </c>
    </row>
    <row r="519" spans="1:122" x14ac:dyDescent="0.2">
      <c r="A519" t="s">
        <v>4661</v>
      </c>
      <c r="B519" t="s">
        <v>4661</v>
      </c>
      <c r="C519" t="str">
        <f t="shared" si="1046"/>
        <v xml:space="preserve">Horton, Nathan </v>
      </c>
      <c r="D519" t="str">
        <f t="shared" si="1047"/>
        <v>Nathan Horton</v>
      </c>
      <c r="E519" t="str">
        <f t="shared" si="1048"/>
        <v xml:space="preserve">C </v>
      </c>
      <c r="F519" t="s">
        <v>973</v>
      </c>
      <c r="G519">
        <v>82</v>
      </c>
      <c r="H519">
        <v>31</v>
      </c>
      <c r="I519">
        <v>31</v>
      </c>
      <c r="J519">
        <f t="shared" si="1049"/>
        <v>62</v>
      </c>
      <c r="K519">
        <v>15</v>
      </c>
      <c r="L519">
        <v>61</v>
      </c>
      <c r="M519" s="5" t="s">
        <v>5705</v>
      </c>
      <c r="N519" s="7">
        <f t="shared" si="1050"/>
        <v>18.066666666666666</v>
      </c>
      <c r="O519" s="7">
        <f t="shared" si="1051"/>
        <v>1481.4666666666667</v>
      </c>
      <c r="P519">
        <v>7</v>
      </c>
      <c r="Q519">
        <v>6</v>
      </c>
      <c r="R519">
        <v>1</v>
      </c>
      <c r="S519">
        <v>0</v>
      </c>
      <c r="T519">
        <f t="shared" si="1052"/>
        <v>23</v>
      </c>
      <c r="U519">
        <f t="shared" si="1053"/>
        <v>25</v>
      </c>
      <c r="V519">
        <v>217</v>
      </c>
      <c r="W519" s="9">
        <f t="shared" si="1054"/>
        <v>0.14285714285714285</v>
      </c>
      <c r="X519">
        <v>2043</v>
      </c>
      <c r="Y519">
        <v>3</v>
      </c>
      <c r="Z519">
        <v>0</v>
      </c>
      <c r="AA519">
        <v>15</v>
      </c>
      <c r="AB519">
        <v>16</v>
      </c>
      <c r="AC519" s="9">
        <f t="shared" si="1055"/>
        <v>0.4838709677419355</v>
      </c>
      <c r="AD519" s="5" t="s">
        <v>4251</v>
      </c>
      <c r="AE519" s="11">
        <f t="shared" si="1056"/>
        <v>23.883333333333333</v>
      </c>
      <c r="AF519" s="27">
        <v>64</v>
      </c>
      <c r="AG519" s="12">
        <v>4289078</v>
      </c>
      <c r="AH519" s="13" t="s">
        <v>319</v>
      </c>
      <c r="AI519" s="13" t="s">
        <v>320</v>
      </c>
      <c r="AJ519" s="14">
        <v>13.8</v>
      </c>
      <c r="AK519" s="13" t="s">
        <v>315</v>
      </c>
      <c r="AL519" s="13" t="s">
        <v>6431</v>
      </c>
      <c r="AM519" s="13" t="s">
        <v>6428</v>
      </c>
      <c r="AN519" s="18">
        <f t="shared" si="1057"/>
        <v>32.4</v>
      </c>
      <c r="AO519" s="18">
        <f t="shared" si="1058"/>
        <v>27.4</v>
      </c>
      <c r="AP519" s="18">
        <f t="shared" si="1059"/>
        <v>13.8</v>
      </c>
      <c r="AQ519" s="18">
        <f t="shared" si="1060"/>
        <v>8.8000000000000007</v>
      </c>
      <c r="AR519" s="18">
        <f t="shared" si="1031"/>
        <v>9.5935461598560963</v>
      </c>
      <c r="AS519" s="18">
        <f t="shared" si="1061"/>
        <v>3.8</v>
      </c>
      <c r="AT519" s="18">
        <f t="shared" si="1032"/>
        <v>4.1426676599378593</v>
      </c>
      <c r="AU519" s="18">
        <f t="shared" si="1062"/>
        <v>12.6</v>
      </c>
      <c r="AV519" s="66">
        <v>25</v>
      </c>
      <c r="AW519" s="66">
        <v>63</v>
      </c>
      <c r="AX519" s="66">
        <v>74</v>
      </c>
      <c r="AY519" s="66">
        <v>34</v>
      </c>
      <c r="AZ519" s="66">
        <v>37</v>
      </c>
      <c r="BA519" s="66">
        <v>15</v>
      </c>
      <c r="BB519" s="66">
        <v>16</v>
      </c>
      <c r="BC519" s="66">
        <v>0.6</v>
      </c>
      <c r="BD519">
        <v>16</v>
      </c>
      <c r="BE519" t="s">
        <v>654</v>
      </c>
      <c r="BF519" t="s">
        <v>655</v>
      </c>
      <c r="BG519" t="s">
        <v>7484</v>
      </c>
      <c r="BH519" t="s">
        <v>7457</v>
      </c>
      <c r="BI519">
        <v>74</v>
      </c>
      <c r="BJ519">
        <v>229</v>
      </c>
      <c r="BK519" t="s">
        <v>1258</v>
      </c>
      <c r="BL519" t="s">
        <v>7128</v>
      </c>
      <c r="BM519" s="4" t="s">
        <v>2053</v>
      </c>
      <c r="BN519" s="4" t="s">
        <v>2054</v>
      </c>
      <c r="BO519" s="4" t="s">
        <v>7304</v>
      </c>
      <c r="BP519" s="4" t="s">
        <v>7306</v>
      </c>
      <c r="BQ519" s="7">
        <f t="shared" si="1033"/>
        <v>1481.35</v>
      </c>
      <c r="BR519" s="7">
        <f t="shared" si="1034"/>
        <v>1128.1333333333334</v>
      </c>
      <c r="BS519" s="7">
        <f t="shared" si="1035"/>
        <v>121.4</v>
      </c>
      <c r="BT519" s="7">
        <f t="shared" si="1036"/>
        <v>231.81666666666666</v>
      </c>
      <c r="BU519" s="12">
        <v>2043</v>
      </c>
      <c r="BV519">
        <v>7</v>
      </c>
      <c r="BW519">
        <v>2</v>
      </c>
      <c r="BX519">
        <v>1</v>
      </c>
      <c r="BY519" s="18">
        <f t="shared" si="1037"/>
        <v>13.757723577235774</v>
      </c>
      <c r="BZ519" s="18">
        <f t="shared" si="1038"/>
        <v>1.4804878048780488</v>
      </c>
      <c r="CA519" s="18">
        <f t="shared" si="1039"/>
        <v>2.8270325203252034</v>
      </c>
      <c r="CB519" s="6">
        <v>63</v>
      </c>
      <c r="CC519" s="6">
        <v>24</v>
      </c>
      <c r="CD519" s="6">
        <v>1</v>
      </c>
      <c r="CE519" s="6">
        <v>88</v>
      </c>
      <c r="CF519" s="6">
        <v>47</v>
      </c>
      <c r="CG519" s="6">
        <v>1</v>
      </c>
      <c r="CH519" s="6">
        <v>6</v>
      </c>
      <c r="CI519" s="6">
        <v>54</v>
      </c>
      <c r="CJ519" s="11">
        <f t="shared" si="1040"/>
        <v>3.3506677697671665</v>
      </c>
      <c r="CK519" s="11">
        <f t="shared" si="1041"/>
        <v>6.2118053059170322</v>
      </c>
      <c r="CL519" s="11">
        <f t="shared" si="1042"/>
        <v>0.49423393739703458</v>
      </c>
      <c r="CM519" s="11">
        <f t="shared" si="1043"/>
        <v>2.499704526651696</v>
      </c>
      <c r="CN519" s="11">
        <f t="shared" si="1044"/>
        <v>0.25882522107987632</v>
      </c>
      <c r="CO519" s="11">
        <f t="shared" si="1045"/>
        <v>2.9654036243822071</v>
      </c>
      <c r="CP519" s="52">
        <f t="shared" si="1070"/>
        <v>0.36507936507936506</v>
      </c>
      <c r="CQ519" s="52">
        <f t="shared" si="1071"/>
        <v>0.3968253968253968</v>
      </c>
      <c r="CR519" s="52">
        <f t="shared" si="1072"/>
        <v>0.76190476190476186</v>
      </c>
      <c r="CS519" s="52">
        <f t="shared" si="1073"/>
        <v>0.29166666666666669</v>
      </c>
      <c r="CT519" s="52">
        <f t="shared" si="1074"/>
        <v>0.25</v>
      </c>
      <c r="CU519" s="52">
        <f t="shared" si="1075"/>
        <v>0.54166666666666674</v>
      </c>
      <c r="CV519">
        <v>0</v>
      </c>
      <c r="CW519" s="60">
        <f t="shared" si="1063"/>
        <v>74.030835700010101</v>
      </c>
      <c r="CX519" s="60">
        <f t="shared" si="1064"/>
        <v>99.950498801782302</v>
      </c>
      <c r="CY519" s="60">
        <v>45.599835429660388</v>
      </c>
      <c r="CZ519" s="60">
        <v>6.4387644814045606</v>
      </c>
      <c r="DA519" s="60">
        <v>-1.3934940108174376</v>
      </c>
      <c r="DB519" s="60">
        <v>1.0959610458471112</v>
      </c>
      <c r="DC519" s="60">
        <v>4.0140090766105869</v>
      </c>
      <c r="DD519" s="60">
        <f t="shared" si="1065"/>
        <v>55.755076022705211</v>
      </c>
      <c r="DE519" s="60">
        <f t="shared" si="1066"/>
        <v>75.2760333786144</v>
      </c>
      <c r="DF519" s="60">
        <v>9.2392845588092651</v>
      </c>
      <c r="DG519" s="60">
        <v>0.73392618294676637</v>
      </c>
      <c r="DH519" s="60">
        <v>9.5396168744480647</v>
      </c>
      <c r="DI519" s="60">
        <v>-1.2370679388992047</v>
      </c>
      <c r="DJ519" s="60">
        <f t="shared" si="1067"/>
        <v>18.27575967730489</v>
      </c>
      <c r="DK519" s="60">
        <f t="shared" si="1068"/>
        <v>24.674465423167909</v>
      </c>
      <c r="DL519" s="60"/>
      <c r="DM519" s="60"/>
      <c r="DN519" s="60">
        <f t="shared" si="1069"/>
        <v>0</v>
      </c>
      <c r="DO519" s="59">
        <v>1128.1333333333334</v>
      </c>
      <c r="DP519" s="59">
        <v>231.81666666666666</v>
      </c>
      <c r="DQ519" s="59">
        <v>121.4</v>
      </c>
      <c r="DR519" s="58">
        <v>1481.35</v>
      </c>
    </row>
    <row r="520" spans="1:122" x14ac:dyDescent="0.2">
      <c r="A520" s="31" t="s">
        <v>4672</v>
      </c>
      <c r="B520" s="31" t="s">
        <v>4661</v>
      </c>
      <c r="C520" s="31" t="str">
        <f t="shared" si="1046"/>
        <v xml:space="preserve">Welch, Noah </v>
      </c>
      <c r="D520" s="31" t="str">
        <f t="shared" si="1047"/>
        <v>Noah Welch</v>
      </c>
      <c r="E520" s="31" t="str">
        <f t="shared" si="1048"/>
        <v xml:space="preserve">D </v>
      </c>
      <c r="F520" s="31" t="s">
        <v>6202</v>
      </c>
      <c r="G520" s="31">
        <v>22</v>
      </c>
      <c r="H520" s="31">
        <v>1</v>
      </c>
      <c r="I520" s="31">
        <v>1</v>
      </c>
      <c r="J520" s="31">
        <f t="shared" si="1049"/>
        <v>2</v>
      </c>
      <c r="K520" s="31">
        <v>1</v>
      </c>
      <c r="L520" s="31">
        <v>22</v>
      </c>
      <c r="M520" s="32" t="s">
        <v>5954</v>
      </c>
      <c r="N520" s="33">
        <f t="shared" si="1050"/>
        <v>13.566666666666666</v>
      </c>
      <c r="O520" s="33">
        <f t="shared" si="1051"/>
        <v>298.46666666666664</v>
      </c>
      <c r="P520" s="31">
        <v>0</v>
      </c>
      <c r="Q520" s="31">
        <v>0</v>
      </c>
      <c r="R520" s="31">
        <v>0</v>
      </c>
      <c r="S520" s="31">
        <v>0</v>
      </c>
      <c r="T520" s="31">
        <f t="shared" si="1052"/>
        <v>1</v>
      </c>
      <c r="U520" s="31">
        <f t="shared" si="1053"/>
        <v>1</v>
      </c>
      <c r="V520" s="31">
        <v>14</v>
      </c>
      <c r="W520" s="34">
        <f t="shared" si="1054"/>
        <v>7.1428571428571425E-2</v>
      </c>
      <c r="X520" s="31">
        <v>420</v>
      </c>
      <c r="Y520" s="31">
        <v>0</v>
      </c>
      <c r="Z520" s="31">
        <v>0</v>
      </c>
      <c r="AA520" s="31">
        <v>0</v>
      </c>
      <c r="AB520" s="31">
        <v>0</v>
      </c>
      <c r="AC520" s="34">
        <f t="shared" si="1055"/>
        <v>0</v>
      </c>
      <c r="AD520" s="32" t="s">
        <v>843</v>
      </c>
      <c r="AE520" s="35">
        <f t="shared" si="1056"/>
        <v>149.19999999999999</v>
      </c>
      <c r="AF520" s="36">
        <v>49</v>
      </c>
      <c r="AG520" s="37">
        <v>339703</v>
      </c>
      <c r="AH520" s="38" t="s">
        <v>6346</v>
      </c>
      <c r="AI520" s="38" t="s">
        <v>6312</v>
      </c>
      <c r="AJ520" s="39">
        <v>0.6</v>
      </c>
      <c r="AK520" s="38" t="s">
        <v>6274</v>
      </c>
      <c r="AL520" s="38" t="s">
        <v>6315</v>
      </c>
      <c r="AM520" s="38" t="s">
        <v>6349</v>
      </c>
      <c r="AN520" s="40">
        <f t="shared" si="1057"/>
        <v>5.7</v>
      </c>
      <c r="AO520" s="40">
        <f t="shared" si="1058"/>
        <v>6.6</v>
      </c>
      <c r="AP520" s="40">
        <f t="shared" si="1059"/>
        <v>0.6</v>
      </c>
      <c r="AQ520" s="40">
        <f t="shared" si="1060"/>
        <v>-0.5</v>
      </c>
      <c r="AR520" s="40"/>
      <c r="AS520" s="40">
        <f t="shared" si="1061"/>
        <v>0.6</v>
      </c>
      <c r="AT520" s="40"/>
      <c r="AU520" s="40">
        <f t="shared" si="1062"/>
        <v>0.1</v>
      </c>
      <c r="AV520" s="31"/>
      <c r="AW520" s="31"/>
      <c r="AX520" s="31"/>
      <c r="AY520" s="31"/>
      <c r="AZ520" s="31"/>
      <c r="BA520" s="31"/>
      <c r="BB520" s="31"/>
      <c r="BC520" s="31"/>
      <c r="BD520" s="31"/>
      <c r="BE520" s="31"/>
      <c r="BF520" s="31"/>
      <c r="BG520" s="31"/>
      <c r="BH520" s="31"/>
      <c r="BI520" s="31"/>
      <c r="BJ520" s="31"/>
      <c r="BK520" s="31"/>
      <c r="BL520" s="31"/>
      <c r="BM520" s="41"/>
      <c r="BN520" s="41"/>
      <c r="BO520" s="41"/>
      <c r="BP520" s="41"/>
      <c r="BQ520" s="33"/>
      <c r="BR520" s="33"/>
      <c r="BS520" s="33"/>
      <c r="BT520" s="33"/>
      <c r="BU520" s="31"/>
      <c r="BV520" s="31"/>
      <c r="BW520" s="31"/>
      <c r="BX520" s="31"/>
      <c r="BY520" s="40"/>
      <c r="BZ520" s="40"/>
      <c r="CA520" s="40"/>
      <c r="CB520" s="55">
        <v>12</v>
      </c>
      <c r="CC520" s="55">
        <v>1</v>
      </c>
      <c r="CD520" s="55">
        <v>0</v>
      </c>
      <c r="CE520" s="55">
        <v>13</v>
      </c>
      <c r="CF520" s="55">
        <v>10</v>
      </c>
      <c r="CG520" s="55">
        <v>1</v>
      </c>
      <c r="CH520" s="55">
        <v>1</v>
      </c>
      <c r="CI520" s="55">
        <v>12</v>
      </c>
      <c r="CJ520" s="35"/>
      <c r="CK520" s="35"/>
      <c r="CL520" s="35"/>
      <c r="CM520" s="35"/>
      <c r="CN520" s="35"/>
      <c r="CO520" s="35"/>
      <c r="CP520" s="56">
        <f t="shared" si="1070"/>
        <v>8.3333333333333329E-2</v>
      </c>
      <c r="CQ520" s="56">
        <f t="shared" si="1071"/>
        <v>8.3333333333333329E-2</v>
      </c>
      <c r="CR520" s="56">
        <f t="shared" si="1072"/>
        <v>0.16666666666666666</v>
      </c>
      <c r="CS520" s="56">
        <f t="shared" si="1073"/>
        <v>0</v>
      </c>
      <c r="CT520" s="56">
        <f t="shared" si="1074"/>
        <v>0</v>
      </c>
      <c r="CU520" s="56">
        <f t="shared" si="1075"/>
        <v>0</v>
      </c>
      <c r="CV520" s="31">
        <v>1</v>
      </c>
      <c r="CW520" s="61">
        <f t="shared" si="1063"/>
        <v>2.3829371291382526</v>
      </c>
      <c r="CX520" s="61">
        <f t="shared" si="1064"/>
        <v>15.970536470069272</v>
      </c>
      <c r="CY520" s="61">
        <v>0.5015454155043787</v>
      </c>
      <c r="CZ520" s="61">
        <v>-0.83359841938567036</v>
      </c>
      <c r="DA520" s="61">
        <v>0.29769393938891531</v>
      </c>
      <c r="DB520" s="61">
        <v>-1.6609197079350241E-2</v>
      </c>
      <c r="DC520" s="61">
        <v>0</v>
      </c>
      <c r="DD520" s="61">
        <f t="shared" si="1065"/>
        <v>-5.0968261571726597E-2</v>
      </c>
      <c r="DE520" s="61">
        <f t="shared" si="1066"/>
        <v>-0.3415912532034176</v>
      </c>
      <c r="DF520" s="61">
        <v>6.0596371740000876</v>
      </c>
      <c r="DG520" s="61">
        <v>-0.72214516764571679</v>
      </c>
      <c r="DH520" s="61">
        <v>0.17511604634669645</v>
      </c>
      <c r="DI520" s="61">
        <v>-3.0787026619910876</v>
      </c>
      <c r="DJ520" s="61">
        <f t="shared" si="1067"/>
        <v>2.4339053907099792</v>
      </c>
      <c r="DK520" s="61">
        <f t="shared" si="1068"/>
        <v>16.312127723272688</v>
      </c>
      <c r="DL520" s="61"/>
      <c r="DM520" s="61"/>
      <c r="DN520" s="61">
        <f t="shared" si="1069"/>
        <v>0</v>
      </c>
      <c r="DO520" s="62">
        <v>268.3</v>
      </c>
      <c r="DP520" s="62">
        <v>22.8</v>
      </c>
      <c r="DQ520" s="62">
        <v>7.3166666666666664</v>
      </c>
      <c r="DR520" s="62">
        <v>298.41666666666669</v>
      </c>
    </row>
    <row r="521" spans="1:122" x14ac:dyDescent="0.2">
      <c r="A521" s="31" t="s">
        <v>4661</v>
      </c>
      <c r="B521" s="31" t="s">
        <v>4661</v>
      </c>
      <c r="C521" s="31" t="str">
        <f t="shared" si="1046"/>
        <v xml:space="preserve">Welch, Noah </v>
      </c>
      <c r="D521" s="31" t="str">
        <f t="shared" si="1047"/>
        <v>Noah Welch</v>
      </c>
      <c r="E521" s="31" t="str">
        <f t="shared" si="1048"/>
        <v xml:space="preserve">D </v>
      </c>
      <c r="F521" s="31" t="s">
        <v>1001</v>
      </c>
      <c r="G521" s="31">
        <v>2</v>
      </c>
      <c r="H521" s="31">
        <v>1</v>
      </c>
      <c r="I521" s="31">
        <v>0</v>
      </c>
      <c r="J521" s="31">
        <f t="shared" si="1049"/>
        <v>1</v>
      </c>
      <c r="K521" s="31">
        <v>3</v>
      </c>
      <c r="L521" s="31">
        <v>2</v>
      </c>
      <c r="M521" s="32" t="s">
        <v>5712</v>
      </c>
      <c r="N521" s="33">
        <f t="shared" si="1050"/>
        <v>18.133333333333333</v>
      </c>
      <c r="O521" s="33">
        <f t="shared" si="1051"/>
        <v>36.266666666666666</v>
      </c>
      <c r="P521" s="31">
        <v>0</v>
      </c>
      <c r="Q521" s="31">
        <v>0</v>
      </c>
      <c r="R521" s="31">
        <v>0</v>
      </c>
      <c r="S521" s="31">
        <v>0</v>
      </c>
      <c r="T521" s="31">
        <f t="shared" si="1052"/>
        <v>1</v>
      </c>
      <c r="U521" s="31">
        <f t="shared" si="1053"/>
        <v>0</v>
      </c>
      <c r="V521" s="31">
        <v>4</v>
      </c>
      <c r="W521" s="34">
        <f t="shared" si="1054"/>
        <v>0.25</v>
      </c>
      <c r="X521" s="31">
        <v>44</v>
      </c>
      <c r="Y521" s="31">
        <v>0</v>
      </c>
      <c r="Z521" s="31">
        <v>0</v>
      </c>
      <c r="AA521" s="31">
        <v>0</v>
      </c>
      <c r="AB521" s="31">
        <v>0</v>
      </c>
      <c r="AC521" s="34">
        <f t="shared" si="1055"/>
        <v>0</v>
      </c>
      <c r="AD521" s="32" t="s">
        <v>4252</v>
      </c>
      <c r="AE521" s="35">
        <f t="shared" si="1056"/>
        <v>36.266666666666666</v>
      </c>
      <c r="AF521" s="36"/>
      <c r="AG521" s="31"/>
      <c r="AH521" s="38" t="s">
        <v>6426</v>
      </c>
      <c r="AI521" s="38" t="s">
        <v>6422</v>
      </c>
      <c r="AJ521" s="39">
        <v>2.9</v>
      </c>
      <c r="AK521" s="38" t="s">
        <v>6310</v>
      </c>
      <c r="AL521" s="38" t="s">
        <v>6425</v>
      </c>
      <c r="AM521" s="38" t="s">
        <v>6323</v>
      </c>
      <c r="AN521" s="40">
        <f t="shared" si="1057"/>
        <v>0.9</v>
      </c>
      <c r="AO521" s="40">
        <f t="shared" si="1058"/>
        <v>1</v>
      </c>
      <c r="AP521" s="40">
        <f t="shared" si="1059"/>
        <v>2.9</v>
      </c>
      <c r="AQ521" s="40">
        <f t="shared" si="1060"/>
        <v>0.3</v>
      </c>
      <c r="AR521" s="40"/>
      <c r="AS521" s="40">
        <f t="shared" si="1061"/>
        <v>0.8</v>
      </c>
      <c r="AT521" s="40"/>
      <c r="AU521" s="40">
        <f t="shared" si="1062"/>
        <v>1.1000000000000001</v>
      </c>
      <c r="AV521" s="31">
        <v>31</v>
      </c>
      <c r="AW521" s="31">
        <v>33</v>
      </c>
      <c r="AX521" s="31">
        <v>9</v>
      </c>
      <c r="AY521" s="31">
        <v>7</v>
      </c>
      <c r="AZ521" s="31">
        <v>4</v>
      </c>
      <c r="BA521" s="31">
        <v>0</v>
      </c>
      <c r="BB521" s="31">
        <v>0</v>
      </c>
      <c r="BC521" s="31">
        <v>0</v>
      </c>
      <c r="BD521" s="31">
        <v>6</v>
      </c>
      <c r="BE521" s="31" t="s">
        <v>5243</v>
      </c>
      <c r="BF521" s="31" t="s">
        <v>5244</v>
      </c>
      <c r="BG521" s="31" t="s">
        <v>7498</v>
      </c>
      <c r="BH521" s="31" t="s">
        <v>7471</v>
      </c>
      <c r="BI521" s="31">
        <v>76</v>
      </c>
      <c r="BJ521" s="31">
        <v>218</v>
      </c>
      <c r="BK521" s="31" t="s">
        <v>1259</v>
      </c>
      <c r="BL521" s="31" t="s">
        <v>638</v>
      </c>
      <c r="BM521" s="41" t="s">
        <v>3583</v>
      </c>
      <c r="BN521" s="41" t="s">
        <v>3584</v>
      </c>
      <c r="BO521" s="41" t="s">
        <v>3585</v>
      </c>
      <c r="BP521" s="41" t="s">
        <v>3586</v>
      </c>
      <c r="BQ521" s="33"/>
      <c r="BR521" s="33"/>
      <c r="BS521" s="33"/>
      <c r="BT521" s="33"/>
      <c r="BU521" s="31">
        <v>464</v>
      </c>
      <c r="BV521" s="31">
        <v>0</v>
      </c>
      <c r="BW521" s="31">
        <v>0</v>
      </c>
      <c r="BX521" s="31">
        <v>0</v>
      </c>
      <c r="BY521" s="40"/>
      <c r="BZ521" s="40"/>
      <c r="CA521" s="40"/>
      <c r="CB521" s="55">
        <v>4</v>
      </c>
      <c r="CC521" s="55">
        <v>0</v>
      </c>
      <c r="CD521" s="55">
        <v>0</v>
      </c>
      <c r="CE521" s="55">
        <v>4</v>
      </c>
      <c r="CF521" s="55">
        <v>1</v>
      </c>
      <c r="CG521" s="55">
        <v>0</v>
      </c>
      <c r="CH521" s="55">
        <v>0</v>
      </c>
      <c r="CI521" s="55">
        <v>1</v>
      </c>
      <c r="CJ521" s="35"/>
      <c r="CK521" s="35"/>
      <c r="CL521" s="35"/>
      <c r="CM521" s="35"/>
      <c r="CN521" s="35"/>
      <c r="CO521" s="35"/>
      <c r="CP521" s="56">
        <f t="shared" si="1070"/>
        <v>0.25</v>
      </c>
      <c r="CQ521" s="56">
        <f t="shared" si="1071"/>
        <v>0</v>
      </c>
      <c r="CR521" s="56">
        <f t="shared" si="1072"/>
        <v>0.25</v>
      </c>
      <c r="CS521" s="56">
        <f t="shared" si="1073"/>
        <v>0</v>
      </c>
      <c r="CT521" s="56">
        <f t="shared" si="1074"/>
        <v>0</v>
      </c>
      <c r="CU521" s="56">
        <f t="shared" si="1075"/>
        <v>0</v>
      </c>
      <c r="CV521" s="31">
        <v>1</v>
      </c>
      <c r="CW521" s="61">
        <f t="shared" si="1063"/>
        <v>2.6931721302448763</v>
      </c>
      <c r="CX521" s="61">
        <f t="shared" si="1064"/>
        <v>148.52052188850419</v>
      </c>
      <c r="CY521" s="61">
        <v>1.8276683187505929</v>
      </c>
      <c r="CZ521" s="61">
        <v>-3.2806435870978159E-2</v>
      </c>
      <c r="DA521" s="61">
        <v>-3.41157611586137E-2</v>
      </c>
      <c r="DB521" s="61">
        <v>0</v>
      </c>
      <c r="DC521" s="61">
        <v>0</v>
      </c>
      <c r="DD521" s="61">
        <f t="shared" si="1065"/>
        <v>1.760746121721001</v>
      </c>
      <c r="DE521" s="61">
        <f t="shared" si="1066"/>
        <v>97.099969947849317</v>
      </c>
      <c r="DF521" s="61">
        <v>1.1622802523393152</v>
      </c>
      <c r="DG521" s="61">
        <v>3.1142278120189385E-2</v>
      </c>
      <c r="DH521" s="61">
        <v>0</v>
      </c>
      <c r="DI521" s="61">
        <v>-0.26099652193562911</v>
      </c>
      <c r="DJ521" s="61">
        <f t="shared" si="1067"/>
        <v>0.93242600852387536</v>
      </c>
      <c r="DK521" s="61">
        <f t="shared" si="1068"/>
        <v>51.420551940654889</v>
      </c>
      <c r="DL521" s="61"/>
      <c r="DM521" s="61"/>
      <c r="DN521" s="61">
        <f t="shared" si="1069"/>
        <v>0</v>
      </c>
      <c r="DO521" s="62">
        <v>35.366666666666667</v>
      </c>
      <c r="DP521" s="62">
        <v>0.9</v>
      </c>
      <c r="DQ521" s="62">
        <v>0</v>
      </c>
      <c r="DR521" s="62">
        <v>36.266666666666666</v>
      </c>
    </row>
    <row r="522" spans="1:122" x14ac:dyDescent="0.2">
      <c r="A522" s="19" t="s">
        <v>4661</v>
      </c>
      <c r="B522" s="19" t="s">
        <v>4661</v>
      </c>
      <c r="C522" s="19" t="s">
        <v>84</v>
      </c>
      <c r="D522" s="19" t="s">
        <v>85</v>
      </c>
      <c r="E522" s="19" t="s">
        <v>2734</v>
      </c>
      <c r="F522" s="19" t="s">
        <v>1001</v>
      </c>
      <c r="G522" s="19">
        <v>24</v>
      </c>
      <c r="H522" s="19">
        <v>2</v>
      </c>
      <c r="I522" s="19">
        <v>1</v>
      </c>
      <c r="J522" s="19">
        <v>3</v>
      </c>
      <c r="K522" s="19">
        <v>4</v>
      </c>
      <c r="L522" s="19">
        <v>24</v>
      </c>
      <c r="M522" s="20"/>
      <c r="N522" s="21">
        <v>13.95</v>
      </c>
      <c r="O522" s="21">
        <v>334.73</v>
      </c>
      <c r="P522" s="19">
        <v>0</v>
      </c>
      <c r="Q522" s="19">
        <v>0</v>
      </c>
      <c r="R522" s="19">
        <v>0</v>
      </c>
      <c r="S522" s="19">
        <v>0</v>
      </c>
      <c r="T522" s="19">
        <v>2</v>
      </c>
      <c r="U522" s="19">
        <v>1</v>
      </c>
      <c r="V522" s="19">
        <v>18</v>
      </c>
      <c r="W522" s="22">
        <v>0.111</v>
      </c>
      <c r="X522" s="19">
        <v>464</v>
      </c>
      <c r="Y522" s="19">
        <v>0</v>
      </c>
      <c r="Z522" s="19">
        <v>0</v>
      </c>
      <c r="AA522" s="19">
        <v>0</v>
      </c>
      <c r="AB522" s="19">
        <v>0</v>
      </c>
      <c r="AC522" s="22">
        <v>0</v>
      </c>
      <c r="AD522" s="20"/>
      <c r="AE522" s="21">
        <v>139.79</v>
      </c>
      <c r="AF522" s="28">
        <v>45</v>
      </c>
      <c r="AG522" s="23">
        <v>339703</v>
      </c>
      <c r="AH522" s="23"/>
      <c r="AI522" s="23"/>
      <c r="AJ522" s="23"/>
      <c r="AK522" s="23"/>
      <c r="AL522" s="23"/>
      <c r="AM522" s="23"/>
      <c r="AN522" s="24">
        <v>6.6</v>
      </c>
      <c r="AO522" s="24">
        <v>7.6</v>
      </c>
      <c r="AP522" s="24">
        <v>3.5</v>
      </c>
      <c r="AQ522" s="29">
        <v>-0.4</v>
      </c>
      <c r="AR522" s="24">
        <f>AQ522/(BR522+2*(BS522+BT522))*2000</f>
        <v>-2.1875854525567404</v>
      </c>
      <c r="AS522" s="29">
        <v>0.6</v>
      </c>
      <c r="AT522" s="24">
        <f>AS522/(BR522+2*(BS522+BT522))*2000</f>
        <v>3.28137817883511</v>
      </c>
      <c r="AU522" s="24">
        <v>0.2</v>
      </c>
      <c r="AV522" s="67">
        <v>33</v>
      </c>
      <c r="AW522" s="67">
        <v>31</v>
      </c>
      <c r="AX522" s="67">
        <v>9</v>
      </c>
      <c r="AY522" s="67">
        <v>7</v>
      </c>
      <c r="AZ522" s="67">
        <v>4</v>
      </c>
      <c r="BA522" s="67">
        <v>0</v>
      </c>
      <c r="BB522" s="67">
        <v>0</v>
      </c>
      <c r="BC522" s="67">
        <v>0</v>
      </c>
      <c r="BD522" s="19">
        <v>6</v>
      </c>
      <c r="BE522" s="19" t="s">
        <v>5243</v>
      </c>
      <c r="BF522" s="19" t="s">
        <v>5244</v>
      </c>
      <c r="BG522" s="19" t="s">
        <v>7498</v>
      </c>
      <c r="BH522" s="19" t="s">
        <v>7471</v>
      </c>
      <c r="BI522" s="19">
        <v>76</v>
      </c>
      <c r="BJ522" s="19">
        <v>218</v>
      </c>
      <c r="BK522" s="19" t="s">
        <v>1259</v>
      </c>
      <c r="BL522" s="19" t="s">
        <v>638</v>
      </c>
      <c r="BM522" s="25" t="s">
        <v>3583</v>
      </c>
      <c r="BN522" s="25" t="s">
        <v>3584</v>
      </c>
      <c r="BO522" s="25" t="s">
        <v>3585</v>
      </c>
      <c r="BP522" s="25" t="s">
        <v>3586</v>
      </c>
      <c r="BQ522" s="21">
        <f t="shared" ref="BQ522:BT524" si="1076">LEFT(TRIM(BM522),LEN(TRIM(BM522))-3)+RIGHT(TRIM(BM522),2)/60</f>
        <v>334.68333333333334</v>
      </c>
      <c r="BR522" s="21">
        <f t="shared" si="1076"/>
        <v>303.66666666666669</v>
      </c>
      <c r="BS522" s="21">
        <f t="shared" si="1076"/>
        <v>7.3166666666666664</v>
      </c>
      <c r="BT522" s="21">
        <f t="shared" si="1076"/>
        <v>23.7</v>
      </c>
      <c r="BU522" s="19">
        <v>464</v>
      </c>
      <c r="BV522" s="19">
        <v>0</v>
      </c>
      <c r="BW522" s="19">
        <v>0</v>
      </c>
      <c r="BX522" s="19">
        <v>0</v>
      </c>
      <c r="BY522" s="24">
        <f>BR522/G522</f>
        <v>12.652777777777779</v>
      </c>
      <c r="BZ522" s="24">
        <f>BS522/G522</f>
        <v>0.30486111111111108</v>
      </c>
      <c r="CA522" s="24">
        <f>BT522/G522</f>
        <v>0.98749999999999993</v>
      </c>
      <c r="CB522" s="19">
        <v>16</v>
      </c>
      <c r="CC522" s="19">
        <v>1</v>
      </c>
      <c r="CD522" s="19">
        <v>0</v>
      </c>
      <c r="CE522" s="19">
        <v>17</v>
      </c>
      <c r="CF522" s="19">
        <v>11</v>
      </c>
      <c r="CG522" s="19">
        <v>1</v>
      </c>
      <c r="CH522" s="19">
        <v>1</v>
      </c>
      <c r="CI522" s="19">
        <v>13</v>
      </c>
      <c r="CJ522" s="53">
        <f>IF(BR522=0,0,CB522/BR522*60)</f>
        <v>3.1613611416026344</v>
      </c>
      <c r="CK522" s="53">
        <f>IF(BT522=0,0,CC522/BT522*60)</f>
        <v>2.5316455696202529</v>
      </c>
      <c r="CL522" s="53">
        <f>IF(BS522=0,0,CD522/BS522*60)</f>
        <v>0</v>
      </c>
      <c r="CM522" s="53">
        <f>IF(BR522=0,0,CF522/BR522*60)</f>
        <v>2.1734357848518111</v>
      </c>
      <c r="CN522" s="53">
        <f>IF(BT522=0,0,CG522/BT522*60)</f>
        <v>2.5316455696202529</v>
      </c>
      <c r="CO522" s="53">
        <f>IF(BS522=0,0,CH522/BS522*60)</f>
        <v>8.2004555808656043</v>
      </c>
      <c r="CP522" s="54">
        <f t="shared" si="1070"/>
        <v>0.125</v>
      </c>
      <c r="CQ522" s="54">
        <f t="shared" si="1071"/>
        <v>6.25E-2</v>
      </c>
      <c r="CR522" s="54">
        <f t="shared" si="1072"/>
        <v>0.1875</v>
      </c>
      <c r="CS522" s="54">
        <f t="shared" si="1073"/>
        <v>0</v>
      </c>
      <c r="CT522" s="54">
        <f t="shared" si="1074"/>
        <v>0</v>
      </c>
      <c r="CU522" s="54">
        <f t="shared" si="1075"/>
        <v>0</v>
      </c>
      <c r="CV522" s="19">
        <v>2</v>
      </c>
      <c r="CW522" s="65">
        <v>5.0759999999999996</v>
      </c>
      <c r="CX522" s="65">
        <v>30.334</v>
      </c>
      <c r="CY522" s="24">
        <v>2.3290000000000002</v>
      </c>
      <c r="CZ522" s="24">
        <v>-0.86599999999999999</v>
      </c>
      <c r="DA522" s="24">
        <v>0.26400000000000001</v>
      </c>
      <c r="DB522" s="24">
        <v>-1.7000000000000001E-2</v>
      </c>
      <c r="DC522" s="24">
        <v>0</v>
      </c>
      <c r="DD522" s="65">
        <v>1.71</v>
      </c>
      <c r="DE522" s="65">
        <v>10.217000000000001</v>
      </c>
      <c r="DF522" s="24">
        <v>7.2220000000000004</v>
      </c>
      <c r="DG522" s="24">
        <v>-0.69099999999999995</v>
      </c>
      <c r="DH522" s="24">
        <v>0.17499999999999999</v>
      </c>
      <c r="DI522" s="24">
        <v>-3.34</v>
      </c>
      <c r="DJ522" s="65">
        <v>3.3660000000000001</v>
      </c>
      <c r="DK522" s="65">
        <v>20.117000000000001</v>
      </c>
      <c r="DL522" s="24">
        <v>0</v>
      </c>
      <c r="DM522" s="24">
        <v>0</v>
      </c>
      <c r="DN522" s="65">
        <v>0</v>
      </c>
      <c r="DO522" s="24">
        <v>303.67</v>
      </c>
      <c r="DP522" s="24">
        <v>23.7</v>
      </c>
      <c r="DQ522" s="24">
        <v>7.32</v>
      </c>
      <c r="DR522" s="24">
        <v>334.68</v>
      </c>
    </row>
    <row r="523" spans="1:122" x14ac:dyDescent="0.2">
      <c r="A523" t="s">
        <v>4661</v>
      </c>
      <c r="B523" t="s">
        <v>4661</v>
      </c>
      <c r="C523" t="str">
        <f>CONCATENATE(RIGHT(D523,LEN(D523)-SEARCH(" ",D523)), ", ", LEFT(D523, SEARCH(" ", D523)))</f>
        <v xml:space="preserve">Jokinen, Olli </v>
      </c>
      <c r="D523" t="str">
        <f>LEFT(F523, SEARCH(",", F523) - 1)</f>
        <v>Olli Jokinen</v>
      </c>
      <c r="E523" t="str">
        <f>LEFT(RIGHT(F523, LEN(F523)-SEARCH(",", F523)-1), 2)</f>
        <v xml:space="preserve">C </v>
      </c>
      <c r="F523" t="s">
        <v>972</v>
      </c>
      <c r="G523">
        <v>82</v>
      </c>
      <c r="H523">
        <v>39</v>
      </c>
      <c r="I523">
        <v>52</v>
      </c>
      <c r="J523">
        <f>H523+I523</f>
        <v>91</v>
      </c>
      <c r="K523">
        <v>18</v>
      </c>
      <c r="L523">
        <v>78</v>
      </c>
      <c r="M523" s="5" t="s">
        <v>5762</v>
      </c>
      <c r="N523" s="7">
        <f>LEFT(M523, LEN(M523)-3)+RIGHT(M523,2)/60</f>
        <v>20.533333333333335</v>
      </c>
      <c r="O523" s="7">
        <f>G523*N523</f>
        <v>1683.7333333333336</v>
      </c>
      <c r="P523">
        <v>9</v>
      </c>
      <c r="Q523">
        <v>19</v>
      </c>
      <c r="R523">
        <v>1</v>
      </c>
      <c r="S523">
        <v>0</v>
      </c>
      <c r="T523">
        <f t="shared" ref="T523:U526" si="1077">H523-P523-R523</f>
        <v>29</v>
      </c>
      <c r="U523">
        <f t="shared" si="1077"/>
        <v>33</v>
      </c>
      <c r="V523">
        <v>351</v>
      </c>
      <c r="W523" s="9">
        <f>IF(V523=0,0,H523/V523)</f>
        <v>0.1111111111111111</v>
      </c>
      <c r="X523">
        <v>2114</v>
      </c>
      <c r="Y523">
        <v>8</v>
      </c>
      <c r="Z523">
        <v>0</v>
      </c>
      <c r="AA523">
        <v>476</v>
      </c>
      <c r="AB523">
        <v>598</v>
      </c>
      <c r="AC523" s="9">
        <f>IF(AA523+AB523=0,0,AA523/(AA523+AB523))</f>
        <v>0.44320297951582865</v>
      </c>
      <c r="AD523" s="5" t="s">
        <v>4253</v>
      </c>
      <c r="AE523" s="11">
        <f>LEFT(AD523, LEN(AD523)-3)+RIGHT(AD523,2)/60</f>
        <v>18.5</v>
      </c>
      <c r="AF523" s="27">
        <v>65</v>
      </c>
      <c r="AG523" s="12">
        <v>4572043</v>
      </c>
      <c r="AH523" s="13" t="s">
        <v>317</v>
      </c>
      <c r="AI523" s="13" t="s">
        <v>4505</v>
      </c>
      <c r="AJ523" s="14">
        <v>17.899999999999999</v>
      </c>
      <c r="AK523" s="13" t="s">
        <v>4399</v>
      </c>
      <c r="AL523" s="13" t="s">
        <v>4366</v>
      </c>
      <c r="AM523" s="13" t="s">
        <v>4483</v>
      </c>
      <c r="AN523" s="18">
        <f t="shared" ref="AN523:AQ526" si="1078">AH523+0</f>
        <v>40</v>
      </c>
      <c r="AO523" s="18">
        <f t="shared" si="1078"/>
        <v>32.1</v>
      </c>
      <c r="AP523" s="18">
        <f t="shared" si="1078"/>
        <v>17.899999999999999</v>
      </c>
      <c r="AQ523" s="18">
        <f t="shared" si="1078"/>
        <v>15.5</v>
      </c>
      <c r="AR523" s="18">
        <f>AQ523/(BR523+2*(BS523+BT523))*2000</f>
        <v>14.638292514008686</v>
      </c>
      <c r="AS523" s="18">
        <f>AL523+0</f>
        <v>4.8</v>
      </c>
      <c r="AT523" s="18">
        <f>AS523/(BR523+2*(BS523+BT523))*2000</f>
        <v>4.5331486494994646</v>
      </c>
      <c r="AU523" s="18">
        <f>AM523+0</f>
        <v>20.3</v>
      </c>
      <c r="AV523" s="66">
        <v>24</v>
      </c>
      <c r="AW523" s="66">
        <v>52</v>
      </c>
      <c r="AX523" s="66">
        <v>134</v>
      </c>
      <c r="AY523" s="66">
        <v>68</v>
      </c>
      <c r="AZ523" s="66">
        <v>34</v>
      </c>
      <c r="BA523" s="66">
        <v>476</v>
      </c>
      <c r="BB523" s="66">
        <v>598</v>
      </c>
      <c r="BC523" s="66">
        <v>21.5</v>
      </c>
      <c r="BD523">
        <v>12</v>
      </c>
      <c r="BE523" t="s">
        <v>7475</v>
      </c>
      <c r="BF523" t="s">
        <v>7476</v>
      </c>
      <c r="BH523" t="s">
        <v>7450</v>
      </c>
      <c r="BI523">
        <v>75</v>
      </c>
      <c r="BJ523">
        <v>214</v>
      </c>
      <c r="BK523" t="s">
        <v>1259</v>
      </c>
      <c r="BL523" t="s">
        <v>7128</v>
      </c>
      <c r="BM523" s="4" t="s">
        <v>1910</v>
      </c>
      <c r="BN523" s="4" t="s">
        <v>1911</v>
      </c>
      <c r="BO523" s="4" t="s">
        <v>2696</v>
      </c>
      <c r="BP523" s="4" t="s">
        <v>2697</v>
      </c>
      <c r="BQ523" s="7">
        <f t="shared" si="1076"/>
        <v>1683.5833333333333</v>
      </c>
      <c r="BR523" s="7">
        <f t="shared" si="1076"/>
        <v>1249.4333333333334</v>
      </c>
      <c r="BS523" s="7">
        <f t="shared" si="1076"/>
        <v>112.93333333333334</v>
      </c>
      <c r="BT523" s="7">
        <f t="shared" si="1076"/>
        <v>321.21666666666664</v>
      </c>
      <c r="BU523" s="12">
        <v>2114</v>
      </c>
      <c r="BV523">
        <v>6</v>
      </c>
      <c r="BW523">
        <v>1</v>
      </c>
      <c r="BX523">
        <v>0</v>
      </c>
      <c r="BY523" s="18">
        <f>BR523/G523</f>
        <v>15.2369918699187</v>
      </c>
      <c r="BZ523" s="18">
        <f>BS523/G523</f>
        <v>1.3772357723577235</v>
      </c>
      <c r="CA523" s="18">
        <f>BT523/G523</f>
        <v>3.9172764227642274</v>
      </c>
      <c r="CB523" s="6">
        <v>72</v>
      </c>
      <c r="CC523" s="6">
        <v>42</v>
      </c>
      <c r="CD523" s="6">
        <v>1</v>
      </c>
      <c r="CE523" s="6">
        <v>115</v>
      </c>
      <c r="CF523" s="6">
        <v>52</v>
      </c>
      <c r="CG523" s="6">
        <v>2</v>
      </c>
      <c r="CH523" s="6">
        <v>10</v>
      </c>
      <c r="CI523" s="6">
        <v>64</v>
      </c>
      <c r="CJ523" s="11">
        <f>IF(BR523=0,0,CB523/BR523*60)</f>
        <v>3.457567430568524</v>
      </c>
      <c r="CK523" s="11">
        <f>IF(BT523=0,0,CC523/BT523*60)</f>
        <v>7.8451720022829869</v>
      </c>
      <c r="CL523" s="11">
        <f>IF(BS523=0,0,CD523/BS523*60)</f>
        <v>0.53128689492325853</v>
      </c>
      <c r="CM523" s="11">
        <f>IF(BR523=0,0,CF523/BR523*60)</f>
        <v>2.4971320331883784</v>
      </c>
      <c r="CN523" s="11">
        <f>IF(BT523=0,0,CG523/BT523*60)</f>
        <v>0.37357961915633275</v>
      </c>
      <c r="CO523" s="11">
        <f>IF(BS523=0,0,CH523/BS523*60)</f>
        <v>5.3128689492325858</v>
      </c>
      <c r="CP523" s="52">
        <f t="shared" si="1070"/>
        <v>0.40277777777777779</v>
      </c>
      <c r="CQ523" s="52">
        <f t="shared" si="1071"/>
        <v>0.45833333333333331</v>
      </c>
      <c r="CR523" s="52">
        <f t="shared" si="1072"/>
        <v>0.86111111111111116</v>
      </c>
      <c r="CS523" s="52">
        <f t="shared" si="1073"/>
        <v>0.21428571428571427</v>
      </c>
      <c r="CT523" s="52">
        <f t="shared" si="1074"/>
        <v>0.45238095238095238</v>
      </c>
      <c r="CU523" s="52">
        <f t="shared" si="1075"/>
        <v>0.66666666666666663</v>
      </c>
      <c r="CV523">
        <v>0</v>
      </c>
      <c r="CW523" s="60">
        <f>DD523+DJ523+DN523</f>
        <v>95.946816867246852</v>
      </c>
      <c r="CX523" s="60">
        <f>CW523/DR523*2000</f>
        <v>113.97929044270278</v>
      </c>
      <c r="CY523" s="60">
        <v>62.20808323386462</v>
      </c>
      <c r="CZ523" s="60">
        <v>16.614204074569223</v>
      </c>
      <c r="DA523" s="60">
        <v>-1.5837332782340825</v>
      </c>
      <c r="DB523" s="60">
        <v>1.1911866802472366</v>
      </c>
      <c r="DC523" s="60">
        <v>0.60685110857776525</v>
      </c>
      <c r="DD523" s="60">
        <f>SUM(CY523:DC523)</f>
        <v>79.036591819024778</v>
      </c>
      <c r="DE523" s="60">
        <f>DD523/DR523*2000</f>
        <v>93.890917371508905</v>
      </c>
      <c r="DF523" s="60">
        <v>10.291701540349059</v>
      </c>
      <c r="DG523" s="60">
        <v>0.90126420428221443</v>
      </c>
      <c r="DH523" s="60">
        <v>5.7862249319029884</v>
      </c>
      <c r="DI523" s="60">
        <v>-6.8965628312183308E-2</v>
      </c>
      <c r="DJ523" s="60">
        <f>SUM(DF523:DI523)</f>
        <v>16.910225048222078</v>
      </c>
      <c r="DK523" s="60">
        <f>DJ523/DR523*2000</f>
        <v>20.088373071193875</v>
      </c>
      <c r="DL523" s="60"/>
      <c r="DM523" s="60"/>
      <c r="DN523" s="60">
        <f>SUM(DL523:DM523)</f>
        <v>0</v>
      </c>
      <c r="DO523" s="58">
        <v>1249.4333333333334</v>
      </c>
      <c r="DP523" s="58">
        <v>321.21666666666664</v>
      </c>
      <c r="DQ523" s="58">
        <v>112.93333333333334</v>
      </c>
      <c r="DR523" s="58">
        <v>1683.5833333333335</v>
      </c>
    </row>
    <row r="524" spans="1:122" x14ac:dyDescent="0.2">
      <c r="A524" t="s">
        <v>4674</v>
      </c>
      <c r="B524" t="s">
        <v>4661</v>
      </c>
      <c r="C524" t="str">
        <f>CONCATENATE(RIGHT(D524,LEN(D524)-SEARCH(" ",D524)), ", ", LEFT(D524, SEARCH(" ", D524)))</f>
        <v xml:space="preserve">Dvorak, Radek </v>
      </c>
      <c r="D524" t="str">
        <f>LEFT(F524, SEARCH(",", F524) - 1)</f>
        <v>Radek Dvorak</v>
      </c>
      <c r="E524" t="str">
        <f>LEFT(RIGHT(F524, LEN(F524)-SEARCH(",", F524)-1), 2)</f>
        <v>RW</v>
      </c>
      <c r="F524" t="s">
        <v>6241</v>
      </c>
      <c r="G524">
        <v>82</v>
      </c>
      <c r="H524">
        <v>10</v>
      </c>
      <c r="I524">
        <v>27</v>
      </c>
      <c r="J524">
        <f>H524+I524</f>
        <v>37</v>
      </c>
      <c r="K524">
        <v>-6</v>
      </c>
      <c r="L524">
        <v>48</v>
      </c>
      <c r="M524" s="5" t="s">
        <v>5502</v>
      </c>
      <c r="N524" s="7">
        <f>LEFT(M524, LEN(M524)-3)+RIGHT(M524,2)/60</f>
        <v>15.633333333333333</v>
      </c>
      <c r="O524" s="7">
        <f>G524*N524</f>
        <v>1281.9333333333334</v>
      </c>
      <c r="P524">
        <v>1</v>
      </c>
      <c r="Q524">
        <v>8</v>
      </c>
      <c r="R524">
        <v>1</v>
      </c>
      <c r="S524">
        <v>0</v>
      </c>
      <c r="T524">
        <f t="shared" si="1077"/>
        <v>8</v>
      </c>
      <c r="U524">
        <f t="shared" si="1077"/>
        <v>19</v>
      </c>
      <c r="V524">
        <v>139</v>
      </c>
      <c r="W524" s="9">
        <f>IF(V524=0,0,H524/V524)</f>
        <v>7.1942446043165464E-2</v>
      </c>
      <c r="X524">
        <v>1758</v>
      </c>
      <c r="Y524">
        <v>1</v>
      </c>
      <c r="Z524">
        <v>0</v>
      </c>
      <c r="AA524">
        <v>10</v>
      </c>
      <c r="AB524">
        <v>16</v>
      </c>
      <c r="AC524" s="9">
        <f>IF(AA524+AB524=0,0,AA524/(AA524+AB524))</f>
        <v>0.38461538461538464</v>
      </c>
      <c r="AD524" s="5" t="s">
        <v>891</v>
      </c>
      <c r="AE524" s="11">
        <f>LEFT(AD524, LEN(AD524)-3)+RIGHT(AD524,2)/60</f>
        <v>34.633333333333333</v>
      </c>
      <c r="AF524" s="27">
        <v>45</v>
      </c>
      <c r="AG524" s="12">
        <v>937814</v>
      </c>
      <c r="AH524" s="13" t="s">
        <v>6504</v>
      </c>
      <c r="AI524" s="13" t="s">
        <v>6300</v>
      </c>
      <c r="AJ524" s="14">
        <v>-3.8</v>
      </c>
      <c r="AK524" s="13" t="s">
        <v>6315</v>
      </c>
      <c r="AL524" s="13" t="s">
        <v>6323</v>
      </c>
      <c r="AM524" s="13" t="s">
        <v>6395</v>
      </c>
      <c r="AN524" s="18">
        <f t="shared" si="1078"/>
        <v>26.3</v>
      </c>
      <c r="AO524" s="18">
        <f t="shared" si="1078"/>
        <v>24.2</v>
      </c>
      <c r="AP524" s="18">
        <f t="shared" si="1078"/>
        <v>-3.8</v>
      </c>
      <c r="AQ524" s="18">
        <f t="shared" si="1078"/>
        <v>0.6</v>
      </c>
      <c r="AR524" s="18">
        <f>AQ524/(BR524+2*(BS524+BT524))*2000</f>
        <v>0.77486843379717818</v>
      </c>
      <c r="AS524" s="18">
        <f>AL524+0</f>
        <v>1.1000000000000001</v>
      </c>
      <c r="AT524" s="18">
        <f>AS524/(BR524+2*(BS524+BT524))*2000</f>
        <v>1.42059212862816</v>
      </c>
      <c r="AU524" s="18">
        <f>AM524+0</f>
        <v>1.8</v>
      </c>
      <c r="AV524" s="66">
        <v>32</v>
      </c>
      <c r="AW524" s="66">
        <v>27</v>
      </c>
      <c r="AX524" s="66">
        <v>71</v>
      </c>
      <c r="AY524" s="66">
        <v>47</v>
      </c>
      <c r="AZ524" s="66">
        <v>29</v>
      </c>
      <c r="BA524" s="66">
        <v>10</v>
      </c>
      <c r="BB524" s="66">
        <v>16</v>
      </c>
      <c r="BC524" s="66">
        <v>0.5</v>
      </c>
      <c r="BE524" t="s">
        <v>224</v>
      </c>
      <c r="BF524" t="s">
        <v>225</v>
      </c>
      <c r="BG524" t="s">
        <v>7444</v>
      </c>
      <c r="BH524" t="s">
        <v>1358</v>
      </c>
      <c r="BI524">
        <v>74</v>
      </c>
      <c r="BJ524">
        <v>200</v>
      </c>
      <c r="BK524" t="s">
        <v>1260</v>
      </c>
      <c r="BL524" t="s">
        <v>7128</v>
      </c>
      <c r="BM524" s="4" t="s">
        <v>4938</v>
      </c>
      <c r="BN524" s="4" t="s">
        <v>4939</v>
      </c>
      <c r="BO524" s="4" t="s">
        <v>1579</v>
      </c>
      <c r="BP524" s="4" t="s">
        <v>1580</v>
      </c>
      <c r="BQ524" s="7">
        <f t="shared" si="1076"/>
        <v>1281.5999999999999</v>
      </c>
      <c r="BR524" s="7">
        <f t="shared" si="1076"/>
        <v>1014.55</v>
      </c>
      <c r="BS524" s="7">
        <f t="shared" si="1076"/>
        <v>90.516666666666666</v>
      </c>
      <c r="BT524" s="7">
        <f t="shared" si="1076"/>
        <v>176.53333333333333</v>
      </c>
      <c r="BU524" s="12">
        <v>1758</v>
      </c>
      <c r="BV524">
        <v>0</v>
      </c>
      <c r="BW524">
        <v>0</v>
      </c>
      <c r="BX524">
        <v>0</v>
      </c>
      <c r="BY524" s="18">
        <f>BR524/G524</f>
        <v>12.372560975609755</v>
      </c>
      <c r="BZ524" s="18">
        <f>BS524/G524</f>
        <v>1.1038617886178861</v>
      </c>
      <c r="CA524" s="18">
        <f>BT524/G524</f>
        <v>2.1528455284552845</v>
      </c>
      <c r="CB524" s="6">
        <v>36</v>
      </c>
      <c r="CC524" s="6">
        <v>11</v>
      </c>
      <c r="CD524" s="6">
        <v>1</v>
      </c>
      <c r="CE524" s="6">
        <v>48</v>
      </c>
      <c r="CF524" s="6">
        <v>43</v>
      </c>
      <c r="CG524" s="6">
        <v>1</v>
      </c>
      <c r="CH524" s="6">
        <v>9</v>
      </c>
      <c r="CI524" s="6">
        <v>53</v>
      </c>
      <c r="CJ524" s="11">
        <f>IF(BR524=0,0,CB524/BR524*60)</f>
        <v>2.1290227194322608</v>
      </c>
      <c r="CK524" s="11">
        <f>IF(BT524=0,0,CC524/BT524*60)</f>
        <v>3.7386706948640485</v>
      </c>
      <c r="CL524" s="11">
        <f>IF(BS524=0,0,CD524/BS524*60)</f>
        <v>0.66286135150064451</v>
      </c>
      <c r="CM524" s="11">
        <f>IF(BR524=0,0,CF524/BR524*60)</f>
        <v>2.5429993593218669</v>
      </c>
      <c r="CN524" s="11">
        <f>IF(BT524=0,0,CG524/BT524*60)</f>
        <v>0.33987915407854985</v>
      </c>
      <c r="CO524" s="11">
        <f>IF(BS524=0,0,CH524/BS524*60)</f>
        <v>5.9657521635058002</v>
      </c>
      <c r="CP524" s="52">
        <f t="shared" si="1070"/>
        <v>0.22222222222222221</v>
      </c>
      <c r="CQ524" s="52">
        <f t="shared" si="1071"/>
        <v>0.52777777777777779</v>
      </c>
      <c r="CR524" s="52">
        <f t="shared" si="1072"/>
        <v>0.75</v>
      </c>
      <c r="CS524" s="52">
        <f t="shared" si="1073"/>
        <v>9.0909090909090912E-2</v>
      </c>
      <c r="CT524" s="52">
        <f t="shared" si="1074"/>
        <v>0.72727272727272729</v>
      </c>
      <c r="CU524" s="52">
        <f t="shared" si="1075"/>
        <v>0.81818181818181823</v>
      </c>
      <c r="CV524">
        <v>0</v>
      </c>
      <c r="CW524" s="60">
        <f>DD524+DJ524+DN524</f>
        <v>21.774302482280813</v>
      </c>
      <c r="CX524" s="60">
        <f>CW524/DR524*2000</f>
        <v>33.979872787579303</v>
      </c>
      <c r="CY524" s="60">
        <v>9.4883630532354921</v>
      </c>
      <c r="CZ524" s="60">
        <v>-6.2634603531280947E-2</v>
      </c>
      <c r="DA524" s="60">
        <v>-0.35086771305135117</v>
      </c>
      <c r="DB524" s="60">
        <v>1.4708550675995764</v>
      </c>
      <c r="DC524" s="60">
        <v>0</v>
      </c>
      <c r="DD524" s="60">
        <f>SUM(CY524:DC524)</f>
        <v>10.545715804252437</v>
      </c>
      <c r="DE524" s="60">
        <f>DD524/DR524*2000</f>
        <v>16.457109557197935</v>
      </c>
      <c r="DF524" s="60">
        <v>7.8440123041897305</v>
      </c>
      <c r="DG524" s="60">
        <v>0.32555372760506635</v>
      </c>
      <c r="DH524" s="60">
        <v>4.0265659002610965</v>
      </c>
      <c r="DI524" s="60">
        <v>-0.96754525402751912</v>
      </c>
      <c r="DJ524" s="60">
        <f>SUM(DF524:DI524)</f>
        <v>11.228586678028377</v>
      </c>
      <c r="DK524" s="60">
        <f>DJ524/DR524*2000</f>
        <v>17.522763230381365</v>
      </c>
      <c r="DL524" s="60"/>
      <c r="DM524" s="60"/>
      <c r="DN524" s="60">
        <f>SUM(DL524:DM524)</f>
        <v>0</v>
      </c>
      <c r="DO524" s="58">
        <v>1014.55</v>
      </c>
      <c r="DP524" s="58">
        <v>176.53333333333333</v>
      </c>
      <c r="DQ524" s="58">
        <v>90.516666666666666</v>
      </c>
      <c r="DR524" s="58">
        <v>1281.5999999999999</v>
      </c>
    </row>
    <row r="525" spans="1:122" x14ac:dyDescent="0.2">
      <c r="A525" s="31" t="s">
        <v>4678</v>
      </c>
      <c r="B525" s="31" t="s">
        <v>4661</v>
      </c>
      <c r="C525" s="31" t="str">
        <f>CONCATENATE(RIGHT(D525,LEN(D525)-SEARCH(" ",D525)), ", ", LEFT(D525, SEARCH(" ", D525)))</f>
        <v xml:space="preserve">Zednik, Richard </v>
      </c>
      <c r="D525" s="31" t="str">
        <f>LEFT(F525, SEARCH(",", F525) - 1)</f>
        <v>Richard Zednik</v>
      </c>
      <c r="E525" s="31" t="str">
        <f>LEFT(RIGHT(F525, LEN(F525)-SEARCH(",", F525)-1), 2)</f>
        <v>LW</v>
      </c>
      <c r="F525" s="31" t="s">
        <v>4626</v>
      </c>
      <c r="G525" s="31">
        <v>32</v>
      </c>
      <c r="H525" s="31">
        <v>6</v>
      </c>
      <c r="I525" s="31">
        <v>12</v>
      </c>
      <c r="J525" s="31">
        <f>H525+I525</f>
        <v>18</v>
      </c>
      <c r="K525" s="31">
        <v>-4</v>
      </c>
      <c r="L525" s="31">
        <v>16</v>
      </c>
      <c r="M525" s="32" t="s">
        <v>5897</v>
      </c>
      <c r="N525" s="33">
        <f>LEFT(M525, LEN(M525)-3)+RIGHT(M525,2)/60</f>
        <v>15.7</v>
      </c>
      <c r="O525" s="33">
        <f>G525*N525</f>
        <v>502.4</v>
      </c>
      <c r="P525" s="31">
        <v>1</v>
      </c>
      <c r="Q525" s="31">
        <v>5</v>
      </c>
      <c r="R525" s="31">
        <v>0</v>
      </c>
      <c r="S525" s="31">
        <v>0</v>
      </c>
      <c r="T525" s="31">
        <f t="shared" si="1077"/>
        <v>5</v>
      </c>
      <c r="U525" s="31">
        <f t="shared" si="1077"/>
        <v>7</v>
      </c>
      <c r="V525" s="31">
        <v>68</v>
      </c>
      <c r="W525" s="34">
        <f>IF(V525=0,0,H525/V525)</f>
        <v>8.8235294117647065E-2</v>
      </c>
      <c r="X525" s="31">
        <v>647</v>
      </c>
      <c r="Y525" s="31">
        <v>1</v>
      </c>
      <c r="Z525" s="31">
        <v>0</v>
      </c>
      <c r="AA525" s="31">
        <v>1</v>
      </c>
      <c r="AB525" s="31">
        <v>2</v>
      </c>
      <c r="AC525" s="34">
        <f>IF(AA525+AB525=0,0,AA525/(AA525+AB525))</f>
        <v>0.33333333333333331</v>
      </c>
      <c r="AD525" s="32" t="s">
        <v>5446</v>
      </c>
      <c r="AE525" s="35">
        <f>LEFT(AD525, LEN(AD525)-3)+RIGHT(AD525,2)/60</f>
        <v>27.883333333333333</v>
      </c>
      <c r="AF525" s="36">
        <v>43</v>
      </c>
      <c r="AG525" s="37">
        <v>662287</v>
      </c>
      <c r="AH525" s="38" t="s">
        <v>6433</v>
      </c>
      <c r="AI525" s="38" t="s">
        <v>4368</v>
      </c>
      <c r="AJ525" s="39">
        <v>-0.6</v>
      </c>
      <c r="AK525" s="38" t="s">
        <v>6412</v>
      </c>
      <c r="AL525" s="38" t="s">
        <v>6349</v>
      </c>
      <c r="AM525" s="38" t="s">
        <v>6341</v>
      </c>
      <c r="AN525" s="40">
        <f t="shared" si="1078"/>
        <v>10.9</v>
      </c>
      <c r="AO525" s="40">
        <f t="shared" si="1078"/>
        <v>9.3000000000000007</v>
      </c>
      <c r="AP525" s="40">
        <f t="shared" si="1078"/>
        <v>-0.6</v>
      </c>
      <c r="AQ525" s="40">
        <f t="shared" si="1078"/>
        <v>1.5</v>
      </c>
      <c r="AR525" s="40"/>
      <c r="AS525" s="40">
        <f>AL525+0</f>
        <v>0.1</v>
      </c>
      <c r="AT525" s="40"/>
      <c r="AU525" s="40">
        <f>AM525+0</f>
        <v>1.6</v>
      </c>
      <c r="AV525" s="31"/>
      <c r="AW525" s="31"/>
      <c r="AX525" s="31"/>
      <c r="AY525" s="31"/>
      <c r="AZ525" s="31"/>
      <c r="BA525" s="31"/>
      <c r="BB525" s="31"/>
      <c r="BC525" s="31"/>
      <c r="BD525" s="31"/>
      <c r="BE525" s="31"/>
      <c r="BF525" s="31"/>
      <c r="BG525" s="31"/>
      <c r="BH525" s="31"/>
      <c r="BI525" s="31"/>
      <c r="BJ525" s="31"/>
      <c r="BK525" s="31"/>
      <c r="BL525" s="31"/>
      <c r="BM525" s="41"/>
      <c r="BN525" s="41"/>
      <c r="BO525" s="41"/>
      <c r="BP525" s="41"/>
      <c r="BQ525" s="33"/>
      <c r="BR525" s="33"/>
      <c r="BS525" s="33"/>
      <c r="BT525" s="33"/>
      <c r="BU525" s="37"/>
      <c r="BV525" s="31"/>
      <c r="BW525" s="31"/>
      <c r="BX525" s="31"/>
      <c r="BY525" s="40"/>
      <c r="BZ525" s="40"/>
      <c r="CA525" s="40"/>
      <c r="CB525" s="55">
        <v>15</v>
      </c>
      <c r="CC525" s="55">
        <v>11</v>
      </c>
      <c r="CD525" s="55">
        <v>0</v>
      </c>
      <c r="CE525" s="55">
        <v>26</v>
      </c>
      <c r="CF525" s="55">
        <v>15</v>
      </c>
      <c r="CG525" s="55">
        <v>2</v>
      </c>
      <c r="CH525" s="55">
        <v>5</v>
      </c>
      <c r="CI525" s="55">
        <v>22</v>
      </c>
      <c r="CJ525" s="35"/>
      <c r="CK525" s="35"/>
      <c r="CL525" s="35"/>
      <c r="CM525" s="35"/>
      <c r="CN525" s="35"/>
      <c r="CO525" s="35"/>
      <c r="CP525" s="56">
        <f t="shared" si="1070"/>
        <v>0.33333333333333331</v>
      </c>
      <c r="CQ525" s="56">
        <f t="shared" si="1071"/>
        <v>0.46666666666666667</v>
      </c>
      <c r="CR525" s="56">
        <f t="shared" si="1072"/>
        <v>0.8</v>
      </c>
      <c r="CS525" s="56">
        <f t="shared" si="1073"/>
        <v>9.0909090909090912E-2</v>
      </c>
      <c r="CT525" s="56">
        <f t="shared" si="1074"/>
        <v>0.45454545454545453</v>
      </c>
      <c r="CU525" s="56">
        <f t="shared" si="1075"/>
        <v>0.54545454545454541</v>
      </c>
      <c r="CV525" s="31">
        <v>1</v>
      </c>
      <c r="CW525" s="61">
        <f>DD525+DJ525+DN525</f>
        <v>10.515987626339436</v>
      </c>
      <c r="CX525" s="61">
        <f>CW525/DR525*2000</f>
        <v>41.885240147395521</v>
      </c>
      <c r="CY525" s="61">
        <v>7.9418601793778256</v>
      </c>
      <c r="CZ525" s="61">
        <v>1.1762589878180358</v>
      </c>
      <c r="DA525" s="61">
        <v>7.6952675010190735E-2</v>
      </c>
      <c r="DB525" s="61">
        <v>-0.36632605246171818</v>
      </c>
      <c r="DC525" s="61">
        <v>-1.4116977453673822</v>
      </c>
      <c r="DD525" s="61">
        <f>SUM(CY525:DC525)</f>
        <v>7.4170480443769513</v>
      </c>
      <c r="DE525" s="61">
        <f>DD525/DR525*2000</f>
        <v>29.542145689233742</v>
      </c>
      <c r="DF525" s="61">
        <v>2.4228461188361483</v>
      </c>
      <c r="DG525" s="61">
        <v>-0.10477472954010537</v>
      </c>
      <c r="DH525" s="61">
        <v>8.8863060548288172E-2</v>
      </c>
      <c r="DI525" s="61">
        <v>0.69200513211815418</v>
      </c>
      <c r="DJ525" s="61">
        <f>SUM(DF525:DI525)</f>
        <v>3.098939581962485</v>
      </c>
      <c r="DK525" s="61">
        <f>DJ525/DR525*2000</f>
        <v>12.343094458161783</v>
      </c>
      <c r="DL525" s="61"/>
      <c r="DM525" s="61"/>
      <c r="DN525" s="61">
        <f>SUM(DL525:DM525)</f>
        <v>0</v>
      </c>
      <c r="DO525" s="40">
        <v>365.76666666666665</v>
      </c>
      <c r="DP525" s="40">
        <v>106.68333333333334</v>
      </c>
      <c r="DQ525" s="40">
        <v>29.68333333333333</v>
      </c>
      <c r="DR525" s="62">
        <v>502.13333333333333</v>
      </c>
    </row>
    <row r="526" spans="1:122" x14ac:dyDescent="0.2">
      <c r="A526" s="31" t="s">
        <v>4667</v>
      </c>
      <c r="B526" s="31" t="s">
        <v>4661</v>
      </c>
      <c r="C526" s="31" t="str">
        <f>CONCATENATE(RIGHT(D526,LEN(D526)-SEARCH(" ",D526)), ", ", LEFT(D526, SEARCH(" ", D526)))</f>
        <v xml:space="preserve">Zednik, Richard </v>
      </c>
      <c r="D526" s="31" t="str">
        <f>LEFT(F526, SEARCH(",", F526) - 1)</f>
        <v>Richard Zednik</v>
      </c>
      <c r="E526" s="31" t="str">
        <f>LEFT(RIGHT(F526, LEN(F526)-SEARCH(",", F526)-1), 2)</f>
        <v>LW</v>
      </c>
      <c r="F526" s="31" t="s">
        <v>1176</v>
      </c>
      <c r="G526" s="31">
        <v>10</v>
      </c>
      <c r="H526" s="31">
        <v>1</v>
      </c>
      <c r="I526" s="31">
        <v>2</v>
      </c>
      <c r="J526" s="31">
        <f>H526+I526</f>
        <v>3</v>
      </c>
      <c r="K526" s="31">
        <v>-2</v>
      </c>
      <c r="L526" s="31">
        <v>2</v>
      </c>
      <c r="M526" s="32" t="s">
        <v>5873</v>
      </c>
      <c r="N526" s="33">
        <f>LEFT(M526, LEN(M526)-3)+RIGHT(M526,2)/60</f>
        <v>12.85</v>
      </c>
      <c r="O526" s="33">
        <f>G526*N526</f>
        <v>128.5</v>
      </c>
      <c r="P526" s="31">
        <v>0</v>
      </c>
      <c r="Q526" s="31">
        <v>0</v>
      </c>
      <c r="R526" s="31">
        <v>0</v>
      </c>
      <c r="S526" s="31">
        <v>0</v>
      </c>
      <c r="T526" s="31">
        <f t="shared" si="1077"/>
        <v>1</v>
      </c>
      <c r="U526" s="31">
        <f t="shared" si="1077"/>
        <v>2</v>
      </c>
      <c r="V526" s="31">
        <v>15</v>
      </c>
      <c r="W526" s="34">
        <f>IF(V526=0,0,H526/V526)</f>
        <v>6.6666666666666666E-2</v>
      </c>
      <c r="X526" s="31">
        <v>155</v>
      </c>
      <c r="Y526" s="31">
        <v>0</v>
      </c>
      <c r="Z526" s="31">
        <v>0</v>
      </c>
      <c r="AA526" s="31">
        <v>0</v>
      </c>
      <c r="AB526" s="31">
        <v>1</v>
      </c>
      <c r="AC526" s="34">
        <f>IF(AA526+AB526=0,0,AA526/(AA526+AB526))</f>
        <v>0</v>
      </c>
      <c r="AD526" s="32" t="s">
        <v>4175</v>
      </c>
      <c r="AE526" s="35">
        <f>LEFT(AD526, LEN(AD526)-3)+RIGHT(AD526,2)/60</f>
        <v>42.81666666666667</v>
      </c>
      <c r="AF526" s="36"/>
      <c r="AG526" s="31"/>
      <c r="AH526" s="38" t="s">
        <v>6381</v>
      </c>
      <c r="AI526" s="38" t="s">
        <v>6283</v>
      </c>
      <c r="AJ526" s="39">
        <v>-2.7</v>
      </c>
      <c r="AK526" s="38" t="s">
        <v>6331</v>
      </c>
      <c r="AL526" s="38" t="s">
        <v>6352</v>
      </c>
      <c r="AM526" s="38" t="s">
        <v>6274</v>
      </c>
      <c r="AN526" s="40">
        <f t="shared" si="1078"/>
        <v>2.6</v>
      </c>
      <c r="AO526" s="40">
        <f t="shared" si="1078"/>
        <v>2.4</v>
      </c>
      <c r="AP526" s="40">
        <f t="shared" si="1078"/>
        <v>-2.7</v>
      </c>
      <c r="AQ526" s="40">
        <f t="shared" si="1078"/>
        <v>-0.2</v>
      </c>
      <c r="AR526" s="40"/>
      <c r="AS526" s="40">
        <f>AL526+0</f>
        <v>-0.3</v>
      </c>
      <c r="AT526" s="40"/>
      <c r="AU526" s="40">
        <f>AM526+0</f>
        <v>-0.5</v>
      </c>
      <c r="AV526" s="31">
        <v>36</v>
      </c>
      <c r="AW526" s="31">
        <v>15</v>
      </c>
      <c r="AX526" s="31">
        <v>20</v>
      </c>
      <c r="AY526" s="31">
        <v>14</v>
      </c>
      <c r="AZ526" s="31">
        <v>16</v>
      </c>
      <c r="BA526" s="31">
        <v>1</v>
      </c>
      <c r="BB526" s="31">
        <v>3</v>
      </c>
      <c r="BC526" s="31">
        <v>42</v>
      </c>
      <c r="BD526" s="31">
        <v>20</v>
      </c>
      <c r="BE526" s="31" t="s">
        <v>3070</v>
      </c>
      <c r="BF526" s="31" t="s">
        <v>3071</v>
      </c>
      <c r="BG526" s="31"/>
      <c r="BH526" s="31" t="s">
        <v>7460</v>
      </c>
      <c r="BI526" s="31">
        <v>72</v>
      </c>
      <c r="BJ526" s="31">
        <v>200</v>
      </c>
      <c r="BK526" s="31" t="s">
        <v>1259</v>
      </c>
      <c r="BL526" s="31" t="s">
        <v>7128</v>
      </c>
      <c r="BM526" s="41" t="s">
        <v>2493</v>
      </c>
      <c r="BN526" s="41" t="s">
        <v>2494</v>
      </c>
      <c r="BO526" s="41" t="s">
        <v>2495</v>
      </c>
      <c r="BP526" s="41" t="s">
        <v>2496</v>
      </c>
      <c r="BQ526" s="33"/>
      <c r="BR526" s="33"/>
      <c r="BS526" s="33"/>
      <c r="BT526" s="33"/>
      <c r="BU526" s="31">
        <v>802</v>
      </c>
      <c r="BV526" s="31">
        <v>1</v>
      </c>
      <c r="BW526" s="31">
        <v>0</v>
      </c>
      <c r="BX526" s="31">
        <v>0</v>
      </c>
      <c r="BY526" s="40"/>
      <c r="BZ526" s="40"/>
      <c r="CA526" s="40"/>
      <c r="CB526" s="55">
        <v>4</v>
      </c>
      <c r="CC526" s="55">
        <v>0</v>
      </c>
      <c r="CD526" s="55">
        <v>0</v>
      </c>
      <c r="CE526" s="55">
        <v>4</v>
      </c>
      <c r="CF526" s="55">
        <v>4</v>
      </c>
      <c r="CG526" s="55">
        <v>0</v>
      </c>
      <c r="CH526" s="55">
        <v>0</v>
      </c>
      <c r="CI526" s="55">
        <v>4</v>
      </c>
      <c r="CJ526" s="35"/>
      <c r="CK526" s="35"/>
      <c r="CL526" s="35"/>
      <c r="CM526" s="35"/>
      <c r="CN526" s="35"/>
      <c r="CO526" s="35"/>
      <c r="CP526" s="56">
        <f t="shared" si="1070"/>
        <v>0.25</v>
      </c>
      <c r="CQ526" s="56">
        <f t="shared" si="1071"/>
        <v>0.5</v>
      </c>
      <c r="CR526" s="56">
        <f t="shared" si="1072"/>
        <v>0.75</v>
      </c>
      <c r="CS526" s="56">
        <f t="shared" si="1073"/>
        <v>0</v>
      </c>
      <c r="CT526" s="56">
        <f t="shared" si="1074"/>
        <v>0</v>
      </c>
      <c r="CU526" s="56">
        <f t="shared" si="1075"/>
        <v>0</v>
      </c>
      <c r="CV526" s="31">
        <v>1</v>
      </c>
      <c r="CW526" s="61">
        <f>DD526+DJ526+DN526</f>
        <v>1.678797853372739</v>
      </c>
      <c r="CX526" s="61">
        <f>CW526/DR526*2000</f>
        <v>26.135929217012023</v>
      </c>
      <c r="CY526" s="61">
        <v>0.82120870597491813</v>
      </c>
      <c r="CZ526" s="61">
        <v>-0.18590527274178498</v>
      </c>
      <c r="DA526" s="61">
        <v>-9.5033295805385679E-2</v>
      </c>
      <c r="DB526" s="61">
        <v>-1.6189506350876428E-2</v>
      </c>
      <c r="DC526" s="61">
        <v>0</v>
      </c>
      <c r="DD526" s="61">
        <f>SUM(CY526:DC526)</f>
        <v>0.52408063107687097</v>
      </c>
      <c r="DE526" s="61">
        <f>DD526/DR526*2000</f>
        <v>8.1590134573461999</v>
      </c>
      <c r="DF526" s="61">
        <v>0.46306855723220125</v>
      </c>
      <c r="DG526" s="61">
        <v>8.4181050810245139E-3</v>
      </c>
      <c r="DH526" s="61">
        <v>0.10129566842663119</v>
      </c>
      <c r="DI526" s="61">
        <v>0.58193489155601097</v>
      </c>
      <c r="DJ526" s="61">
        <f>SUM(DF526:DI526)</f>
        <v>1.1547172222958679</v>
      </c>
      <c r="DK526" s="61">
        <f>DJ526/DR526*2000</f>
        <v>17.976915759665822</v>
      </c>
      <c r="DL526" s="61"/>
      <c r="DM526" s="61"/>
      <c r="DN526" s="61">
        <f>SUM(DL526:DM526)</f>
        <v>0</v>
      </c>
      <c r="DO526" s="62">
        <v>123.28333333333333</v>
      </c>
      <c r="DP526" s="62">
        <v>3.7166666666666668</v>
      </c>
      <c r="DQ526" s="62">
        <v>1.4666666666666668</v>
      </c>
      <c r="DR526" s="62">
        <v>128.46666666666667</v>
      </c>
    </row>
    <row r="527" spans="1:122" x14ac:dyDescent="0.2">
      <c r="A527" s="19" t="s">
        <v>4667</v>
      </c>
      <c r="B527" s="19" t="s">
        <v>4661</v>
      </c>
      <c r="C527" s="19" t="s">
        <v>102</v>
      </c>
      <c r="D527" s="19" t="s">
        <v>103</v>
      </c>
      <c r="E527" s="19" t="s">
        <v>2750</v>
      </c>
      <c r="F527" s="19" t="s">
        <v>1176</v>
      </c>
      <c r="G527" s="19">
        <v>42</v>
      </c>
      <c r="H527" s="19">
        <v>7</v>
      </c>
      <c r="I527" s="19">
        <v>14</v>
      </c>
      <c r="J527" s="19">
        <v>21</v>
      </c>
      <c r="K527" s="19">
        <v>-6</v>
      </c>
      <c r="L527" s="19">
        <v>18</v>
      </c>
      <c r="M527" s="20"/>
      <c r="N527" s="21">
        <v>15.02</v>
      </c>
      <c r="O527" s="21">
        <v>630.9</v>
      </c>
      <c r="P527" s="19">
        <v>1</v>
      </c>
      <c r="Q527" s="19">
        <v>5</v>
      </c>
      <c r="R527" s="19">
        <v>0</v>
      </c>
      <c r="S527" s="19">
        <v>0</v>
      </c>
      <c r="T527" s="19">
        <v>6</v>
      </c>
      <c r="U527" s="19">
        <v>9</v>
      </c>
      <c r="V527" s="19">
        <v>83</v>
      </c>
      <c r="W527" s="22">
        <v>8.4000000000000005E-2</v>
      </c>
      <c r="X527" s="19">
        <v>802</v>
      </c>
      <c r="Y527" s="19">
        <v>1</v>
      </c>
      <c r="Z527" s="19">
        <v>0</v>
      </c>
      <c r="AA527" s="19">
        <v>1</v>
      </c>
      <c r="AB527" s="19">
        <v>3</v>
      </c>
      <c r="AC527" s="22">
        <v>0.25</v>
      </c>
      <c r="AD527" s="20"/>
      <c r="AE527" s="21">
        <v>31.44</v>
      </c>
      <c r="AF527" s="28">
        <v>33</v>
      </c>
      <c r="AG527" s="23">
        <v>662287</v>
      </c>
      <c r="AH527" s="23"/>
      <c r="AI527" s="23"/>
      <c r="AJ527" s="23"/>
      <c r="AK527" s="23"/>
      <c r="AL527" s="23"/>
      <c r="AM527" s="23"/>
      <c r="AN527" s="24">
        <v>13.5</v>
      </c>
      <c r="AO527" s="24">
        <v>11.7</v>
      </c>
      <c r="AP527" s="24">
        <v>-3.3</v>
      </c>
      <c r="AQ527" s="29">
        <v>1.1000000000000001</v>
      </c>
      <c r="AR527" s="24">
        <f t="shared" ref="AR527:AR539" si="1079">AQ527/(BR527+2*(BS527+BT527))*2000</f>
        <v>2.8491873340672149</v>
      </c>
      <c r="AS527" s="29">
        <v>0</v>
      </c>
      <c r="AT527" s="24">
        <f t="shared" ref="AT527:AT539" si="1080">AS527/(BR527+2*(BS527+BT527))*2000</f>
        <v>0</v>
      </c>
      <c r="AU527" s="24">
        <v>1.1000000000000001</v>
      </c>
      <c r="AV527" s="67">
        <v>15</v>
      </c>
      <c r="AW527" s="67">
        <v>36</v>
      </c>
      <c r="AX527" s="67">
        <v>20</v>
      </c>
      <c r="AY527" s="67">
        <v>14</v>
      </c>
      <c r="AZ527" s="67">
        <v>16</v>
      </c>
      <c r="BA527" s="67">
        <v>1</v>
      </c>
      <c r="BB527" s="67">
        <v>3</v>
      </c>
      <c r="BC527" s="67">
        <v>0.1</v>
      </c>
      <c r="BD527" s="19">
        <v>20</v>
      </c>
      <c r="BE527" s="19" t="s">
        <v>3070</v>
      </c>
      <c r="BF527" s="19" t="s">
        <v>3071</v>
      </c>
      <c r="BG527" s="19">
        <v>0</v>
      </c>
      <c r="BH527" s="19" t="s">
        <v>7460</v>
      </c>
      <c r="BI527" s="19">
        <v>72</v>
      </c>
      <c r="BJ527" s="19">
        <v>200</v>
      </c>
      <c r="BK527" s="19" t="s">
        <v>1259</v>
      </c>
      <c r="BL527" s="19" t="s">
        <v>7128</v>
      </c>
      <c r="BM527" s="25" t="s">
        <v>2493</v>
      </c>
      <c r="BN527" s="25" t="s">
        <v>2494</v>
      </c>
      <c r="BO527" s="25" t="s">
        <v>2495</v>
      </c>
      <c r="BP527" s="25" t="s">
        <v>2496</v>
      </c>
      <c r="BQ527" s="21">
        <f t="shared" ref="BQ527:BQ539" si="1081">LEFT(TRIM(BM527),LEN(TRIM(BM527))-3)+RIGHT(TRIM(BM527),2)/60</f>
        <v>630.6</v>
      </c>
      <c r="BR527" s="21">
        <f t="shared" ref="BR527:BR539" si="1082">LEFT(TRIM(BN527),LEN(TRIM(BN527))-3)+RIGHT(TRIM(BN527),2)/60</f>
        <v>489.05</v>
      </c>
      <c r="BS527" s="21">
        <f t="shared" ref="BS527:BS539" si="1083">LEFT(TRIM(BO527),LEN(TRIM(BO527))-3)+RIGHT(TRIM(BO527),2)/60</f>
        <v>31.15</v>
      </c>
      <c r="BT527" s="21">
        <f t="shared" ref="BT527:BT539" si="1084">LEFT(TRIM(BP527),LEN(TRIM(BP527))-3)+RIGHT(TRIM(BP527),2)/60</f>
        <v>110.4</v>
      </c>
      <c r="BU527" s="19">
        <v>802</v>
      </c>
      <c r="BV527" s="19">
        <v>1</v>
      </c>
      <c r="BW527" s="19">
        <v>0</v>
      </c>
      <c r="BX527" s="19">
        <v>0</v>
      </c>
      <c r="BY527" s="24">
        <f t="shared" ref="BY527:BY539" si="1085">BR527/G527</f>
        <v>11.644047619047619</v>
      </c>
      <c r="BZ527" s="24">
        <f t="shared" ref="BZ527:BZ539" si="1086">BS527/G527</f>
        <v>0.74166666666666659</v>
      </c>
      <c r="CA527" s="24">
        <f t="shared" ref="CA527:CA539" si="1087">BT527/G527</f>
        <v>2.6285714285714286</v>
      </c>
      <c r="CB527" s="19">
        <v>19</v>
      </c>
      <c r="CC527" s="19">
        <v>11</v>
      </c>
      <c r="CD527" s="19">
        <v>0</v>
      </c>
      <c r="CE527" s="19">
        <v>30</v>
      </c>
      <c r="CF527" s="19">
        <v>19</v>
      </c>
      <c r="CG527" s="19">
        <v>2</v>
      </c>
      <c r="CH527" s="19">
        <v>5</v>
      </c>
      <c r="CI527" s="19">
        <v>26</v>
      </c>
      <c r="CJ527" s="53">
        <f t="shared" ref="CJ527:CJ539" si="1088">IF(BR527=0,0,CB527/BR527*60)</f>
        <v>2.3310499948880485</v>
      </c>
      <c r="CK527" s="53">
        <f t="shared" ref="CK527:CK539" si="1089">IF(BT527=0,0,CC527/BT527*60)</f>
        <v>5.9782608695652169</v>
      </c>
      <c r="CL527" s="53">
        <f t="shared" ref="CL527:CL539" si="1090">IF(BS527=0,0,CD527/BS527*60)</f>
        <v>0</v>
      </c>
      <c r="CM527" s="53">
        <f t="shared" ref="CM527:CM539" si="1091">IF(BR527=0,0,CF527/BR527*60)</f>
        <v>2.3310499948880485</v>
      </c>
      <c r="CN527" s="53">
        <f t="shared" ref="CN527:CN539" si="1092">IF(BT527=0,0,CG527/BT527*60)</f>
        <v>1.0869565217391304</v>
      </c>
      <c r="CO527" s="53">
        <f t="shared" ref="CO527:CO539" si="1093">IF(BS527=0,0,CH527/BS527*60)</f>
        <v>9.6308186195826639</v>
      </c>
      <c r="CP527" s="54">
        <f t="shared" si="1070"/>
        <v>0.31578947368421051</v>
      </c>
      <c r="CQ527" s="54">
        <f t="shared" si="1071"/>
        <v>0.47368421052631576</v>
      </c>
      <c r="CR527" s="54">
        <f t="shared" si="1072"/>
        <v>0.78947368421052633</v>
      </c>
      <c r="CS527" s="54">
        <f t="shared" si="1073"/>
        <v>9.0909090909090912E-2</v>
      </c>
      <c r="CT527" s="54">
        <f t="shared" si="1074"/>
        <v>0.45454545454545453</v>
      </c>
      <c r="CU527" s="54">
        <f t="shared" si="1075"/>
        <v>0.54545454545454541</v>
      </c>
      <c r="CV527" s="19">
        <v>2</v>
      </c>
      <c r="CW527" s="65">
        <v>12.195</v>
      </c>
      <c r="CX527" s="65">
        <v>38.677</v>
      </c>
      <c r="CY527" s="24">
        <v>8.7629999999999999</v>
      </c>
      <c r="CZ527" s="24">
        <v>0.99</v>
      </c>
      <c r="DA527" s="24">
        <v>-1.7999999999999999E-2</v>
      </c>
      <c r="DB527" s="24">
        <v>-0.38300000000000001</v>
      </c>
      <c r="DC527" s="24">
        <v>-1.4119999999999999</v>
      </c>
      <c r="DD527" s="65">
        <v>7.9409999999999998</v>
      </c>
      <c r="DE527" s="65">
        <v>25.186</v>
      </c>
      <c r="DF527" s="24">
        <v>2.8860000000000001</v>
      </c>
      <c r="DG527" s="24">
        <v>-9.6000000000000002E-2</v>
      </c>
      <c r="DH527" s="24">
        <v>0.19</v>
      </c>
      <c r="DI527" s="24">
        <v>1.274</v>
      </c>
      <c r="DJ527" s="65">
        <v>4.2539999999999996</v>
      </c>
      <c r="DK527" s="65">
        <v>13.491</v>
      </c>
      <c r="DL527" s="24">
        <v>0</v>
      </c>
      <c r="DM527" s="24">
        <v>0</v>
      </c>
      <c r="DN527" s="65">
        <v>0</v>
      </c>
      <c r="DO527" s="24">
        <v>489.05</v>
      </c>
      <c r="DP527" s="24">
        <v>110.4</v>
      </c>
      <c r="DQ527" s="24">
        <v>31.15</v>
      </c>
      <c r="DR527" s="24">
        <v>630.6</v>
      </c>
    </row>
    <row r="528" spans="1:122" x14ac:dyDescent="0.2">
      <c r="A528" t="s">
        <v>4661</v>
      </c>
      <c r="B528" t="s">
        <v>4661</v>
      </c>
      <c r="C528" t="str">
        <f t="shared" ref="C528:C541" si="1094">CONCATENATE(RIGHT(D528,LEN(D528)-SEARCH(" ",D528)), ", ", LEFT(D528, SEARCH(" ", D528)))</f>
        <v xml:space="preserve">Globke, Rob </v>
      </c>
      <c r="D528" t="str">
        <f t="shared" ref="D528:D541" si="1095">LEFT(F528, SEARCH(",", F528) - 1)</f>
        <v>Rob Globke</v>
      </c>
      <c r="E528" t="str">
        <f t="shared" ref="E528:E541" si="1096">LEFT(RIGHT(F528, LEN(F528)-SEARCH(",", F528)-1), 2)</f>
        <v xml:space="preserve">C </v>
      </c>
      <c r="F528" t="s">
        <v>999</v>
      </c>
      <c r="G528">
        <v>19</v>
      </c>
      <c r="H528">
        <v>0</v>
      </c>
      <c r="I528">
        <v>1</v>
      </c>
      <c r="J528">
        <f t="shared" ref="J528:J541" si="1097">H528+I528</f>
        <v>1</v>
      </c>
      <c r="K528">
        <v>-3</v>
      </c>
      <c r="L528">
        <v>0</v>
      </c>
      <c r="M528" s="5" t="s">
        <v>5764</v>
      </c>
      <c r="N528" s="7">
        <f t="shared" ref="N528:N541" si="1098">LEFT(M528, LEN(M528)-3)+RIGHT(M528,2)/60</f>
        <v>6.0666666666666664</v>
      </c>
      <c r="O528" s="7">
        <f t="shared" ref="O528:O541" si="1099">G528*N528</f>
        <v>115.26666666666667</v>
      </c>
      <c r="P528">
        <v>0</v>
      </c>
      <c r="Q528">
        <v>0</v>
      </c>
      <c r="R528">
        <v>0</v>
      </c>
      <c r="S528">
        <v>0</v>
      </c>
      <c r="T528">
        <f t="shared" ref="T528:T541" si="1100">H528-P528-R528</f>
        <v>0</v>
      </c>
      <c r="U528">
        <f t="shared" ref="U528:U541" si="1101">I528-Q528-S528</f>
        <v>1</v>
      </c>
      <c r="V528">
        <v>15</v>
      </c>
      <c r="W528" s="9">
        <f t="shared" ref="W528:W541" si="1102">IF(V528=0,0,H528/V528)</f>
        <v>0</v>
      </c>
      <c r="X528">
        <v>171</v>
      </c>
      <c r="Y528">
        <v>0</v>
      </c>
      <c r="Z528">
        <v>0</v>
      </c>
      <c r="AA528">
        <v>0</v>
      </c>
      <c r="AB528">
        <v>0</v>
      </c>
      <c r="AC528" s="9">
        <f t="shared" ref="AC528:AC541" si="1103">IF(AA528+AB528=0,0,AA528/(AA528+AB528))</f>
        <v>0</v>
      </c>
      <c r="AD528" s="5" t="s">
        <v>4255</v>
      </c>
      <c r="AE528" s="11">
        <f t="shared" ref="AE528:AE541" si="1104">LEFT(AD528, LEN(AD528)-3)+RIGHT(AD528,2)/60</f>
        <v>115.26666666666667</v>
      </c>
      <c r="AH528" s="13" t="s">
        <v>6336</v>
      </c>
      <c r="AI528" s="13" t="s">
        <v>6339</v>
      </c>
      <c r="AJ528" s="14">
        <v>-3.1</v>
      </c>
      <c r="AK528" s="13" t="s">
        <v>6385</v>
      </c>
      <c r="AL528" s="13" t="s">
        <v>6353</v>
      </c>
      <c r="AM528" s="13" t="s">
        <v>4373</v>
      </c>
      <c r="AN528" s="18">
        <f t="shared" ref="AN528:AN541" si="1105">AH528+0</f>
        <v>2.2999999999999998</v>
      </c>
      <c r="AO528" s="18">
        <f t="shared" ref="AO528:AO541" si="1106">AI528+0</f>
        <v>2.2000000000000002</v>
      </c>
      <c r="AP528" s="18">
        <f t="shared" ref="AP528:AP541" si="1107">AJ528+0</f>
        <v>-3.1</v>
      </c>
      <c r="AQ528" s="18">
        <f t="shared" ref="AQ528:AQ541" si="1108">AK528+0</f>
        <v>-0.8</v>
      </c>
      <c r="AR528" s="18">
        <f t="shared" si="1079"/>
        <v>-13.69472182596291</v>
      </c>
      <c r="AS528" s="18">
        <f t="shared" ref="AS528:AS541" si="1109">AL528+0</f>
        <v>-0.4</v>
      </c>
      <c r="AT528" s="18">
        <f t="shared" si="1080"/>
        <v>-6.847360912981455</v>
      </c>
      <c r="AU528" s="18">
        <f t="shared" ref="AU528:AU541" si="1110">AM528+0</f>
        <v>-1.2</v>
      </c>
      <c r="AV528" s="66">
        <v>3</v>
      </c>
      <c r="AW528" s="66">
        <v>10</v>
      </c>
      <c r="AX528" s="66">
        <v>2</v>
      </c>
      <c r="AY528" s="66">
        <v>2</v>
      </c>
      <c r="AZ528" s="66">
        <v>4</v>
      </c>
      <c r="BA528" s="66">
        <v>0</v>
      </c>
      <c r="BB528" s="66">
        <v>0</v>
      </c>
      <c r="BC528" s="66">
        <v>0</v>
      </c>
      <c r="BD528">
        <v>51</v>
      </c>
      <c r="BE528" t="s">
        <v>4023</v>
      </c>
      <c r="BF528" t="s">
        <v>4024</v>
      </c>
      <c r="BG528" t="s">
        <v>653</v>
      </c>
      <c r="BH528" t="s">
        <v>7471</v>
      </c>
      <c r="BI528">
        <v>74</v>
      </c>
      <c r="BJ528">
        <v>208</v>
      </c>
      <c r="BK528" t="s">
        <v>1258</v>
      </c>
      <c r="BL528" t="s">
        <v>638</v>
      </c>
      <c r="BM528" s="4" t="s">
        <v>3845</v>
      </c>
      <c r="BN528" s="4" t="s">
        <v>3846</v>
      </c>
      <c r="BO528" s="4" t="s">
        <v>7181</v>
      </c>
      <c r="BP528" s="4" t="s">
        <v>7131</v>
      </c>
      <c r="BQ528" s="7">
        <f t="shared" si="1081"/>
        <v>115.26666666666667</v>
      </c>
      <c r="BR528" s="7">
        <f t="shared" si="1082"/>
        <v>113.7</v>
      </c>
      <c r="BS528" s="7">
        <f t="shared" si="1083"/>
        <v>8.3333333333333329E-2</v>
      </c>
      <c r="BT528" s="7">
        <f t="shared" si="1084"/>
        <v>1.4833333333333334</v>
      </c>
      <c r="BU528">
        <v>171</v>
      </c>
      <c r="BV528">
        <v>0</v>
      </c>
      <c r="BW528">
        <v>0</v>
      </c>
      <c r="BX528">
        <v>0</v>
      </c>
      <c r="BY528" s="18">
        <f t="shared" si="1085"/>
        <v>5.9842105263157892</v>
      </c>
      <c r="BZ528" s="18">
        <f t="shared" si="1086"/>
        <v>4.3859649122807015E-3</v>
      </c>
      <c r="CA528" s="18">
        <f t="shared" si="1087"/>
        <v>7.8070175438596498E-2</v>
      </c>
      <c r="CB528" s="6">
        <v>1</v>
      </c>
      <c r="CC528" s="6">
        <v>0</v>
      </c>
      <c r="CD528" s="6">
        <v>0</v>
      </c>
      <c r="CE528" s="6">
        <v>1</v>
      </c>
      <c r="CF528" s="6">
        <v>4</v>
      </c>
      <c r="CG528" s="6">
        <v>0</v>
      </c>
      <c r="CH528" s="6">
        <v>0</v>
      </c>
      <c r="CI528" s="6">
        <v>4</v>
      </c>
      <c r="CJ528" s="11">
        <f t="shared" si="1088"/>
        <v>0.52770448548812654</v>
      </c>
      <c r="CK528" s="11">
        <f t="shared" si="1089"/>
        <v>0</v>
      </c>
      <c r="CL528" s="11">
        <f t="shared" si="1090"/>
        <v>0</v>
      </c>
      <c r="CM528" s="11">
        <f t="shared" si="1091"/>
        <v>2.1108179419525062</v>
      </c>
      <c r="CN528" s="11">
        <f t="shared" si="1092"/>
        <v>0</v>
      </c>
      <c r="CO528" s="11">
        <f t="shared" si="1093"/>
        <v>0</v>
      </c>
      <c r="CP528" s="52">
        <f t="shared" si="1070"/>
        <v>0</v>
      </c>
      <c r="CQ528" s="52">
        <f t="shared" si="1071"/>
        <v>1</v>
      </c>
      <c r="CR528" s="52">
        <f t="shared" si="1072"/>
        <v>1</v>
      </c>
      <c r="CS528" s="52">
        <f t="shared" si="1073"/>
        <v>0</v>
      </c>
      <c r="CT528" s="52">
        <f t="shared" si="1074"/>
        <v>0</v>
      </c>
      <c r="CU528" s="52">
        <f t="shared" si="1075"/>
        <v>0</v>
      </c>
      <c r="CV528">
        <v>0</v>
      </c>
      <c r="CW528" s="60">
        <f t="shared" ref="CW528:CW541" si="1111">DD528+DJ528+DN528</f>
        <v>0.85562807118525575</v>
      </c>
      <c r="CX528" s="60">
        <f t="shared" ref="CX528:CX541" si="1112">CW528/DR528*2000</f>
        <v>14.846062542254293</v>
      </c>
      <c r="CY528" s="60">
        <v>-1.7114898627144037</v>
      </c>
      <c r="CZ528" s="60">
        <v>-7.8782544265630763E-2</v>
      </c>
      <c r="DA528" s="60">
        <v>-0.10843042471184391</v>
      </c>
      <c r="DB528" s="60">
        <v>-9.3726018110359412E-4</v>
      </c>
      <c r="DC528" s="60">
        <v>0</v>
      </c>
      <c r="DD528" s="60">
        <f t="shared" ref="DD528:DD541" si="1113">SUM(CY528:DC528)</f>
        <v>-1.8996400918729819</v>
      </c>
      <c r="DE528" s="60">
        <f t="shared" ref="DE528:DE541" si="1114">DD528/DR528*2000</f>
        <v>-32.96078817593375</v>
      </c>
      <c r="DF528" s="60">
        <v>1.2379226243859056</v>
      </c>
      <c r="DG528" s="60">
        <v>5.9012693251500681E-3</v>
      </c>
      <c r="DH528" s="60">
        <v>9.426861041676407E-3</v>
      </c>
      <c r="DI528" s="60">
        <v>1.5020174083055056</v>
      </c>
      <c r="DJ528" s="60">
        <f t="shared" ref="DJ528:DJ541" si="1115">SUM(DF528:DI528)</f>
        <v>2.7552681630582376</v>
      </c>
      <c r="DK528" s="60">
        <f t="shared" ref="DK528:DK541" si="1116">DJ528/DR528*2000</f>
        <v>47.806850718188045</v>
      </c>
      <c r="DL528" s="60"/>
      <c r="DM528" s="60"/>
      <c r="DN528" s="60">
        <f t="shared" ref="DN528:DN541" si="1117">SUM(DL528:DM528)</f>
        <v>0</v>
      </c>
      <c r="DO528" s="58">
        <v>113.7</v>
      </c>
      <c r="DP528" s="58">
        <v>1.4833333333333334</v>
      </c>
      <c r="DQ528" s="58">
        <v>8.3333333333333329E-2</v>
      </c>
      <c r="DR528" s="58">
        <v>115.26666666666667</v>
      </c>
    </row>
    <row r="529" spans="1:122" x14ac:dyDescent="0.2">
      <c r="A529" t="s">
        <v>4661</v>
      </c>
      <c r="B529" t="s">
        <v>4661</v>
      </c>
      <c r="C529" t="str">
        <f t="shared" si="1094"/>
        <v xml:space="preserve">Olesz, Rostislav </v>
      </c>
      <c r="D529" t="str">
        <f t="shared" si="1095"/>
        <v>Rostislav Olesz</v>
      </c>
      <c r="E529" t="str">
        <f t="shared" si="1096"/>
        <v xml:space="preserve">C </v>
      </c>
      <c r="F529" t="s">
        <v>981</v>
      </c>
      <c r="G529">
        <v>75</v>
      </c>
      <c r="H529">
        <v>11</v>
      </c>
      <c r="I529">
        <v>19</v>
      </c>
      <c r="J529">
        <f t="shared" si="1097"/>
        <v>30</v>
      </c>
      <c r="K529">
        <v>2</v>
      </c>
      <c r="L529">
        <v>28</v>
      </c>
      <c r="M529" s="5" t="s">
        <v>5765</v>
      </c>
      <c r="N529" s="7">
        <f t="shared" si="1098"/>
        <v>15.5</v>
      </c>
      <c r="O529" s="7">
        <f t="shared" si="1099"/>
        <v>1162.5</v>
      </c>
      <c r="P529">
        <v>2</v>
      </c>
      <c r="Q529">
        <v>1</v>
      </c>
      <c r="R529">
        <v>0</v>
      </c>
      <c r="S529">
        <v>1</v>
      </c>
      <c r="T529">
        <f t="shared" si="1100"/>
        <v>9</v>
      </c>
      <c r="U529">
        <f t="shared" si="1101"/>
        <v>17</v>
      </c>
      <c r="V529">
        <v>164</v>
      </c>
      <c r="W529" s="9">
        <f t="shared" si="1102"/>
        <v>6.7073170731707321E-2</v>
      </c>
      <c r="X529">
        <v>1664</v>
      </c>
      <c r="Y529">
        <v>2</v>
      </c>
      <c r="Z529">
        <v>0</v>
      </c>
      <c r="AA529">
        <v>7</v>
      </c>
      <c r="AB529">
        <v>5</v>
      </c>
      <c r="AC529" s="9">
        <f t="shared" si="1103"/>
        <v>0.58333333333333337</v>
      </c>
      <c r="AD529" s="5" t="s">
        <v>4256</v>
      </c>
      <c r="AE529" s="11">
        <f t="shared" si="1104"/>
        <v>38.75</v>
      </c>
      <c r="AF529" s="27">
        <v>55</v>
      </c>
      <c r="AG529" s="12">
        <v>1262474</v>
      </c>
      <c r="AH529" s="13" t="s">
        <v>6405</v>
      </c>
      <c r="AI529" s="13" t="s">
        <v>6300</v>
      </c>
      <c r="AJ529" s="14">
        <v>-0.4</v>
      </c>
      <c r="AK529" s="13" t="s">
        <v>6323</v>
      </c>
      <c r="AL529" s="13" t="s">
        <v>6341</v>
      </c>
      <c r="AM529" s="13" t="s">
        <v>6332</v>
      </c>
      <c r="AN529" s="18">
        <f t="shared" si="1105"/>
        <v>20.9</v>
      </c>
      <c r="AO529" s="18">
        <f t="shared" si="1106"/>
        <v>24.2</v>
      </c>
      <c r="AP529" s="18">
        <f t="shared" si="1107"/>
        <v>-0.4</v>
      </c>
      <c r="AQ529" s="18">
        <f t="shared" si="1108"/>
        <v>1.1000000000000001</v>
      </c>
      <c r="AR529" s="18">
        <f t="shared" si="1079"/>
        <v>1.5141087405368205</v>
      </c>
      <c r="AS529" s="18">
        <f t="shared" si="1109"/>
        <v>1.6</v>
      </c>
      <c r="AT529" s="18">
        <f t="shared" si="1080"/>
        <v>2.2023399862353754</v>
      </c>
      <c r="AU529" s="18">
        <f t="shared" si="1110"/>
        <v>2.7</v>
      </c>
      <c r="AV529" s="66">
        <v>38</v>
      </c>
      <c r="AW529" s="66">
        <v>86</v>
      </c>
      <c r="AX529" s="66">
        <v>71</v>
      </c>
      <c r="AY529" s="66">
        <v>33</v>
      </c>
      <c r="AZ529" s="66">
        <v>44</v>
      </c>
      <c r="BA529" s="66">
        <v>7</v>
      </c>
      <c r="BB529" s="66">
        <v>5</v>
      </c>
      <c r="BC529" s="66">
        <v>0.2</v>
      </c>
      <c r="BD529">
        <v>85</v>
      </c>
      <c r="BE529" t="s">
        <v>189</v>
      </c>
      <c r="BF529" t="s">
        <v>190</v>
      </c>
      <c r="BH529" t="s">
        <v>627</v>
      </c>
      <c r="BI529">
        <v>73</v>
      </c>
      <c r="BJ529">
        <v>214</v>
      </c>
      <c r="BK529" t="s">
        <v>1259</v>
      </c>
      <c r="BL529" t="s">
        <v>7128</v>
      </c>
      <c r="BM529" s="4" t="s">
        <v>461</v>
      </c>
      <c r="BN529" s="4" t="s">
        <v>6640</v>
      </c>
      <c r="BO529" s="4" t="s">
        <v>6641</v>
      </c>
      <c r="BP529" s="4" t="s">
        <v>6642</v>
      </c>
      <c r="BQ529" s="7">
        <f t="shared" si="1081"/>
        <v>1162.8499999999999</v>
      </c>
      <c r="BR529" s="7">
        <f t="shared" si="1082"/>
        <v>872.7</v>
      </c>
      <c r="BS529" s="7">
        <f t="shared" si="1083"/>
        <v>215.15</v>
      </c>
      <c r="BT529" s="7">
        <f t="shared" si="1084"/>
        <v>75</v>
      </c>
      <c r="BU529" s="12">
        <v>1664</v>
      </c>
      <c r="BV529">
        <v>3</v>
      </c>
      <c r="BW529">
        <v>0</v>
      </c>
      <c r="BX529">
        <v>0</v>
      </c>
      <c r="BY529" s="18">
        <f t="shared" si="1085"/>
        <v>11.636000000000001</v>
      </c>
      <c r="BZ529" s="18">
        <f t="shared" si="1086"/>
        <v>2.8686666666666669</v>
      </c>
      <c r="CA529" s="18">
        <f t="shared" si="1087"/>
        <v>1</v>
      </c>
      <c r="CB529" s="6">
        <v>33</v>
      </c>
      <c r="CC529" s="6">
        <v>9</v>
      </c>
      <c r="CD529" s="6">
        <v>2</v>
      </c>
      <c r="CE529" s="6">
        <v>44</v>
      </c>
      <c r="CF529" s="6">
        <v>33</v>
      </c>
      <c r="CG529" s="6">
        <v>2</v>
      </c>
      <c r="CH529" s="6">
        <v>22</v>
      </c>
      <c r="CI529" s="6">
        <v>57</v>
      </c>
      <c r="CJ529" s="11">
        <f t="shared" si="1088"/>
        <v>2.2688209006531452</v>
      </c>
      <c r="CK529" s="11">
        <f t="shared" si="1089"/>
        <v>7.1999999999999993</v>
      </c>
      <c r="CL529" s="11">
        <f t="shared" si="1090"/>
        <v>0.55775040669300491</v>
      </c>
      <c r="CM529" s="11">
        <f t="shared" si="1091"/>
        <v>2.2688209006531452</v>
      </c>
      <c r="CN529" s="11">
        <f t="shared" si="1092"/>
        <v>1.6</v>
      </c>
      <c r="CO529" s="11">
        <f t="shared" si="1093"/>
        <v>6.1352544736230534</v>
      </c>
      <c r="CP529" s="52">
        <f t="shared" si="1070"/>
        <v>0.27272727272727271</v>
      </c>
      <c r="CQ529" s="52">
        <f t="shared" si="1071"/>
        <v>0.51515151515151514</v>
      </c>
      <c r="CR529" s="52">
        <f t="shared" si="1072"/>
        <v>0.78787878787878785</v>
      </c>
      <c r="CS529" s="52">
        <f t="shared" si="1073"/>
        <v>0.22222222222222221</v>
      </c>
      <c r="CT529" s="52">
        <f t="shared" si="1074"/>
        <v>0.1111111111111111</v>
      </c>
      <c r="CU529" s="52">
        <f t="shared" si="1075"/>
        <v>0.33333333333333331</v>
      </c>
      <c r="CV529">
        <v>0</v>
      </c>
      <c r="CW529" s="60">
        <f t="shared" si="1111"/>
        <v>33.014350421021689</v>
      </c>
      <c r="CX529" s="60">
        <f t="shared" si="1112"/>
        <v>56.781786853027803</v>
      </c>
      <c r="CY529" s="60">
        <v>14.252092627507198</v>
      </c>
      <c r="CZ529" s="60">
        <v>0.4432662851348883</v>
      </c>
      <c r="DA529" s="60">
        <v>-1.0938836267452374</v>
      </c>
      <c r="DB529" s="60">
        <v>-1.3339234777737767</v>
      </c>
      <c r="DC529" s="60">
        <v>-1.6801727809873277</v>
      </c>
      <c r="DD529" s="60">
        <f t="shared" si="1113"/>
        <v>10.587379027135745</v>
      </c>
      <c r="DE529" s="60">
        <f t="shared" si="1114"/>
        <v>18.209363249147774</v>
      </c>
      <c r="DF529" s="60">
        <v>8.6601615321717453</v>
      </c>
      <c r="DG529" s="60">
        <v>-7.8280197295784948E-2</v>
      </c>
      <c r="DH529" s="60">
        <v>8.9623441034910147</v>
      </c>
      <c r="DI529" s="60">
        <v>4.882745955518967</v>
      </c>
      <c r="DJ529" s="60">
        <f t="shared" si="1115"/>
        <v>22.426971393885943</v>
      </c>
      <c r="DK529" s="60">
        <f t="shared" si="1116"/>
        <v>38.572423603880026</v>
      </c>
      <c r="DL529" s="60"/>
      <c r="DM529" s="60"/>
      <c r="DN529" s="60">
        <f t="shared" si="1117"/>
        <v>0</v>
      </c>
      <c r="DO529" s="58">
        <v>872.7</v>
      </c>
      <c r="DP529" s="58">
        <v>75</v>
      </c>
      <c r="DQ529" s="58">
        <v>215.15</v>
      </c>
      <c r="DR529" s="58">
        <v>1162.8499999999999</v>
      </c>
    </row>
    <row r="530" spans="1:122" x14ac:dyDescent="0.2">
      <c r="A530" t="s">
        <v>4661</v>
      </c>
      <c r="B530" t="s">
        <v>4661</v>
      </c>
      <c r="C530" t="str">
        <f t="shared" si="1094"/>
        <v xml:space="preserve">Salei, Ruslan </v>
      </c>
      <c r="D530" t="str">
        <f t="shared" si="1095"/>
        <v>Ruslan Salei</v>
      </c>
      <c r="E530" t="str">
        <f t="shared" si="1096"/>
        <v xml:space="preserve">D </v>
      </c>
      <c r="F530" t="s">
        <v>980</v>
      </c>
      <c r="G530">
        <v>82</v>
      </c>
      <c r="H530">
        <v>6</v>
      </c>
      <c r="I530">
        <v>26</v>
      </c>
      <c r="J530">
        <f t="shared" si="1097"/>
        <v>32</v>
      </c>
      <c r="K530">
        <v>-13</v>
      </c>
      <c r="L530">
        <v>102</v>
      </c>
      <c r="M530" s="5" t="s">
        <v>5766</v>
      </c>
      <c r="N530" s="7">
        <f t="shared" si="1098"/>
        <v>23.333333333333332</v>
      </c>
      <c r="O530" s="7">
        <f t="shared" si="1099"/>
        <v>1913.3333333333333</v>
      </c>
      <c r="P530">
        <v>2</v>
      </c>
      <c r="Q530">
        <v>18</v>
      </c>
      <c r="R530">
        <v>0</v>
      </c>
      <c r="S530">
        <v>0</v>
      </c>
      <c r="T530">
        <f t="shared" si="1100"/>
        <v>4</v>
      </c>
      <c r="U530">
        <f t="shared" si="1101"/>
        <v>8</v>
      </c>
      <c r="V530">
        <v>148</v>
      </c>
      <c r="W530" s="9">
        <f t="shared" si="1102"/>
        <v>4.0540540540540543E-2</v>
      </c>
      <c r="X530">
        <v>2355</v>
      </c>
      <c r="Y530">
        <v>0</v>
      </c>
      <c r="Z530">
        <v>0</v>
      </c>
      <c r="AA530">
        <v>0</v>
      </c>
      <c r="AB530">
        <v>0</v>
      </c>
      <c r="AC530" s="9">
        <f t="shared" si="1103"/>
        <v>0</v>
      </c>
      <c r="AD530" s="5" t="s">
        <v>4257</v>
      </c>
      <c r="AE530" s="11">
        <f t="shared" si="1104"/>
        <v>59.783333333333331</v>
      </c>
      <c r="AF530" s="27">
        <v>31</v>
      </c>
      <c r="AG530" s="12">
        <v>1226768</v>
      </c>
      <c r="AH530" s="13" t="s">
        <v>6309</v>
      </c>
      <c r="AI530" s="13" t="s">
        <v>4435</v>
      </c>
      <c r="AJ530" s="14">
        <v>-14.5</v>
      </c>
      <c r="AK530" s="13" t="s">
        <v>6395</v>
      </c>
      <c r="AL530" s="13" t="s">
        <v>6385</v>
      </c>
      <c r="AM530" s="13" t="s">
        <v>6422</v>
      </c>
      <c r="AN530" s="18">
        <f t="shared" si="1105"/>
        <v>40.4</v>
      </c>
      <c r="AO530" s="18">
        <f t="shared" si="1106"/>
        <v>37.1</v>
      </c>
      <c r="AP530" s="18">
        <f t="shared" si="1107"/>
        <v>-14.5</v>
      </c>
      <c r="AQ530" s="18">
        <f t="shared" si="1108"/>
        <v>1.8</v>
      </c>
      <c r="AR530" s="18">
        <f t="shared" si="1079"/>
        <v>1.476428410310392</v>
      </c>
      <c r="AS530" s="18">
        <f t="shared" si="1109"/>
        <v>-0.8</v>
      </c>
      <c r="AT530" s="18">
        <f t="shared" si="1080"/>
        <v>-0.65619040458239641</v>
      </c>
      <c r="AU530" s="18">
        <f t="shared" si="1110"/>
        <v>1</v>
      </c>
      <c r="AV530" s="66">
        <v>147</v>
      </c>
      <c r="AW530" s="66">
        <v>192</v>
      </c>
      <c r="AX530" s="66">
        <v>78</v>
      </c>
      <c r="AY530" s="66">
        <v>61</v>
      </c>
      <c r="AZ530" s="66">
        <v>30</v>
      </c>
      <c r="BA530" s="66">
        <v>0</v>
      </c>
      <c r="BB530" s="66">
        <v>0</v>
      </c>
      <c r="BC530" s="66">
        <v>0</v>
      </c>
      <c r="BD530">
        <v>24</v>
      </c>
      <c r="BE530" t="s">
        <v>3099</v>
      </c>
      <c r="BF530" t="s">
        <v>3100</v>
      </c>
      <c r="BH530" t="s">
        <v>3101</v>
      </c>
      <c r="BI530">
        <v>73</v>
      </c>
      <c r="BJ530">
        <v>212</v>
      </c>
      <c r="BK530" t="s">
        <v>1259</v>
      </c>
      <c r="BL530" t="s">
        <v>7128</v>
      </c>
      <c r="BM530" s="4" t="s">
        <v>1830</v>
      </c>
      <c r="BN530" s="4" t="s">
        <v>1831</v>
      </c>
      <c r="BO530" s="4" t="s">
        <v>603</v>
      </c>
      <c r="BP530" s="4" t="s">
        <v>604</v>
      </c>
      <c r="BQ530" s="7">
        <f t="shared" si="1081"/>
        <v>1913.2666666666667</v>
      </c>
      <c r="BR530" s="7">
        <f t="shared" si="1082"/>
        <v>1388.2166666666667</v>
      </c>
      <c r="BS530" s="7">
        <f t="shared" si="1083"/>
        <v>255.23333333333332</v>
      </c>
      <c r="BT530" s="7">
        <f t="shared" si="1084"/>
        <v>269.81666666666666</v>
      </c>
      <c r="BU530" s="12">
        <v>2355</v>
      </c>
      <c r="BV530">
        <v>0</v>
      </c>
      <c r="BW530">
        <v>0</v>
      </c>
      <c r="BX530">
        <v>0</v>
      </c>
      <c r="BY530" s="18">
        <f t="shared" si="1085"/>
        <v>16.929471544715447</v>
      </c>
      <c r="BZ530" s="18">
        <f t="shared" si="1086"/>
        <v>3.1126016260162599</v>
      </c>
      <c r="CA530" s="18">
        <f t="shared" si="1087"/>
        <v>3.2904471544715448</v>
      </c>
      <c r="CB530" s="6">
        <v>50</v>
      </c>
      <c r="CC530" s="6">
        <v>34</v>
      </c>
      <c r="CD530" s="6">
        <v>2</v>
      </c>
      <c r="CE530" s="6">
        <v>86</v>
      </c>
      <c r="CF530" s="6">
        <v>61</v>
      </c>
      <c r="CG530" s="6">
        <v>3</v>
      </c>
      <c r="CH530" s="6">
        <v>27</v>
      </c>
      <c r="CI530" s="6">
        <v>91</v>
      </c>
      <c r="CJ530" s="11">
        <f t="shared" si="1088"/>
        <v>2.1610459462379792</v>
      </c>
      <c r="CK530" s="11">
        <f t="shared" si="1089"/>
        <v>7.5606893569707836</v>
      </c>
      <c r="CL530" s="11">
        <f t="shared" si="1090"/>
        <v>0.47015802533629364</v>
      </c>
      <c r="CM530" s="11">
        <f t="shared" si="1091"/>
        <v>2.6364760544103345</v>
      </c>
      <c r="CN530" s="11">
        <f t="shared" si="1092"/>
        <v>0.66711964914448085</v>
      </c>
      <c r="CO530" s="11">
        <f t="shared" si="1093"/>
        <v>6.3471333420399638</v>
      </c>
      <c r="CP530" s="52">
        <f t="shared" si="1070"/>
        <v>0.08</v>
      </c>
      <c r="CQ530" s="52">
        <f t="shared" si="1071"/>
        <v>0.16</v>
      </c>
      <c r="CR530" s="52">
        <f t="shared" si="1072"/>
        <v>0.24</v>
      </c>
      <c r="CS530" s="52">
        <f t="shared" si="1073"/>
        <v>5.8823529411764705E-2</v>
      </c>
      <c r="CT530" s="52">
        <f t="shared" si="1074"/>
        <v>0.52941176470588236</v>
      </c>
      <c r="CU530" s="52">
        <f t="shared" si="1075"/>
        <v>0.58823529411764708</v>
      </c>
      <c r="CV530">
        <v>0</v>
      </c>
      <c r="CW530" s="60">
        <f t="shared" si="1111"/>
        <v>40.643373709297364</v>
      </c>
      <c r="CX530" s="60">
        <f t="shared" si="1112"/>
        <v>42.485843105297079</v>
      </c>
      <c r="CY530" s="60">
        <v>3.5484459199420786</v>
      </c>
      <c r="CZ530" s="60">
        <v>9.0700034899373243</v>
      </c>
      <c r="DA530" s="60">
        <v>-1.799794539505615</v>
      </c>
      <c r="DB530" s="60">
        <v>-0.53793206516781544</v>
      </c>
      <c r="DC530" s="60">
        <v>0</v>
      </c>
      <c r="DD530" s="60">
        <f t="shared" si="1113"/>
        <v>10.280722805205972</v>
      </c>
      <c r="DE530" s="60">
        <f t="shared" si="1114"/>
        <v>10.746774596891152</v>
      </c>
      <c r="DF530" s="60">
        <v>25.218910628363929</v>
      </c>
      <c r="DG530" s="60">
        <v>5.689961767841365</v>
      </c>
      <c r="DH530" s="60">
        <v>11.934973234797649</v>
      </c>
      <c r="DI530" s="60">
        <v>-12.481194726911555</v>
      </c>
      <c r="DJ530" s="60">
        <f t="shared" si="1115"/>
        <v>30.362650904091389</v>
      </c>
      <c r="DK530" s="60">
        <f t="shared" si="1116"/>
        <v>31.739068508405925</v>
      </c>
      <c r="DL530" s="60"/>
      <c r="DM530" s="60"/>
      <c r="DN530" s="60">
        <f t="shared" si="1117"/>
        <v>0</v>
      </c>
      <c r="DO530" s="58">
        <v>1388.2166666666667</v>
      </c>
      <c r="DP530" s="58">
        <v>269.81666666666666</v>
      </c>
      <c r="DQ530" s="58">
        <v>255.23333333333329</v>
      </c>
      <c r="DR530" s="58">
        <v>1913.2666666666667</v>
      </c>
    </row>
    <row r="531" spans="1:122" x14ac:dyDescent="0.2">
      <c r="A531" t="s">
        <v>4661</v>
      </c>
      <c r="B531" t="s">
        <v>4661</v>
      </c>
      <c r="C531" t="str">
        <f t="shared" si="1094"/>
        <v xml:space="preserve">Weiss, Stephen </v>
      </c>
      <c r="D531" t="str">
        <f t="shared" si="1095"/>
        <v>Stephen Weiss</v>
      </c>
      <c r="E531" t="str">
        <f t="shared" si="1096"/>
        <v xml:space="preserve">C </v>
      </c>
      <c r="F531" t="s">
        <v>975</v>
      </c>
      <c r="G531">
        <v>74</v>
      </c>
      <c r="H531">
        <v>20</v>
      </c>
      <c r="I531">
        <v>28</v>
      </c>
      <c r="J531">
        <f t="shared" si="1097"/>
        <v>48</v>
      </c>
      <c r="K531">
        <v>-1</v>
      </c>
      <c r="L531">
        <v>28</v>
      </c>
      <c r="M531" s="5" t="s">
        <v>5767</v>
      </c>
      <c r="N531" s="7">
        <f t="shared" si="1098"/>
        <v>17.116666666666667</v>
      </c>
      <c r="O531" s="7">
        <f t="shared" si="1099"/>
        <v>1266.6333333333334</v>
      </c>
      <c r="P531">
        <v>10</v>
      </c>
      <c r="Q531">
        <v>11</v>
      </c>
      <c r="R531">
        <v>0</v>
      </c>
      <c r="S531">
        <v>2</v>
      </c>
      <c r="T531">
        <f t="shared" si="1100"/>
        <v>10</v>
      </c>
      <c r="U531">
        <f t="shared" si="1101"/>
        <v>15</v>
      </c>
      <c r="V531">
        <v>176</v>
      </c>
      <c r="W531" s="9">
        <f t="shared" si="1102"/>
        <v>0.11363636363636363</v>
      </c>
      <c r="X531">
        <v>1805</v>
      </c>
      <c r="Y531">
        <v>1</v>
      </c>
      <c r="Z531">
        <v>0</v>
      </c>
      <c r="AA531">
        <v>543</v>
      </c>
      <c r="AB531">
        <v>639</v>
      </c>
      <c r="AC531" s="9">
        <f t="shared" si="1103"/>
        <v>0.45939086294416243</v>
      </c>
      <c r="AD531" s="5" t="s">
        <v>4258</v>
      </c>
      <c r="AE531" s="11">
        <f t="shared" si="1104"/>
        <v>26.383333333333333</v>
      </c>
      <c r="AF531" s="27">
        <v>52</v>
      </c>
      <c r="AG531" s="12">
        <v>2412274</v>
      </c>
      <c r="AH531" s="13" t="s">
        <v>6453</v>
      </c>
      <c r="AI531" s="13" t="s">
        <v>4418</v>
      </c>
      <c r="AJ531" s="14">
        <v>-2.1</v>
      </c>
      <c r="AK531" s="13" t="s">
        <v>6487</v>
      </c>
      <c r="AL531" s="13" t="s">
        <v>6489</v>
      </c>
      <c r="AM531" s="13" t="s">
        <v>6297</v>
      </c>
      <c r="AN531" s="18">
        <f t="shared" si="1105"/>
        <v>28.4</v>
      </c>
      <c r="AO531" s="18">
        <f t="shared" si="1106"/>
        <v>27.1</v>
      </c>
      <c r="AP531" s="18">
        <f t="shared" si="1107"/>
        <v>-2.1</v>
      </c>
      <c r="AQ531" s="18">
        <f t="shared" si="1108"/>
        <v>4.5999999999999996</v>
      </c>
      <c r="AR531" s="18">
        <f t="shared" si="1079"/>
        <v>5.6144918986543519</v>
      </c>
      <c r="AS531" s="18">
        <f t="shared" si="1109"/>
        <v>1.4</v>
      </c>
      <c r="AT531" s="18">
        <f t="shared" si="1080"/>
        <v>1.708758403938281</v>
      </c>
      <c r="AU531" s="18">
        <f t="shared" si="1110"/>
        <v>5.9</v>
      </c>
      <c r="AV531" s="66">
        <v>42</v>
      </c>
      <c r="AW531" s="66">
        <v>44</v>
      </c>
      <c r="AX531" s="66">
        <v>39</v>
      </c>
      <c r="AY531" s="66">
        <v>39</v>
      </c>
      <c r="AZ531" s="66">
        <v>35</v>
      </c>
      <c r="BA531" s="66">
        <v>543</v>
      </c>
      <c r="BB531" s="66">
        <v>639</v>
      </c>
      <c r="BC531" s="66">
        <v>26.2</v>
      </c>
      <c r="BD531">
        <v>9</v>
      </c>
      <c r="BE531" t="s">
        <v>1291</v>
      </c>
      <c r="BF531" t="s">
        <v>629</v>
      </c>
      <c r="BG531" t="s">
        <v>7484</v>
      </c>
      <c r="BH531" t="s">
        <v>7457</v>
      </c>
      <c r="BI531">
        <v>71</v>
      </c>
      <c r="BJ531">
        <v>185</v>
      </c>
      <c r="BK531" t="s">
        <v>1259</v>
      </c>
      <c r="BL531" t="s">
        <v>7128</v>
      </c>
      <c r="BM531" s="4" t="s">
        <v>4945</v>
      </c>
      <c r="BN531" s="4" t="s">
        <v>1591</v>
      </c>
      <c r="BO531" s="4" t="s">
        <v>1592</v>
      </c>
      <c r="BP531" s="4" t="s">
        <v>1593</v>
      </c>
      <c r="BQ531" s="7">
        <f t="shared" si="1081"/>
        <v>1266.4333333333334</v>
      </c>
      <c r="BR531" s="7">
        <f t="shared" si="1082"/>
        <v>894.25</v>
      </c>
      <c r="BS531" s="7">
        <f t="shared" si="1083"/>
        <v>187.21666666666667</v>
      </c>
      <c r="BT531" s="7">
        <f t="shared" si="1084"/>
        <v>184.96666666666667</v>
      </c>
      <c r="BU531" s="12">
        <v>1805</v>
      </c>
      <c r="BV531">
        <v>0</v>
      </c>
      <c r="BW531">
        <v>0</v>
      </c>
      <c r="BX531">
        <v>0</v>
      </c>
      <c r="BY531" s="18">
        <f t="shared" si="1085"/>
        <v>12.08445945945946</v>
      </c>
      <c r="BZ531" s="18">
        <f t="shared" si="1086"/>
        <v>2.5299549549549551</v>
      </c>
      <c r="CA531" s="18">
        <f t="shared" si="1087"/>
        <v>2.4995495495495494</v>
      </c>
      <c r="CB531" s="6">
        <v>43</v>
      </c>
      <c r="CC531" s="6">
        <v>26</v>
      </c>
      <c r="CD531" s="6">
        <v>2</v>
      </c>
      <c r="CE531" s="6">
        <v>71</v>
      </c>
      <c r="CF531" s="6">
        <v>43</v>
      </c>
      <c r="CG531" s="6">
        <v>1</v>
      </c>
      <c r="CH531" s="6">
        <v>20</v>
      </c>
      <c r="CI531" s="6">
        <v>64</v>
      </c>
      <c r="CJ531" s="11">
        <f t="shared" si="1088"/>
        <v>2.885099245177523</v>
      </c>
      <c r="CK531" s="11">
        <f t="shared" si="1089"/>
        <v>8.4339520634348535</v>
      </c>
      <c r="CL531" s="11">
        <f t="shared" si="1090"/>
        <v>0.64096857473515534</v>
      </c>
      <c r="CM531" s="11">
        <f t="shared" si="1091"/>
        <v>2.885099245177523</v>
      </c>
      <c r="CN531" s="11">
        <f t="shared" si="1092"/>
        <v>0.32438277167057128</v>
      </c>
      <c r="CO531" s="11">
        <f t="shared" si="1093"/>
        <v>6.4096857473515536</v>
      </c>
      <c r="CP531" s="52">
        <f t="shared" si="1070"/>
        <v>0.23255813953488372</v>
      </c>
      <c r="CQ531" s="52">
        <f t="shared" si="1071"/>
        <v>0.34883720930232559</v>
      </c>
      <c r="CR531" s="52">
        <f t="shared" si="1072"/>
        <v>0.58139534883720934</v>
      </c>
      <c r="CS531" s="52">
        <f t="shared" si="1073"/>
        <v>0.38461538461538464</v>
      </c>
      <c r="CT531" s="52">
        <f t="shared" si="1074"/>
        <v>0.42307692307692307</v>
      </c>
      <c r="CU531" s="52">
        <f t="shared" si="1075"/>
        <v>0.80769230769230771</v>
      </c>
      <c r="CV531">
        <v>0</v>
      </c>
      <c r="CW531" s="60">
        <f t="shared" si="1111"/>
        <v>50.291649633224935</v>
      </c>
      <c r="CX531" s="60">
        <f t="shared" si="1112"/>
        <v>79.422498302147659</v>
      </c>
      <c r="CY531" s="60">
        <v>13.669317585717234</v>
      </c>
      <c r="CZ531" s="60">
        <v>19.548648114937535</v>
      </c>
      <c r="DA531" s="60">
        <v>-1.1913236339147153</v>
      </c>
      <c r="DB531" s="60">
        <v>6.6140992731630946E-2</v>
      </c>
      <c r="DC531" s="60">
        <v>-0.56005759366244257</v>
      </c>
      <c r="DD531" s="60">
        <f t="shared" si="1113"/>
        <v>31.53272546580925</v>
      </c>
      <c r="DE531" s="60">
        <f t="shared" si="1114"/>
        <v>49.797687151542519</v>
      </c>
      <c r="DF531" s="60">
        <v>4.7785934232356624</v>
      </c>
      <c r="DG531" s="60">
        <v>0.54753890122770077</v>
      </c>
      <c r="DH531" s="60">
        <v>7.200271712676459</v>
      </c>
      <c r="DI531" s="60">
        <v>6.2325201302758666</v>
      </c>
      <c r="DJ531" s="60">
        <f t="shared" si="1115"/>
        <v>18.758924167415689</v>
      </c>
      <c r="DK531" s="60">
        <f t="shared" si="1116"/>
        <v>29.624811150605144</v>
      </c>
      <c r="DL531" s="60"/>
      <c r="DM531" s="60"/>
      <c r="DN531" s="60">
        <f t="shared" si="1117"/>
        <v>0</v>
      </c>
      <c r="DO531" s="58">
        <v>894.25</v>
      </c>
      <c r="DP531" s="58">
        <v>184.96666666666667</v>
      </c>
      <c r="DQ531" s="58">
        <v>187.21666666666667</v>
      </c>
      <c r="DR531" s="58">
        <v>1266.4333333333334</v>
      </c>
    </row>
    <row r="532" spans="1:122" s="30" customFormat="1" x14ac:dyDescent="0.2">
      <c r="A532" t="s">
        <v>4661</v>
      </c>
      <c r="B532" t="s">
        <v>4661</v>
      </c>
      <c r="C532" t="str">
        <f t="shared" si="1094"/>
        <v xml:space="preserve">Montador, Steve </v>
      </c>
      <c r="D532" t="str">
        <f t="shared" si="1095"/>
        <v>Steve Montador</v>
      </c>
      <c r="E532" t="str">
        <f t="shared" si="1096"/>
        <v xml:space="preserve">D </v>
      </c>
      <c r="F532" t="s">
        <v>989</v>
      </c>
      <c r="G532">
        <v>72</v>
      </c>
      <c r="H532">
        <v>1</v>
      </c>
      <c r="I532">
        <v>8</v>
      </c>
      <c r="J532">
        <f t="shared" si="1097"/>
        <v>9</v>
      </c>
      <c r="K532">
        <v>1</v>
      </c>
      <c r="L532">
        <v>119</v>
      </c>
      <c r="M532" s="5" t="s">
        <v>5548</v>
      </c>
      <c r="N532" s="7">
        <f t="shared" si="1098"/>
        <v>13.133333333333333</v>
      </c>
      <c r="O532" s="7">
        <f t="shared" si="1099"/>
        <v>945.59999999999991</v>
      </c>
      <c r="P532">
        <v>0</v>
      </c>
      <c r="Q532">
        <v>1</v>
      </c>
      <c r="R532">
        <v>0</v>
      </c>
      <c r="S532">
        <v>0</v>
      </c>
      <c r="T532">
        <f t="shared" si="1100"/>
        <v>1</v>
      </c>
      <c r="U532">
        <f t="shared" si="1101"/>
        <v>7</v>
      </c>
      <c r="V532">
        <v>88</v>
      </c>
      <c r="W532" s="9">
        <f t="shared" si="1102"/>
        <v>1.1363636363636364E-2</v>
      </c>
      <c r="X532">
        <v>1242</v>
      </c>
      <c r="Y532">
        <v>0</v>
      </c>
      <c r="Z532">
        <v>0</v>
      </c>
      <c r="AA532">
        <v>0</v>
      </c>
      <c r="AB532">
        <v>0</v>
      </c>
      <c r="AC532" s="9">
        <f t="shared" si="1103"/>
        <v>0</v>
      </c>
      <c r="AD532" s="5" t="s">
        <v>4259</v>
      </c>
      <c r="AE532" s="11">
        <f t="shared" si="1104"/>
        <v>105.11666666666666</v>
      </c>
      <c r="AF532" s="27">
        <v>41</v>
      </c>
      <c r="AG532" s="12">
        <v>415529</v>
      </c>
      <c r="AH532" s="13" t="s">
        <v>4427</v>
      </c>
      <c r="AI532" s="13" t="s">
        <v>4397</v>
      </c>
      <c r="AJ532" s="14">
        <v>-0.6</v>
      </c>
      <c r="AK532" s="13" t="s">
        <v>6429</v>
      </c>
      <c r="AL532" s="13" t="s">
        <v>6323</v>
      </c>
      <c r="AM532" s="13" t="s">
        <v>6424</v>
      </c>
      <c r="AN532" s="18">
        <f t="shared" si="1105"/>
        <v>16.2</v>
      </c>
      <c r="AO532" s="18">
        <f t="shared" si="1106"/>
        <v>18.2</v>
      </c>
      <c r="AP532" s="18">
        <f t="shared" si="1107"/>
        <v>-0.6</v>
      </c>
      <c r="AQ532" s="18">
        <f t="shared" si="1108"/>
        <v>-0.7</v>
      </c>
      <c r="AR532" s="18">
        <f t="shared" si="1079"/>
        <v>-1.3261133826942202</v>
      </c>
      <c r="AS532" s="18">
        <f t="shared" si="1109"/>
        <v>1.1000000000000001</v>
      </c>
      <c r="AT532" s="18">
        <f t="shared" si="1080"/>
        <v>2.0838924585194891</v>
      </c>
      <c r="AU532" s="18">
        <f t="shared" si="1110"/>
        <v>0.4</v>
      </c>
      <c r="AV532" s="66">
        <v>51</v>
      </c>
      <c r="AW532" s="66">
        <v>126</v>
      </c>
      <c r="AX532" s="66">
        <v>30</v>
      </c>
      <c r="AY532" s="66">
        <v>30</v>
      </c>
      <c r="AZ532" s="66">
        <v>10</v>
      </c>
      <c r="BA532" s="66">
        <v>0</v>
      </c>
      <c r="BB532" s="66">
        <v>0</v>
      </c>
      <c r="BC532" s="66">
        <v>0</v>
      </c>
      <c r="BD532">
        <v>7</v>
      </c>
      <c r="BE532" t="s">
        <v>5280</v>
      </c>
      <c r="BF532" t="s">
        <v>2918</v>
      </c>
      <c r="BG532" t="s">
        <v>7490</v>
      </c>
      <c r="BH532" t="s">
        <v>7457</v>
      </c>
      <c r="BI532">
        <v>72</v>
      </c>
      <c r="BJ532">
        <v>205</v>
      </c>
      <c r="BK532" t="s">
        <v>1258</v>
      </c>
      <c r="BL532" t="s">
        <v>7128</v>
      </c>
      <c r="BM532" s="4" t="s">
        <v>6969</v>
      </c>
      <c r="BN532" s="4" t="s">
        <v>6970</v>
      </c>
      <c r="BO532" s="4" t="s">
        <v>6971</v>
      </c>
      <c r="BP532" s="4" t="s">
        <v>6973</v>
      </c>
      <c r="BQ532" s="7">
        <f t="shared" si="1081"/>
        <v>946.1</v>
      </c>
      <c r="BR532" s="7">
        <f t="shared" si="1082"/>
        <v>836.48333333333335</v>
      </c>
      <c r="BS532" s="7">
        <f t="shared" si="1083"/>
        <v>48.783333333333331</v>
      </c>
      <c r="BT532" s="7">
        <f t="shared" si="1084"/>
        <v>60.833333333333336</v>
      </c>
      <c r="BU532" s="12">
        <v>1242</v>
      </c>
      <c r="BV532">
        <v>2</v>
      </c>
      <c r="BW532">
        <v>1</v>
      </c>
      <c r="BX532">
        <v>0</v>
      </c>
      <c r="BY532" s="18">
        <f t="shared" si="1085"/>
        <v>11.617824074074074</v>
      </c>
      <c r="BZ532" s="18">
        <f t="shared" si="1086"/>
        <v>0.67754629629629626</v>
      </c>
      <c r="CA532" s="18">
        <f t="shared" si="1087"/>
        <v>0.84490740740740744</v>
      </c>
      <c r="CB532" s="6">
        <v>29</v>
      </c>
      <c r="CC532" s="6">
        <v>3</v>
      </c>
      <c r="CD532" s="6">
        <v>0</v>
      </c>
      <c r="CE532" s="6">
        <v>32</v>
      </c>
      <c r="CF532" s="6">
        <v>26</v>
      </c>
      <c r="CG532" s="6">
        <v>0</v>
      </c>
      <c r="CH532" s="6">
        <v>6</v>
      </c>
      <c r="CI532" s="6">
        <v>32</v>
      </c>
      <c r="CJ532" s="11">
        <f t="shared" si="1088"/>
        <v>2.0801370818306801</v>
      </c>
      <c r="CK532" s="11">
        <f t="shared" si="1089"/>
        <v>2.9589041095890409</v>
      </c>
      <c r="CL532" s="11">
        <f t="shared" si="1090"/>
        <v>0</v>
      </c>
      <c r="CM532" s="11">
        <f t="shared" si="1091"/>
        <v>1.8649504871585407</v>
      </c>
      <c r="CN532" s="11">
        <f t="shared" si="1092"/>
        <v>0</v>
      </c>
      <c r="CO532" s="11">
        <f t="shared" si="1093"/>
        <v>7.3795695251110356</v>
      </c>
      <c r="CP532" s="52">
        <f t="shared" si="1070"/>
        <v>3.4482758620689655E-2</v>
      </c>
      <c r="CQ532" s="52">
        <f t="shared" si="1071"/>
        <v>0.2413793103448276</v>
      </c>
      <c r="CR532" s="52">
        <f t="shared" si="1072"/>
        <v>0.27586206896551724</v>
      </c>
      <c r="CS532" s="52">
        <f t="shared" si="1073"/>
        <v>0</v>
      </c>
      <c r="CT532" s="52">
        <f t="shared" si="1074"/>
        <v>0.33333333333333331</v>
      </c>
      <c r="CU532" s="52">
        <f t="shared" si="1075"/>
        <v>0.33333333333333331</v>
      </c>
      <c r="CV532">
        <v>0</v>
      </c>
      <c r="CW532" s="60">
        <f t="shared" si="1111"/>
        <v>21.173475525858738</v>
      </c>
      <c r="CX532" s="60">
        <f t="shared" si="1112"/>
        <v>44.759487423863732</v>
      </c>
      <c r="CY532" s="60">
        <v>1.0150940444763079</v>
      </c>
      <c r="CZ532" s="60">
        <v>-1.4935421490423875</v>
      </c>
      <c r="DA532" s="60">
        <v>-0.8899886479457102</v>
      </c>
      <c r="DB532" s="60">
        <v>-0.10281619137692279</v>
      </c>
      <c r="DC532" s="60">
        <v>2.8469492499501805</v>
      </c>
      <c r="DD532" s="60">
        <f t="shared" si="1113"/>
        <v>1.375696306061468</v>
      </c>
      <c r="DE532" s="60">
        <f t="shared" si="1114"/>
        <v>2.9081414354961796</v>
      </c>
      <c r="DF532" s="60">
        <v>23.589911478733466</v>
      </c>
      <c r="DG532" s="60">
        <v>2.1049873173831717</v>
      </c>
      <c r="DH532" s="60">
        <v>1.5811061476509349</v>
      </c>
      <c r="DI532" s="60">
        <v>-7.4782257239703034</v>
      </c>
      <c r="DJ532" s="60">
        <f t="shared" si="1115"/>
        <v>19.79777921979727</v>
      </c>
      <c r="DK532" s="60">
        <f t="shared" si="1116"/>
        <v>41.851345988367555</v>
      </c>
      <c r="DL532" s="60"/>
      <c r="DM532" s="60"/>
      <c r="DN532" s="60">
        <f t="shared" si="1117"/>
        <v>0</v>
      </c>
      <c r="DO532" s="59">
        <v>836.48333333333335</v>
      </c>
      <c r="DP532" s="59">
        <v>60.833333333333336</v>
      </c>
      <c r="DQ532" s="59">
        <v>48.783333333333331</v>
      </c>
      <c r="DR532" s="58">
        <v>946.1</v>
      </c>
    </row>
    <row r="533" spans="1:122" x14ac:dyDescent="0.2">
      <c r="A533" t="s">
        <v>4661</v>
      </c>
      <c r="B533" t="s">
        <v>4661</v>
      </c>
      <c r="C533" t="str">
        <f t="shared" si="1094"/>
        <v xml:space="preserve">Peltonen, Ville </v>
      </c>
      <c r="D533" t="str">
        <f t="shared" si="1095"/>
        <v>Ville Peltonen</v>
      </c>
      <c r="E533" t="str">
        <f t="shared" si="1096"/>
        <v>LW</v>
      </c>
      <c r="F533" t="s">
        <v>978</v>
      </c>
      <c r="G533">
        <v>72</v>
      </c>
      <c r="H533">
        <v>17</v>
      </c>
      <c r="I533">
        <v>20</v>
      </c>
      <c r="J533">
        <f t="shared" si="1097"/>
        <v>37</v>
      </c>
      <c r="K533">
        <v>7</v>
      </c>
      <c r="L533">
        <v>28</v>
      </c>
      <c r="M533" s="5" t="s">
        <v>7090</v>
      </c>
      <c r="N533" s="7">
        <f t="shared" si="1098"/>
        <v>16.416666666666668</v>
      </c>
      <c r="O533" s="7">
        <f t="shared" si="1099"/>
        <v>1182</v>
      </c>
      <c r="P533">
        <v>4</v>
      </c>
      <c r="Q533">
        <v>2</v>
      </c>
      <c r="R533">
        <v>0</v>
      </c>
      <c r="S533">
        <v>1</v>
      </c>
      <c r="T533">
        <f t="shared" si="1100"/>
        <v>13</v>
      </c>
      <c r="U533">
        <f t="shared" si="1101"/>
        <v>17</v>
      </c>
      <c r="V533">
        <v>145</v>
      </c>
      <c r="W533" s="9">
        <f t="shared" si="1102"/>
        <v>0.11724137931034483</v>
      </c>
      <c r="X533">
        <v>1662</v>
      </c>
      <c r="Y533">
        <v>0</v>
      </c>
      <c r="Z533">
        <v>0</v>
      </c>
      <c r="AA533">
        <v>11</v>
      </c>
      <c r="AB533">
        <v>24</v>
      </c>
      <c r="AC533" s="9">
        <f t="shared" si="1103"/>
        <v>0.31428571428571428</v>
      </c>
      <c r="AD533" s="5" t="s">
        <v>4261</v>
      </c>
      <c r="AE533" s="11">
        <f t="shared" si="1104"/>
        <v>31.95</v>
      </c>
      <c r="AF533" s="27">
        <v>59</v>
      </c>
      <c r="AG533" s="12">
        <v>2323306</v>
      </c>
      <c r="AH533" s="13" t="s">
        <v>6271</v>
      </c>
      <c r="AI533" s="13" t="s">
        <v>6388</v>
      </c>
      <c r="AJ533" s="14">
        <v>3.5</v>
      </c>
      <c r="AK533" s="13" t="s">
        <v>4365</v>
      </c>
      <c r="AL533" s="13" t="s">
        <v>4365</v>
      </c>
      <c r="AM533" s="13" t="s">
        <v>6316</v>
      </c>
      <c r="AN533" s="18">
        <f t="shared" si="1105"/>
        <v>23.9</v>
      </c>
      <c r="AO533" s="18">
        <f t="shared" si="1106"/>
        <v>29.9</v>
      </c>
      <c r="AP533" s="18">
        <f t="shared" si="1107"/>
        <v>3.5</v>
      </c>
      <c r="AQ533" s="18">
        <f t="shared" si="1108"/>
        <v>2.8</v>
      </c>
      <c r="AR533" s="18">
        <f t="shared" si="1079"/>
        <v>3.7654231058016649</v>
      </c>
      <c r="AS533" s="18">
        <f t="shared" si="1109"/>
        <v>2.8</v>
      </c>
      <c r="AT533" s="18">
        <f t="shared" si="1080"/>
        <v>3.7654231058016649</v>
      </c>
      <c r="AU533" s="18">
        <f t="shared" si="1110"/>
        <v>5.6</v>
      </c>
      <c r="AV533" s="66">
        <v>32</v>
      </c>
      <c r="AW533" s="66">
        <v>50</v>
      </c>
      <c r="AX533" s="66">
        <v>58</v>
      </c>
      <c r="AY533" s="66">
        <v>27</v>
      </c>
      <c r="AZ533" s="66">
        <v>41</v>
      </c>
      <c r="BA533" s="66">
        <v>11</v>
      </c>
      <c r="BB533" s="66">
        <v>24</v>
      </c>
      <c r="BC533" s="66">
        <v>0.8</v>
      </c>
      <c r="BD533">
        <v>18</v>
      </c>
      <c r="BE533" t="s">
        <v>1347</v>
      </c>
      <c r="BF533" t="s">
        <v>1346</v>
      </c>
      <c r="BH533" t="s">
        <v>7450</v>
      </c>
      <c r="BI533">
        <v>71</v>
      </c>
      <c r="BJ533">
        <v>182</v>
      </c>
      <c r="BK533" t="s">
        <v>1259</v>
      </c>
      <c r="BL533" t="s">
        <v>7128</v>
      </c>
      <c r="BM533" s="4" t="s">
        <v>449</v>
      </c>
      <c r="BN533" s="4" t="s">
        <v>6605</v>
      </c>
      <c r="BO533" s="4" t="s">
        <v>6606</v>
      </c>
      <c r="BP533" s="4" t="s">
        <v>6607</v>
      </c>
      <c r="BQ533" s="7">
        <f t="shared" si="1081"/>
        <v>1182.3666666666666</v>
      </c>
      <c r="BR533" s="7">
        <f t="shared" si="1082"/>
        <v>877.51666666666665</v>
      </c>
      <c r="BS533" s="7">
        <f t="shared" si="1083"/>
        <v>238.2</v>
      </c>
      <c r="BT533" s="7">
        <f t="shared" si="1084"/>
        <v>66.650000000000006</v>
      </c>
      <c r="BU533" s="12">
        <v>1662</v>
      </c>
      <c r="BV533">
        <v>7</v>
      </c>
      <c r="BW533">
        <v>3</v>
      </c>
      <c r="BX533">
        <v>0</v>
      </c>
      <c r="BY533" s="18">
        <f t="shared" si="1085"/>
        <v>12.187731481481482</v>
      </c>
      <c r="BZ533" s="18">
        <f t="shared" si="1086"/>
        <v>3.3083333333333331</v>
      </c>
      <c r="CA533" s="18">
        <f t="shared" si="1087"/>
        <v>0.92569444444444449</v>
      </c>
      <c r="CB533" s="6">
        <v>43</v>
      </c>
      <c r="CC533" s="6">
        <v>9</v>
      </c>
      <c r="CD533" s="6">
        <v>1</v>
      </c>
      <c r="CE533" s="6">
        <v>53</v>
      </c>
      <c r="CF533" s="6">
        <v>37</v>
      </c>
      <c r="CG533" s="6">
        <v>1</v>
      </c>
      <c r="CH533" s="6">
        <v>32</v>
      </c>
      <c r="CI533" s="6">
        <v>70</v>
      </c>
      <c r="CJ533" s="11">
        <f t="shared" si="1088"/>
        <v>2.940115097529012</v>
      </c>
      <c r="CK533" s="11">
        <f t="shared" si="1089"/>
        <v>8.1020255063765934</v>
      </c>
      <c r="CL533" s="11">
        <f t="shared" si="1090"/>
        <v>0.25188916876574308</v>
      </c>
      <c r="CM533" s="11">
        <f t="shared" si="1091"/>
        <v>2.5298664792691499</v>
      </c>
      <c r="CN533" s="11">
        <f t="shared" si="1092"/>
        <v>0.9002250562640659</v>
      </c>
      <c r="CO533" s="11">
        <f t="shared" si="1093"/>
        <v>8.0604534005037785</v>
      </c>
      <c r="CP533" s="52">
        <f t="shared" si="1070"/>
        <v>0.30232558139534882</v>
      </c>
      <c r="CQ533" s="52">
        <f t="shared" si="1071"/>
        <v>0.39534883720930231</v>
      </c>
      <c r="CR533" s="52">
        <f t="shared" si="1072"/>
        <v>0.69767441860465107</v>
      </c>
      <c r="CS533" s="52">
        <f t="shared" si="1073"/>
        <v>0.44444444444444442</v>
      </c>
      <c r="CT533" s="52">
        <f t="shared" si="1074"/>
        <v>0.22222222222222221</v>
      </c>
      <c r="CU533" s="52">
        <f t="shared" si="1075"/>
        <v>0.66666666666666663</v>
      </c>
      <c r="CV533">
        <v>0</v>
      </c>
      <c r="CW533" s="60">
        <f t="shared" si="1111"/>
        <v>49.942386459860316</v>
      </c>
      <c r="CX533" s="60">
        <f t="shared" si="1112"/>
        <v>84.478678007150037</v>
      </c>
      <c r="CY533" s="60">
        <v>21.524547521858018</v>
      </c>
      <c r="CZ533" s="60">
        <v>6.0373333054966167</v>
      </c>
      <c r="DA533" s="60">
        <v>-1.1122427978466789</v>
      </c>
      <c r="DB533" s="60">
        <v>-1.5931696438670304</v>
      </c>
      <c r="DC533" s="60">
        <v>7.9812151927344299</v>
      </c>
      <c r="DD533" s="60">
        <f t="shared" si="1113"/>
        <v>32.837683578375355</v>
      </c>
      <c r="DE533" s="60">
        <f t="shared" si="1114"/>
        <v>55.545685622128524</v>
      </c>
      <c r="DF533" s="60">
        <v>7.3100525511219425</v>
      </c>
      <c r="DG533" s="60">
        <v>7.6829789550843103E-2</v>
      </c>
      <c r="DH533" s="60">
        <v>4.5807567158418321</v>
      </c>
      <c r="DI533" s="60">
        <v>5.1370638249703466</v>
      </c>
      <c r="DJ533" s="60">
        <f t="shared" si="1115"/>
        <v>17.104702881484965</v>
      </c>
      <c r="DK533" s="60">
        <f t="shared" si="1116"/>
        <v>28.932992385021507</v>
      </c>
      <c r="DL533" s="60"/>
      <c r="DM533" s="60"/>
      <c r="DN533" s="60">
        <f t="shared" si="1117"/>
        <v>0</v>
      </c>
      <c r="DO533" s="58">
        <v>877.51666666666665</v>
      </c>
      <c r="DP533" s="58">
        <v>66.650000000000006</v>
      </c>
      <c r="DQ533" s="58">
        <v>238.2</v>
      </c>
      <c r="DR533" s="58">
        <v>1182.3666666666668</v>
      </c>
    </row>
    <row r="534" spans="1:122" x14ac:dyDescent="0.2">
      <c r="A534" t="s">
        <v>4657</v>
      </c>
      <c r="B534" t="s">
        <v>6519</v>
      </c>
      <c r="C534" t="str">
        <f t="shared" si="1094"/>
        <v xml:space="preserve">Svitov, Alexander </v>
      </c>
      <c r="D534" t="str">
        <f t="shared" si="1095"/>
        <v>Alexander Svitov</v>
      </c>
      <c r="E534" t="str">
        <f t="shared" si="1096"/>
        <v xml:space="preserve">C </v>
      </c>
      <c r="F534" t="s">
        <v>3333</v>
      </c>
      <c r="G534">
        <v>76</v>
      </c>
      <c r="H534">
        <v>7</v>
      </c>
      <c r="I534">
        <v>11</v>
      </c>
      <c r="J534">
        <f t="shared" si="1097"/>
        <v>18</v>
      </c>
      <c r="K534">
        <v>-10</v>
      </c>
      <c r="L534">
        <v>145</v>
      </c>
      <c r="M534" s="5" t="s">
        <v>5610</v>
      </c>
      <c r="N534" s="7">
        <f t="shared" si="1098"/>
        <v>13.783333333333333</v>
      </c>
      <c r="O534" s="7">
        <f t="shared" si="1099"/>
        <v>1047.5333333333333</v>
      </c>
      <c r="P534">
        <v>1</v>
      </c>
      <c r="Q534">
        <v>3</v>
      </c>
      <c r="R534">
        <v>0</v>
      </c>
      <c r="S534">
        <v>0</v>
      </c>
      <c r="T534">
        <f t="shared" si="1100"/>
        <v>6</v>
      </c>
      <c r="U534">
        <f t="shared" si="1101"/>
        <v>8</v>
      </c>
      <c r="V534">
        <v>83</v>
      </c>
      <c r="W534" s="9">
        <f t="shared" si="1102"/>
        <v>8.4337349397590355E-2</v>
      </c>
      <c r="X534">
        <v>1537</v>
      </c>
      <c r="Y534">
        <v>2</v>
      </c>
      <c r="Z534">
        <v>0</v>
      </c>
      <c r="AA534">
        <v>472</v>
      </c>
      <c r="AB534">
        <v>456</v>
      </c>
      <c r="AC534" s="9">
        <f t="shared" si="1103"/>
        <v>0.50862068965517238</v>
      </c>
      <c r="AD534" s="5" t="s">
        <v>4076</v>
      </c>
      <c r="AE534" s="11">
        <f t="shared" si="1104"/>
        <v>58.18333333333333</v>
      </c>
      <c r="AF534" s="27">
        <v>28</v>
      </c>
      <c r="AG534" s="12">
        <v>165000</v>
      </c>
      <c r="AH534" s="13" t="s">
        <v>4428</v>
      </c>
      <c r="AI534" s="13" t="s">
        <v>335</v>
      </c>
      <c r="AJ534" s="14">
        <v>-5.2</v>
      </c>
      <c r="AK534" s="13" t="s">
        <v>6446</v>
      </c>
      <c r="AL534" s="13" t="s">
        <v>6319</v>
      </c>
      <c r="AM534" s="13" t="s">
        <v>6438</v>
      </c>
      <c r="AN534" s="18">
        <f t="shared" si="1105"/>
        <v>19.600000000000001</v>
      </c>
      <c r="AO534" s="18">
        <f t="shared" si="1106"/>
        <v>19</v>
      </c>
      <c r="AP534" s="18">
        <f t="shared" si="1107"/>
        <v>-5.2</v>
      </c>
      <c r="AQ534" s="18">
        <f t="shared" si="1108"/>
        <v>-2.6</v>
      </c>
      <c r="AR534" s="18">
        <f t="shared" si="1079"/>
        <v>-4.0952405953849791</v>
      </c>
      <c r="AS534" s="18">
        <f t="shared" si="1109"/>
        <v>0.7</v>
      </c>
      <c r="AT534" s="18">
        <f t="shared" si="1080"/>
        <v>1.102564775680571</v>
      </c>
      <c r="AU534" s="18">
        <f t="shared" si="1110"/>
        <v>-1.9</v>
      </c>
      <c r="AV534" s="66">
        <v>33</v>
      </c>
      <c r="AW534" s="66">
        <v>140</v>
      </c>
      <c r="AX534" s="66">
        <v>33</v>
      </c>
      <c r="AY534" s="66">
        <v>16</v>
      </c>
      <c r="AZ534" s="66">
        <v>26</v>
      </c>
      <c r="BA534" s="66">
        <v>472</v>
      </c>
      <c r="BB534" s="66">
        <v>456</v>
      </c>
      <c r="BC534" s="66">
        <v>21.5</v>
      </c>
      <c r="BD534">
        <v>16</v>
      </c>
      <c r="BE534" t="s">
        <v>3077</v>
      </c>
      <c r="BF534" t="s">
        <v>3078</v>
      </c>
      <c r="BH534" t="s">
        <v>7453</v>
      </c>
      <c r="BI534">
        <v>75</v>
      </c>
      <c r="BJ534">
        <v>228</v>
      </c>
      <c r="BK534" t="s">
        <v>1259</v>
      </c>
      <c r="BL534" t="s">
        <v>7128</v>
      </c>
      <c r="BM534" s="4" t="s">
        <v>522</v>
      </c>
      <c r="BN534" s="4" t="s">
        <v>6827</v>
      </c>
      <c r="BO534" s="4" t="s">
        <v>6828</v>
      </c>
      <c r="BP534" s="4" t="s">
        <v>6830</v>
      </c>
      <c r="BQ534" s="7">
        <f t="shared" si="1081"/>
        <v>1047.45</v>
      </c>
      <c r="BR534" s="7">
        <f t="shared" si="1082"/>
        <v>825.13333333333333</v>
      </c>
      <c r="BS534" s="7">
        <f t="shared" si="1083"/>
        <v>82</v>
      </c>
      <c r="BT534" s="7">
        <f t="shared" si="1084"/>
        <v>140.31666666666666</v>
      </c>
      <c r="BU534" s="12">
        <v>1537</v>
      </c>
      <c r="BV534">
        <v>0</v>
      </c>
      <c r="BW534">
        <v>0</v>
      </c>
      <c r="BX534">
        <v>0</v>
      </c>
      <c r="BY534" s="18">
        <f t="shared" si="1085"/>
        <v>10.85701754385965</v>
      </c>
      <c r="BZ534" s="18">
        <f t="shared" si="1086"/>
        <v>1.0789473684210527</v>
      </c>
      <c r="CA534" s="18">
        <f t="shared" si="1087"/>
        <v>1.8462719298245613</v>
      </c>
      <c r="CB534" s="6">
        <v>24</v>
      </c>
      <c r="CC534" s="6">
        <v>8</v>
      </c>
      <c r="CD534" s="6">
        <v>0</v>
      </c>
      <c r="CE534" s="6">
        <v>32</v>
      </c>
      <c r="CF534" s="6">
        <v>30</v>
      </c>
      <c r="CG534" s="6">
        <v>1</v>
      </c>
      <c r="CH534" s="6">
        <v>8</v>
      </c>
      <c r="CI534" s="6">
        <v>39</v>
      </c>
      <c r="CJ534" s="11">
        <f t="shared" si="1088"/>
        <v>1.7451724973741618</v>
      </c>
      <c r="CK534" s="11">
        <f t="shared" si="1089"/>
        <v>3.4208338282456352</v>
      </c>
      <c r="CL534" s="11">
        <f t="shared" si="1090"/>
        <v>0</v>
      </c>
      <c r="CM534" s="11">
        <f t="shared" si="1091"/>
        <v>2.1814656217177024</v>
      </c>
      <c r="CN534" s="11">
        <f t="shared" si="1092"/>
        <v>0.4276042285307044</v>
      </c>
      <c r="CO534" s="11">
        <f t="shared" si="1093"/>
        <v>5.8536585365853657</v>
      </c>
      <c r="CP534" s="52">
        <f t="shared" si="1070"/>
        <v>0.25</v>
      </c>
      <c r="CQ534" s="52">
        <f t="shared" si="1071"/>
        <v>0.33333333333333331</v>
      </c>
      <c r="CR534" s="52">
        <f t="shared" si="1072"/>
        <v>0.58333333333333326</v>
      </c>
      <c r="CS534" s="52">
        <f t="shared" si="1073"/>
        <v>0.125</v>
      </c>
      <c r="CT534" s="52">
        <f t="shared" si="1074"/>
        <v>0.375</v>
      </c>
      <c r="CU534" s="52">
        <f t="shared" si="1075"/>
        <v>0.5</v>
      </c>
      <c r="CV534">
        <v>0</v>
      </c>
      <c r="CW534" s="60">
        <f t="shared" si="1111"/>
        <v>-9.3079502783508996</v>
      </c>
      <c r="CX534" s="60">
        <f t="shared" si="1112"/>
        <v>-17.772591108598785</v>
      </c>
      <c r="CY534" s="60">
        <v>-1.8487865945452326</v>
      </c>
      <c r="CZ534" s="60">
        <v>-2.1007785885919708</v>
      </c>
      <c r="DA534" s="60">
        <v>4.8910732484680038E-2</v>
      </c>
      <c r="DB534" s="60">
        <v>-0.86137845445893579</v>
      </c>
      <c r="DC534" s="60">
        <v>-0.64540791002355025</v>
      </c>
      <c r="DD534" s="60">
        <f t="shared" si="1113"/>
        <v>-5.4074408151350095</v>
      </c>
      <c r="DE534" s="60">
        <f t="shared" si="1114"/>
        <v>-10.324962175063266</v>
      </c>
      <c r="DF534" s="60">
        <v>9.060000182126057</v>
      </c>
      <c r="DG534" s="60">
        <v>0.28652288311590479</v>
      </c>
      <c r="DH534" s="60">
        <v>2.9988961961612346</v>
      </c>
      <c r="DI534" s="60">
        <v>-16.245928724619088</v>
      </c>
      <c r="DJ534" s="60">
        <f t="shared" si="1115"/>
        <v>-3.9005094632158901</v>
      </c>
      <c r="DK534" s="60">
        <f t="shared" si="1116"/>
        <v>-7.447628933535519</v>
      </c>
      <c r="DL534" s="60"/>
      <c r="DM534" s="60"/>
      <c r="DN534" s="60">
        <f t="shared" si="1117"/>
        <v>0</v>
      </c>
      <c r="DO534" s="58">
        <v>825.13333333333321</v>
      </c>
      <c r="DP534" s="58">
        <v>140.31666666666666</v>
      </c>
      <c r="DQ534" s="58">
        <v>82</v>
      </c>
      <c r="DR534" s="58">
        <v>1047.45</v>
      </c>
    </row>
    <row r="535" spans="1:122" x14ac:dyDescent="0.2">
      <c r="A535" t="s">
        <v>4667</v>
      </c>
      <c r="B535" t="s">
        <v>6519</v>
      </c>
      <c r="C535" t="str">
        <f t="shared" si="1094"/>
        <v xml:space="preserve">Yashin, Alexei </v>
      </c>
      <c r="D535" t="str">
        <f t="shared" si="1095"/>
        <v>Alexei Yashin</v>
      </c>
      <c r="E535" t="str">
        <f t="shared" si="1096"/>
        <v xml:space="preserve">C </v>
      </c>
      <c r="F535" t="s">
        <v>1157</v>
      </c>
      <c r="G535">
        <v>58</v>
      </c>
      <c r="H535">
        <v>18</v>
      </c>
      <c r="I535">
        <v>32</v>
      </c>
      <c r="J535">
        <f t="shared" si="1097"/>
        <v>50</v>
      </c>
      <c r="K535">
        <v>6</v>
      </c>
      <c r="L535">
        <v>44</v>
      </c>
      <c r="M535" s="5" t="s">
        <v>5657</v>
      </c>
      <c r="N535" s="7">
        <f t="shared" si="1098"/>
        <v>17.066666666666666</v>
      </c>
      <c r="O535" s="7">
        <f t="shared" si="1099"/>
        <v>989.86666666666667</v>
      </c>
      <c r="P535">
        <v>5</v>
      </c>
      <c r="Q535">
        <v>16</v>
      </c>
      <c r="R535">
        <v>0</v>
      </c>
      <c r="S535">
        <v>0</v>
      </c>
      <c r="T535">
        <f t="shared" si="1100"/>
        <v>13</v>
      </c>
      <c r="U535">
        <f t="shared" si="1101"/>
        <v>16</v>
      </c>
      <c r="V535">
        <v>203</v>
      </c>
      <c r="W535" s="9">
        <f t="shared" si="1102"/>
        <v>8.8669950738916259E-2</v>
      </c>
      <c r="X535">
        <v>1132</v>
      </c>
      <c r="Y535">
        <v>3</v>
      </c>
      <c r="Z535">
        <v>0</v>
      </c>
      <c r="AA535">
        <v>242</v>
      </c>
      <c r="AB535">
        <v>285</v>
      </c>
      <c r="AC535" s="9">
        <f t="shared" si="1103"/>
        <v>0.45920303605313095</v>
      </c>
      <c r="AD535" s="5" t="s">
        <v>1656</v>
      </c>
      <c r="AE535" s="11">
        <f t="shared" si="1104"/>
        <v>19.783333333333335</v>
      </c>
      <c r="AF535" s="27">
        <v>58</v>
      </c>
      <c r="AG535" s="12">
        <v>2239488</v>
      </c>
      <c r="AH535" s="13" t="s">
        <v>6294</v>
      </c>
      <c r="AI535" s="13" t="s">
        <v>4358</v>
      </c>
      <c r="AJ535" s="14">
        <v>5.6</v>
      </c>
      <c r="AK535" s="13" t="s">
        <v>6421</v>
      </c>
      <c r="AL535" s="13" t="s">
        <v>6412</v>
      </c>
      <c r="AM535" s="13" t="s">
        <v>4389</v>
      </c>
      <c r="AN535" s="18">
        <f t="shared" si="1105"/>
        <v>25.2</v>
      </c>
      <c r="AO535" s="18">
        <f t="shared" si="1106"/>
        <v>18</v>
      </c>
      <c r="AP535" s="18">
        <f t="shared" si="1107"/>
        <v>5.6</v>
      </c>
      <c r="AQ535" s="18">
        <f t="shared" si="1108"/>
        <v>6.4</v>
      </c>
      <c r="AR535" s="18">
        <f t="shared" si="1079"/>
        <v>10.492663333060088</v>
      </c>
      <c r="AS535" s="18">
        <f t="shared" si="1109"/>
        <v>1.5</v>
      </c>
      <c r="AT535" s="18">
        <f t="shared" si="1080"/>
        <v>2.4592179686859574</v>
      </c>
      <c r="AU535" s="18">
        <f t="shared" si="1110"/>
        <v>8</v>
      </c>
      <c r="AV535" s="66">
        <v>16</v>
      </c>
      <c r="AW535" s="66">
        <v>29</v>
      </c>
      <c r="AX535" s="66">
        <v>70</v>
      </c>
      <c r="AY535" s="66">
        <v>29</v>
      </c>
      <c r="AZ535" s="66">
        <v>25</v>
      </c>
      <c r="BA535" s="66">
        <v>242</v>
      </c>
      <c r="BB535" s="66">
        <v>285</v>
      </c>
      <c r="BC535" s="66">
        <v>15.4</v>
      </c>
      <c r="BE535" t="s">
        <v>1318</v>
      </c>
      <c r="BF535" t="s">
        <v>691</v>
      </c>
      <c r="BH535" t="s">
        <v>7453</v>
      </c>
      <c r="BI535">
        <v>75</v>
      </c>
      <c r="BJ535">
        <v>218</v>
      </c>
      <c r="BK535" t="s">
        <v>1258</v>
      </c>
      <c r="BL535" t="s">
        <v>7128</v>
      </c>
      <c r="BM535" s="4" t="s">
        <v>6911</v>
      </c>
      <c r="BN535" s="4" t="s">
        <v>6912</v>
      </c>
      <c r="BO535" s="4" t="s">
        <v>7258</v>
      </c>
      <c r="BP535" s="4" t="s">
        <v>6803</v>
      </c>
      <c r="BQ535" s="7">
        <f t="shared" si="1081"/>
        <v>989.88333333333333</v>
      </c>
      <c r="BR535" s="7">
        <f t="shared" si="1082"/>
        <v>759.86666666666667</v>
      </c>
      <c r="BS535" s="7">
        <f t="shared" si="1083"/>
        <v>23.266666666666666</v>
      </c>
      <c r="BT535" s="7">
        <f t="shared" si="1084"/>
        <v>206.75</v>
      </c>
      <c r="BU535" s="12">
        <v>1132</v>
      </c>
      <c r="BV535">
        <v>3</v>
      </c>
      <c r="BW535">
        <v>0</v>
      </c>
      <c r="BX535">
        <v>0</v>
      </c>
      <c r="BY535" s="18">
        <f t="shared" si="1085"/>
        <v>13.101149425287357</v>
      </c>
      <c r="BZ535" s="18">
        <f t="shared" si="1086"/>
        <v>0.40114942528735631</v>
      </c>
      <c r="CA535" s="18">
        <f t="shared" si="1087"/>
        <v>3.5646551724137931</v>
      </c>
      <c r="CB535" s="6">
        <v>38</v>
      </c>
      <c r="CC535" s="6">
        <v>32</v>
      </c>
      <c r="CD535" s="6">
        <v>0</v>
      </c>
      <c r="CE535" s="6">
        <v>70</v>
      </c>
      <c r="CF535" s="6">
        <v>27</v>
      </c>
      <c r="CG535" s="6">
        <v>2</v>
      </c>
      <c r="CH535" s="6">
        <v>2</v>
      </c>
      <c r="CI535" s="6">
        <v>31</v>
      </c>
      <c r="CJ535" s="11">
        <f t="shared" si="1088"/>
        <v>3.0005264081417793</v>
      </c>
      <c r="CK535" s="11">
        <f t="shared" si="1089"/>
        <v>9.28657799274486</v>
      </c>
      <c r="CL535" s="11">
        <f t="shared" si="1090"/>
        <v>0</v>
      </c>
      <c r="CM535" s="11">
        <f t="shared" si="1091"/>
        <v>2.1319529742060013</v>
      </c>
      <c r="CN535" s="11">
        <f t="shared" si="1092"/>
        <v>0.58041112454655375</v>
      </c>
      <c r="CO535" s="11">
        <f t="shared" si="1093"/>
        <v>5.1575931232091694</v>
      </c>
      <c r="CP535" s="52">
        <f t="shared" si="1070"/>
        <v>0.34210526315789475</v>
      </c>
      <c r="CQ535" s="52">
        <f t="shared" si="1071"/>
        <v>0.42105263157894735</v>
      </c>
      <c r="CR535" s="52">
        <f t="shared" si="1072"/>
        <v>0.76315789473684204</v>
      </c>
      <c r="CS535" s="52">
        <f t="shared" si="1073"/>
        <v>0.15625</v>
      </c>
      <c r="CT535" s="52">
        <f t="shared" si="1074"/>
        <v>0.5</v>
      </c>
      <c r="CU535" s="52">
        <f t="shared" si="1075"/>
        <v>0.65625</v>
      </c>
      <c r="CV535">
        <v>0</v>
      </c>
      <c r="CW535" s="60">
        <f t="shared" si="1111"/>
        <v>37.937179539300935</v>
      </c>
      <c r="CX535" s="60">
        <f t="shared" si="1112"/>
        <v>76.649799550723358</v>
      </c>
      <c r="CY535" s="60">
        <v>23.303279670839942</v>
      </c>
      <c r="CZ535" s="60">
        <v>13.756949496214601</v>
      </c>
      <c r="DA535" s="60">
        <v>-0.73226680562652713</v>
      </c>
      <c r="DB535" s="60">
        <v>-0.25682444165708518</v>
      </c>
      <c r="DC535" s="60">
        <v>-1.5401107717737683</v>
      </c>
      <c r="DD535" s="60">
        <f t="shared" si="1113"/>
        <v>34.531027147997158</v>
      </c>
      <c r="DE535" s="60">
        <f t="shared" si="1114"/>
        <v>69.76787260720387</v>
      </c>
      <c r="DF535" s="60">
        <v>4.4567108323541298</v>
      </c>
      <c r="DG535" s="60">
        <v>0.22727915608687699</v>
      </c>
      <c r="DH535" s="60">
        <v>0.7663267809241916</v>
      </c>
      <c r="DI535" s="60">
        <v>-2.0441643780614185</v>
      </c>
      <c r="DJ535" s="60">
        <f t="shared" si="1115"/>
        <v>3.4061523913037797</v>
      </c>
      <c r="DK535" s="60">
        <f t="shared" si="1116"/>
        <v>6.881926943519499</v>
      </c>
      <c r="DL535" s="60"/>
      <c r="DM535" s="60"/>
      <c r="DN535" s="60">
        <f t="shared" si="1117"/>
        <v>0</v>
      </c>
      <c r="DO535" s="58">
        <v>759.86666666666667</v>
      </c>
      <c r="DP535" s="58">
        <v>206.75</v>
      </c>
      <c r="DQ535" s="58">
        <v>23.266666666666666</v>
      </c>
      <c r="DR535" s="58">
        <v>989.88333333333333</v>
      </c>
    </row>
    <row r="536" spans="1:122" x14ac:dyDescent="0.2">
      <c r="A536" t="s">
        <v>4661</v>
      </c>
      <c r="B536" t="s">
        <v>6519</v>
      </c>
      <c r="C536" t="str">
        <f t="shared" si="1094"/>
        <v xml:space="preserve">Sprukts, Janis </v>
      </c>
      <c r="D536" t="str">
        <f t="shared" si="1095"/>
        <v>Janis Sprukts</v>
      </c>
      <c r="E536" t="str">
        <f t="shared" si="1096"/>
        <v xml:space="preserve">C </v>
      </c>
      <c r="F536" t="s">
        <v>993</v>
      </c>
      <c r="G536">
        <v>13</v>
      </c>
      <c r="H536">
        <v>1</v>
      </c>
      <c r="I536">
        <v>2</v>
      </c>
      <c r="J536">
        <f t="shared" si="1097"/>
        <v>3</v>
      </c>
      <c r="K536">
        <v>1</v>
      </c>
      <c r="L536">
        <v>2</v>
      </c>
      <c r="M536" s="5" t="s">
        <v>5756</v>
      </c>
      <c r="N536" s="7">
        <f t="shared" si="1098"/>
        <v>6.3166666666666664</v>
      </c>
      <c r="O536" s="7">
        <f t="shared" si="1099"/>
        <v>82.11666666666666</v>
      </c>
      <c r="P536">
        <v>0</v>
      </c>
      <c r="Q536">
        <v>1</v>
      </c>
      <c r="R536">
        <v>0</v>
      </c>
      <c r="S536">
        <v>0</v>
      </c>
      <c r="T536">
        <f t="shared" si="1100"/>
        <v>1</v>
      </c>
      <c r="U536">
        <f t="shared" si="1101"/>
        <v>1</v>
      </c>
      <c r="V536">
        <v>10</v>
      </c>
      <c r="W536" s="9">
        <f t="shared" si="1102"/>
        <v>0.1</v>
      </c>
      <c r="X536">
        <v>114</v>
      </c>
      <c r="Y536">
        <v>0</v>
      </c>
      <c r="Z536">
        <v>0</v>
      </c>
      <c r="AA536">
        <v>27</v>
      </c>
      <c r="AB536">
        <v>34</v>
      </c>
      <c r="AC536" s="9">
        <f t="shared" si="1103"/>
        <v>0.44262295081967212</v>
      </c>
      <c r="AD536" s="5" t="s">
        <v>4243</v>
      </c>
      <c r="AE536" s="11">
        <f t="shared" si="1104"/>
        <v>27.4</v>
      </c>
      <c r="AH536" s="13" t="s">
        <v>6469</v>
      </c>
      <c r="AI536" s="13" t="s">
        <v>6395</v>
      </c>
      <c r="AJ536" s="14">
        <v>1</v>
      </c>
      <c r="AK536" s="13" t="s">
        <v>6349</v>
      </c>
      <c r="AL536" s="13" t="s">
        <v>6310</v>
      </c>
      <c r="AM536" s="13" t="s">
        <v>6310</v>
      </c>
      <c r="AN536" s="18">
        <f t="shared" si="1105"/>
        <v>2.1</v>
      </c>
      <c r="AO536" s="18">
        <f t="shared" si="1106"/>
        <v>1.8</v>
      </c>
      <c r="AP536" s="18">
        <f t="shared" si="1107"/>
        <v>1</v>
      </c>
      <c r="AQ536" s="18">
        <f t="shared" si="1108"/>
        <v>0.1</v>
      </c>
      <c r="AR536" s="18">
        <f t="shared" si="1079"/>
        <v>2.4242424242424243</v>
      </c>
      <c r="AS536" s="18">
        <f t="shared" si="1109"/>
        <v>0.3</v>
      </c>
      <c r="AT536" s="18">
        <f t="shared" si="1080"/>
        <v>7.2727272727272725</v>
      </c>
      <c r="AU536" s="18">
        <f t="shared" si="1110"/>
        <v>0.3</v>
      </c>
      <c r="AV536" s="66">
        <v>6</v>
      </c>
      <c r="AW536" s="66">
        <v>6</v>
      </c>
      <c r="AX536" s="66">
        <v>2</v>
      </c>
      <c r="AY536" s="66">
        <v>2</v>
      </c>
      <c r="AZ536" s="66">
        <v>3</v>
      </c>
      <c r="BA536" s="66">
        <v>27</v>
      </c>
      <c r="BB536" s="66">
        <v>34</v>
      </c>
      <c r="BC536" s="66">
        <v>7.8</v>
      </c>
      <c r="BD536">
        <v>38</v>
      </c>
      <c r="BE536" t="s">
        <v>5331</v>
      </c>
      <c r="BF536" t="s">
        <v>5332</v>
      </c>
      <c r="BH536" t="s">
        <v>5333</v>
      </c>
      <c r="BI536">
        <v>75</v>
      </c>
      <c r="BJ536">
        <v>235</v>
      </c>
      <c r="BK536" t="s">
        <v>1259</v>
      </c>
      <c r="BL536" t="s">
        <v>638</v>
      </c>
      <c r="BM536" s="4" t="s">
        <v>6025</v>
      </c>
      <c r="BN536" s="4" t="s">
        <v>6027</v>
      </c>
      <c r="BO536" s="4" t="s">
        <v>1516</v>
      </c>
      <c r="BP536" s="4" t="s">
        <v>7149</v>
      </c>
      <c r="BQ536" s="7">
        <f t="shared" si="1081"/>
        <v>82.2</v>
      </c>
      <c r="BR536" s="7">
        <f t="shared" si="1082"/>
        <v>81.900000000000006</v>
      </c>
      <c r="BS536" s="7">
        <f t="shared" si="1083"/>
        <v>0</v>
      </c>
      <c r="BT536" s="7">
        <f t="shared" si="1084"/>
        <v>0.3</v>
      </c>
      <c r="BU536">
        <v>114</v>
      </c>
      <c r="BV536">
        <v>0</v>
      </c>
      <c r="BW536">
        <v>0</v>
      </c>
      <c r="BX536">
        <v>0</v>
      </c>
      <c r="BY536" s="18">
        <f t="shared" si="1085"/>
        <v>6.3000000000000007</v>
      </c>
      <c r="BZ536" s="18">
        <f t="shared" si="1086"/>
        <v>0</v>
      </c>
      <c r="CA536" s="18">
        <f t="shared" si="1087"/>
        <v>2.3076923076923075E-2</v>
      </c>
      <c r="CB536" s="6">
        <v>3</v>
      </c>
      <c r="CC536" s="6">
        <v>1</v>
      </c>
      <c r="CD536" s="6">
        <v>0</v>
      </c>
      <c r="CE536" s="6">
        <v>4</v>
      </c>
      <c r="CF536" s="6">
        <v>2</v>
      </c>
      <c r="CG536" s="6">
        <v>0</v>
      </c>
      <c r="CH536" s="6">
        <v>0</v>
      </c>
      <c r="CI536" s="6">
        <v>2</v>
      </c>
      <c r="CJ536" s="11">
        <f t="shared" si="1088"/>
        <v>2.1978021978021975</v>
      </c>
      <c r="CK536" s="11">
        <f t="shared" si="1089"/>
        <v>200</v>
      </c>
      <c r="CL536" s="11">
        <f t="shared" si="1090"/>
        <v>0</v>
      </c>
      <c r="CM536" s="11">
        <f t="shared" si="1091"/>
        <v>1.4652014652014651</v>
      </c>
      <c r="CN536" s="11">
        <f t="shared" si="1092"/>
        <v>0</v>
      </c>
      <c r="CO536" s="11">
        <f t="shared" si="1093"/>
        <v>0</v>
      </c>
      <c r="CP536" s="52">
        <f t="shared" si="1070"/>
        <v>0.33333333333333331</v>
      </c>
      <c r="CQ536" s="52">
        <f t="shared" si="1071"/>
        <v>0.33333333333333331</v>
      </c>
      <c r="CR536" s="52">
        <f t="shared" si="1072"/>
        <v>0.66666666666666663</v>
      </c>
      <c r="CS536" s="52">
        <f t="shared" si="1073"/>
        <v>0</v>
      </c>
      <c r="CT536" s="52">
        <f t="shared" si="1074"/>
        <v>1</v>
      </c>
      <c r="CU536" s="52">
        <f t="shared" si="1075"/>
        <v>1</v>
      </c>
      <c r="CV536">
        <v>0</v>
      </c>
      <c r="CW536" s="60">
        <f t="shared" si="1111"/>
        <v>3.7358586616487743</v>
      </c>
      <c r="CX536" s="60">
        <f t="shared" si="1112"/>
        <v>90.896804419678205</v>
      </c>
      <c r="CY536" s="60">
        <v>1.1901059442468911</v>
      </c>
      <c r="CZ536" s="60">
        <v>1.0699613095210407</v>
      </c>
      <c r="DA536" s="60">
        <v>-7.7324877773107883E-2</v>
      </c>
      <c r="DB536" s="60">
        <v>0</v>
      </c>
      <c r="DC536" s="60">
        <v>0</v>
      </c>
      <c r="DD536" s="60">
        <f t="shared" si="1113"/>
        <v>2.1827423759948239</v>
      </c>
      <c r="DE536" s="60">
        <f t="shared" si="1114"/>
        <v>53.108087007173332</v>
      </c>
      <c r="DF536" s="60">
        <v>1.2143710019174088</v>
      </c>
      <c r="DG536" s="60">
        <v>1.1935151444123729E-3</v>
      </c>
      <c r="DH536" s="60">
        <v>0</v>
      </c>
      <c r="DI536" s="60">
        <v>0.33755176859212893</v>
      </c>
      <c r="DJ536" s="60">
        <f t="shared" si="1115"/>
        <v>1.5531162856539502</v>
      </c>
      <c r="DK536" s="60">
        <f t="shared" si="1116"/>
        <v>37.788717412504873</v>
      </c>
      <c r="DL536" s="60"/>
      <c r="DM536" s="60"/>
      <c r="DN536" s="60">
        <f t="shared" si="1117"/>
        <v>0</v>
      </c>
      <c r="DO536" s="58">
        <v>81.900000000000006</v>
      </c>
      <c r="DP536" s="58">
        <v>0.3</v>
      </c>
      <c r="DQ536" s="58">
        <v>0</v>
      </c>
      <c r="DR536" s="58">
        <v>82.2</v>
      </c>
    </row>
    <row r="537" spans="1:122" x14ac:dyDescent="0.2">
      <c r="A537" t="s">
        <v>4661</v>
      </c>
      <c r="B537" t="s">
        <v>6519</v>
      </c>
      <c r="C537" t="str">
        <f t="shared" si="1094"/>
        <v xml:space="preserve">Nieuwendyk, Joe </v>
      </c>
      <c r="D537" t="str">
        <f t="shared" si="1095"/>
        <v>Joe Nieuwendyk</v>
      </c>
      <c r="E537" t="str">
        <f t="shared" si="1096"/>
        <v xml:space="preserve">C </v>
      </c>
      <c r="F537" t="s">
        <v>990</v>
      </c>
      <c r="G537">
        <v>15</v>
      </c>
      <c r="H537">
        <v>5</v>
      </c>
      <c r="I537">
        <v>3</v>
      </c>
      <c r="J537">
        <f t="shared" si="1097"/>
        <v>8</v>
      </c>
      <c r="K537">
        <v>-4</v>
      </c>
      <c r="L537">
        <v>4</v>
      </c>
      <c r="M537" s="5" t="s">
        <v>5758</v>
      </c>
      <c r="N537" s="7">
        <f t="shared" si="1098"/>
        <v>13.4</v>
      </c>
      <c r="O537" s="7">
        <f t="shared" si="1099"/>
        <v>201</v>
      </c>
      <c r="P537">
        <v>2</v>
      </c>
      <c r="Q537">
        <v>2</v>
      </c>
      <c r="R537">
        <v>0</v>
      </c>
      <c r="S537">
        <v>0</v>
      </c>
      <c r="T537">
        <f t="shared" si="1100"/>
        <v>3</v>
      </c>
      <c r="U537">
        <f t="shared" si="1101"/>
        <v>1</v>
      </c>
      <c r="V537">
        <v>30</v>
      </c>
      <c r="W537" s="9">
        <f t="shared" si="1102"/>
        <v>0.16666666666666666</v>
      </c>
      <c r="X537">
        <v>287</v>
      </c>
      <c r="Y537">
        <v>2</v>
      </c>
      <c r="Z537">
        <v>0</v>
      </c>
      <c r="AA537">
        <v>111</v>
      </c>
      <c r="AB537">
        <v>96</v>
      </c>
      <c r="AC537" s="9">
        <f t="shared" si="1103"/>
        <v>0.53623188405797106</v>
      </c>
      <c r="AD537" s="5" t="s">
        <v>4245</v>
      </c>
      <c r="AE537" s="11">
        <f t="shared" si="1104"/>
        <v>25.1</v>
      </c>
      <c r="AH537" s="13" t="s">
        <v>6373</v>
      </c>
      <c r="AI537" s="13" t="s">
        <v>6431</v>
      </c>
      <c r="AJ537" s="14">
        <v>-3.7</v>
      </c>
      <c r="AK537" s="13" t="s">
        <v>6425</v>
      </c>
      <c r="AL537" s="13" t="s">
        <v>6353</v>
      </c>
      <c r="AM537" s="13" t="s">
        <v>6310</v>
      </c>
      <c r="AN537" s="18">
        <f t="shared" si="1105"/>
        <v>5.2</v>
      </c>
      <c r="AO537" s="18">
        <f t="shared" si="1106"/>
        <v>3.8</v>
      </c>
      <c r="AP537" s="18">
        <f t="shared" si="1107"/>
        <v>-3.7</v>
      </c>
      <c r="AQ537" s="18">
        <f t="shared" si="1108"/>
        <v>0.8</v>
      </c>
      <c r="AR537" s="18">
        <f t="shared" si="1079"/>
        <v>6.4777327935222679</v>
      </c>
      <c r="AS537" s="18">
        <f t="shared" si="1109"/>
        <v>-0.4</v>
      </c>
      <c r="AT537" s="18">
        <f t="shared" si="1080"/>
        <v>-3.238866396761134</v>
      </c>
      <c r="AU537" s="18">
        <f t="shared" si="1110"/>
        <v>0.3</v>
      </c>
      <c r="AV537" s="66">
        <v>3</v>
      </c>
      <c r="AW537" s="66">
        <v>4</v>
      </c>
      <c r="AX537" s="66">
        <v>12</v>
      </c>
      <c r="AY537" s="66">
        <v>10</v>
      </c>
      <c r="AZ537" s="66">
        <v>3</v>
      </c>
      <c r="BA537" s="66">
        <v>111</v>
      </c>
      <c r="BB537" s="66">
        <v>96</v>
      </c>
      <c r="BC537" s="66">
        <v>21.7</v>
      </c>
      <c r="BE537" t="s">
        <v>5015</v>
      </c>
      <c r="BF537" t="s">
        <v>5016</v>
      </c>
      <c r="BG537" t="s">
        <v>7484</v>
      </c>
      <c r="BH537" t="s">
        <v>7457</v>
      </c>
      <c r="BI537">
        <v>74</v>
      </c>
      <c r="BJ537">
        <v>209</v>
      </c>
      <c r="BK537" t="s">
        <v>1259</v>
      </c>
      <c r="BL537" t="s">
        <v>7128</v>
      </c>
      <c r="BM537" s="4" t="s">
        <v>3730</v>
      </c>
      <c r="BN537" s="4" t="s">
        <v>3731</v>
      </c>
      <c r="BO537" s="4" t="s">
        <v>7240</v>
      </c>
      <c r="BP537" s="4" t="s">
        <v>2396</v>
      </c>
      <c r="BQ537" s="7">
        <f t="shared" si="1081"/>
        <v>200.9</v>
      </c>
      <c r="BR537" s="7">
        <f t="shared" si="1082"/>
        <v>154.80000000000001</v>
      </c>
      <c r="BS537" s="7">
        <f t="shared" si="1083"/>
        <v>0.65</v>
      </c>
      <c r="BT537" s="7">
        <f t="shared" si="1084"/>
        <v>45.45</v>
      </c>
      <c r="BU537">
        <v>287</v>
      </c>
      <c r="BV537">
        <v>2</v>
      </c>
      <c r="BW537">
        <v>0</v>
      </c>
      <c r="BX537">
        <v>0</v>
      </c>
      <c r="BY537" s="18">
        <f t="shared" si="1085"/>
        <v>10.32</v>
      </c>
      <c r="BZ537" s="18">
        <f t="shared" si="1086"/>
        <v>4.3333333333333335E-2</v>
      </c>
      <c r="CA537" s="18">
        <f t="shared" si="1087"/>
        <v>3.0300000000000002</v>
      </c>
      <c r="CB537" s="6">
        <v>5</v>
      </c>
      <c r="CC537" s="6">
        <v>7</v>
      </c>
      <c r="CD537" s="6">
        <v>0</v>
      </c>
      <c r="CE537" s="6">
        <v>12</v>
      </c>
      <c r="CF537" s="6">
        <v>7</v>
      </c>
      <c r="CG537" s="6">
        <v>1</v>
      </c>
      <c r="CH537" s="6">
        <v>0</v>
      </c>
      <c r="CI537" s="6">
        <v>8</v>
      </c>
      <c r="CJ537" s="11">
        <f t="shared" si="1088"/>
        <v>1.9379844961240309</v>
      </c>
      <c r="CK537" s="11">
        <f t="shared" si="1089"/>
        <v>9.2409240924092408</v>
      </c>
      <c r="CL537" s="11">
        <f t="shared" si="1090"/>
        <v>0</v>
      </c>
      <c r="CM537" s="11">
        <f t="shared" si="1091"/>
        <v>2.7131782945736429</v>
      </c>
      <c r="CN537" s="11">
        <f t="shared" si="1092"/>
        <v>1.3201320132013201</v>
      </c>
      <c r="CO537" s="11">
        <f t="shared" si="1093"/>
        <v>0</v>
      </c>
      <c r="CP537" s="52">
        <f t="shared" si="1070"/>
        <v>0.6</v>
      </c>
      <c r="CQ537" s="52">
        <f t="shared" si="1071"/>
        <v>0.2</v>
      </c>
      <c r="CR537" s="52">
        <f t="shared" si="1072"/>
        <v>0.8</v>
      </c>
      <c r="CS537" s="52">
        <f t="shared" si="1073"/>
        <v>0.2857142857142857</v>
      </c>
      <c r="CT537" s="52">
        <f t="shared" si="1074"/>
        <v>0.2857142857142857</v>
      </c>
      <c r="CU537" s="52">
        <f t="shared" si="1075"/>
        <v>0.5714285714285714</v>
      </c>
      <c r="CV537">
        <v>0</v>
      </c>
      <c r="CW537" s="60">
        <f t="shared" si="1111"/>
        <v>7.0221717887160011</v>
      </c>
      <c r="CX537" s="60">
        <f t="shared" si="1112"/>
        <v>69.907135776167252</v>
      </c>
      <c r="CY537" s="60">
        <v>3.6349597010881647</v>
      </c>
      <c r="CZ537" s="60">
        <v>2.7366506957610981</v>
      </c>
      <c r="DA537" s="60">
        <v>-0.18898501149169558</v>
      </c>
      <c r="DB537" s="60">
        <v>-7.3106294126080345E-3</v>
      </c>
      <c r="DC537" s="60">
        <v>-1.1201151873248851</v>
      </c>
      <c r="DD537" s="60">
        <f t="shared" si="1113"/>
        <v>5.0551995686200755</v>
      </c>
      <c r="DE537" s="60">
        <f t="shared" si="1114"/>
        <v>50.325530797611506</v>
      </c>
      <c r="DF537" s="60">
        <v>0.75022674681590529</v>
      </c>
      <c r="DG537" s="60">
        <v>-7.5119473209645585E-3</v>
      </c>
      <c r="DH537" s="60">
        <v>7.3529516125075967E-2</v>
      </c>
      <c r="DI537" s="60">
        <v>1.1507279044759093</v>
      </c>
      <c r="DJ537" s="60">
        <f t="shared" si="1115"/>
        <v>1.9669722200959261</v>
      </c>
      <c r="DK537" s="60">
        <f t="shared" si="1116"/>
        <v>19.58160497855576</v>
      </c>
      <c r="DL537" s="60"/>
      <c r="DM537" s="60"/>
      <c r="DN537" s="60">
        <f t="shared" si="1117"/>
        <v>0</v>
      </c>
      <c r="DO537" s="59">
        <v>154.80000000000001</v>
      </c>
      <c r="DP537" s="59">
        <v>45.45</v>
      </c>
      <c r="DQ537" s="59">
        <v>0.65</v>
      </c>
      <c r="DR537" s="58">
        <v>200.9</v>
      </c>
    </row>
    <row r="538" spans="1:122" x14ac:dyDescent="0.2">
      <c r="A538" t="s">
        <v>4653</v>
      </c>
      <c r="B538" t="s">
        <v>6519</v>
      </c>
      <c r="C538" t="str">
        <f t="shared" si="1094"/>
        <v xml:space="preserve">Giordano, Mark </v>
      </c>
      <c r="D538" t="str">
        <f t="shared" si="1095"/>
        <v>Mark Giordano</v>
      </c>
      <c r="E538" t="str">
        <f t="shared" si="1096"/>
        <v xml:space="preserve">D </v>
      </c>
      <c r="F538" t="s">
        <v>3205</v>
      </c>
      <c r="G538">
        <v>48</v>
      </c>
      <c r="H538">
        <v>7</v>
      </c>
      <c r="I538">
        <v>8</v>
      </c>
      <c r="J538">
        <f t="shared" si="1097"/>
        <v>15</v>
      </c>
      <c r="K538">
        <v>7</v>
      </c>
      <c r="L538">
        <v>36</v>
      </c>
      <c r="M538" s="5" t="s">
        <v>5578</v>
      </c>
      <c r="N538" s="7">
        <f t="shared" si="1098"/>
        <v>13.45</v>
      </c>
      <c r="O538" s="7">
        <f t="shared" si="1099"/>
        <v>645.59999999999991</v>
      </c>
      <c r="P538">
        <v>3</v>
      </c>
      <c r="Q538">
        <v>2</v>
      </c>
      <c r="R538">
        <v>0</v>
      </c>
      <c r="S538">
        <v>0</v>
      </c>
      <c r="T538">
        <f t="shared" si="1100"/>
        <v>4</v>
      </c>
      <c r="U538">
        <f t="shared" si="1101"/>
        <v>6</v>
      </c>
      <c r="V538">
        <v>49</v>
      </c>
      <c r="W538" s="9">
        <f t="shared" si="1102"/>
        <v>0.14285714285714285</v>
      </c>
      <c r="X538">
        <v>974</v>
      </c>
      <c r="Y538">
        <v>2</v>
      </c>
      <c r="Z538">
        <v>0</v>
      </c>
      <c r="AA538">
        <v>0</v>
      </c>
      <c r="AB538">
        <v>0</v>
      </c>
      <c r="AC538" s="9">
        <f t="shared" si="1103"/>
        <v>0</v>
      </c>
      <c r="AD538" s="5" t="s">
        <v>7093</v>
      </c>
      <c r="AE538" s="11">
        <f t="shared" si="1104"/>
        <v>43.016666666666666</v>
      </c>
      <c r="AF538" s="27">
        <v>62</v>
      </c>
      <c r="AG538" s="12">
        <v>2025973</v>
      </c>
      <c r="AH538" s="13" t="s">
        <v>4452</v>
      </c>
      <c r="AI538" s="13" t="s">
        <v>6379</v>
      </c>
      <c r="AJ538" s="14">
        <v>3.1</v>
      </c>
      <c r="AK538" s="13" t="s">
        <v>6469</v>
      </c>
      <c r="AL538" s="13" t="s">
        <v>6336</v>
      </c>
      <c r="AM538" s="13" t="s">
        <v>6407</v>
      </c>
      <c r="AN538" s="18">
        <f t="shared" si="1105"/>
        <v>15.8</v>
      </c>
      <c r="AO538" s="18">
        <f t="shared" si="1106"/>
        <v>14</v>
      </c>
      <c r="AP538" s="18">
        <f t="shared" si="1107"/>
        <v>3.1</v>
      </c>
      <c r="AQ538" s="18">
        <f t="shared" si="1108"/>
        <v>2.1</v>
      </c>
      <c r="AR538" s="18">
        <f t="shared" si="1079"/>
        <v>5.2822436958936843</v>
      </c>
      <c r="AS538" s="18">
        <f t="shared" si="1109"/>
        <v>2.2999999999999998</v>
      </c>
      <c r="AT538" s="18">
        <f t="shared" si="1080"/>
        <v>5.7853145240740345</v>
      </c>
      <c r="AU538" s="18">
        <f t="shared" si="1110"/>
        <v>4.4000000000000004</v>
      </c>
      <c r="AV538" s="66">
        <v>37</v>
      </c>
      <c r="AW538" s="66">
        <v>33</v>
      </c>
      <c r="AX538" s="66">
        <v>25</v>
      </c>
      <c r="AY538" s="66">
        <v>14</v>
      </c>
      <c r="AZ538" s="66">
        <v>9</v>
      </c>
      <c r="BA538" s="66">
        <v>0</v>
      </c>
      <c r="BB538" s="66">
        <v>0</v>
      </c>
      <c r="BC538" s="66">
        <v>0</v>
      </c>
      <c r="BE538" t="s">
        <v>3084</v>
      </c>
      <c r="BF538" t="s">
        <v>629</v>
      </c>
      <c r="BG538" t="s">
        <v>7484</v>
      </c>
      <c r="BH538" t="s">
        <v>7457</v>
      </c>
      <c r="BI538">
        <v>72</v>
      </c>
      <c r="BJ538">
        <v>203</v>
      </c>
      <c r="BK538" t="s">
        <v>1259</v>
      </c>
      <c r="BL538" t="s">
        <v>638</v>
      </c>
      <c r="BM538" s="4" t="s">
        <v>2479</v>
      </c>
      <c r="BN538" s="4" t="s">
        <v>2480</v>
      </c>
      <c r="BO538" s="4" t="s">
        <v>2481</v>
      </c>
      <c r="BP538" s="4" t="s">
        <v>2299</v>
      </c>
      <c r="BQ538" s="7">
        <f t="shared" si="1081"/>
        <v>645.45000000000005</v>
      </c>
      <c r="BR538" s="7">
        <f t="shared" si="1082"/>
        <v>495.78333333333336</v>
      </c>
      <c r="BS538" s="7">
        <f t="shared" si="1083"/>
        <v>20.033333333333335</v>
      </c>
      <c r="BT538" s="7">
        <f t="shared" si="1084"/>
        <v>129.63333333333333</v>
      </c>
      <c r="BU538">
        <v>974</v>
      </c>
      <c r="BV538">
        <v>0</v>
      </c>
      <c r="BW538">
        <v>0</v>
      </c>
      <c r="BX538">
        <v>0</v>
      </c>
      <c r="BY538" s="18">
        <f t="shared" si="1085"/>
        <v>10.328819444444445</v>
      </c>
      <c r="BZ538" s="18">
        <f t="shared" si="1086"/>
        <v>0.41736111111111113</v>
      </c>
      <c r="CA538" s="18">
        <f t="shared" si="1087"/>
        <v>2.7006944444444443</v>
      </c>
      <c r="CB538" s="6">
        <v>24</v>
      </c>
      <c r="CC538" s="6">
        <v>11</v>
      </c>
      <c r="CD538" s="6">
        <v>2</v>
      </c>
      <c r="CE538" s="6">
        <v>37</v>
      </c>
      <c r="CF538" s="6">
        <v>17</v>
      </c>
      <c r="CG538" s="6">
        <v>1</v>
      </c>
      <c r="CH538" s="6">
        <v>1</v>
      </c>
      <c r="CI538" s="6">
        <v>19</v>
      </c>
      <c r="CJ538" s="11">
        <f t="shared" si="1088"/>
        <v>2.9044945708810972</v>
      </c>
      <c r="CK538" s="11">
        <f t="shared" si="1089"/>
        <v>5.0912831061969657</v>
      </c>
      <c r="CL538" s="11">
        <f t="shared" si="1090"/>
        <v>5.9900166389351082</v>
      </c>
      <c r="CM538" s="11">
        <f t="shared" si="1091"/>
        <v>2.0573503210407771</v>
      </c>
      <c r="CN538" s="11">
        <f t="shared" si="1092"/>
        <v>0.46284391874517872</v>
      </c>
      <c r="CO538" s="11">
        <f t="shared" si="1093"/>
        <v>2.9950083194675541</v>
      </c>
      <c r="CP538" s="52">
        <f t="shared" si="1070"/>
        <v>0.16666666666666666</v>
      </c>
      <c r="CQ538" s="52">
        <f t="shared" si="1071"/>
        <v>0.25</v>
      </c>
      <c r="CR538" s="52">
        <f t="shared" si="1072"/>
        <v>0.41666666666666663</v>
      </c>
      <c r="CS538" s="52">
        <f t="shared" si="1073"/>
        <v>0.27272727272727271</v>
      </c>
      <c r="CT538" s="52">
        <f t="shared" si="1074"/>
        <v>0.18181818181818182</v>
      </c>
      <c r="CU538" s="52">
        <f t="shared" si="1075"/>
        <v>0.45454545454545453</v>
      </c>
      <c r="CV538">
        <v>0</v>
      </c>
      <c r="CW538" s="60">
        <f t="shared" si="1111"/>
        <v>23.326158215448125</v>
      </c>
      <c r="CX538" s="60">
        <f t="shared" si="1112"/>
        <v>72.278745729175384</v>
      </c>
      <c r="CY538" s="60">
        <v>8.6498791246244995</v>
      </c>
      <c r="CZ538" s="60">
        <v>2.6713513453198781</v>
      </c>
      <c r="DA538" s="60">
        <v>3.0033684935907232E-2</v>
      </c>
      <c r="DB538" s="60">
        <v>-4.4016877925131336E-2</v>
      </c>
      <c r="DC538" s="60">
        <v>0</v>
      </c>
      <c r="DD538" s="60">
        <f t="shared" si="1113"/>
        <v>11.307247276955154</v>
      </c>
      <c r="DE538" s="60">
        <f t="shared" si="1114"/>
        <v>35.036787596111715</v>
      </c>
      <c r="DF538" s="60">
        <v>11.894304847698292</v>
      </c>
      <c r="DG538" s="60">
        <v>1.9003947782640151</v>
      </c>
      <c r="DH538" s="60">
        <v>1.6830745116169878</v>
      </c>
      <c r="DI538" s="60">
        <v>-3.4588631990863257</v>
      </c>
      <c r="DJ538" s="60">
        <f t="shared" si="1115"/>
        <v>12.01891093849297</v>
      </c>
      <c r="DK538" s="60">
        <f t="shared" si="1116"/>
        <v>37.241958133063662</v>
      </c>
      <c r="DL538" s="60"/>
      <c r="DM538" s="60"/>
      <c r="DN538" s="60">
        <f t="shared" si="1117"/>
        <v>0</v>
      </c>
      <c r="DO538" s="59">
        <v>495.78333333333336</v>
      </c>
      <c r="DP538" s="59">
        <v>129.63333333333333</v>
      </c>
      <c r="DQ538" s="59">
        <v>20.033333333333335</v>
      </c>
      <c r="DR538" s="58">
        <v>645.45000000000005</v>
      </c>
    </row>
    <row r="539" spans="1:122" x14ac:dyDescent="0.2">
      <c r="A539" t="s">
        <v>4671</v>
      </c>
      <c r="B539" t="s">
        <v>6519</v>
      </c>
      <c r="C539" t="str">
        <f t="shared" si="1094"/>
        <v xml:space="preserve">Ricci, Mike </v>
      </c>
      <c r="D539" t="str">
        <f t="shared" si="1095"/>
        <v>Mike Ricci</v>
      </c>
      <c r="E539" t="str">
        <f t="shared" si="1096"/>
        <v xml:space="preserve">C </v>
      </c>
      <c r="F539" t="s">
        <v>2823</v>
      </c>
      <c r="G539">
        <v>7</v>
      </c>
      <c r="H539">
        <v>0</v>
      </c>
      <c r="I539">
        <v>1</v>
      </c>
      <c r="J539">
        <f t="shared" si="1097"/>
        <v>1</v>
      </c>
      <c r="K539">
        <v>-1</v>
      </c>
      <c r="L539">
        <v>4</v>
      </c>
      <c r="M539" s="5" t="s">
        <v>5942</v>
      </c>
      <c r="N539" s="7">
        <f t="shared" si="1098"/>
        <v>9.9</v>
      </c>
      <c r="O539" s="7">
        <f t="shared" si="1099"/>
        <v>69.3</v>
      </c>
      <c r="P539">
        <v>0</v>
      </c>
      <c r="Q539">
        <v>0</v>
      </c>
      <c r="R539">
        <v>0</v>
      </c>
      <c r="S539">
        <v>0</v>
      </c>
      <c r="T539">
        <f t="shared" si="1100"/>
        <v>0</v>
      </c>
      <c r="U539">
        <f t="shared" si="1101"/>
        <v>1</v>
      </c>
      <c r="V539">
        <v>4</v>
      </c>
      <c r="W539" s="9">
        <f t="shared" si="1102"/>
        <v>0</v>
      </c>
      <c r="X539">
        <v>108</v>
      </c>
      <c r="Y539">
        <v>0</v>
      </c>
      <c r="Z539">
        <v>0</v>
      </c>
      <c r="AA539">
        <v>24</v>
      </c>
      <c r="AB539">
        <v>26</v>
      </c>
      <c r="AC539" s="9">
        <f t="shared" si="1103"/>
        <v>0.48</v>
      </c>
      <c r="AD539" s="5" t="s">
        <v>1781</v>
      </c>
      <c r="AE539" s="11">
        <f t="shared" si="1104"/>
        <v>69.266666666666666</v>
      </c>
      <c r="AH539" s="15" t="s">
        <v>6412</v>
      </c>
      <c r="AI539" s="15" t="s">
        <v>6469</v>
      </c>
      <c r="AJ539" s="16">
        <v>-0.6</v>
      </c>
      <c r="AK539" s="15" t="s">
        <v>6353</v>
      </c>
      <c r="AL539" s="15" t="s">
        <v>6350</v>
      </c>
      <c r="AM539" s="15" t="s">
        <v>6353</v>
      </c>
      <c r="AN539" s="18">
        <f t="shared" si="1105"/>
        <v>1.5</v>
      </c>
      <c r="AO539" s="18">
        <f t="shared" si="1106"/>
        <v>2.1</v>
      </c>
      <c r="AP539" s="18">
        <f t="shared" si="1107"/>
        <v>-0.6</v>
      </c>
      <c r="AQ539" s="18">
        <f t="shared" si="1108"/>
        <v>-0.4</v>
      </c>
      <c r="AR539" s="18">
        <f t="shared" si="1079"/>
        <v>-9.6269554753309272</v>
      </c>
      <c r="AS539" s="18">
        <f t="shared" si="1109"/>
        <v>0</v>
      </c>
      <c r="AT539" s="18">
        <f t="shared" si="1080"/>
        <v>0</v>
      </c>
      <c r="AU539" s="18">
        <f t="shared" si="1110"/>
        <v>-0.4</v>
      </c>
      <c r="AV539" s="66">
        <v>1</v>
      </c>
      <c r="AW539" s="66">
        <v>3</v>
      </c>
      <c r="AX539" s="66">
        <v>2</v>
      </c>
      <c r="AY539" s="66">
        <v>6</v>
      </c>
      <c r="AZ539" s="66">
        <v>1</v>
      </c>
      <c r="BA539" s="66">
        <v>24</v>
      </c>
      <c r="BB539" s="66">
        <v>26</v>
      </c>
      <c r="BC539" s="66">
        <v>13.5</v>
      </c>
      <c r="BD539">
        <v>40</v>
      </c>
      <c r="BE539" t="s">
        <v>4001</v>
      </c>
      <c r="BF539" t="s">
        <v>188</v>
      </c>
      <c r="BG539" t="s">
        <v>7484</v>
      </c>
      <c r="BH539" t="s">
        <v>7457</v>
      </c>
      <c r="BI539">
        <v>72</v>
      </c>
      <c r="BJ539">
        <v>200</v>
      </c>
      <c r="BK539" t="s">
        <v>1259</v>
      </c>
      <c r="BL539" t="s">
        <v>7128</v>
      </c>
      <c r="BM539" s="4" t="s">
        <v>6009</v>
      </c>
      <c r="BN539" s="4" t="s">
        <v>6056</v>
      </c>
      <c r="BO539" s="4" t="s">
        <v>6057</v>
      </c>
      <c r="BP539" s="4" t="s">
        <v>2234</v>
      </c>
      <c r="BQ539" s="7">
        <f t="shared" si="1081"/>
        <v>69.266666666666666</v>
      </c>
      <c r="BR539" s="7">
        <f t="shared" si="1082"/>
        <v>55.43333333333333</v>
      </c>
      <c r="BS539" s="7">
        <f t="shared" si="1083"/>
        <v>11.45</v>
      </c>
      <c r="BT539" s="7">
        <f t="shared" si="1084"/>
        <v>2.3833333333333333</v>
      </c>
      <c r="BU539">
        <v>108</v>
      </c>
      <c r="BV539">
        <v>0</v>
      </c>
      <c r="BW539">
        <v>0</v>
      </c>
      <c r="BX539">
        <v>0</v>
      </c>
      <c r="BY539" s="18">
        <f t="shared" si="1085"/>
        <v>7.9190476190476184</v>
      </c>
      <c r="BZ539" s="18">
        <f t="shared" si="1086"/>
        <v>1.6357142857142857</v>
      </c>
      <c r="CA539" s="18">
        <f t="shared" si="1087"/>
        <v>0.34047619047619049</v>
      </c>
      <c r="CB539" s="6">
        <v>1</v>
      </c>
      <c r="CC539" s="6">
        <v>0</v>
      </c>
      <c r="CD539" s="6">
        <v>1</v>
      </c>
      <c r="CE539" s="6">
        <v>2</v>
      </c>
      <c r="CF539" s="6">
        <v>3</v>
      </c>
      <c r="CG539" s="6">
        <v>0</v>
      </c>
      <c r="CH539" s="6">
        <v>3</v>
      </c>
      <c r="CI539" s="6">
        <v>6</v>
      </c>
      <c r="CJ539" s="11">
        <f t="shared" si="1088"/>
        <v>1.0823812387251954</v>
      </c>
      <c r="CK539" s="11">
        <f t="shared" si="1089"/>
        <v>0</v>
      </c>
      <c r="CL539" s="11">
        <f t="shared" si="1090"/>
        <v>5.2401746724890836</v>
      </c>
      <c r="CM539" s="11">
        <f t="shared" si="1091"/>
        <v>3.2471437161755863</v>
      </c>
      <c r="CN539" s="11">
        <f t="shared" si="1092"/>
        <v>0</v>
      </c>
      <c r="CO539" s="11">
        <f t="shared" si="1093"/>
        <v>15.720524017467248</v>
      </c>
      <c r="CP539" s="52">
        <f t="shared" si="1070"/>
        <v>0</v>
      </c>
      <c r="CQ539" s="52">
        <f t="shared" si="1071"/>
        <v>1</v>
      </c>
      <c r="CR539" s="52">
        <f t="shared" si="1072"/>
        <v>1</v>
      </c>
      <c r="CS539" s="52">
        <f t="shared" si="1073"/>
        <v>0</v>
      </c>
      <c r="CT539" s="52">
        <f t="shared" si="1074"/>
        <v>0</v>
      </c>
      <c r="CU539" s="52">
        <f t="shared" si="1075"/>
        <v>0</v>
      </c>
      <c r="CV539">
        <v>0</v>
      </c>
      <c r="CW539" s="60">
        <f t="shared" si="1111"/>
        <v>-2.3195735556961319</v>
      </c>
      <c r="CX539" s="60">
        <f t="shared" si="1112"/>
        <v>-66.975174851668854</v>
      </c>
      <c r="CY539" s="60">
        <v>-0.68187098750733477</v>
      </c>
      <c r="CZ539" s="60">
        <v>-0.12824205714414599</v>
      </c>
      <c r="DA539" s="60">
        <v>2.4127427993066281E-3</v>
      </c>
      <c r="DB539" s="60">
        <v>-0.15144010267870528</v>
      </c>
      <c r="DC539" s="60">
        <v>0</v>
      </c>
      <c r="DD539" s="60">
        <f t="shared" si="1113"/>
        <v>-0.95914040453087956</v>
      </c>
      <c r="DE539" s="60">
        <f t="shared" si="1114"/>
        <v>-27.694140650554747</v>
      </c>
      <c r="DF539" s="60">
        <v>0.40155061144714671</v>
      </c>
      <c r="DG539" s="60">
        <v>1.2001993220435615E-2</v>
      </c>
      <c r="DH539" s="60">
        <v>-1.0056257222476255</v>
      </c>
      <c r="DI539" s="60">
        <v>-0.76836003358520932</v>
      </c>
      <c r="DJ539" s="60">
        <f t="shared" si="1115"/>
        <v>-1.3604331511652523</v>
      </c>
      <c r="DK539" s="60">
        <f t="shared" si="1116"/>
        <v>-39.28103420111411</v>
      </c>
      <c r="DL539" s="60"/>
      <c r="DM539" s="60"/>
      <c r="DN539" s="60">
        <f t="shared" si="1117"/>
        <v>0</v>
      </c>
      <c r="DO539" s="59">
        <v>55.433333333333337</v>
      </c>
      <c r="DP539" s="59">
        <v>2.3833333333333333</v>
      </c>
      <c r="DQ539" s="59">
        <v>11.45</v>
      </c>
      <c r="DR539" s="58">
        <v>69.26666666666668</v>
      </c>
    </row>
    <row r="540" spans="1:122" x14ac:dyDescent="0.2">
      <c r="A540" s="31" t="s">
        <v>4671</v>
      </c>
      <c r="B540" s="31" t="s">
        <v>6519</v>
      </c>
      <c r="C540" s="31" t="str">
        <f t="shared" si="1094"/>
        <v xml:space="preserve">Saprykin, Oleg </v>
      </c>
      <c r="D540" s="31" t="str">
        <f t="shared" si="1095"/>
        <v>Oleg Saprykin</v>
      </c>
      <c r="E540" s="31" t="str">
        <f t="shared" si="1096"/>
        <v>LW</v>
      </c>
      <c r="F540" s="31" t="s">
        <v>2792</v>
      </c>
      <c r="G540" s="31">
        <v>59</v>
      </c>
      <c r="H540" s="31">
        <v>14</v>
      </c>
      <c r="I540" s="31">
        <v>20</v>
      </c>
      <c r="J540" s="31">
        <f t="shared" si="1097"/>
        <v>34</v>
      </c>
      <c r="K540" s="31">
        <v>8</v>
      </c>
      <c r="L540" s="31">
        <v>54</v>
      </c>
      <c r="M540" s="32" t="s">
        <v>5930</v>
      </c>
      <c r="N540" s="33">
        <f t="shared" si="1098"/>
        <v>13.483333333333333</v>
      </c>
      <c r="O540" s="33">
        <f t="shared" si="1099"/>
        <v>795.51666666666665</v>
      </c>
      <c r="P540" s="31">
        <v>2</v>
      </c>
      <c r="Q540" s="31">
        <v>2</v>
      </c>
      <c r="R540" s="31">
        <v>0</v>
      </c>
      <c r="S540" s="31">
        <v>0</v>
      </c>
      <c r="T540" s="31">
        <f t="shared" si="1100"/>
        <v>12</v>
      </c>
      <c r="U540" s="31">
        <f t="shared" si="1101"/>
        <v>18</v>
      </c>
      <c r="V540" s="31">
        <v>135</v>
      </c>
      <c r="W540" s="34">
        <f t="shared" si="1102"/>
        <v>0.1037037037037037</v>
      </c>
      <c r="X540" s="31">
        <v>1114</v>
      </c>
      <c r="Y540" s="31">
        <v>2</v>
      </c>
      <c r="Z540" s="31">
        <v>0</v>
      </c>
      <c r="AA540" s="31">
        <v>2</v>
      </c>
      <c r="AB540" s="31">
        <v>14</v>
      </c>
      <c r="AC540" s="34">
        <f t="shared" si="1103"/>
        <v>0.125</v>
      </c>
      <c r="AD540" s="32" t="s">
        <v>818</v>
      </c>
      <c r="AE540" s="35">
        <f t="shared" si="1104"/>
        <v>23.4</v>
      </c>
      <c r="AF540" s="36">
        <v>50</v>
      </c>
      <c r="AG540" s="37">
        <v>1524508</v>
      </c>
      <c r="AH540" s="38" t="s">
        <v>4395</v>
      </c>
      <c r="AI540" s="38" t="s">
        <v>4400</v>
      </c>
      <c r="AJ540" s="39">
        <v>16.399999999999999</v>
      </c>
      <c r="AK540" s="38" t="s">
        <v>6407</v>
      </c>
      <c r="AL540" s="38" t="s">
        <v>4364</v>
      </c>
      <c r="AM540" s="38" t="s">
        <v>6478</v>
      </c>
      <c r="AN540" s="40">
        <f t="shared" si="1105"/>
        <v>17.399999999999999</v>
      </c>
      <c r="AO540" s="40">
        <f t="shared" si="1106"/>
        <v>15.7</v>
      </c>
      <c r="AP540" s="40">
        <f t="shared" si="1107"/>
        <v>16.399999999999999</v>
      </c>
      <c r="AQ540" s="40">
        <f t="shared" si="1108"/>
        <v>4.4000000000000004</v>
      </c>
      <c r="AR540" s="40"/>
      <c r="AS540" s="40">
        <f t="shared" si="1109"/>
        <v>3.7</v>
      </c>
      <c r="AT540" s="40"/>
      <c r="AU540" s="40">
        <f t="shared" si="1110"/>
        <v>8.1</v>
      </c>
      <c r="AV540" s="31"/>
      <c r="AW540" s="31"/>
      <c r="AX540" s="31"/>
      <c r="AY540" s="31"/>
      <c r="AZ540" s="31"/>
      <c r="BA540" s="31"/>
      <c r="BB540" s="31"/>
      <c r="BC540" s="31"/>
      <c r="BD540" s="31"/>
      <c r="BE540" s="31"/>
      <c r="BF540" s="31"/>
      <c r="BG540" s="31"/>
      <c r="BH540" s="31"/>
      <c r="BI540" s="31"/>
      <c r="BJ540" s="31"/>
      <c r="BK540" s="31"/>
      <c r="BL540" s="31"/>
      <c r="BM540" s="41"/>
      <c r="BN540" s="41"/>
      <c r="BO540" s="41"/>
      <c r="BP540" s="41"/>
      <c r="BQ540" s="33"/>
      <c r="BR540" s="33"/>
      <c r="BS540" s="33"/>
      <c r="BT540" s="33"/>
      <c r="BU540" s="37"/>
      <c r="BV540" s="31"/>
      <c r="BW540" s="31"/>
      <c r="BX540" s="31"/>
      <c r="BY540" s="40"/>
      <c r="BZ540" s="40"/>
      <c r="CA540" s="40"/>
      <c r="CB540" s="55">
        <v>7</v>
      </c>
      <c r="CC540" s="55">
        <v>4</v>
      </c>
      <c r="CD540" s="55">
        <v>0</v>
      </c>
      <c r="CE540" s="55">
        <v>11</v>
      </c>
      <c r="CF540" s="55">
        <v>16</v>
      </c>
      <c r="CG540" s="55">
        <v>1</v>
      </c>
      <c r="CH540" s="55">
        <v>0</v>
      </c>
      <c r="CI540" s="55">
        <v>17</v>
      </c>
      <c r="CJ540" s="35"/>
      <c r="CK540" s="35"/>
      <c r="CL540" s="35"/>
      <c r="CM540" s="35"/>
      <c r="CN540" s="35"/>
      <c r="CO540" s="35"/>
      <c r="CP540" s="56">
        <f t="shared" si="1070"/>
        <v>1.7142857142857142</v>
      </c>
      <c r="CQ540" s="56">
        <f t="shared" si="1071"/>
        <v>2.5714285714285716</v>
      </c>
      <c r="CR540" s="56">
        <f t="shared" si="1072"/>
        <v>4.2857142857142856</v>
      </c>
      <c r="CS540" s="56">
        <f t="shared" si="1073"/>
        <v>0.5</v>
      </c>
      <c r="CT540" s="56">
        <f t="shared" si="1074"/>
        <v>0.5</v>
      </c>
      <c r="CU540" s="56">
        <f t="shared" si="1075"/>
        <v>1</v>
      </c>
      <c r="CV540" s="31">
        <v>1</v>
      </c>
      <c r="CW540" s="61">
        <f t="shared" si="1111"/>
        <v>29.29121634519781</v>
      </c>
      <c r="CX540" s="61">
        <f t="shared" si="1112"/>
        <v>73.616058839795954</v>
      </c>
      <c r="CY540" s="61">
        <v>24.902847518745823</v>
      </c>
      <c r="CZ540" s="61">
        <v>0.36753329037576271</v>
      </c>
      <c r="DA540" s="61">
        <v>2.7719256602139926E-2</v>
      </c>
      <c r="DB540" s="61">
        <v>-0.12697161447297559</v>
      </c>
      <c r="DC540" s="61">
        <v>0</v>
      </c>
      <c r="DD540" s="61">
        <f t="shared" si="1113"/>
        <v>25.171128451250752</v>
      </c>
      <c r="DE540" s="61">
        <f t="shared" si="1114"/>
        <v>63.261260689678728</v>
      </c>
      <c r="DF540" s="61">
        <v>11.794216575965509</v>
      </c>
      <c r="DG540" s="61">
        <v>-0.65644996120823274</v>
      </c>
      <c r="DH540" s="61">
        <v>0.74746809525365332</v>
      </c>
      <c r="DI540" s="61">
        <v>-7.7651468160638704</v>
      </c>
      <c r="DJ540" s="61">
        <f t="shared" si="1115"/>
        <v>4.1200878939470584</v>
      </c>
      <c r="DK540" s="61">
        <f t="shared" si="1116"/>
        <v>10.354798150117222</v>
      </c>
      <c r="DL540" s="61"/>
      <c r="DM540" s="61"/>
      <c r="DN540" s="61">
        <f t="shared" si="1117"/>
        <v>0</v>
      </c>
      <c r="DO540" s="62">
        <v>685.13333333333333</v>
      </c>
      <c r="DP540" s="62">
        <v>101.05</v>
      </c>
      <c r="DQ540" s="62">
        <v>9.6</v>
      </c>
      <c r="DR540" s="62">
        <v>795.7833333333333</v>
      </c>
    </row>
    <row r="541" spans="1:122" x14ac:dyDescent="0.2">
      <c r="A541" s="31" t="s">
        <v>4669</v>
      </c>
      <c r="B541" s="31" t="s">
        <v>6519</v>
      </c>
      <c r="C541" s="31" t="str">
        <f t="shared" si="1094"/>
        <v xml:space="preserve">Saprykin, Oleg </v>
      </c>
      <c r="D541" s="31" t="str">
        <f t="shared" si="1095"/>
        <v>Oleg Saprykin</v>
      </c>
      <c r="E541" s="31" t="str">
        <f t="shared" si="1096"/>
        <v>LW</v>
      </c>
      <c r="F541" s="31" t="s">
        <v>7583</v>
      </c>
      <c r="G541" s="31">
        <v>12</v>
      </c>
      <c r="H541" s="31">
        <v>1</v>
      </c>
      <c r="I541" s="31">
        <v>1</v>
      </c>
      <c r="J541" s="31">
        <f t="shared" si="1097"/>
        <v>2</v>
      </c>
      <c r="K541" s="31">
        <v>-3</v>
      </c>
      <c r="L541" s="31">
        <v>4</v>
      </c>
      <c r="M541" s="32" t="s">
        <v>5907</v>
      </c>
      <c r="N541" s="33">
        <f t="shared" si="1098"/>
        <v>7.416666666666667</v>
      </c>
      <c r="O541" s="33">
        <f t="shared" si="1099"/>
        <v>89</v>
      </c>
      <c r="P541" s="31">
        <v>0</v>
      </c>
      <c r="Q541" s="31">
        <v>0</v>
      </c>
      <c r="R541" s="31">
        <v>0</v>
      </c>
      <c r="S541" s="31">
        <v>0</v>
      </c>
      <c r="T541" s="31">
        <f t="shared" si="1100"/>
        <v>1</v>
      </c>
      <c r="U541" s="31">
        <f t="shared" si="1101"/>
        <v>1</v>
      </c>
      <c r="V541" s="31">
        <v>15</v>
      </c>
      <c r="W541" s="34">
        <f t="shared" si="1102"/>
        <v>6.6666666666666666E-2</v>
      </c>
      <c r="X541" s="31">
        <v>120</v>
      </c>
      <c r="Y541" s="31">
        <v>0</v>
      </c>
      <c r="Z541" s="31">
        <v>0</v>
      </c>
      <c r="AA541" s="31">
        <v>2</v>
      </c>
      <c r="AB541" s="31">
        <v>0</v>
      </c>
      <c r="AC541" s="34">
        <f t="shared" si="1103"/>
        <v>1</v>
      </c>
      <c r="AD541" s="32" t="s">
        <v>1726</v>
      </c>
      <c r="AE541" s="35">
        <f t="shared" si="1104"/>
        <v>44.516666666666666</v>
      </c>
      <c r="AF541" s="36"/>
      <c r="AG541" s="31"/>
      <c r="AH541" s="38" t="s">
        <v>6336</v>
      </c>
      <c r="AI541" s="38" t="s">
        <v>6302</v>
      </c>
      <c r="AJ541" s="39">
        <v>-3.8</v>
      </c>
      <c r="AK541" s="38" t="s">
        <v>6353</v>
      </c>
      <c r="AL541" s="38" t="s">
        <v>6274</v>
      </c>
      <c r="AM541" s="38" t="s">
        <v>6354</v>
      </c>
      <c r="AN541" s="40">
        <f t="shared" si="1105"/>
        <v>2.2999999999999998</v>
      </c>
      <c r="AO541" s="40">
        <f t="shared" si="1106"/>
        <v>2</v>
      </c>
      <c r="AP541" s="40">
        <f t="shared" si="1107"/>
        <v>-3.8</v>
      </c>
      <c r="AQ541" s="40">
        <f t="shared" si="1108"/>
        <v>-0.4</v>
      </c>
      <c r="AR541" s="40"/>
      <c r="AS541" s="40">
        <f t="shared" si="1109"/>
        <v>-0.5</v>
      </c>
      <c r="AT541" s="40"/>
      <c r="AU541" s="40">
        <f t="shared" si="1110"/>
        <v>-0.9</v>
      </c>
      <c r="AV541" s="31">
        <v>45</v>
      </c>
      <c r="AW541" s="31">
        <v>23</v>
      </c>
      <c r="AX541" s="31">
        <v>50</v>
      </c>
      <c r="AY541" s="31">
        <v>20</v>
      </c>
      <c r="AZ541" s="31">
        <v>21</v>
      </c>
      <c r="BA541" s="31">
        <v>4</v>
      </c>
      <c r="BB541" s="31">
        <v>14</v>
      </c>
      <c r="BC541" s="31">
        <v>0.4</v>
      </c>
      <c r="BD541" s="31">
        <v>61</v>
      </c>
      <c r="BE541" s="31" t="s">
        <v>1395</v>
      </c>
      <c r="BF541" s="31" t="s">
        <v>7452</v>
      </c>
      <c r="BG541" s="31"/>
      <c r="BH541" s="31" t="s">
        <v>7453</v>
      </c>
      <c r="BI541" s="31">
        <v>73</v>
      </c>
      <c r="BJ541" s="31">
        <v>190</v>
      </c>
      <c r="BK541" s="31" t="s">
        <v>1259</v>
      </c>
      <c r="BL541" s="31" t="s">
        <v>7128</v>
      </c>
      <c r="BM541" s="41" t="s">
        <v>2134</v>
      </c>
      <c r="BN541" s="41" t="s">
        <v>2135</v>
      </c>
      <c r="BO541" s="41" t="s">
        <v>6715</v>
      </c>
      <c r="BP541" s="41" t="s">
        <v>2136</v>
      </c>
      <c r="BQ541" s="33"/>
      <c r="BR541" s="33"/>
      <c r="BS541" s="33"/>
      <c r="BT541" s="33"/>
      <c r="BU541" s="37">
        <v>1234</v>
      </c>
      <c r="BV541" s="31">
        <v>0</v>
      </c>
      <c r="BW541" s="31">
        <v>0</v>
      </c>
      <c r="BX541" s="31">
        <v>0</v>
      </c>
      <c r="BY541" s="40"/>
      <c r="BZ541" s="40"/>
      <c r="CA541" s="40"/>
      <c r="CB541" s="55">
        <v>37</v>
      </c>
      <c r="CC541" s="55">
        <v>6</v>
      </c>
      <c r="CD541" s="55">
        <v>0</v>
      </c>
      <c r="CE541" s="55">
        <v>43</v>
      </c>
      <c r="CF541" s="55">
        <v>23</v>
      </c>
      <c r="CG541" s="55">
        <v>4</v>
      </c>
      <c r="CH541" s="55">
        <v>1</v>
      </c>
      <c r="CI541" s="55">
        <v>28</v>
      </c>
      <c r="CJ541" s="35"/>
      <c r="CK541" s="35"/>
      <c r="CL541" s="35"/>
      <c r="CM541" s="35"/>
      <c r="CN541" s="35"/>
      <c r="CO541" s="35"/>
      <c r="CP541" s="56">
        <f t="shared" si="1070"/>
        <v>2.7027027027027029E-2</v>
      </c>
      <c r="CQ541" s="56">
        <f t="shared" si="1071"/>
        <v>2.7027027027027029E-2</v>
      </c>
      <c r="CR541" s="56">
        <f t="shared" si="1072"/>
        <v>5.4054054054054057E-2</v>
      </c>
      <c r="CS541" s="56">
        <f t="shared" si="1073"/>
        <v>0</v>
      </c>
      <c r="CT541" s="56">
        <f t="shared" si="1074"/>
        <v>0</v>
      </c>
      <c r="CU541" s="56">
        <f t="shared" si="1075"/>
        <v>0</v>
      </c>
      <c r="CV541" s="31">
        <v>1</v>
      </c>
      <c r="CW541" s="61">
        <f t="shared" si="1111"/>
        <v>0.48884867038962032</v>
      </c>
      <c r="CX541" s="61">
        <f t="shared" si="1112"/>
        <v>10.981250551620075</v>
      </c>
      <c r="CY541" s="61">
        <v>0.502584251036023</v>
      </c>
      <c r="CZ541" s="61">
        <v>-6.0289839668302182E-2</v>
      </c>
      <c r="DA541" s="61">
        <v>6.6089044742585869E-3</v>
      </c>
      <c r="DB541" s="61">
        <v>-6.6142767102344473E-3</v>
      </c>
      <c r="DC541" s="61">
        <v>0</v>
      </c>
      <c r="DD541" s="61">
        <f t="shared" si="1113"/>
        <v>0.44228903913174494</v>
      </c>
      <c r="DE541" s="61">
        <f t="shared" si="1114"/>
        <v>9.9353584230268428</v>
      </c>
      <c r="DF541" s="61">
        <v>0.16842786085245645</v>
      </c>
      <c r="DG541" s="61">
        <v>2.7060398282769942E-3</v>
      </c>
      <c r="DH541" s="61">
        <v>4.3851934719698116E-2</v>
      </c>
      <c r="DI541" s="61">
        <v>-0.16842620414255616</v>
      </c>
      <c r="DJ541" s="61">
        <f t="shared" si="1115"/>
        <v>4.6559631257875406E-2</v>
      </c>
      <c r="DK541" s="61">
        <f t="shared" si="1116"/>
        <v>1.0458921285932328</v>
      </c>
      <c r="DL541" s="61"/>
      <c r="DM541" s="61"/>
      <c r="DN541" s="61">
        <f t="shared" si="1117"/>
        <v>0</v>
      </c>
      <c r="DO541" s="62">
        <v>87.25</v>
      </c>
      <c r="DP541" s="62">
        <v>1.2333333333333334</v>
      </c>
      <c r="DQ541" s="62">
        <v>0.55000000000000004</v>
      </c>
      <c r="DR541" s="62">
        <v>89.033333333333331</v>
      </c>
    </row>
    <row r="542" spans="1:122" x14ac:dyDescent="0.2">
      <c r="A542" s="19" t="s">
        <v>4669</v>
      </c>
      <c r="B542" s="19" t="s">
        <v>6519</v>
      </c>
      <c r="C542" s="19" t="s">
        <v>88</v>
      </c>
      <c r="D542" s="19" t="s">
        <v>89</v>
      </c>
      <c r="E542" s="19" t="s">
        <v>2750</v>
      </c>
      <c r="F542" s="19" t="s">
        <v>7583</v>
      </c>
      <c r="G542" s="19">
        <v>71</v>
      </c>
      <c r="H542" s="19">
        <v>15</v>
      </c>
      <c r="I542" s="19">
        <v>21</v>
      </c>
      <c r="J542" s="19">
        <v>36</v>
      </c>
      <c r="K542" s="19">
        <v>5</v>
      </c>
      <c r="L542" s="19">
        <v>58</v>
      </c>
      <c r="M542" s="20"/>
      <c r="N542" s="21">
        <v>12.46</v>
      </c>
      <c r="O542" s="21">
        <v>884.52</v>
      </c>
      <c r="P542" s="19">
        <v>2</v>
      </c>
      <c r="Q542" s="19">
        <v>2</v>
      </c>
      <c r="R542" s="19">
        <v>0</v>
      </c>
      <c r="S542" s="19">
        <v>0</v>
      </c>
      <c r="T542" s="19">
        <v>13</v>
      </c>
      <c r="U542" s="19">
        <v>19</v>
      </c>
      <c r="V542" s="19">
        <v>150</v>
      </c>
      <c r="W542" s="22">
        <v>0.1</v>
      </c>
      <c r="X542" s="19">
        <v>1234</v>
      </c>
      <c r="Y542" s="19">
        <v>2</v>
      </c>
      <c r="Z542" s="19">
        <v>0</v>
      </c>
      <c r="AA542" s="19">
        <v>4</v>
      </c>
      <c r="AB542" s="19">
        <v>14</v>
      </c>
      <c r="AC542" s="22">
        <v>0.222</v>
      </c>
      <c r="AD542" s="20"/>
      <c r="AE542" s="21">
        <v>26.97</v>
      </c>
      <c r="AF542" s="28">
        <v>42</v>
      </c>
      <c r="AG542" s="23">
        <v>1524508</v>
      </c>
      <c r="AH542" s="23"/>
      <c r="AI542" s="23"/>
      <c r="AJ542" s="23"/>
      <c r="AK542" s="23"/>
      <c r="AL542" s="23"/>
      <c r="AM542" s="23"/>
      <c r="AN542" s="24">
        <v>19.7</v>
      </c>
      <c r="AO542" s="24">
        <v>17.7</v>
      </c>
      <c r="AP542" s="24">
        <v>12.6</v>
      </c>
      <c r="AQ542" s="29">
        <v>3.6</v>
      </c>
      <c r="AR542" s="24">
        <f>AQ542/(BR542+2*(BS542+BT542))*2000</f>
        <v>7.2198546001504145</v>
      </c>
      <c r="AS542" s="29">
        <v>3</v>
      </c>
      <c r="AT542" s="24">
        <f>AS542/(BR542+2*(BS542+BT542))*2000</f>
        <v>6.0165455001253445</v>
      </c>
      <c r="AU542" s="24">
        <v>6.6</v>
      </c>
      <c r="AV542" s="67">
        <v>23</v>
      </c>
      <c r="AW542" s="67">
        <v>45</v>
      </c>
      <c r="AX542" s="67">
        <v>50</v>
      </c>
      <c r="AY542" s="67">
        <v>20</v>
      </c>
      <c r="AZ542" s="67">
        <v>21</v>
      </c>
      <c r="BA542" s="67">
        <v>4</v>
      </c>
      <c r="BB542" s="67">
        <v>14</v>
      </c>
      <c r="BC542" s="67">
        <v>0.4</v>
      </c>
      <c r="BD542" s="19">
        <v>61</v>
      </c>
      <c r="BE542" s="19" t="s">
        <v>1395</v>
      </c>
      <c r="BF542" s="19" t="s">
        <v>7452</v>
      </c>
      <c r="BG542" s="19">
        <v>0</v>
      </c>
      <c r="BH542" s="19" t="s">
        <v>7453</v>
      </c>
      <c r="BI542" s="19">
        <v>73</v>
      </c>
      <c r="BJ542" s="19">
        <v>190</v>
      </c>
      <c r="BK542" s="19" t="s">
        <v>1259</v>
      </c>
      <c r="BL542" s="19" t="s">
        <v>7128</v>
      </c>
      <c r="BM542" s="25" t="s">
        <v>2134</v>
      </c>
      <c r="BN542" s="25" t="s">
        <v>2135</v>
      </c>
      <c r="BO542" s="25" t="s">
        <v>6715</v>
      </c>
      <c r="BP542" s="25" t="s">
        <v>2136</v>
      </c>
      <c r="BQ542" s="21">
        <f t="shared" ref="BQ542:BT543" si="1118">LEFT(TRIM(BM542),LEN(TRIM(BM542))-3)+RIGHT(TRIM(BM542),2)/60</f>
        <v>884.81666666666672</v>
      </c>
      <c r="BR542" s="21">
        <f t="shared" si="1118"/>
        <v>772.38333333333333</v>
      </c>
      <c r="BS542" s="21">
        <f t="shared" si="1118"/>
        <v>10.15</v>
      </c>
      <c r="BT542" s="21">
        <f t="shared" si="1118"/>
        <v>102.28333333333333</v>
      </c>
      <c r="BU542" s="19">
        <v>1234</v>
      </c>
      <c r="BV542" s="19">
        <v>0</v>
      </c>
      <c r="BW542" s="19">
        <v>0</v>
      </c>
      <c r="BX542" s="19">
        <v>0</v>
      </c>
      <c r="BY542" s="24">
        <f>BR542/G542</f>
        <v>10.878638497652583</v>
      </c>
      <c r="BZ542" s="24">
        <f>BS542/G542</f>
        <v>0.14295774647887324</v>
      </c>
      <c r="CA542" s="24">
        <f>BT542/G542</f>
        <v>1.4406103286384977</v>
      </c>
      <c r="CB542" s="19">
        <v>44</v>
      </c>
      <c r="CC542" s="19">
        <v>10</v>
      </c>
      <c r="CD542" s="19">
        <v>0</v>
      </c>
      <c r="CE542" s="19">
        <v>54</v>
      </c>
      <c r="CF542" s="19">
        <v>39</v>
      </c>
      <c r="CG542" s="19">
        <v>5</v>
      </c>
      <c r="CH542" s="19">
        <v>1</v>
      </c>
      <c r="CI542" s="19">
        <v>45</v>
      </c>
      <c r="CJ542" s="53">
        <f>IF(BR542=0,0,CB542/BR542*60)</f>
        <v>3.4179919297412771</v>
      </c>
      <c r="CK542" s="53">
        <f>IF(BT542=0,0,CC542/BT542*60)</f>
        <v>5.8660583346912176</v>
      </c>
      <c r="CL542" s="53">
        <f>IF(BS542=0,0,CD542/BS542*60)</f>
        <v>0</v>
      </c>
      <c r="CM542" s="53">
        <f>IF(BR542=0,0,CF542/BR542*60)</f>
        <v>3.0295837559070411</v>
      </c>
      <c r="CN542" s="53">
        <f>IF(BT542=0,0,CG542/BT542*60)</f>
        <v>2.9330291673456088</v>
      </c>
      <c r="CO542" s="53">
        <f>IF(BS542=0,0,CH542/BS542*60)</f>
        <v>5.9113300492610836</v>
      </c>
      <c r="CP542" s="54">
        <f t="shared" si="1070"/>
        <v>0.29545454545454547</v>
      </c>
      <c r="CQ542" s="54">
        <f t="shared" si="1071"/>
        <v>0.43181818181818182</v>
      </c>
      <c r="CR542" s="54">
        <f t="shared" si="1072"/>
        <v>0.72727272727272729</v>
      </c>
      <c r="CS542" s="54">
        <f t="shared" si="1073"/>
        <v>0.2</v>
      </c>
      <c r="CT542" s="54">
        <f t="shared" si="1074"/>
        <v>0.2</v>
      </c>
      <c r="CU542" s="54">
        <f t="shared" si="1075"/>
        <v>0.4</v>
      </c>
      <c r="CV542" s="19">
        <v>2</v>
      </c>
      <c r="CW542" s="65">
        <v>29.78</v>
      </c>
      <c r="CX542" s="65">
        <v>67.313999999999993</v>
      </c>
      <c r="CY542" s="24">
        <v>25.405000000000001</v>
      </c>
      <c r="CZ542" s="24">
        <v>0.307</v>
      </c>
      <c r="DA542" s="24">
        <v>3.4000000000000002E-2</v>
      </c>
      <c r="DB542" s="24">
        <v>-0.13400000000000001</v>
      </c>
      <c r="DC542" s="24">
        <v>0</v>
      </c>
      <c r="DD542" s="65">
        <v>25.613</v>
      </c>
      <c r="DE542" s="65">
        <v>57.895000000000003</v>
      </c>
      <c r="DF542" s="24">
        <v>11.962999999999999</v>
      </c>
      <c r="DG542" s="24">
        <v>-0.65400000000000003</v>
      </c>
      <c r="DH542" s="24">
        <v>0.79100000000000004</v>
      </c>
      <c r="DI542" s="24">
        <v>-7.9340000000000002</v>
      </c>
      <c r="DJ542" s="65">
        <v>4.1669999999999998</v>
      </c>
      <c r="DK542" s="65">
        <v>9.4179999999999993</v>
      </c>
      <c r="DL542" s="24">
        <v>0</v>
      </c>
      <c r="DM542" s="24">
        <v>0</v>
      </c>
      <c r="DN542" s="65">
        <v>0</v>
      </c>
      <c r="DO542" s="24">
        <v>772.38</v>
      </c>
      <c r="DP542" s="24">
        <v>102.28</v>
      </c>
      <c r="DQ542" s="24">
        <v>10.15</v>
      </c>
      <c r="DR542" s="24">
        <v>884.82</v>
      </c>
    </row>
    <row r="543" spans="1:122" s="30" customFormat="1" x14ac:dyDescent="0.2">
      <c r="A543" t="s">
        <v>4658</v>
      </c>
      <c r="B543" t="s">
        <v>6519</v>
      </c>
      <c r="C543" t="str">
        <f>CONCATENATE(RIGHT(D543,LEN(D543)-SEARCH(" ",D543)), ", ", LEFT(D543, SEARCH(" ", D543)))</f>
        <v xml:space="preserve">Stefan, Patrik </v>
      </c>
      <c r="D543" t="str">
        <f>LEFT(F543, SEARCH(",", F543) - 1)</f>
        <v>Patrik Stefan</v>
      </c>
      <c r="E543" t="str">
        <f>LEFT(RIGHT(F543, LEN(F543)-SEARCH(",", F543)-1), 2)</f>
        <v xml:space="preserve">C </v>
      </c>
      <c r="F543" t="s">
        <v>3370</v>
      </c>
      <c r="G543">
        <v>41</v>
      </c>
      <c r="H543">
        <v>5</v>
      </c>
      <c r="I543">
        <v>6</v>
      </c>
      <c r="J543">
        <f>H543+I543</f>
        <v>11</v>
      </c>
      <c r="K543">
        <v>5</v>
      </c>
      <c r="L543">
        <v>10</v>
      </c>
      <c r="M543" s="5" t="s">
        <v>5586</v>
      </c>
      <c r="N543" s="7">
        <f>LEFT(M543, LEN(M543)-3)+RIGHT(M543,2)/60</f>
        <v>12.216666666666667</v>
      </c>
      <c r="O543" s="7">
        <f>G543*N543</f>
        <v>500.88333333333333</v>
      </c>
      <c r="P543">
        <v>0</v>
      </c>
      <c r="Q543">
        <v>0</v>
      </c>
      <c r="R543">
        <v>1</v>
      </c>
      <c r="S543">
        <v>0</v>
      </c>
      <c r="T543">
        <f t="shared" ref="T543:U545" si="1119">H543-P543-R543</f>
        <v>4</v>
      </c>
      <c r="U543">
        <f t="shared" si="1119"/>
        <v>6</v>
      </c>
      <c r="V543">
        <v>41</v>
      </c>
      <c r="W543" s="9">
        <f>IF(V543=0,0,H543/V543)</f>
        <v>0.12195121951219512</v>
      </c>
      <c r="X543">
        <v>728</v>
      </c>
      <c r="Y543">
        <v>1</v>
      </c>
      <c r="Z543">
        <v>0</v>
      </c>
      <c r="AA543">
        <v>105</v>
      </c>
      <c r="AB543">
        <v>113</v>
      </c>
      <c r="AC543" s="9">
        <f>IF(AA543+AB543=0,0,AA543/(AA543+AB543))</f>
        <v>0.48165137614678899</v>
      </c>
      <c r="AD543" s="5" t="s">
        <v>4176</v>
      </c>
      <c r="AE543" s="11">
        <f>LEFT(AD543, LEN(AD543)-3)+RIGHT(AD543,2)/60</f>
        <v>45.5</v>
      </c>
      <c r="AF543" s="27">
        <v>73</v>
      </c>
      <c r="AG543" s="12">
        <v>894119</v>
      </c>
      <c r="AH543" s="13" t="s">
        <v>6372</v>
      </c>
      <c r="AI543" s="13" t="s">
        <v>4438</v>
      </c>
      <c r="AJ543" s="14">
        <v>4.2</v>
      </c>
      <c r="AK543" s="13" t="s">
        <v>6352</v>
      </c>
      <c r="AL543" s="13" t="s">
        <v>6469</v>
      </c>
      <c r="AM543" s="13" t="s">
        <v>6395</v>
      </c>
      <c r="AN543" s="18">
        <f t="shared" ref="AN543:AQ545" si="1120">AH543+0</f>
        <v>9.5</v>
      </c>
      <c r="AO543" s="18">
        <f t="shared" si="1120"/>
        <v>10.5</v>
      </c>
      <c r="AP543" s="18">
        <f t="shared" si="1120"/>
        <v>4.2</v>
      </c>
      <c r="AQ543" s="18">
        <f t="shared" si="1120"/>
        <v>-0.3</v>
      </c>
      <c r="AR543" s="18">
        <f>AQ543/(BR543+2*(BS543+BT543))*2000</f>
        <v>-1.0701863907963971</v>
      </c>
      <c r="AS543" s="18">
        <f>AL543+0</f>
        <v>2.1</v>
      </c>
      <c r="AT543" s="18">
        <f>AS543/(BR543+2*(BS543+BT543))*2000</f>
        <v>7.4913047355747802</v>
      </c>
      <c r="AU543" s="18">
        <f>AM543+0</f>
        <v>1.8</v>
      </c>
      <c r="AV543" s="66">
        <v>16</v>
      </c>
      <c r="AW543" s="66">
        <v>19</v>
      </c>
      <c r="AX543" s="66">
        <v>12</v>
      </c>
      <c r="AY543" s="66">
        <v>15</v>
      </c>
      <c r="AZ543" s="66">
        <v>25</v>
      </c>
      <c r="BA543" s="66">
        <v>105</v>
      </c>
      <c r="BB543" s="66">
        <v>113</v>
      </c>
      <c r="BC543" s="66">
        <v>9.6999999999999993</v>
      </c>
      <c r="BD543">
        <v>27</v>
      </c>
      <c r="BE543" t="s">
        <v>5003</v>
      </c>
      <c r="BF543" t="s">
        <v>5004</v>
      </c>
      <c r="BG543"/>
      <c r="BH543" t="s">
        <v>627</v>
      </c>
      <c r="BI543">
        <v>74</v>
      </c>
      <c r="BJ543">
        <v>205</v>
      </c>
      <c r="BK543" t="s">
        <v>1259</v>
      </c>
      <c r="BL543" t="s">
        <v>7128</v>
      </c>
      <c r="BM543" s="4" t="s">
        <v>7540</v>
      </c>
      <c r="BN543" s="4" t="s">
        <v>7541</v>
      </c>
      <c r="BO543" s="4" t="s">
        <v>7542</v>
      </c>
      <c r="BP543" s="4" t="s">
        <v>7543</v>
      </c>
      <c r="BQ543" s="7">
        <f t="shared" si="1118"/>
        <v>500.56666666666666</v>
      </c>
      <c r="BR543" s="7">
        <f t="shared" si="1118"/>
        <v>440.48333333333335</v>
      </c>
      <c r="BS543" s="7">
        <f t="shared" si="1118"/>
        <v>54.233333333333334</v>
      </c>
      <c r="BT543" s="7">
        <f t="shared" si="1118"/>
        <v>5.85</v>
      </c>
      <c r="BU543">
        <v>728</v>
      </c>
      <c r="BV543">
        <v>0</v>
      </c>
      <c r="BW543">
        <v>0</v>
      </c>
      <c r="BX543">
        <v>0</v>
      </c>
      <c r="BY543" s="18">
        <f>BR543/G543</f>
        <v>10.74349593495935</v>
      </c>
      <c r="BZ543" s="18">
        <f>BS543/G543</f>
        <v>1.3227642276422764</v>
      </c>
      <c r="CA543" s="18">
        <f>BT543/G543</f>
        <v>0.14268292682926828</v>
      </c>
      <c r="CB543" s="6">
        <v>15</v>
      </c>
      <c r="CC543" s="6">
        <v>0</v>
      </c>
      <c r="CD543" s="6">
        <v>1</v>
      </c>
      <c r="CE543" s="6">
        <v>16</v>
      </c>
      <c r="CF543" s="6">
        <v>10</v>
      </c>
      <c r="CG543" s="6">
        <v>0</v>
      </c>
      <c r="CH543" s="6">
        <v>4</v>
      </c>
      <c r="CI543" s="6">
        <v>14</v>
      </c>
      <c r="CJ543" s="11">
        <f>IF(BR543=0,0,CB543/BR543*60)</f>
        <v>2.0432101101063225</v>
      </c>
      <c r="CK543" s="11">
        <f>IF(BT543=0,0,CC543/BT543*60)</f>
        <v>0</v>
      </c>
      <c r="CL543" s="11">
        <f>IF(BS543=0,0,CD543/BS543*60)</f>
        <v>1.1063306699446833</v>
      </c>
      <c r="CM543" s="11">
        <f>IF(BR543=0,0,CF543/BR543*60)</f>
        <v>1.3621400734042151</v>
      </c>
      <c r="CN543" s="11">
        <f>IF(BT543=0,0,CG543/BT543*60)</f>
        <v>0</v>
      </c>
      <c r="CO543" s="11">
        <f>IF(BS543=0,0,CH543/BS543*60)</f>
        <v>4.4253226797787333</v>
      </c>
      <c r="CP543" s="52">
        <f t="shared" si="1070"/>
        <v>0.26666666666666666</v>
      </c>
      <c r="CQ543" s="52">
        <f t="shared" si="1071"/>
        <v>0.4</v>
      </c>
      <c r="CR543" s="52">
        <f t="shared" si="1072"/>
        <v>0.66666666666666674</v>
      </c>
      <c r="CS543" s="52">
        <f t="shared" si="1073"/>
        <v>0</v>
      </c>
      <c r="CT543" s="52">
        <f t="shared" si="1074"/>
        <v>0</v>
      </c>
      <c r="CU543" s="52">
        <f t="shared" si="1075"/>
        <v>0</v>
      </c>
      <c r="CV543">
        <v>0</v>
      </c>
      <c r="CW543" s="60">
        <f>DD543+DJ543+DN543</f>
        <v>17.59286087001481</v>
      </c>
      <c r="CX543" s="60">
        <f>CW543/DR543*2000</f>
        <v>70.291779463334123</v>
      </c>
      <c r="CY543" s="60">
        <v>3.3115486460319166</v>
      </c>
      <c r="CZ543" s="60">
        <v>-0.34458951470488963</v>
      </c>
      <c r="DA543" s="60">
        <v>0.23344325746916442</v>
      </c>
      <c r="DB543" s="60">
        <v>2.0012224444128721</v>
      </c>
      <c r="DC543" s="60">
        <v>-0.55802162058537208</v>
      </c>
      <c r="DD543" s="60">
        <f>SUM(CY543:DC543)</f>
        <v>4.6436032126236917</v>
      </c>
      <c r="DE543" s="60">
        <f>DD543/DR543*2000</f>
        <v>18.553385680057367</v>
      </c>
      <c r="DF543" s="60">
        <v>6.5461777096592924</v>
      </c>
      <c r="DG543" s="60">
        <v>1.8843946434969176E-2</v>
      </c>
      <c r="DH543" s="60">
        <v>3.5007355590931781</v>
      </c>
      <c r="DI543" s="60">
        <v>2.883500442203681</v>
      </c>
      <c r="DJ543" s="60">
        <f>SUM(DF543:DI543)</f>
        <v>12.94925765739112</v>
      </c>
      <c r="DK543" s="60">
        <f>DJ543/DR543*2000</f>
        <v>51.738393783276763</v>
      </c>
      <c r="DL543" s="60"/>
      <c r="DM543" s="60"/>
      <c r="DN543" s="60">
        <f>SUM(DL543:DM543)</f>
        <v>0</v>
      </c>
      <c r="DO543" s="58">
        <v>440.48333333333335</v>
      </c>
      <c r="DP543" s="58">
        <v>5.85</v>
      </c>
      <c r="DQ543" s="58">
        <v>54.233333333333334</v>
      </c>
      <c r="DR543" s="58">
        <v>500.56666666666672</v>
      </c>
    </row>
    <row r="544" spans="1:122" x14ac:dyDescent="0.2">
      <c r="A544" s="31" t="s">
        <v>4670</v>
      </c>
      <c r="B544" s="31" t="s">
        <v>6519</v>
      </c>
      <c r="C544" s="31" t="str">
        <f>CONCATENATE(RIGHT(D544,LEN(D544)-SEARCH(" ",D544)), ", ", LEFT(D544, SEARCH(" ", D544)))</f>
        <v xml:space="preserve">Nedved, Petr </v>
      </c>
      <c r="D544" s="31" t="str">
        <f>LEFT(F544, SEARCH(",", F544) - 1)</f>
        <v>Petr Nedved</v>
      </c>
      <c r="E544" s="31" t="str">
        <f>LEFT(RIGHT(F544, LEN(F544)-SEARCH(",", F544)-1), 2)</f>
        <v xml:space="preserve">C </v>
      </c>
      <c r="F544" s="31" t="s">
        <v>7613</v>
      </c>
      <c r="G544" s="31">
        <v>21</v>
      </c>
      <c r="H544" s="31">
        <v>1</v>
      </c>
      <c r="I544" s="31">
        <v>6</v>
      </c>
      <c r="J544" s="31">
        <f>H544+I544</f>
        <v>7</v>
      </c>
      <c r="K544" s="31">
        <v>-20</v>
      </c>
      <c r="L544" s="31">
        <v>18</v>
      </c>
      <c r="M544" s="32" t="s">
        <v>5921</v>
      </c>
      <c r="N544" s="33">
        <f>LEFT(M544, LEN(M544)-3)+RIGHT(M544,2)/60</f>
        <v>16.25</v>
      </c>
      <c r="O544" s="33">
        <f>G544*N544</f>
        <v>341.25</v>
      </c>
      <c r="P544" s="31">
        <v>0</v>
      </c>
      <c r="Q544" s="31">
        <v>2</v>
      </c>
      <c r="R544" s="31">
        <v>0</v>
      </c>
      <c r="S544" s="31">
        <v>0</v>
      </c>
      <c r="T544" s="31">
        <f t="shared" si="1119"/>
        <v>1</v>
      </c>
      <c r="U544" s="31">
        <f t="shared" si="1119"/>
        <v>4</v>
      </c>
      <c r="V544" s="31">
        <v>18</v>
      </c>
      <c r="W544" s="34">
        <f>IF(V544=0,0,H544/V544)</f>
        <v>5.5555555555555552E-2</v>
      </c>
      <c r="X544" s="31">
        <v>475</v>
      </c>
      <c r="Y544" s="31">
        <v>0</v>
      </c>
      <c r="Z544" s="31">
        <v>0</v>
      </c>
      <c r="AA544" s="31">
        <v>177</v>
      </c>
      <c r="AB544" s="31">
        <v>159</v>
      </c>
      <c r="AC544" s="34">
        <f>IF(AA544+AB544=0,0,AA544/(AA544+AB544))</f>
        <v>0.5267857142857143</v>
      </c>
      <c r="AD544" s="32" t="s">
        <v>1751</v>
      </c>
      <c r="AE544" s="35">
        <f>LEFT(AD544, LEN(AD544)-3)+RIGHT(AD544,2)/60</f>
        <v>48.716666666666669</v>
      </c>
      <c r="AF544" s="36">
        <v>20</v>
      </c>
      <c r="AG544" s="37">
        <v>165000</v>
      </c>
      <c r="AH544" s="42" t="s">
        <v>6494</v>
      </c>
      <c r="AI544" s="42" t="s">
        <v>6465</v>
      </c>
      <c r="AJ544" s="43">
        <v>-15.5</v>
      </c>
      <c r="AK544" s="42" t="s">
        <v>6335</v>
      </c>
      <c r="AL544" s="42" t="s">
        <v>6498</v>
      </c>
      <c r="AM544" s="42" t="s">
        <v>331</v>
      </c>
      <c r="AN544" s="40">
        <f t="shared" si="1120"/>
        <v>7.1</v>
      </c>
      <c r="AO544" s="40">
        <f t="shared" si="1120"/>
        <v>7.7</v>
      </c>
      <c r="AP544" s="40">
        <f t="shared" si="1120"/>
        <v>-15.5</v>
      </c>
      <c r="AQ544" s="40">
        <f t="shared" si="1120"/>
        <v>-1.1000000000000001</v>
      </c>
      <c r="AR544" s="40"/>
      <c r="AS544" s="40">
        <f>AL544+0</f>
        <v>-2.2000000000000002</v>
      </c>
      <c r="AT544" s="40"/>
      <c r="AU544" s="40">
        <f>AM544+0</f>
        <v>-3.3</v>
      </c>
      <c r="AV544" s="31"/>
      <c r="AW544" s="31"/>
      <c r="AX544" s="31"/>
      <c r="AY544" s="31"/>
      <c r="AZ544" s="31"/>
      <c r="BA544" s="31"/>
      <c r="BB544" s="31"/>
      <c r="BC544" s="31"/>
      <c r="BD544" s="31"/>
      <c r="BE544" s="31"/>
      <c r="BF544" s="31"/>
      <c r="BG544" s="31"/>
      <c r="BH544" s="31"/>
      <c r="BI544" s="31"/>
      <c r="BJ544" s="31"/>
      <c r="BK544" s="31"/>
      <c r="BL544" s="31"/>
      <c r="BM544" s="41"/>
      <c r="BN544" s="41"/>
      <c r="BO544" s="41"/>
      <c r="BP544" s="41"/>
      <c r="BQ544" s="33"/>
      <c r="BR544" s="33"/>
      <c r="BS544" s="33"/>
      <c r="BT544" s="33"/>
      <c r="BU544" s="31"/>
      <c r="BV544" s="31"/>
      <c r="BW544" s="31"/>
      <c r="BX544" s="31"/>
      <c r="BY544" s="40"/>
      <c r="BZ544" s="40"/>
      <c r="CA544" s="40"/>
      <c r="CB544" s="55">
        <v>5</v>
      </c>
      <c r="CC544" s="55">
        <v>3</v>
      </c>
      <c r="CD544" s="55">
        <v>0</v>
      </c>
      <c r="CE544" s="55">
        <v>8</v>
      </c>
      <c r="CF544" s="55">
        <v>23</v>
      </c>
      <c r="CG544" s="55">
        <v>2</v>
      </c>
      <c r="CH544" s="55">
        <v>5</v>
      </c>
      <c r="CI544" s="55">
        <v>30</v>
      </c>
      <c r="CJ544" s="35"/>
      <c r="CK544" s="35"/>
      <c r="CL544" s="35"/>
      <c r="CM544" s="35"/>
      <c r="CN544" s="35"/>
      <c r="CO544" s="35"/>
      <c r="CP544" s="56">
        <f t="shared" si="1070"/>
        <v>0.2</v>
      </c>
      <c r="CQ544" s="56">
        <f t="shared" si="1071"/>
        <v>0.8</v>
      </c>
      <c r="CR544" s="56">
        <f t="shared" si="1072"/>
        <v>1</v>
      </c>
      <c r="CS544" s="56">
        <f t="shared" si="1073"/>
        <v>0</v>
      </c>
      <c r="CT544" s="56">
        <f t="shared" si="1074"/>
        <v>0.66666666666666663</v>
      </c>
      <c r="CU544" s="56">
        <f t="shared" si="1075"/>
        <v>0.66666666666666663</v>
      </c>
      <c r="CV544" s="31">
        <v>1</v>
      </c>
      <c r="CW544" s="61">
        <f>DD544+DJ544+DN544</f>
        <v>-6.9221090893711485</v>
      </c>
      <c r="CX544" s="61">
        <f>CW544/DR544*2000</f>
        <v>-40.58896118859213</v>
      </c>
      <c r="CY544" s="61">
        <v>-0.30293603490489746</v>
      </c>
      <c r="CZ544" s="61">
        <v>-1.0592087727705317</v>
      </c>
      <c r="DA544" s="61">
        <v>-0.11513791125609259</v>
      </c>
      <c r="DB544" s="61">
        <v>-0.63606996775656754</v>
      </c>
      <c r="DC544" s="61">
        <v>-2.4092475869345997</v>
      </c>
      <c r="DD544" s="61">
        <f>SUM(CY544:DC544)</f>
        <v>-4.5226002736226896</v>
      </c>
      <c r="DE544" s="61">
        <f>DD544/DR544*2000</f>
        <v>-26.519034098935879</v>
      </c>
      <c r="DF544" s="61">
        <v>-2.6097230448246678</v>
      </c>
      <c r="DG544" s="61">
        <v>-0.38724426075355295</v>
      </c>
      <c r="DH544" s="61">
        <v>2.7392449728780499</v>
      </c>
      <c r="DI544" s="61">
        <v>-2.1417864830482882</v>
      </c>
      <c r="DJ544" s="61">
        <f>SUM(DF544:DI544)</f>
        <v>-2.399508815748459</v>
      </c>
      <c r="DK544" s="61">
        <f>DJ544/DR544*2000</f>
        <v>-14.069927089656247</v>
      </c>
      <c r="DL544" s="61"/>
      <c r="DM544" s="61"/>
      <c r="DN544" s="61">
        <f>SUM(DL544:DM544)</f>
        <v>0</v>
      </c>
      <c r="DO544" s="40">
        <v>239.66666666666666</v>
      </c>
      <c r="DP544" s="40">
        <v>47.833333333333336</v>
      </c>
      <c r="DQ544" s="40">
        <v>53.583333333333329</v>
      </c>
      <c r="DR544" s="62">
        <v>341.08333333333331</v>
      </c>
    </row>
    <row r="545" spans="1:122" x14ac:dyDescent="0.2">
      <c r="A545" s="31" t="s">
        <v>4660</v>
      </c>
      <c r="B545" s="31" t="s">
        <v>6519</v>
      </c>
      <c r="C545" s="31" t="str">
        <f>CONCATENATE(RIGHT(D545,LEN(D545)-SEARCH(" ",D545)), ", ", LEFT(D545, SEARCH(" ", D545)))</f>
        <v xml:space="preserve">Nedved, Petr </v>
      </c>
      <c r="D545" s="31" t="str">
        <f>LEFT(F545, SEARCH(",", F545) - 1)</f>
        <v>Petr Nedved</v>
      </c>
      <c r="E545" s="31" t="str">
        <f>LEFT(RIGHT(F545, LEN(F545)-SEARCH(",", F545)-1), 2)</f>
        <v xml:space="preserve">C </v>
      </c>
      <c r="F545" s="31" t="s">
        <v>960</v>
      </c>
      <c r="G545" s="31">
        <v>19</v>
      </c>
      <c r="H545" s="31">
        <v>1</v>
      </c>
      <c r="I545" s="31">
        <v>4</v>
      </c>
      <c r="J545" s="31">
        <f>H545+I545</f>
        <v>5</v>
      </c>
      <c r="K545" s="31">
        <v>-5</v>
      </c>
      <c r="L545" s="31">
        <v>10</v>
      </c>
      <c r="M545" s="32" t="s">
        <v>5696</v>
      </c>
      <c r="N545" s="33">
        <f>LEFT(M545, LEN(M545)-3)+RIGHT(M545,2)/60</f>
        <v>13.183333333333334</v>
      </c>
      <c r="O545" s="33">
        <f>G545*N545</f>
        <v>250.48333333333335</v>
      </c>
      <c r="P545" s="31">
        <v>1</v>
      </c>
      <c r="Q545" s="31">
        <v>2</v>
      </c>
      <c r="R545" s="31">
        <v>0</v>
      </c>
      <c r="S545" s="31">
        <v>0</v>
      </c>
      <c r="T545" s="31">
        <f t="shared" si="1119"/>
        <v>0</v>
      </c>
      <c r="U545" s="31">
        <f t="shared" si="1119"/>
        <v>2</v>
      </c>
      <c r="V545" s="31">
        <v>21</v>
      </c>
      <c r="W545" s="34">
        <f>IF(V545=0,0,H545/V545)</f>
        <v>4.7619047619047616E-2</v>
      </c>
      <c r="X545" s="31">
        <v>325</v>
      </c>
      <c r="Y545" s="31">
        <v>0</v>
      </c>
      <c r="Z545" s="31">
        <v>0</v>
      </c>
      <c r="AA545" s="31">
        <v>89</v>
      </c>
      <c r="AB545" s="31">
        <v>89</v>
      </c>
      <c r="AC545" s="34">
        <f>IF(AA545+AB545=0,0,AA545/(AA545+AB545))</f>
        <v>0.5</v>
      </c>
      <c r="AD545" s="32" t="s">
        <v>4224</v>
      </c>
      <c r="AE545" s="35">
        <f>LEFT(AD545, LEN(AD545)-3)+RIGHT(AD545,2)/60</f>
        <v>50.083333333333336</v>
      </c>
      <c r="AF545" s="36"/>
      <c r="AG545" s="31"/>
      <c r="AH545" s="38" t="s">
        <v>6407</v>
      </c>
      <c r="AI545" s="38" t="s">
        <v>6324</v>
      </c>
      <c r="AJ545" s="39">
        <v>-3.6</v>
      </c>
      <c r="AK545" s="38" t="s">
        <v>6353</v>
      </c>
      <c r="AL545" s="38" t="s">
        <v>6353</v>
      </c>
      <c r="AM545" s="38" t="s">
        <v>6429</v>
      </c>
      <c r="AN545" s="40">
        <f t="shared" si="1120"/>
        <v>4.4000000000000004</v>
      </c>
      <c r="AO545" s="40">
        <f t="shared" si="1120"/>
        <v>3.1</v>
      </c>
      <c r="AP545" s="40">
        <f t="shared" si="1120"/>
        <v>-3.6</v>
      </c>
      <c r="AQ545" s="40">
        <f t="shared" si="1120"/>
        <v>-0.4</v>
      </c>
      <c r="AR545" s="40"/>
      <c r="AS545" s="40">
        <f>AL545+0</f>
        <v>-0.4</v>
      </c>
      <c r="AT545" s="40"/>
      <c r="AU545" s="40">
        <f>AM545+0</f>
        <v>-0.7</v>
      </c>
      <c r="AV545" s="31">
        <v>15</v>
      </c>
      <c r="AW545" s="31">
        <v>25</v>
      </c>
      <c r="AX545" s="31">
        <v>21</v>
      </c>
      <c r="AY545" s="31">
        <v>36</v>
      </c>
      <c r="AZ545" s="31">
        <v>16</v>
      </c>
      <c r="BA545" s="31">
        <v>266</v>
      </c>
      <c r="BB545" s="31">
        <v>248</v>
      </c>
      <c r="BC545" s="31">
        <v>22.1</v>
      </c>
      <c r="BD545" s="31">
        <v>93</v>
      </c>
      <c r="BE545" s="31" t="s">
        <v>5187</v>
      </c>
      <c r="BF545" s="31" t="s">
        <v>5188</v>
      </c>
      <c r="BG545" s="31"/>
      <c r="BH545" s="31" t="s">
        <v>627</v>
      </c>
      <c r="BI545" s="31">
        <v>75</v>
      </c>
      <c r="BJ545" s="31">
        <v>196</v>
      </c>
      <c r="BK545" s="31" t="s">
        <v>1259</v>
      </c>
      <c r="BL545" s="31" t="s">
        <v>7128</v>
      </c>
      <c r="BM545" s="41" t="s">
        <v>2545</v>
      </c>
      <c r="BN545" s="41" t="s">
        <v>2546</v>
      </c>
      <c r="BO545" s="41" t="s">
        <v>2547</v>
      </c>
      <c r="BP545" s="41" t="s">
        <v>2548</v>
      </c>
      <c r="BQ545" s="33"/>
      <c r="BR545" s="33"/>
      <c r="BS545" s="33"/>
      <c r="BT545" s="33"/>
      <c r="BU545" s="31">
        <v>800</v>
      </c>
      <c r="BV545" s="31">
        <v>0</v>
      </c>
      <c r="BW545" s="31">
        <v>0</v>
      </c>
      <c r="BX545" s="31">
        <v>0</v>
      </c>
      <c r="BY545" s="40"/>
      <c r="BZ545" s="40"/>
      <c r="CA545" s="40"/>
      <c r="CB545" s="55">
        <v>2</v>
      </c>
      <c r="CC545" s="55">
        <v>4</v>
      </c>
      <c r="CD545" s="55">
        <v>0</v>
      </c>
      <c r="CE545" s="55">
        <v>6</v>
      </c>
      <c r="CF545" s="55">
        <v>6</v>
      </c>
      <c r="CG545" s="55">
        <v>0</v>
      </c>
      <c r="CH545" s="55">
        <v>0</v>
      </c>
      <c r="CI545" s="55">
        <v>6</v>
      </c>
      <c r="CJ545" s="35"/>
      <c r="CK545" s="35"/>
      <c r="CL545" s="35"/>
      <c r="CM545" s="35"/>
      <c r="CN545" s="35"/>
      <c r="CO545" s="35"/>
      <c r="CP545" s="56">
        <f t="shared" si="1070"/>
        <v>0</v>
      </c>
      <c r="CQ545" s="56">
        <f t="shared" si="1071"/>
        <v>1</v>
      </c>
      <c r="CR545" s="56">
        <f t="shared" si="1072"/>
        <v>1</v>
      </c>
      <c r="CS545" s="56">
        <f t="shared" si="1073"/>
        <v>0.25</v>
      </c>
      <c r="CT545" s="56">
        <f t="shared" si="1074"/>
        <v>0.5</v>
      </c>
      <c r="CU545" s="56">
        <f t="shared" si="1075"/>
        <v>0.75</v>
      </c>
      <c r="CV545" s="31">
        <v>1</v>
      </c>
      <c r="CW545" s="61">
        <f>DD545+DJ545+DN545</f>
        <v>0.85955759710722024</v>
      </c>
      <c r="CX545" s="61">
        <f>CW545/DR545*2000</f>
        <v>6.8650190783937717</v>
      </c>
      <c r="CY545" s="61">
        <v>-2.7826018291556998</v>
      </c>
      <c r="CZ545" s="61">
        <v>1.2437550551608321</v>
      </c>
      <c r="DA545" s="61">
        <v>-9.8734384495148347E-2</v>
      </c>
      <c r="DB545" s="61">
        <v>-8.3525619063566214E-3</v>
      </c>
      <c r="DC545" s="61">
        <v>0</v>
      </c>
      <c r="DD545" s="61">
        <f>SUM(CY545:DC545)</f>
        <v>-1.6459337203963726</v>
      </c>
      <c r="DE545" s="61">
        <f>DD545/DR545*2000</f>
        <v>-13.145560495678183</v>
      </c>
      <c r="DF545" s="61">
        <v>2.3047247753083586</v>
      </c>
      <c r="DG545" s="61">
        <v>0.24323251324782641</v>
      </c>
      <c r="DH545" s="61">
        <v>7.0648220125026598E-2</v>
      </c>
      <c r="DI545" s="61">
        <v>-0.11311419117761841</v>
      </c>
      <c r="DJ545" s="61">
        <f>SUM(DF545:DI545)</f>
        <v>2.5054913175035929</v>
      </c>
      <c r="DK545" s="61">
        <f>DJ545/DR545*2000</f>
        <v>20.010579574071954</v>
      </c>
      <c r="DL545" s="61"/>
      <c r="DM545" s="61"/>
      <c r="DN545" s="61">
        <f>SUM(DL545:DM545)</f>
        <v>0</v>
      </c>
      <c r="DO545" s="62">
        <v>200.31666666666666</v>
      </c>
      <c r="DP545" s="62">
        <v>49.483333333333334</v>
      </c>
      <c r="DQ545" s="62">
        <v>0.6166666666666667</v>
      </c>
      <c r="DR545" s="62">
        <v>250.41666666666669</v>
      </c>
    </row>
    <row r="546" spans="1:122" x14ac:dyDescent="0.2">
      <c r="A546" s="19" t="s">
        <v>4660</v>
      </c>
      <c r="B546" s="19" t="s">
        <v>6519</v>
      </c>
      <c r="C546" s="19" t="s">
        <v>96</v>
      </c>
      <c r="D546" s="19" t="s">
        <v>97</v>
      </c>
      <c r="E546" s="19" t="s">
        <v>2747</v>
      </c>
      <c r="F546" s="19" t="s">
        <v>960</v>
      </c>
      <c r="G546" s="19">
        <v>40</v>
      </c>
      <c r="H546" s="19">
        <v>2</v>
      </c>
      <c r="I546" s="19">
        <v>10</v>
      </c>
      <c r="J546" s="19">
        <v>12</v>
      </c>
      <c r="K546" s="19">
        <v>-25</v>
      </c>
      <c r="L546" s="19">
        <v>28</v>
      </c>
      <c r="M546" s="20"/>
      <c r="N546" s="21">
        <v>14.79</v>
      </c>
      <c r="O546" s="21">
        <v>591.73</v>
      </c>
      <c r="P546" s="19">
        <v>1</v>
      </c>
      <c r="Q546" s="19">
        <v>4</v>
      </c>
      <c r="R546" s="19">
        <v>0</v>
      </c>
      <c r="S546" s="19">
        <v>0</v>
      </c>
      <c r="T546" s="19">
        <v>1</v>
      </c>
      <c r="U546" s="19">
        <v>6</v>
      </c>
      <c r="V546" s="19">
        <v>39</v>
      </c>
      <c r="W546" s="22">
        <v>5.0999999999999997E-2</v>
      </c>
      <c r="X546" s="19">
        <v>800</v>
      </c>
      <c r="Y546" s="19">
        <v>0</v>
      </c>
      <c r="Z546" s="19">
        <v>0</v>
      </c>
      <c r="AA546" s="19">
        <v>266</v>
      </c>
      <c r="AB546" s="19">
        <v>248</v>
      </c>
      <c r="AC546" s="22">
        <v>0.51800000000000002</v>
      </c>
      <c r="AD546" s="20"/>
      <c r="AE546" s="21">
        <v>49.37</v>
      </c>
      <c r="AF546" s="28">
        <v>11</v>
      </c>
      <c r="AG546" s="23">
        <v>165000</v>
      </c>
      <c r="AH546" s="23"/>
      <c r="AI546" s="23"/>
      <c r="AJ546" s="23"/>
      <c r="AK546" s="23"/>
      <c r="AL546" s="23"/>
      <c r="AM546" s="23"/>
      <c r="AN546" s="24">
        <v>11.5</v>
      </c>
      <c r="AO546" s="24">
        <v>10.8</v>
      </c>
      <c r="AP546" s="24">
        <v>-19.100000000000001</v>
      </c>
      <c r="AQ546" s="29">
        <v>-0.8</v>
      </c>
      <c r="AR546" s="24">
        <f>AQ546/(BR546+2*(BS546+BT546))*2000</f>
        <v>-2.1533837284942017</v>
      </c>
      <c r="AS546" s="29">
        <v>-1.3</v>
      </c>
      <c r="AT546" s="24">
        <f>AS546/(BR546+2*(BS546+BT546))*2000</f>
        <v>-3.4992485588030777</v>
      </c>
      <c r="AU546" s="24">
        <v>-2.1</v>
      </c>
      <c r="AV546" s="67">
        <v>15</v>
      </c>
      <c r="AW546" s="67">
        <v>25</v>
      </c>
      <c r="AX546" s="67">
        <v>21</v>
      </c>
      <c r="AY546" s="67">
        <v>36</v>
      </c>
      <c r="AZ546" s="67">
        <v>16</v>
      </c>
      <c r="BA546" s="67">
        <v>266</v>
      </c>
      <c r="BB546" s="67">
        <v>248</v>
      </c>
      <c r="BC546" s="67">
        <v>22.1</v>
      </c>
      <c r="BD546" s="19">
        <v>93</v>
      </c>
      <c r="BE546" s="19" t="s">
        <v>5187</v>
      </c>
      <c r="BF546" s="19" t="s">
        <v>5188</v>
      </c>
      <c r="BG546" s="19">
        <v>0</v>
      </c>
      <c r="BH546" s="19" t="s">
        <v>627</v>
      </c>
      <c r="BI546" s="19">
        <v>75</v>
      </c>
      <c r="BJ546" s="19">
        <v>196</v>
      </c>
      <c r="BK546" s="19" t="s">
        <v>1259</v>
      </c>
      <c r="BL546" s="19" t="s">
        <v>7128</v>
      </c>
      <c r="BM546" s="25" t="s">
        <v>2545</v>
      </c>
      <c r="BN546" s="25" t="s">
        <v>2546</v>
      </c>
      <c r="BO546" s="25" t="s">
        <v>2547</v>
      </c>
      <c r="BP546" s="25" t="s">
        <v>2548</v>
      </c>
      <c r="BQ546" s="21">
        <f t="shared" ref="BQ546:BT548" si="1121">LEFT(TRIM(BM546),LEN(TRIM(BM546))-3)+RIGHT(TRIM(BM546),2)/60</f>
        <v>591.5</v>
      </c>
      <c r="BR546" s="21">
        <f t="shared" si="1121"/>
        <v>439.98333333333335</v>
      </c>
      <c r="BS546" s="21">
        <f t="shared" si="1121"/>
        <v>54.2</v>
      </c>
      <c r="BT546" s="21">
        <f t="shared" si="1121"/>
        <v>97.316666666666663</v>
      </c>
      <c r="BU546" s="19">
        <v>800</v>
      </c>
      <c r="BV546" s="19">
        <v>0</v>
      </c>
      <c r="BW546" s="19">
        <v>0</v>
      </c>
      <c r="BX546" s="19">
        <v>0</v>
      </c>
      <c r="BY546" s="24">
        <f>BR546/G546</f>
        <v>10.999583333333334</v>
      </c>
      <c r="BZ546" s="24">
        <f>BS546/G546</f>
        <v>1.355</v>
      </c>
      <c r="CA546" s="24">
        <f>BT546/G546</f>
        <v>2.4329166666666664</v>
      </c>
      <c r="CB546" s="19">
        <v>7</v>
      </c>
      <c r="CC546" s="19">
        <v>7</v>
      </c>
      <c r="CD546" s="19">
        <v>0</v>
      </c>
      <c r="CE546" s="19">
        <v>14</v>
      </c>
      <c r="CF546" s="19">
        <v>29</v>
      </c>
      <c r="CG546" s="19">
        <v>2</v>
      </c>
      <c r="CH546" s="19">
        <v>5</v>
      </c>
      <c r="CI546" s="19">
        <v>36</v>
      </c>
      <c r="CJ546" s="53">
        <f>IF(BR546=0,0,CB546/BR546*60)</f>
        <v>0.95458161293988408</v>
      </c>
      <c r="CK546" s="53">
        <f>IF(BT546=0,0,CC546/BT546*60)</f>
        <v>4.3158075012844668</v>
      </c>
      <c r="CL546" s="53">
        <f>IF(BS546=0,0,CD546/BS546*60)</f>
        <v>0</v>
      </c>
      <c r="CM546" s="53">
        <f>IF(BR546=0,0,CF546/BR546*60)</f>
        <v>3.954695253608091</v>
      </c>
      <c r="CN546" s="53">
        <f>IF(BT546=0,0,CG546/BT546*60)</f>
        <v>1.2330878575098476</v>
      </c>
      <c r="CO546" s="53">
        <f>IF(BS546=0,0,CH546/BS546*60)</f>
        <v>5.5350553505535052</v>
      </c>
      <c r="CP546" s="54">
        <f t="shared" si="1070"/>
        <v>0.14285714285714285</v>
      </c>
      <c r="CQ546" s="54">
        <f t="shared" si="1071"/>
        <v>0.8571428571428571</v>
      </c>
      <c r="CR546" s="54">
        <f t="shared" si="1072"/>
        <v>1</v>
      </c>
      <c r="CS546" s="54">
        <f t="shared" si="1073"/>
        <v>0.14285714285714285</v>
      </c>
      <c r="CT546" s="54">
        <f t="shared" si="1074"/>
        <v>0.5714285714285714</v>
      </c>
      <c r="CU546" s="54">
        <f t="shared" si="1075"/>
        <v>0.71428571428571419</v>
      </c>
      <c r="CV546" s="19">
        <v>2</v>
      </c>
      <c r="CW546" s="65">
        <v>-6.0629999999999997</v>
      </c>
      <c r="CX546" s="65">
        <v>-20.498999999999999</v>
      </c>
      <c r="CY546" s="24">
        <v>-3.0859999999999999</v>
      </c>
      <c r="CZ546" s="24">
        <v>0.185</v>
      </c>
      <c r="DA546" s="24">
        <v>-0.214</v>
      </c>
      <c r="DB546" s="24">
        <v>-0.64400000000000002</v>
      </c>
      <c r="DC546" s="24">
        <v>-2.4089999999999998</v>
      </c>
      <c r="DD546" s="65">
        <v>-6.1689999999999996</v>
      </c>
      <c r="DE546" s="65">
        <v>-20.856999999999999</v>
      </c>
      <c r="DF546" s="24">
        <v>-0.30499999999999999</v>
      </c>
      <c r="DG546" s="24">
        <v>-0.14399999999999999</v>
      </c>
      <c r="DH546" s="24">
        <v>2.81</v>
      </c>
      <c r="DI546" s="24">
        <v>-2.2549999999999999</v>
      </c>
      <c r="DJ546" s="65">
        <v>0.106</v>
      </c>
      <c r="DK546" s="65">
        <v>0.35799999999999998</v>
      </c>
      <c r="DL546" s="24">
        <v>0</v>
      </c>
      <c r="DM546" s="24">
        <v>0</v>
      </c>
      <c r="DN546" s="65">
        <v>0</v>
      </c>
      <c r="DO546" s="24">
        <v>439.98</v>
      </c>
      <c r="DP546" s="24">
        <v>97.32</v>
      </c>
      <c r="DQ546" s="24">
        <v>54.2</v>
      </c>
      <c r="DR546" s="24">
        <v>591.5</v>
      </c>
    </row>
    <row r="547" spans="1:122" x14ac:dyDescent="0.2">
      <c r="A547" t="s">
        <v>4656</v>
      </c>
      <c r="B547" t="s">
        <v>6519</v>
      </c>
      <c r="C547" t="str">
        <f>CONCATENATE(RIGHT(D547,LEN(D547)-SEARCH(" ",D547)), ", ", LEFT(D547, SEARCH(" ", D547)))</f>
        <v xml:space="preserve">Turgeon, Pierre </v>
      </c>
      <c r="D547" t="str">
        <f>LEFT(F547, SEARCH(",", F547) - 1)</f>
        <v>Pierre Turgeon</v>
      </c>
      <c r="E547" t="str">
        <f>LEFT(RIGHT(F547, LEN(F547)-SEARCH(",", F547)-1), 2)</f>
        <v xml:space="preserve">C </v>
      </c>
      <c r="F547" t="s">
        <v>3310</v>
      </c>
      <c r="G547">
        <v>17</v>
      </c>
      <c r="H547">
        <v>4</v>
      </c>
      <c r="I547">
        <v>3</v>
      </c>
      <c r="J547">
        <f>H547+I547</f>
        <v>7</v>
      </c>
      <c r="K547">
        <v>-1</v>
      </c>
      <c r="L547">
        <v>10</v>
      </c>
      <c r="M547" s="5" t="s">
        <v>5683</v>
      </c>
      <c r="N547" s="7">
        <f>LEFT(M547, LEN(M547)-3)+RIGHT(M547,2)/60</f>
        <v>10.166666666666666</v>
      </c>
      <c r="O547" s="7">
        <f>G547*N547</f>
        <v>172.83333333333331</v>
      </c>
      <c r="P547">
        <v>1</v>
      </c>
      <c r="Q547">
        <v>2</v>
      </c>
      <c r="R547">
        <v>0</v>
      </c>
      <c r="S547">
        <v>0</v>
      </c>
      <c r="T547">
        <f t="shared" ref="T547:U550" si="1122">H547-P547-R547</f>
        <v>3</v>
      </c>
      <c r="U547">
        <f t="shared" si="1122"/>
        <v>1</v>
      </c>
      <c r="V547">
        <v>31</v>
      </c>
      <c r="W547" s="9">
        <f>IF(V547=0,0,H547/V547)</f>
        <v>0.12903225806451613</v>
      </c>
      <c r="X547">
        <v>270</v>
      </c>
      <c r="Y547">
        <v>0</v>
      </c>
      <c r="Z547">
        <v>0</v>
      </c>
      <c r="AA547">
        <v>20</v>
      </c>
      <c r="AB547">
        <v>34</v>
      </c>
      <c r="AC547" s="9">
        <f>IF(AA547+AB547=0,0,AA547/(AA547+AB547))</f>
        <v>0.37037037037037035</v>
      </c>
      <c r="AD547" s="5" t="s">
        <v>4153</v>
      </c>
      <c r="AE547" s="11">
        <f>LEFT(AD547, LEN(AD547)-3)+RIGHT(AD547,2)/60</f>
        <v>24.683333333333334</v>
      </c>
      <c r="AH547" s="13" t="s">
        <v>6419</v>
      </c>
      <c r="AI547" s="13" t="s">
        <v>6324</v>
      </c>
      <c r="AJ547" s="14">
        <v>-0.8</v>
      </c>
      <c r="AK547" s="13" t="s">
        <v>6426</v>
      </c>
      <c r="AL547" s="13" t="s">
        <v>6349</v>
      </c>
      <c r="AM547" s="13" t="s">
        <v>6422</v>
      </c>
      <c r="AN547" s="18">
        <f t="shared" ref="AN547:AQ550" si="1123">AH547+0</f>
        <v>3.9</v>
      </c>
      <c r="AO547" s="18">
        <f t="shared" si="1123"/>
        <v>3.1</v>
      </c>
      <c r="AP547" s="18">
        <f t="shared" si="1123"/>
        <v>-0.8</v>
      </c>
      <c r="AQ547" s="18">
        <f t="shared" si="1123"/>
        <v>0.9</v>
      </c>
      <c r="AR547" s="18">
        <f>AQ547/(BR547+2*(BS547+BT547))*2000</f>
        <v>8.9663760896637612</v>
      </c>
      <c r="AS547" s="18">
        <f>AL547+0</f>
        <v>0.1</v>
      </c>
      <c r="AT547" s="18">
        <f>AS547/(BR547+2*(BS547+BT547))*2000</f>
        <v>0.99626400996264008</v>
      </c>
      <c r="AU547" s="18">
        <f>AM547+0</f>
        <v>1</v>
      </c>
      <c r="AV547" s="66">
        <v>5</v>
      </c>
      <c r="AW547" s="66">
        <v>5</v>
      </c>
      <c r="AX547" s="66">
        <v>7</v>
      </c>
      <c r="AY547" s="66">
        <v>8</v>
      </c>
      <c r="AZ547" s="66">
        <v>4</v>
      </c>
      <c r="BA547" s="66">
        <v>20</v>
      </c>
      <c r="BB547" s="66">
        <v>34</v>
      </c>
      <c r="BC547" s="66">
        <v>5.2</v>
      </c>
      <c r="BE547" t="s">
        <v>5074</v>
      </c>
      <c r="BF547" t="s">
        <v>5075</v>
      </c>
      <c r="BG547" t="s">
        <v>7456</v>
      </c>
      <c r="BH547" t="s">
        <v>7457</v>
      </c>
      <c r="BI547">
        <v>73</v>
      </c>
      <c r="BJ547">
        <v>199</v>
      </c>
      <c r="BK547" t="s">
        <v>1259</v>
      </c>
      <c r="BL547" t="s">
        <v>7128</v>
      </c>
      <c r="BM547" s="4" t="s">
        <v>3774</v>
      </c>
      <c r="BN547" s="4" t="s">
        <v>3775</v>
      </c>
      <c r="BO547" s="4" t="s">
        <v>7253</v>
      </c>
      <c r="BP547" s="4" t="s">
        <v>3776</v>
      </c>
      <c r="BQ547" s="7">
        <f t="shared" si="1121"/>
        <v>172.86666666666667</v>
      </c>
      <c r="BR547" s="7">
        <f t="shared" si="1121"/>
        <v>144.98333333333332</v>
      </c>
      <c r="BS547" s="7">
        <f t="shared" si="1121"/>
        <v>0.58333333333333337</v>
      </c>
      <c r="BT547" s="7">
        <f t="shared" si="1121"/>
        <v>27.3</v>
      </c>
      <c r="BU547">
        <v>270</v>
      </c>
      <c r="BV547">
        <v>0</v>
      </c>
      <c r="BW547">
        <v>0</v>
      </c>
      <c r="BX547">
        <v>0</v>
      </c>
      <c r="BY547" s="18">
        <f>BR547/G547</f>
        <v>8.5284313725490186</v>
      </c>
      <c r="BZ547" s="18">
        <f>BS547/G547</f>
        <v>3.4313725490196081E-2</v>
      </c>
      <c r="CA547" s="18">
        <f>BT547/G547</f>
        <v>1.6058823529411765</v>
      </c>
      <c r="CB547" s="6">
        <v>5</v>
      </c>
      <c r="CC547" s="6">
        <v>4</v>
      </c>
      <c r="CD547" s="6">
        <v>0</v>
      </c>
      <c r="CE547" s="6">
        <v>9</v>
      </c>
      <c r="CF547" s="6">
        <v>6</v>
      </c>
      <c r="CG547" s="6">
        <v>0</v>
      </c>
      <c r="CH547" s="6">
        <v>0</v>
      </c>
      <c r="CI547" s="6">
        <v>6</v>
      </c>
      <c r="CJ547" s="11">
        <f>IF(BR547=0,0,CB547/BR547*60)</f>
        <v>2.0692033567076678</v>
      </c>
      <c r="CK547" s="11">
        <f>IF(BT547=0,0,CC547/BT547*60)</f>
        <v>8.791208791208792</v>
      </c>
      <c r="CL547" s="11">
        <f>IF(BS547=0,0,CD547/BS547*60)</f>
        <v>0</v>
      </c>
      <c r="CM547" s="11">
        <f>IF(BR547=0,0,CF547/BR547*60)</f>
        <v>2.4830440280492012</v>
      </c>
      <c r="CN547" s="11">
        <f>IF(BT547=0,0,CG547/BT547*60)</f>
        <v>0</v>
      </c>
      <c r="CO547" s="11">
        <f>IF(BS547=0,0,CH547/BS547*60)</f>
        <v>0</v>
      </c>
      <c r="CP547" s="52">
        <f t="shared" si="1070"/>
        <v>0.6</v>
      </c>
      <c r="CQ547" s="52">
        <f t="shared" si="1071"/>
        <v>0.2</v>
      </c>
      <c r="CR547" s="52">
        <f t="shared" si="1072"/>
        <v>0.8</v>
      </c>
      <c r="CS547" s="52">
        <f t="shared" si="1073"/>
        <v>0.25</v>
      </c>
      <c r="CT547" s="52">
        <f t="shared" si="1074"/>
        <v>0.5</v>
      </c>
      <c r="CU547" s="52">
        <f t="shared" si="1075"/>
        <v>0.75</v>
      </c>
      <c r="CV547">
        <v>0</v>
      </c>
      <c r="CW547" s="60">
        <f>DD547+DJ547+DN547</f>
        <v>5.6693316426805618</v>
      </c>
      <c r="CX547" s="60">
        <f>CW547/DR547*2000</f>
        <v>65.591958843199706</v>
      </c>
      <c r="CY547" s="60">
        <v>3.5027832238076209</v>
      </c>
      <c r="CZ547" s="60">
        <v>2.2410749390937799</v>
      </c>
      <c r="DA547" s="60">
        <v>-6.219705150306435E-2</v>
      </c>
      <c r="DB547" s="60">
        <v>-8.0671141082598163E-3</v>
      </c>
      <c r="DC547" s="60">
        <v>0</v>
      </c>
      <c r="DD547" s="60">
        <f>SUM(CY547:DC547)</f>
        <v>5.6735939972900757</v>
      </c>
      <c r="DE547" s="60">
        <f>DD547/DR547*2000</f>
        <v>65.641272625801108</v>
      </c>
      <c r="DF547" s="60">
        <v>1.1823599741783077</v>
      </c>
      <c r="DG547" s="60">
        <v>0.10131940408456168</v>
      </c>
      <c r="DH547" s="60">
        <v>6.0672269682340442E-2</v>
      </c>
      <c r="DI547" s="60">
        <v>-1.348614002554724</v>
      </c>
      <c r="DJ547" s="60">
        <f>SUM(DF547:DI547)</f>
        <v>-4.2623546095139631E-3</v>
      </c>
      <c r="DK547" s="60">
        <f>DJ547/DR547*2000</f>
        <v>-4.9313782601395635E-2</v>
      </c>
      <c r="DL547" s="60"/>
      <c r="DM547" s="60"/>
      <c r="DN547" s="60">
        <f>SUM(DL547:DM547)</f>
        <v>0</v>
      </c>
      <c r="DO547" s="59">
        <v>144.98333333333332</v>
      </c>
      <c r="DP547" s="59">
        <v>27.3</v>
      </c>
      <c r="DQ547" s="59">
        <v>0.58333333333333337</v>
      </c>
      <c r="DR547" s="58">
        <v>172.86666666666667</v>
      </c>
    </row>
    <row r="548" spans="1:122" x14ac:dyDescent="0.2">
      <c r="A548" t="s">
        <v>4650</v>
      </c>
      <c r="B548" t="s">
        <v>6519</v>
      </c>
      <c r="C548" t="str">
        <f>CONCATENATE(RIGHT(D548,LEN(D548)-SEARCH(" ",D548)), ", ", LEFT(D548, SEARCH(" ", D548)))</f>
        <v xml:space="preserve">Mellanby, Scott </v>
      </c>
      <c r="D548" t="str">
        <f>LEFT(F548, SEARCH(",", F548) - 1)</f>
        <v>Scott Mellanby</v>
      </c>
      <c r="E548" t="str">
        <f>LEFT(RIGHT(F548, LEN(F548)-SEARCH(",", F548)-1), 2)</f>
        <v>RW</v>
      </c>
      <c r="F548" t="s">
        <v>365</v>
      </c>
      <c r="G548">
        <v>69</v>
      </c>
      <c r="H548">
        <v>12</v>
      </c>
      <c r="I548">
        <v>24</v>
      </c>
      <c r="J548">
        <f>H548+I548</f>
        <v>36</v>
      </c>
      <c r="K548">
        <v>-9</v>
      </c>
      <c r="L548">
        <v>63</v>
      </c>
      <c r="M548" s="5" t="s">
        <v>5501</v>
      </c>
      <c r="N548" s="7">
        <f>LEFT(M548, LEN(M548)-3)+RIGHT(M548,2)/60</f>
        <v>13.716666666666667</v>
      </c>
      <c r="O548" s="7">
        <f>G548*N548</f>
        <v>946.45</v>
      </c>
      <c r="P548">
        <v>5</v>
      </c>
      <c r="Q548">
        <v>9</v>
      </c>
      <c r="R548">
        <v>0</v>
      </c>
      <c r="S548">
        <v>0</v>
      </c>
      <c r="T548">
        <f t="shared" si="1122"/>
        <v>7</v>
      </c>
      <c r="U548">
        <f t="shared" si="1122"/>
        <v>15</v>
      </c>
      <c r="V548">
        <v>103</v>
      </c>
      <c r="W548" s="9">
        <f>IF(V548=0,0,H548/V548)</f>
        <v>0.11650485436893204</v>
      </c>
      <c r="X548">
        <v>1222</v>
      </c>
      <c r="Y548">
        <v>2</v>
      </c>
      <c r="Z548">
        <v>0</v>
      </c>
      <c r="AA548">
        <v>16</v>
      </c>
      <c r="AB548">
        <v>19</v>
      </c>
      <c r="AC548" s="9">
        <f>IF(AA548+AB548=0,0,AA548/(AA548+AB548))</f>
        <v>0.45714285714285713</v>
      </c>
      <c r="AD548" s="5" t="s">
        <v>4750</v>
      </c>
      <c r="AE548" s="11">
        <f>LEFT(AD548, LEN(AD548)-3)+RIGHT(AD548,2)/60</f>
        <v>26.283333333333335</v>
      </c>
      <c r="AF548" s="27">
        <v>40</v>
      </c>
      <c r="AG548" s="12">
        <v>1257248</v>
      </c>
      <c r="AH548" s="13" t="s">
        <v>304</v>
      </c>
      <c r="AI548" s="13" t="s">
        <v>4400</v>
      </c>
      <c r="AJ548" s="14">
        <v>-6.1</v>
      </c>
      <c r="AK548" s="13" t="s">
        <v>6332</v>
      </c>
      <c r="AL548" s="13" t="s">
        <v>6331</v>
      </c>
      <c r="AM548" s="13" t="s">
        <v>6378</v>
      </c>
      <c r="AN548" s="18">
        <f t="shared" si="1123"/>
        <v>23.1</v>
      </c>
      <c r="AO548" s="18">
        <f t="shared" si="1123"/>
        <v>15.7</v>
      </c>
      <c r="AP548" s="18">
        <f t="shared" si="1123"/>
        <v>-6.1</v>
      </c>
      <c r="AQ548" s="18">
        <f t="shared" si="1123"/>
        <v>2.7</v>
      </c>
      <c r="AR548" s="18">
        <f>AQ548/(BR548+2*(BS548+BT548))*2000</f>
        <v>4.413146818856668</v>
      </c>
      <c r="AS548" s="18">
        <f>AL548+0</f>
        <v>-0.2</v>
      </c>
      <c r="AT548" s="18">
        <f>AS548/(BR548+2*(BS548+BT548))*2000</f>
        <v>-0.32689976435975321</v>
      </c>
      <c r="AU548" s="18">
        <f>AM548+0</f>
        <v>2.5</v>
      </c>
      <c r="AV548" s="66">
        <v>15</v>
      </c>
      <c r="AW548" s="66">
        <v>54</v>
      </c>
      <c r="AX548" s="66">
        <v>40</v>
      </c>
      <c r="AY548" s="66">
        <v>37</v>
      </c>
      <c r="AZ548" s="66">
        <v>30</v>
      </c>
      <c r="BA548" s="66">
        <v>16</v>
      </c>
      <c r="BB548" s="66">
        <v>19</v>
      </c>
      <c r="BC548" s="66">
        <v>0.8</v>
      </c>
      <c r="BD548">
        <v>19</v>
      </c>
      <c r="BE548" t="s">
        <v>157</v>
      </c>
      <c r="BF548" t="s">
        <v>1274</v>
      </c>
      <c r="BG548" t="s">
        <v>7456</v>
      </c>
      <c r="BH548" t="s">
        <v>7457</v>
      </c>
      <c r="BI548">
        <v>73</v>
      </c>
      <c r="BJ548">
        <v>210</v>
      </c>
      <c r="BK548" t="s">
        <v>1258</v>
      </c>
      <c r="BL548" t="s">
        <v>7128</v>
      </c>
      <c r="BM548" s="4" t="s">
        <v>6966</v>
      </c>
      <c r="BN548" s="4" t="s">
        <v>6967</v>
      </c>
      <c r="BO548" s="4" t="s">
        <v>6688</v>
      </c>
      <c r="BP548" s="4" t="s">
        <v>6968</v>
      </c>
      <c r="BQ548" s="7">
        <f t="shared" si="1121"/>
        <v>946.68333333333328</v>
      </c>
      <c r="BR548" s="7">
        <f t="shared" si="1121"/>
        <v>669.75</v>
      </c>
      <c r="BS548" s="7">
        <f t="shared" si="1121"/>
        <v>3.8333333333333335</v>
      </c>
      <c r="BT548" s="7">
        <f t="shared" si="1121"/>
        <v>273.10000000000002</v>
      </c>
      <c r="BU548" s="12">
        <v>1222</v>
      </c>
      <c r="BV548">
        <v>0</v>
      </c>
      <c r="BW548">
        <v>0</v>
      </c>
      <c r="BX548">
        <v>0</v>
      </c>
      <c r="BY548" s="18">
        <f>BR548/G548</f>
        <v>9.7065217391304355</v>
      </c>
      <c r="BZ548" s="18">
        <f>BS548/G548</f>
        <v>5.5555555555555559E-2</v>
      </c>
      <c r="CA548" s="18">
        <f>BT548/G548</f>
        <v>3.9579710144927538</v>
      </c>
      <c r="CB548" s="6">
        <v>23</v>
      </c>
      <c r="CC548" s="6">
        <v>30</v>
      </c>
      <c r="CD548" s="6">
        <v>0</v>
      </c>
      <c r="CE548" s="6">
        <v>53</v>
      </c>
      <c r="CF548" s="6">
        <v>25</v>
      </c>
      <c r="CG548" s="6">
        <v>4</v>
      </c>
      <c r="CH548" s="6">
        <v>1</v>
      </c>
      <c r="CI548" s="6">
        <v>30</v>
      </c>
      <c r="CJ548" s="11">
        <f>IF(BR548=0,0,CB548/BR548*60)</f>
        <v>2.0604703247480405</v>
      </c>
      <c r="CK548" s="11">
        <f>IF(BT548=0,0,CC548/BT548*60)</f>
        <v>6.5909923105089705</v>
      </c>
      <c r="CL548" s="11">
        <f>IF(BS548=0,0,CD548/BS548*60)</f>
        <v>0</v>
      </c>
      <c r="CM548" s="11">
        <f>IF(BR548=0,0,CF548/BR548*60)</f>
        <v>2.2396416573348263</v>
      </c>
      <c r="CN548" s="11">
        <f>IF(BT548=0,0,CG548/BT548*60)</f>
        <v>0.87879897473452939</v>
      </c>
      <c r="CO548" s="11">
        <f>IF(BS548=0,0,CH548/BS548*60)</f>
        <v>15.652173913043478</v>
      </c>
      <c r="CP548" s="52">
        <f t="shared" si="1070"/>
        <v>0.30434782608695654</v>
      </c>
      <c r="CQ548" s="52">
        <f t="shared" si="1071"/>
        <v>0.65217391304347827</v>
      </c>
      <c r="CR548" s="52">
        <f t="shared" si="1072"/>
        <v>0.95652173913043481</v>
      </c>
      <c r="CS548" s="52">
        <f t="shared" si="1073"/>
        <v>0.16666666666666666</v>
      </c>
      <c r="CT548" s="52">
        <f t="shared" si="1074"/>
        <v>0.3</v>
      </c>
      <c r="CU548" s="52">
        <f t="shared" si="1075"/>
        <v>0.46666666666666667</v>
      </c>
      <c r="CV548">
        <v>0</v>
      </c>
      <c r="CW548" s="60">
        <f>DD548+DJ548+DN548</f>
        <v>22.566194665591492</v>
      </c>
      <c r="CX548" s="60">
        <f>CW548/DR548*2000</f>
        <v>47.674219817802133</v>
      </c>
      <c r="CY548" s="60">
        <v>14.029203186399069</v>
      </c>
      <c r="CZ548" s="60">
        <v>5.1585932424693288</v>
      </c>
      <c r="DA548" s="60">
        <v>0.1416857887964314</v>
      </c>
      <c r="DB548" s="60">
        <v>-5.2308997258373381E-2</v>
      </c>
      <c r="DC548" s="60">
        <v>0</v>
      </c>
      <c r="DD548" s="60">
        <f>SUM(CY548:DC548)</f>
        <v>19.277173220406457</v>
      </c>
      <c r="DE548" s="60">
        <f>DD548/DR548*2000</f>
        <v>40.72570529477958</v>
      </c>
      <c r="DF548" s="60">
        <v>3.8991356447849785</v>
      </c>
      <c r="DG548" s="60">
        <v>0.12301069346579638</v>
      </c>
      <c r="DH548" s="60">
        <v>-0.15280349839878515</v>
      </c>
      <c r="DI548" s="60">
        <v>-0.58032139466695432</v>
      </c>
      <c r="DJ548" s="60">
        <f>SUM(DF548:DI548)</f>
        <v>3.2890214451850359</v>
      </c>
      <c r="DK548" s="60">
        <f>DJ548/DR548*2000</f>
        <v>6.948514523022558</v>
      </c>
      <c r="DL548" s="60"/>
      <c r="DM548" s="60"/>
      <c r="DN548" s="60">
        <f>SUM(DL548:DM548)</f>
        <v>0</v>
      </c>
      <c r="DO548" s="58">
        <v>669.75</v>
      </c>
      <c r="DP548" s="58">
        <v>273.10000000000002</v>
      </c>
      <c r="DQ548" s="58">
        <v>3.8333333333333339</v>
      </c>
      <c r="DR548" s="58">
        <v>946.68333333333339</v>
      </c>
    </row>
    <row r="549" spans="1:122" x14ac:dyDescent="0.2">
      <c r="A549" s="31" t="s">
        <v>4651</v>
      </c>
      <c r="B549" s="31" t="s">
        <v>6519</v>
      </c>
      <c r="C549" s="31" t="str">
        <f>CONCATENATE(RIGHT(D549,LEN(D549)-SEARCH(" ",D549)), ", ", LEFT(D549, SEARCH(" ", D549)))</f>
        <v xml:space="preserve">Chistov, Stanislav </v>
      </c>
      <c r="D549" s="31" t="str">
        <f>LEFT(F549, SEARCH(",", F549) - 1)</f>
        <v>Stanislav Chistov</v>
      </c>
      <c r="E549" s="31" t="str">
        <f>LEFT(RIGHT(F549, LEN(F549)-SEARCH(",", F549)-1), 2)</f>
        <v>RW</v>
      </c>
      <c r="F549" s="31" t="s">
        <v>407</v>
      </c>
      <c r="G549" s="31">
        <v>60</v>
      </c>
      <c r="H549" s="31">
        <v>5</v>
      </c>
      <c r="I549" s="31">
        <v>8</v>
      </c>
      <c r="J549" s="31">
        <f>H549+I549</f>
        <v>13</v>
      </c>
      <c r="K549" s="31">
        <v>-8</v>
      </c>
      <c r="L549" s="31">
        <v>36</v>
      </c>
      <c r="M549" s="32" t="s">
        <v>7068</v>
      </c>
      <c r="N549" s="33">
        <f>LEFT(M549, LEN(M549)-3)+RIGHT(M549,2)/60</f>
        <v>8.5833333333333339</v>
      </c>
      <c r="O549" s="33">
        <f>G549*N549</f>
        <v>515</v>
      </c>
      <c r="P549" s="31">
        <v>1</v>
      </c>
      <c r="Q549" s="31">
        <v>0</v>
      </c>
      <c r="R549" s="31">
        <v>0</v>
      </c>
      <c r="S549" s="31">
        <v>0</v>
      </c>
      <c r="T549" s="31">
        <f t="shared" si="1122"/>
        <v>4</v>
      </c>
      <c r="U549" s="31">
        <f t="shared" si="1122"/>
        <v>8</v>
      </c>
      <c r="V549" s="31">
        <v>49</v>
      </c>
      <c r="W549" s="34">
        <f>IF(V549=0,0,H549/V549)</f>
        <v>0.10204081632653061</v>
      </c>
      <c r="X549" s="31">
        <v>728</v>
      </c>
      <c r="Y549" s="31">
        <v>1</v>
      </c>
      <c r="Z549" s="31">
        <v>0</v>
      </c>
      <c r="AA549" s="31">
        <v>10</v>
      </c>
      <c r="AB549" s="31">
        <v>24</v>
      </c>
      <c r="AC549" s="34">
        <f>IF(AA549+AB549=0,0,AA549/(AA549+AB549))</f>
        <v>0.29411764705882354</v>
      </c>
      <c r="AD549" s="32" t="s">
        <v>4783</v>
      </c>
      <c r="AE549" s="35">
        <f>LEFT(AD549, LEN(AD549)-3)+RIGHT(AD549,2)/60</f>
        <v>39.583333333333336</v>
      </c>
      <c r="AF549" s="36">
        <v>36</v>
      </c>
      <c r="AG549" s="37">
        <v>165000</v>
      </c>
      <c r="AH549" s="42" t="s">
        <v>4387</v>
      </c>
      <c r="AI549" s="42" t="s">
        <v>6515</v>
      </c>
      <c r="AJ549" s="43">
        <v>-0.4</v>
      </c>
      <c r="AK549" s="42" t="s">
        <v>6420</v>
      </c>
      <c r="AL549" s="42" t="s">
        <v>6348</v>
      </c>
      <c r="AM549" s="42" t="s">
        <v>6435</v>
      </c>
      <c r="AN549" s="40">
        <f t="shared" si="1123"/>
        <v>13.9</v>
      </c>
      <c r="AO549" s="40">
        <f t="shared" si="1123"/>
        <v>12</v>
      </c>
      <c r="AP549" s="40">
        <f t="shared" si="1123"/>
        <v>-0.4</v>
      </c>
      <c r="AQ549" s="40">
        <f t="shared" si="1123"/>
        <v>-1.6</v>
      </c>
      <c r="AR549" s="40"/>
      <c r="AS549" s="40">
        <f>AL549+0</f>
        <v>0.2</v>
      </c>
      <c r="AT549" s="40"/>
      <c r="AU549" s="40">
        <f>AM549+0</f>
        <v>-1.4</v>
      </c>
      <c r="AV549" s="31">
        <v>37</v>
      </c>
      <c r="AW549" s="31">
        <v>10</v>
      </c>
      <c r="AX549" s="31">
        <v>14</v>
      </c>
      <c r="AY549" s="31">
        <v>11</v>
      </c>
      <c r="AZ549" s="31">
        <v>8</v>
      </c>
      <c r="BA549" s="31">
        <v>10</v>
      </c>
      <c r="BB549" s="31">
        <v>24</v>
      </c>
      <c r="BC549" s="31">
        <v>61</v>
      </c>
      <c r="BD549" s="31">
        <v>13</v>
      </c>
      <c r="BE549" s="31" t="s">
        <v>4997</v>
      </c>
      <c r="BF549" s="31" t="s">
        <v>2870</v>
      </c>
      <c r="BG549" s="31"/>
      <c r="BH549" s="31" t="s">
        <v>7453</v>
      </c>
      <c r="BI549" s="31">
        <v>70</v>
      </c>
      <c r="BJ549" s="31">
        <v>193</v>
      </c>
      <c r="BK549" s="31" t="s">
        <v>1258</v>
      </c>
      <c r="BL549" s="31" t="s">
        <v>7128</v>
      </c>
      <c r="BM549" s="41" t="s">
        <v>7509</v>
      </c>
      <c r="BN549" s="41" t="s">
        <v>7510</v>
      </c>
      <c r="BO549" s="41" t="s">
        <v>7511</v>
      </c>
      <c r="BP549" s="41" t="s">
        <v>7512</v>
      </c>
      <c r="BQ549" s="33"/>
      <c r="BR549" s="33"/>
      <c r="BS549" s="33"/>
      <c r="BT549" s="33"/>
      <c r="BU549" s="31">
        <v>734</v>
      </c>
      <c r="BV549" s="31">
        <v>0</v>
      </c>
      <c r="BW549" s="31">
        <v>0</v>
      </c>
      <c r="BX549" s="31">
        <v>0</v>
      </c>
      <c r="BY549" s="40"/>
      <c r="BZ549" s="40"/>
      <c r="CA549" s="40"/>
      <c r="CB549" s="55">
        <v>19</v>
      </c>
      <c r="CC549" s="55">
        <v>5</v>
      </c>
      <c r="CD549" s="55">
        <v>0</v>
      </c>
      <c r="CE549" s="55">
        <v>24</v>
      </c>
      <c r="CF549" s="55">
        <v>22</v>
      </c>
      <c r="CG549" s="55">
        <v>4</v>
      </c>
      <c r="CH549" s="55">
        <v>0</v>
      </c>
      <c r="CI549" s="55">
        <v>26</v>
      </c>
      <c r="CJ549" s="35"/>
      <c r="CK549" s="35"/>
      <c r="CL549" s="35"/>
      <c r="CM549" s="35"/>
      <c r="CN549" s="35"/>
      <c r="CO549" s="35"/>
      <c r="CP549" s="56">
        <f t="shared" si="1070"/>
        <v>0.21052631578947367</v>
      </c>
      <c r="CQ549" s="56">
        <f t="shared" si="1071"/>
        <v>0.42105263157894735</v>
      </c>
      <c r="CR549" s="56">
        <f t="shared" si="1072"/>
        <v>0.63157894736842102</v>
      </c>
      <c r="CS549" s="56">
        <f t="shared" si="1073"/>
        <v>0.2</v>
      </c>
      <c r="CT549" s="56">
        <f t="shared" si="1074"/>
        <v>0</v>
      </c>
      <c r="CU549" s="56">
        <f t="shared" si="1075"/>
        <v>0.2</v>
      </c>
      <c r="CV549" s="31">
        <v>1</v>
      </c>
      <c r="CW549" s="61">
        <f>DD549+DJ549+DN549</f>
        <v>-0.11983096787380187</v>
      </c>
      <c r="CX549" s="61">
        <f>CW549/DR549*2000</f>
        <v>-0.4656493036124551</v>
      </c>
      <c r="CY549" s="61">
        <v>4.530386269872853</v>
      </c>
      <c r="CZ549" s="61">
        <v>-0.97427411553258225</v>
      </c>
      <c r="DA549" s="61">
        <v>0.12960642545735054</v>
      </c>
      <c r="DB549" s="61">
        <v>-1.9068400734313415E-2</v>
      </c>
      <c r="DC549" s="61">
        <v>0</v>
      </c>
      <c r="DD549" s="61">
        <f>SUM(CY549:DC549)</f>
        <v>3.6666501790633079</v>
      </c>
      <c r="DE549" s="61">
        <f>DD549/DR549*2000</f>
        <v>14.248179187448496</v>
      </c>
      <c r="DF549" s="61">
        <v>2.8558509888400785</v>
      </c>
      <c r="DG549" s="61">
        <v>-0.94934000992599565</v>
      </c>
      <c r="DH549" s="61">
        <v>0.15885415579051027</v>
      </c>
      <c r="DI549" s="61">
        <v>-5.851846281641703</v>
      </c>
      <c r="DJ549" s="61">
        <f>SUM(DF549:DI549)</f>
        <v>-3.7864811469371098</v>
      </c>
      <c r="DK549" s="61">
        <f>DJ549/DR549*2000</f>
        <v>-14.713828491060951</v>
      </c>
      <c r="DL549" s="61"/>
      <c r="DM549" s="61"/>
      <c r="DN549" s="61">
        <f>SUM(DL549:DM549)</f>
        <v>0</v>
      </c>
      <c r="DO549" s="62">
        <v>459.15</v>
      </c>
      <c r="DP549" s="62">
        <v>54.133333333333333</v>
      </c>
      <c r="DQ549" s="62">
        <v>1.4</v>
      </c>
      <c r="DR549" s="62">
        <v>514.68333333333328</v>
      </c>
    </row>
    <row r="550" spans="1:122" x14ac:dyDescent="0.2">
      <c r="A550" s="31" t="s">
        <v>4649</v>
      </c>
      <c r="B550" s="31" t="s">
        <v>6519</v>
      </c>
      <c r="C550" s="31" t="str">
        <f>CONCATENATE(RIGHT(D550,LEN(D550)-SEARCH(" ",D550)), ", ", LEFT(D550, SEARCH(" ", D550)))</f>
        <v xml:space="preserve">Chistov, Stanislav </v>
      </c>
      <c r="D550" s="31" t="str">
        <f>LEFT(F550, SEARCH(",", F550) - 1)</f>
        <v>Stanislav Chistov</v>
      </c>
      <c r="E550" s="31" t="str">
        <f>LEFT(RIGHT(F550, LEN(F550)-SEARCH(",", F550)-1), 2)</f>
        <v>RW</v>
      </c>
      <c r="F550" s="31" t="s">
        <v>359</v>
      </c>
      <c r="G550" s="31">
        <v>1</v>
      </c>
      <c r="H550" s="31">
        <v>0</v>
      </c>
      <c r="I550" s="31">
        <v>0</v>
      </c>
      <c r="J550" s="31">
        <f>H550+I550</f>
        <v>0</v>
      </c>
      <c r="K550" s="31">
        <v>0</v>
      </c>
      <c r="L550" s="31">
        <v>0</v>
      </c>
      <c r="M550" s="32" t="s">
        <v>5474</v>
      </c>
      <c r="N550" s="33">
        <f>LEFT(M550, LEN(M550)-3)+RIGHT(M550,2)/60</f>
        <v>4.1500000000000004</v>
      </c>
      <c r="O550" s="33">
        <f>G550*N550</f>
        <v>4.1500000000000004</v>
      </c>
      <c r="P550" s="31">
        <v>0</v>
      </c>
      <c r="Q550" s="31">
        <v>0</v>
      </c>
      <c r="R550" s="31">
        <v>0</v>
      </c>
      <c r="S550" s="31">
        <v>0</v>
      </c>
      <c r="T550" s="31">
        <f t="shared" si="1122"/>
        <v>0</v>
      </c>
      <c r="U550" s="31">
        <f t="shared" si="1122"/>
        <v>0</v>
      </c>
      <c r="V550" s="31">
        <v>0</v>
      </c>
      <c r="W550" s="34">
        <f>IF(V550=0,0,H550/V550)</f>
        <v>0</v>
      </c>
      <c r="X550" s="31">
        <v>6</v>
      </c>
      <c r="Y550" s="31">
        <v>0</v>
      </c>
      <c r="Z550" s="31">
        <v>0</v>
      </c>
      <c r="AA550" s="31">
        <v>0</v>
      </c>
      <c r="AB550" s="31">
        <v>0</v>
      </c>
      <c r="AC550" s="34">
        <f>IF(AA550+AB550=0,0,AA550/(AA550+AB550))</f>
        <v>0</v>
      </c>
      <c r="AD550" s="32" t="s">
        <v>361</v>
      </c>
      <c r="AE550" s="35"/>
      <c r="AF550" s="36"/>
      <c r="AG550" s="31"/>
      <c r="AH550" s="38" t="s">
        <v>6349</v>
      </c>
      <c r="AI550" s="38" t="s">
        <v>6349</v>
      </c>
      <c r="AJ550" s="39">
        <v>0</v>
      </c>
      <c r="AK550" s="38" t="s">
        <v>6333</v>
      </c>
      <c r="AL550" s="38" t="s">
        <v>6350</v>
      </c>
      <c r="AM550" s="38" t="s">
        <v>6333</v>
      </c>
      <c r="AN550" s="40">
        <f t="shared" si="1123"/>
        <v>0.1</v>
      </c>
      <c r="AO550" s="40">
        <f t="shared" si="1123"/>
        <v>0.1</v>
      </c>
      <c r="AP550" s="40">
        <f t="shared" si="1123"/>
        <v>0</v>
      </c>
      <c r="AQ550" s="40">
        <f t="shared" si="1123"/>
        <v>0</v>
      </c>
      <c r="AR550" s="40"/>
      <c r="AS550" s="40">
        <f>AL550+0</f>
        <v>0</v>
      </c>
      <c r="AT550" s="40"/>
      <c r="AU550" s="40">
        <f>AM550+0</f>
        <v>0</v>
      </c>
      <c r="AV550" s="31"/>
      <c r="AW550" s="31"/>
      <c r="AX550" s="31"/>
      <c r="AY550" s="31"/>
      <c r="AZ550" s="31"/>
      <c r="BA550" s="31"/>
      <c r="BB550" s="31"/>
      <c r="BC550" s="31"/>
      <c r="BD550" s="31"/>
      <c r="BE550" s="31"/>
      <c r="BF550" s="31"/>
      <c r="BG550" s="31"/>
      <c r="BH550" s="31"/>
      <c r="BI550" s="31"/>
      <c r="BJ550" s="31"/>
      <c r="BK550" s="31"/>
      <c r="BL550" s="31"/>
      <c r="BM550" s="41"/>
      <c r="BN550" s="41"/>
      <c r="BO550" s="41"/>
      <c r="BP550" s="41"/>
      <c r="BQ550" s="33"/>
      <c r="BR550" s="33"/>
      <c r="BS550" s="33"/>
      <c r="BT550" s="33"/>
      <c r="BU550" s="31"/>
      <c r="BV550" s="31"/>
      <c r="BW550" s="31"/>
      <c r="BX550" s="31"/>
      <c r="BY550" s="40"/>
      <c r="BZ550" s="40"/>
      <c r="CA550" s="40"/>
      <c r="CB550" s="55">
        <v>0</v>
      </c>
      <c r="CC550" s="55">
        <v>0</v>
      </c>
      <c r="CD550" s="55">
        <v>0</v>
      </c>
      <c r="CE550" s="55">
        <v>0</v>
      </c>
      <c r="CF550" s="55">
        <v>0</v>
      </c>
      <c r="CG550" s="55">
        <v>0</v>
      </c>
      <c r="CH550" s="55">
        <v>0</v>
      </c>
      <c r="CI550" s="55">
        <v>0</v>
      </c>
      <c r="CJ550" s="35"/>
      <c r="CK550" s="35"/>
      <c r="CL550" s="35"/>
      <c r="CM550" s="35"/>
      <c r="CN550" s="35"/>
      <c r="CO550" s="35"/>
      <c r="CP550" s="56">
        <f t="shared" si="1070"/>
        <v>0</v>
      </c>
      <c r="CQ550" s="56">
        <f t="shared" si="1071"/>
        <v>0</v>
      </c>
      <c r="CR550" s="56">
        <f t="shared" si="1072"/>
        <v>0</v>
      </c>
      <c r="CS550" s="56">
        <f t="shared" si="1073"/>
        <v>0</v>
      </c>
      <c r="CT550" s="56">
        <f t="shared" si="1074"/>
        <v>0</v>
      </c>
      <c r="CU550" s="56">
        <f t="shared" si="1075"/>
        <v>0</v>
      </c>
      <c r="CV550" s="31">
        <v>1</v>
      </c>
      <c r="CW550" s="61">
        <f>DD550+DJ550+DN550</f>
        <v>2.9165595347679596E-2</v>
      </c>
      <c r="CX550" s="61">
        <f>CW550/DR550*2000</f>
        <v>14.055708601291371</v>
      </c>
      <c r="CY550" s="61">
        <v>-0.10247160021471315</v>
      </c>
      <c r="CZ550" s="61">
        <v>0</v>
      </c>
      <c r="DA550" s="61">
        <v>1.0690498032837748E-5</v>
      </c>
      <c r="DB550" s="61">
        <v>0</v>
      </c>
      <c r="DC550" s="61">
        <v>0</v>
      </c>
      <c r="DD550" s="61">
        <f>SUM(CY550:DC550)</f>
        <v>-0.10246090971668032</v>
      </c>
      <c r="DE550" s="61">
        <f>DD550/DR550*2000</f>
        <v>-49.378751670689304</v>
      </c>
      <c r="DF550" s="61">
        <v>8.5448110386244377E-2</v>
      </c>
      <c r="DG550" s="61">
        <v>0</v>
      </c>
      <c r="DH550" s="61">
        <v>0</v>
      </c>
      <c r="DI550" s="61">
        <v>4.617839467811552E-2</v>
      </c>
      <c r="DJ550" s="61">
        <f>SUM(DF550:DI550)</f>
        <v>0.13162650506435991</v>
      </c>
      <c r="DK550" s="61">
        <f>DJ550/DR550*2000</f>
        <v>63.434460271980669</v>
      </c>
      <c r="DL550" s="61"/>
      <c r="DM550" s="61"/>
      <c r="DN550" s="61">
        <f>SUM(DL550:DM550)</f>
        <v>0</v>
      </c>
      <c r="DO550" s="62">
        <v>4.1500000000000004</v>
      </c>
      <c r="DP550" s="62">
        <v>0</v>
      </c>
      <c r="DQ550" s="62">
        <v>0</v>
      </c>
      <c r="DR550" s="62">
        <v>4.1500000000000004</v>
      </c>
    </row>
    <row r="551" spans="1:122" s="30" customFormat="1" x14ac:dyDescent="0.2">
      <c r="A551" s="19" t="s">
        <v>4651</v>
      </c>
      <c r="B551" s="19" t="s">
        <v>6519</v>
      </c>
      <c r="C551" s="19" t="s">
        <v>114</v>
      </c>
      <c r="D551" s="19" t="s">
        <v>115</v>
      </c>
      <c r="E551" s="19" t="s">
        <v>2738</v>
      </c>
      <c r="F551" s="19" t="s">
        <v>359</v>
      </c>
      <c r="G551" s="19">
        <v>61</v>
      </c>
      <c r="H551" s="19">
        <v>5</v>
      </c>
      <c r="I551" s="19">
        <v>8</v>
      </c>
      <c r="J551" s="19">
        <v>13</v>
      </c>
      <c r="K551" s="19">
        <v>-8</v>
      </c>
      <c r="L551" s="19">
        <v>36</v>
      </c>
      <c r="M551" s="20"/>
      <c r="N551" s="21">
        <v>8.51</v>
      </c>
      <c r="O551" s="21">
        <v>519.15</v>
      </c>
      <c r="P551" s="19">
        <v>1</v>
      </c>
      <c r="Q551" s="19">
        <v>0</v>
      </c>
      <c r="R551" s="19">
        <v>0</v>
      </c>
      <c r="S551" s="19">
        <v>0</v>
      </c>
      <c r="T551" s="19">
        <v>4</v>
      </c>
      <c r="U551" s="19">
        <v>8</v>
      </c>
      <c r="V551" s="19">
        <v>49</v>
      </c>
      <c r="W551" s="22">
        <v>0.10199999999999999</v>
      </c>
      <c r="X551" s="19">
        <v>734</v>
      </c>
      <c r="Y551" s="19">
        <v>1</v>
      </c>
      <c r="Z551" s="19">
        <v>0</v>
      </c>
      <c r="AA551" s="19">
        <v>10</v>
      </c>
      <c r="AB551" s="19">
        <v>24</v>
      </c>
      <c r="AC551" s="22">
        <v>0.29399999999999998</v>
      </c>
      <c r="AD551" s="20"/>
      <c r="AE551" s="21">
        <v>38.93</v>
      </c>
      <c r="AF551" s="28">
        <v>35</v>
      </c>
      <c r="AG551" s="23">
        <v>165000</v>
      </c>
      <c r="AH551" s="23"/>
      <c r="AI551" s="23"/>
      <c r="AJ551" s="23"/>
      <c r="AK551" s="23"/>
      <c r="AL551" s="23"/>
      <c r="AM551" s="23"/>
      <c r="AN551" s="24">
        <v>14</v>
      </c>
      <c r="AO551" s="24">
        <v>12.1</v>
      </c>
      <c r="AP551" s="24">
        <v>-0.4</v>
      </c>
      <c r="AQ551" s="29">
        <v>-1.6</v>
      </c>
      <c r="AR551" s="24">
        <f>AQ551/(BR551+2*(BS551+BT551))*2000</f>
        <v>-5.5713539550809594</v>
      </c>
      <c r="AS551" s="29">
        <v>0.2</v>
      </c>
      <c r="AT551" s="24">
        <f>AS551/(BR551+2*(BS551+BT551))*2000</f>
        <v>0.69641924438511993</v>
      </c>
      <c r="AU551" s="24">
        <v>-1.4</v>
      </c>
      <c r="AV551" s="67">
        <v>10</v>
      </c>
      <c r="AW551" s="67">
        <v>37</v>
      </c>
      <c r="AX551" s="67">
        <v>14</v>
      </c>
      <c r="AY551" s="67">
        <v>11</v>
      </c>
      <c r="AZ551" s="67">
        <v>8</v>
      </c>
      <c r="BA551" s="67">
        <v>10</v>
      </c>
      <c r="BB551" s="67">
        <v>24</v>
      </c>
      <c r="BC551" s="67">
        <v>0.9</v>
      </c>
      <c r="BD551" s="19">
        <v>13</v>
      </c>
      <c r="BE551" s="19" t="s">
        <v>4997</v>
      </c>
      <c r="BF551" s="19" t="s">
        <v>2870</v>
      </c>
      <c r="BG551" s="19">
        <v>0</v>
      </c>
      <c r="BH551" s="19" t="s">
        <v>7453</v>
      </c>
      <c r="BI551" s="19">
        <v>70</v>
      </c>
      <c r="BJ551" s="19">
        <v>193</v>
      </c>
      <c r="BK551" s="19" t="s">
        <v>1258</v>
      </c>
      <c r="BL551" s="19" t="s">
        <v>7128</v>
      </c>
      <c r="BM551" s="25" t="s">
        <v>7509</v>
      </c>
      <c r="BN551" s="25" t="s">
        <v>7510</v>
      </c>
      <c r="BO551" s="25" t="s">
        <v>7511</v>
      </c>
      <c r="BP551" s="25" t="s">
        <v>7512</v>
      </c>
      <c r="BQ551" s="21">
        <f t="shared" ref="BQ551:BT554" si="1124">LEFT(TRIM(BM551),LEN(TRIM(BM551))-3)+RIGHT(TRIM(BM551),2)/60</f>
        <v>518.83333333333337</v>
      </c>
      <c r="BR551" s="21">
        <f t="shared" si="1124"/>
        <v>463.3</v>
      </c>
      <c r="BS551" s="21">
        <f t="shared" si="1124"/>
        <v>1.4</v>
      </c>
      <c r="BT551" s="21">
        <f t="shared" si="1124"/>
        <v>54.133333333333333</v>
      </c>
      <c r="BU551" s="19">
        <v>734</v>
      </c>
      <c r="BV551" s="19">
        <v>0</v>
      </c>
      <c r="BW551" s="19">
        <v>0</v>
      </c>
      <c r="BX551" s="19">
        <v>0</v>
      </c>
      <c r="BY551" s="24">
        <f>BR551/G551</f>
        <v>7.5950819672131153</v>
      </c>
      <c r="BZ551" s="24">
        <f>BS551/G551</f>
        <v>2.2950819672131147E-2</v>
      </c>
      <c r="CA551" s="24">
        <f>BT551/G551</f>
        <v>0.88743169398907107</v>
      </c>
      <c r="CB551" s="19">
        <v>19</v>
      </c>
      <c r="CC551" s="19">
        <v>5</v>
      </c>
      <c r="CD551" s="19">
        <v>0</v>
      </c>
      <c r="CE551" s="19">
        <v>24</v>
      </c>
      <c r="CF551" s="19">
        <v>22</v>
      </c>
      <c r="CG551" s="19">
        <v>4</v>
      </c>
      <c r="CH551" s="19">
        <v>0</v>
      </c>
      <c r="CI551" s="19">
        <v>26</v>
      </c>
      <c r="CJ551" s="53">
        <f>IF(BR551=0,0,CB551/BR551*60)</f>
        <v>2.4606086768832287</v>
      </c>
      <c r="CK551" s="53">
        <f>IF(BT551=0,0,CC551/BT551*60)</f>
        <v>5.541871921182266</v>
      </c>
      <c r="CL551" s="53">
        <f>IF(BS551=0,0,CD551/BS551*60)</f>
        <v>0</v>
      </c>
      <c r="CM551" s="53">
        <f>IF(BR551=0,0,CF551/BR551*60)</f>
        <v>2.8491258363911074</v>
      </c>
      <c r="CN551" s="53">
        <f>IF(BT551=0,0,CG551/BT551*60)</f>
        <v>4.4334975369458132</v>
      </c>
      <c r="CO551" s="53">
        <f>IF(BS551=0,0,CH551/BS551*60)</f>
        <v>0</v>
      </c>
      <c r="CP551" s="54">
        <f t="shared" si="1070"/>
        <v>0.21052631578947367</v>
      </c>
      <c r="CQ551" s="54">
        <f t="shared" si="1071"/>
        <v>0.42105263157894735</v>
      </c>
      <c r="CR551" s="54">
        <f t="shared" si="1072"/>
        <v>0.63157894736842102</v>
      </c>
      <c r="CS551" s="54">
        <f t="shared" si="1073"/>
        <v>0.2</v>
      </c>
      <c r="CT551" s="54">
        <f t="shared" si="1074"/>
        <v>0</v>
      </c>
      <c r="CU551" s="54">
        <f t="shared" si="1075"/>
        <v>0.2</v>
      </c>
      <c r="CV551" s="19">
        <v>2</v>
      </c>
      <c r="CW551" s="65">
        <v>-9.0999999999999998E-2</v>
      </c>
      <c r="CX551" s="65">
        <v>-0.34899999999999998</v>
      </c>
      <c r="CY551" s="24">
        <v>4.4279999999999999</v>
      </c>
      <c r="CZ551" s="24">
        <v>-0.97399999999999998</v>
      </c>
      <c r="DA551" s="24">
        <v>0.13</v>
      </c>
      <c r="DB551" s="24">
        <v>-1.9E-2</v>
      </c>
      <c r="DC551" s="24">
        <v>0</v>
      </c>
      <c r="DD551" s="65">
        <v>3.5640000000000001</v>
      </c>
      <c r="DE551" s="65">
        <v>13.739000000000001</v>
      </c>
      <c r="DF551" s="24">
        <v>2.9409999999999998</v>
      </c>
      <c r="DG551" s="24">
        <v>-0.94899999999999995</v>
      </c>
      <c r="DH551" s="24">
        <v>0.159</v>
      </c>
      <c r="DI551" s="24">
        <v>-5.806</v>
      </c>
      <c r="DJ551" s="65">
        <v>-3.6549999999999998</v>
      </c>
      <c r="DK551" s="65">
        <v>-14.089</v>
      </c>
      <c r="DL551" s="24">
        <v>0</v>
      </c>
      <c r="DM551" s="24">
        <v>0</v>
      </c>
      <c r="DN551" s="65">
        <v>0</v>
      </c>
      <c r="DO551" s="24">
        <v>463.3</v>
      </c>
      <c r="DP551" s="24">
        <v>54.13</v>
      </c>
      <c r="DQ551" s="24">
        <v>1.4</v>
      </c>
      <c r="DR551" s="24">
        <v>518.83000000000004</v>
      </c>
    </row>
    <row r="552" spans="1:122" x14ac:dyDescent="0.2">
      <c r="A552" t="s">
        <v>4649</v>
      </c>
      <c r="B552" t="s">
        <v>6519</v>
      </c>
      <c r="C552" t="str">
        <f>CONCATENATE(RIGHT(D552,LEN(D552)-SEARCH(" ",D552)), ", ", LEFT(D552, SEARCH(" ", D552)))</f>
        <v xml:space="preserve">Selanne, Teemu </v>
      </c>
      <c r="D552" t="str">
        <f>LEFT(F552, SEARCH(",", F552) - 1)</f>
        <v>Teemu Selanne</v>
      </c>
      <c r="E552" t="str">
        <f>LEFT(RIGHT(F552, LEN(F552)-SEARCH(",", F552)-1), 2)</f>
        <v>RW</v>
      </c>
      <c r="F552" t="s">
        <v>1236</v>
      </c>
      <c r="G552">
        <v>82</v>
      </c>
      <c r="H552">
        <v>48</v>
      </c>
      <c r="I552">
        <v>46</v>
      </c>
      <c r="J552">
        <f>H552+I552</f>
        <v>94</v>
      </c>
      <c r="K552">
        <v>26</v>
      </c>
      <c r="L552">
        <v>82</v>
      </c>
      <c r="M552" s="5" t="s">
        <v>5475</v>
      </c>
      <c r="N552" s="7">
        <f>LEFT(M552, LEN(M552)-3)+RIGHT(M552,2)/60</f>
        <v>17.7</v>
      </c>
      <c r="O552" s="7">
        <f>G552*N552</f>
        <v>1451.3999999999999</v>
      </c>
      <c r="P552">
        <v>25</v>
      </c>
      <c r="Q552">
        <v>23</v>
      </c>
      <c r="R552">
        <v>0</v>
      </c>
      <c r="S552">
        <v>0</v>
      </c>
      <c r="T552">
        <f t="shared" ref="T552:U556" si="1125">H552-P552-R552</f>
        <v>23</v>
      </c>
      <c r="U552">
        <f t="shared" si="1125"/>
        <v>23</v>
      </c>
      <c r="V552">
        <v>257</v>
      </c>
      <c r="W552" s="9">
        <f>IF(V552=0,0,H552/V552)</f>
        <v>0.1867704280155642</v>
      </c>
      <c r="X552">
        <v>1828</v>
      </c>
      <c r="Y552">
        <v>10</v>
      </c>
      <c r="Z552">
        <v>0</v>
      </c>
      <c r="AA552">
        <v>178</v>
      </c>
      <c r="AB552">
        <v>173</v>
      </c>
      <c r="AC552" s="9">
        <f>IF(AA552+AB552=0,0,AA552/(AA552+AB552))</f>
        <v>0.50712250712250717</v>
      </c>
      <c r="AD552" s="5" t="s">
        <v>4722</v>
      </c>
      <c r="AE552" s="11">
        <f>LEFT(AD552, LEN(AD552)-3)+RIGHT(AD552,2)/60</f>
        <v>15.433333333333334</v>
      </c>
      <c r="AF552" s="27">
        <v>78</v>
      </c>
      <c r="AG552" s="12">
        <v>6852179</v>
      </c>
      <c r="AH552" s="13" t="s">
        <v>4407</v>
      </c>
      <c r="AI552" s="13" t="s">
        <v>6508</v>
      </c>
      <c r="AJ552" s="14">
        <v>20.5</v>
      </c>
      <c r="AK552" s="13" t="s">
        <v>6370</v>
      </c>
      <c r="AL552" s="13" t="s">
        <v>6297</v>
      </c>
      <c r="AM552" s="13" t="s">
        <v>6281</v>
      </c>
      <c r="AN552" s="18">
        <f t="shared" ref="AN552:AQ556" si="1126">AH552+0</f>
        <v>36.4</v>
      </c>
      <c r="AO552" s="18">
        <f t="shared" si="1126"/>
        <v>25.8</v>
      </c>
      <c r="AP552" s="18">
        <f t="shared" si="1126"/>
        <v>20.5</v>
      </c>
      <c r="AQ552" s="18">
        <f t="shared" si="1126"/>
        <v>18.8</v>
      </c>
      <c r="AR552" s="18">
        <f>AQ552/(BR552+2*(BS552+BT552))*2000</f>
        <v>20.427936289468207</v>
      </c>
      <c r="AS552" s="18">
        <f>AL552+0</f>
        <v>5.9</v>
      </c>
      <c r="AT552" s="18">
        <f>AS552/(BR552+2*(BS552+BT552))*2000</f>
        <v>6.4108948993543837</v>
      </c>
      <c r="AU552" s="18">
        <f>AM552+0</f>
        <v>24.7</v>
      </c>
      <c r="AV552" s="66">
        <v>9</v>
      </c>
      <c r="AW552" s="66">
        <v>10</v>
      </c>
      <c r="AX552" s="66">
        <v>92</v>
      </c>
      <c r="AY552" s="66">
        <v>85</v>
      </c>
      <c r="AZ552" s="66">
        <v>37</v>
      </c>
      <c r="BA552" s="66">
        <v>178</v>
      </c>
      <c r="BB552" s="66">
        <v>173</v>
      </c>
      <c r="BC552" s="66">
        <v>7.5</v>
      </c>
      <c r="BD552">
        <v>8</v>
      </c>
      <c r="BE552" t="s">
        <v>7448</v>
      </c>
      <c r="BF552" t="s">
        <v>7449</v>
      </c>
      <c r="BH552" t="s">
        <v>7450</v>
      </c>
      <c r="BI552">
        <v>72</v>
      </c>
      <c r="BJ552">
        <v>204</v>
      </c>
      <c r="BK552" t="s">
        <v>1258</v>
      </c>
      <c r="BL552" t="s">
        <v>7128</v>
      </c>
      <c r="BM552" s="4" t="s">
        <v>2082</v>
      </c>
      <c r="BN552" s="4" t="s">
        <v>2083</v>
      </c>
      <c r="BO552" s="4" t="s">
        <v>7360</v>
      </c>
      <c r="BP552" s="4" t="s">
        <v>7362</v>
      </c>
      <c r="BQ552" s="7">
        <f t="shared" si="1124"/>
        <v>1450.95</v>
      </c>
      <c r="BR552" s="7">
        <f t="shared" si="1124"/>
        <v>1061.2833333333333</v>
      </c>
      <c r="BS552" s="7">
        <f t="shared" si="1124"/>
        <v>8.7666666666666675</v>
      </c>
      <c r="BT552" s="7">
        <f t="shared" si="1124"/>
        <v>380.9</v>
      </c>
      <c r="BU552" s="12">
        <v>1828</v>
      </c>
      <c r="BV552">
        <v>12</v>
      </c>
      <c r="BW552">
        <v>4</v>
      </c>
      <c r="BX552">
        <v>1</v>
      </c>
      <c r="BY552" s="18">
        <f>BR552/G552</f>
        <v>12.942479674796747</v>
      </c>
      <c r="BZ552" s="18">
        <f>BS552/G552</f>
        <v>0.10691056910569106</v>
      </c>
      <c r="CA552" s="18">
        <f>BT552/G552</f>
        <v>4.6451219512195117</v>
      </c>
      <c r="CB552" s="6">
        <v>62</v>
      </c>
      <c r="CC552" s="6">
        <v>60</v>
      </c>
      <c r="CD552" s="6">
        <v>0</v>
      </c>
      <c r="CE552" s="6">
        <v>122</v>
      </c>
      <c r="CF552" s="6">
        <v>35</v>
      </c>
      <c r="CG552" s="6">
        <v>0</v>
      </c>
      <c r="CH552" s="6">
        <v>0</v>
      </c>
      <c r="CI552" s="6">
        <v>35</v>
      </c>
      <c r="CJ552" s="11">
        <f>IF(BR552=0,0,CB552/BR552*60)</f>
        <v>3.5051902570786941</v>
      </c>
      <c r="CK552" s="11">
        <f>IF(BT552=0,0,CC552/BT552*60)</f>
        <v>9.4512995536886315</v>
      </c>
      <c r="CL552" s="11">
        <f>IF(BS552=0,0,CD552/BS552*60)</f>
        <v>0</v>
      </c>
      <c r="CM552" s="11">
        <f>IF(BR552=0,0,CF552/BR552*60)</f>
        <v>1.9787364354476498</v>
      </c>
      <c r="CN552" s="11">
        <f>IF(BT552=0,0,CG552/BT552*60)</f>
        <v>0</v>
      </c>
      <c r="CO552" s="11">
        <f>IF(BS552=0,0,CH552/BS552*60)</f>
        <v>0</v>
      </c>
      <c r="CP552" s="52">
        <f t="shared" si="1070"/>
        <v>0.37096774193548387</v>
      </c>
      <c r="CQ552" s="52">
        <f t="shared" si="1071"/>
        <v>0.37096774193548387</v>
      </c>
      <c r="CR552" s="52">
        <f t="shared" si="1072"/>
        <v>0.74193548387096775</v>
      </c>
      <c r="CS552" s="52">
        <f t="shared" si="1073"/>
        <v>0.41666666666666669</v>
      </c>
      <c r="CT552" s="52">
        <f t="shared" si="1074"/>
        <v>0.38333333333333336</v>
      </c>
      <c r="CU552" s="52">
        <f t="shared" si="1075"/>
        <v>0.8</v>
      </c>
      <c r="CV552">
        <v>0</v>
      </c>
      <c r="CW552" s="60">
        <f>DD552+DJ552+DN552</f>
        <v>109.36433902465244</v>
      </c>
      <c r="CX552" s="60">
        <f>CW552/DR552*2000</f>
        <v>150.74859784920559</v>
      </c>
      <c r="CY552" s="60">
        <v>43.218327551951354</v>
      </c>
      <c r="CZ552" s="60">
        <v>47.626724010223668</v>
      </c>
      <c r="DA552" s="60">
        <v>3.7376814748785372E-3</v>
      </c>
      <c r="DB552" s="60">
        <v>-0.11017308928403843</v>
      </c>
      <c r="DC552" s="60">
        <v>7.944669216438486</v>
      </c>
      <c r="DD552" s="60">
        <f>SUM(CY552:DC552)</f>
        <v>98.683285370804356</v>
      </c>
      <c r="DE552" s="60">
        <f>DD552/DR552*2000</f>
        <v>136.02575605059354</v>
      </c>
      <c r="DF552" s="60">
        <v>10.813761765494464</v>
      </c>
      <c r="DG552" s="60">
        <v>1.0417073774351755</v>
      </c>
      <c r="DH552" s="60">
        <v>0.86248351327909156</v>
      </c>
      <c r="DI552" s="60">
        <v>-2.036899002360653</v>
      </c>
      <c r="DJ552" s="60">
        <f>SUM(DF552:DI552)</f>
        <v>10.681053653848078</v>
      </c>
      <c r="DK552" s="60">
        <f>DJ552/DR552*2000</f>
        <v>14.722841798612052</v>
      </c>
      <c r="DL552" s="60"/>
      <c r="DM552" s="60"/>
      <c r="DN552" s="60">
        <f>SUM(DL552:DM552)</f>
        <v>0</v>
      </c>
      <c r="DO552" s="59">
        <v>1061.2833333333333</v>
      </c>
      <c r="DP552" s="59">
        <v>380.9</v>
      </c>
      <c r="DQ552" s="59">
        <v>8.7666666666666675</v>
      </c>
      <c r="DR552" s="58">
        <v>1450.95</v>
      </c>
    </row>
    <row r="553" spans="1:122" x14ac:dyDescent="0.2">
      <c r="A553" t="s">
        <v>4662</v>
      </c>
      <c r="B553" t="s">
        <v>4662</v>
      </c>
      <c r="C553" t="str">
        <f>CONCATENATE(RIGHT(D553,LEN(D553)-SEARCH(" ",D553)), ", ", LEFT(D553, SEARCH(" ", D553)))</f>
        <v xml:space="preserve">Frolov, Alexander </v>
      </c>
      <c r="D553" t="str">
        <f>LEFT(F553, SEARCH(",", F553) - 1)</f>
        <v>Alexander Frolov</v>
      </c>
      <c r="E553" t="str">
        <f>LEFT(RIGHT(F553, LEN(F553)-SEARCH(",", F553)-1), 2)</f>
        <v>LW</v>
      </c>
      <c r="F553" t="s">
        <v>1004</v>
      </c>
      <c r="G553">
        <v>82</v>
      </c>
      <c r="H553">
        <v>35</v>
      </c>
      <c r="I553">
        <v>36</v>
      </c>
      <c r="J553">
        <f>H553+I553</f>
        <v>71</v>
      </c>
      <c r="K553">
        <v>-8</v>
      </c>
      <c r="L553">
        <v>34</v>
      </c>
      <c r="M553" s="5" t="s">
        <v>4799</v>
      </c>
      <c r="N553" s="7">
        <f>LEFT(M553, LEN(M553)-3)+RIGHT(M553,2)/60</f>
        <v>19.933333333333334</v>
      </c>
      <c r="O553" s="7">
        <f>G553*N553</f>
        <v>1634.5333333333333</v>
      </c>
      <c r="P553">
        <v>10</v>
      </c>
      <c r="Q553">
        <v>18</v>
      </c>
      <c r="R553">
        <v>1</v>
      </c>
      <c r="S553">
        <v>2</v>
      </c>
      <c r="T553">
        <f t="shared" si="1125"/>
        <v>24</v>
      </c>
      <c r="U553">
        <f t="shared" si="1125"/>
        <v>16</v>
      </c>
      <c r="V553">
        <v>195</v>
      </c>
      <c r="W553" s="9">
        <f>IF(V553=0,0,H553/V553)</f>
        <v>0.17948717948717949</v>
      </c>
      <c r="X553">
        <v>2065</v>
      </c>
      <c r="Y553">
        <v>6</v>
      </c>
      <c r="Z553">
        <v>0</v>
      </c>
      <c r="AA553">
        <v>7</v>
      </c>
      <c r="AB553">
        <v>12</v>
      </c>
      <c r="AC553" s="9">
        <f>IF(AA553+AB553=0,0,AA553/(AA553+AB553))</f>
        <v>0.36842105263157893</v>
      </c>
      <c r="AD553" s="5" t="s">
        <v>4704</v>
      </c>
      <c r="AE553" s="11">
        <f>LEFT(AD553, LEN(AD553)-3)+RIGHT(AD553,2)/60</f>
        <v>23.016666666666666</v>
      </c>
      <c r="AF553" s="27">
        <v>39</v>
      </c>
      <c r="AG553" s="12">
        <v>4442316</v>
      </c>
      <c r="AH553" s="13" t="s">
        <v>4515</v>
      </c>
      <c r="AI553" s="13" t="s">
        <v>4520</v>
      </c>
      <c r="AJ553" s="14">
        <v>9</v>
      </c>
      <c r="AK553" s="13" t="s">
        <v>4363</v>
      </c>
      <c r="AL553" s="13" t="s">
        <v>4364</v>
      </c>
      <c r="AM553" s="13" t="s">
        <v>296</v>
      </c>
      <c r="AN553" s="18">
        <f t="shared" si="1126"/>
        <v>38.299999999999997</v>
      </c>
      <c r="AO553" s="18">
        <f t="shared" si="1126"/>
        <v>32.9</v>
      </c>
      <c r="AP553" s="18">
        <f t="shared" si="1126"/>
        <v>9</v>
      </c>
      <c r="AQ553" s="18">
        <f t="shared" si="1126"/>
        <v>8.5</v>
      </c>
      <c r="AR553" s="18">
        <f>AQ553/(BR553+2*(BS553+BT553))*2000</f>
        <v>7.9900359551617983</v>
      </c>
      <c r="AS553" s="18">
        <f>AL553+0</f>
        <v>3.7</v>
      </c>
      <c r="AT553" s="18">
        <f>AS553/(BR553+2*(BS553+BT553))*2000</f>
        <v>3.4780156510704301</v>
      </c>
      <c r="AU553" s="18">
        <f>AM553+0</f>
        <v>12.3</v>
      </c>
      <c r="AV553" s="66">
        <v>21</v>
      </c>
      <c r="AW553" s="66">
        <v>40</v>
      </c>
      <c r="AX553" s="66">
        <v>75</v>
      </c>
      <c r="AY553" s="66">
        <v>63</v>
      </c>
      <c r="AZ553" s="66">
        <v>24</v>
      </c>
      <c r="BA553" s="66">
        <v>7</v>
      </c>
      <c r="BB553" s="66">
        <v>12</v>
      </c>
      <c r="BC553" s="66">
        <v>0.4</v>
      </c>
      <c r="BE553" t="s">
        <v>7499</v>
      </c>
      <c r="BF553" t="s">
        <v>7452</v>
      </c>
      <c r="BH553" t="s">
        <v>7453</v>
      </c>
      <c r="BI553">
        <v>74</v>
      </c>
      <c r="BJ553">
        <v>210</v>
      </c>
      <c r="BK553" t="s">
        <v>1258</v>
      </c>
      <c r="BL553" t="s">
        <v>7128</v>
      </c>
      <c r="BM553" s="4" t="s">
        <v>1954</v>
      </c>
      <c r="BN553" s="4" t="s">
        <v>1955</v>
      </c>
      <c r="BO553" s="4" t="s">
        <v>7165</v>
      </c>
      <c r="BP553" s="4" t="s">
        <v>7166</v>
      </c>
      <c r="BQ553" s="7">
        <f t="shared" si="1124"/>
        <v>1634.9666666666667</v>
      </c>
      <c r="BR553" s="7">
        <f t="shared" si="1124"/>
        <v>1142.2833333333333</v>
      </c>
      <c r="BS553" s="7">
        <f t="shared" si="1124"/>
        <v>125.48333333333333</v>
      </c>
      <c r="BT553" s="7">
        <f t="shared" si="1124"/>
        <v>367.2</v>
      </c>
      <c r="BU553" s="12">
        <v>2065</v>
      </c>
      <c r="BV553">
        <v>9</v>
      </c>
      <c r="BW553">
        <v>4</v>
      </c>
      <c r="BX553">
        <v>0</v>
      </c>
      <c r="BY553" s="18">
        <f>BR553/G553</f>
        <v>13.930284552845528</v>
      </c>
      <c r="BZ553" s="18">
        <f>BS553/G553</f>
        <v>1.5302845528455284</v>
      </c>
      <c r="CA553" s="18">
        <f>BT553/G553</f>
        <v>4.4780487804878044</v>
      </c>
      <c r="CB553" s="6">
        <v>51</v>
      </c>
      <c r="CC553" s="6">
        <v>49</v>
      </c>
      <c r="CD553" s="6">
        <v>3</v>
      </c>
      <c r="CE553" s="6">
        <v>103</v>
      </c>
      <c r="CF553" s="6">
        <v>54</v>
      </c>
      <c r="CG553" s="6">
        <v>3</v>
      </c>
      <c r="CH553" s="6">
        <v>21</v>
      </c>
      <c r="CI553" s="6">
        <v>78</v>
      </c>
      <c r="CJ553" s="11">
        <f>IF(BR553=0,0,CB553/BR553*60)</f>
        <v>2.6788450034288047</v>
      </c>
      <c r="CK553" s="11">
        <f>IF(BT553=0,0,CC553/BT553*60)</f>
        <v>8.0065359477124201</v>
      </c>
      <c r="CL553" s="11">
        <f>IF(BS553=0,0,CD553/BS553*60)</f>
        <v>1.4344534466728649</v>
      </c>
      <c r="CM553" s="11">
        <f>IF(BR553=0,0,CF553/BR553*60)</f>
        <v>2.8364241212775583</v>
      </c>
      <c r="CN553" s="11">
        <f>IF(BT553=0,0,CG553/BT553*60)</f>
        <v>0.49019607843137258</v>
      </c>
      <c r="CO553" s="11">
        <f>IF(BS553=0,0,CH553/BS553*60)</f>
        <v>10.041174126710054</v>
      </c>
      <c r="CP553" s="52">
        <f t="shared" si="1070"/>
        <v>0.47058823529411764</v>
      </c>
      <c r="CQ553" s="52">
        <f t="shared" si="1071"/>
        <v>0.31372549019607843</v>
      </c>
      <c r="CR553" s="52">
        <f t="shared" si="1072"/>
        <v>0.78431372549019607</v>
      </c>
      <c r="CS553" s="52">
        <f t="shared" si="1073"/>
        <v>0.20408163265306123</v>
      </c>
      <c r="CT553" s="52">
        <f t="shared" si="1074"/>
        <v>0.36734693877551022</v>
      </c>
      <c r="CU553" s="52">
        <f t="shared" si="1075"/>
        <v>0.5714285714285714</v>
      </c>
      <c r="CV553">
        <v>0</v>
      </c>
      <c r="CW553" s="60">
        <f>DD553+DJ553+DN553</f>
        <v>79.247547300862038</v>
      </c>
      <c r="CX553" s="60">
        <f>CW553/DR553*2000</f>
        <v>96.940872149314401</v>
      </c>
      <c r="CY553" s="60">
        <v>34.193672930930987</v>
      </c>
      <c r="CZ553" s="60">
        <v>16.019987342481876</v>
      </c>
      <c r="DA553" s="60">
        <v>1.0794990152379427</v>
      </c>
      <c r="DB553" s="60">
        <v>2.625786357195246</v>
      </c>
      <c r="DC553" s="60">
        <v>8.028182146896766</v>
      </c>
      <c r="DD553" s="60">
        <f>SUM(CY553:DC553)</f>
        <v>61.947127792742819</v>
      </c>
      <c r="DE553" s="60">
        <f>DD553/DR553*2000</f>
        <v>75.777848020644043</v>
      </c>
      <c r="DF553" s="60">
        <v>6.9703865585825779</v>
      </c>
      <c r="DG553" s="60">
        <v>0.43298192703657051</v>
      </c>
      <c r="DH553" s="60">
        <v>0.55438382335140635</v>
      </c>
      <c r="DI553" s="60">
        <v>9.3426671991486643</v>
      </c>
      <c r="DJ553" s="60">
        <f>SUM(DF553:DI553)</f>
        <v>17.300419508119219</v>
      </c>
      <c r="DK553" s="60">
        <f>DJ553/DR553*2000</f>
        <v>21.163024128670372</v>
      </c>
      <c r="DL553" s="60"/>
      <c r="DM553" s="60"/>
      <c r="DN553" s="60">
        <f>SUM(DL553:DM553)</f>
        <v>0</v>
      </c>
      <c r="DO553" s="58">
        <v>1142.2833333333333</v>
      </c>
      <c r="DP553" s="58">
        <v>367.2</v>
      </c>
      <c r="DQ553" s="58">
        <v>125.48333333333332</v>
      </c>
      <c r="DR553" s="58">
        <v>1634.9666666666667</v>
      </c>
    </row>
    <row r="554" spans="1:122" x14ac:dyDescent="0.2">
      <c r="A554" t="s">
        <v>4662</v>
      </c>
      <c r="B554" t="s">
        <v>4662</v>
      </c>
      <c r="C554" t="str">
        <f>CONCATENATE(RIGHT(D554,LEN(D554)-SEARCH(" ",D554)), ", ", LEFT(D554, SEARCH(" ", D554)))</f>
        <v xml:space="preserve">Kopitar, Anze </v>
      </c>
      <c r="D554" t="str">
        <f>LEFT(F554, SEARCH(",", F554) - 1)</f>
        <v>Anze Kopitar</v>
      </c>
      <c r="E554" t="str">
        <f>LEFT(RIGHT(F554, LEN(F554)-SEARCH(",", F554)-1), 2)</f>
        <v xml:space="preserve">C </v>
      </c>
      <c r="F554" t="s">
        <v>1005</v>
      </c>
      <c r="G554">
        <v>72</v>
      </c>
      <c r="H554">
        <v>20</v>
      </c>
      <c r="I554">
        <v>41</v>
      </c>
      <c r="J554">
        <f>H554+I554</f>
        <v>61</v>
      </c>
      <c r="K554">
        <v>-12</v>
      </c>
      <c r="L554">
        <v>24</v>
      </c>
      <c r="M554" s="5" t="s">
        <v>5762</v>
      </c>
      <c r="N554" s="7">
        <f>LEFT(M554, LEN(M554)-3)+RIGHT(M554,2)/60</f>
        <v>20.533333333333335</v>
      </c>
      <c r="O554" s="7">
        <f>G554*N554</f>
        <v>1478.4</v>
      </c>
      <c r="P554">
        <v>7</v>
      </c>
      <c r="Q554">
        <v>22</v>
      </c>
      <c r="R554">
        <v>2</v>
      </c>
      <c r="S554">
        <v>0</v>
      </c>
      <c r="T554">
        <f t="shared" si="1125"/>
        <v>11</v>
      </c>
      <c r="U554">
        <f t="shared" si="1125"/>
        <v>19</v>
      </c>
      <c r="V554">
        <v>193</v>
      </c>
      <c r="W554" s="9">
        <f>IF(V554=0,0,H554/V554)</f>
        <v>0.10362694300518134</v>
      </c>
      <c r="X554">
        <v>1895</v>
      </c>
      <c r="Y554">
        <v>1</v>
      </c>
      <c r="Z554">
        <v>0</v>
      </c>
      <c r="AA554">
        <v>555</v>
      </c>
      <c r="AB554">
        <v>649</v>
      </c>
      <c r="AC554" s="9">
        <f>IF(AA554+AB554=0,0,AA554/(AA554+AB554))</f>
        <v>0.46096345514950166</v>
      </c>
      <c r="AD554" s="5" t="s">
        <v>4264</v>
      </c>
      <c r="AE554" s="11">
        <f>LEFT(AD554, LEN(AD554)-3)+RIGHT(AD554,2)/60</f>
        <v>24.233333333333334</v>
      </c>
      <c r="AF554" s="27">
        <v>36</v>
      </c>
      <c r="AG554" s="12">
        <v>2230753</v>
      </c>
      <c r="AH554" s="13" t="s">
        <v>6363</v>
      </c>
      <c r="AI554" s="13" t="s">
        <v>303</v>
      </c>
      <c r="AJ554" s="14">
        <v>2.6</v>
      </c>
      <c r="AK554" s="13" t="s">
        <v>6316</v>
      </c>
      <c r="AL554" s="13" t="s">
        <v>6336</v>
      </c>
      <c r="AM554" s="13" t="s">
        <v>6517</v>
      </c>
      <c r="AN554" s="18">
        <f t="shared" si="1126"/>
        <v>33.200000000000003</v>
      </c>
      <c r="AO554" s="18">
        <f t="shared" si="1126"/>
        <v>28</v>
      </c>
      <c r="AP554" s="18">
        <f t="shared" si="1126"/>
        <v>2.6</v>
      </c>
      <c r="AQ554" s="18">
        <f t="shared" si="1126"/>
        <v>5.6</v>
      </c>
      <c r="AR554" s="18">
        <f>AQ554/(BR554+2*(BS554+BT554))*2000</f>
        <v>5.7059887408615024</v>
      </c>
      <c r="AS554" s="18">
        <f>AL554+0</f>
        <v>2.2999999999999998</v>
      </c>
      <c r="AT554" s="18">
        <f>AS554/(BR554+2*(BS554+BT554))*2000</f>
        <v>2.3435310899966884</v>
      </c>
      <c r="AU554" s="18">
        <f>AM554+0</f>
        <v>7.9</v>
      </c>
      <c r="AV554" s="66">
        <v>33</v>
      </c>
      <c r="AW554" s="66">
        <v>55</v>
      </c>
      <c r="AX554" s="66">
        <v>82</v>
      </c>
      <c r="AY554" s="66">
        <v>37</v>
      </c>
      <c r="AZ554" s="66">
        <v>41</v>
      </c>
      <c r="BA554" s="66">
        <v>555</v>
      </c>
      <c r="BB554" s="66">
        <v>649</v>
      </c>
      <c r="BC554" s="66">
        <v>28.8</v>
      </c>
      <c r="BD554">
        <v>11</v>
      </c>
      <c r="BE554" t="s">
        <v>1284</v>
      </c>
      <c r="BF554" t="s">
        <v>1285</v>
      </c>
      <c r="BH554" t="s">
        <v>1286</v>
      </c>
      <c r="BI554">
        <v>76</v>
      </c>
      <c r="BJ554">
        <v>220</v>
      </c>
      <c r="BK554" t="s">
        <v>1259</v>
      </c>
      <c r="BL554" t="s">
        <v>638</v>
      </c>
      <c r="BM554" s="4" t="s">
        <v>2055</v>
      </c>
      <c r="BN554" s="4" t="s">
        <v>7307</v>
      </c>
      <c r="BO554" s="4" t="s">
        <v>7308</v>
      </c>
      <c r="BP554" s="4" t="s">
        <v>7310</v>
      </c>
      <c r="BQ554" s="7">
        <f t="shared" si="1124"/>
        <v>1478.6833333333334</v>
      </c>
      <c r="BR554" s="7">
        <f t="shared" si="1124"/>
        <v>994.51666666666665</v>
      </c>
      <c r="BS554" s="7">
        <f t="shared" si="1124"/>
        <v>151.03333333333333</v>
      </c>
      <c r="BT554" s="7">
        <f t="shared" si="1124"/>
        <v>333.13333333333333</v>
      </c>
      <c r="BU554" s="12">
        <v>1895</v>
      </c>
      <c r="BV554">
        <v>9</v>
      </c>
      <c r="BW554">
        <v>5</v>
      </c>
      <c r="BX554">
        <v>2</v>
      </c>
      <c r="BY554" s="18">
        <f>BR554/G554</f>
        <v>13.812731481481482</v>
      </c>
      <c r="BZ554" s="18">
        <f>BS554/G554</f>
        <v>2.0976851851851852</v>
      </c>
      <c r="CA554" s="18">
        <f>BT554/G554</f>
        <v>4.6268518518518515</v>
      </c>
      <c r="CB554" s="6">
        <v>41</v>
      </c>
      <c r="CC554" s="6">
        <v>44</v>
      </c>
      <c r="CD554" s="6">
        <v>2</v>
      </c>
      <c r="CE554" s="6">
        <v>87</v>
      </c>
      <c r="CF554" s="6">
        <v>49</v>
      </c>
      <c r="CG554" s="6">
        <v>2</v>
      </c>
      <c r="CH554" s="6">
        <v>17</v>
      </c>
      <c r="CI554" s="6">
        <v>68</v>
      </c>
      <c r="CJ554" s="11">
        <f>IF(BR554=0,0,CB554/BR554*60)</f>
        <v>2.4735633724925008</v>
      </c>
      <c r="CK554" s="11">
        <f>IF(BT554=0,0,CC554/BT554*60)</f>
        <v>7.9247548529117475</v>
      </c>
      <c r="CL554" s="11">
        <f>IF(BS554=0,0,CD554/BS554*60)</f>
        <v>0.79452659457073493</v>
      </c>
      <c r="CM554" s="11">
        <f>IF(BR554=0,0,CF554/BR554*60)</f>
        <v>2.9562098841983544</v>
      </c>
      <c r="CN554" s="11">
        <f>IF(BT554=0,0,CG554/BT554*60)</f>
        <v>0.3602161296778067</v>
      </c>
      <c r="CO554" s="11">
        <f>IF(BS554=0,0,CH554/BS554*60)</f>
        <v>6.7534760538512471</v>
      </c>
      <c r="CP554" s="52">
        <f t="shared" si="1070"/>
        <v>0.26829268292682928</v>
      </c>
      <c r="CQ554" s="52">
        <f t="shared" si="1071"/>
        <v>0.46341463414634149</v>
      </c>
      <c r="CR554" s="52">
        <f t="shared" si="1072"/>
        <v>0.73170731707317072</v>
      </c>
      <c r="CS554" s="52">
        <f t="shared" si="1073"/>
        <v>0.15909090909090909</v>
      </c>
      <c r="CT554" s="52">
        <f t="shared" si="1074"/>
        <v>0.5</v>
      </c>
      <c r="CU554" s="52">
        <f t="shared" si="1075"/>
        <v>0.65909090909090906</v>
      </c>
      <c r="CV554">
        <v>0</v>
      </c>
      <c r="CW554" s="60">
        <f>DD554+DJ554+DN554</f>
        <v>65.842749728093665</v>
      </c>
      <c r="CX554" s="60">
        <f>CW554/DR554*2000</f>
        <v>89.055916495206759</v>
      </c>
      <c r="CY554" s="60">
        <v>13.948504463863408</v>
      </c>
      <c r="CZ554" s="60">
        <v>14.243771468200636</v>
      </c>
      <c r="DA554" s="60">
        <v>0.97631177119743029</v>
      </c>
      <c r="DB554" s="60">
        <v>2.2548859542723072</v>
      </c>
      <c r="DC554" s="60">
        <v>10.969492255045566</v>
      </c>
      <c r="DD554" s="60">
        <f>SUM(CY554:DC554)</f>
        <v>42.392965912579342</v>
      </c>
      <c r="DE554" s="60">
        <f>DD554/DR554*2000</f>
        <v>57.338802645478758</v>
      </c>
      <c r="DF554" s="60">
        <v>5.4525290108502507</v>
      </c>
      <c r="DG554" s="60">
        <v>0.55398878265434748</v>
      </c>
      <c r="DH554" s="60">
        <v>6.4353095782434364</v>
      </c>
      <c r="DI554" s="60">
        <v>11.007956443766288</v>
      </c>
      <c r="DJ554" s="60">
        <f>SUM(DF554:DI554)</f>
        <v>23.449783815514323</v>
      </c>
      <c r="DK554" s="60">
        <f>DJ554/DR554*2000</f>
        <v>31.717113849728008</v>
      </c>
      <c r="DL554" s="60"/>
      <c r="DM554" s="60"/>
      <c r="DN554" s="60">
        <f>SUM(DL554:DM554)</f>
        <v>0</v>
      </c>
      <c r="DO554" s="58">
        <v>994.51666666666665</v>
      </c>
      <c r="DP554" s="58">
        <v>333.13333333333333</v>
      </c>
      <c r="DQ554" s="58">
        <v>151.03333333333333</v>
      </c>
      <c r="DR554" s="58">
        <v>1478.6833333333334</v>
      </c>
    </row>
    <row r="555" spans="1:122" x14ac:dyDescent="0.2">
      <c r="A555" s="31" t="s">
        <v>4651</v>
      </c>
      <c r="B555" s="31" t="s">
        <v>4662</v>
      </c>
      <c r="C555" s="31" t="str">
        <f>CONCATENATE(RIGHT(D555,LEN(D555)-SEARCH(" ",D555)), ", ", LEFT(D555, SEARCH(" ", D555)))</f>
        <v xml:space="preserve">Stuart, Brad </v>
      </c>
      <c r="D555" s="31" t="str">
        <f>LEFT(F555, SEARCH(",", F555) - 1)</f>
        <v>Brad Stuart</v>
      </c>
      <c r="E555" s="31" t="str">
        <f>LEFT(RIGHT(F555, LEN(F555)-SEARCH(",", F555)-1), 2)</f>
        <v xml:space="preserve">D </v>
      </c>
      <c r="F555" s="31" t="s">
        <v>404</v>
      </c>
      <c r="G555" s="31">
        <v>48</v>
      </c>
      <c r="H555" s="31">
        <v>7</v>
      </c>
      <c r="I555" s="31">
        <v>10</v>
      </c>
      <c r="J555" s="31">
        <f>H555+I555</f>
        <v>17</v>
      </c>
      <c r="K555" s="31">
        <v>-22</v>
      </c>
      <c r="L555" s="31">
        <v>26</v>
      </c>
      <c r="M555" s="32" t="s">
        <v>5428</v>
      </c>
      <c r="N555" s="33">
        <f>LEFT(M555, LEN(M555)-3)+RIGHT(M555,2)/60</f>
        <v>22.916666666666668</v>
      </c>
      <c r="O555" s="33">
        <f>G555*N555</f>
        <v>1100</v>
      </c>
      <c r="P555" s="31">
        <v>1</v>
      </c>
      <c r="Q555" s="31">
        <v>1</v>
      </c>
      <c r="R555" s="31">
        <v>0</v>
      </c>
      <c r="S555" s="31">
        <v>1</v>
      </c>
      <c r="T555" s="31">
        <f t="shared" si="1125"/>
        <v>6</v>
      </c>
      <c r="U555" s="31">
        <f t="shared" si="1125"/>
        <v>8</v>
      </c>
      <c r="V555" s="31">
        <v>74</v>
      </c>
      <c r="W555" s="34">
        <f>IF(V555=0,0,H555/V555)</f>
        <v>9.45945945945946E-2</v>
      </c>
      <c r="X555" s="31">
        <v>1337</v>
      </c>
      <c r="Y555" s="31">
        <v>2</v>
      </c>
      <c r="Z555" s="31">
        <v>0</v>
      </c>
      <c r="AA555" s="31">
        <v>0</v>
      </c>
      <c r="AB555" s="31">
        <v>0</v>
      </c>
      <c r="AC555" s="34">
        <f>IF(AA555+AB555=0,0,AA555/(AA555+AB555))</f>
        <v>0</v>
      </c>
      <c r="AD555" s="32" t="s">
        <v>4761</v>
      </c>
      <c r="AE555" s="35">
        <f>LEFT(AD555, LEN(AD555)-3)+RIGHT(AD555,2)/60</f>
        <v>64.716666666666669</v>
      </c>
      <c r="AF555" s="36">
        <v>55</v>
      </c>
      <c r="AG555" s="37">
        <v>1981220</v>
      </c>
      <c r="AH555" s="42" t="s">
        <v>4469</v>
      </c>
      <c r="AI555" s="42" t="s">
        <v>6507</v>
      </c>
      <c r="AJ555" s="43">
        <v>-9.1999999999999993</v>
      </c>
      <c r="AK555" s="42" t="s">
        <v>6395</v>
      </c>
      <c r="AL555" s="42" t="s">
        <v>6429</v>
      </c>
      <c r="AM555" s="42" t="s">
        <v>6323</v>
      </c>
      <c r="AN555" s="40">
        <f t="shared" si="1126"/>
        <v>21.5</v>
      </c>
      <c r="AO555" s="40">
        <f t="shared" si="1126"/>
        <v>30.6</v>
      </c>
      <c r="AP555" s="40">
        <f t="shared" si="1126"/>
        <v>-9.1999999999999993</v>
      </c>
      <c r="AQ555" s="40">
        <f t="shared" si="1126"/>
        <v>1.8</v>
      </c>
      <c r="AR555" s="40"/>
      <c r="AS555" s="40">
        <f>AL555+0</f>
        <v>-0.7</v>
      </c>
      <c r="AT555" s="40"/>
      <c r="AU555" s="40">
        <f>AM555+0</f>
        <v>1.1000000000000001</v>
      </c>
      <c r="AV555" s="31"/>
      <c r="AW555" s="31"/>
      <c r="AX555" s="31"/>
      <c r="AY555" s="31"/>
      <c r="AZ555" s="31"/>
      <c r="BA555" s="31"/>
      <c r="BB555" s="31"/>
      <c r="BC555" s="31"/>
      <c r="BD555" s="31"/>
      <c r="BE555" s="31"/>
      <c r="BF555" s="31"/>
      <c r="BG555" s="31"/>
      <c r="BH555" s="31"/>
      <c r="BI555" s="31"/>
      <c r="BJ555" s="31"/>
      <c r="BK555" s="31"/>
      <c r="BL555" s="31"/>
      <c r="BM555" s="41"/>
      <c r="BN555" s="41"/>
      <c r="BO555" s="41"/>
      <c r="BP555" s="41"/>
      <c r="BQ555" s="33"/>
      <c r="BR555" s="33"/>
      <c r="BS555" s="33"/>
      <c r="BT555" s="33"/>
      <c r="BU555" s="31"/>
      <c r="BV555" s="31"/>
      <c r="BW555" s="31"/>
      <c r="BX555" s="31"/>
      <c r="BY555" s="40"/>
      <c r="BZ555" s="40"/>
      <c r="CA555" s="40"/>
      <c r="CB555" s="55">
        <v>39</v>
      </c>
      <c r="CC555" s="55">
        <v>3</v>
      </c>
      <c r="CD555" s="55">
        <v>2</v>
      </c>
      <c r="CE555" s="55">
        <v>44</v>
      </c>
      <c r="CF555" s="55">
        <v>59</v>
      </c>
      <c r="CG555" s="55">
        <v>4</v>
      </c>
      <c r="CH555" s="55">
        <v>26</v>
      </c>
      <c r="CI555" s="55">
        <v>89</v>
      </c>
      <c r="CJ555" s="35"/>
      <c r="CK555" s="35"/>
      <c r="CL555" s="35"/>
      <c r="CM555" s="35"/>
      <c r="CN555" s="35"/>
      <c r="CO555" s="35"/>
      <c r="CP555" s="56">
        <f t="shared" si="1070"/>
        <v>0.15384615384615385</v>
      </c>
      <c r="CQ555" s="56">
        <f t="shared" si="1071"/>
        <v>0.20512820512820512</v>
      </c>
      <c r="CR555" s="56">
        <f t="shared" si="1072"/>
        <v>0.35897435897435898</v>
      </c>
      <c r="CS555" s="56">
        <f t="shared" si="1073"/>
        <v>0.33333333333333331</v>
      </c>
      <c r="CT555" s="56">
        <f t="shared" si="1074"/>
        <v>0.33333333333333331</v>
      </c>
      <c r="CU555" s="56">
        <f t="shared" si="1075"/>
        <v>0.66666666666666663</v>
      </c>
      <c r="CV555" s="31">
        <v>1</v>
      </c>
      <c r="CW555" s="61">
        <f>DD555+DJ555+DN555</f>
        <v>18.467594245181605</v>
      </c>
      <c r="CX555" s="61">
        <f>CW555/DR555*2000</f>
        <v>33.568797573682424</v>
      </c>
      <c r="CY555" s="61">
        <v>15.565718469547139</v>
      </c>
      <c r="CZ555" s="61">
        <v>-1.2761931447096786</v>
      </c>
      <c r="DA555" s="61">
        <v>0.27707093000284677</v>
      </c>
      <c r="DB555" s="61">
        <v>0.76243695327104455</v>
      </c>
      <c r="DC555" s="61">
        <v>0</v>
      </c>
      <c r="DD555" s="61">
        <f>SUM(CY555:DC555)</f>
        <v>15.329033208111353</v>
      </c>
      <c r="DE555" s="61">
        <f>DD555/DR555*2000</f>
        <v>27.8637924318488</v>
      </c>
      <c r="DF555" s="61">
        <v>-3.6565967345718358</v>
      </c>
      <c r="DG555" s="61">
        <v>-3.8485720401914736</v>
      </c>
      <c r="DH555" s="61">
        <v>5.7437019624164627</v>
      </c>
      <c r="DI555" s="61">
        <v>4.900027849417099</v>
      </c>
      <c r="DJ555" s="61">
        <f>SUM(DF555:DI555)</f>
        <v>3.1385610370702528</v>
      </c>
      <c r="DK555" s="61">
        <f>DJ555/DR555*2000</f>
        <v>5.7050051418336238</v>
      </c>
      <c r="DL555" s="61"/>
      <c r="DM555" s="61"/>
      <c r="DN555" s="61">
        <f>SUM(DL555:DM555)</f>
        <v>0</v>
      </c>
      <c r="DO555" s="40">
        <v>803.3</v>
      </c>
      <c r="DP555" s="40">
        <v>106.76666666666667</v>
      </c>
      <c r="DQ555" s="40">
        <v>190.21666666666667</v>
      </c>
      <c r="DR555" s="62">
        <v>1100.2833333333333</v>
      </c>
    </row>
    <row r="556" spans="1:122" x14ac:dyDescent="0.2">
      <c r="A556" s="31" t="s">
        <v>4653</v>
      </c>
      <c r="B556" s="31" t="s">
        <v>4662</v>
      </c>
      <c r="C556" s="31" t="str">
        <f>CONCATENATE(RIGHT(D556,LEN(D556)-SEARCH(" ",D556)), ", ", LEFT(D556, SEARCH(" ", D556)))</f>
        <v xml:space="preserve">Stuart, Brad </v>
      </c>
      <c r="D556" s="31" t="str">
        <f>LEFT(F556, SEARCH(",", F556) - 1)</f>
        <v>Brad Stuart</v>
      </c>
      <c r="E556" s="31" t="str">
        <f>LEFT(RIGHT(F556, LEN(F556)-SEARCH(",", F556)-1), 2)</f>
        <v xml:space="preserve">D </v>
      </c>
      <c r="F556" s="31" t="s">
        <v>3212</v>
      </c>
      <c r="G556" s="31">
        <v>27</v>
      </c>
      <c r="H556" s="31">
        <v>0</v>
      </c>
      <c r="I556" s="31">
        <v>5</v>
      </c>
      <c r="J556" s="31">
        <f>H556+I556</f>
        <v>5</v>
      </c>
      <c r="K556" s="31">
        <v>12</v>
      </c>
      <c r="L556" s="31">
        <v>18</v>
      </c>
      <c r="M556" s="32" t="s">
        <v>5565</v>
      </c>
      <c r="N556" s="33">
        <f>LEFT(M556, LEN(M556)-3)+RIGHT(M556,2)/60</f>
        <v>22.8</v>
      </c>
      <c r="O556" s="33">
        <f>G556*N556</f>
        <v>615.6</v>
      </c>
      <c r="P556" s="31">
        <v>0</v>
      </c>
      <c r="Q556" s="31">
        <v>0</v>
      </c>
      <c r="R556" s="31">
        <v>0</v>
      </c>
      <c r="S556" s="31">
        <v>0</v>
      </c>
      <c r="T556" s="31">
        <f t="shared" si="1125"/>
        <v>0</v>
      </c>
      <c r="U556" s="31">
        <f t="shared" si="1125"/>
        <v>5</v>
      </c>
      <c r="V556" s="31">
        <v>35</v>
      </c>
      <c r="W556" s="34">
        <f>IF(V556=0,0,H556/V556)</f>
        <v>0</v>
      </c>
      <c r="X556" s="31">
        <v>815</v>
      </c>
      <c r="Y556" s="31">
        <v>0</v>
      </c>
      <c r="Z556" s="31">
        <v>0</v>
      </c>
      <c r="AA556" s="31">
        <v>0</v>
      </c>
      <c r="AB556" s="31">
        <v>0</v>
      </c>
      <c r="AC556" s="34">
        <f>IF(AA556+AB556=0,0,AA556/(AA556+AB556))</f>
        <v>0</v>
      </c>
      <c r="AD556" s="32" t="s">
        <v>7080</v>
      </c>
      <c r="AE556" s="35">
        <f>LEFT(AD556, LEN(AD556)-3)+RIGHT(AD556,2)/60</f>
        <v>123.11666666666666</v>
      </c>
      <c r="AF556" s="36">
        <v>68</v>
      </c>
      <c r="AG556" s="37">
        <v>817942</v>
      </c>
      <c r="AH556" s="38" t="s">
        <v>6427</v>
      </c>
      <c r="AI556" s="38" t="s">
        <v>6282</v>
      </c>
      <c r="AJ556" s="39">
        <v>5.2</v>
      </c>
      <c r="AK556" s="38" t="s">
        <v>6385</v>
      </c>
      <c r="AL556" s="38" t="s">
        <v>6339</v>
      </c>
      <c r="AM556" s="38" t="s">
        <v>6489</v>
      </c>
      <c r="AN556" s="40">
        <f t="shared" si="1126"/>
        <v>10.199999999999999</v>
      </c>
      <c r="AO556" s="40">
        <f t="shared" si="1126"/>
        <v>15.3</v>
      </c>
      <c r="AP556" s="40">
        <f t="shared" si="1126"/>
        <v>5.2</v>
      </c>
      <c r="AQ556" s="40">
        <f t="shared" si="1126"/>
        <v>-0.8</v>
      </c>
      <c r="AR556" s="40"/>
      <c r="AS556" s="40">
        <f>AL556+0</f>
        <v>2.2000000000000002</v>
      </c>
      <c r="AT556" s="40"/>
      <c r="AU556" s="40">
        <f>AM556+0</f>
        <v>1.4</v>
      </c>
      <c r="AV556" s="31">
        <v>141</v>
      </c>
      <c r="AW556" s="31">
        <v>165</v>
      </c>
      <c r="AX556" s="31">
        <v>57</v>
      </c>
      <c r="AY556" s="31">
        <v>60</v>
      </c>
      <c r="AZ556" s="31">
        <v>26</v>
      </c>
      <c r="BA556" s="31">
        <v>0</v>
      </c>
      <c r="BB556" s="31">
        <v>0</v>
      </c>
      <c r="BC556" s="31">
        <v>0</v>
      </c>
      <c r="BD556" s="31">
        <v>6</v>
      </c>
      <c r="BE556" s="31" t="s">
        <v>3068</v>
      </c>
      <c r="BF556" s="31" t="s">
        <v>3069</v>
      </c>
      <c r="BG556" s="31" t="s">
        <v>7474</v>
      </c>
      <c r="BH556" s="31" t="s">
        <v>7457</v>
      </c>
      <c r="BI556" s="31">
        <v>74</v>
      </c>
      <c r="BJ556" s="31">
        <v>213</v>
      </c>
      <c r="BK556" s="31" t="s">
        <v>1259</v>
      </c>
      <c r="BL556" s="31" t="s">
        <v>7128</v>
      </c>
      <c r="BM556" s="41" t="s">
        <v>1902</v>
      </c>
      <c r="BN556" s="41" t="s">
        <v>1903</v>
      </c>
      <c r="BO556" s="41" t="s">
        <v>2684</v>
      </c>
      <c r="BP556" s="41" t="s">
        <v>2686</v>
      </c>
      <c r="BQ556" s="33"/>
      <c r="BR556" s="33"/>
      <c r="BS556" s="33"/>
      <c r="BT556" s="33"/>
      <c r="BU556" s="37">
        <v>2152</v>
      </c>
      <c r="BV556" s="31">
        <v>0</v>
      </c>
      <c r="BW556" s="31">
        <v>0</v>
      </c>
      <c r="BX556" s="31">
        <v>0</v>
      </c>
      <c r="BY556" s="40"/>
      <c r="BZ556" s="40"/>
      <c r="CA556" s="40"/>
      <c r="CB556" s="55">
        <v>22</v>
      </c>
      <c r="CC556" s="55">
        <v>3</v>
      </c>
      <c r="CD556" s="55">
        <v>3</v>
      </c>
      <c r="CE556" s="55">
        <v>28</v>
      </c>
      <c r="CF556" s="55">
        <v>14</v>
      </c>
      <c r="CG556" s="55">
        <v>0</v>
      </c>
      <c r="CH556" s="55">
        <v>18</v>
      </c>
      <c r="CI556" s="55">
        <v>32</v>
      </c>
      <c r="CJ556" s="35"/>
      <c r="CK556" s="35"/>
      <c r="CL556" s="35"/>
      <c r="CM556" s="35"/>
      <c r="CN556" s="35"/>
      <c r="CO556" s="35"/>
      <c r="CP556" s="56">
        <f t="shared" si="1070"/>
        <v>0</v>
      </c>
      <c r="CQ556" s="56">
        <f t="shared" si="1071"/>
        <v>0.22727272727272727</v>
      </c>
      <c r="CR556" s="56">
        <f t="shared" si="1072"/>
        <v>0.22727272727272727</v>
      </c>
      <c r="CS556" s="56">
        <f t="shared" si="1073"/>
        <v>0</v>
      </c>
      <c r="CT556" s="56">
        <f t="shared" si="1074"/>
        <v>0</v>
      </c>
      <c r="CU556" s="56">
        <f t="shared" si="1075"/>
        <v>0</v>
      </c>
      <c r="CV556" s="31">
        <v>1</v>
      </c>
      <c r="CW556" s="61">
        <f>DD556+DJ556+DN556</f>
        <v>14.428516883178474</v>
      </c>
      <c r="CX556" s="61">
        <f>CW556/DR556*2000</f>
        <v>46.876273174718889</v>
      </c>
      <c r="CY556" s="61">
        <v>0.79849152085099628</v>
      </c>
      <c r="CZ556" s="61">
        <v>-1.6696035506984481</v>
      </c>
      <c r="DA556" s="61">
        <v>2.8644722978611037E-2</v>
      </c>
      <c r="DB556" s="61">
        <v>-0.22850692034344391</v>
      </c>
      <c r="DC556" s="61">
        <v>0</v>
      </c>
      <c r="DD556" s="61">
        <f>SUM(CY556:DC556)</f>
        <v>-1.0709742272122849</v>
      </c>
      <c r="DE556" s="61">
        <f>DD556/DR556*2000</f>
        <v>-3.4794484314889047</v>
      </c>
      <c r="DF556" s="61">
        <v>13.279620005682126</v>
      </c>
      <c r="DG556" s="61">
        <v>1.1885007215209216</v>
      </c>
      <c r="DH556" s="61">
        <v>-0.60854467262733336</v>
      </c>
      <c r="DI556" s="61">
        <v>1.6399150558150446</v>
      </c>
      <c r="DJ556" s="61">
        <f>SUM(DF556:DI556)</f>
        <v>15.499491110390759</v>
      </c>
      <c r="DK556" s="61">
        <f>DJ556/DR556*2000</f>
        <v>50.355721606207794</v>
      </c>
      <c r="DL556" s="61"/>
      <c r="DM556" s="61"/>
      <c r="DN556" s="61">
        <f>SUM(DL556:DM556)</f>
        <v>0</v>
      </c>
      <c r="DO556" s="62">
        <v>461.76666666666665</v>
      </c>
      <c r="DP556" s="62">
        <v>49.833333333333329</v>
      </c>
      <c r="DQ556" s="62">
        <v>104</v>
      </c>
      <c r="DR556" s="62">
        <v>615.6</v>
      </c>
    </row>
    <row r="557" spans="1:122" x14ac:dyDescent="0.2">
      <c r="A557" s="19" t="s">
        <v>4653</v>
      </c>
      <c r="B557" s="19" t="s">
        <v>4662</v>
      </c>
      <c r="C557" s="19" t="s">
        <v>2751</v>
      </c>
      <c r="D557" s="19" t="s">
        <v>2752</v>
      </c>
      <c r="E557" s="19" t="s">
        <v>2734</v>
      </c>
      <c r="F557" s="19" t="s">
        <v>404</v>
      </c>
      <c r="G557" s="19">
        <v>75</v>
      </c>
      <c r="H557" s="19">
        <v>7</v>
      </c>
      <c r="I557" s="19">
        <v>15</v>
      </c>
      <c r="J557" s="19">
        <v>22</v>
      </c>
      <c r="K557" s="19">
        <v>-10</v>
      </c>
      <c r="L557" s="19">
        <v>44</v>
      </c>
      <c r="M557" s="20"/>
      <c r="N557" s="21">
        <v>22.87</v>
      </c>
      <c r="O557" s="21">
        <v>1715.6</v>
      </c>
      <c r="P557" s="19">
        <v>1</v>
      </c>
      <c r="Q557" s="19">
        <v>1</v>
      </c>
      <c r="R557" s="19">
        <v>0</v>
      </c>
      <c r="S557" s="19">
        <v>1</v>
      </c>
      <c r="T557" s="19">
        <v>6</v>
      </c>
      <c r="U557" s="19">
        <v>13</v>
      </c>
      <c r="V557" s="19">
        <v>109</v>
      </c>
      <c r="W557" s="22">
        <v>6.4000000000000001E-2</v>
      </c>
      <c r="X557" s="19">
        <v>2152</v>
      </c>
      <c r="Y557" s="19">
        <v>2</v>
      </c>
      <c r="Z557" s="19">
        <v>0</v>
      </c>
      <c r="AA557" s="19">
        <v>0</v>
      </c>
      <c r="AB557" s="19">
        <v>0</v>
      </c>
      <c r="AC557" s="22">
        <v>0</v>
      </c>
      <c r="AD557" s="20"/>
      <c r="AE557" s="21">
        <v>85.74</v>
      </c>
      <c r="AF557" s="28">
        <v>60</v>
      </c>
      <c r="AG557" s="23">
        <v>2799162</v>
      </c>
      <c r="AH557" s="23"/>
      <c r="AI557" s="23"/>
      <c r="AJ557" s="23"/>
      <c r="AK557" s="23"/>
      <c r="AL557" s="23"/>
      <c r="AM557" s="23"/>
      <c r="AN557" s="24">
        <v>31.7</v>
      </c>
      <c r="AO557" s="24">
        <v>45.9</v>
      </c>
      <c r="AP557" s="24">
        <v>-4</v>
      </c>
      <c r="AQ557" s="29">
        <v>0.9</v>
      </c>
      <c r="AR557" s="24">
        <f>AQ557/(BR557+2*(BS557+BT557))*2000</f>
        <v>0.8307564499007708</v>
      </c>
      <c r="AS557" s="29">
        <v>0.3</v>
      </c>
      <c r="AT557" s="24">
        <f>AS557/(BR557+2*(BS557+BT557))*2000</f>
        <v>0.27691881663359025</v>
      </c>
      <c r="AU557" s="24">
        <v>1.2</v>
      </c>
      <c r="AV557" s="67">
        <v>141</v>
      </c>
      <c r="AW557" s="67">
        <v>165</v>
      </c>
      <c r="AX557" s="67">
        <v>57</v>
      </c>
      <c r="AY557" s="67">
        <v>60</v>
      </c>
      <c r="AZ557" s="67">
        <v>26</v>
      </c>
      <c r="BA557" s="67">
        <v>0</v>
      </c>
      <c r="BB557" s="67">
        <v>0</v>
      </c>
      <c r="BC557" s="67">
        <v>0</v>
      </c>
      <c r="BD557" s="19">
        <v>6</v>
      </c>
      <c r="BE557" s="19" t="s">
        <v>3068</v>
      </c>
      <c r="BF557" s="19" t="s">
        <v>3069</v>
      </c>
      <c r="BG557" s="19" t="s">
        <v>7474</v>
      </c>
      <c r="BH557" s="19" t="s">
        <v>7457</v>
      </c>
      <c r="BI557" s="19">
        <v>74</v>
      </c>
      <c r="BJ557" s="19">
        <v>213</v>
      </c>
      <c r="BK557" s="19" t="s">
        <v>1259</v>
      </c>
      <c r="BL557" s="19" t="s">
        <v>7128</v>
      </c>
      <c r="BM557" s="25" t="s">
        <v>1902</v>
      </c>
      <c r="BN557" s="25" t="s">
        <v>1903</v>
      </c>
      <c r="BO557" s="25" t="s">
        <v>2684</v>
      </c>
      <c r="BP557" s="25" t="s">
        <v>2686</v>
      </c>
      <c r="BQ557" s="21">
        <f t="shared" ref="BQ557:BT561" si="1127">LEFT(TRIM(BM557),LEN(TRIM(BM557))-3)+RIGHT(TRIM(BM557),2)/60</f>
        <v>1715.8833333333334</v>
      </c>
      <c r="BR557" s="21">
        <f t="shared" si="1127"/>
        <v>1265.0666666666666</v>
      </c>
      <c r="BS557" s="21">
        <f t="shared" si="1127"/>
        <v>294.21666666666664</v>
      </c>
      <c r="BT557" s="21">
        <f t="shared" si="1127"/>
        <v>156.6</v>
      </c>
      <c r="BU557" s="19">
        <v>2152</v>
      </c>
      <c r="BV557" s="19">
        <v>0</v>
      </c>
      <c r="BW557" s="19">
        <v>0</v>
      </c>
      <c r="BX557" s="19">
        <v>0</v>
      </c>
      <c r="BY557" s="24">
        <f>BR557/G557</f>
        <v>16.867555555555555</v>
      </c>
      <c r="BZ557" s="24">
        <f>BS557/G557</f>
        <v>3.9228888888888886</v>
      </c>
      <c r="CA557" s="24">
        <f>BT557/G557</f>
        <v>2.0880000000000001</v>
      </c>
      <c r="CB557" s="19">
        <v>61</v>
      </c>
      <c r="CC557" s="19">
        <v>6</v>
      </c>
      <c r="CD557" s="19">
        <v>5</v>
      </c>
      <c r="CE557" s="19">
        <v>72</v>
      </c>
      <c r="CF557" s="19">
        <v>73</v>
      </c>
      <c r="CG557" s="19">
        <v>4</v>
      </c>
      <c r="CH557" s="19">
        <v>44</v>
      </c>
      <c r="CI557" s="19">
        <v>121</v>
      </c>
      <c r="CJ557" s="53">
        <f>IF(BR557=0,0,CB557/BR557*60)</f>
        <v>2.8931281618887015</v>
      </c>
      <c r="CK557" s="53">
        <f>IF(BT557=0,0,CC557/BT557*60)</f>
        <v>2.298850574712644</v>
      </c>
      <c r="CL557" s="53">
        <f>IF(BS557=0,0,CD557/BS557*60)</f>
        <v>1.0196567155724241</v>
      </c>
      <c r="CM557" s="53">
        <f>IF(BR557=0,0,CF557/BR557*60)</f>
        <v>3.4622681281618886</v>
      </c>
      <c r="CN557" s="53">
        <f>IF(BT557=0,0,CG557/BT557*60)</f>
        <v>1.5325670498084292</v>
      </c>
      <c r="CO557" s="53">
        <f>IF(BS557=0,0,CH557/BS557*60)</f>
        <v>8.9729790970373315</v>
      </c>
      <c r="CP557" s="54">
        <f t="shared" si="1070"/>
        <v>9.8360655737704916E-2</v>
      </c>
      <c r="CQ557" s="54">
        <f t="shared" si="1071"/>
        <v>0.21311475409836064</v>
      </c>
      <c r="CR557" s="54">
        <f t="shared" si="1072"/>
        <v>0.31147540983606559</v>
      </c>
      <c r="CS557" s="54">
        <f t="shared" si="1073"/>
        <v>0.16666666666666666</v>
      </c>
      <c r="CT557" s="54">
        <f t="shared" si="1074"/>
        <v>0.16666666666666666</v>
      </c>
      <c r="CU557" s="54">
        <f t="shared" si="1075"/>
        <v>0.33333333333333331</v>
      </c>
      <c r="CV557" s="19">
        <v>2</v>
      </c>
      <c r="CW557" s="65">
        <v>32.896000000000001</v>
      </c>
      <c r="CX557" s="65">
        <v>38.343000000000004</v>
      </c>
      <c r="CY557" s="24">
        <v>16.364000000000001</v>
      </c>
      <c r="CZ557" s="24">
        <v>-2.9460000000000002</v>
      </c>
      <c r="DA557" s="24">
        <v>0.30599999999999999</v>
      </c>
      <c r="DB557" s="24">
        <v>0.53400000000000003</v>
      </c>
      <c r="DC557" s="24">
        <v>0</v>
      </c>
      <c r="DD557" s="65">
        <v>14.257999999999999</v>
      </c>
      <c r="DE557" s="65">
        <v>16.619</v>
      </c>
      <c r="DF557" s="24">
        <v>9.6229999999999993</v>
      </c>
      <c r="DG557" s="24">
        <v>-2.66</v>
      </c>
      <c r="DH557" s="24">
        <v>5.1349999999999998</v>
      </c>
      <c r="DI557" s="24">
        <v>6.54</v>
      </c>
      <c r="DJ557" s="65">
        <v>18.638000000000002</v>
      </c>
      <c r="DK557" s="65">
        <v>21.724</v>
      </c>
      <c r="DL557" s="24">
        <v>0</v>
      </c>
      <c r="DM557" s="24">
        <v>0</v>
      </c>
      <c r="DN557" s="65">
        <v>0</v>
      </c>
      <c r="DO557" s="24">
        <v>1265.07</v>
      </c>
      <c r="DP557" s="24">
        <v>156.6</v>
      </c>
      <c r="DQ557" s="24">
        <v>294.22000000000003</v>
      </c>
      <c r="DR557" s="24">
        <v>1715.88</v>
      </c>
    </row>
    <row r="558" spans="1:122" x14ac:dyDescent="0.2">
      <c r="A558" t="s">
        <v>4662</v>
      </c>
      <c r="B558" t="s">
        <v>4662</v>
      </c>
      <c r="C558" t="str">
        <f t="shared" ref="C558:C563" si="1128">CONCATENATE(RIGHT(D558,LEN(D558)-SEARCH(" ",D558)), ", ", LEFT(D558, SEARCH(" ", D558)))</f>
        <v xml:space="preserve">Willsie, Brian </v>
      </c>
      <c r="D558" t="str">
        <f t="shared" ref="D558:D563" si="1129">LEFT(F558, SEARCH(",", F558) - 1)</f>
        <v>Brian Willsie</v>
      </c>
      <c r="E558" t="str">
        <f t="shared" ref="E558:E563" si="1130">LEFT(RIGHT(F558, LEN(F558)-SEARCH(",", F558)-1), 2)</f>
        <v>RW</v>
      </c>
      <c r="F558" t="s">
        <v>1013</v>
      </c>
      <c r="G558">
        <v>81</v>
      </c>
      <c r="H558">
        <v>11</v>
      </c>
      <c r="I558">
        <v>10</v>
      </c>
      <c r="J558">
        <f t="shared" ref="J558:J563" si="1131">H558+I558</f>
        <v>21</v>
      </c>
      <c r="K558">
        <v>-20</v>
      </c>
      <c r="L558">
        <v>49</v>
      </c>
      <c r="M558" s="5" t="s">
        <v>5770</v>
      </c>
      <c r="N558" s="7">
        <f t="shared" ref="N558:N563" si="1132">LEFT(M558, LEN(M558)-3)+RIGHT(M558,2)/60</f>
        <v>13.383333333333333</v>
      </c>
      <c r="O558" s="7">
        <f t="shared" ref="O558:O563" si="1133">G558*N558</f>
        <v>1084.05</v>
      </c>
      <c r="P558">
        <v>2</v>
      </c>
      <c r="Q558">
        <v>2</v>
      </c>
      <c r="R558">
        <v>0</v>
      </c>
      <c r="S558">
        <v>0</v>
      </c>
      <c r="T558">
        <f t="shared" ref="T558:U563" si="1134">H558-P558-R558</f>
        <v>9</v>
      </c>
      <c r="U558">
        <f t="shared" si="1134"/>
        <v>8</v>
      </c>
      <c r="V558">
        <v>131</v>
      </c>
      <c r="W558" s="9">
        <f t="shared" ref="W558:W563" si="1135">IF(V558=0,0,H558/V558)</f>
        <v>8.3969465648854963E-2</v>
      </c>
      <c r="X558">
        <v>1616</v>
      </c>
      <c r="Y558">
        <v>1</v>
      </c>
      <c r="Z558">
        <v>0</v>
      </c>
      <c r="AA558">
        <v>91</v>
      </c>
      <c r="AB558">
        <v>110</v>
      </c>
      <c r="AC558" s="9">
        <f t="shared" ref="AC558:AC563" si="1136">IF(AA558+AB558=0,0,AA558/(AA558+AB558))</f>
        <v>0.45273631840796019</v>
      </c>
      <c r="AD558" s="5" t="s">
        <v>4266</v>
      </c>
      <c r="AE558" s="11">
        <f>LEFT(AD558, LEN(AD558)-3)+RIGHT(AD558,2)/60</f>
        <v>51.616666666666667</v>
      </c>
      <c r="AF558" s="27">
        <v>25</v>
      </c>
      <c r="AG558" s="12">
        <v>165000</v>
      </c>
      <c r="AH558" s="13" t="s">
        <v>4483</v>
      </c>
      <c r="AI558" s="13" t="s">
        <v>6317</v>
      </c>
      <c r="AJ558" s="14">
        <v>-11.8</v>
      </c>
      <c r="AK558" s="13" t="s">
        <v>6440</v>
      </c>
      <c r="AL558" s="13" t="s">
        <v>6340</v>
      </c>
      <c r="AM558" s="13" t="s">
        <v>4374</v>
      </c>
      <c r="AN558" s="18">
        <f t="shared" ref="AN558:AQ563" si="1137">AH558+0</f>
        <v>20.3</v>
      </c>
      <c r="AO558" s="18">
        <f t="shared" si="1137"/>
        <v>23.8</v>
      </c>
      <c r="AP558" s="18">
        <f t="shared" si="1137"/>
        <v>-11.8</v>
      </c>
      <c r="AQ558" s="18">
        <f t="shared" si="1137"/>
        <v>-1.8</v>
      </c>
      <c r="AR558" s="18">
        <f>AQ558/(BR558+2*(BS558+BT558))*2000</f>
        <v>-2.7346964613534217</v>
      </c>
      <c r="AS558" s="18">
        <f t="shared" ref="AS558:AS563" si="1138">AL558+0</f>
        <v>-0.6</v>
      </c>
      <c r="AT558" s="18">
        <f>AS558/(BR558+2*(BS558+BT558))*2000</f>
        <v>-0.91156548711780705</v>
      </c>
      <c r="AU558" s="18">
        <f t="shared" ref="AU558:AU563" si="1139">AM558+0</f>
        <v>-2.4</v>
      </c>
      <c r="AV558" s="66">
        <v>37</v>
      </c>
      <c r="AW558" s="66">
        <v>46</v>
      </c>
      <c r="AX558" s="66">
        <v>60</v>
      </c>
      <c r="AY558" s="66">
        <v>36</v>
      </c>
      <c r="AZ558" s="66">
        <v>20</v>
      </c>
      <c r="BA558" s="66">
        <v>91</v>
      </c>
      <c r="BB558" s="66">
        <v>110</v>
      </c>
      <c r="BC558" s="66">
        <v>4.2</v>
      </c>
      <c r="BD558">
        <v>21</v>
      </c>
      <c r="BE558" t="s">
        <v>213</v>
      </c>
      <c r="BF558" t="s">
        <v>2935</v>
      </c>
      <c r="BG558" t="s">
        <v>7484</v>
      </c>
      <c r="BH558" t="s">
        <v>7457</v>
      </c>
      <c r="BI558">
        <v>73</v>
      </c>
      <c r="BJ558">
        <v>202</v>
      </c>
      <c r="BK558" t="s">
        <v>1258</v>
      </c>
      <c r="BL558" t="s">
        <v>7128</v>
      </c>
      <c r="BM558" s="4" t="s">
        <v>497</v>
      </c>
      <c r="BN558" s="4" t="s">
        <v>6756</v>
      </c>
      <c r="BO558" s="4" t="s">
        <v>6758</v>
      </c>
      <c r="BP558" s="4" t="s">
        <v>6759</v>
      </c>
      <c r="BQ558" s="7">
        <f t="shared" si="1127"/>
        <v>1084.25</v>
      </c>
      <c r="BR558" s="7">
        <f t="shared" si="1127"/>
        <v>852.08333333333337</v>
      </c>
      <c r="BS558" s="7">
        <f t="shared" si="1127"/>
        <v>173.91666666666666</v>
      </c>
      <c r="BT558" s="7">
        <f t="shared" si="1127"/>
        <v>58.25</v>
      </c>
      <c r="BU558" s="12">
        <v>1616</v>
      </c>
      <c r="BV558">
        <v>0</v>
      </c>
      <c r="BW558">
        <v>0</v>
      </c>
      <c r="BX558">
        <v>0</v>
      </c>
      <c r="BY558" s="18">
        <f>BR558/G558</f>
        <v>10.519547325102881</v>
      </c>
      <c r="BZ558" s="18">
        <f>BS558/G558</f>
        <v>2.1471193415637857</v>
      </c>
      <c r="CA558" s="18">
        <f>BT558/G558</f>
        <v>0.71913580246913578</v>
      </c>
      <c r="CB558" s="6">
        <v>24</v>
      </c>
      <c r="CC558" s="6">
        <v>5</v>
      </c>
      <c r="CD558" s="6">
        <v>1</v>
      </c>
      <c r="CE558" s="6">
        <v>30</v>
      </c>
      <c r="CF558" s="6">
        <v>46</v>
      </c>
      <c r="CG558" s="6">
        <v>1</v>
      </c>
      <c r="CH558" s="6">
        <v>21</v>
      </c>
      <c r="CI558" s="6">
        <v>68</v>
      </c>
      <c r="CJ558" s="11">
        <f>IF(BR558=0,0,CB558/BR558*60)</f>
        <v>1.6899755501222493</v>
      </c>
      <c r="CK558" s="11">
        <f>IF(BT558=0,0,CC558/BT558*60)</f>
        <v>5.1502145922746783</v>
      </c>
      <c r="CL558" s="11">
        <f>IF(BS558=0,0,CD558/BS558*60)</f>
        <v>0.34499281264973652</v>
      </c>
      <c r="CM558" s="11">
        <f>IF(BR558=0,0,CF558/BR558*60)</f>
        <v>3.2391198044009779</v>
      </c>
      <c r="CN558" s="11">
        <f>IF(BT558=0,0,CG558/BT558*60)</f>
        <v>1.0300429184549356</v>
      </c>
      <c r="CO558" s="11">
        <f>IF(BS558=0,0,CH558/BS558*60)</f>
        <v>7.2448490656444662</v>
      </c>
      <c r="CP558" s="52">
        <f t="shared" si="1070"/>
        <v>0.375</v>
      </c>
      <c r="CQ558" s="52">
        <f t="shared" si="1071"/>
        <v>0.33333333333333331</v>
      </c>
      <c r="CR558" s="52">
        <f t="shared" si="1072"/>
        <v>0.70833333333333326</v>
      </c>
      <c r="CS558" s="52">
        <f t="shared" si="1073"/>
        <v>0.4</v>
      </c>
      <c r="CT558" s="52">
        <f t="shared" si="1074"/>
        <v>0.4</v>
      </c>
      <c r="CU558" s="52">
        <f t="shared" si="1075"/>
        <v>0.8</v>
      </c>
      <c r="CV558">
        <v>0</v>
      </c>
      <c r="CW558" s="60">
        <f t="shared" ref="CW558:CW563" si="1140">DD558+DJ558+DN558</f>
        <v>12.877183070262678</v>
      </c>
      <c r="CX558" s="60">
        <f t="shared" ref="CX558:CX563" si="1141">CW558/DR558*2000</f>
        <v>23.753162223219142</v>
      </c>
      <c r="CY558" s="60">
        <v>4.3412266312000574</v>
      </c>
      <c r="CZ558" s="60">
        <v>1.8934950713323224</v>
      </c>
      <c r="DA558" s="60">
        <v>0.71588420188285551</v>
      </c>
      <c r="DB558" s="60">
        <v>-2.1258933796981099</v>
      </c>
      <c r="DC558" s="60">
        <v>-0.83045739682187536</v>
      </c>
      <c r="DD558" s="60">
        <f t="shared" ref="DD558:DD563" si="1142">SUM(CY558:DC558)</f>
        <v>3.9942551278952494</v>
      </c>
      <c r="DE558" s="60">
        <f t="shared" ref="DE558:DE563" si="1143">DD558/DR558*2000</f>
        <v>7.3677751955642146</v>
      </c>
      <c r="DF558" s="60">
        <v>4.4486871581018832</v>
      </c>
      <c r="DG558" s="60">
        <v>-4.8365370169082031E-2</v>
      </c>
      <c r="DH558" s="60">
        <v>6.4176384523885837</v>
      </c>
      <c r="DI558" s="60">
        <v>-1.9350322979539556</v>
      </c>
      <c r="DJ558" s="60">
        <f t="shared" ref="DJ558:DJ563" si="1144">SUM(DF558:DI558)</f>
        <v>8.882927942367429</v>
      </c>
      <c r="DK558" s="60">
        <f t="shared" ref="DK558:DK563" si="1145">DJ558/DR558*2000</f>
        <v>16.385387027654932</v>
      </c>
      <c r="DL558" s="60"/>
      <c r="DM558" s="60"/>
      <c r="DN558" s="60">
        <f t="shared" ref="DN558:DN563" si="1146">SUM(DL558:DM558)</f>
        <v>0</v>
      </c>
      <c r="DO558" s="58">
        <v>852.08333333333326</v>
      </c>
      <c r="DP558" s="58">
        <v>58.25</v>
      </c>
      <c r="DQ558" s="58">
        <v>173.91666666666666</v>
      </c>
      <c r="DR558" s="58">
        <v>1084.25</v>
      </c>
    </row>
    <row r="559" spans="1:122" s="30" customFormat="1" x14ac:dyDescent="0.2">
      <c r="A559" t="s">
        <v>4662</v>
      </c>
      <c r="B559" t="s">
        <v>4662</v>
      </c>
      <c r="C559" t="str">
        <f t="shared" si="1128"/>
        <v xml:space="preserve">Armstrong, Derek </v>
      </c>
      <c r="D559" t="str">
        <f t="shared" si="1129"/>
        <v>Derek Armstrong</v>
      </c>
      <c r="E559" t="str">
        <f t="shared" si="1130"/>
        <v xml:space="preserve">C </v>
      </c>
      <c r="F559" t="s">
        <v>1008</v>
      </c>
      <c r="G559">
        <v>67</v>
      </c>
      <c r="H559">
        <v>11</v>
      </c>
      <c r="I559">
        <v>33</v>
      </c>
      <c r="J559">
        <f t="shared" si="1131"/>
        <v>44</v>
      </c>
      <c r="K559">
        <v>13</v>
      </c>
      <c r="L559">
        <v>62</v>
      </c>
      <c r="M559" s="5" t="s">
        <v>5468</v>
      </c>
      <c r="N559" s="7">
        <f t="shared" si="1132"/>
        <v>15.066666666666666</v>
      </c>
      <c r="O559" s="7">
        <f t="shared" si="1133"/>
        <v>1009.4666666666667</v>
      </c>
      <c r="P559">
        <v>3</v>
      </c>
      <c r="Q559">
        <v>6</v>
      </c>
      <c r="R559">
        <v>0</v>
      </c>
      <c r="S559">
        <v>0</v>
      </c>
      <c r="T559">
        <f t="shared" si="1134"/>
        <v>8</v>
      </c>
      <c r="U559">
        <f t="shared" si="1134"/>
        <v>27</v>
      </c>
      <c r="V559">
        <v>109</v>
      </c>
      <c r="W559" s="9">
        <f t="shared" si="1135"/>
        <v>0.10091743119266056</v>
      </c>
      <c r="X559">
        <v>1506</v>
      </c>
      <c r="Y559">
        <v>0</v>
      </c>
      <c r="Z559">
        <v>0</v>
      </c>
      <c r="AA559">
        <v>403</v>
      </c>
      <c r="AB559">
        <v>439</v>
      </c>
      <c r="AC559" s="9">
        <f t="shared" si="1136"/>
        <v>0.47862232779097386</v>
      </c>
      <c r="AD559" s="5" t="s">
        <v>4268</v>
      </c>
      <c r="AE559" s="11">
        <f>LEFT(AD559, LEN(AD559)-3)+RIGHT(AD559,2)/60</f>
        <v>22.933333333333334</v>
      </c>
      <c r="AF559" s="27">
        <v>55</v>
      </c>
      <c r="AG559" s="12">
        <v>1630960</v>
      </c>
      <c r="AH559" s="13" t="s">
        <v>6304</v>
      </c>
      <c r="AI559" s="13" t="s">
        <v>6477</v>
      </c>
      <c r="AJ559" s="14">
        <v>23.8</v>
      </c>
      <c r="AK559" s="13" t="s">
        <v>6487</v>
      </c>
      <c r="AL559" s="13" t="s">
        <v>6472</v>
      </c>
      <c r="AM559" s="13" t="s">
        <v>6462</v>
      </c>
      <c r="AN559" s="18">
        <f t="shared" si="1137"/>
        <v>21.7</v>
      </c>
      <c r="AO559" s="18">
        <f t="shared" si="1137"/>
        <v>19.3</v>
      </c>
      <c r="AP559" s="18">
        <f t="shared" si="1137"/>
        <v>23.8</v>
      </c>
      <c r="AQ559" s="18">
        <f t="shared" si="1137"/>
        <v>4.5999999999999996</v>
      </c>
      <c r="AR559" s="18">
        <f>AQ559/(BR559+2*(BS559+BT559))*2000</f>
        <v>7.6597516131270362</v>
      </c>
      <c r="AS559" s="18">
        <f t="shared" si="1138"/>
        <v>5.4</v>
      </c>
      <c r="AT559" s="18">
        <f>AS559/(BR559+2*(BS559+BT559))*2000</f>
        <v>8.9918823284534799</v>
      </c>
      <c r="AU559" s="18">
        <f t="shared" si="1139"/>
        <v>10</v>
      </c>
      <c r="AV559" s="66">
        <v>18</v>
      </c>
      <c r="AW559" s="66">
        <v>58</v>
      </c>
      <c r="AX559" s="66">
        <v>46</v>
      </c>
      <c r="AY559" s="66">
        <v>43</v>
      </c>
      <c r="AZ559" s="66">
        <v>15</v>
      </c>
      <c r="BA559" s="66">
        <v>403</v>
      </c>
      <c r="BB559" s="66">
        <v>439</v>
      </c>
      <c r="BC559" s="66">
        <v>21.4</v>
      </c>
      <c r="BD559">
        <v>7</v>
      </c>
      <c r="BE559" t="s">
        <v>181</v>
      </c>
      <c r="BF559" t="s">
        <v>718</v>
      </c>
      <c r="BG559" t="s">
        <v>7484</v>
      </c>
      <c r="BH559" t="s">
        <v>7457</v>
      </c>
      <c r="BI559">
        <v>72</v>
      </c>
      <c r="BJ559">
        <v>190</v>
      </c>
      <c r="BK559" t="s">
        <v>1258</v>
      </c>
      <c r="BL559" t="s">
        <v>7128</v>
      </c>
      <c r="BM559" s="4" t="s">
        <v>535</v>
      </c>
      <c r="BN559" s="4" t="s">
        <v>6868</v>
      </c>
      <c r="BO559" s="4" t="s">
        <v>6869</v>
      </c>
      <c r="BP559" s="4" t="s">
        <v>6870</v>
      </c>
      <c r="BQ559" s="7">
        <f t="shared" si="1127"/>
        <v>1009.15</v>
      </c>
      <c r="BR559" s="7">
        <f t="shared" si="1127"/>
        <v>817.2166666666667</v>
      </c>
      <c r="BS559" s="7">
        <f t="shared" si="1127"/>
        <v>10.433333333333334</v>
      </c>
      <c r="BT559" s="7">
        <f t="shared" si="1127"/>
        <v>181.5</v>
      </c>
      <c r="BU559" s="12">
        <v>1506</v>
      </c>
      <c r="BV559">
        <v>1</v>
      </c>
      <c r="BW559">
        <v>0</v>
      </c>
      <c r="BX559">
        <v>0</v>
      </c>
      <c r="BY559" s="18">
        <f>BR559/G559</f>
        <v>12.197263681592041</v>
      </c>
      <c r="BZ559" s="18">
        <f>BS559/G559</f>
        <v>0.15572139303482588</v>
      </c>
      <c r="CA559" s="18">
        <f>BT559/G559</f>
        <v>2.7089552238805972</v>
      </c>
      <c r="CB559" s="6">
        <v>46</v>
      </c>
      <c r="CC559" s="6">
        <v>14</v>
      </c>
      <c r="CD559" s="6">
        <v>0</v>
      </c>
      <c r="CE559" s="6">
        <v>60</v>
      </c>
      <c r="CF559" s="6">
        <v>32</v>
      </c>
      <c r="CG559" s="6">
        <v>0</v>
      </c>
      <c r="CH559" s="6">
        <v>3</v>
      </c>
      <c r="CI559" s="6">
        <v>35</v>
      </c>
      <c r="CJ559" s="11">
        <f>IF(BR559=0,0,CB559/BR559*60)</f>
        <v>3.37731731690902</v>
      </c>
      <c r="CK559" s="11">
        <f>IF(BT559=0,0,CC559/BT559*60)</f>
        <v>4.6280991735537196</v>
      </c>
      <c r="CL559" s="11">
        <f>IF(BS559=0,0,CD559/BS559*60)</f>
        <v>0</v>
      </c>
      <c r="CM559" s="11">
        <f>IF(BR559=0,0,CF559/BR559*60)</f>
        <v>2.3494381335019274</v>
      </c>
      <c r="CN559" s="11">
        <f>IF(BT559=0,0,CG559/BT559*60)</f>
        <v>0</v>
      </c>
      <c r="CO559" s="11">
        <f>IF(BS559=0,0,CH559/BS559*60)</f>
        <v>17.252396166134186</v>
      </c>
      <c r="CP559" s="52">
        <f t="shared" si="1070"/>
        <v>0.17391304347826086</v>
      </c>
      <c r="CQ559" s="52">
        <f t="shared" si="1071"/>
        <v>0.58695652173913049</v>
      </c>
      <c r="CR559" s="52">
        <f t="shared" si="1072"/>
        <v>0.76086956521739135</v>
      </c>
      <c r="CS559" s="52">
        <f t="shared" si="1073"/>
        <v>0.21428571428571427</v>
      </c>
      <c r="CT559" s="52">
        <f t="shared" si="1074"/>
        <v>0.42857142857142855</v>
      </c>
      <c r="CU559" s="52">
        <f t="shared" si="1075"/>
        <v>0.64285714285714279</v>
      </c>
      <c r="CV559">
        <v>0</v>
      </c>
      <c r="CW559" s="60">
        <f t="shared" si="1140"/>
        <v>22.762696819770674</v>
      </c>
      <c r="CX559" s="60">
        <f t="shared" si="1141"/>
        <v>45.112613228500571</v>
      </c>
      <c r="CY559" s="60">
        <v>19.742857886487265</v>
      </c>
      <c r="CZ559" s="60">
        <v>0.70377192262930455</v>
      </c>
      <c r="DA559" s="60">
        <v>0.66629886311282782</v>
      </c>
      <c r="DB559" s="60">
        <v>-0.1275332300614295</v>
      </c>
      <c r="DC559" s="60">
        <v>-0.41522869841093768</v>
      </c>
      <c r="DD559" s="60">
        <f t="shared" si="1142"/>
        <v>20.570166743757028</v>
      </c>
      <c r="DE559" s="60">
        <f t="shared" si="1143"/>
        <v>40.767312577430566</v>
      </c>
      <c r="DF559" s="60">
        <v>8.4634146363699561</v>
      </c>
      <c r="DG559" s="60">
        <v>0.54518661373968691</v>
      </c>
      <c r="DH559" s="60">
        <v>-0.82787449252388168</v>
      </c>
      <c r="DI559" s="60">
        <v>-5.9881966815721173</v>
      </c>
      <c r="DJ559" s="60">
        <f t="shared" si="1144"/>
        <v>2.1925300760136457</v>
      </c>
      <c r="DK559" s="60">
        <f t="shared" si="1145"/>
        <v>4.3453006510700005</v>
      </c>
      <c r="DL559" s="60"/>
      <c r="DM559" s="60"/>
      <c r="DN559" s="60">
        <f t="shared" si="1146"/>
        <v>0</v>
      </c>
      <c r="DO559" s="58">
        <v>817.2166666666667</v>
      </c>
      <c r="DP559" s="58">
        <v>181.5</v>
      </c>
      <c r="DQ559" s="58">
        <v>10.433333333333334</v>
      </c>
      <c r="DR559" s="58">
        <v>1009.15</v>
      </c>
    </row>
    <row r="560" spans="1:122" x14ac:dyDescent="0.2">
      <c r="A560" t="s">
        <v>4662</v>
      </c>
      <c r="B560" t="s">
        <v>4662</v>
      </c>
      <c r="C560" t="str">
        <f t="shared" si="1128"/>
        <v xml:space="preserve">Brown, Dustin </v>
      </c>
      <c r="D560" t="str">
        <f t="shared" si="1129"/>
        <v>Dustin Brown</v>
      </c>
      <c r="E560" t="str">
        <f t="shared" si="1130"/>
        <v>LW</v>
      </c>
      <c r="F560" t="s">
        <v>1007</v>
      </c>
      <c r="G560">
        <v>81</v>
      </c>
      <c r="H560">
        <v>17</v>
      </c>
      <c r="I560">
        <v>29</v>
      </c>
      <c r="J560">
        <f t="shared" si="1131"/>
        <v>46</v>
      </c>
      <c r="K560">
        <v>-21</v>
      </c>
      <c r="L560">
        <v>54</v>
      </c>
      <c r="M560" s="5" t="s">
        <v>5772</v>
      </c>
      <c r="N560" s="7">
        <f t="shared" si="1132"/>
        <v>18.716666666666665</v>
      </c>
      <c r="O560" s="7">
        <f t="shared" si="1133"/>
        <v>1516.05</v>
      </c>
      <c r="P560">
        <v>13</v>
      </c>
      <c r="Q560">
        <v>12</v>
      </c>
      <c r="R560">
        <v>0</v>
      </c>
      <c r="S560">
        <v>1</v>
      </c>
      <c r="T560">
        <f t="shared" si="1134"/>
        <v>4</v>
      </c>
      <c r="U560">
        <f t="shared" si="1134"/>
        <v>16</v>
      </c>
      <c r="V560">
        <v>195</v>
      </c>
      <c r="W560" s="9">
        <f t="shared" si="1135"/>
        <v>8.7179487179487175E-2</v>
      </c>
      <c r="X560">
        <v>2051</v>
      </c>
      <c r="Y560">
        <v>1</v>
      </c>
      <c r="Z560">
        <v>0</v>
      </c>
      <c r="AA560">
        <v>38</v>
      </c>
      <c r="AB560">
        <v>39</v>
      </c>
      <c r="AC560" s="9">
        <f t="shared" si="1136"/>
        <v>0.4935064935064935</v>
      </c>
      <c r="AD560" s="5" t="s">
        <v>7087</v>
      </c>
      <c r="AE560" s="11">
        <f>LEFT(AD560, LEN(AD560)-3)+RIGHT(AD560,2)/60</f>
        <v>32.950000000000003</v>
      </c>
      <c r="AF560" s="27">
        <v>25</v>
      </c>
      <c r="AG560" s="12">
        <v>1095974</v>
      </c>
      <c r="AH560" s="13" t="s">
        <v>4505</v>
      </c>
      <c r="AI560" s="13" t="s">
        <v>6394</v>
      </c>
      <c r="AJ560" s="14">
        <v>-8.1</v>
      </c>
      <c r="AK560" s="13" t="s">
        <v>6323</v>
      </c>
      <c r="AL560" s="13" t="s">
        <v>6344</v>
      </c>
      <c r="AM560" s="13" t="s">
        <v>6341</v>
      </c>
      <c r="AN560" s="18">
        <f t="shared" si="1137"/>
        <v>32.1</v>
      </c>
      <c r="AO560" s="18">
        <f t="shared" si="1137"/>
        <v>31</v>
      </c>
      <c r="AP560" s="18">
        <f t="shared" si="1137"/>
        <v>-8.1</v>
      </c>
      <c r="AQ560" s="18">
        <f t="shared" si="1137"/>
        <v>1.1000000000000001</v>
      </c>
      <c r="AR560" s="18">
        <f>AQ560/(BR560+2*(BS560+BT560))*2000</f>
        <v>1.0962908825141604</v>
      </c>
      <c r="AS560" s="18">
        <f t="shared" si="1138"/>
        <v>0.5</v>
      </c>
      <c r="AT560" s="18">
        <f>AS560/(BR560+2*(BS560+BT560))*2000</f>
        <v>0.49831403750643655</v>
      </c>
      <c r="AU560" s="18">
        <f t="shared" si="1139"/>
        <v>1.6</v>
      </c>
      <c r="AV560" s="66">
        <v>31</v>
      </c>
      <c r="AW560" s="66">
        <v>258</v>
      </c>
      <c r="AX560" s="66">
        <v>78</v>
      </c>
      <c r="AY560" s="66">
        <v>41</v>
      </c>
      <c r="AZ560" s="66">
        <v>24</v>
      </c>
      <c r="BA560" s="66">
        <v>38</v>
      </c>
      <c r="BB560" s="66">
        <v>39</v>
      </c>
      <c r="BC560" s="66">
        <v>1.6</v>
      </c>
      <c r="BE560" t="s">
        <v>1336</v>
      </c>
      <c r="BF560" t="s">
        <v>1337</v>
      </c>
      <c r="BG560" t="s">
        <v>679</v>
      </c>
      <c r="BH560" t="s">
        <v>7471</v>
      </c>
      <c r="BI560">
        <v>72</v>
      </c>
      <c r="BJ560">
        <v>200</v>
      </c>
      <c r="BK560" t="s">
        <v>1258</v>
      </c>
      <c r="BL560" t="s">
        <v>7128</v>
      </c>
      <c r="BM560" s="4" t="s">
        <v>2022</v>
      </c>
      <c r="BN560" s="4" t="s">
        <v>2023</v>
      </c>
      <c r="BO560" s="4" t="s">
        <v>7259</v>
      </c>
      <c r="BP560" s="4" t="s">
        <v>7260</v>
      </c>
      <c r="BQ560" s="7">
        <f t="shared" si="1127"/>
        <v>1515.7833333333333</v>
      </c>
      <c r="BR560" s="7">
        <f t="shared" si="1127"/>
        <v>1024.8</v>
      </c>
      <c r="BS560" s="7">
        <f t="shared" si="1127"/>
        <v>192.71666666666667</v>
      </c>
      <c r="BT560" s="7">
        <f t="shared" si="1127"/>
        <v>298.26666666666665</v>
      </c>
      <c r="BU560" s="12">
        <v>2051</v>
      </c>
      <c r="BV560">
        <v>8</v>
      </c>
      <c r="BW560">
        <v>4</v>
      </c>
      <c r="BX560">
        <v>1</v>
      </c>
      <c r="BY560" s="18">
        <f>BR560/G560</f>
        <v>12.651851851851852</v>
      </c>
      <c r="BZ560" s="18">
        <f>BS560/G560</f>
        <v>2.3792181069958849</v>
      </c>
      <c r="CA560" s="18">
        <f>BT560/G560</f>
        <v>3.6823045267489709</v>
      </c>
      <c r="CB560" s="6">
        <v>36</v>
      </c>
      <c r="CC560" s="6">
        <v>37</v>
      </c>
      <c r="CD560" s="6">
        <v>1</v>
      </c>
      <c r="CE560" s="6">
        <v>74</v>
      </c>
      <c r="CF560" s="6">
        <v>53</v>
      </c>
      <c r="CG560" s="6">
        <v>2</v>
      </c>
      <c r="CH560" s="6">
        <v>29</v>
      </c>
      <c r="CI560" s="6">
        <v>84</v>
      </c>
      <c r="CJ560" s="11">
        <f>IF(BR560=0,0,CB560/BR560*60)</f>
        <v>2.1077283372365341</v>
      </c>
      <c r="CK560" s="11">
        <f>IF(BT560=0,0,CC560/BT560*60)</f>
        <v>7.4430040232454182</v>
      </c>
      <c r="CL560" s="11">
        <f>IF(BS560=0,0,CD560/BS560*60)</f>
        <v>0.31133788809132579</v>
      </c>
      <c r="CM560" s="11">
        <f>IF(BR560=0,0,CF560/BR560*60)</f>
        <v>3.1030444964871196</v>
      </c>
      <c r="CN560" s="11">
        <f>IF(BT560=0,0,CG560/BT560*60)</f>
        <v>0.40232454179704963</v>
      </c>
      <c r="CO560" s="11">
        <f>IF(BS560=0,0,CH560/BS560*60)</f>
        <v>9.0287987546484487</v>
      </c>
      <c r="CP560" s="52">
        <f t="shared" si="1070"/>
        <v>0.1111111111111111</v>
      </c>
      <c r="CQ560" s="52">
        <f t="shared" si="1071"/>
        <v>0.44444444444444442</v>
      </c>
      <c r="CR560" s="52">
        <f t="shared" si="1072"/>
        <v>0.55555555555555558</v>
      </c>
      <c r="CS560" s="52">
        <f t="shared" si="1073"/>
        <v>0.35135135135135137</v>
      </c>
      <c r="CT560" s="52">
        <f t="shared" si="1074"/>
        <v>0.32432432432432434</v>
      </c>
      <c r="CU560" s="52">
        <f t="shared" si="1075"/>
        <v>0.67567567567567566</v>
      </c>
      <c r="CV560">
        <v>0</v>
      </c>
      <c r="CW560" s="60">
        <f t="shared" si="1140"/>
        <v>36.34220330865471</v>
      </c>
      <c r="CX560" s="60">
        <f t="shared" si="1141"/>
        <v>47.95171250331034</v>
      </c>
      <c r="CY560" s="60">
        <v>-2.3339498330373969</v>
      </c>
      <c r="CZ560" s="60">
        <v>18.290160008050822</v>
      </c>
      <c r="DA560" s="60">
        <v>1.0008073247043279</v>
      </c>
      <c r="DB560" s="60">
        <v>-1.652658486666545</v>
      </c>
      <c r="DC560" s="60">
        <v>8.4433945049002457</v>
      </c>
      <c r="DD560" s="60">
        <f t="shared" si="1142"/>
        <v>23.747753517951452</v>
      </c>
      <c r="DE560" s="60">
        <f t="shared" si="1143"/>
        <v>31.333968378881924</v>
      </c>
      <c r="DF560" s="60">
        <v>5.0953159626010889</v>
      </c>
      <c r="DG560" s="60">
        <v>0.44925688220040577</v>
      </c>
      <c r="DH560" s="60">
        <v>3.1177586955921281</v>
      </c>
      <c r="DI560" s="60">
        <v>3.9321182503096361</v>
      </c>
      <c r="DJ560" s="60">
        <f t="shared" si="1144"/>
        <v>12.594449790703258</v>
      </c>
      <c r="DK560" s="60">
        <f t="shared" si="1145"/>
        <v>16.617744124428416</v>
      </c>
      <c r="DL560" s="60"/>
      <c r="DM560" s="60"/>
      <c r="DN560" s="60">
        <f t="shared" si="1146"/>
        <v>0</v>
      </c>
      <c r="DO560" s="58">
        <v>1024.8</v>
      </c>
      <c r="DP560" s="58">
        <v>298.26666666666665</v>
      </c>
      <c r="DQ560" s="58">
        <v>192.7166666666667</v>
      </c>
      <c r="DR560" s="58">
        <v>1515.7833333333333</v>
      </c>
    </row>
    <row r="561" spans="1:122" x14ac:dyDescent="0.2">
      <c r="A561" t="s">
        <v>4662</v>
      </c>
      <c r="B561" t="s">
        <v>4662</v>
      </c>
      <c r="C561" t="str">
        <f t="shared" si="1128"/>
        <v xml:space="preserve">Johnson, Jack </v>
      </c>
      <c r="D561" t="str">
        <f t="shared" si="1129"/>
        <v>Jack Johnson</v>
      </c>
      <c r="E561" t="str">
        <f t="shared" si="1130"/>
        <v xml:space="preserve">D </v>
      </c>
      <c r="F561" t="s">
        <v>1038</v>
      </c>
      <c r="G561">
        <v>5</v>
      </c>
      <c r="H561">
        <v>0</v>
      </c>
      <c r="I561">
        <v>0</v>
      </c>
      <c r="J561">
        <f t="shared" si="1131"/>
        <v>0</v>
      </c>
      <c r="K561">
        <v>-5</v>
      </c>
      <c r="L561">
        <v>18</v>
      </c>
      <c r="M561" s="5" t="s">
        <v>5747</v>
      </c>
      <c r="N561" s="7">
        <f t="shared" si="1132"/>
        <v>21.383333333333333</v>
      </c>
      <c r="O561" s="7">
        <f t="shared" si="1133"/>
        <v>106.91666666666666</v>
      </c>
      <c r="P561">
        <v>0</v>
      </c>
      <c r="Q561">
        <v>0</v>
      </c>
      <c r="R561">
        <v>0</v>
      </c>
      <c r="S561">
        <v>0</v>
      </c>
      <c r="T561">
        <f t="shared" si="1134"/>
        <v>0</v>
      </c>
      <c r="U561">
        <f t="shared" si="1134"/>
        <v>0</v>
      </c>
      <c r="V561">
        <v>5</v>
      </c>
      <c r="W561" s="9">
        <f t="shared" si="1135"/>
        <v>0</v>
      </c>
      <c r="X561">
        <v>130</v>
      </c>
      <c r="Y561">
        <v>0</v>
      </c>
      <c r="Z561">
        <v>0</v>
      </c>
      <c r="AA561">
        <v>0</v>
      </c>
      <c r="AB561">
        <v>0</v>
      </c>
      <c r="AC561" s="9">
        <f t="shared" si="1136"/>
        <v>0</v>
      </c>
      <c r="AD561" s="5" t="s">
        <v>361</v>
      </c>
      <c r="AH561" s="13" t="s">
        <v>6345</v>
      </c>
      <c r="AI561" s="13" t="s">
        <v>6322</v>
      </c>
      <c r="AJ561" s="14">
        <v>-4.5</v>
      </c>
      <c r="AK561" s="13" t="s">
        <v>6352</v>
      </c>
      <c r="AL561" s="13" t="s">
        <v>6328</v>
      </c>
      <c r="AM561" s="13" t="s">
        <v>6434</v>
      </c>
      <c r="AN561" s="18">
        <f t="shared" si="1137"/>
        <v>1.2</v>
      </c>
      <c r="AO561" s="18">
        <f t="shared" si="1137"/>
        <v>1.9</v>
      </c>
      <c r="AP561" s="18">
        <f t="shared" si="1137"/>
        <v>-4.5</v>
      </c>
      <c r="AQ561" s="18">
        <f t="shared" si="1137"/>
        <v>-0.3</v>
      </c>
      <c r="AR561" s="18">
        <f>AQ561/(BR561+2*(BS561+BT561))*2000</f>
        <v>-4.421518054532056</v>
      </c>
      <c r="AS561" s="18">
        <f t="shared" si="1138"/>
        <v>-1</v>
      </c>
      <c r="AT561" s="18">
        <f>AS561/(BR561+2*(BS561+BT561))*2000</f>
        <v>-14.738393515106855</v>
      </c>
      <c r="AU561" s="18">
        <f t="shared" si="1139"/>
        <v>-1.3</v>
      </c>
      <c r="AV561" s="66">
        <v>6</v>
      </c>
      <c r="AW561" s="66">
        <v>6</v>
      </c>
      <c r="AX561" s="66">
        <v>3</v>
      </c>
      <c r="AY561" s="66">
        <v>2</v>
      </c>
      <c r="AZ561" s="66">
        <v>0</v>
      </c>
      <c r="BA561" s="66">
        <v>0</v>
      </c>
      <c r="BB561" s="66">
        <v>0</v>
      </c>
      <c r="BC561" s="66">
        <v>0</v>
      </c>
      <c r="BD561">
        <v>33</v>
      </c>
      <c r="BE561" t="s">
        <v>4066</v>
      </c>
      <c r="BF561" t="s">
        <v>5097</v>
      </c>
      <c r="BG561" t="s">
        <v>273</v>
      </c>
      <c r="BH561" t="s">
        <v>7471</v>
      </c>
      <c r="BI561">
        <v>73</v>
      </c>
      <c r="BJ561">
        <v>201</v>
      </c>
      <c r="BK561" t="s">
        <v>1259</v>
      </c>
      <c r="BL561" t="s">
        <v>638</v>
      </c>
      <c r="BM561" s="4" t="s">
        <v>3864</v>
      </c>
      <c r="BN561" s="4" t="s">
        <v>3865</v>
      </c>
      <c r="BO561" s="4" t="s">
        <v>6984</v>
      </c>
      <c r="BP561" s="4" t="s">
        <v>3866</v>
      </c>
      <c r="BQ561" s="7">
        <f t="shared" si="1127"/>
        <v>106.9</v>
      </c>
      <c r="BR561" s="7">
        <f t="shared" si="1127"/>
        <v>78.099999999999994</v>
      </c>
      <c r="BS561" s="7">
        <f t="shared" si="1127"/>
        <v>9.3333333333333339</v>
      </c>
      <c r="BT561" s="7">
        <f t="shared" si="1127"/>
        <v>19.466666666666665</v>
      </c>
      <c r="BU561">
        <v>130</v>
      </c>
      <c r="BV561">
        <v>0</v>
      </c>
      <c r="BW561">
        <v>0</v>
      </c>
      <c r="BX561">
        <v>0</v>
      </c>
      <c r="BY561" s="18">
        <f>BR561/G561</f>
        <v>15.62</v>
      </c>
      <c r="BZ561" s="18">
        <f>BS561/G561</f>
        <v>1.8666666666666667</v>
      </c>
      <c r="CA561" s="18">
        <f>BT561/G561</f>
        <v>3.8933333333333331</v>
      </c>
      <c r="CB561" s="6">
        <v>0</v>
      </c>
      <c r="CC561" s="6">
        <v>0</v>
      </c>
      <c r="CD561" s="6">
        <v>0</v>
      </c>
      <c r="CE561" s="6">
        <v>0</v>
      </c>
      <c r="CF561" s="6">
        <v>3</v>
      </c>
      <c r="CG561" s="6">
        <v>0</v>
      </c>
      <c r="CH561" s="6">
        <v>2</v>
      </c>
      <c r="CI561" s="6">
        <v>5</v>
      </c>
      <c r="CJ561" s="11">
        <f>IF(BR561=0,0,CB561/BR561*60)</f>
        <v>0</v>
      </c>
      <c r="CK561" s="11">
        <f>IF(BT561=0,0,CC561/BT561*60)</f>
        <v>0</v>
      </c>
      <c r="CL561" s="11">
        <f>IF(BS561=0,0,CD561/BS561*60)</f>
        <v>0</v>
      </c>
      <c r="CM561" s="11">
        <f>IF(BR561=0,0,CF561/BR561*60)</f>
        <v>2.304737516005122</v>
      </c>
      <c r="CN561" s="11">
        <f>IF(BT561=0,0,CG561/BT561*60)</f>
        <v>0</v>
      </c>
      <c r="CO561" s="11">
        <f>IF(BS561=0,0,CH561/BS561*60)</f>
        <v>12.857142857142856</v>
      </c>
      <c r="CP561" s="52">
        <f t="shared" si="1070"/>
        <v>0</v>
      </c>
      <c r="CQ561" s="52">
        <f t="shared" si="1071"/>
        <v>0</v>
      </c>
      <c r="CR561" s="52">
        <f t="shared" si="1072"/>
        <v>0</v>
      </c>
      <c r="CS561" s="52">
        <f t="shared" si="1073"/>
        <v>0</v>
      </c>
      <c r="CT561" s="52">
        <f t="shared" si="1074"/>
        <v>0</v>
      </c>
      <c r="CU561" s="52">
        <f t="shared" si="1075"/>
        <v>0</v>
      </c>
      <c r="CV561">
        <v>0</v>
      </c>
      <c r="CW561" s="60">
        <f t="shared" si="1140"/>
        <v>-2.4020463115150976</v>
      </c>
      <c r="CX561" s="60">
        <f t="shared" si="1141"/>
        <v>-44.940061955380678</v>
      </c>
      <c r="CY561" s="60">
        <v>-0.63775567677142153</v>
      </c>
      <c r="CZ561" s="60">
        <v>-0.70241965318301824</v>
      </c>
      <c r="DA561" s="60">
        <v>7.0581527490225726E-2</v>
      </c>
      <c r="DB561" s="60">
        <v>-2.1378915982758599E-2</v>
      </c>
      <c r="DC561" s="60">
        <v>0</v>
      </c>
      <c r="DD561" s="60">
        <f t="shared" si="1142"/>
        <v>-1.2909727184469726</v>
      </c>
      <c r="DE561" s="60">
        <f t="shared" si="1143"/>
        <v>-24.152903993395181</v>
      </c>
      <c r="DF561" s="60">
        <v>0.27412214746934804</v>
      </c>
      <c r="DG561" s="60">
        <v>0.50858241174038121</v>
      </c>
      <c r="DH561" s="60">
        <v>-0.31509561583404594</v>
      </c>
      <c r="DI561" s="60">
        <v>-1.5786825364438086</v>
      </c>
      <c r="DJ561" s="60">
        <f t="shared" si="1144"/>
        <v>-1.1110735930681253</v>
      </c>
      <c r="DK561" s="60">
        <f t="shared" si="1145"/>
        <v>-20.787157961985507</v>
      </c>
      <c r="DL561" s="60"/>
      <c r="DM561" s="60"/>
      <c r="DN561" s="60">
        <f t="shared" si="1146"/>
        <v>0</v>
      </c>
      <c r="DO561" s="58">
        <v>78.099999999999994</v>
      </c>
      <c r="DP561" s="58">
        <v>19.466666666666665</v>
      </c>
      <c r="DQ561" s="58">
        <v>9.3333333333333339</v>
      </c>
      <c r="DR561" s="58">
        <v>106.9</v>
      </c>
    </row>
    <row r="562" spans="1:122" x14ac:dyDescent="0.2">
      <c r="A562" s="31" t="s">
        <v>4658</v>
      </c>
      <c r="B562" s="31" t="s">
        <v>4662</v>
      </c>
      <c r="C562" s="31" t="str">
        <f t="shared" si="1128"/>
        <v xml:space="preserve">Modry, Jaroslav </v>
      </c>
      <c r="D562" s="31" t="str">
        <f t="shared" si="1129"/>
        <v>Jaroslav Modry</v>
      </c>
      <c r="E562" s="31" t="str">
        <f t="shared" si="1130"/>
        <v xml:space="preserve">D </v>
      </c>
      <c r="F562" s="31" t="s">
        <v>3371</v>
      </c>
      <c r="G562" s="31">
        <v>57</v>
      </c>
      <c r="H562" s="31">
        <v>1</v>
      </c>
      <c r="I562" s="31">
        <v>9</v>
      </c>
      <c r="J562" s="31">
        <f t="shared" si="1131"/>
        <v>10</v>
      </c>
      <c r="K562" s="31">
        <v>10</v>
      </c>
      <c r="L562" s="31">
        <v>32</v>
      </c>
      <c r="M562" s="32" t="s">
        <v>5688</v>
      </c>
      <c r="N562" s="33">
        <f t="shared" si="1132"/>
        <v>17.5</v>
      </c>
      <c r="O562" s="33">
        <f t="shared" si="1133"/>
        <v>997.5</v>
      </c>
      <c r="P562" s="31">
        <v>0</v>
      </c>
      <c r="Q562" s="31">
        <v>2</v>
      </c>
      <c r="R562" s="31">
        <v>0</v>
      </c>
      <c r="S562" s="31">
        <v>0</v>
      </c>
      <c r="T562" s="31">
        <f t="shared" si="1134"/>
        <v>1</v>
      </c>
      <c r="U562" s="31">
        <f t="shared" si="1134"/>
        <v>7</v>
      </c>
      <c r="V562" s="31">
        <v>60</v>
      </c>
      <c r="W562" s="34">
        <f t="shared" si="1135"/>
        <v>1.6666666666666666E-2</v>
      </c>
      <c r="X562" s="31">
        <v>1227</v>
      </c>
      <c r="Y562" s="31">
        <v>0</v>
      </c>
      <c r="Z562" s="31">
        <v>0</v>
      </c>
      <c r="AA562" s="31">
        <v>0</v>
      </c>
      <c r="AB562" s="31">
        <v>1</v>
      </c>
      <c r="AC562" s="34">
        <f t="shared" si="1136"/>
        <v>0</v>
      </c>
      <c r="AD562" s="32" t="s">
        <v>4161</v>
      </c>
      <c r="AE562" s="35">
        <f>LEFT(AD562, LEN(AD562)-3)+RIGHT(AD562,2)/60</f>
        <v>99.733333333333334</v>
      </c>
      <c r="AF562" s="36">
        <v>62</v>
      </c>
      <c r="AG562" s="37">
        <v>1564956</v>
      </c>
      <c r="AH562" s="38" t="s">
        <v>6418</v>
      </c>
      <c r="AI562" s="38" t="s">
        <v>4447</v>
      </c>
      <c r="AJ562" s="39">
        <v>9</v>
      </c>
      <c r="AK562" s="38" t="s">
        <v>6274</v>
      </c>
      <c r="AL562" s="38" t="s">
        <v>6401</v>
      </c>
      <c r="AM562" s="38" t="s">
        <v>6287</v>
      </c>
      <c r="AN562" s="40">
        <f t="shared" si="1137"/>
        <v>16.7</v>
      </c>
      <c r="AO562" s="40">
        <f t="shared" si="1137"/>
        <v>19.2</v>
      </c>
      <c r="AP562" s="40">
        <f t="shared" si="1137"/>
        <v>9</v>
      </c>
      <c r="AQ562" s="40">
        <f t="shared" si="1137"/>
        <v>-0.5</v>
      </c>
      <c r="AR562" s="40"/>
      <c r="AS562" s="40">
        <f t="shared" si="1138"/>
        <v>5.5</v>
      </c>
      <c r="AT562" s="40"/>
      <c r="AU562" s="40">
        <f t="shared" si="1139"/>
        <v>5</v>
      </c>
      <c r="AV562" s="31"/>
      <c r="AW562" s="31"/>
      <c r="AX562" s="31"/>
      <c r="AY562" s="31"/>
      <c r="AZ562" s="31"/>
      <c r="BA562" s="31"/>
      <c r="BB562" s="31"/>
      <c r="BC562" s="31"/>
      <c r="BD562" s="31"/>
      <c r="BE562" s="31"/>
      <c r="BF562" s="31"/>
      <c r="BG562" s="31"/>
      <c r="BH562" s="31"/>
      <c r="BI562" s="31"/>
      <c r="BJ562" s="31"/>
      <c r="BK562" s="31"/>
      <c r="BL562" s="31"/>
      <c r="BM562" s="41"/>
      <c r="BN562" s="41"/>
      <c r="BO562" s="41"/>
      <c r="BP562" s="41"/>
      <c r="BQ562" s="33"/>
      <c r="BR562" s="33"/>
      <c r="BS562" s="33"/>
      <c r="BT562" s="33"/>
      <c r="BU562" s="31"/>
      <c r="BV562" s="31"/>
      <c r="BW562" s="31"/>
      <c r="BX562" s="31"/>
      <c r="BY562" s="40"/>
      <c r="BZ562" s="40"/>
      <c r="CA562" s="40"/>
      <c r="CB562" s="55">
        <v>30</v>
      </c>
      <c r="CC562" s="55">
        <v>7</v>
      </c>
      <c r="CD562" s="55">
        <v>0</v>
      </c>
      <c r="CE562" s="55">
        <v>37</v>
      </c>
      <c r="CF562" s="55">
        <v>18</v>
      </c>
      <c r="CG562" s="55">
        <v>1</v>
      </c>
      <c r="CH562" s="55">
        <v>7</v>
      </c>
      <c r="CI562" s="55">
        <v>26</v>
      </c>
      <c r="CJ562" s="35"/>
      <c r="CK562" s="35"/>
      <c r="CL562" s="35"/>
      <c r="CM562" s="35"/>
      <c r="CN562" s="35"/>
      <c r="CO562" s="35"/>
      <c r="CP562" s="56">
        <f t="shared" si="1070"/>
        <v>3.3333333333333333E-2</v>
      </c>
      <c r="CQ562" s="56">
        <f t="shared" si="1071"/>
        <v>0.23333333333333334</v>
      </c>
      <c r="CR562" s="56">
        <f t="shared" si="1072"/>
        <v>0.26666666666666666</v>
      </c>
      <c r="CS562" s="56">
        <f t="shared" si="1073"/>
        <v>0</v>
      </c>
      <c r="CT562" s="56">
        <f t="shared" si="1074"/>
        <v>0.2857142857142857</v>
      </c>
      <c r="CU562" s="56">
        <f t="shared" si="1075"/>
        <v>0.2857142857142857</v>
      </c>
      <c r="CV562" s="31">
        <v>1</v>
      </c>
      <c r="CW562" s="61">
        <f t="shared" si="1140"/>
        <v>40.086437872916022</v>
      </c>
      <c r="CX562" s="61">
        <f t="shared" si="1141"/>
        <v>80.376496202879324</v>
      </c>
      <c r="CY562" s="61">
        <v>1.5305613853515281</v>
      </c>
      <c r="CZ562" s="61">
        <v>-1.6626629744449803</v>
      </c>
      <c r="DA562" s="61">
        <v>0.46517653569336592</v>
      </c>
      <c r="DB562" s="61">
        <v>-0.23354849629592547</v>
      </c>
      <c r="DC562" s="61">
        <v>0</v>
      </c>
      <c r="DD562" s="61">
        <f t="shared" si="1142"/>
        <v>9.9526450303988184E-2</v>
      </c>
      <c r="DE562" s="61">
        <f t="shared" si="1143"/>
        <v>0.19955844867796052</v>
      </c>
      <c r="DF562" s="61">
        <v>31.239373527460845</v>
      </c>
      <c r="DG562" s="61">
        <v>0.9660361972243019</v>
      </c>
      <c r="DH562" s="61">
        <v>6.4583504890980912</v>
      </c>
      <c r="DI562" s="61">
        <v>1.3231512088287971</v>
      </c>
      <c r="DJ562" s="61">
        <f t="shared" si="1144"/>
        <v>39.986911422612032</v>
      </c>
      <c r="DK562" s="61">
        <f t="shared" si="1145"/>
        <v>80.176937754201376</v>
      </c>
      <c r="DL562" s="61"/>
      <c r="DM562" s="61"/>
      <c r="DN562" s="61">
        <f t="shared" si="1146"/>
        <v>0</v>
      </c>
      <c r="DO562" s="62">
        <v>821.05</v>
      </c>
      <c r="DP562" s="62">
        <v>87.733333333333334</v>
      </c>
      <c r="DQ562" s="62">
        <v>88.683333333333337</v>
      </c>
      <c r="DR562" s="62">
        <v>997.4666666666667</v>
      </c>
    </row>
    <row r="563" spans="1:122" x14ac:dyDescent="0.2">
      <c r="A563" s="31" t="s">
        <v>4662</v>
      </c>
      <c r="B563" s="31" t="s">
        <v>4662</v>
      </c>
      <c r="C563" s="31" t="str">
        <f t="shared" si="1128"/>
        <v xml:space="preserve">Modry, Jaroslav </v>
      </c>
      <c r="D563" s="31" t="str">
        <f t="shared" si="1129"/>
        <v>Jaroslav Modry</v>
      </c>
      <c r="E563" s="31" t="str">
        <f t="shared" si="1130"/>
        <v xml:space="preserve">D </v>
      </c>
      <c r="F563" s="31" t="s">
        <v>1023</v>
      </c>
      <c r="G563" s="31">
        <v>19</v>
      </c>
      <c r="H563" s="31">
        <v>0</v>
      </c>
      <c r="I563" s="31">
        <v>8</v>
      </c>
      <c r="J563" s="31">
        <f t="shared" si="1131"/>
        <v>8</v>
      </c>
      <c r="K563" s="31">
        <v>1</v>
      </c>
      <c r="L563" s="31">
        <v>22</v>
      </c>
      <c r="M563" s="32" t="s">
        <v>5775</v>
      </c>
      <c r="N563" s="33">
        <f t="shared" si="1132"/>
        <v>22.95</v>
      </c>
      <c r="O563" s="33">
        <f t="shared" si="1133"/>
        <v>436.05</v>
      </c>
      <c r="P563" s="31">
        <v>0</v>
      </c>
      <c r="Q563" s="31">
        <v>5</v>
      </c>
      <c r="R563" s="31">
        <v>0</v>
      </c>
      <c r="S563" s="31">
        <v>1</v>
      </c>
      <c r="T563" s="31">
        <f t="shared" si="1134"/>
        <v>0</v>
      </c>
      <c r="U563" s="31">
        <f t="shared" si="1134"/>
        <v>2</v>
      </c>
      <c r="V563" s="31">
        <v>29</v>
      </c>
      <c r="W563" s="34">
        <f t="shared" si="1135"/>
        <v>0</v>
      </c>
      <c r="X563" s="31">
        <v>566</v>
      </c>
      <c r="Y563" s="31">
        <v>0</v>
      </c>
      <c r="Z563" s="31">
        <v>0</v>
      </c>
      <c r="AA563" s="31">
        <v>0</v>
      </c>
      <c r="AB563" s="31">
        <v>0</v>
      </c>
      <c r="AC563" s="34">
        <f t="shared" si="1136"/>
        <v>0</v>
      </c>
      <c r="AD563" s="32" t="s">
        <v>4271</v>
      </c>
      <c r="AE563" s="35">
        <f>LEFT(AD563, LEN(AD563)-3)+RIGHT(AD563,2)/60</f>
        <v>54.516666666666666</v>
      </c>
      <c r="AF563" s="36"/>
      <c r="AG563" s="31"/>
      <c r="AH563" s="38" t="s">
        <v>6293</v>
      </c>
      <c r="AI563" s="38" t="s">
        <v>4377</v>
      </c>
      <c r="AJ563" s="39">
        <v>4.0999999999999996</v>
      </c>
      <c r="AK563" s="38" t="s">
        <v>6349</v>
      </c>
      <c r="AL563" s="38" t="s">
        <v>6395</v>
      </c>
      <c r="AM563" s="38" t="s">
        <v>6322</v>
      </c>
      <c r="AN563" s="40">
        <f t="shared" si="1137"/>
        <v>10.4</v>
      </c>
      <c r="AO563" s="40">
        <f t="shared" si="1137"/>
        <v>9.6</v>
      </c>
      <c r="AP563" s="40">
        <f t="shared" si="1137"/>
        <v>4.0999999999999996</v>
      </c>
      <c r="AQ563" s="40">
        <f t="shared" si="1137"/>
        <v>0.1</v>
      </c>
      <c r="AR563" s="40"/>
      <c r="AS563" s="40">
        <f t="shared" si="1138"/>
        <v>1.8</v>
      </c>
      <c r="AT563" s="40"/>
      <c r="AU563" s="40">
        <f t="shared" si="1139"/>
        <v>1.9</v>
      </c>
      <c r="AV563" s="31">
        <v>105</v>
      </c>
      <c r="AW563" s="31">
        <v>57</v>
      </c>
      <c r="AX563" s="31">
        <v>31</v>
      </c>
      <c r="AY563" s="31">
        <v>49</v>
      </c>
      <c r="AZ563" s="31">
        <v>22</v>
      </c>
      <c r="BA563" s="31">
        <v>0</v>
      </c>
      <c r="BB563" s="31">
        <v>1</v>
      </c>
      <c r="BC563" s="31">
        <v>0</v>
      </c>
      <c r="BD563" s="31">
        <v>44</v>
      </c>
      <c r="BE563" s="31" t="s">
        <v>5261</v>
      </c>
      <c r="BF563" s="31" t="s">
        <v>5262</v>
      </c>
      <c r="BG563" s="31"/>
      <c r="BH563" s="31" t="s">
        <v>627</v>
      </c>
      <c r="BI563" s="31">
        <v>74</v>
      </c>
      <c r="BJ563" s="31">
        <v>220</v>
      </c>
      <c r="BK563" s="31" t="s">
        <v>1259</v>
      </c>
      <c r="BL563" s="31" t="s">
        <v>7128</v>
      </c>
      <c r="BM563" s="41" t="s">
        <v>4813</v>
      </c>
      <c r="BN563" s="41" t="s">
        <v>4814</v>
      </c>
      <c r="BO563" s="41" t="s">
        <v>7396</v>
      </c>
      <c r="BP563" s="41" t="s">
        <v>7397</v>
      </c>
      <c r="BQ563" s="33"/>
      <c r="BR563" s="33"/>
      <c r="BS563" s="33"/>
      <c r="BT563" s="33"/>
      <c r="BU563" s="37">
        <v>1793</v>
      </c>
      <c r="BV563" s="31">
        <v>0</v>
      </c>
      <c r="BW563" s="31">
        <v>0</v>
      </c>
      <c r="BX563" s="31">
        <v>0</v>
      </c>
      <c r="BY563" s="40"/>
      <c r="BZ563" s="40"/>
      <c r="CA563" s="40"/>
      <c r="CB563" s="55">
        <v>12</v>
      </c>
      <c r="CC563" s="55">
        <v>13</v>
      </c>
      <c r="CD563" s="55">
        <v>1</v>
      </c>
      <c r="CE563" s="55">
        <v>26</v>
      </c>
      <c r="CF563" s="55">
        <v>12</v>
      </c>
      <c r="CG563" s="55">
        <v>0</v>
      </c>
      <c r="CH563" s="55">
        <v>12</v>
      </c>
      <c r="CI563" s="55">
        <v>24</v>
      </c>
      <c r="CJ563" s="35"/>
      <c r="CK563" s="35"/>
      <c r="CL563" s="35"/>
      <c r="CM563" s="35"/>
      <c r="CN563" s="35"/>
      <c r="CO563" s="35"/>
      <c r="CP563" s="56">
        <f t="shared" si="1070"/>
        <v>0</v>
      </c>
      <c r="CQ563" s="56">
        <f t="shared" si="1071"/>
        <v>0.16666666666666666</v>
      </c>
      <c r="CR563" s="56">
        <f t="shared" si="1072"/>
        <v>0.16666666666666666</v>
      </c>
      <c r="CS563" s="56">
        <f t="shared" si="1073"/>
        <v>0</v>
      </c>
      <c r="CT563" s="56">
        <f t="shared" si="1074"/>
        <v>0.38461538461538464</v>
      </c>
      <c r="CU563" s="56">
        <f t="shared" si="1075"/>
        <v>0.38461538461538464</v>
      </c>
      <c r="CV563" s="31">
        <v>1</v>
      </c>
      <c r="CW563" s="61">
        <f t="shared" si="1140"/>
        <v>9.2614198967147381</v>
      </c>
      <c r="CX563" s="61">
        <f t="shared" si="1141"/>
        <v>42.468966624852641</v>
      </c>
      <c r="CY563" s="61">
        <v>-0.73884942121343933</v>
      </c>
      <c r="CZ563" s="61">
        <v>2.1642079111434631</v>
      </c>
      <c r="DA563" s="61">
        <v>0.28797131164510709</v>
      </c>
      <c r="DB563" s="61">
        <v>0.90849496155637399</v>
      </c>
      <c r="DC563" s="61">
        <v>0</v>
      </c>
      <c r="DD563" s="61">
        <f t="shared" si="1142"/>
        <v>2.6218247631315048</v>
      </c>
      <c r="DE563" s="61">
        <f t="shared" si="1143"/>
        <v>12.022582887224601</v>
      </c>
      <c r="DF563" s="61">
        <v>8.0748968682956725</v>
      </c>
      <c r="DG563" s="61">
        <v>1.7417205881519902</v>
      </c>
      <c r="DH563" s="61">
        <v>-0.76866434007260476</v>
      </c>
      <c r="DI563" s="61">
        <v>-2.4083579827918258</v>
      </c>
      <c r="DJ563" s="61">
        <f t="shared" si="1144"/>
        <v>6.6395951335832333</v>
      </c>
      <c r="DK563" s="61">
        <f t="shared" si="1145"/>
        <v>30.446383737628036</v>
      </c>
      <c r="DL563" s="61"/>
      <c r="DM563" s="61"/>
      <c r="DN563" s="61">
        <f t="shared" si="1146"/>
        <v>0</v>
      </c>
      <c r="DO563" s="62">
        <v>305.71666666666664</v>
      </c>
      <c r="DP563" s="62">
        <v>66.666666666666671</v>
      </c>
      <c r="DQ563" s="62">
        <v>63.766666666666666</v>
      </c>
      <c r="DR563" s="62">
        <v>436.15</v>
      </c>
    </row>
    <row r="564" spans="1:122" x14ac:dyDescent="0.2">
      <c r="A564" s="19" t="s">
        <v>4662</v>
      </c>
      <c r="B564" s="19" t="s">
        <v>4662</v>
      </c>
      <c r="C564" s="19" t="s">
        <v>32</v>
      </c>
      <c r="D564" s="19" t="s">
        <v>33</v>
      </c>
      <c r="E564" s="19" t="s">
        <v>2734</v>
      </c>
      <c r="F564" s="19" t="s">
        <v>3371</v>
      </c>
      <c r="G564" s="19">
        <v>76</v>
      </c>
      <c r="H564" s="19">
        <v>1</v>
      </c>
      <c r="I564" s="19">
        <v>17</v>
      </c>
      <c r="J564" s="19">
        <v>18</v>
      </c>
      <c r="K564" s="19">
        <v>11</v>
      </c>
      <c r="L564" s="19">
        <v>54</v>
      </c>
      <c r="M564" s="20"/>
      <c r="N564" s="21">
        <v>18.86</v>
      </c>
      <c r="O564" s="21">
        <v>1433.55</v>
      </c>
      <c r="P564" s="19">
        <v>0</v>
      </c>
      <c r="Q564" s="19">
        <v>7</v>
      </c>
      <c r="R564" s="19">
        <v>0</v>
      </c>
      <c r="S564" s="19">
        <v>1</v>
      </c>
      <c r="T564" s="19">
        <v>1</v>
      </c>
      <c r="U564" s="19">
        <v>9</v>
      </c>
      <c r="V564" s="19">
        <v>89</v>
      </c>
      <c r="W564" s="22">
        <v>1.0999999999999999E-2</v>
      </c>
      <c r="X564" s="19">
        <v>1793</v>
      </c>
      <c r="Y564" s="19">
        <v>0</v>
      </c>
      <c r="Z564" s="19">
        <v>0</v>
      </c>
      <c r="AA564" s="19">
        <v>0</v>
      </c>
      <c r="AB564" s="19">
        <v>1</v>
      </c>
      <c r="AC564" s="22">
        <v>0</v>
      </c>
      <c r="AD564" s="20"/>
      <c r="AE564" s="21">
        <v>88.43</v>
      </c>
      <c r="AF564" s="28">
        <v>47</v>
      </c>
      <c r="AG564" s="23">
        <v>1564956</v>
      </c>
      <c r="AH564" s="23"/>
      <c r="AI564" s="23"/>
      <c r="AJ564" s="23"/>
      <c r="AK564" s="23"/>
      <c r="AL564" s="23"/>
      <c r="AM564" s="23"/>
      <c r="AN564" s="24">
        <v>27.1</v>
      </c>
      <c r="AO564" s="24">
        <v>28.8</v>
      </c>
      <c r="AP564" s="24">
        <v>13.1</v>
      </c>
      <c r="AQ564" s="29">
        <v>-0.4</v>
      </c>
      <c r="AR564" s="24">
        <f>AQ564/(BR564+2*(BS564+BT564))*2000</f>
        <v>-0.45964683801279349</v>
      </c>
      <c r="AS564" s="29">
        <v>4.5999999999999996</v>
      </c>
      <c r="AT564" s="24">
        <f>AS564/(BR564+2*(BS564+BT564))*2000</f>
        <v>5.2859386371471242</v>
      </c>
      <c r="AU564" s="24">
        <v>4.2</v>
      </c>
      <c r="AV564" s="67">
        <v>105</v>
      </c>
      <c r="AW564" s="67">
        <v>57</v>
      </c>
      <c r="AX564" s="67">
        <v>31</v>
      </c>
      <c r="AY564" s="67">
        <v>49</v>
      </c>
      <c r="AZ564" s="67">
        <v>22</v>
      </c>
      <c r="BA564" s="67">
        <v>0</v>
      </c>
      <c r="BB564" s="67">
        <v>1</v>
      </c>
      <c r="BC564" s="67">
        <v>0</v>
      </c>
      <c r="BD564" s="19">
        <v>44</v>
      </c>
      <c r="BE564" s="19" t="s">
        <v>5261</v>
      </c>
      <c r="BF564" s="19" t="s">
        <v>5262</v>
      </c>
      <c r="BG564" s="19">
        <v>0</v>
      </c>
      <c r="BH564" s="19" t="s">
        <v>627</v>
      </c>
      <c r="BI564" s="19">
        <v>74</v>
      </c>
      <c r="BJ564" s="19">
        <v>220</v>
      </c>
      <c r="BK564" s="19" t="s">
        <v>1259</v>
      </c>
      <c r="BL564" s="19" t="s">
        <v>7128</v>
      </c>
      <c r="BM564" s="25" t="s">
        <v>4813</v>
      </c>
      <c r="BN564" s="25" t="s">
        <v>4814</v>
      </c>
      <c r="BO564" s="25" t="s">
        <v>7396</v>
      </c>
      <c r="BP564" s="25" t="s">
        <v>7397</v>
      </c>
      <c r="BQ564" s="21">
        <f t="shared" ref="BQ564:BT568" si="1147">LEFT(TRIM(BM564),LEN(TRIM(BM564))-3)+RIGHT(TRIM(BM564),2)/60</f>
        <v>1433.6166666666666</v>
      </c>
      <c r="BR564" s="21">
        <f t="shared" si="1147"/>
        <v>1126.7666666666667</v>
      </c>
      <c r="BS564" s="21">
        <f t="shared" si="1147"/>
        <v>152.44999999999999</v>
      </c>
      <c r="BT564" s="21">
        <f t="shared" si="1147"/>
        <v>154.4</v>
      </c>
      <c r="BU564" s="19">
        <v>1793</v>
      </c>
      <c r="BV564" s="19">
        <v>0</v>
      </c>
      <c r="BW564" s="19">
        <v>0</v>
      </c>
      <c r="BX564" s="19">
        <v>0</v>
      </c>
      <c r="BY564" s="24">
        <f>BR564/G564</f>
        <v>14.825877192982455</v>
      </c>
      <c r="BZ564" s="24">
        <f>BS564/G564</f>
        <v>2.0059210526315789</v>
      </c>
      <c r="CA564" s="24">
        <f>BT564/G564</f>
        <v>2.0315789473684212</v>
      </c>
      <c r="CB564" s="19">
        <v>42</v>
      </c>
      <c r="CC564" s="19">
        <v>20</v>
      </c>
      <c r="CD564" s="19">
        <v>1</v>
      </c>
      <c r="CE564" s="19">
        <v>63</v>
      </c>
      <c r="CF564" s="19">
        <v>30</v>
      </c>
      <c r="CG564" s="19">
        <v>1</v>
      </c>
      <c r="CH564" s="19">
        <v>19</v>
      </c>
      <c r="CI564" s="19">
        <v>50</v>
      </c>
      <c r="CJ564" s="53">
        <f>IF(BR564=0,0,CB564/BR564*60)</f>
        <v>2.236487885690619</v>
      </c>
      <c r="CK564" s="53">
        <f>IF(BT564=0,0,CC564/BT564*60)</f>
        <v>7.7720207253886002</v>
      </c>
      <c r="CL564" s="53">
        <f>IF(BS564=0,0,CD564/BS564*60)</f>
        <v>0.39357166284027556</v>
      </c>
      <c r="CM564" s="53">
        <f>IF(BR564=0,0,CF564/BR564*60)</f>
        <v>1.597491346921871</v>
      </c>
      <c r="CN564" s="53">
        <f>IF(BT564=0,0,CG564/BT564*60)</f>
        <v>0.38860103626943004</v>
      </c>
      <c r="CO564" s="53">
        <f>IF(BS564=0,0,CH564/BS564*60)</f>
        <v>7.4778615939652351</v>
      </c>
      <c r="CP564" s="54">
        <f t="shared" si="1070"/>
        <v>2.3809523809523808E-2</v>
      </c>
      <c r="CQ564" s="54">
        <f t="shared" si="1071"/>
        <v>0.21428571428571427</v>
      </c>
      <c r="CR564" s="54">
        <f t="shared" si="1072"/>
        <v>0.23809523809523808</v>
      </c>
      <c r="CS564" s="54">
        <f t="shared" si="1073"/>
        <v>0</v>
      </c>
      <c r="CT564" s="54">
        <f t="shared" si="1074"/>
        <v>0.35</v>
      </c>
      <c r="CU564" s="54">
        <f t="shared" si="1075"/>
        <v>0.35</v>
      </c>
      <c r="CV564" s="19">
        <v>2</v>
      </c>
      <c r="CW564" s="65">
        <v>49.347999999999999</v>
      </c>
      <c r="CX564" s="65">
        <v>68.843999999999994</v>
      </c>
      <c r="CY564" s="24">
        <v>0.79200000000000004</v>
      </c>
      <c r="CZ564" s="24">
        <v>0.502</v>
      </c>
      <c r="DA564" s="24">
        <v>0.753</v>
      </c>
      <c r="DB564" s="24">
        <v>0.67500000000000004</v>
      </c>
      <c r="DC564" s="24">
        <v>0</v>
      </c>
      <c r="DD564" s="65">
        <v>2.7210000000000001</v>
      </c>
      <c r="DE564" s="65">
        <v>3.7959999999999998</v>
      </c>
      <c r="DF564" s="24">
        <v>39.314</v>
      </c>
      <c r="DG564" s="24">
        <v>2.7080000000000002</v>
      </c>
      <c r="DH564" s="24">
        <v>5.69</v>
      </c>
      <c r="DI564" s="24">
        <v>-1.085</v>
      </c>
      <c r="DJ564" s="65">
        <v>46.627000000000002</v>
      </c>
      <c r="DK564" s="65">
        <v>65.046999999999997</v>
      </c>
      <c r="DL564" s="24">
        <v>0</v>
      </c>
      <c r="DM564" s="24">
        <v>0</v>
      </c>
      <c r="DN564" s="65">
        <v>0</v>
      </c>
      <c r="DO564" s="24">
        <v>1126.77</v>
      </c>
      <c r="DP564" s="24">
        <v>154.4</v>
      </c>
      <c r="DQ564" s="24">
        <v>152.44999999999999</v>
      </c>
      <c r="DR564" s="24">
        <v>1433.62</v>
      </c>
    </row>
    <row r="565" spans="1:122" x14ac:dyDescent="0.2">
      <c r="A565" t="s">
        <v>4662</v>
      </c>
      <c r="B565" t="s">
        <v>4662</v>
      </c>
      <c r="C565" t="str">
        <f t="shared" ref="C565:C570" si="1148">CONCATENATE(RIGHT(D565,LEN(D565)-SEARCH(" ",D565)), ", ", LEFT(D565, SEARCH(" ", D565)))</f>
        <v xml:space="preserve">Piskula, Joe </v>
      </c>
      <c r="D565" t="str">
        <f t="shared" ref="D565:D570" si="1149">LEFT(F565, SEARCH(",", F565) - 1)</f>
        <v>Joe Piskula</v>
      </c>
      <c r="E565" t="str">
        <f t="shared" ref="E565:E570" si="1150">LEFT(RIGHT(F565, LEN(F565)-SEARCH(",", F565)-1), 2)</f>
        <v xml:space="preserve">D </v>
      </c>
      <c r="F565" t="s">
        <v>1039</v>
      </c>
      <c r="G565">
        <v>5</v>
      </c>
      <c r="H565">
        <v>0</v>
      </c>
      <c r="I565">
        <v>0</v>
      </c>
      <c r="J565">
        <f t="shared" ref="J565:J570" si="1151">H565+I565</f>
        <v>0</v>
      </c>
      <c r="K565">
        <v>-3</v>
      </c>
      <c r="L565">
        <v>6</v>
      </c>
      <c r="M565" s="5" t="s">
        <v>5635</v>
      </c>
      <c r="N565" s="7">
        <f t="shared" ref="N565:N570" si="1152">LEFT(M565, LEN(M565)-3)+RIGHT(M565,2)/60</f>
        <v>9.9833333333333325</v>
      </c>
      <c r="O565" s="7">
        <f t="shared" ref="O565:O570" si="1153">G565*N565</f>
        <v>49.916666666666664</v>
      </c>
      <c r="P565">
        <v>0</v>
      </c>
      <c r="Q565">
        <v>0</v>
      </c>
      <c r="R565">
        <v>0</v>
      </c>
      <c r="S565">
        <v>0</v>
      </c>
      <c r="T565">
        <f t="shared" ref="T565:U570" si="1154">H565-P565-R565</f>
        <v>0</v>
      </c>
      <c r="U565">
        <f t="shared" si="1154"/>
        <v>0</v>
      </c>
      <c r="V565">
        <v>4</v>
      </c>
      <c r="W565" s="9">
        <f t="shared" ref="W565:W570" si="1155">IF(V565=0,0,H565/V565)</f>
        <v>0</v>
      </c>
      <c r="X565">
        <v>81</v>
      </c>
      <c r="Y565">
        <v>0</v>
      </c>
      <c r="Z565">
        <v>0</v>
      </c>
      <c r="AA565">
        <v>0</v>
      </c>
      <c r="AB565">
        <v>0</v>
      </c>
      <c r="AC565" s="9">
        <f t="shared" ref="AC565:AC570" si="1156">IF(AA565+AB565=0,0,AA565/(AA565+AB565))</f>
        <v>0</v>
      </c>
      <c r="AD565" s="5" t="s">
        <v>361</v>
      </c>
      <c r="AH565" s="13" t="s">
        <v>6426</v>
      </c>
      <c r="AI565" s="13" t="s">
        <v>6422</v>
      </c>
      <c r="AJ565" s="14">
        <v>-2.6</v>
      </c>
      <c r="AK565" s="13" t="s">
        <v>6331</v>
      </c>
      <c r="AL565" s="13" t="s">
        <v>6340</v>
      </c>
      <c r="AM565" s="13" t="s">
        <v>6385</v>
      </c>
      <c r="AN565" s="18">
        <f t="shared" ref="AN565:AQ570" si="1157">AH565+0</f>
        <v>0.9</v>
      </c>
      <c r="AO565" s="18">
        <f t="shared" si="1157"/>
        <v>1</v>
      </c>
      <c r="AP565" s="18">
        <f t="shared" si="1157"/>
        <v>-2.6</v>
      </c>
      <c r="AQ565" s="18">
        <f t="shared" si="1157"/>
        <v>-0.2</v>
      </c>
      <c r="AR565" s="18">
        <f>AQ565/(BR565+2*(BS565+BT565))*2000</f>
        <v>-7.5590551181102361</v>
      </c>
      <c r="AS565" s="18">
        <f t="shared" ref="AS565:AS570" si="1158">AL565+0</f>
        <v>-0.6</v>
      </c>
      <c r="AT565" s="18">
        <f>AS565/(BR565+2*(BS565+BT565))*2000</f>
        <v>-22.677165354330707</v>
      </c>
      <c r="AU565" s="18">
        <f t="shared" ref="AU565:AU570" si="1159">AM565+0</f>
        <v>-0.8</v>
      </c>
      <c r="AV565" s="66">
        <v>2</v>
      </c>
      <c r="AW565" s="66">
        <v>4</v>
      </c>
      <c r="AX565" s="66">
        <v>0</v>
      </c>
      <c r="AY565" s="66">
        <v>1</v>
      </c>
      <c r="AZ565" s="66">
        <v>0</v>
      </c>
      <c r="BA565" s="66">
        <v>0</v>
      </c>
      <c r="BB565" s="66">
        <v>0</v>
      </c>
      <c r="BC565" s="66">
        <v>0</v>
      </c>
      <c r="BE565" t="s">
        <v>4070</v>
      </c>
      <c r="BF565" t="s">
        <v>4071</v>
      </c>
      <c r="BG565" t="s">
        <v>2861</v>
      </c>
      <c r="BH565" t="s">
        <v>7471</v>
      </c>
      <c r="BI565">
        <v>75</v>
      </c>
      <c r="BJ565">
        <v>214</v>
      </c>
      <c r="BK565" t="s">
        <v>1259</v>
      </c>
      <c r="BL565" t="s">
        <v>638</v>
      </c>
      <c r="BM565" s="4" t="s">
        <v>6100</v>
      </c>
      <c r="BN565" s="4" t="s">
        <v>6101</v>
      </c>
      <c r="BO565" s="4" t="s">
        <v>7429</v>
      </c>
      <c r="BP565" s="4" t="s">
        <v>6972</v>
      </c>
      <c r="BQ565" s="7">
        <f t="shared" si="1147"/>
        <v>49.883333333333333</v>
      </c>
      <c r="BR565" s="7">
        <f t="shared" si="1147"/>
        <v>46.85</v>
      </c>
      <c r="BS565" s="7">
        <f t="shared" si="1147"/>
        <v>2.3666666666666667</v>
      </c>
      <c r="BT565" s="7">
        <f t="shared" si="1147"/>
        <v>0.66666666666666663</v>
      </c>
      <c r="BU565">
        <v>81</v>
      </c>
      <c r="BV565">
        <v>0</v>
      </c>
      <c r="BW565">
        <v>0</v>
      </c>
      <c r="BX565">
        <v>0</v>
      </c>
      <c r="BY565" s="18">
        <f>BR565/G565</f>
        <v>9.370000000000001</v>
      </c>
      <c r="BZ565" s="18">
        <f>BS565/G565</f>
        <v>0.47333333333333333</v>
      </c>
      <c r="CA565" s="18">
        <f>BT565/G565</f>
        <v>0.13333333333333333</v>
      </c>
      <c r="CB565" s="6">
        <v>0</v>
      </c>
      <c r="CC565" s="6">
        <v>0</v>
      </c>
      <c r="CD565" s="6">
        <v>0</v>
      </c>
      <c r="CE565" s="6">
        <v>0</v>
      </c>
      <c r="CF565" s="6">
        <v>3</v>
      </c>
      <c r="CG565" s="6">
        <v>0</v>
      </c>
      <c r="CH565" s="6">
        <v>0</v>
      </c>
      <c r="CI565" s="6">
        <v>3</v>
      </c>
      <c r="CJ565" s="11">
        <f>IF(BR565=0,0,CB565/BR565*60)</f>
        <v>0</v>
      </c>
      <c r="CK565" s="11">
        <f>IF(BT565=0,0,CC565/BT565*60)</f>
        <v>0</v>
      </c>
      <c r="CL565" s="11">
        <f>IF(BS565=0,0,CD565/BS565*60)</f>
        <v>0</v>
      </c>
      <c r="CM565" s="11">
        <f>IF(BR565=0,0,CF565/BR565*60)</f>
        <v>3.8420490928495195</v>
      </c>
      <c r="CN565" s="11">
        <f>IF(BT565=0,0,CG565/BT565*60)</f>
        <v>0</v>
      </c>
      <c r="CO565" s="11">
        <f>IF(BS565=0,0,CH565/BS565*60)</f>
        <v>0</v>
      </c>
      <c r="CP565" s="52">
        <f t="shared" si="1070"/>
        <v>0</v>
      </c>
      <c r="CQ565" s="52">
        <f t="shared" si="1071"/>
        <v>0</v>
      </c>
      <c r="CR565" s="52">
        <f t="shared" si="1072"/>
        <v>0</v>
      </c>
      <c r="CS565" s="52">
        <f t="shared" si="1073"/>
        <v>0</v>
      </c>
      <c r="CT565" s="52">
        <f t="shared" si="1074"/>
        <v>0</v>
      </c>
      <c r="CU565" s="52">
        <f t="shared" si="1075"/>
        <v>0</v>
      </c>
      <c r="CV565">
        <v>0</v>
      </c>
      <c r="CW565" s="60">
        <f t="shared" ref="CW565:CW570" si="1160">DD565+DJ565+DN565</f>
        <v>-1.4518387137475468</v>
      </c>
      <c r="CX565" s="60">
        <f t="shared" ref="CX565:CX570" si="1161">CW565/DR565*2000</f>
        <v>-58.209370414201679</v>
      </c>
      <c r="CY565" s="60">
        <v>-0.38257174720539183</v>
      </c>
      <c r="CZ565" s="60">
        <v>-2.4055467574760899E-2</v>
      </c>
      <c r="DA565" s="60">
        <v>3.293584530374892E-2</v>
      </c>
      <c r="DB565" s="60">
        <v>-5.4210822670566448E-3</v>
      </c>
      <c r="DC565" s="60">
        <v>0</v>
      </c>
      <c r="DD565" s="60">
        <f t="shared" ref="DD565:DD570" si="1162">SUM(CY565:DC565)</f>
        <v>-0.37911245174346042</v>
      </c>
      <c r="DE565" s="60">
        <f t="shared" ref="DE565:DE570" si="1163">DD565/DR565*2000</f>
        <v>-15.199964653930923</v>
      </c>
      <c r="DF565" s="60">
        <v>0.16384619913902024</v>
      </c>
      <c r="DG565" s="60">
        <v>1.7417205881519904E-2</v>
      </c>
      <c r="DH565" s="60">
        <v>0.34186937424956587</v>
      </c>
      <c r="DI565" s="60">
        <v>-1.5958590412741922</v>
      </c>
      <c r="DJ565" s="60">
        <f t="shared" ref="DJ565:DJ570" si="1164">SUM(DF565:DI565)</f>
        <v>-1.0727262620040863</v>
      </c>
      <c r="DK565" s="60">
        <f t="shared" ref="DK565:DK570" si="1165">DJ565/DR565*2000</f>
        <v>-43.009405760270752</v>
      </c>
      <c r="DL565" s="60"/>
      <c r="DM565" s="60"/>
      <c r="DN565" s="60">
        <f t="shared" ref="DN565:DN570" si="1166">SUM(DL565:DM565)</f>
        <v>0</v>
      </c>
      <c r="DO565" s="58">
        <v>46.85</v>
      </c>
      <c r="DP565" s="58">
        <v>0.66666666666666663</v>
      </c>
      <c r="DQ565" s="58">
        <v>2.3666666666666667</v>
      </c>
      <c r="DR565" s="58">
        <v>49.883333333333333</v>
      </c>
    </row>
    <row r="566" spans="1:122" x14ac:dyDescent="0.2">
      <c r="A566" t="s">
        <v>4662</v>
      </c>
      <c r="B566" t="s">
        <v>4662</v>
      </c>
      <c r="C566" t="str">
        <f t="shared" si="1148"/>
        <v xml:space="preserve">Zeiler, John </v>
      </c>
      <c r="D566" t="str">
        <f t="shared" si="1149"/>
        <v>John Zeiler</v>
      </c>
      <c r="E566" t="str">
        <f t="shared" si="1150"/>
        <v>RW</v>
      </c>
      <c r="F566" t="s">
        <v>1027</v>
      </c>
      <c r="G566">
        <v>23</v>
      </c>
      <c r="H566">
        <v>1</v>
      </c>
      <c r="I566">
        <v>2</v>
      </c>
      <c r="J566">
        <f t="shared" si="1151"/>
        <v>3</v>
      </c>
      <c r="K566">
        <v>-2</v>
      </c>
      <c r="L566">
        <v>22</v>
      </c>
      <c r="M566" s="5" t="s">
        <v>5778</v>
      </c>
      <c r="N566" s="7">
        <f t="shared" si="1152"/>
        <v>8.6</v>
      </c>
      <c r="O566" s="7">
        <f t="shared" si="1153"/>
        <v>197.79999999999998</v>
      </c>
      <c r="P566">
        <v>0</v>
      </c>
      <c r="Q566">
        <v>0</v>
      </c>
      <c r="R566">
        <v>0</v>
      </c>
      <c r="S566">
        <v>0</v>
      </c>
      <c r="T566">
        <f t="shared" si="1154"/>
        <v>1</v>
      </c>
      <c r="U566">
        <f t="shared" si="1154"/>
        <v>2</v>
      </c>
      <c r="V566">
        <v>12</v>
      </c>
      <c r="W566" s="9">
        <f t="shared" si="1155"/>
        <v>8.3333333333333329E-2</v>
      </c>
      <c r="X566">
        <v>319</v>
      </c>
      <c r="Y566">
        <v>0</v>
      </c>
      <c r="Z566">
        <v>0</v>
      </c>
      <c r="AA566">
        <v>9</v>
      </c>
      <c r="AB566">
        <v>13</v>
      </c>
      <c r="AC566" s="9">
        <f t="shared" si="1156"/>
        <v>0.40909090909090912</v>
      </c>
      <c r="AD566" s="5" t="s">
        <v>4274</v>
      </c>
      <c r="AE566" s="11">
        <f>LEFT(AD566, LEN(AD566)-3)+RIGHT(AD566,2)/60</f>
        <v>65.88333333333334</v>
      </c>
      <c r="AF566" s="27">
        <v>40</v>
      </c>
      <c r="AG566" s="12">
        <v>165000</v>
      </c>
      <c r="AH566" s="13" t="s">
        <v>6324</v>
      </c>
      <c r="AI566" s="13" t="s">
        <v>6492</v>
      </c>
      <c r="AJ566" s="14">
        <v>-1</v>
      </c>
      <c r="AK566" s="13" t="s">
        <v>6353</v>
      </c>
      <c r="AL566" s="13" t="s">
        <v>6350</v>
      </c>
      <c r="AM566" s="13" t="s">
        <v>6353</v>
      </c>
      <c r="AN566" s="18">
        <f t="shared" si="1157"/>
        <v>3.1</v>
      </c>
      <c r="AO566" s="18">
        <f t="shared" si="1157"/>
        <v>3</v>
      </c>
      <c r="AP566" s="18">
        <f t="shared" si="1157"/>
        <v>-1</v>
      </c>
      <c r="AQ566" s="18">
        <f t="shared" si="1157"/>
        <v>-0.4</v>
      </c>
      <c r="AR566" s="18">
        <f>AQ566/(BR566+2*(BS566+BT566))*2000</f>
        <v>-3.9863798687816629</v>
      </c>
      <c r="AS566" s="18">
        <f t="shared" si="1158"/>
        <v>0</v>
      </c>
      <c r="AT566" s="18">
        <f>AS566/(BR566+2*(BS566+BT566))*2000</f>
        <v>0</v>
      </c>
      <c r="AU566" s="18">
        <f t="shared" si="1159"/>
        <v>-0.4</v>
      </c>
      <c r="AV566" s="66">
        <v>8</v>
      </c>
      <c r="AW566" s="66">
        <v>46</v>
      </c>
      <c r="AX566" s="66">
        <v>8</v>
      </c>
      <c r="AY566" s="66">
        <v>6</v>
      </c>
      <c r="AZ566" s="66">
        <v>1</v>
      </c>
      <c r="BA566" s="66">
        <v>9</v>
      </c>
      <c r="BB566" s="66">
        <v>13</v>
      </c>
      <c r="BC566" s="66">
        <v>1.6</v>
      </c>
      <c r="BD566">
        <v>73</v>
      </c>
      <c r="BE566" t="s">
        <v>5327</v>
      </c>
      <c r="BF566" t="s">
        <v>5328</v>
      </c>
      <c r="BG566" t="s">
        <v>1380</v>
      </c>
      <c r="BH566" t="s">
        <v>7471</v>
      </c>
      <c r="BI566">
        <v>72</v>
      </c>
      <c r="BJ566">
        <v>193</v>
      </c>
      <c r="BK566" t="s">
        <v>1258</v>
      </c>
      <c r="BL566" t="s">
        <v>638</v>
      </c>
      <c r="BM566" s="4" t="s">
        <v>3734</v>
      </c>
      <c r="BN566" s="4" t="s">
        <v>3735</v>
      </c>
      <c r="BO566" s="4" t="s">
        <v>1406</v>
      </c>
      <c r="BP566" s="4" t="s">
        <v>1465</v>
      </c>
      <c r="BQ566" s="7">
        <f t="shared" si="1147"/>
        <v>197.68333333333334</v>
      </c>
      <c r="BR566" s="7">
        <f t="shared" si="1147"/>
        <v>194.68333333333334</v>
      </c>
      <c r="BS566" s="7">
        <f t="shared" si="1147"/>
        <v>0.31666666666666665</v>
      </c>
      <c r="BT566" s="7">
        <f t="shared" si="1147"/>
        <v>2.6833333333333336</v>
      </c>
      <c r="BU566">
        <v>319</v>
      </c>
      <c r="BV566">
        <v>0</v>
      </c>
      <c r="BW566">
        <v>0</v>
      </c>
      <c r="BX566">
        <v>0</v>
      </c>
      <c r="BY566" s="18">
        <f>BR566/G566</f>
        <v>8.4644927536231886</v>
      </c>
      <c r="BZ566" s="18">
        <f>BS566/G566</f>
        <v>1.3768115942028985E-2</v>
      </c>
      <c r="CA566" s="18">
        <f>BT566/G566</f>
        <v>0.11666666666666668</v>
      </c>
      <c r="CB566" s="6">
        <v>3</v>
      </c>
      <c r="CC566" s="6">
        <v>0</v>
      </c>
      <c r="CD566" s="6">
        <v>0</v>
      </c>
      <c r="CE566" s="6">
        <v>3</v>
      </c>
      <c r="CF566" s="6">
        <v>5</v>
      </c>
      <c r="CG566" s="6">
        <v>0</v>
      </c>
      <c r="CH566" s="6">
        <v>0</v>
      </c>
      <c r="CI566" s="6">
        <v>5</v>
      </c>
      <c r="CJ566" s="11">
        <f>IF(BR566=0,0,CB566/BR566*60)</f>
        <v>0.92457837513911478</v>
      </c>
      <c r="CK566" s="11">
        <f>IF(BT566=0,0,CC566/BT566*60)</f>
        <v>0</v>
      </c>
      <c r="CL566" s="11">
        <f>IF(BS566=0,0,CD566/BS566*60)</f>
        <v>0</v>
      </c>
      <c r="CM566" s="11">
        <f>IF(BR566=0,0,CF566/BR566*60)</f>
        <v>1.5409639585651913</v>
      </c>
      <c r="CN566" s="11">
        <f>IF(BT566=0,0,CG566/BT566*60)</f>
        <v>0</v>
      </c>
      <c r="CO566" s="11">
        <f>IF(BS566=0,0,CH566/BS566*60)</f>
        <v>0</v>
      </c>
      <c r="CP566" s="52">
        <f t="shared" si="1070"/>
        <v>0.33333333333333331</v>
      </c>
      <c r="CQ566" s="52">
        <f t="shared" si="1071"/>
        <v>0.66666666666666663</v>
      </c>
      <c r="CR566" s="52">
        <f t="shared" si="1072"/>
        <v>1</v>
      </c>
      <c r="CS566" s="52">
        <f t="shared" si="1073"/>
        <v>0</v>
      </c>
      <c r="CT566" s="52">
        <f t="shared" si="1074"/>
        <v>0</v>
      </c>
      <c r="CU566" s="52">
        <f t="shared" si="1075"/>
        <v>0</v>
      </c>
      <c r="CV566">
        <v>0</v>
      </c>
      <c r="CW566" s="60">
        <f t="shared" si="1160"/>
        <v>-3.5397942371867415</v>
      </c>
      <c r="CX566" s="60">
        <f t="shared" si="1161"/>
        <v>-35.812773666841665</v>
      </c>
      <c r="CY566" s="60">
        <v>-1.017589735257499</v>
      </c>
      <c r="CZ566" s="60">
        <v>-0.14107640760808629</v>
      </c>
      <c r="DA566" s="60">
        <v>0.13052190482718545</v>
      </c>
      <c r="DB566" s="60">
        <v>-3.8708168868484987E-3</v>
      </c>
      <c r="DC566" s="60">
        <v>0</v>
      </c>
      <c r="DD566" s="60">
        <f t="shared" si="1162"/>
        <v>-1.0320150549252483</v>
      </c>
      <c r="DE566" s="60">
        <f t="shared" si="1163"/>
        <v>-10.441093212294899</v>
      </c>
      <c r="DF566" s="60">
        <v>3.0963892389615886</v>
      </c>
      <c r="DG566" s="60">
        <v>8.0601510387593757E-3</v>
      </c>
      <c r="DH566" s="60">
        <v>3.8335112853305708E-2</v>
      </c>
      <c r="DI566" s="60">
        <v>-5.6505636851151468</v>
      </c>
      <c r="DJ566" s="60">
        <f t="shared" si="1164"/>
        <v>-2.5077791822614932</v>
      </c>
      <c r="DK566" s="60">
        <f t="shared" si="1165"/>
        <v>-25.371680454546766</v>
      </c>
      <c r="DL566" s="60"/>
      <c r="DM566" s="60"/>
      <c r="DN566" s="60">
        <f t="shared" si="1166"/>
        <v>0</v>
      </c>
      <c r="DO566" s="58">
        <v>194.68333333333334</v>
      </c>
      <c r="DP566" s="58">
        <v>2.6833333333333336</v>
      </c>
      <c r="DQ566" s="58">
        <v>0.31666666666666665</v>
      </c>
      <c r="DR566" s="58">
        <v>197.68333333333334</v>
      </c>
    </row>
    <row r="567" spans="1:122" x14ac:dyDescent="0.2">
      <c r="A567" t="s">
        <v>4658</v>
      </c>
      <c r="B567" t="s">
        <v>4662</v>
      </c>
      <c r="C567" t="str">
        <f t="shared" si="1148"/>
        <v xml:space="preserve">Klemm, Jon </v>
      </c>
      <c r="D567" t="str">
        <f t="shared" si="1149"/>
        <v>Jon Klemm</v>
      </c>
      <c r="E567" t="str">
        <f t="shared" si="1150"/>
        <v xml:space="preserve">D </v>
      </c>
      <c r="F567" t="s">
        <v>3377</v>
      </c>
      <c r="G567">
        <v>38</v>
      </c>
      <c r="H567">
        <v>1</v>
      </c>
      <c r="I567">
        <v>2</v>
      </c>
      <c r="J567">
        <f t="shared" si="1151"/>
        <v>3</v>
      </c>
      <c r="K567">
        <v>0</v>
      </c>
      <c r="L567">
        <v>24</v>
      </c>
      <c r="M567" s="5" t="s">
        <v>5692</v>
      </c>
      <c r="N567" s="7">
        <f t="shared" si="1152"/>
        <v>13.05</v>
      </c>
      <c r="O567" s="7">
        <f t="shared" si="1153"/>
        <v>495.90000000000003</v>
      </c>
      <c r="P567">
        <v>0</v>
      </c>
      <c r="Q567">
        <v>0</v>
      </c>
      <c r="R567">
        <v>0</v>
      </c>
      <c r="S567">
        <v>0</v>
      </c>
      <c r="T567">
        <f t="shared" si="1154"/>
        <v>1</v>
      </c>
      <c r="U567">
        <f t="shared" si="1154"/>
        <v>2</v>
      </c>
      <c r="V567">
        <v>25</v>
      </c>
      <c r="W567" s="9">
        <f t="shared" si="1155"/>
        <v>0.04</v>
      </c>
      <c r="X567">
        <v>690</v>
      </c>
      <c r="Y567">
        <v>0</v>
      </c>
      <c r="Z567">
        <v>0</v>
      </c>
      <c r="AA567">
        <v>0</v>
      </c>
      <c r="AB567">
        <v>0</v>
      </c>
      <c r="AC567" s="9">
        <f t="shared" si="1156"/>
        <v>0</v>
      </c>
      <c r="AD567" s="5" t="s">
        <v>4165</v>
      </c>
      <c r="AE567" s="11">
        <f>LEFT(AD567, LEN(AD567)-3)+RIGHT(AD567,2)/60</f>
        <v>165.3</v>
      </c>
      <c r="AF567" s="27">
        <v>64</v>
      </c>
      <c r="AG567" s="12">
        <v>903963</v>
      </c>
      <c r="AH567" s="13" t="s">
        <v>6478</v>
      </c>
      <c r="AI567" s="13" t="s">
        <v>4438</v>
      </c>
      <c r="AJ567" s="14">
        <v>-0.8</v>
      </c>
      <c r="AK567" s="13" t="s">
        <v>6385</v>
      </c>
      <c r="AL567" s="13" t="s">
        <v>6341</v>
      </c>
      <c r="AM567" s="13" t="s">
        <v>6425</v>
      </c>
      <c r="AN567" s="18">
        <f t="shared" si="1157"/>
        <v>8.1</v>
      </c>
      <c r="AO567" s="18">
        <f t="shared" si="1157"/>
        <v>10.5</v>
      </c>
      <c r="AP567" s="18">
        <f t="shared" si="1157"/>
        <v>-0.8</v>
      </c>
      <c r="AQ567" s="18">
        <f t="shared" si="1157"/>
        <v>-0.8</v>
      </c>
      <c r="AR567" s="18">
        <f>AQ567/(BR567+2*(BS567+BT567))*2000</f>
        <v>-2.8702125751188445</v>
      </c>
      <c r="AS567" s="18">
        <f t="shared" si="1158"/>
        <v>1.6</v>
      </c>
      <c r="AT567" s="18">
        <f>AS567/(BR567+2*(BS567+BT567))*2000</f>
        <v>5.7404251502376891</v>
      </c>
      <c r="AU567" s="18">
        <f t="shared" si="1159"/>
        <v>0.8</v>
      </c>
      <c r="AV567" s="66">
        <v>47</v>
      </c>
      <c r="AW567" s="66">
        <v>59</v>
      </c>
      <c r="AX567" s="66">
        <v>8</v>
      </c>
      <c r="AY567" s="66">
        <v>16</v>
      </c>
      <c r="AZ567" s="66">
        <v>5</v>
      </c>
      <c r="BA567" s="66">
        <v>0</v>
      </c>
      <c r="BB567" s="66">
        <v>0</v>
      </c>
      <c r="BC567" s="66">
        <v>0</v>
      </c>
      <c r="BD567">
        <v>42</v>
      </c>
      <c r="BE567" t="s">
        <v>5329</v>
      </c>
      <c r="BF567" t="s">
        <v>5330</v>
      </c>
      <c r="BG567" t="s">
        <v>7490</v>
      </c>
      <c r="BH567" t="s">
        <v>7457</v>
      </c>
      <c r="BI567">
        <v>74</v>
      </c>
      <c r="BJ567">
        <v>205</v>
      </c>
      <c r="BK567" t="s">
        <v>1258</v>
      </c>
      <c r="BL567" t="s">
        <v>7128</v>
      </c>
      <c r="BM567" s="4" t="s">
        <v>7546</v>
      </c>
      <c r="BN567" s="4" t="s">
        <v>7547</v>
      </c>
      <c r="BO567" s="4" t="s">
        <v>7548</v>
      </c>
      <c r="BP567" s="4" t="s">
        <v>2644</v>
      </c>
      <c r="BQ567" s="7">
        <f t="shared" si="1147"/>
        <v>495.91666666666669</v>
      </c>
      <c r="BR567" s="7">
        <f t="shared" si="1147"/>
        <v>434.38333333333333</v>
      </c>
      <c r="BS567" s="7">
        <f t="shared" si="1147"/>
        <v>59</v>
      </c>
      <c r="BT567" s="7">
        <f t="shared" si="1147"/>
        <v>2.5333333333333332</v>
      </c>
      <c r="BU567">
        <v>690</v>
      </c>
      <c r="BV567">
        <v>0</v>
      </c>
      <c r="BW567">
        <v>0</v>
      </c>
      <c r="BX567">
        <v>0</v>
      </c>
      <c r="BY567" s="18">
        <f>BR567/G567</f>
        <v>11.431140350877193</v>
      </c>
      <c r="BZ567" s="18">
        <f>BS567/G567</f>
        <v>1.5526315789473684</v>
      </c>
      <c r="CA567" s="18">
        <f>BT567/G567</f>
        <v>6.6666666666666666E-2</v>
      </c>
      <c r="CB567" s="6">
        <v>11</v>
      </c>
      <c r="CC567" s="6">
        <v>0</v>
      </c>
      <c r="CD567" s="6">
        <v>0</v>
      </c>
      <c r="CE567" s="6">
        <v>11</v>
      </c>
      <c r="CF567" s="6">
        <v>13</v>
      </c>
      <c r="CG567" s="6">
        <v>0</v>
      </c>
      <c r="CH567" s="6">
        <v>3</v>
      </c>
      <c r="CI567" s="6">
        <v>16</v>
      </c>
      <c r="CJ567" s="11">
        <f>IF(BR567=0,0,CB567/BR567*60)</f>
        <v>1.5193953113609333</v>
      </c>
      <c r="CK567" s="11">
        <f>IF(BT567=0,0,CC567/BT567*60)</f>
        <v>0</v>
      </c>
      <c r="CL567" s="11">
        <f>IF(BS567=0,0,CD567/BS567*60)</f>
        <v>0</v>
      </c>
      <c r="CM567" s="11">
        <f>IF(BR567=0,0,CF567/BR567*60)</f>
        <v>1.7956490043356483</v>
      </c>
      <c r="CN567" s="11">
        <f>IF(BT567=0,0,CG567/BT567*60)</f>
        <v>0</v>
      </c>
      <c r="CO567" s="11">
        <f>IF(BS567=0,0,CH567/BS567*60)</f>
        <v>3.050847457627119</v>
      </c>
      <c r="CP567" s="52">
        <f t="shared" si="1070"/>
        <v>9.0909090909090912E-2</v>
      </c>
      <c r="CQ567" s="52">
        <f t="shared" si="1071"/>
        <v>0.18181818181818182</v>
      </c>
      <c r="CR567" s="52">
        <f t="shared" si="1072"/>
        <v>0.27272727272727271</v>
      </c>
      <c r="CS567" s="52">
        <f t="shared" si="1073"/>
        <v>0</v>
      </c>
      <c r="CT567" s="52">
        <f t="shared" si="1074"/>
        <v>0</v>
      </c>
      <c r="CU567" s="52">
        <f t="shared" si="1075"/>
        <v>0</v>
      </c>
      <c r="CV567">
        <v>0</v>
      </c>
      <c r="CW567" s="60">
        <f t="shared" si="1160"/>
        <v>17.187907644265824</v>
      </c>
      <c r="CX567" s="60">
        <f t="shared" si="1161"/>
        <v>69.31772533395727</v>
      </c>
      <c r="CY567" s="60">
        <v>-7.3059291717927799E-2</v>
      </c>
      <c r="CZ567" s="60">
        <v>-0.10241506035896315</v>
      </c>
      <c r="DA567" s="60">
        <v>0.23127469288123415</v>
      </c>
      <c r="DB567" s="60">
        <v>-0.15537712401570683</v>
      </c>
      <c r="DC567" s="60">
        <v>0</v>
      </c>
      <c r="DD567" s="60">
        <f t="shared" si="1162"/>
        <v>-9.9576783211363623E-2</v>
      </c>
      <c r="DE567" s="60">
        <f t="shared" si="1163"/>
        <v>-0.40158675803608246</v>
      </c>
      <c r="DF567" s="60">
        <v>13.881952999397919</v>
      </c>
      <c r="DG567" s="60">
        <v>7.0975673551233284E-2</v>
      </c>
      <c r="DH567" s="60">
        <v>5.6404147718562667</v>
      </c>
      <c r="DI567" s="60">
        <v>-2.3058590173282312</v>
      </c>
      <c r="DJ567" s="60">
        <f t="shared" si="1164"/>
        <v>17.287484427477189</v>
      </c>
      <c r="DK567" s="60">
        <f t="shared" si="1165"/>
        <v>69.719312091993359</v>
      </c>
      <c r="DL567" s="60"/>
      <c r="DM567" s="60"/>
      <c r="DN567" s="60">
        <f t="shared" si="1166"/>
        <v>0</v>
      </c>
      <c r="DO567" s="58">
        <v>434.38333333333333</v>
      </c>
      <c r="DP567" s="58">
        <v>2.5333333333333332</v>
      </c>
      <c r="DQ567" s="58">
        <v>59</v>
      </c>
      <c r="DR567" s="58">
        <v>495.91666666666669</v>
      </c>
    </row>
    <row r="568" spans="1:122" s="30" customFormat="1" x14ac:dyDescent="0.2">
      <c r="A568" t="s">
        <v>4662</v>
      </c>
      <c r="B568" t="s">
        <v>4662</v>
      </c>
      <c r="C568" t="str">
        <f t="shared" si="1148"/>
        <v xml:space="preserve">Dallman, Kevin </v>
      </c>
      <c r="D568" t="str">
        <f t="shared" si="1149"/>
        <v>Kevin Dallman</v>
      </c>
      <c r="E568" t="str">
        <f t="shared" si="1150"/>
        <v xml:space="preserve">D </v>
      </c>
      <c r="F568" t="s">
        <v>1017</v>
      </c>
      <c r="G568">
        <v>53</v>
      </c>
      <c r="H568">
        <v>1</v>
      </c>
      <c r="I568">
        <v>9</v>
      </c>
      <c r="J568">
        <f t="shared" si="1151"/>
        <v>10</v>
      </c>
      <c r="K568">
        <v>-13</v>
      </c>
      <c r="L568">
        <v>12</v>
      </c>
      <c r="M568" s="5" t="s">
        <v>5779</v>
      </c>
      <c r="N568" s="7">
        <f t="shared" si="1152"/>
        <v>12.8</v>
      </c>
      <c r="O568" s="7">
        <f t="shared" si="1153"/>
        <v>678.40000000000009</v>
      </c>
      <c r="P568">
        <v>0</v>
      </c>
      <c r="Q568">
        <v>3</v>
      </c>
      <c r="R568">
        <v>0</v>
      </c>
      <c r="S568">
        <v>0</v>
      </c>
      <c r="T568">
        <f t="shared" si="1154"/>
        <v>1</v>
      </c>
      <c r="U568">
        <f t="shared" si="1154"/>
        <v>6</v>
      </c>
      <c r="V568">
        <v>76</v>
      </c>
      <c r="W568" s="9">
        <f t="shared" si="1155"/>
        <v>1.3157894736842105E-2</v>
      </c>
      <c r="X568">
        <v>926</v>
      </c>
      <c r="Y568">
        <v>0</v>
      </c>
      <c r="Z568">
        <v>0</v>
      </c>
      <c r="AA568">
        <v>4</v>
      </c>
      <c r="AB568">
        <v>16</v>
      </c>
      <c r="AC568" s="9">
        <f t="shared" si="1156"/>
        <v>0.2</v>
      </c>
      <c r="AD568" s="5" t="s">
        <v>4275</v>
      </c>
      <c r="AE568" s="11">
        <f>LEFT(AD568, LEN(AD568)-3)+RIGHT(AD568,2)/60</f>
        <v>67.833333333333329</v>
      </c>
      <c r="AF568" s="27">
        <v>36</v>
      </c>
      <c r="AG568" s="12">
        <v>734051</v>
      </c>
      <c r="AH568" s="13" t="s">
        <v>4371</v>
      </c>
      <c r="AI568" s="13" t="s">
        <v>6451</v>
      </c>
      <c r="AJ568" s="14">
        <v>-6</v>
      </c>
      <c r="AK568" s="13" t="s">
        <v>6331</v>
      </c>
      <c r="AL568" s="13" t="s">
        <v>6331</v>
      </c>
      <c r="AM568" s="13" t="s">
        <v>6274</v>
      </c>
      <c r="AN568" s="18">
        <f t="shared" si="1157"/>
        <v>15.1</v>
      </c>
      <c r="AO568" s="18">
        <f t="shared" si="1157"/>
        <v>14.4</v>
      </c>
      <c r="AP568" s="18">
        <f t="shared" si="1157"/>
        <v>-6</v>
      </c>
      <c r="AQ568" s="18">
        <f t="shared" si="1157"/>
        <v>-0.2</v>
      </c>
      <c r="AR568" s="18">
        <f>AQ568/(BR568+2*(BS568+BT568))*2000</f>
        <v>-0.48475055544334472</v>
      </c>
      <c r="AS568" s="18">
        <f t="shared" si="1158"/>
        <v>-0.2</v>
      </c>
      <c r="AT568" s="18">
        <f>AS568/(BR568+2*(BS568+BT568))*2000</f>
        <v>-0.48475055544334472</v>
      </c>
      <c r="AU568" s="18">
        <f t="shared" si="1159"/>
        <v>-0.5</v>
      </c>
      <c r="AV568" s="66">
        <v>32</v>
      </c>
      <c r="AW568" s="66">
        <v>38</v>
      </c>
      <c r="AX568" s="66">
        <v>41</v>
      </c>
      <c r="AY568" s="66">
        <v>21</v>
      </c>
      <c r="AZ568" s="66">
        <v>6</v>
      </c>
      <c r="BA568" s="66">
        <v>4</v>
      </c>
      <c r="BB568" s="66">
        <v>16</v>
      </c>
      <c r="BC568" s="66">
        <v>0.6</v>
      </c>
      <c r="BD568">
        <v>38</v>
      </c>
      <c r="BE568" t="s">
        <v>5276</v>
      </c>
      <c r="BF568" t="s">
        <v>5277</v>
      </c>
      <c r="BG568" t="s">
        <v>7484</v>
      </c>
      <c r="BH568" t="s">
        <v>7457</v>
      </c>
      <c r="BI568">
        <v>71</v>
      </c>
      <c r="BJ568">
        <v>195</v>
      </c>
      <c r="BK568" t="s">
        <v>1258</v>
      </c>
      <c r="BL568" t="s">
        <v>7128</v>
      </c>
      <c r="BM568" s="4" t="s">
        <v>2455</v>
      </c>
      <c r="BN568" s="4" t="s">
        <v>2456</v>
      </c>
      <c r="BO568" s="4" t="s">
        <v>2457</v>
      </c>
      <c r="BP568" s="4" t="s">
        <v>2458</v>
      </c>
      <c r="BQ568" s="7">
        <f t="shared" si="1147"/>
        <v>678.43333333333328</v>
      </c>
      <c r="BR568" s="7">
        <f t="shared" si="1147"/>
        <v>531.70000000000005</v>
      </c>
      <c r="BS568" s="7">
        <f t="shared" si="1147"/>
        <v>19.983333333333334</v>
      </c>
      <c r="BT568" s="7">
        <f t="shared" si="1147"/>
        <v>126.75</v>
      </c>
      <c r="BU568">
        <v>926</v>
      </c>
      <c r="BV568">
        <v>0</v>
      </c>
      <c r="BW568">
        <v>0</v>
      </c>
      <c r="BX568">
        <v>0</v>
      </c>
      <c r="BY568" s="18">
        <f>BR568/G568</f>
        <v>10.032075471698114</v>
      </c>
      <c r="BZ568" s="18">
        <f>BS568/G568</f>
        <v>0.37704402515723273</v>
      </c>
      <c r="CA568" s="18">
        <f>BT568/G568</f>
        <v>2.391509433962264</v>
      </c>
      <c r="CB568" s="6">
        <v>19</v>
      </c>
      <c r="CC568" s="6">
        <v>8</v>
      </c>
      <c r="CD568" s="6">
        <v>0</v>
      </c>
      <c r="CE568" s="6">
        <v>27</v>
      </c>
      <c r="CF568" s="6">
        <v>32</v>
      </c>
      <c r="CG568" s="6">
        <v>0</v>
      </c>
      <c r="CH568" s="6">
        <v>0</v>
      </c>
      <c r="CI568" s="6">
        <v>32</v>
      </c>
      <c r="CJ568" s="11">
        <f>IF(BR568=0,0,CB568/BR568*60)</f>
        <v>2.144066202745909</v>
      </c>
      <c r="CK568" s="11">
        <f>IF(BT568=0,0,CC568/BT568*60)</f>
        <v>3.7869822485207103</v>
      </c>
      <c r="CL568" s="11">
        <f>IF(BS568=0,0,CD568/BS568*60)</f>
        <v>0</v>
      </c>
      <c r="CM568" s="11">
        <f>IF(BR568=0,0,CF568/BR568*60)</f>
        <v>3.6110588677825839</v>
      </c>
      <c r="CN568" s="11">
        <f>IF(BT568=0,0,CG568/BT568*60)</f>
        <v>0</v>
      </c>
      <c r="CO568" s="11">
        <f>IF(BS568=0,0,CH568/BS568*60)</f>
        <v>0</v>
      </c>
      <c r="CP568" s="52">
        <f t="shared" si="1070"/>
        <v>5.2631578947368418E-2</v>
      </c>
      <c r="CQ568" s="52">
        <f t="shared" si="1071"/>
        <v>0.31578947368421051</v>
      </c>
      <c r="CR568" s="52">
        <f t="shared" si="1072"/>
        <v>0.36842105263157893</v>
      </c>
      <c r="CS568" s="52">
        <f t="shared" si="1073"/>
        <v>0</v>
      </c>
      <c r="CT568" s="52">
        <f t="shared" si="1074"/>
        <v>0.375</v>
      </c>
      <c r="CU568" s="52">
        <f t="shared" si="1075"/>
        <v>0.375</v>
      </c>
      <c r="CV568">
        <v>0</v>
      </c>
      <c r="CW568" s="60">
        <f t="shared" si="1160"/>
        <v>16.167543161965998</v>
      </c>
      <c r="CX568" s="60">
        <f t="shared" si="1161"/>
        <v>47.661405675721504</v>
      </c>
      <c r="CY568" s="60">
        <v>3.2520555716448234</v>
      </c>
      <c r="CZ568" s="60">
        <v>-2.1129086433947326</v>
      </c>
      <c r="DA568" s="60">
        <v>0.4479407012811239</v>
      </c>
      <c r="DB568" s="60">
        <v>-4.5773786184513499E-2</v>
      </c>
      <c r="DC568" s="60">
        <v>0</v>
      </c>
      <c r="DD568" s="60">
        <f t="shared" si="1162"/>
        <v>1.5413138433467011</v>
      </c>
      <c r="DE568" s="60">
        <f t="shared" si="1163"/>
        <v>4.5437444406624117</v>
      </c>
      <c r="DF568" s="60">
        <v>3.7522883892943804</v>
      </c>
      <c r="DG568" s="60">
        <v>3.311446268223972</v>
      </c>
      <c r="DH568" s="60">
        <v>2.8866294346847146</v>
      </c>
      <c r="DI568" s="60">
        <v>4.6758652264162324</v>
      </c>
      <c r="DJ568" s="60">
        <f t="shared" si="1164"/>
        <v>14.626229318619298</v>
      </c>
      <c r="DK568" s="60">
        <f t="shared" si="1165"/>
        <v>43.117661235059096</v>
      </c>
      <c r="DL568" s="60"/>
      <c r="DM568" s="60"/>
      <c r="DN568" s="60">
        <f t="shared" si="1166"/>
        <v>0</v>
      </c>
      <c r="DO568" s="58">
        <v>531.70000000000005</v>
      </c>
      <c r="DP568" s="58">
        <v>126.75</v>
      </c>
      <c r="DQ568" s="58">
        <v>19.983333333333334</v>
      </c>
      <c r="DR568" s="58">
        <v>678.43333333333339</v>
      </c>
    </row>
    <row r="569" spans="1:122" x14ac:dyDescent="0.2">
      <c r="A569" s="31" t="s">
        <v>4670</v>
      </c>
      <c r="B569" s="31" t="s">
        <v>4662</v>
      </c>
      <c r="C569" s="31" t="str">
        <f t="shared" si="1148"/>
        <v xml:space="preserve">Calder, Kyle </v>
      </c>
      <c r="D569" s="31" t="str">
        <f t="shared" si="1149"/>
        <v>Kyle Calder</v>
      </c>
      <c r="E569" s="31" t="str">
        <f t="shared" si="1150"/>
        <v>LW</v>
      </c>
      <c r="F569" s="31" t="s">
        <v>7602</v>
      </c>
      <c r="G569" s="31">
        <v>59</v>
      </c>
      <c r="H569" s="31">
        <v>9</v>
      </c>
      <c r="I569" s="31">
        <v>12</v>
      </c>
      <c r="J569" s="31">
        <f t="shared" si="1151"/>
        <v>21</v>
      </c>
      <c r="K569" s="31">
        <v>-31</v>
      </c>
      <c r="L569" s="31">
        <v>36</v>
      </c>
      <c r="M569" s="32" t="s">
        <v>5915</v>
      </c>
      <c r="N569" s="33">
        <f t="shared" si="1152"/>
        <v>15.033333333333333</v>
      </c>
      <c r="O569" s="33">
        <f t="shared" si="1153"/>
        <v>886.9666666666667</v>
      </c>
      <c r="P569" s="31">
        <v>2</v>
      </c>
      <c r="Q569" s="31">
        <v>4</v>
      </c>
      <c r="R569" s="31">
        <v>2</v>
      </c>
      <c r="S569" s="31">
        <v>0</v>
      </c>
      <c r="T569" s="31">
        <f t="shared" si="1154"/>
        <v>5</v>
      </c>
      <c r="U569" s="31">
        <f t="shared" si="1154"/>
        <v>8</v>
      </c>
      <c r="V569" s="31">
        <v>88</v>
      </c>
      <c r="W569" s="34">
        <f t="shared" si="1155"/>
        <v>0.10227272727272728</v>
      </c>
      <c r="X569" s="31">
        <v>1224</v>
      </c>
      <c r="Y569" s="31">
        <v>0</v>
      </c>
      <c r="Z569" s="31">
        <v>0</v>
      </c>
      <c r="AA569" s="31">
        <v>3</v>
      </c>
      <c r="AB569" s="31">
        <v>7</v>
      </c>
      <c r="AC569" s="34">
        <f t="shared" si="1156"/>
        <v>0.3</v>
      </c>
      <c r="AD569" s="32" t="s">
        <v>1742</v>
      </c>
      <c r="AE569" s="35">
        <f>LEFT(AD569, LEN(AD569)-3)+RIGHT(AD569,2)/60</f>
        <v>42.233333333333334</v>
      </c>
      <c r="AF569" s="36">
        <v>23</v>
      </c>
      <c r="AG569" s="37">
        <v>290186</v>
      </c>
      <c r="AH569" s="42" t="s">
        <v>6280</v>
      </c>
      <c r="AI569" s="42" t="s">
        <v>6432</v>
      </c>
      <c r="AJ569" s="43">
        <v>-18.600000000000001</v>
      </c>
      <c r="AK569" s="42" t="s">
        <v>6328</v>
      </c>
      <c r="AL569" s="42" t="s">
        <v>329</v>
      </c>
      <c r="AM569" s="42" t="s">
        <v>349</v>
      </c>
      <c r="AN569" s="40">
        <f t="shared" si="1157"/>
        <v>18.399999999999999</v>
      </c>
      <c r="AO569" s="40">
        <f t="shared" si="1157"/>
        <v>17.8</v>
      </c>
      <c r="AP569" s="40">
        <f t="shared" si="1157"/>
        <v>-18.600000000000001</v>
      </c>
      <c r="AQ569" s="40">
        <f t="shared" si="1157"/>
        <v>-1</v>
      </c>
      <c r="AR569" s="40"/>
      <c r="AS569" s="40">
        <f t="shared" si="1158"/>
        <v>-2.5</v>
      </c>
      <c r="AT569" s="40"/>
      <c r="AU569" s="40">
        <f t="shared" si="1159"/>
        <v>-3.5</v>
      </c>
      <c r="AV569" s="31"/>
      <c r="AW569" s="31"/>
      <c r="AX569" s="31"/>
      <c r="AY569" s="31"/>
      <c r="AZ569" s="31"/>
      <c r="BA569" s="31"/>
      <c r="BB569" s="31"/>
      <c r="BC569" s="31"/>
      <c r="BD569" s="31"/>
      <c r="BE569" s="31"/>
      <c r="BF569" s="31"/>
      <c r="BG569" s="31"/>
      <c r="BH569" s="31"/>
      <c r="BI569" s="31"/>
      <c r="BJ569" s="31"/>
      <c r="BK569" s="31"/>
      <c r="BL569" s="31"/>
      <c r="BM569" s="41"/>
      <c r="BN569" s="41"/>
      <c r="BO569" s="41"/>
      <c r="BP569" s="41"/>
      <c r="BQ569" s="33"/>
      <c r="BR569" s="33"/>
      <c r="BS569" s="33"/>
      <c r="BT569" s="33"/>
      <c r="BU569" s="31"/>
      <c r="BV569" s="31"/>
      <c r="BW569" s="31"/>
      <c r="BX569" s="31"/>
      <c r="BY569" s="40"/>
      <c r="BZ569" s="40"/>
      <c r="CA569" s="40"/>
      <c r="CB569" s="55">
        <v>17</v>
      </c>
      <c r="CC569" s="55">
        <v>9</v>
      </c>
      <c r="CD569" s="55">
        <v>2</v>
      </c>
      <c r="CE569" s="55">
        <v>28</v>
      </c>
      <c r="CF569" s="55">
        <v>46</v>
      </c>
      <c r="CG569" s="55">
        <v>2</v>
      </c>
      <c r="CH569" s="55">
        <v>8</v>
      </c>
      <c r="CI569" s="55">
        <v>56</v>
      </c>
      <c r="CJ569" s="35"/>
      <c r="CK569" s="35"/>
      <c r="CL569" s="35"/>
      <c r="CM569" s="35"/>
      <c r="CN569" s="35"/>
      <c r="CO569" s="35"/>
      <c r="CP569" s="56">
        <f t="shared" si="1070"/>
        <v>0.29411764705882354</v>
      </c>
      <c r="CQ569" s="56">
        <f t="shared" si="1071"/>
        <v>0.47058823529411764</v>
      </c>
      <c r="CR569" s="56">
        <f t="shared" si="1072"/>
        <v>0.76470588235294112</v>
      </c>
      <c r="CS569" s="56">
        <f t="shared" si="1073"/>
        <v>0.22222222222222221</v>
      </c>
      <c r="CT569" s="56">
        <f t="shared" si="1074"/>
        <v>0.44444444444444442</v>
      </c>
      <c r="CU569" s="56">
        <f t="shared" si="1075"/>
        <v>0.66666666666666663</v>
      </c>
      <c r="CV569" s="31">
        <v>1</v>
      </c>
      <c r="CW569" s="61">
        <f t="shared" si="1160"/>
        <v>7.7513907778017019</v>
      </c>
      <c r="CX569" s="61">
        <f t="shared" si="1161"/>
        <v>17.476127634311023</v>
      </c>
      <c r="CY569" s="61">
        <v>1.3151109258261551</v>
      </c>
      <c r="CZ569" s="61">
        <v>0.38006095421285802</v>
      </c>
      <c r="DA569" s="61">
        <v>-0.29944858668973995</v>
      </c>
      <c r="DB569" s="61">
        <v>4.2059614138609431</v>
      </c>
      <c r="DC569" s="61">
        <v>-1.2046237934672999</v>
      </c>
      <c r="DD569" s="61">
        <f t="shared" si="1162"/>
        <v>4.3970609137429166</v>
      </c>
      <c r="DE569" s="61">
        <f t="shared" si="1163"/>
        <v>9.9135239013461742</v>
      </c>
      <c r="DF569" s="61">
        <v>-1.3188508529097112</v>
      </c>
      <c r="DG569" s="61">
        <v>-6.8060800926655896E-2</v>
      </c>
      <c r="DH569" s="61">
        <v>6.1666266610889267</v>
      </c>
      <c r="DI569" s="61">
        <v>-1.4253851431937745</v>
      </c>
      <c r="DJ569" s="61">
        <f t="shared" si="1164"/>
        <v>3.3543298640587853</v>
      </c>
      <c r="DK569" s="61">
        <f t="shared" si="1165"/>
        <v>7.5626037329648526</v>
      </c>
      <c r="DL569" s="61"/>
      <c r="DM569" s="61"/>
      <c r="DN569" s="61">
        <f t="shared" si="1166"/>
        <v>0</v>
      </c>
      <c r="DO569" s="40">
        <v>659.61666666666667</v>
      </c>
      <c r="DP569" s="40">
        <v>126.78333333333333</v>
      </c>
      <c r="DQ569" s="40">
        <v>100.68333333333334</v>
      </c>
      <c r="DR569" s="62">
        <v>887.08333333333326</v>
      </c>
    </row>
    <row r="570" spans="1:122" x14ac:dyDescent="0.2">
      <c r="A570" s="31" t="s">
        <v>4659</v>
      </c>
      <c r="B570" s="31" t="s">
        <v>4662</v>
      </c>
      <c r="C570" s="31" t="str">
        <f t="shared" si="1148"/>
        <v xml:space="preserve">Calder, Kyle </v>
      </c>
      <c r="D570" s="31" t="str">
        <f t="shared" si="1149"/>
        <v>Kyle Calder</v>
      </c>
      <c r="E570" s="31" t="str">
        <f t="shared" si="1150"/>
        <v>LW</v>
      </c>
      <c r="F570" s="31" t="s">
        <v>926</v>
      </c>
      <c r="G570" s="31">
        <v>19</v>
      </c>
      <c r="H570" s="31">
        <v>5</v>
      </c>
      <c r="I570" s="31">
        <v>9</v>
      </c>
      <c r="J570" s="31">
        <f t="shared" si="1151"/>
        <v>14</v>
      </c>
      <c r="K570" s="31">
        <v>6</v>
      </c>
      <c r="L570" s="31">
        <v>22</v>
      </c>
      <c r="M570" s="32" t="s">
        <v>5718</v>
      </c>
      <c r="N570" s="33">
        <f t="shared" si="1152"/>
        <v>17.083333333333332</v>
      </c>
      <c r="O570" s="33">
        <f t="shared" si="1153"/>
        <v>324.58333333333331</v>
      </c>
      <c r="P570" s="31">
        <v>1</v>
      </c>
      <c r="Q570" s="31">
        <v>3</v>
      </c>
      <c r="R570" s="31">
        <v>0</v>
      </c>
      <c r="S570" s="31">
        <v>0</v>
      </c>
      <c r="T570" s="31">
        <f t="shared" si="1154"/>
        <v>4</v>
      </c>
      <c r="U570" s="31">
        <f t="shared" si="1154"/>
        <v>6</v>
      </c>
      <c r="V570" s="31">
        <v>42</v>
      </c>
      <c r="W570" s="34">
        <f t="shared" si="1155"/>
        <v>0.11904761904761904</v>
      </c>
      <c r="X570" s="31">
        <v>419</v>
      </c>
      <c r="Y570" s="31">
        <v>2</v>
      </c>
      <c r="Z570" s="31">
        <v>0</v>
      </c>
      <c r="AA570" s="31">
        <v>1</v>
      </c>
      <c r="AB570" s="31">
        <v>1</v>
      </c>
      <c r="AC570" s="34">
        <f t="shared" si="1156"/>
        <v>0.5</v>
      </c>
      <c r="AD570" s="32" t="s">
        <v>4196</v>
      </c>
      <c r="AE570" s="35">
        <f>LEFT(AD570, LEN(AD570)-3)+RIGHT(AD570,2)/60</f>
        <v>23.183333333333334</v>
      </c>
      <c r="AF570" s="36"/>
      <c r="AG570" s="31"/>
      <c r="AH570" s="38" t="s">
        <v>6392</v>
      </c>
      <c r="AI570" s="38" t="s">
        <v>6279</v>
      </c>
      <c r="AJ570" s="39">
        <v>2.9</v>
      </c>
      <c r="AK570" s="38" t="s">
        <v>6412</v>
      </c>
      <c r="AL570" s="38" t="s">
        <v>6323</v>
      </c>
      <c r="AM570" s="38" t="s">
        <v>6332</v>
      </c>
      <c r="AN570" s="40">
        <f t="shared" si="1157"/>
        <v>7.6</v>
      </c>
      <c r="AO570" s="40">
        <f t="shared" si="1157"/>
        <v>6.2</v>
      </c>
      <c r="AP570" s="40">
        <f t="shared" si="1157"/>
        <v>2.9</v>
      </c>
      <c r="AQ570" s="40">
        <f t="shared" si="1157"/>
        <v>1.5</v>
      </c>
      <c r="AR570" s="40"/>
      <c r="AS570" s="40">
        <f t="shared" si="1158"/>
        <v>1.1000000000000001</v>
      </c>
      <c r="AT570" s="40"/>
      <c r="AU570" s="40">
        <f t="shared" si="1159"/>
        <v>2.7</v>
      </c>
      <c r="AV570" s="31">
        <v>19</v>
      </c>
      <c r="AW570" s="31">
        <v>39</v>
      </c>
      <c r="AX570" s="31">
        <v>41</v>
      </c>
      <c r="AY570" s="31">
        <v>36</v>
      </c>
      <c r="AZ570" s="31">
        <v>27</v>
      </c>
      <c r="BA570" s="31">
        <v>4</v>
      </c>
      <c r="BB570" s="31">
        <v>8</v>
      </c>
      <c r="BC570" s="31">
        <v>0.2</v>
      </c>
      <c r="BD570" s="31">
        <v>17</v>
      </c>
      <c r="BE570" s="31" t="s">
        <v>279</v>
      </c>
      <c r="BF570" s="31" t="s">
        <v>280</v>
      </c>
      <c r="BG570" s="31" t="s">
        <v>7474</v>
      </c>
      <c r="BH570" s="31" t="s">
        <v>7457</v>
      </c>
      <c r="BI570" s="31">
        <v>71</v>
      </c>
      <c r="BJ570" s="31">
        <v>180</v>
      </c>
      <c r="BK570" s="31" t="s">
        <v>1259</v>
      </c>
      <c r="BL570" s="31" t="s">
        <v>7128</v>
      </c>
      <c r="BM570" s="41" t="s">
        <v>438</v>
      </c>
      <c r="BN570" s="41" t="s">
        <v>6572</v>
      </c>
      <c r="BO570" s="41" t="s">
        <v>6573</v>
      </c>
      <c r="BP570" s="41" t="s">
        <v>6575</v>
      </c>
      <c r="BQ570" s="33"/>
      <c r="BR570" s="33"/>
      <c r="BS570" s="33"/>
      <c r="BT570" s="33"/>
      <c r="BU570" s="37">
        <v>1643</v>
      </c>
      <c r="BV570" s="31">
        <v>1</v>
      </c>
      <c r="BW570" s="31">
        <v>0</v>
      </c>
      <c r="BX570" s="31">
        <v>0</v>
      </c>
      <c r="BY570" s="40"/>
      <c r="BZ570" s="40"/>
      <c r="CA570" s="40"/>
      <c r="CB570" s="55">
        <v>16</v>
      </c>
      <c r="CC570" s="55">
        <v>5</v>
      </c>
      <c r="CD570" s="55">
        <v>0</v>
      </c>
      <c r="CE570" s="55">
        <v>21</v>
      </c>
      <c r="CF570" s="55">
        <v>9</v>
      </c>
      <c r="CG570" s="55">
        <v>1</v>
      </c>
      <c r="CH570" s="55">
        <v>0</v>
      </c>
      <c r="CI570" s="55">
        <v>10</v>
      </c>
      <c r="CJ570" s="35"/>
      <c r="CK570" s="35"/>
      <c r="CL570" s="35"/>
      <c r="CM570" s="35"/>
      <c r="CN570" s="35"/>
      <c r="CO570" s="35"/>
      <c r="CP570" s="56">
        <f t="shared" si="1070"/>
        <v>0.25</v>
      </c>
      <c r="CQ570" s="56">
        <f t="shared" si="1071"/>
        <v>0.375</v>
      </c>
      <c r="CR570" s="56">
        <f t="shared" si="1072"/>
        <v>0.625</v>
      </c>
      <c r="CS570" s="56">
        <f t="shared" si="1073"/>
        <v>0.2</v>
      </c>
      <c r="CT570" s="56">
        <f t="shared" si="1074"/>
        <v>0.6</v>
      </c>
      <c r="CU570" s="56">
        <f t="shared" si="1075"/>
        <v>0.8</v>
      </c>
      <c r="CV570" s="31">
        <v>1</v>
      </c>
      <c r="CW570" s="61">
        <f t="shared" si="1160"/>
        <v>15.301949736535706</v>
      </c>
      <c r="CX570" s="61">
        <f t="shared" si="1161"/>
        <v>94.248009463854899</v>
      </c>
      <c r="CY570" s="61">
        <v>8.8629081565636749</v>
      </c>
      <c r="CZ570" s="61">
        <v>1.6568801539563804</v>
      </c>
      <c r="DA570" s="61">
        <v>8.6219936776674275E-4</v>
      </c>
      <c r="DB570" s="61">
        <v>-0.24281425262107642</v>
      </c>
      <c r="DC570" s="61">
        <v>0</v>
      </c>
      <c r="DD570" s="61">
        <f t="shared" si="1162"/>
        <v>10.277836257266745</v>
      </c>
      <c r="DE570" s="61">
        <f t="shared" si="1163"/>
        <v>63.303410710466025</v>
      </c>
      <c r="DF570" s="61">
        <v>2.9267020931343102</v>
      </c>
      <c r="DG570" s="61">
        <v>-2.4683857494032175E-3</v>
      </c>
      <c r="DH570" s="61">
        <v>2.2175504850429202</v>
      </c>
      <c r="DI570" s="61">
        <v>-0.11767071315886739</v>
      </c>
      <c r="DJ570" s="61">
        <f t="shared" si="1164"/>
        <v>5.0241134792689603</v>
      </c>
      <c r="DK570" s="61">
        <f t="shared" si="1165"/>
        <v>30.944598753388867</v>
      </c>
      <c r="DL570" s="61"/>
      <c r="DM570" s="61"/>
      <c r="DN570" s="61">
        <f t="shared" si="1166"/>
        <v>0</v>
      </c>
      <c r="DO570" s="62">
        <v>252.7833333333333</v>
      </c>
      <c r="DP570" s="62">
        <v>53.016666666666666</v>
      </c>
      <c r="DQ570" s="62">
        <v>18.916666666666668</v>
      </c>
      <c r="DR570" s="62">
        <v>324.71666666666664</v>
      </c>
    </row>
    <row r="571" spans="1:122" s="30" customFormat="1" x14ac:dyDescent="0.2">
      <c r="A571" s="19" t="s">
        <v>4659</v>
      </c>
      <c r="B571" s="19" t="s">
        <v>4662</v>
      </c>
      <c r="C571" s="19" t="s">
        <v>58</v>
      </c>
      <c r="D571" s="19" t="s">
        <v>59</v>
      </c>
      <c r="E571" s="19" t="s">
        <v>2750</v>
      </c>
      <c r="F571" s="19" t="s">
        <v>926</v>
      </c>
      <c r="G571" s="19">
        <v>78</v>
      </c>
      <c r="H571" s="19">
        <v>14</v>
      </c>
      <c r="I571" s="19">
        <v>21</v>
      </c>
      <c r="J571" s="19">
        <v>35</v>
      </c>
      <c r="K571" s="19">
        <v>-25</v>
      </c>
      <c r="L571" s="19">
        <v>58</v>
      </c>
      <c r="M571" s="20"/>
      <c r="N571" s="21">
        <v>15.53</v>
      </c>
      <c r="O571" s="21">
        <v>1211.55</v>
      </c>
      <c r="P571" s="19">
        <v>3</v>
      </c>
      <c r="Q571" s="19">
        <v>7</v>
      </c>
      <c r="R571" s="19">
        <v>2</v>
      </c>
      <c r="S571" s="19">
        <v>0</v>
      </c>
      <c r="T571" s="19">
        <v>9</v>
      </c>
      <c r="U571" s="19">
        <v>14</v>
      </c>
      <c r="V571" s="19">
        <v>130</v>
      </c>
      <c r="W571" s="22">
        <v>0.108</v>
      </c>
      <c r="X571" s="19">
        <v>1643</v>
      </c>
      <c r="Y571" s="19">
        <v>2</v>
      </c>
      <c r="Z571" s="19">
        <v>0</v>
      </c>
      <c r="AA571" s="19">
        <v>4</v>
      </c>
      <c r="AB571" s="19">
        <v>8</v>
      </c>
      <c r="AC571" s="22">
        <v>0.33300000000000002</v>
      </c>
      <c r="AD571" s="20"/>
      <c r="AE571" s="21">
        <v>37.590000000000003</v>
      </c>
      <c r="AF571" s="28">
        <v>17</v>
      </c>
      <c r="AG571" s="23">
        <v>290186</v>
      </c>
      <c r="AH571" s="23"/>
      <c r="AI571" s="23"/>
      <c r="AJ571" s="23"/>
      <c r="AK571" s="23"/>
      <c r="AL571" s="23"/>
      <c r="AM571" s="23"/>
      <c r="AN571" s="24">
        <v>26</v>
      </c>
      <c r="AO571" s="24">
        <v>24</v>
      </c>
      <c r="AP571" s="24">
        <v>-15.7</v>
      </c>
      <c r="AQ571" s="29">
        <v>-0.4</v>
      </c>
      <c r="AR571" s="24">
        <f>AQ571/(BR571+2*(BS571+BT571))*2000</f>
        <v>-0.52938062466913727</v>
      </c>
      <c r="AS571" s="29">
        <v>-1.6</v>
      </c>
      <c r="AT571" s="24">
        <f>AS571/(BR571+2*(BS571+BT571))*2000</f>
        <v>-2.1175224986765491</v>
      </c>
      <c r="AU571" s="24">
        <v>-2</v>
      </c>
      <c r="AV571" s="67">
        <v>19</v>
      </c>
      <c r="AW571" s="67">
        <v>39</v>
      </c>
      <c r="AX571" s="67">
        <v>41</v>
      </c>
      <c r="AY571" s="67">
        <v>36</v>
      </c>
      <c r="AZ571" s="67">
        <v>27</v>
      </c>
      <c r="BA571" s="67">
        <v>4</v>
      </c>
      <c r="BB571" s="67">
        <v>8</v>
      </c>
      <c r="BC571" s="67">
        <v>0.2</v>
      </c>
      <c r="BD571" s="19">
        <v>17</v>
      </c>
      <c r="BE571" s="19" t="s">
        <v>279</v>
      </c>
      <c r="BF571" s="19" t="s">
        <v>280</v>
      </c>
      <c r="BG571" s="19" t="s">
        <v>7474</v>
      </c>
      <c r="BH571" s="19" t="s">
        <v>7457</v>
      </c>
      <c r="BI571" s="19">
        <v>71</v>
      </c>
      <c r="BJ571" s="19">
        <v>180</v>
      </c>
      <c r="BK571" s="19" t="s">
        <v>1259</v>
      </c>
      <c r="BL571" s="19" t="s">
        <v>7128</v>
      </c>
      <c r="BM571" s="25" t="s">
        <v>438</v>
      </c>
      <c r="BN571" s="25" t="s">
        <v>6572</v>
      </c>
      <c r="BO571" s="25" t="s">
        <v>6573</v>
      </c>
      <c r="BP571" s="25" t="s">
        <v>6575</v>
      </c>
      <c r="BQ571" s="21">
        <f>LEFT(TRIM(BM571),LEN(TRIM(BM571))-3)+RIGHT(TRIM(BM571),2)/60</f>
        <v>1211.8</v>
      </c>
      <c r="BR571" s="21">
        <f>LEFT(TRIM(BN571),LEN(TRIM(BN571))-3)+RIGHT(TRIM(BN571),2)/60</f>
        <v>912.4</v>
      </c>
      <c r="BS571" s="21">
        <f>LEFT(TRIM(BO571),LEN(TRIM(BO571))-3)+RIGHT(TRIM(BO571),2)/60</f>
        <v>119.6</v>
      </c>
      <c r="BT571" s="21">
        <f>LEFT(TRIM(BP571),LEN(TRIM(BP571))-3)+RIGHT(TRIM(BP571),2)/60</f>
        <v>179.8</v>
      </c>
      <c r="BU571" s="19">
        <v>1643</v>
      </c>
      <c r="BV571" s="19">
        <v>1</v>
      </c>
      <c r="BW571" s="19">
        <v>0</v>
      </c>
      <c r="BX571" s="19">
        <v>0</v>
      </c>
      <c r="BY571" s="24">
        <f>BR571/G571</f>
        <v>11.697435897435897</v>
      </c>
      <c r="BZ571" s="24">
        <f>BS571/G571</f>
        <v>1.5333333333333332</v>
      </c>
      <c r="CA571" s="24">
        <f>BT571/G571</f>
        <v>2.3051282051282054</v>
      </c>
      <c r="CB571" s="19">
        <v>33</v>
      </c>
      <c r="CC571" s="19">
        <v>14</v>
      </c>
      <c r="CD571" s="19">
        <v>2</v>
      </c>
      <c r="CE571" s="19">
        <v>49</v>
      </c>
      <c r="CF571" s="19">
        <v>55</v>
      </c>
      <c r="CG571" s="19">
        <v>3</v>
      </c>
      <c r="CH571" s="19">
        <v>8</v>
      </c>
      <c r="CI571" s="19">
        <v>66</v>
      </c>
      <c r="CJ571" s="53">
        <f>IF(BR571=0,0,CB571/BR571*60)</f>
        <v>2.1701008329679965</v>
      </c>
      <c r="CK571" s="53">
        <f>IF(BT571=0,0,CC571/BT571*60)</f>
        <v>4.6718576195773078</v>
      </c>
      <c r="CL571" s="53">
        <f>IF(BS571=0,0,CD571/BS571*60)</f>
        <v>1.0033444816053512</v>
      </c>
      <c r="CM571" s="53">
        <f>IF(BR571=0,0,CF571/BR571*60)</f>
        <v>3.6168347216133276</v>
      </c>
      <c r="CN571" s="53">
        <f>IF(BT571=0,0,CG571/BT571*60)</f>
        <v>1.0011123470522802</v>
      </c>
      <c r="CO571" s="53">
        <f>IF(BS571=0,0,CH571/BS571*60)</f>
        <v>4.0133779264214047</v>
      </c>
      <c r="CP571" s="54">
        <f t="shared" si="1070"/>
        <v>0.27272727272727271</v>
      </c>
      <c r="CQ571" s="54">
        <f t="shared" si="1071"/>
        <v>0.42424242424242425</v>
      </c>
      <c r="CR571" s="54">
        <f t="shared" si="1072"/>
        <v>0.69696969696969702</v>
      </c>
      <c r="CS571" s="54">
        <f t="shared" si="1073"/>
        <v>0.21428571428571427</v>
      </c>
      <c r="CT571" s="54">
        <f t="shared" si="1074"/>
        <v>0.5</v>
      </c>
      <c r="CU571" s="54">
        <f t="shared" si="1075"/>
        <v>0.7142857142857143</v>
      </c>
      <c r="CV571" s="19">
        <v>2</v>
      </c>
      <c r="CW571" s="65">
        <v>23.053000000000001</v>
      </c>
      <c r="CX571" s="65">
        <v>38.048000000000002</v>
      </c>
      <c r="CY571" s="24">
        <v>10.178000000000001</v>
      </c>
      <c r="CZ571" s="24">
        <v>2.0369999999999999</v>
      </c>
      <c r="DA571" s="24">
        <v>-0.29899999999999999</v>
      </c>
      <c r="DB571" s="24">
        <v>3.9630000000000001</v>
      </c>
      <c r="DC571" s="24">
        <v>-1.2050000000000001</v>
      </c>
      <c r="DD571" s="65">
        <v>14.675000000000001</v>
      </c>
      <c r="DE571" s="65">
        <v>24.22</v>
      </c>
      <c r="DF571" s="24">
        <v>1.6080000000000001</v>
      </c>
      <c r="DG571" s="24">
        <v>-7.0999999999999994E-2</v>
      </c>
      <c r="DH571" s="24">
        <v>8.3840000000000003</v>
      </c>
      <c r="DI571" s="24">
        <v>-1.5429999999999999</v>
      </c>
      <c r="DJ571" s="65">
        <v>8.3780000000000001</v>
      </c>
      <c r="DK571" s="65">
        <v>13.827999999999999</v>
      </c>
      <c r="DL571" s="24">
        <v>0</v>
      </c>
      <c r="DM571" s="24">
        <v>0</v>
      </c>
      <c r="DN571" s="65">
        <v>0</v>
      </c>
      <c r="DO571" s="24">
        <v>912.4</v>
      </c>
      <c r="DP571" s="24">
        <v>179.8</v>
      </c>
      <c r="DQ571" s="24">
        <v>119.6</v>
      </c>
      <c r="DR571" s="24">
        <v>1211.8</v>
      </c>
    </row>
    <row r="572" spans="1:122" x14ac:dyDescent="0.2">
      <c r="A572" s="31" t="s">
        <v>4671</v>
      </c>
      <c r="B572" s="31" t="s">
        <v>4662</v>
      </c>
      <c r="C572" s="31" t="str">
        <f>CONCATENATE(RIGHT(D572,LEN(D572)-SEARCH(" ",D572)), ", ", LEFT(D572, SEARCH(" ", D572)))</f>
        <v xml:space="preserve">Nagy, Ladislav </v>
      </c>
      <c r="D572" s="31" t="str">
        <f>LEFT(F572, SEARCH(",", F572) - 1)</f>
        <v>Ladislav Nagy</v>
      </c>
      <c r="E572" s="31" t="str">
        <f>LEFT(RIGHT(F572, LEN(F572)-SEARCH(",", F572)-1), 2)</f>
        <v>LW</v>
      </c>
      <c r="F572" s="31" t="s">
        <v>2790</v>
      </c>
      <c r="G572" s="31">
        <v>55</v>
      </c>
      <c r="H572" s="31">
        <v>8</v>
      </c>
      <c r="I572" s="31">
        <v>33</v>
      </c>
      <c r="J572" s="31">
        <f>H572+I572</f>
        <v>41</v>
      </c>
      <c r="K572" s="31">
        <v>-2</v>
      </c>
      <c r="L572" s="31">
        <v>48</v>
      </c>
      <c r="M572" s="32" t="s">
        <v>5939</v>
      </c>
      <c r="N572" s="33">
        <f>LEFT(M572, LEN(M572)-3)+RIGHT(M572,2)/60</f>
        <v>17.866666666666667</v>
      </c>
      <c r="O572" s="33">
        <f>G572*N572</f>
        <v>982.66666666666674</v>
      </c>
      <c r="P572" s="31">
        <v>2</v>
      </c>
      <c r="Q572" s="31">
        <v>15</v>
      </c>
      <c r="R572" s="31">
        <v>0</v>
      </c>
      <c r="S572" s="31">
        <v>0</v>
      </c>
      <c r="T572" s="31">
        <f>H572-P572-R572</f>
        <v>6</v>
      </c>
      <c r="U572" s="31">
        <f>I572-Q572-S572</f>
        <v>18</v>
      </c>
      <c r="V572" s="31">
        <v>113</v>
      </c>
      <c r="W572" s="34">
        <f>IF(V572=0,0,H572/V572)</f>
        <v>7.0796460176991149E-2</v>
      </c>
      <c r="X572" s="31">
        <v>1281</v>
      </c>
      <c r="Y572" s="31">
        <v>0</v>
      </c>
      <c r="Z572" s="31">
        <v>0</v>
      </c>
      <c r="AA572" s="31">
        <v>13</v>
      </c>
      <c r="AB572" s="31">
        <v>30</v>
      </c>
      <c r="AC572" s="34">
        <f>IF(AA572+AB572=0,0,AA572/(AA572+AB572))</f>
        <v>0.30232558139534882</v>
      </c>
      <c r="AD572" s="32" t="s">
        <v>4737</v>
      </c>
      <c r="AE572" s="35">
        <f>LEFT(AD572, LEN(AD572)-3)+RIGHT(AD572,2)/60</f>
        <v>23.966666666666665</v>
      </c>
      <c r="AF572" s="36">
        <v>40</v>
      </c>
      <c r="AG572" s="37">
        <v>892575</v>
      </c>
      <c r="AH572" s="38" t="s">
        <v>6304</v>
      </c>
      <c r="AI572" s="38" t="s">
        <v>6418</v>
      </c>
      <c r="AJ572" s="39">
        <v>9.4</v>
      </c>
      <c r="AK572" s="38" t="s">
        <v>6455</v>
      </c>
      <c r="AL572" s="38" t="s">
        <v>6283</v>
      </c>
      <c r="AM572" s="38" t="s">
        <v>6297</v>
      </c>
      <c r="AN572" s="40">
        <f t="shared" ref="AN572:AQ573" si="1167">AH572+0</f>
        <v>21.7</v>
      </c>
      <c r="AO572" s="40">
        <f t="shared" si="1167"/>
        <v>16.7</v>
      </c>
      <c r="AP572" s="40">
        <f t="shared" si="1167"/>
        <v>9.4</v>
      </c>
      <c r="AQ572" s="40">
        <f t="shared" si="1167"/>
        <v>3.6</v>
      </c>
      <c r="AR572" s="40"/>
      <c r="AS572" s="40">
        <f>AL572+0</f>
        <v>2.4</v>
      </c>
      <c r="AT572" s="40"/>
      <c r="AU572" s="40">
        <f>AM572+0</f>
        <v>5.9</v>
      </c>
      <c r="AV572" s="31"/>
      <c r="AW572" s="31"/>
      <c r="AX572" s="31"/>
      <c r="AY572" s="31"/>
      <c r="AZ572" s="31"/>
      <c r="BA572" s="31"/>
      <c r="BB572" s="31"/>
      <c r="BC572" s="31"/>
      <c r="BD572" s="31"/>
      <c r="BE572" s="31"/>
      <c r="BF572" s="31"/>
      <c r="BG572" s="31"/>
      <c r="BH572" s="31"/>
      <c r="BI572" s="31"/>
      <c r="BJ572" s="31"/>
      <c r="BK572" s="31"/>
      <c r="BL572" s="31"/>
      <c r="BM572" s="41"/>
      <c r="BN572" s="41"/>
      <c r="BO572" s="41"/>
      <c r="BP572" s="41"/>
      <c r="BQ572" s="33"/>
      <c r="BR572" s="33"/>
      <c r="BS572" s="33"/>
      <c r="BT572" s="33"/>
      <c r="BU572" s="37"/>
      <c r="BV572" s="31"/>
      <c r="BW572" s="31"/>
      <c r="BX572" s="31"/>
      <c r="BY572" s="40"/>
      <c r="BZ572" s="40"/>
      <c r="CA572" s="40"/>
      <c r="CB572" s="55">
        <v>32</v>
      </c>
      <c r="CC572" s="55">
        <v>23</v>
      </c>
      <c r="CD572" s="55">
        <v>0</v>
      </c>
      <c r="CE572" s="55">
        <v>55</v>
      </c>
      <c r="CF572" s="55">
        <v>28</v>
      </c>
      <c r="CG572" s="55">
        <v>4</v>
      </c>
      <c r="CH572" s="55">
        <v>3</v>
      </c>
      <c r="CI572" s="55">
        <v>35</v>
      </c>
      <c r="CJ572" s="35"/>
      <c r="CK572" s="35"/>
      <c r="CL572" s="35"/>
      <c r="CM572" s="35"/>
      <c r="CN572" s="35"/>
      <c r="CO572" s="35"/>
      <c r="CP572" s="56">
        <f t="shared" si="1070"/>
        <v>0.1875</v>
      </c>
      <c r="CQ572" s="56">
        <f t="shared" si="1071"/>
        <v>0.5625</v>
      </c>
      <c r="CR572" s="56">
        <f t="shared" si="1072"/>
        <v>0.75</v>
      </c>
      <c r="CS572" s="56">
        <f t="shared" si="1073"/>
        <v>8.6956521739130432E-2</v>
      </c>
      <c r="CT572" s="56">
        <f t="shared" si="1074"/>
        <v>0.65217391304347827</v>
      </c>
      <c r="CU572" s="56">
        <f t="shared" si="1075"/>
        <v>0.73913043478260865</v>
      </c>
      <c r="CV572" s="31">
        <v>1</v>
      </c>
      <c r="CW572" s="61">
        <f>DD572+DJ572+DN572</f>
        <v>47.026144924620183</v>
      </c>
      <c r="CX572" s="61">
        <f>CW572/DR572*2000</f>
        <v>95.698300619902696</v>
      </c>
      <c r="CY572" s="61">
        <v>12.238593979607003</v>
      </c>
      <c r="CZ572" s="61">
        <v>6.0994714065265692</v>
      </c>
      <c r="DA572" s="61">
        <v>3.4233546051374686E-2</v>
      </c>
      <c r="DB572" s="61">
        <v>-0.48077272771798579</v>
      </c>
      <c r="DC572" s="61">
        <v>10.212507895584945</v>
      </c>
      <c r="DD572" s="61">
        <f>SUM(CY572:DC572)</f>
        <v>28.104034100051905</v>
      </c>
      <c r="DE572" s="61">
        <f>DD572/DR572*2000</f>
        <v>57.191766585372214</v>
      </c>
      <c r="DF572" s="61">
        <v>10.609811487829278</v>
      </c>
      <c r="DG572" s="61">
        <v>-6.8016573316805481E-2</v>
      </c>
      <c r="DH572" s="61">
        <v>3.6558121566811241</v>
      </c>
      <c r="DI572" s="61">
        <v>4.7245037533746848</v>
      </c>
      <c r="DJ572" s="61">
        <f>SUM(DF572:DI572)</f>
        <v>18.922110824568282</v>
      </c>
      <c r="DK572" s="61">
        <f>DJ572/DR572*2000</f>
        <v>38.506534034530489</v>
      </c>
      <c r="DL572" s="61"/>
      <c r="DM572" s="61"/>
      <c r="DN572" s="61">
        <f>SUM(DL572:DM572)</f>
        <v>0</v>
      </c>
      <c r="DO572" s="62">
        <v>728.55</v>
      </c>
      <c r="DP572" s="62">
        <v>217.9</v>
      </c>
      <c r="DQ572" s="62">
        <v>36.35</v>
      </c>
      <c r="DR572" s="62">
        <v>982.8</v>
      </c>
    </row>
    <row r="573" spans="1:122" x14ac:dyDescent="0.2">
      <c r="A573" s="31" t="s">
        <v>4658</v>
      </c>
      <c r="B573" s="31" t="s">
        <v>4662</v>
      </c>
      <c r="C573" s="31" t="str">
        <f>CONCATENATE(RIGHT(D573,LEN(D573)-SEARCH(" ",D573)), ", ", LEFT(D573, SEARCH(" ", D573)))</f>
        <v xml:space="preserve">Nagy, Ladislav </v>
      </c>
      <c r="D573" s="31" t="str">
        <f>LEFT(F573, SEARCH(",", F573) - 1)</f>
        <v>Ladislav Nagy</v>
      </c>
      <c r="E573" s="31" t="str">
        <f>LEFT(RIGHT(F573, LEN(F573)-SEARCH(",", F573)-1), 2)</f>
        <v>LW</v>
      </c>
      <c r="F573" s="31" t="s">
        <v>3368</v>
      </c>
      <c r="G573" s="31">
        <v>25</v>
      </c>
      <c r="H573" s="31">
        <v>4</v>
      </c>
      <c r="I573" s="31">
        <v>10</v>
      </c>
      <c r="J573" s="31">
        <f>H573+I573</f>
        <v>14</v>
      </c>
      <c r="K573" s="31">
        <v>-3</v>
      </c>
      <c r="L573" s="31">
        <v>6</v>
      </c>
      <c r="M573" s="32" t="s">
        <v>5695</v>
      </c>
      <c r="N573" s="33">
        <f>LEFT(M573, LEN(M573)-3)+RIGHT(M573,2)/60</f>
        <v>16.133333333333333</v>
      </c>
      <c r="O573" s="33">
        <f>G573*N573</f>
        <v>403.33333333333331</v>
      </c>
      <c r="P573" s="31">
        <v>2</v>
      </c>
      <c r="Q573" s="31">
        <v>5</v>
      </c>
      <c r="R573" s="31">
        <v>0</v>
      </c>
      <c r="S573" s="31">
        <v>0</v>
      </c>
      <c r="T573" s="31">
        <f>H573-P573-R573</f>
        <v>2</v>
      </c>
      <c r="U573" s="31">
        <f>I573-Q573-S573</f>
        <v>5</v>
      </c>
      <c r="V573" s="31">
        <v>33</v>
      </c>
      <c r="W573" s="34">
        <f>IF(V573=0,0,H573/V573)</f>
        <v>0.12121212121212122</v>
      </c>
      <c r="X573" s="31">
        <v>491</v>
      </c>
      <c r="Y573" s="31">
        <v>1</v>
      </c>
      <c r="Z573" s="31">
        <v>0</v>
      </c>
      <c r="AA573" s="31">
        <v>1</v>
      </c>
      <c r="AB573" s="31">
        <v>4</v>
      </c>
      <c r="AC573" s="34">
        <f>IF(AA573+AB573=0,0,AA573/(AA573+AB573))</f>
        <v>0.2</v>
      </c>
      <c r="AD573" s="32" t="s">
        <v>4169</v>
      </c>
      <c r="AE573" s="35">
        <f>LEFT(AD573, LEN(AD573)-3)+RIGHT(AD573,2)/60</f>
        <v>28.8</v>
      </c>
      <c r="AF573" s="36">
        <v>65</v>
      </c>
      <c r="AG573" s="37">
        <v>801155</v>
      </c>
      <c r="AH573" s="38" t="s">
        <v>6466</v>
      </c>
      <c r="AI573" s="38" t="s">
        <v>6392</v>
      </c>
      <c r="AJ573" s="39">
        <v>-2.8</v>
      </c>
      <c r="AK573" s="38" t="s">
        <v>6310</v>
      </c>
      <c r="AL573" s="38" t="s">
        <v>6344</v>
      </c>
      <c r="AM573" s="38" t="s">
        <v>6319</v>
      </c>
      <c r="AN573" s="40">
        <f t="shared" si="1167"/>
        <v>9.9</v>
      </c>
      <c r="AO573" s="40">
        <f t="shared" si="1167"/>
        <v>7.6</v>
      </c>
      <c r="AP573" s="40">
        <f t="shared" si="1167"/>
        <v>-2.8</v>
      </c>
      <c r="AQ573" s="40">
        <f t="shared" si="1167"/>
        <v>0.3</v>
      </c>
      <c r="AR573" s="40"/>
      <c r="AS573" s="40">
        <f>AL573+0</f>
        <v>0.5</v>
      </c>
      <c r="AT573" s="40"/>
      <c r="AU573" s="40">
        <f>AM573+0</f>
        <v>0.7</v>
      </c>
      <c r="AV573" s="31">
        <v>17</v>
      </c>
      <c r="AW573" s="31">
        <v>40</v>
      </c>
      <c r="AX573" s="31">
        <v>54</v>
      </c>
      <c r="AY573" s="31">
        <v>62</v>
      </c>
      <c r="AZ573" s="31">
        <v>36</v>
      </c>
      <c r="BA573" s="31">
        <v>14</v>
      </c>
      <c r="BB573" s="31">
        <v>34</v>
      </c>
      <c r="BC573" s="31">
        <v>1</v>
      </c>
      <c r="BD573" s="31">
        <v>17</v>
      </c>
      <c r="BE573" s="31" t="s">
        <v>2907</v>
      </c>
      <c r="BF573" s="31" t="s">
        <v>2908</v>
      </c>
      <c r="BG573" s="31"/>
      <c r="BH573" s="31" t="s">
        <v>7460</v>
      </c>
      <c r="BI573" s="31">
        <v>71</v>
      </c>
      <c r="BJ573" s="31">
        <v>192</v>
      </c>
      <c r="BK573" s="31" t="s">
        <v>1259</v>
      </c>
      <c r="BL573" s="31" t="s">
        <v>7128</v>
      </c>
      <c r="BM573" s="41" t="s">
        <v>4851</v>
      </c>
      <c r="BN573" s="41" t="s">
        <v>4852</v>
      </c>
      <c r="BO573" s="41" t="s">
        <v>1418</v>
      </c>
      <c r="BP573" s="41" t="s">
        <v>1419</v>
      </c>
      <c r="BQ573" s="33"/>
      <c r="BR573" s="33"/>
      <c r="BS573" s="33"/>
      <c r="BT573" s="33"/>
      <c r="BU573" s="37">
        <v>1772</v>
      </c>
      <c r="BV573" s="31">
        <v>6</v>
      </c>
      <c r="BW573" s="31">
        <v>4</v>
      </c>
      <c r="BX573" s="31">
        <v>4</v>
      </c>
      <c r="BY573" s="40"/>
      <c r="BZ573" s="40"/>
      <c r="CA573" s="40"/>
      <c r="CB573" s="55">
        <v>12</v>
      </c>
      <c r="CC573" s="55">
        <v>11</v>
      </c>
      <c r="CD573" s="55">
        <v>0</v>
      </c>
      <c r="CE573" s="55">
        <v>23</v>
      </c>
      <c r="CF573" s="55">
        <v>12</v>
      </c>
      <c r="CG573" s="55">
        <v>1</v>
      </c>
      <c r="CH573" s="55">
        <v>0</v>
      </c>
      <c r="CI573" s="55">
        <v>13</v>
      </c>
      <c r="CJ573" s="35"/>
      <c r="CK573" s="35"/>
      <c r="CL573" s="35"/>
      <c r="CM573" s="35"/>
      <c r="CN573" s="35"/>
      <c r="CO573" s="35"/>
      <c r="CP573" s="56">
        <f t="shared" si="1070"/>
        <v>0.16666666666666666</v>
      </c>
      <c r="CQ573" s="56">
        <f t="shared" si="1071"/>
        <v>0.41666666666666669</v>
      </c>
      <c r="CR573" s="56">
        <f t="shared" si="1072"/>
        <v>0.58333333333333337</v>
      </c>
      <c r="CS573" s="56">
        <f t="shared" si="1073"/>
        <v>0.18181818181818182</v>
      </c>
      <c r="CT573" s="56">
        <f t="shared" si="1074"/>
        <v>0.45454545454545453</v>
      </c>
      <c r="CU573" s="56">
        <f t="shared" si="1075"/>
        <v>0.63636363636363635</v>
      </c>
      <c r="CV573" s="31">
        <v>1</v>
      </c>
      <c r="CW573" s="61">
        <f>DD573+DJ573+DN573</f>
        <v>13.506995800483001</v>
      </c>
      <c r="CX573" s="61">
        <f>CW573/DR573*2000</f>
        <v>66.968536795354311</v>
      </c>
      <c r="CY573" s="61">
        <v>0.70509708251111813</v>
      </c>
      <c r="CZ573" s="61">
        <v>4.1221549172235967</v>
      </c>
      <c r="DA573" s="61">
        <v>0.18812103484471551</v>
      </c>
      <c r="DB573" s="61">
        <v>-7.2610074587833558E-3</v>
      </c>
      <c r="DC573" s="61">
        <v>2.8365997571653758</v>
      </c>
      <c r="DD573" s="61">
        <f>SUM(CY573:DC573)</f>
        <v>7.844711784286023</v>
      </c>
      <c r="DE573" s="61">
        <f>DD573/DR573*2000</f>
        <v>38.894575635843609</v>
      </c>
      <c r="DF573" s="61">
        <v>2.4794695359251526</v>
      </c>
      <c r="DG573" s="61">
        <v>4.5795969594704888E-2</v>
      </c>
      <c r="DH573" s="61">
        <v>5.924856335688039E-2</v>
      </c>
      <c r="DI573" s="61">
        <v>3.0777699473202387</v>
      </c>
      <c r="DJ573" s="61">
        <f>SUM(DF573:DI573)</f>
        <v>5.6622840161969767</v>
      </c>
      <c r="DK573" s="61">
        <f>DJ573/DR573*2000</f>
        <v>28.073961159510691</v>
      </c>
      <c r="DL573" s="61"/>
      <c r="DM573" s="61"/>
      <c r="DN573" s="61">
        <f>SUM(DL573:DM573)</f>
        <v>0</v>
      </c>
      <c r="DO573" s="62">
        <v>316.88333333333333</v>
      </c>
      <c r="DP573" s="62">
        <v>85.983333333333334</v>
      </c>
      <c r="DQ573" s="62">
        <v>0.51666666666666672</v>
      </c>
      <c r="DR573" s="62">
        <v>403.38333333333333</v>
      </c>
    </row>
    <row r="574" spans="1:122" x14ac:dyDescent="0.2">
      <c r="A574" s="19" t="s">
        <v>4658</v>
      </c>
      <c r="B574" s="19" t="s">
        <v>4662</v>
      </c>
      <c r="C574" s="19" t="s">
        <v>60</v>
      </c>
      <c r="D574" s="19" t="s">
        <v>61</v>
      </c>
      <c r="E574" s="19" t="s">
        <v>2750</v>
      </c>
      <c r="F574" s="19" t="s">
        <v>3368</v>
      </c>
      <c r="G574" s="19">
        <v>80</v>
      </c>
      <c r="H574" s="19">
        <v>12</v>
      </c>
      <c r="I574" s="19">
        <v>43</v>
      </c>
      <c r="J574" s="19">
        <v>55</v>
      </c>
      <c r="K574" s="19">
        <v>-5</v>
      </c>
      <c r="L574" s="19">
        <v>54</v>
      </c>
      <c r="M574" s="20"/>
      <c r="N574" s="21">
        <v>17.329999999999998</v>
      </c>
      <c r="O574" s="21">
        <v>1386</v>
      </c>
      <c r="P574" s="19">
        <v>4</v>
      </c>
      <c r="Q574" s="19">
        <v>20</v>
      </c>
      <c r="R574" s="19">
        <v>0</v>
      </c>
      <c r="S574" s="19">
        <v>0</v>
      </c>
      <c r="T574" s="19">
        <v>8</v>
      </c>
      <c r="U574" s="19">
        <v>23</v>
      </c>
      <c r="V574" s="19">
        <v>146</v>
      </c>
      <c r="W574" s="22">
        <v>8.2000000000000003E-2</v>
      </c>
      <c r="X574" s="19">
        <v>1772</v>
      </c>
      <c r="Y574" s="19">
        <v>1</v>
      </c>
      <c r="Z574" s="19">
        <v>0</v>
      </c>
      <c r="AA574" s="19">
        <v>14</v>
      </c>
      <c r="AB574" s="19">
        <v>34</v>
      </c>
      <c r="AC574" s="22">
        <v>0.29199999999999998</v>
      </c>
      <c r="AD574" s="20"/>
      <c r="AE574" s="21">
        <v>25.48</v>
      </c>
      <c r="AF574" s="28">
        <v>48</v>
      </c>
      <c r="AG574" s="23">
        <v>1693730</v>
      </c>
      <c r="AH574" s="23"/>
      <c r="AI574" s="23"/>
      <c r="AJ574" s="23"/>
      <c r="AK574" s="23"/>
      <c r="AL574" s="23"/>
      <c r="AM574" s="23"/>
      <c r="AN574" s="24">
        <v>31.6</v>
      </c>
      <c r="AO574" s="24">
        <v>24.3</v>
      </c>
      <c r="AP574" s="24">
        <v>6.6</v>
      </c>
      <c r="AQ574" s="29">
        <v>2.6</v>
      </c>
      <c r="AR574" s="24">
        <f t="shared" ref="AR574:AR589" si="1168">AQ574/(BR574+2*(BS574+BT574))*2000</f>
        <v>3.0111179740580605</v>
      </c>
      <c r="AS574" s="29">
        <v>1.8</v>
      </c>
      <c r="AT574" s="24">
        <f t="shared" ref="AT574:AT589" si="1169">AS574/(BR574+2*(BS574+BT574))*2000</f>
        <v>2.0846201358863494</v>
      </c>
      <c r="AU574" s="24">
        <v>4.4000000000000004</v>
      </c>
      <c r="AV574" s="67">
        <v>17</v>
      </c>
      <c r="AW574" s="67">
        <v>40</v>
      </c>
      <c r="AX574" s="67">
        <v>54</v>
      </c>
      <c r="AY574" s="67">
        <v>62</v>
      </c>
      <c r="AZ574" s="67">
        <v>36</v>
      </c>
      <c r="BA574" s="67">
        <v>14</v>
      </c>
      <c r="BB574" s="67">
        <v>34</v>
      </c>
      <c r="BC574" s="67">
        <v>1</v>
      </c>
      <c r="BD574" s="19">
        <v>17</v>
      </c>
      <c r="BE574" s="19" t="s">
        <v>2907</v>
      </c>
      <c r="BF574" s="19" t="s">
        <v>2908</v>
      </c>
      <c r="BG574" s="19">
        <v>0</v>
      </c>
      <c r="BH574" s="19" t="s">
        <v>7460</v>
      </c>
      <c r="BI574" s="19">
        <v>71</v>
      </c>
      <c r="BJ574" s="19">
        <v>192</v>
      </c>
      <c r="BK574" s="19" t="s">
        <v>1259</v>
      </c>
      <c r="BL574" s="19" t="s">
        <v>7128</v>
      </c>
      <c r="BM574" s="25" t="s">
        <v>4851</v>
      </c>
      <c r="BN574" s="25" t="s">
        <v>4852</v>
      </c>
      <c r="BO574" s="25" t="s">
        <v>1418</v>
      </c>
      <c r="BP574" s="25" t="s">
        <v>1419</v>
      </c>
      <c r="BQ574" s="21">
        <f t="shared" ref="BQ574:BQ589" si="1170">LEFT(TRIM(BM574),LEN(TRIM(BM574))-3)+RIGHT(TRIM(BM574),2)/60</f>
        <v>1386.1833333333334</v>
      </c>
      <c r="BR574" s="21">
        <f t="shared" ref="BR574:BR589" si="1171">LEFT(TRIM(BN574),LEN(TRIM(BN574))-3)+RIGHT(TRIM(BN574),2)/60</f>
        <v>1045.4333333333334</v>
      </c>
      <c r="BS574" s="21">
        <f t="shared" ref="BS574:BS589" si="1172">LEFT(TRIM(BO574),LEN(TRIM(BO574))-3)+RIGHT(TRIM(BO574),2)/60</f>
        <v>36.866666666666667</v>
      </c>
      <c r="BT574" s="21">
        <f t="shared" ref="BT574:BT589" si="1173">LEFT(TRIM(BP574),LEN(TRIM(BP574))-3)+RIGHT(TRIM(BP574),2)/60</f>
        <v>303.88333333333333</v>
      </c>
      <c r="BU574" s="19">
        <v>1772</v>
      </c>
      <c r="BV574" s="19">
        <v>6</v>
      </c>
      <c r="BW574" s="19">
        <v>4</v>
      </c>
      <c r="BX574" s="19">
        <v>4</v>
      </c>
      <c r="BY574" s="24">
        <f t="shared" ref="BY574:BY589" si="1174">BR574/G574</f>
        <v>13.067916666666667</v>
      </c>
      <c r="BZ574" s="24">
        <f t="shared" ref="BZ574:BZ589" si="1175">BS574/G574</f>
        <v>0.46083333333333332</v>
      </c>
      <c r="CA574" s="24">
        <f t="shared" ref="CA574:CA589" si="1176">BT574/G574</f>
        <v>3.7985416666666665</v>
      </c>
      <c r="CB574" s="19">
        <v>44</v>
      </c>
      <c r="CC574" s="19">
        <v>34</v>
      </c>
      <c r="CD574" s="19">
        <v>0</v>
      </c>
      <c r="CE574" s="19">
        <v>78</v>
      </c>
      <c r="CF574" s="19">
        <v>40</v>
      </c>
      <c r="CG574" s="19">
        <v>5</v>
      </c>
      <c r="CH574" s="19">
        <v>3</v>
      </c>
      <c r="CI574" s="19">
        <v>48</v>
      </c>
      <c r="CJ574" s="53">
        <f t="shared" ref="CJ574:CJ589" si="1177">IF(BR574=0,0,CB574/BR574*60)</f>
        <v>2.5252686286388419</v>
      </c>
      <c r="CK574" s="53">
        <f t="shared" ref="CK574:CK589" si="1178">IF(BT574=0,0,CC574/BT574*60)</f>
        <v>6.7131026161355791</v>
      </c>
      <c r="CL574" s="53">
        <f t="shared" ref="CL574:CL589" si="1179">IF(BS574=0,0,CD574/BS574*60)</f>
        <v>0</v>
      </c>
      <c r="CM574" s="53">
        <f t="shared" ref="CM574:CM589" si="1180">IF(BR574=0,0,CF574/BR574*60)</f>
        <v>2.295698753308038</v>
      </c>
      <c r="CN574" s="53">
        <f t="shared" ref="CN574:CN589" si="1181">IF(BT574=0,0,CG574/BT574*60)</f>
        <v>0.98722097296111455</v>
      </c>
      <c r="CO574" s="53">
        <f t="shared" ref="CO574:CO589" si="1182">IF(BS574=0,0,CH574/BS574*60)</f>
        <v>4.8824593128390594</v>
      </c>
      <c r="CP574" s="54">
        <f t="shared" si="1070"/>
        <v>0.18181818181818182</v>
      </c>
      <c r="CQ574" s="54">
        <f t="shared" si="1071"/>
        <v>0.52272727272727271</v>
      </c>
      <c r="CR574" s="54">
        <f t="shared" si="1072"/>
        <v>0.70454545454545459</v>
      </c>
      <c r="CS574" s="54">
        <f t="shared" si="1073"/>
        <v>0.11764705882352941</v>
      </c>
      <c r="CT574" s="54">
        <f t="shared" si="1074"/>
        <v>0.58823529411764708</v>
      </c>
      <c r="CU574" s="54">
        <f t="shared" si="1075"/>
        <v>0.70588235294117652</v>
      </c>
      <c r="CV574" s="19">
        <v>2</v>
      </c>
      <c r="CW574" s="65">
        <v>60.533000000000001</v>
      </c>
      <c r="CX574" s="65">
        <v>87.337999999999994</v>
      </c>
      <c r="CY574" s="24">
        <v>12.944000000000001</v>
      </c>
      <c r="CZ574" s="24">
        <v>10.222</v>
      </c>
      <c r="DA574" s="24">
        <v>0.222</v>
      </c>
      <c r="DB574" s="24">
        <v>-0.48799999999999999</v>
      </c>
      <c r="DC574" s="24">
        <v>13.048999999999999</v>
      </c>
      <c r="DD574" s="65">
        <v>35.948999999999998</v>
      </c>
      <c r="DE574" s="65">
        <v>51.866999999999997</v>
      </c>
      <c r="DF574" s="24">
        <v>13.089</v>
      </c>
      <c r="DG574" s="24">
        <v>-2.1999999999999999E-2</v>
      </c>
      <c r="DH574" s="24">
        <v>3.7149999999999999</v>
      </c>
      <c r="DI574" s="24">
        <v>7.8019999999999996</v>
      </c>
      <c r="DJ574" s="65">
        <v>24.584</v>
      </c>
      <c r="DK574" s="65">
        <v>35.470999999999997</v>
      </c>
      <c r="DL574" s="24">
        <v>0</v>
      </c>
      <c r="DM574" s="24">
        <v>0</v>
      </c>
      <c r="DN574" s="65">
        <v>0</v>
      </c>
      <c r="DO574" s="24">
        <v>1045.43</v>
      </c>
      <c r="DP574" s="24">
        <v>303.88</v>
      </c>
      <c r="DQ574" s="24">
        <v>36.869999999999997</v>
      </c>
      <c r="DR574" s="24">
        <v>1386.18</v>
      </c>
    </row>
    <row r="575" spans="1:122" x14ac:dyDescent="0.2">
      <c r="A575" t="s">
        <v>4662</v>
      </c>
      <c r="B575" t="s">
        <v>4662</v>
      </c>
      <c r="C575" t="str">
        <f t="shared" ref="C575:C591" si="1183">CONCATENATE(RIGHT(D575,LEN(D575)-SEARCH(" ",D575)), ", ", LEFT(D575, SEARCH(" ", D575)))</f>
        <v xml:space="preserve">Tukonen, Lauri </v>
      </c>
      <c r="D575" t="str">
        <f t="shared" ref="D575:D591" si="1184">LEFT(F575, SEARCH(",", F575) - 1)</f>
        <v>Lauri Tukonen</v>
      </c>
      <c r="E575" t="str">
        <f t="shared" ref="E575:E591" si="1185">LEFT(RIGHT(F575, LEN(F575)-SEARCH(",", F575)-1), 2)</f>
        <v>RW</v>
      </c>
      <c r="F575" t="s">
        <v>1036</v>
      </c>
      <c r="G575">
        <v>4</v>
      </c>
      <c r="H575">
        <v>0</v>
      </c>
      <c r="I575">
        <v>0</v>
      </c>
      <c r="J575">
        <f t="shared" ref="J575:J591" si="1186">H575+I575</f>
        <v>0</v>
      </c>
      <c r="K575">
        <v>-2</v>
      </c>
      <c r="L575">
        <v>0</v>
      </c>
      <c r="M575" s="5" t="s">
        <v>5781</v>
      </c>
      <c r="N575" s="7">
        <f t="shared" ref="N575:N591" si="1187">LEFT(M575, LEN(M575)-3)+RIGHT(M575,2)/60</f>
        <v>6.55</v>
      </c>
      <c r="O575" s="7">
        <f t="shared" ref="O575:O591" si="1188">G575*N575</f>
        <v>26.2</v>
      </c>
      <c r="P575">
        <v>0</v>
      </c>
      <c r="Q575">
        <v>0</v>
      </c>
      <c r="R575">
        <v>0</v>
      </c>
      <c r="S575">
        <v>0</v>
      </c>
      <c r="T575">
        <f t="shared" ref="T575:T591" si="1189">H575-P575-R575</f>
        <v>0</v>
      </c>
      <c r="U575">
        <f t="shared" ref="U575:U591" si="1190">I575-Q575-S575</f>
        <v>0</v>
      </c>
      <c r="V575">
        <v>1</v>
      </c>
      <c r="W575" s="9">
        <f t="shared" ref="W575:W591" si="1191">IF(V575=0,0,H575/V575)</f>
        <v>0</v>
      </c>
      <c r="X575">
        <v>42</v>
      </c>
      <c r="Y575">
        <v>0</v>
      </c>
      <c r="Z575">
        <v>0</v>
      </c>
      <c r="AA575">
        <v>0</v>
      </c>
      <c r="AB575">
        <v>0</v>
      </c>
      <c r="AC575" s="9">
        <f t="shared" ref="AC575:AC591" si="1192">IF(AA575+AB575=0,0,AA575/(AA575+AB575))</f>
        <v>0</v>
      </c>
      <c r="AD575" s="5" t="s">
        <v>361</v>
      </c>
      <c r="AH575" s="13" t="s">
        <v>6315</v>
      </c>
      <c r="AI575" s="13" t="s">
        <v>6315</v>
      </c>
      <c r="AJ575" s="14">
        <v>-1.7</v>
      </c>
      <c r="AK575" s="13" t="s">
        <v>6352</v>
      </c>
      <c r="AL575" s="13" t="s">
        <v>6352</v>
      </c>
      <c r="AM575" s="13" t="s">
        <v>6340</v>
      </c>
      <c r="AN575" s="18">
        <f t="shared" ref="AN575:AN591" si="1193">AH575+0</f>
        <v>0.6</v>
      </c>
      <c r="AO575" s="18">
        <f t="shared" ref="AO575:AO591" si="1194">AI575+0</f>
        <v>0.6</v>
      </c>
      <c r="AP575" s="18">
        <f t="shared" ref="AP575:AP591" si="1195">AJ575+0</f>
        <v>-1.7</v>
      </c>
      <c r="AQ575" s="18">
        <f t="shared" ref="AQ575:AQ591" si="1196">AK575+0</f>
        <v>-0.3</v>
      </c>
      <c r="AR575" s="18">
        <f t="shared" si="1168"/>
        <v>-21.634615384615383</v>
      </c>
      <c r="AS575" s="18">
        <f t="shared" ref="AS575:AS591" si="1197">AL575+0</f>
        <v>-0.3</v>
      </c>
      <c r="AT575" s="18">
        <f t="shared" si="1169"/>
        <v>-21.634615384615383</v>
      </c>
      <c r="AU575" s="18">
        <f t="shared" ref="AU575:AU591" si="1198">AM575+0</f>
        <v>-0.6</v>
      </c>
      <c r="AV575" s="66">
        <v>0</v>
      </c>
      <c r="AW575" s="66">
        <v>1</v>
      </c>
      <c r="AX575" s="66">
        <v>0</v>
      </c>
      <c r="AY575" s="66">
        <v>2</v>
      </c>
      <c r="AZ575" s="66">
        <v>1</v>
      </c>
      <c r="BA575" s="66">
        <v>0</v>
      </c>
      <c r="BB575" s="66">
        <v>0</v>
      </c>
      <c r="BC575" s="66">
        <v>0</v>
      </c>
      <c r="BE575" t="s">
        <v>815</v>
      </c>
      <c r="BF575" t="s">
        <v>816</v>
      </c>
      <c r="BH575" t="s">
        <v>7450</v>
      </c>
      <c r="BI575">
        <v>74</v>
      </c>
      <c r="BJ575">
        <v>198</v>
      </c>
      <c r="BK575" t="s">
        <v>1258</v>
      </c>
      <c r="BL575" t="s">
        <v>638</v>
      </c>
      <c r="BM575" s="4" t="s">
        <v>6161</v>
      </c>
      <c r="BN575" s="4" t="s">
        <v>6162</v>
      </c>
      <c r="BO575" s="4" t="s">
        <v>1516</v>
      </c>
      <c r="BP575" s="4" t="s">
        <v>7411</v>
      </c>
      <c r="BQ575" s="7">
        <f t="shared" si="1170"/>
        <v>26.166666666666668</v>
      </c>
      <c r="BR575" s="7">
        <f t="shared" si="1171"/>
        <v>24.6</v>
      </c>
      <c r="BS575" s="7">
        <f t="shared" si="1172"/>
        <v>0</v>
      </c>
      <c r="BT575" s="7">
        <f t="shared" si="1173"/>
        <v>1.5666666666666667</v>
      </c>
      <c r="BU575">
        <v>42</v>
      </c>
      <c r="BV575">
        <v>0</v>
      </c>
      <c r="BW575">
        <v>0</v>
      </c>
      <c r="BX575">
        <v>0</v>
      </c>
      <c r="BY575" s="18">
        <f t="shared" si="1174"/>
        <v>6.15</v>
      </c>
      <c r="BZ575" s="18">
        <f t="shared" si="1175"/>
        <v>0</v>
      </c>
      <c r="CA575" s="18">
        <f t="shared" si="1176"/>
        <v>0.39166666666666666</v>
      </c>
      <c r="CB575" s="6">
        <v>0</v>
      </c>
      <c r="CC575" s="6">
        <v>0</v>
      </c>
      <c r="CD575" s="6">
        <v>0</v>
      </c>
      <c r="CE575" s="6">
        <v>0</v>
      </c>
      <c r="CF575" s="6">
        <v>2</v>
      </c>
      <c r="CG575" s="6">
        <v>0</v>
      </c>
      <c r="CH575" s="6">
        <v>0</v>
      </c>
      <c r="CI575" s="6">
        <v>2</v>
      </c>
      <c r="CJ575" s="11">
        <f t="shared" si="1177"/>
        <v>0</v>
      </c>
      <c r="CK575" s="11">
        <f t="shared" si="1178"/>
        <v>0</v>
      </c>
      <c r="CL575" s="11">
        <f t="shared" si="1179"/>
        <v>0</v>
      </c>
      <c r="CM575" s="11">
        <f t="shared" si="1180"/>
        <v>4.8780487804878048</v>
      </c>
      <c r="CN575" s="11">
        <f t="shared" si="1181"/>
        <v>0</v>
      </c>
      <c r="CO575" s="11">
        <f t="shared" si="1182"/>
        <v>0</v>
      </c>
      <c r="CP575" s="52">
        <f t="shared" si="1070"/>
        <v>0</v>
      </c>
      <c r="CQ575" s="52">
        <f t="shared" si="1071"/>
        <v>0</v>
      </c>
      <c r="CR575" s="52">
        <f t="shared" si="1072"/>
        <v>0</v>
      </c>
      <c r="CS575" s="52">
        <f t="shared" si="1073"/>
        <v>0</v>
      </c>
      <c r="CT575" s="52">
        <f t="shared" si="1074"/>
        <v>0</v>
      </c>
      <c r="CU575" s="52">
        <f t="shared" si="1075"/>
        <v>0</v>
      </c>
      <c r="CV575">
        <v>0</v>
      </c>
      <c r="CW575" s="60">
        <f t="shared" ref="CW575:CW591" si="1199">DD575+DJ575+DN575</f>
        <v>-0.42938064837208528</v>
      </c>
      <c r="CX575" s="60">
        <f t="shared" ref="CX575:CX591" si="1200">CW575/DR575*2000</f>
        <v>-32.818903060286772</v>
      </c>
      <c r="CY575" s="60">
        <v>-0.59953971008092521</v>
      </c>
      <c r="CZ575" s="60">
        <v>-8.2367592019628025E-2</v>
      </c>
      <c r="DA575" s="60">
        <v>1.7276738097856938E-2</v>
      </c>
      <c r="DB575" s="60">
        <v>0</v>
      </c>
      <c r="DC575" s="60">
        <v>0</v>
      </c>
      <c r="DD575" s="60">
        <f t="shared" ref="DD575:DD591" si="1201">SUM(CY575:DC575)</f>
        <v>-0.66463056400269638</v>
      </c>
      <c r="DE575" s="60">
        <f t="shared" ref="DE575:DE591" si="1202">DD575/DR575*2000</f>
        <v>-50.799788331416281</v>
      </c>
      <c r="DF575" s="60">
        <v>-0.12521942681957859</v>
      </c>
      <c r="DG575" s="60">
        <v>4.7059266934371523E-3</v>
      </c>
      <c r="DH575" s="60">
        <v>0</v>
      </c>
      <c r="DI575" s="60">
        <v>0.35576341575675252</v>
      </c>
      <c r="DJ575" s="60">
        <f t="shared" ref="DJ575:DJ591" si="1203">SUM(DF575:DI575)</f>
        <v>0.2352499156306111</v>
      </c>
      <c r="DK575" s="60">
        <f t="shared" ref="DK575:DK591" si="1204">DJ575/DR575*2000</f>
        <v>17.980885271129509</v>
      </c>
      <c r="DL575" s="60"/>
      <c r="DM575" s="60"/>
      <c r="DN575" s="60">
        <f t="shared" ref="DN575:DN591" si="1205">SUM(DL575:DM575)</f>
        <v>0</v>
      </c>
      <c r="DO575" s="58">
        <v>24.6</v>
      </c>
      <c r="DP575" s="58">
        <v>1.5666666666666669</v>
      </c>
      <c r="DQ575" s="58">
        <v>0</v>
      </c>
      <c r="DR575" s="58">
        <v>26.166666666666668</v>
      </c>
    </row>
    <row r="576" spans="1:122" x14ac:dyDescent="0.2">
      <c r="A576" t="s">
        <v>4662</v>
      </c>
      <c r="B576" t="s">
        <v>4662</v>
      </c>
      <c r="C576" t="str">
        <f t="shared" si="1183"/>
        <v xml:space="preserve">Visnovsky, Lubomir </v>
      </c>
      <c r="D576" t="str">
        <f t="shared" si="1184"/>
        <v>Lubomir Visnovsky</v>
      </c>
      <c r="E576" t="str">
        <f t="shared" si="1185"/>
        <v xml:space="preserve">D </v>
      </c>
      <c r="F576" t="s">
        <v>1006</v>
      </c>
      <c r="G576">
        <v>69</v>
      </c>
      <c r="H576">
        <v>18</v>
      </c>
      <c r="I576">
        <v>40</v>
      </c>
      <c r="J576">
        <f t="shared" si="1186"/>
        <v>58</v>
      </c>
      <c r="K576">
        <v>1</v>
      </c>
      <c r="L576">
        <v>26</v>
      </c>
      <c r="M576" s="5" t="s">
        <v>5782</v>
      </c>
      <c r="N576" s="7">
        <f t="shared" si="1187"/>
        <v>24.45</v>
      </c>
      <c r="O576" s="7">
        <f t="shared" si="1188"/>
        <v>1687.05</v>
      </c>
      <c r="P576">
        <v>8</v>
      </c>
      <c r="Q576">
        <v>25</v>
      </c>
      <c r="R576">
        <v>0</v>
      </c>
      <c r="S576">
        <v>0</v>
      </c>
      <c r="T576">
        <f t="shared" si="1189"/>
        <v>10</v>
      </c>
      <c r="U576">
        <f t="shared" si="1190"/>
        <v>15</v>
      </c>
      <c r="V576">
        <v>159</v>
      </c>
      <c r="W576" s="9">
        <f t="shared" si="1191"/>
        <v>0.11320754716981132</v>
      </c>
      <c r="X576">
        <v>2017</v>
      </c>
      <c r="Y576">
        <v>0</v>
      </c>
      <c r="Z576">
        <v>0</v>
      </c>
      <c r="AA576">
        <v>2</v>
      </c>
      <c r="AB576">
        <v>4</v>
      </c>
      <c r="AC576" s="9">
        <f t="shared" si="1192"/>
        <v>0.33333333333333331</v>
      </c>
      <c r="AD576" s="5" t="s">
        <v>4277</v>
      </c>
      <c r="AE576" s="11">
        <f t="shared" ref="AE576:AE584" si="1206">LEFT(AD576, LEN(AD576)-3)+RIGHT(AD576,2)/60</f>
        <v>29.083333333333332</v>
      </c>
      <c r="AF576" s="27">
        <v>55</v>
      </c>
      <c r="AG576" s="12">
        <v>4953082</v>
      </c>
      <c r="AH576" s="13" t="s">
        <v>4456</v>
      </c>
      <c r="AI576" s="13" t="s">
        <v>6305</v>
      </c>
      <c r="AJ576" s="14">
        <v>20.399999999999999</v>
      </c>
      <c r="AK576" s="13" t="s">
        <v>6427</v>
      </c>
      <c r="AL576" s="13" t="s">
        <v>4363</v>
      </c>
      <c r="AM576" s="13" t="s">
        <v>4398</v>
      </c>
      <c r="AN576" s="18">
        <f t="shared" si="1193"/>
        <v>45.3</v>
      </c>
      <c r="AO576" s="18">
        <f t="shared" si="1194"/>
        <v>31.8</v>
      </c>
      <c r="AP576" s="18">
        <f t="shared" si="1195"/>
        <v>20.399999999999999</v>
      </c>
      <c r="AQ576" s="18">
        <f t="shared" si="1196"/>
        <v>10.199999999999999</v>
      </c>
      <c r="AR576" s="18">
        <f t="shared" si="1168"/>
        <v>9.4188623491750789</v>
      </c>
      <c r="AS576" s="18">
        <f t="shared" si="1197"/>
        <v>8.5</v>
      </c>
      <c r="AT576" s="18">
        <f t="shared" si="1169"/>
        <v>7.8490519576458997</v>
      </c>
      <c r="AU576" s="18">
        <f t="shared" si="1198"/>
        <v>18.7</v>
      </c>
      <c r="AV576" s="66">
        <v>107</v>
      </c>
      <c r="AW576" s="66">
        <v>47</v>
      </c>
      <c r="AX576" s="66">
        <v>87</v>
      </c>
      <c r="AY576" s="66">
        <v>73</v>
      </c>
      <c r="AZ576" s="66">
        <v>37</v>
      </c>
      <c r="BA576" s="66">
        <v>2</v>
      </c>
      <c r="BB576" s="66">
        <v>4</v>
      </c>
      <c r="BC576" s="66">
        <v>0.1</v>
      </c>
      <c r="BD576">
        <v>17</v>
      </c>
      <c r="BE576" t="s">
        <v>1317</v>
      </c>
      <c r="BF576" t="s">
        <v>701</v>
      </c>
      <c r="BH576" t="s">
        <v>7460</v>
      </c>
      <c r="BI576">
        <v>70</v>
      </c>
      <c r="BJ576">
        <v>188</v>
      </c>
      <c r="BK576" t="s">
        <v>1259</v>
      </c>
      <c r="BL576" t="s">
        <v>7128</v>
      </c>
      <c r="BM576" s="4" t="s">
        <v>1908</v>
      </c>
      <c r="BN576" s="4" t="s">
        <v>1909</v>
      </c>
      <c r="BO576" s="4" t="s">
        <v>2693</v>
      </c>
      <c r="BP576" s="4" t="s">
        <v>2695</v>
      </c>
      <c r="BQ576" s="7">
        <f t="shared" si="1170"/>
        <v>1687.4833333333333</v>
      </c>
      <c r="BR576" s="7">
        <f t="shared" si="1171"/>
        <v>1209.0999999999999</v>
      </c>
      <c r="BS576" s="7">
        <f t="shared" si="1172"/>
        <v>67.183333333333337</v>
      </c>
      <c r="BT576" s="7">
        <f t="shared" si="1173"/>
        <v>411.2</v>
      </c>
      <c r="BU576" s="12">
        <v>2017</v>
      </c>
      <c r="BV576">
        <v>3</v>
      </c>
      <c r="BW576">
        <v>1</v>
      </c>
      <c r="BX576">
        <v>1</v>
      </c>
      <c r="BY576" s="18">
        <f t="shared" si="1174"/>
        <v>17.5231884057971</v>
      </c>
      <c r="BZ576" s="18">
        <f t="shared" si="1175"/>
        <v>0.97367149758454108</v>
      </c>
      <c r="CA576" s="18">
        <f t="shared" si="1176"/>
        <v>5.9594202898550721</v>
      </c>
      <c r="CB576" s="6">
        <v>62</v>
      </c>
      <c r="CC576" s="6">
        <v>56</v>
      </c>
      <c r="CD576" s="6">
        <v>1</v>
      </c>
      <c r="CE576" s="6">
        <v>119</v>
      </c>
      <c r="CF576" s="6">
        <v>55</v>
      </c>
      <c r="CG576" s="6">
        <v>3</v>
      </c>
      <c r="CH576" s="6">
        <v>6</v>
      </c>
      <c r="CI576" s="6">
        <v>64</v>
      </c>
      <c r="CJ576" s="11">
        <f t="shared" si="1177"/>
        <v>3.0766685964767184</v>
      </c>
      <c r="CK576" s="11">
        <f t="shared" si="1178"/>
        <v>8.171206225680935</v>
      </c>
      <c r="CL576" s="11">
        <f t="shared" si="1179"/>
        <v>0.89307864053584718</v>
      </c>
      <c r="CM576" s="11">
        <f t="shared" si="1180"/>
        <v>2.729302787197089</v>
      </c>
      <c r="CN576" s="11">
        <f t="shared" si="1181"/>
        <v>0.4377431906614786</v>
      </c>
      <c r="CO576" s="11">
        <f t="shared" si="1182"/>
        <v>5.3584718432150824</v>
      </c>
      <c r="CP576" s="52">
        <f t="shared" si="1070"/>
        <v>0.16129032258064516</v>
      </c>
      <c r="CQ576" s="52">
        <f t="shared" si="1071"/>
        <v>0.24193548387096775</v>
      </c>
      <c r="CR576" s="52">
        <f t="shared" si="1072"/>
        <v>0.40322580645161288</v>
      </c>
      <c r="CS576" s="52">
        <f t="shared" si="1073"/>
        <v>0.14285714285714285</v>
      </c>
      <c r="CT576" s="52">
        <f t="shared" si="1074"/>
        <v>0.44642857142857145</v>
      </c>
      <c r="CU576" s="52">
        <f t="shared" si="1075"/>
        <v>0.5892857142857143</v>
      </c>
      <c r="CV576">
        <v>0</v>
      </c>
      <c r="CW576" s="60">
        <f t="shared" si="1199"/>
        <v>91.776162729121396</v>
      </c>
      <c r="CX576" s="60">
        <f t="shared" si="1200"/>
        <v>108.77282271918308</v>
      </c>
      <c r="CY576" s="60">
        <v>22.828288215966793</v>
      </c>
      <c r="CZ576" s="60">
        <v>20.804938115910634</v>
      </c>
      <c r="DA576" s="60">
        <v>1.1141735386432592</v>
      </c>
      <c r="DB576" s="60">
        <v>-0.15389001844017844</v>
      </c>
      <c r="DC576" s="60">
        <v>1.6955586526478155</v>
      </c>
      <c r="DD576" s="60">
        <f t="shared" si="1201"/>
        <v>46.28906850472832</v>
      </c>
      <c r="DE576" s="60">
        <f t="shared" si="1202"/>
        <v>54.861660071382417</v>
      </c>
      <c r="DF576" s="60">
        <v>21.264714118275229</v>
      </c>
      <c r="DG576" s="60">
        <v>6.4187746711779639</v>
      </c>
      <c r="DH576" s="60">
        <v>4.7148180740522925</v>
      </c>
      <c r="DI576" s="60">
        <v>13.088787360887592</v>
      </c>
      <c r="DJ576" s="60">
        <f t="shared" si="1203"/>
        <v>45.487094224393076</v>
      </c>
      <c r="DK576" s="60">
        <f t="shared" si="1204"/>
        <v>53.911162647800658</v>
      </c>
      <c r="DL576" s="60"/>
      <c r="DM576" s="60"/>
      <c r="DN576" s="60">
        <f t="shared" si="1205"/>
        <v>0</v>
      </c>
      <c r="DO576" s="58">
        <v>1209.0999999999999</v>
      </c>
      <c r="DP576" s="58">
        <v>411.2</v>
      </c>
      <c r="DQ576" s="58">
        <v>67.183333333333337</v>
      </c>
      <c r="DR576" s="58">
        <v>1687.4833333333333</v>
      </c>
    </row>
    <row r="577" spans="1:122" x14ac:dyDescent="0.2">
      <c r="A577" t="s">
        <v>4662</v>
      </c>
      <c r="B577" t="s">
        <v>4662</v>
      </c>
      <c r="C577" t="str">
        <f t="shared" si="1183"/>
        <v xml:space="preserve">Cammalleri, Michael </v>
      </c>
      <c r="D577" t="str">
        <f t="shared" si="1184"/>
        <v>Michael Cammalleri</v>
      </c>
      <c r="E577" t="str">
        <f t="shared" si="1185"/>
        <v xml:space="preserve">C </v>
      </c>
      <c r="F577" t="s">
        <v>1003</v>
      </c>
      <c r="G577">
        <v>81</v>
      </c>
      <c r="H577">
        <v>34</v>
      </c>
      <c r="I577">
        <v>46</v>
      </c>
      <c r="J577">
        <f t="shared" si="1186"/>
        <v>80</v>
      </c>
      <c r="K577">
        <v>5</v>
      </c>
      <c r="L577">
        <v>48</v>
      </c>
      <c r="M577" s="5" t="s">
        <v>5785</v>
      </c>
      <c r="N577" s="7">
        <f t="shared" si="1187"/>
        <v>18.05</v>
      </c>
      <c r="O577" s="7">
        <f t="shared" si="1188"/>
        <v>1462.05</v>
      </c>
      <c r="P577">
        <v>16</v>
      </c>
      <c r="Q577">
        <v>21</v>
      </c>
      <c r="R577">
        <v>0</v>
      </c>
      <c r="S577">
        <v>0</v>
      </c>
      <c r="T577">
        <f t="shared" si="1189"/>
        <v>18</v>
      </c>
      <c r="U577">
        <f t="shared" si="1190"/>
        <v>25</v>
      </c>
      <c r="V577">
        <v>299</v>
      </c>
      <c r="W577" s="9">
        <f t="shared" si="1191"/>
        <v>0.11371237458193979</v>
      </c>
      <c r="X577">
        <v>1957</v>
      </c>
      <c r="Y577">
        <v>5</v>
      </c>
      <c r="Z577">
        <v>0</v>
      </c>
      <c r="AA577">
        <v>163</v>
      </c>
      <c r="AB577">
        <v>138</v>
      </c>
      <c r="AC577" s="9">
        <f t="shared" si="1192"/>
        <v>0.5415282392026578</v>
      </c>
      <c r="AD577" s="5" t="s">
        <v>7092</v>
      </c>
      <c r="AE577" s="11">
        <f t="shared" si="1206"/>
        <v>18.266666666666666</v>
      </c>
      <c r="AF577" s="27">
        <v>51</v>
      </c>
      <c r="AG577" s="12">
        <v>4332788</v>
      </c>
      <c r="AH577" s="13" t="s">
        <v>4461</v>
      </c>
      <c r="AI577" s="13" t="s">
        <v>4443</v>
      </c>
      <c r="AJ577" s="14">
        <v>22.3</v>
      </c>
      <c r="AK577" s="13" t="s">
        <v>6515</v>
      </c>
      <c r="AL577" s="13" t="s">
        <v>6347</v>
      </c>
      <c r="AM577" s="13" t="s">
        <v>6432</v>
      </c>
      <c r="AN577" s="18">
        <f t="shared" si="1193"/>
        <v>36.5</v>
      </c>
      <c r="AO577" s="18">
        <f t="shared" si="1194"/>
        <v>26.5</v>
      </c>
      <c r="AP577" s="18">
        <f t="shared" si="1195"/>
        <v>22.3</v>
      </c>
      <c r="AQ577" s="18">
        <f t="shared" si="1196"/>
        <v>12</v>
      </c>
      <c r="AR577" s="18">
        <f t="shared" si="1168"/>
        <v>12.95558214648805</v>
      </c>
      <c r="AS577" s="18">
        <f t="shared" si="1197"/>
        <v>5.8</v>
      </c>
      <c r="AT577" s="18">
        <f t="shared" si="1169"/>
        <v>6.2618647041358901</v>
      </c>
      <c r="AU577" s="18">
        <f t="shared" si="1198"/>
        <v>17.8</v>
      </c>
      <c r="AV577" s="66">
        <v>29</v>
      </c>
      <c r="AW577" s="66">
        <v>41</v>
      </c>
      <c r="AX577" s="66">
        <v>114</v>
      </c>
      <c r="AY577" s="66">
        <v>54</v>
      </c>
      <c r="AZ577" s="66">
        <v>18</v>
      </c>
      <c r="BA577" s="66">
        <v>163</v>
      </c>
      <c r="BB577" s="66">
        <v>138</v>
      </c>
      <c r="BC577" s="66">
        <v>6.4</v>
      </c>
      <c r="BE577" t="s">
        <v>630</v>
      </c>
      <c r="BF577" t="s">
        <v>631</v>
      </c>
      <c r="BG577" t="s">
        <v>7484</v>
      </c>
      <c r="BH577" t="s">
        <v>7457</v>
      </c>
      <c r="BI577">
        <v>69</v>
      </c>
      <c r="BJ577">
        <v>185</v>
      </c>
      <c r="BK577" t="s">
        <v>1259</v>
      </c>
      <c r="BL577" t="s">
        <v>7128</v>
      </c>
      <c r="BM577" s="4" t="s">
        <v>2072</v>
      </c>
      <c r="BN577" s="4" t="s">
        <v>2073</v>
      </c>
      <c r="BO577" s="4" t="s">
        <v>7342</v>
      </c>
      <c r="BP577" s="4" t="s">
        <v>7343</v>
      </c>
      <c r="BQ577" s="7">
        <f t="shared" si="1170"/>
        <v>1461.7833333333333</v>
      </c>
      <c r="BR577" s="7">
        <f t="shared" si="1171"/>
        <v>1071.0833333333333</v>
      </c>
      <c r="BS577" s="7">
        <f t="shared" si="1172"/>
        <v>14.05</v>
      </c>
      <c r="BT577" s="7">
        <f t="shared" si="1173"/>
        <v>376.65</v>
      </c>
      <c r="BU577" s="12">
        <v>1957</v>
      </c>
      <c r="BV577">
        <v>6</v>
      </c>
      <c r="BW577">
        <v>2</v>
      </c>
      <c r="BX577">
        <v>0</v>
      </c>
      <c r="BY577" s="18">
        <f t="shared" si="1174"/>
        <v>13.223251028806583</v>
      </c>
      <c r="BZ577" s="18">
        <f t="shared" si="1175"/>
        <v>0.1734567901234568</v>
      </c>
      <c r="CA577" s="18">
        <f t="shared" si="1176"/>
        <v>4.6499999999999995</v>
      </c>
      <c r="CB577" s="6">
        <v>58</v>
      </c>
      <c r="CC577" s="6">
        <v>50</v>
      </c>
      <c r="CD577" s="6">
        <v>0</v>
      </c>
      <c r="CE577" s="6">
        <v>108</v>
      </c>
      <c r="CF577" s="6">
        <v>45</v>
      </c>
      <c r="CG577" s="6">
        <v>3</v>
      </c>
      <c r="CH577" s="6">
        <v>2</v>
      </c>
      <c r="CI577" s="6">
        <v>50</v>
      </c>
      <c r="CJ577" s="11">
        <f t="shared" si="1177"/>
        <v>3.2490469151170935</v>
      </c>
      <c r="CK577" s="11">
        <f t="shared" si="1178"/>
        <v>7.9649542015133425</v>
      </c>
      <c r="CL577" s="11">
        <f t="shared" si="1179"/>
        <v>0</v>
      </c>
      <c r="CM577" s="11">
        <f t="shared" si="1180"/>
        <v>2.5208122617287794</v>
      </c>
      <c r="CN577" s="11">
        <f t="shared" si="1181"/>
        <v>0.47789725209080053</v>
      </c>
      <c r="CO577" s="11">
        <f t="shared" si="1182"/>
        <v>8.5409252669039137</v>
      </c>
      <c r="CP577" s="52">
        <f t="shared" si="1070"/>
        <v>0.31034482758620691</v>
      </c>
      <c r="CQ577" s="52">
        <f t="shared" si="1071"/>
        <v>0.43103448275862066</v>
      </c>
      <c r="CR577" s="52">
        <f t="shared" si="1072"/>
        <v>0.74137931034482762</v>
      </c>
      <c r="CS577" s="52">
        <f t="shared" si="1073"/>
        <v>0.32</v>
      </c>
      <c r="CT577" s="52">
        <f t="shared" si="1074"/>
        <v>0.42</v>
      </c>
      <c r="CU577" s="52">
        <f t="shared" si="1075"/>
        <v>0.74</v>
      </c>
      <c r="CV577">
        <v>0</v>
      </c>
      <c r="CW577" s="60">
        <f t="shared" si="1199"/>
        <v>74.252406597742691</v>
      </c>
      <c r="CX577" s="60">
        <f t="shared" si="1200"/>
        <v>101.59153535896934</v>
      </c>
      <c r="CY577" s="60">
        <v>32.19661513580057</v>
      </c>
      <c r="CZ577" s="60">
        <v>26.875933866590408</v>
      </c>
      <c r="DA577" s="60">
        <v>0.96515341933040666</v>
      </c>
      <c r="DB577" s="60">
        <v>-0.17174203345333078</v>
      </c>
      <c r="DC577" s="60">
        <v>3.3912153451532303</v>
      </c>
      <c r="DD577" s="60">
        <f t="shared" si="1201"/>
        <v>63.257175733421285</v>
      </c>
      <c r="DE577" s="60">
        <f t="shared" si="1202"/>
        <v>86.547950425970029</v>
      </c>
      <c r="DF577" s="60">
        <v>8.5450575107742388</v>
      </c>
      <c r="DG577" s="60">
        <v>0.46136767634698411</v>
      </c>
      <c r="DH577" s="60">
        <v>0.30692470873269967</v>
      </c>
      <c r="DI577" s="60">
        <v>1.6818809684674878</v>
      </c>
      <c r="DJ577" s="60">
        <f t="shared" si="1203"/>
        <v>10.99523086432141</v>
      </c>
      <c r="DK577" s="60">
        <f t="shared" si="1204"/>
        <v>15.043584932999297</v>
      </c>
      <c r="DL577" s="60"/>
      <c r="DM577" s="60"/>
      <c r="DN577" s="60">
        <f t="shared" si="1205"/>
        <v>0</v>
      </c>
      <c r="DO577" s="59">
        <v>1071.0833333333333</v>
      </c>
      <c r="DP577" s="59">
        <v>376.65</v>
      </c>
      <c r="DQ577" s="59">
        <v>14.05</v>
      </c>
      <c r="DR577" s="58">
        <v>1461.7833333333333</v>
      </c>
    </row>
    <row r="578" spans="1:122" x14ac:dyDescent="0.2">
      <c r="A578" t="s">
        <v>4655</v>
      </c>
      <c r="B578" t="s">
        <v>4662</v>
      </c>
      <c r="C578" t="str">
        <f t="shared" si="1183"/>
        <v xml:space="preserve">Handzus, Michal </v>
      </c>
      <c r="D578" t="str">
        <f t="shared" si="1184"/>
        <v>Michal Handzus</v>
      </c>
      <c r="E578" t="str">
        <f t="shared" si="1185"/>
        <v xml:space="preserve">C </v>
      </c>
      <c r="F578" t="s">
        <v>3268</v>
      </c>
      <c r="G578">
        <v>8</v>
      </c>
      <c r="H578">
        <v>3</v>
      </c>
      <c r="I578">
        <v>5</v>
      </c>
      <c r="J578">
        <f t="shared" si="1186"/>
        <v>8</v>
      </c>
      <c r="K578">
        <v>4</v>
      </c>
      <c r="L578">
        <v>6</v>
      </c>
      <c r="M578" s="5" t="s">
        <v>4802</v>
      </c>
      <c r="N578" s="7">
        <f t="shared" si="1187"/>
        <v>20.983333333333334</v>
      </c>
      <c r="O578" s="7">
        <f t="shared" si="1188"/>
        <v>167.86666666666667</v>
      </c>
      <c r="P578">
        <v>1</v>
      </c>
      <c r="Q578">
        <v>3</v>
      </c>
      <c r="R578">
        <v>0</v>
      </c>
      <c r="S578">
        <v>0</v>
      </c>
      <c r="T578">
        <f t="shared" si="1189"/>
        <v>2</v>
      </c>
      <c r="U578">
        <f t="shared" si="1190"/>
        <v>2</v>
      </c>
      <c r="V578">
        <v>9</v>
      </c>
      <c r="W578" s="9">
        <f t="shared" si="1191"/>
        <v>0.33333333333333331</v>
      </c>
      <c r="X578">
        <v>222</v>
      </c>
      <c r="Y578">
        <v>0</v>
      </c>
      <c r="Z578">
        <v>0</v>
      </c>
      <c r="AA578">
        <v>89</v>
      </c>
      <c r="AB578">
        <v>84</v>
      </c>
      <c r="AC578" s="9">
        <f t="shared" si="1192"/>
        <v>0.51445086705202314</v>
      </c>
      <c r="AD578" s="5" t="s">
        <v>4802</v>
      </c>
      <c r="AE578" s="11">
        <f t="shared" si="1206"/>
        <v>20.983333333333334</v>
      </c>
      <c r="AH578" s="13" t="s">
        <v>6401</v>
      </c>
      <c r="AI578" s="13" t="s">
        <v>6431</v>
      </c>
      <c r="AJ578" s="14">
        <v>5.5</v>
      </c>
      <c r="AK578" s="13" t="s">
        <v>6344</v>
      </c>
      <c r="AL578" s="13" t="s">
        <v>6345</v>
      </c>
      <c r="AM578" s="13" t="s">
        <v>6415</v>
      </c>
      <c r="AN578" s="18">
        <f t="shared" si="1193"/>
        <v>5.5</v>
      </c>
      <c r="AO578" s="18">
        <f t="shared" si="1194"/>
        <v>3.8</v>
      </c>
      <c r="AP578" s="18">
        <f t="shared" si="1195"/>
        <v>5.5</v>
      </c>
      <c r="AQ578" s="18">
        <f t="shared" si="1196"/>
        <v>0.5</v>
      </c>
      <c r="AR578" s="18">
        <f t="shared" si="1168"/>
        <v>4.2741131215272832</v>
      </c>
      <c r="AS578" s="18">
        <f t="shared" si="1197"/>
        <v>1.2</v>
      </c>
      <c r="AT578" s="18">
        <f t="shared" si="1169"/>
        <v>10.257871491665481</v>
      </c>
      <c r="AU578" s="18">
        <f t="shared" si="1198"/>
        <v>1.7</v>
      </c>
      <c r="AV578" s="66">
        <v>6</v>
      </c>
      <c r="AW578" s="66">
        <v>8</v>
      </c>
      <c r="AX578" s="66">
        <v>6</v>
      </c>
      <c r="AY578" s="66">
        <v>1</v>
      </c>
      <c r="AZ578" s="66">
        <v>4</v>
      </c>
      <c r="BA578" s="66">
        <v>89</v>
      </c>
      <c r="BB578" s="66">
        <v>84</v>
      </c>
      <c r="BC578" s="66">
        <v>33.5</v>
      </c>
      <c r="BE578" t="s">
        <v>5140</v>
      </c>
      <c r="BF578" t="s">
        <v>5141</v>
      </c>
      <c r="BH578" t="s">
        <v>7460</v>
      </c>
      <c r="BI578">
        <v>77</v>
      </c>
      <c r="BJ578">
        <v>217</v>
      </c>
      <c r="BK578" t="s">
        <v>1259</v>
      </c>
      <c r="BL578" t="s">
        <v>7128</v>
      </c>
      <c r="BM578" s="4" t="s">
        <v>3783</v>
      </c>
      <c r="BN578" s="4" t="s">
        <v>6681</v>
      </c>
      <c r="BO578" s="4" t="s">
        <v>3784</v>
      </c>
      <c r="BP578" s="4" t="s">
        <v>3785</v>
      </c>
      <c r="BQ578" s="7">
        <f t="shared" si="1170"/>
        <v>167.91666666666666</v>
      </c>
      <c r="BR578" s="7">
        <f t="shared" si="1171"/>
        <v>101.86666666666666</v>
      </c>
      <c r="BS578" s="7">
        <f t="shared" si="1172"/>
        <v>24.316666666666666</v>
      </c>
      <c r="BT578" s="7">
        <f t="shared" si="1173"/>
        <v>41.733333333333334</v>
      </c>
      <c r="BU578">
        <v>222</v>
      </c>
      <c r="BV578">
        <v>0</v>
      </c>
      <c r="BW578">
        <v>0</v>
      </c>
      <c r="BX578">
        <v>0</v>
      </c>
      <c r="BY578" s="18">
        <f t="shared" si="1174"/>
        <v>12.733333333333333</v>
      </c>
      <c r="BZ578" s="18">
        <f t="shared" si="1175"/>
        <v>3.0395833333333333</v>
      </c>
      <c r="CA578" s="18">
        <f t="shared" si="1176"/>
        <v>5.2166666666666668</v>
      </c>
      <c r="CB578" s="6">
        <v>8</v>
      </c>
      <c r="CC578" s="6">
        <v>6</v>
      </c>
      <c r="CD578" s="6">
        <v>0</v>
      </c>
      <c r="CE578" s="6">
        <v>14</v>
      </c>
      <c r="CF578" s="6">
        <v>5</v>
      </c>
      <c r="CG578" s="6">
        <v>0</v>
      </c>
      <c r="CH578" s="6">
        <v>2</v>
      </c>
      <c r="CI578" s="6">
        <v>7</v>
      </c>
      <c r="CJ578" s="11">
        <f t="shared" si="1177"/>
        <v>4.7120418848167542</v>
      </c>
      <c r="CK578" s="11">
        <f t="shared" si="1178"/>
        <v>8.6261980830670932</v>
      </c>
      <c r="CL578" s="11">
        <f t="shared" si="1179"/>
        <v>0</v>
      </c>
      <c r="CM578" s="11">
        <f t="shared" si="1180"/>
        <v>2.9450261780104716</v>
      </c>
      <c r="CN578" s="11">
        <f t="shared" si="1181"/>
        <v>0</v>
      </c>
      <c r="CO578" s="11">
        <f t="shared" si="1182"/>
        <v>4.9348869088416718</v>
      </c>
      <c r="CP578" s="52">
        <f t="shared" ref="CP578:CP641" si="1207">IF(CB578=0,0,T578/CB578)</f>
        <v>0.25</v>
      </c>
      <c r="CQ578" s="52">
        <f t="shared" ref="CQ578:CQ641" si="1208">IF(CB578=0,0,U578/CB578)</f>
        <v>0.25</v>
      </c>
      <c r="CR578" s="52">
        <f t="shared" ref="CR578:CR641" si="1209">CP578+CQ578</f>
        <v>0.5</v>
      </c>
      <c r="CS578" s="52">
        <f t="shared" ref="CS578:CS641" si="1210">IF(CC578=0,0,P578/CC578)</f>
        <v>0.16666666666666666</v>
      </c>
      <c r="CT578" s="52">
        <f t="shared" ref="CT578:CT641" si="1211">IF(CC578=0,0,Q578/CC578)</f>
        <v>0.5</v>
      </c>
      <c r="CU578" s="52">
        <f t="shared" ref="CU578:CU641" si="1212">CS578+CT578</f>
        <v>0.66666666666666663</v>
      </c>
      <c r="CV578">
        <v>0</v>
      </c>
      <c r="CW578" s="60">
        <f t="shared" si="1199"/>
        <v>7.8803763316085877</v>
      </c>
      <c r="CX578" s="60">
        <f t="shared" si="1200"/>
        <v>93.860561766057614</v>
      </c>
      <c r="CY578" s="60">
        <v>3.4546246007046002</v>
      </c>
      <c r="CZ578" s="60">
        <v>2.8171277879310694</v>
      </c>
      <c r="DA578" s="60">
        <v>-8.7623138026890368E-2</v>
      </c>
      <c r="DB578" s="60">
        <v>-0.2738318814513272</v>
      </c>
      <c r="DC578" s="60">
        <v>0</v>
      </c>
      <c r="DD578" s="60">
        <f t="shared" si="1201"/>
        <v>5.9102973691574521</v>
      </c>
      <c r="DE578" s="60">
        <f t="shared" si="1202"/>
        <v>70.395601419245082</v>
      </c>
      <c r="DF578" s="60">
        <v>0.5469390267948776</v>
      </c>
      <c r="DG578" s="60">
        <v>0.14786343718672873</v>
      </c>
      <c r="DH578" s="60">
        <v>1.1968511162328002</v>
      </c>
      <c r="DI578" s="60">
        <v>7.8425382236728569E-2</v>
      </c>
      <c r="DJ578" s="60">
        <f t="shared" si="1203"/>
        <v>1.9700789624511352</v>
      </c>
      <c r="DK578" s="60">
        <f t="shared" si="1204"/>
        <v>23.464960346812525</v>
      </c>
      <c r="DL578" s="60"/>
      <c r="DM578" s="60"/>
      <c r="DN578" s="60">
        <f t="shared" si="1205"/>
        <v>0</v>
      </c>
      <c r="DO578" s="58">
        <v>101.86666666666667</v>
      </c>
      <c r="DP578" s="58">
        <v>41.733333333333334</v>
      </c>
      <c r="DQ578" s="58">
        <v>24.31666666666667</v>
      </c>
      <c r="DR578" s="58">
        <v>167.91666666666669</v>
      </c>
    </row>
    <row r="579" spans="1:122" x14ac:dyDescent="0.2">
      <c r="A579" t="s">
        <v>4662</v>
      </c>
      <c r="B579" t="s">
        <v>4662</v>
      </c>
      <c r="C579" t="str">
        <f t="shared" si="1183"/>
        <v xml:space="preserve">O'Sullivan, Patrick </v>
      </c>
      <c r="D579" t="str">
        <f t="shared" si="1184"/>
        <v>Patrick O'Sullivan</v>
      </c>
      <c r="E579" t="str">
        <f t="shared" si="1185"/>
        <v xml:space="preserve">C </v>
      </c>
      <c r="F579" t="s">
        <v>1014</v>
      </c>
      <c r="G579">
        <v>44</v>
      </c>
      <c r="H579">
        <v>5</v>
      </c>
      <c r="I579">
        <v>14</v>
      </c>
      <c r="J579">
        <f t="shared" si="1186"/>
        <v>19</v>
      </c>
      <c r="K579">
        <v>-6</v>
      </c>
      <c r="L579">
        <v>14</v>
      </c>
      <c r="M579" s="5" t="s">
        <v>5464</v>
      </c>
      <c r="N579" s="7">
        <f t="shared" si="1187"/>
        <v>14.066666666666666</v>
      </c>
      <c r="O579" s="7">
        <f t="shared" si="1188"/>
        <v>618.93333333333328</v>
      </c>
      <c r="P579">
        <v>2</v>
      </c>
      <c r="Q579">
        <v>7</v>
      </c>
      <c r="R579">
        <v>0</v>
      </c>
      <c r="S579">
        <v>0</v>
      </c>
      <c r="T579">
        <f t="shared" si="1189"/>
        <v>3</v>
      </c>
      <c r="U579">
        <f t="shared" si="1190"/>
        <v>7</v>
      </c>
      <c r="V579">
        <v>92</v>
      </c>
      <c r="W579" s="9">
        <f t="shared" si="1191"/>
        <v>5.434782608695652E-2</v>
      </c>
      <c r="X579">
        <v>854</v>
      </c>
      <c r="Y579">
        <v>1</v>
      </c>
      <c r="Z579">
        <v>0</v>
      </c>
      <c r="AA579">
        <v>59</v>
      </c>
      <c r="AB579">
        <v>68</v>
      </c>
      <c r="AC579" s="9">
        <f t="shared" si="1192"/>
        <v>0.46456692913385828</v>
      </c>
      <c r="AD579" s="5" t="s">
        <v>4283</v>
      </c>
      <c r="AE579" s="11">
        <f t="shared" si="1206"/>
        <v>32.56666666666667</v>
      </c>
      <c r="AF579" s="27">
        <v>42</v>
      </c>
      <c r="AG579" s="12">
        <v>431808</v>
      </c>
      <c r="AH579" s="13" t="s">
        <v>4420</v>
      </c>
      <c r="AI579" s="13" t="s">
        <v>6427</v>
      </c>
      <c r="AJ579" s="14">
        <v>-0.8</v>
      </c>
      <c r="AK579" s="13" t="s">
        <v>6348</v>
      </c>
      <c r="AL579" s="13" t="s">
        <v>6315</v>
      </c>
      <c r="AM579" s="13" t="s">
        <v>6425</v>
      </c>
      <c r="AN579" s="18">
        <f t="shared" si="1193"/>
        <v>13.1</v>
      </c>
      <c r="AO579" s="18">
        <f t="shared" si="1194"/>
        <v>10.199999999999999</v>
      </c>
      <c r="AP579" s="18">
        <f t="shared" si="1195"/>
        <v>-0.8</v>
      </c>
      <c r="AQ579" s="18">
        <f t="shared" si="1196"/>
        <v>0.2</v>
      </c>
      <c r="AR579" s="18">
        <f t="shared" si="1168"/>
        <v>0.50390526581002781</v>
      </c>
      <c r="AS579" s="18">
        <f t="shared" si="1197"/>
        <v>0.6</v>
      </c>
      <c r="AT579" s="18">
        <f t="shared" si="1169"/>
        <v>1.5117157974300832</v>
      </c>
      <c r="AU579" s="18">
        <f t="shared" si="1198"/>
        <v>0.8</v>
      </c>
      <c r="AV579" s="66">
        <v>10</v>
      </c>
      <c r="AW579" s="66">
        <v>23</v>
      </c>
      <c r="AX579" s="66">
        <v>53</v>
      </c>
      <c r="AY579" s="66">
        <v>21</v>
      </c>
      <c r="AZ579" s="66">
        <v>9</v>
      </c>
      <c r="BA579" s="66">
        <v>59</v>
      </c>
      <c r="BB579" s="66">
        <v>68</v>
      </c>
      <c r="BC579" s="66">
        <v>5</v>
      </c>
      <c r="BE579" t="s">
        <v>4976</v>
      </c>
      <c r="BF579" t="s">
        <v>4977</v>
      </c>
      <c r="BG579" t="s">
        <v>4978</v>
      </c>
      <c r="BH579" t="s">
        <v>7471</v>
      </c>
      <c r="BI579">
        <v>71</v>
      </c>
      <c r="BJ579">
        <v>190</v>
      </c>
      <c r="BK579" t="s">
        <v>1259</v>
      </c>
      <c r="BL579" t="s">
        <v>638</v>
      </c>
      <c r="BM579" s="4" t="s">
        <v>2514</v>
      </c>
      <c r="BN579" s="4" t="s">
        <v>2515</v>
      </c>
      <c r="BO579" s="4" t="s">
        <v>2516</v>
      </c>
      <c r="BP579" s="4" t="s">
        <v>2518</v>
      </c>
      <c r="BQ579" s="7">
        <f t="shared" si="1170"/>
        <v>618.85</v>
      </c>
      <c r="BR579" s="7">
        <f t="shared" si="1171"/>
        <v>443.9</v>
      </c>
      <c r="BS579" s="7">
        <f t="shared" si="1172"/>
        <v>32.06666666666667</v>
      </c>
      <c r="BT579" s="7">
        <f t="shared" si="1173"/>
        <v>142.88333333333333</v>
      </c>
      <c r="BU579">
        <v>854</v>
      </c>
      <c r="BV579">
        <v>2</v>
      </c>
      <c r="BW579">
        <v>0</v>
      </c>
      <c r="BX579">
        <v>0</v>
      </c>
      <c r="BY579" s="18">
        <f t="shared" si="1174"/>
        <v>10.088636363636363</v>
      </c>
      <c r="BZ579" s="18">
        <f t="shared" si="1175"/>
        <v>0.72878787878787887</v>
      </c>
      <c r="CA579" s="18">
        <f t="shared" si="1176"/>
        <v>3.2473484848484846</v>
      </c>
      <c r="CB579" s="6">
        <v>14</v>
      </c>
      <c r="CC579" s="6">
        <v>17</v>
      </c>
      <c r="CD579" s="6">
        <v>0</v>
      </c>
      <c r="CE579" s="6">
        <v>31</v>
      </c>
      <c r="CF579" s="6">
        <v>19</v>
      </c>
      <c r="CG579" s="6">
        <v>0</v>
      </c>
      <c r="CH579" s="6">
        <v>3</v>
      </c>
      <c r="CI579" s="6">
        <v>22</v>
      </c>
      <c r="CJ579" s="11">
        <f t="shared" si="1177"/>
        <v>1.8923180896598335</v>
      </c>
      <c r="CK579" s="11">
        <f t="shared" si="1178"/>
        <v>7.1386912399393454</v>
      </c>
      <c r="CL579" s="11">
        <f t="shared" si="1179"/>
        <v>0</v>
      </c>
      <c r="CM579" s="11">
        <f t="shared" si="1180"/>
        <v>2.5681459788240595</v>
      </c>
      <c r="CN579" s="11">
        <f t="shared" si="1181"/>
        <v>0</v>
      </c>
      <c r="CO579" s="11">
        <f t="shared" si="1182"/>
        <v>5.613305613305613</v>
      </c>
      <c r="CP579" s="52">
        <f t="shared" si="1207"/>
        <v>0.21428571428571427</v>
      </c>
      <c r="CQ579" s="52">
        <f t="shared" si="1208"/>
        <v>0.5</v>
      </c>
      <c r="CR579" s="52">
        <f t="shared" si="1209"/>
        <v>0.7142857142857143</v>
      </c>
      <c r="CS579" s="52">
        <f t="shared" si="1210"/>
        <v>0.11764705882352941</v>
      </c>
      <c r="CT579" s="52">
        <f t="shared" si="1211"/>
        <v>0.41176470588235292</v>
      </c>
      <c r="CU579" s="52">
        <f t="shared" si="1212"/>
        <v>0.52941176470588236</v>
      </c>
      <c r="CV579">
        <v>0</v>
      </c>
      <c r="CW579" s="60">
        <f t="shared" si="1199"/>
        <v>11.759193571521743</v>
      </c>
      <c r="CX579" s="60">
        <f t="shared" si="1200"/>
        <v>38.003372615405162</v>
      </c>
      <c r="CY579" s="60">
        <v>0.71442072427748438</v>
      </c>
      <c r="CZ579" s="60">
        <v>2.7166864487217244</v>
      </c>
      <c r="DA579" s="60">
        <v>0.40860035816020757</v>
      </c>
      <c r="DB579" s="60">
        <v>-0.39197114159455332</v>
      </c>
      <c r="DC579" s="60">
        <v>-0.83045739682187536</v>
      </c>
      <c r="DD579" s="60">
        <f t="shared" si="1201"/>
        <v>2.6172789927429876</v>
      </c>
      <c r="DE579" s="60">
        <f t="shared" si="1202"/>
        <v>8.4585246594263133</v>
      </c>
      <c r="DF579" s="60">
        <v>3.8139632225524425</v>
      </c>
      <c r="DG579" s="60">
        <v>0.42919052705145422</v>
      </c>
      <c r="DH579" s="60">
        <v>1.7910190066124771</v>
      </c>
      <c r="DI579" s="60">
        <v>3.1077418225623834</v>
      </c>
      <c r="DJ579" s="60">
        <f t="shared" si="1203"/>
        <v>9.1419145787787564</v>
      </c>
      <c r="DK579" s="60">
        <f t="shared" si="1204"/>
        <v>29.544847955978852</v>
      </c>
      <c r="DL579" s="60"/>
      <c r="DM579" s="60"/>
      <c r="DN579" s="60">
        <f t="shared" si="1205"/>
        <v>0</v>
      </c>
      <c r="DO579" s="58">
        <v>443.9</v>
      </c>
      <c r="DP579" s="58">
        <v>142.88333333333333</v>
      </c>
      <c r="DQ579" s="58">
        <v>32.06666666666667</v>
      </c>
      <c r="DR579" s="58">
        <v>618.85</v>
      </c>
    </row>
    <row r="580" spans="1:122" x14ac:dyDescent="0.2">
      <c r="A580" t="s">
        <v>4662</v>
      </c>
      <c r="B580" t="s">
        <v>4662</v>
      </c>
      <c r="C580" t="str">
        <f t="shared" si="1183"/>
        <v xml:space="preserve">Harrold, Peter </v>
      </c>
      <c r="D580" t="str">
        <f t="shared" si="1184"/>
        <v>Peter Harrold</v>
      </c>
      <c r="E580" t="str">
        <f t="shared" si="1185"/>
        <v xml:space="preserve">D </v>
      </c>
      <c r="F580" t="s">
        <v>1031</v>
      </c>
      <c r="G580">
        <v>12</v>
      </c>
      <c r="H580">
        <v>0</v>
      </c>
      <c r="I580">
        <v>2</v>
      </c>
      <c r="J580">
        <f t="shared" si="1186"/>
        <v>2</v>
      </c>
      <c r="K580">
        <v>0</v>
      </c>
      <c r="L580">
        <v>8</v>
      </c>
      <c r="M580" s="5" t="s">
        <v>5788</v>
      </c>
      <c r="N580" s="7">
        <f t="shared" si="1187"/>
        <v>15.2</v>
      </c>
      <c r="O580" s="7">
        <f t="shared" si="1188"/>
        <v>182.39999999999998</v>
      </c>
      <c r="P580">
        <v>0</v>
      </c>
      <c r="Q580">
        <v>0</v>
      </c>
      <c r="R580">
        <v>0</v>
      </c>
      <c r="S580">
        <v>0</v>
      </c>
      <c r="T580">
        <f t="shared" si="1189"/>
        <v>0</v>
      </c>
      <c r="U580">
        <f t="shared" si="1190"/>
        <v>2</v>
      </c>
      <c r="V580">
        <v>11</v>
      </c>
      <c r="W580" s="9">
        <f t="shared" si="1191"/>
        <v>0</v>
      </c>
      <c r="X580">
        <v>248</v>
      </c>
      <c r="Y580">
        <v>0</v>
      </c>
      <c r="Z580">
        <v>0</v>
      </c>
      <c r="AA580">
        <v>0</v>
      </c>
      <c r="AB580">
        <v>1</v>
      </c>
      <c r="AC580" s="9">
        <f t="shared" si="1192"/>
        <v>0</v>
      </c>
      <c r="AD580" s="5" t="s">
        <v>4284</v>
      </c>
      <c r="AE580" s="11">
        <f t="shared" si="1206"/>
        <v>91.216666666666669</v>
      </c>
      <c r="AH580" s="13" t="s">
        <v>6378</v>
      </c>
      <c r="AI580" s="13" t="s">
        <v>6416</v>
      </c>
      <c r="AJ580" s="14">
        <v>1.2</v>
      </c>
      <c r="AK580" s="13" t="s">
        <v>6350</v>
      </c>
      <c r="AL580" s="13" t="s">
        <v>6344</v>
      </c>
      <c r="AM580" s="13" t="s">
        <v>6315</v>
      </c>
      <c r="AN580" s="18">
        <f t="shared" si="1193"/>
        <v>2.5</v>
      </c>
      <c r="AO580" s="18">
        <f t="shared" si="1194"/>
        <v>3.2</v>
      </c>
      <c r="AP580" s="18">
        <f t="shared" si="1195"/>
        <v>1.2</v>
      </c>
      <c r="AQ580" s="18">
        <f t="shared" si="1196"/>
        <v>0</v>
      </c>
      <c r="AR580" s="18">
        <f t="shared" si="1168"/>
        <v>0</v>
      </c>
      <c r="AS580" s="18">
        <f t="shared" si="1197"/>
        <v>0.5</v>
      </c>
      <c r="AT580" s="18">
        <f t="shared" si="1169"/>
        <v>4.5794535185467868</v>
      </c>
      <c r="AU580" s="18">
        <f t="shared" si="1198"/>
        <v>0.6</v>
      </c>
      <c r="AV580" s="66">
        <v>10</v>
      </c>
      <c r="AW580" s="66">
        <v>0</v>
      </c>
      <c r="AX580" s="66">
        <v>8</v>
      </c>
      <c r="AY580" s="66">
        <v>11</v>
      </c>
      <c r="AZ580" s="66">
        <v>1</v>
      </c>
      <c r="BA580" s="66">
        <v>0</v>
      </c>
      <c r="BB580" s="66">
        <v>1</v>
      </c>
      <c r="BC580" s="66">
        <v>0.1</v>
      </c>
      <c r="BD580">
        <v>49</v>
      </c>
      <c r="BE580" t="s">
        <v>3984</v>
      </c>
      <c r="BF580" t="s">
        <v>3985</v>
      </c>
      <c r="BG580" t="s">
        <v>1324</v>
      </c>
      <c r="BH580" t="s">
        <v>7471</v>
      </c>
      <c r="BI580">
        <v>71</v>
      </c>
      <c r="BJ580">
        <v>195</v>
      </c>
      <c r="BK580" t="s">
        <v>1258</v>
      </c>
      <c r="BL580" t="s">
        <v>638</v>
      </c>
      <c r="BM580" s="4" t="s">
        <v>3747</v>
      </c>
      <c r="BN580" s="4" t="s">
        <v>3748</v>
      </c>
      <c r="BO580" s="4" t="s">
        <v>6613</v>
      </c>
      <c r="BP580" s="4" t="s">
        <v>3749</v>
      </c>
      <c r="BQ580" s="7">
        <f t="shared" si="1170"/>
        <v>182.45</v>
      </c>
      <c r="BR580" s="7">
        <f t="shared" si="1171"/>
        <v>146.53333333333333</v>
      </c>
      <c r="BS580" s="7">
        <f t="shared" si="1172"/>
        <v>2.3166666666666664</v>
      </c>
      <c r="BT580" s="7">
        <f t="shared" si="1173"/>
        <v>33.6</v>
      </c>
      <c r="BU580">
        <v>248</v>
      </c>
      <c r="BV580">
        <v>0</v>
      </c>
      <c r="BW580">
        <v>0</v>
      </c>
      <c r="BX580">
        <v>0</v>
      </c>
      <c r="BY580" s="18">
        <f t="shared" si="1174"/>
        <v>12.21111111111111</v>
      </c>
      <c r="BZ580" s="18">
        <f t="shared" si="1175"/>
        <v>0.19305555555555554</v>
      </c>
      <c r="CA580" s="18">
        <f t="shared" si="1176"/>
        <v>2.8000000000000003</v>
      </c>
      <c r="CB580" s="6">
        <v>5</v>
      </c>
      <c r="CC580" s="6">
        <v>0</v>
      </c>
      <c r="CD580" s="6">
        <v>0</v>
      </c>
      <c r="CE580" s="6">
        <v>5</v>
      </c>
      <c r="CF580" s="6">
        <v>4</v>
      </c>
      <c r="CG580" s="6">
        <v>1</v>
      </c>
      <c r="CH580" s="6">
        <v>1</v>
      </c>
      <c r="CI580" s="6">
        <v>6</v>
      </c>
      <c r="CJ580" s="11">
        <f t="shared" si="1177"/>
        <v>2.0473157415832572</v>
      </c>
      <c r="CK580" s="11">
        <f t="shared" si="1178"/>
        <v>0</v>
      </c>
      <c r="CL580" s="11">
        <f t="shared" si="1179"/>
        <v>0</v>
      </c>
      <c r="CM580" s="11">
        <f t="shared" si="1180"/>
        <v>1.6378525932666059</v>
      </c>
      <c r="CN580" s="11">
        <f t="shared" si="1181"/>
        <v>1.7857142857142856</v>
      </c>
      <c r="CO580" s="11">
        <f t="shared" si="1182"/>
        <v>25.899280575539571</v>
      </c>
      <c r="CP580" s="52">
        <f t="shared" si="1207"/>
        <v>0</v>
      </c>
      <c r="CQ580" s="52">
        <f t="shared" si="1208"/>
        <v>0.4</v>
      </c>
      <c r="CR580" s="52">
        <f t="shared" si="1209"/>
        <v>0.4</v>
      </c>
      <c r="CS580" s="52">
        <f t="shared" si="1210"/>
        <v>0</v>
      </c>
      <c r="CT580" s="52">
        <f t="shared" si="1211"/>
        <v>0</v>
      </c>
      <c r="CU580" s="52">
        <f t="shared" si="1212"/>
        <v>0</v>
      </c>
      <c r="CV580">
        <v>0</v>
      </c>
      <c r="CW580" s="60">
        <f t="shared" si="1199"/>
        <v>3.6934285216994258</v>
      </c>
      <c r="CX580" s="60">
        <f t="shared" si="1200"/>
        <v>40.487021339538792</v>
      </c>
      <c r="CY580" s="60">
        <v>0.91254308136578632</v>
      </c>
      <c r="CZ580" s="60">
        <v>-1.2123955657679495</v>
      </c>
      <c r="DA580" s="60">
        <v>0.12046398213836935</v>
      </c>
      <c r="DB580" s="60">
        <v>-5.3065523600061516E-3</v>
      </c>
      <c r="DC580" s="60">
        <v>0</v>
      </c>
      <c r="DD580" s="60">
        <f t="shared" si="1201"/>
        <v>-0.18469505462379998</v>
      </c>
      <c r="DE580" s="60">
        <f t="shared" si="1202"/>
        <v>-2.0246100808309122</v>
      </c>
      <c r="DF580" s="60">
        <v>5.4901926722221521</v>
      </c>
      <c r="DG580" s="60">
        <v>-0.5635587957525674</v>
      </c>
      <c r="DH580" s="60">
        <v>-0.49700965136201453</v>
      </c>
      <c r="DI580" s="60">
        <v>-0.55150064878434446</v>
      </c>
      <c r="DJ580" s="60">
        <f t="shared" si="1203"/>
        <v>3.878123576323226</v>
      </c>
      <c r="DK580" s="60">
        <f t="shared" si="1204"/>
        <v>42.511631420369703</v>
      </c>
      <c r="DL580" s="60"/>
      <c r="DM580" s="60"/>
      <c r="DN580" s="60">
        <f t="shared" si="1205"/>
        <v>0</v>
      </c>
      <c r="DO580" s="59">
        <v>146.53333333333333</v>
      </c>
      <c r="DP580" s="59">
        <v>33.6</v>
      </c>
      <c r="DQ580" s="59">
        <v>2.3166666666666664</v>
      </c>
      <c r="DR580" s="58">
        <v>182.45</v>
      </c>
    </row>
    <row r="581" spans="1:122" x14ac:dyDescent="0.2">
      <c r="A581" t="s">
        <v>4662</v>
      </c>
      <c r="B581" t="s">
        <v>4662</v>
      </c>
      <c r="C581" t="str">
        <f t="shared" si="1183"/>
        <v xml:space="preserve">Ivanans, Raitis </v>
      </c>
      <c r="D581" t="str">
        <f t="shared" si="1184"/>
        <v>Raitis Ivanans</v>
      </c>
      <c r="E581" t="str">
        <f t="shared" si="1185"/>
        <v>LW</v>
      </c>
      <c r="F581" t="s">
        <v>1024</v>
      </c>
      <c r="G581">
        <v>66</v>
      </c>
      <c r="H581">
        <v>4</v>
      </c>
      <c r="I581">
        <v>4</v>
      </c>
      <c r="J581">
        <f t="shared" si="1186"/>
        <v>8</v>
      </c>
      <c r="K581">
        <v>-12</v>
      </c>
      <c r="L581">
        <v>140</v>
      </c>
      <c r="M581" s="5" t="s">
        <v>5789</v>
      </c>
      <c r="N581" s="7">
        <f t="shared" si="1187"/>
        <v>6.9833333333333334</v>
      </c>
      <c r="O581" s="7">
        <f t="shared" si="1188"/>
        <v>460.9</v>
      </c>
      <c r="P581">
        <v>0</v>
      </c>
      <c r="Q581">
        <v>0</v>
      </c>
      <c r="R581">
        <v>0</v>
      </c>
      <c r="S581">
        <v>0</v>
      </c>
      <c r="T581">
        <f t="shared" si="1189"/>
        <v>4</v>
      </c>
      <c r="U581">
        <f t="shared" si="1190"/>
        <v>4</v>
      </c>
      <c r="V581">
        <v>37</v>
      </c>
      <c r="W581" s="9">
        <f t="shared" si="1191"/>
        <v>0.10810810810810811</v>
      </c>
      <c r="X581">
        <v>730</v>
      </c>
      <c r="Y581">
        <v>0</v>
      </c>
      <c r="Z581">
        <v>0</v>
      </c>
      <c r="AA581">
        <v>0</v>
      </c>
      <c r="AB581">
        <v>1</v>
      </c>
      <c r="AC581" s="9">
        <f t="shared" si="1192"/>
        <v>0</v>
      </c>
      <c r="AD581" s="5" t="s">
        <v>4285</v>
      </c>
      <c r="AE581" s="11">
        <f t="shared" si="1206"/>
        <v>57.6</v>
      </c>
      <c r="AF581" s="27">
        <v>18</v>
      </c>
      <c r="AG581" s="12">
        <v>165000</v>
      </c>
      <c r="AH581" s="13" t="s">
        <v>4438</v>
      </c>
      <c r="AI581" s="13" t="s">
        <v>6427</v>
      </c>
      <c r="AJ581" s="14">
        <v>-7.9</v>
      </c>
      <c r="AK581" s="13" t="s">
        <v>6437</v>
      </c>
      <c r="AL581" s="13" t="s">
        <v>6429</v>
      </c>
      <c r="AM581" s="13" t="s">
        <v>4484</v>
      </c>
      <c r="AN581" s="18">
        <f t="shared" si="1193"/>
        <v>10.5</v>
      </c>
      <c r="AO581" s="18">
        <f t="shared" si="1194"/>
        <v>10.199999999999999</v>
      </c>
      <c r="AP581" s="18">
        <f t="shared" si="1195"/>
        <v>-7.9</v>
      </c>
      <c r="AQ581" s="18">
        <f t="shared" si="1196"/>
        <v>-2</v>
      </c>
      <c r="AR581" s="18">
        <f t="shared" si="1168"/>
        <v>-8.5760228693943201</v>
      </c>
      <c r="AS581" s="18">
        <f t="shared" si="1197"/>
        <v>-0.7</v>
      </c>
      <c r="AT581" s="18">
        <f t="shared" si="1169"/>
        <v>-3.0016080042880118</v>
      </c>
      <c r="AU581" s="18">
        <f t="shared" si="1198"/>
        <v>-2.7</v>
      </c>
      <c r="AV581" s="66">
        <v>10</v>
      </c>
      <c r="AW581" s="66">
        <v>101</v>
      </c>
      <c r="AX581" s="66">
        <v>18</v>
      </c>
      <c r="AY581" s="66">
        <v>10</v>
      </c>
      <c r="AZ581" s="66">
        <v>5</v>
      </c>
      <c r="BA581" s="66">
        <v>0</v>
      </c>
      <c r="BB581" s="66">
        <v>1</v>
      </c>
      <c r="BC581" s="66">
        <v>0</v>
      </c>
      <c r="BE581" t="s">
        <v>5065</v>
      </c>
      <c r="BF581" t="s">
        <v>5066</v>
      </c>
      <c r="BG581" t="s">
        <v>7444</v>
      </c>
      <c r="BH581" t="s">
        <v>5067</v>
      </c>
      <c r="BI581">
        <v>75</v>
      </c>
      <c r="BJ581">
        <v>263</v>
      </c>
      <c r="BK581" t="s">
        <v>1257</v>
      </c>
      <c r="BL581" t="s">
        <v>7128</v>
      </c>
      <c r="BM581" s="4" t="s">
        <v>3495</v>
      </c>
      <c r="BN581" s="4" t="s">
        <v>3496</v>
      </c>
      <c r="BO581" s="4" t="s">
        <v>7291</v>
      </c>
      <c r="BP581" s="4" t="s">
        <v>7346</v>
      </c>
      <c r="BQ581" s="7">
        <f t="shared" si="1170"/>
        <v>460.81666666666666</v>
      </c>
      <c r="BR581" s="7">
        <f t="shared" si="1171"/>
        <v>455.21666666666664</v>
      </c>
      <c r="BS581" s="7">
        <f t="shared" si="1172"/>
        <v>0.6333333333333333</v>
      </c>
      <c r="BT581" s="7">
        <f t="shared" si="1173"/>
        <v>4.9666666666666668</v>
      </c>
      <c r="BU581">
        <v>730</v>
      </c>
      <c r="BV581">
        <v>0</v>
      </c>
      <c r="BW581">
        <v>0</v>
      </c>
      <c r="BX581">
        <v>0</v>
      </c>
      <c r="BY581" s="18">
        <f t="shared" si="1174"/>
        <v>6.8972222222222221</v>
      </c>
      <c r="BZ581" s="18">
        <f t="shared" si="1175"/>
        <v>9.5959595959595953E-3</v>
      </c>
      <c r="CA581" s="18">
        <f t="shared" si="1176"/>
        <v>7.5252525252525251E-2</v>
      </c>
      <c r="CB581" s="6">
        <v>10</v>
      </c>
      <c r="CC581" s="6">
        <v>0</v>
      </c>
      <c r="CD581" s="6">
        <v>0</v>
      </c>
      <c r="CE581" s="6">
        <v>10</v>
      </c>
      <c r="CF581" s="6">
        <v>22</v>
      </c>
      <c r="CG581" s="6">
        <v>0</v>
      </c>
      <c r="CH581" s="6">
        <v>0</v>
      </c>
      <c r="CI581" s="6">
        <v>22</v>
      </c>
      <c r="CJ581" s="11">
        <f t="shared" si="1177"/>
        <v>1.3180536740746165</v>
      </c>
      <c r="CK581" s="11">
        <f t="shared" si="1178"/>
        <v>0</v>
      </c>
      <c r="CL581" s="11">
        <f t="shared" si="1179"/>
        <v>0</v>
      </c>
      <c r="CM581" s="11">
        <f t="shared" si="1180"/>
        <v>2.8997180829641565</v>
      </c>
      <c r="CN581" s="11">
        <f t="shared" si="1181"/>
        <v>0</v>
      </c>
      <c r="CO581" s="11">
        <f t="shared" si="1182"/>
        <v>0</v>
      </c>
      <c r="CP581" s="52">
        <f t="shared" si="1207"/>
        <v>0.4</v>
      </c>
      <c r="CQ581" s="52">
        <f t="shared" si="1208"/>
        <v>0.4</v>
      </c>
      <c r="CR581" s="52">
        <f t="shared" si="1209"/>
        <v>0.8</v>
      </c>
      <c r="CS581" s="52">
        <f t="shared" si="1210"/>
        <v>0</v>
      </c>
      <c r="CT581" s="52">
        <f t="shared" si="1211"/>
        <v>0</v>
      </c>
      <c r="CU581" s="52">
        <f t="shared" si="1212"/>
        <v>0</v>
      </c>
      <c r="CV581">
        <v>0</v>
      </c>
      <c r="CW581" s="60">
        <f t="shared" si="1199"/>
        <v>-12.349226971500089</v>
      </c>
      <c r="CX581" s="60">
        <f t="shared" si="1200"/>
        <v>-53.597136843285867</v>
      </c>
      <c r="CY581" s="60">
        <v>0.65056184503467085</v>
      </c>
      <c r="CZ581" s="60">
        <v>-0.26112279172179947</v>
      </c>
      <c r="DA581" s="60">
        <v>0.30425766348257732</v>
      </c>
      <c r="DB581" s="60">
        <v>-7.7416337736969975E-3</v>
      </c>
      <c r="DC581" s="60">
        <v>0</v>
      </c>
      <c r="DD581" s="60">
        <f t="shared" si="1201"/>
        <v>0.68595508302175168</v>
      </c>
      <c r="DE581" s="60">
        <f t="shared" si="1202"/>
        <v>2.9771279237082791</v>
      </c>
      <c r="DF581" s="60">
        <v>3.3486960005394701</v>
      </c>
      <c r="DG581" s="60">
        <v>1.4918788879194374E-2</v>
      </c>
      <c r="DH581" s="60">
        <v>7.6670225706611417E-2</v>
      </c>
      <c r="DI581" s="60">
        <v>-16.475467069647117</v>
      </c>
      <c r="DJ581" s="60">
        <f t="shared" si="1203"/>
        <v>-13.03518205452184</v>
      </c>
      <c r="DK581" s="60">
        <f t="shared" si="1204"/>
        <v>-56.574264766994141</v>
      </c>
      <c r="DL581" s="60"/>
      <c r="DM581" s="60"/>
      <c r="DN581" s="60">
        <f t="shared" si="1205"/>
        <v>0</v>
      </c>
      <c r="DO581" s="58">
        <v>455.21666666666664</v>
      </c>
      <c r="DP581" s="58">
        <v>4.9666666666666668</v>
      </c>
      <c r="DQ581" s="58">
        <v>0.6333333333333333</v>
      </c>
      <c r="DR581" s="58">
        <v>460.81666666666661</v>
      </c>
    </row>
    <row r="582" spans="1:122" x14ac:dyDescent="0.2">
      <c r="A582" t="s">
        <v>4662</v>
      </c>
      <c r="B582" t="s">
        <v>4662</v>
      </c>
      <c r="C582" t="str">
        <f t="shared" si="1183"/>
        <v xml:space="preserve">Blake, Rob </v>
      </c>
      <c r="D582" t="str">
        <f t="shared" si="1184"/>
        <v>Rob Blake</v>
      </c>
      <c r="E582" t="str">
        <f t="shared" si="1185"/>
        <v xml:space="preserve">D </v>
      </c>
      <c r="F582" t="s">
        <v>1009</v>
      </c>
      <c r="G582">
        <v>72</v>
      </c>
      <c r="H582">
        <v>14</v>
      </c>
      <c r="I582">
        <v>20</v>
      </c>
      <c r="J582">
        <f t="shared" si="1186"/>
        <v>34</v>
      </c>
      <c r="K582">
        <v>-26</v>
      </c>
      <c r="L582">
        <v>82</v>
      </c>
      <c r="M582" s="5" t="s">
        <v>5790</v>
      </c>
      <c r="N582" s="7">
        <f t="shared" si="1187"/>
        <v>24.4</v>
      </c>
      <c r="O582" s="7">
        <f t="shared" si="1188"/>
        <v>1756.8</v>
      </c>
      <c r="P582">
        <v>11</v>
      </c>
      <c r="Q582">
        <v>15</v>
      </c>
      <c r="R582">
        <v>0</v>
      </c>
      <c r="S582">
        <v>1</v>
      </c>
      <c r="T582">
        <f t="shared" si="1189"/>
        <v>3</v>
      </c>
      <c r="U582">
        <f t="shared" si="1190"/>
        <v>4</v>
      </c>
      <c r="V582">
        <v>208</v>
      </c>
      <c r="W582" s="9">
        <f t="shared" si="1191"/>
        <v>6.7307692307692304E-2</v>
      </c>
      <c r="X582">
        <v>2232</v>
      </c>
      <c r="Y582">
        <v>1</v>
      </c>
      <c r="Z582">
        <v>0</v>
      </c>
      <c r="AA582">
        <v>1</v>
      </c>
      <c r="AB582">
        <v>2</v>
      </c>
      <c r="AC582" s="9">
        <f t="shared" si="1192"/>
        <v>0.33333333333333331</v>
      </c>
      <c r="AD582" s="5" t="s">
        <v>4286</v>
      </c>
      <c r="AE582" s="11">
        <f t="shared" si="1206"/>
        <v>51.65</v>
      </c>
      <c r="AF582" s="27">
        <v>55</v>
      </c>
      <c r="AG582" s="12">
        <v>3200705</v>
      </c>
      <c r="AH582" s="13" t="s">
        <v>4472</v>
      </c>
      <c r="AI582" s="13" t="s">
        <v>4480</v>
      </c>
      <c r="AJ582" s="14">
        <v>-14.2</v>
      </c>
      <c r="AK582" s="13" t="s">
        <v>6360</v>
      </c>
      <c r="AL582" s="13" t="s">
        <v>6354</v>
      </c>
      <c r="AM582" s="13" t="s">
        <v>6381</v>
      </c>
      <c r="AN582" s="18">
        <f t="shared" si="1193"/>
        <v>39.6</v>
      </c>
      <c r="AO582" s="18">
        <f t="shared" si="1194"/>
        <v>36.799999999999997</v>
      </c>
      <c r="AP582" s="18">
        <f t="shared" si="1195"/>
        <v>-14.2</v>
      </c>
      <c r="AQ582" s="18">
        <f t="shared" si="1196"/>
        <v>3.5</v>
      </c>
      <c r="AR582" s="18">
        <f t="shared" si="1168"/>
        <v>2.9181865554976549</v>
      </c>
      <c r="AS582" s="18">
        <f t="shared" si="1197"/>
        <v>-0.9</v>
      </c>
      <c r="AT582" s="18">
        <f t="shared" si="1169"/>
        <v>-0.75039082855653982</v>
      </c>
      <c r="AU582" s="18">
        <f t="shared" si="1198"/>
        <v>2.6</v>
      </c>
      <c r="AV582" s="66">
        <v>127</v>
      </c>
      <c r="AW582" s="66">
        <v>95</v>
      </c>
      <c r="AX582" s="66">
        <v>103</v>
      </c>
      <c r="AY582" s="66">
        <v>86</v>
      </c>
      <c r="AZ582" s="66">
        <v>17</v>
      </c>
      <c r="BA582" s="66">
        <v>1</v>
      </c>
      <c r="BB582" s="66">
        <v>2</v>
      </c>
      <c r="BC582" s="66">
        <v>0</v>
      </c>
      <c r="BD582">
        <v>4</v>
      </c>
      <c r="BE582" t="s">
        <v>2849</v>
      </c>
      <c r="BF582" t="s">
        <v>2850</v>
      </c>
      <c r="BG582" t="s">
        <v>7484</v>
      </c>
      <c r="BH582" t="s">
        <v>7457</v>
      </c>
      <c r="BI582">
        <v>76</v>
      </c>
      <c r="BJ582">
        <v>225</v>
      </c>
      <c r="BK582" t="s">
        <v>1258</v>
      </c>
      <c r="BL582" t="s">
        <v>7128</v>
      </c>
      <c r="BM582" s="4" t="s">
        <v>1880</v>
      </c>
      <c r="BN582" s="4" t="s">
        <v>1881</v>
      </c>
      <c r="BO582" s="4" t="s">
        <v>2652</v>
      </c>
      <c r="BP582" s="4" t="s">
        <v>2653</v>
      </c>
      <c r="BQ582" s="7">
        <f t="shared" si="1170"/>
        <v>1756.5</v>
      </c>
      <c r="BR582" s="7">
        <f t="shared" si="1171"/>
        <v>1114.25</v>
      </c>
      <c r="BS582" s="7">
        <f t="shared" si="1172"/>
        <v>272.91666666666669</v>
      </c>
      <c r="BT582" s="7">
        <f t="shared" si="1173"/>
        <v>369.33333333333331</v>
      </c>
      <c r="BU582" s="12">
        <v>2232</v>
      </c>
      <c r="BV582">
        <v>0</v>
      </c>
      <c r="BW582">
        <v>0</v>
      </c>
      <c r="BX582">
        <v>0</v>
      </c>
      <c r="BY582" s="18">
        <f t="shared" si="1174"/>
        <v>15.475694444444445</v>
      </c>
      <c r="BZ582" s="18">
        <f t="shared" si="1175"/>
        <v>3.7905092592592595</v>
      </c>
      <c r="CA582" s="18">
        <f t="shared" si="1176"/>
        <v>5.1296296296296298</v>
      </c>
      <c r="CB582" s="6">
        <v>31</v>
      </c>
      <c r="CC582" s="6">
        <v>50</v>
      </c>
      <c r="CD582" s="6">
        <v>1</v>
      </c>
      <c r="CE582" s="6">
        <v>82</v>
      </c>
      <c r="CF582" s="6">
        <v>51</v>
      </c>
      <c r="CG582" s="6">
        <v>3</v>
      </c>
      <c r="CH582" s="6">
        <v>47</v>
      </c>
      <c r="CI582" s="6">
        <v>101</v>
      </c>
      <c r="CJ582" s="11">
        <f t="shared" si="1177"/>
        <v>1.6692842719317926</v>
      </c>
      <c r="CK582" s="11">
        <f t="shared" si="1178"/>
        <v>8.1227436823104693</v>
      </c>
      <c r="CL582" s="11">
        <f t="shared" si="1179"/>
        <v>0.2198473282442748</v>
      </c>
      <c r="CM582" s="11">
        <f t="shared" si="1180"/>
        <v>2.7462418667264976</v>
      </c>
      <c r="CN582" s="11">
        <f t="shared" si="1181"/>
        <v>0.4873646209386282</v>
      </c>
      <c r="CO582" s="11">
        <f t="shared" si="1182"/>
        <v>10.332824427480917</v>
      </c>
      <c r="CP582" s="52">
        <f t="shared" si="1207"/>
        <v>9.6774193548387094E-2</v>
      </c>
      <c r="CQ582" s="52">
        <f t="shared" si="1208"/>
        <v>0.12903225806451613</v>
      </c>
      <c r="CR582" s="52">
        <f t="shared" si="1209"/>
        <v>0.22580645161290322</v>
      </c>
      <c r="CS582" s="52">
        <f t="shared" si="1210"/>
        <v>0.22</v>
      </c>
      <c r="CT582" s="52">
        <f t="shared" si="1211"/>
        <v>0.3</v>
      </c>
      <c r="CU582" s="52">
        <f t="shared" si="1212"/>
        <v>0.52</v>
      </c>
      <c r="CV582">
        <v>0</v>
      </c>
      <c r="CW582" s="60">
        <f t="shared" si="1199"/>
        <v>41.332139966486409</v>
      </c>
      <c r="CX582" s="60">
        <f t="shared" si="1200"/>
        <v>47.061929936221361</v>
      </c>
      <c r="CY582" s="60">
        <v>0.32498845998803655</v>
      </c>
      <c r="CZ582" s="60">
        <v>18.500982967054256</v>
      </c>
      <c r="DA582" s="60">
        <v>1.1597423109128295</v>
      </c>
      <c r="DB582" s="60">
        <v>7.7896770470352025E-2</v>
      </c>
      <c r="DC582" s="60">
        <v>0</v>
      </c>
      <c r="DD582" s="60">
        <f t="shared" si="1201"/>
        <v>20.063610508425477</v>
      </c>
      <c r="DE582" s="60">
        <f t="shared" si="1202"/>
        <v>22.844987769342985</v>
      </c>
      <c r="DF582" s="60">
        <v>19.015528198337158</v>
      </c>
      <c r="DG582" s="60">
        <v>5.3249741418185126</v>
      </c>
      <c r="DH582" s="60">
        <v>0.33546456460663499</v>
      </c>
      <c r="DI582" s="60">
        <v>-3.4074374467013762</v>
      </c>
      <c r="DJ582" s="60">
        <f t="shared" si="1203"/>
        <v>21.268529458060929</v>
      </c>
      <c r="DK582" s="60">
        <f t="shared" si="1204"/>
        <v>24.216942166878372</v>
      </c>
      <c r="DL582" s="60"/>
      <c r="DM582" s="60"/>
      <c r="DN582" s="60">
        <f t="shared" si="1205"/>
        <v>0</v>
      </c>
      <c r="DO582" s="59">
        <v>1114.25</v>
      </c>
      <c r="DP582" s="59">
        <v>369.33333333333331</v>
      </c>
      <c r="DQ582" s="59">
        <v>272.91666666666669</v>
      </c>
      <c r="DR582" s="58">
        <v>1756.5</v>
      </c>
    </row>
    <row r="583" spans="1:122" x14ac:dyDescent="0.2">
      <c r="A583" t="s">
        <v>4662</v>
      </c>
      <c r="B583" t="s">
        <v>4662</v>
      </c>
      <c r="C583" t="str">
        <f t="shared" si="1183"/>
        <v xml:space="preserve">Thornton, Scott </v>
      </c>
      <c r="D583" t="str">
        <f t="shared" si="1184"/>
        <v>Scott Thornton</v>
      </c>
      <c r="E583" t="str">
        <f t="shared" si="1185"/>
        <v>LW</v>
      </c>
      <c r="F583" t="s">
        <v>1016</v>
      </c>
      <c r="G583">
        <v>58</v>
      </c>
      <c r="H583">
        <v>7</v>
      </c>
      <c r="I583">
        <v>6</v>
      </c>
      <c r="J583">
        <f t="shared" si="1186"/>
        <v>13</v>
      </c>
      <c r="K583">
        <v>-15</v>
      </c>
      <c r="L583">
        <v>85</v>
      </c>
      <c r="M583" s="5" t="s">
        <v>5791</v>
      </c>
      <c r="N583" s="7">
        <f t="shared" si="1187"/>
        <v>12.4</v>
      </c>
      <c r="O583" s="7">
        <f t="shared" si="1188"/>
        <v>719.2</v>
      </c>
      <c r="P583">
        <v>0</v>
      </c>
      <c r="Q583">
        <v>1</v>
      </c>
      <c r="R583">
        <v>1</v>
      </c>
      <c r="S583">
        <v>1</v>
      </c>
      <c r="T583">
        <f t="shared" si="1189"/>
        <v>6</v>
      </c>
      <c r="U583">
        <f t="shared" si="1190"/>
        <v>4</v>
      </c>
      <c r="V583">
        <v>65</v>
      </c>
      <c r="W583" s="9">
        <f t="shared" si="1191"/>
        <v>0.1076923076923077</v>
      </c>
      <c r="X583">
        <v>1083</v>
      </c>
      <c r="Y583">
        <v>0</v>
      </c>
      <c r="Z583">
        <v>0</v>
      </c>
      <c r="AA583">
        <v>84</v>
      </c>
      <c r="AB583">
        <v>61</v>
      </c>
      <c r="AC583" s="9">
        <f t="shared" si="1192"/>
        <v>0.57931034482758625</v>
      </c>
      <c r="AD583" s="5" t="s">
        <v>4287</v>
      </c>
      <c r="AE583" s="11">
        <f t="shared" si="1206"/>
        <v>55.283333333333331</v>
      </c>
      <c r="AF583" s="27">
        <v>22</v>
      </c>
      <c r="AG583" s="12">
        <v>165000</v>
      </c>
      <c r="AH583" s="13" t="s">
        <v>4370</v>
      </c>
      <c r="AI583" s="13" t="s">
        <v>4369</v>
      </c>
      <c r="AJ583" s="14">
        <v>-9.4</v>
      </c>
      <c r="AK583" s="13" t="s">
        <v>6420</v>
      </c>
      <c r="AL583" s="13" t="s">
        <v>6340</v>
      </c>
      <c r="AM583" s="13" t="s">
        <v>6498</v>
      </c>
      <c r="AN583" s="18">
        <f t="shared" si="1193"/>
        <v>13.6</v>
      </c>
      <c r="AO583" s="18">
        <f t="shared" si="1194"/>
        <v>16.399999999999999</v>
      </c>
      <c r="AP583" s="18">
        <f t="shared" si="1195"/>
        <v>-9.4</v>
      </c>
      <c r="AQ583" s="18">
        <f t="shared" si="1196"/>
        <v>-1.6</v>
      </c>
      <c r="AR583" s="18">
        <f t="shared" si="1168"/>
        <v>-3.7657396147962188</v>
      </c>
      <c r="AS583" s="18">
        <f t="shared" si="1197"/>
        <v>-0.6</v>
      </c>
      <c r="AT583" s="18">
        <f t="shared" si="1169"/>
        <v>-1.412152355548582</v>
      </c>
      <c r="AU583" s="18">
        <f t="shared" si="1198"/>
        <v>-2.2000000000000002</v>
      </c>
      <c r="AV583" s="66">
        <v>32</v>
      </c>
      <c r="AW583" s="66">
        <v>49</v>
      </c>
      <c r="AX583" s="66">
        <v>16</v>
      </c>
      <c r="AY583" s="66">
        <v>17</v>
      </c>
      <c r="AZ583" s="66">
        <v>10</v>
      </c>
      <c r="BA583" s="66">
        <v>84</v>
      </c>
      <c r="BB583" s="66">
        <v>61</v>
      </c>
      <c r="BC583" s="66">
        <v>4.3</v>
      </c>
      <c r="BE583" t="s">
        <v>3088</v>
      </c>
      <c r="BF583" t="s">
        <v>2935</v>
      </c>
      <c r="BG583" t="s">
        <v>7484</v>
      </c>
      <c r="BH583" t="s">
        <v>7457</v>
      </c>
      <c r="BI583">
        <v>75</v>
      </c>
      <c r="BJ583">
        <v>220</v>
      </c>
      <c r="BK583" t="s">
        <v>1259</v>
      </c>
      <c r="BL583" t="s">
        <v>7128</v>
      </c>
      <c r="BM583" s="4" t="s">
        <v>2402</v>
      </c>
      <c r="BN583" s="4" t="s">
        <v>2403</v>
      </c>
      <c r="BO583" s="4" t="s">
        <v>2405</v>
      </c>
      <c r="BP583" s="4" t="s">
        <v>7419</v>
      </c>
      <c r="BQ583" s="7">
        <f t="shared" si="1170"/>
        <v>718.86666666666667</v>
      </c>
      <c r="BR583" s="7">
        <f t="shared" si="1171"/>
        <v>587.9666666666667</v>
      </c>
      <c r="BS583" s="7">
        <f t="shared" si="1172"/>
        <v>117.63333333333334</v>
      </c>
      <c r="BT583" s="7">
        <f t="shared" si="1173"/>
        <v>13.266666666666667</v>
      </c>
      <c r="BU583" s="12">
        <v>1083</v>
      </c>
      <c r="BV583">
        <v>0</v>
      </c>
      <c r="BW583">
        <v>0</v>
      </c>
      <c r="BX583">
        <v>0</v>
      </c>
      <c r="BY583" s="18">
        <f t="shared" si="1174"/>
        <v>10.13735632183908</v>
      </c>
      <c r="BZ583" s="18">
        <f t="shared" si="1175"/>
        <v>2.0281609195402299</v>
      </c>
      <c r="CA583" s="18">
        <f t="shared" si="1176"/>
        <v>0.22873563218390805</v>
      </c>
      <c r="CB583" s="6">
        <v>15</v>
      </c>
      <c r="CC583" s="6">
        <v>1</v>
      </c>
      <c r="CD583" s="6">
        <v>2</v>
      </c>
      <c r="CE583" s="6">
        <v>18</v>
      </c>
      <c r="CF583" s="6">
        <v>31</v>
      </c>
      <c r="CG583" s="6">
        <v>1</v>
      </c>
      <c r="CH583" s="6">
        <v>14</v>
      </c>
      <c r="CI583" s="6">
        <v>46</v>
      </c>
      <c r="CJ583" s="11">
        <f t="shared" si="1177"/>
        <v>1.5306990192187766</v>
      </c>
      <c r="CK583" s="11">
        <f t="shared" si="1178"/>
        <v>4.5226130653266328</v>
      </c>
      <c r="CL583" s="11">
        <f t="shared" si="1179"/>
        <v>1.0201190138849532</v>
      </c>
      <c r="CM583" s="11">
        <f t="shared" si="1180"/>
        <v>3.1634446397188047</v>
      </c>
      <c r="CN583" s="11">
        <f t="shared" si="1181"/>
        <v>4.5226130653266328</v>
      </c>
      <c r="CO583" s="11">
        <f t="shared" si="1182"/>
        <v>7.1408330971946725</v>
      </c>
      <c r="CP583" s="52">
        <f t="shared" si="1207"/>
        <v>0.4</v>
      </c>
      <c r="CQ583" s="52">
        <f t="shared" si="1208"/>
        <v>0.26666666666666666</v>
      </c>
      <c r="CR583" s="52">
        <f t="shared" si="1209"/>
        <v>0.66666666666666674</v>
      </c>
      <c r="CS583" s="52">
        <f t="shared" si="1210"/>
        <v>0</v>
      </c>
      <c r="CT583" s="52">
        <f t="shared" si="1211"/>
        <v>1</v>
      </c>
      <c r="CU583" s="52">
        <f t="shared" si="1212"/>
        <v>1</v>
      </c>
      <c r="CV583">
        <v>0</v>
      </c>
      <c r="CW583" s="60">
        <f t="shared" si="1199"/>
        <v>9.2026178506185516</v>
      </c>
      <c r="CX583" s="60">
        <f t="shared" si="1200"/>
        <v>25.603128583748173</v>
      </c>
      <c r="CY583" s="60">
        <v>1.0028084277717562</v>
      </c>
      <c r="CZ583" s="60">
        <v>5.543400557582014E-3</v>
      </c>
      <c r="DA583" s="60">
        <v>0.47463711314443652</v>
      </c>
      <c r="DB583" s="60">
        <v>1.6671831008667384</v>
      </c>
      <c r="DC583" s="60">
        <v>0</v>
      </c>
      <c r="DD583" s="60">
        <f t="shared" si="1201"/>
        <v>3.1501720423405128</v>
      </c>
      <c r="DE583" s="60">
        <f t="shared" si="1202"/>
        <v>8.7642735111022336</v>
      </c>
      <c r="DF583" s="60">
        <v>3.3496793866780399</v>
      </c>
      <c r="DG583" s="60">
        <v>-0.18348554193064448</v>
      </c>
      <c r="DH583" s="60">
        <v>4.4828795701433579</v>
      </c>
      <c r="DI583" s="60">
        <v>-1.5966276066127141</v>
      </c>
      <c r="DJ583" s="60">
        <f t="shared" si="1203"/>
        <v>6.0524458082780388</v>
      </c>
      <c r="DK583" s="60">
        <f t="shared" si="1204"/>
        <v>16.838855072645938</v>
      </c>
      <c r="DL583" s="60"/>
      <c r="DM583" s="60"/>
      <c r="DN583" s="60">
        <f t="shared" si="1205"/>
        <v>0</v>
      </c>
      <c r="DO583" s="58">
        <v>587.9666666666667</v>
      </c>
      <c r="DP583" s="58">
        <v>13.266666666666667</v>
      </c>
      <c r="DQ583" s="58">
        <v>117.63333333333335</v>
      </c>
      <c r="DR583" s="58">
        <v>718.86666666666667</v>
      </c>
    </row>
    <row r="584" spans="1:122" s="30" customFormat="1" x14ac:dyDescent="0.2">
      <c r="A584" t="s">
        <v>4669</v>
      </c>
      <c r="B584" t="s">
        <v>4662</v>
      </c>
      <c r="C584" t="str">
        <f t="shared" si="1183"/>
        <v xml:space="preserve">Preissing, Tom </v>
      </c>
      <c r="D584" t="str">
        <f t="shared" si="1184"/>
        <v>Tom Preissing</v>
      </c>
      <c r="E584" t="str">
        <f t="shared" si="1185"/>
        <v xml:space="preserve">D </v>
      </c>
      <c r="F584" t="s">
        <v>7571</v>
      </c>
      <c r="G584">
        <v>80</v>
      </c>
      <c r="H584">
        <v>7</v>
      </c>
      <c r="I584">
        <v>31</v>
      </c>
      <c r="J584">
        <f t="shared" si="1186"/>
        <v>38</v>
      </c>
      <c r="K584">
        <v>40</v>
      </c>
      <c r="L584">
        <v>18</v>
      </c>
      <c r="M584" s="5" t="s">
        <v>5556</v>
      </c>
      <c r="N584" s="7">
        <f t="shared" si="1187"/>
        <v>15.25</v>
      </c>
      <c r="O584" s="7">
        <f t="shared" si="1188"/>
        <v>1220</v>
      </c>
      <c r="P584">
        <v>3</v>
      </c>
      <c r="Q584">
        <v>15</v>
      </c>
      <c r="R584">
        <v>0</v>
      </c>
      <c r="S584">
        <v>0</v>
      </c>
      <c r="T584">
        <f t="shared" si="1189"/>
        <v>4</v>
      </c>
      <c r="U584">
        <f t="shared" si="1190"/>
        <v>16</v>
      </c>
      <c r="V584">
        <v>94</v>
      </c>
      <c r="W584" s="9">
        <f t="shared" si="1191"/>
        <v>7.4468085106382975E-2</v>
      </c>
      <c r="X584">
        <v>1606</v>
      </c>
      <c r="Y584">
        <v>0</v>
      </c>
      <c r="Z584">
        <v>0</v>
      </c>
      <c r="AA584">
        <v>0</v>
      </c>
      <c r="AB584">
        <v>0</v>
      </c>
      <c r="AC584" s="9">
        <f t="shared" si="1192"/>
        <v>0</v>
      </c>
      <c r="AD584" s="5" t="s">
        <v>4770</v>
      </c>
      <c r="AE584" s="11">
        <f t="shared" si="1206"/>
        <v>32.1</v>
      </c>
      <c r="AF584" s="27">
        <v>72</v>
      </c>
      <c r="AG584" s="12">
        <v>5144356</v>
      </c>
      <c r="AH584" s="13" t="s">
        <v>6285</v>
      </c>
      <c r="AI584" s="13" t="s">
        <v>6286</v>
      </c>
      <c r="AJ584" s="14">
        <v>33.1</v>
      </c>
      <c r="AK584" s="13" t="s">
        <v>6287</v>
      </c>
      <c r="AL584" s="13" t="s">
        <v>6288</v>
      </c>
      <c r="AM584" s="13" t="s">
        <v>6289</v>
      </c>
      <c r="AN584" s="18">
        <f t="shared" si="1193"/>
        <v>33.6</v>
      </c>
      <c r="AO584" s="18">
        <f t="shared" si="1194"/>
        <v>23.4</v>
      </c>
      <c r="AP584" s="18">
        <f t="shared" si="1195"/>
        <v>33.1</v>
      </c>
      <c r="AQ584" s="18">
        <f t="shared" si="1196"/>
        <v>5</v>
      </c>
      <c r="AR584" s="18">
        <f t="shared" si="1168"/>
        <v>6.6293947362605792</v>
      </c>
      <c r="AS584" s="18">
        <f t="shared" si="1197"/>
        <v>9.8000000000000007</v>
      </c>
      <c r="AT584" s="18">
        <f t="shared" si="1169"/>
        <v>12.993613683070736</v>
      </c>
      <c r="AU584" s="18">
        <f t="shared" si="1198"/>
        <v>14.8</v>
      </c>
      <c r="AV584" s="66">
        <v>52</v>
      </c>
      <c r="AW584" s="66">
        <v>20</v>
      </c>
      <c r="AX584" s="66">
        <v>31</v>
      </c>
      <c r="AY584" s="66">
        <v>32</v>
      </c>
      <c r="AZ584" s="66">
        <v>12</v>
      </c>
      <c r="BA584" s="66">
        <v>0</v>
      </c>
      <c r="BB584" s="66">
        <v>0</v>
      </c>
      <c r="BC584" s="66">
        <v>0</v>
      </c>
      <c r="BD584">
        <v>42</v>
      </c>
      <c r="BE584" t="s">
        <v>3051</v>
      </c>
      <c r="BF584" t="s">
        <v>3052</v>
      </c>
      <c r="BG584" t="s">
        <v>166</v>
      </c>
      <c r="BH584" t="s">
        <v>7471</v>
      </c>
      <c r="BI584">
        <v>72</v>
      </c>
      <c r="BJ584">
        <v>198</v>
      </c>
      <c r="BK584" t="s">
        <v>1258</v>
      </c>
      <c r="BL584" t="s">
        <v>7128</v>
      </c>
      <c r="BM584" s="4" t="s">
        <v>432</v>
      </c>
      <c r="BN584" s="4" t="s">
        <v>6556</v>
      </c>
      <c r="BO584" s="4" t="s">
        <v>6557</v>
      </c>
      <c r="BP584" s="4" t="s">
        <v>6558</v>
      </c>
      <c r="BQ584" s="7">
        <f t="shared" si="1170"/>
        <v>1220.3833333333334</v>
      </c>
      <c r="BR584" s="7">
        <f t="shared" si="1171"/>
        <v>932.33333333333337</v>
      </c>
      <c r="BS584" s="7">
        <f t="shared" si="1172"/>
        <v>10.783333333333333</v>
      </c>
      <c r="BT584" s="7">
        <f t="shared" si="1173"/>
        <v>277.26666666666665</v>
      </c>
      <c r="BU584" s="12">
        <v>1606</v>
      </c>
      <c r="BV584">
        <v>0</v>
      </c>
      <c r="BW584">
        <v>0</v>
      </c>
      <c r="BX584">
        <v>0</v>
      </c>
      <c r="BY584" s="18">
        <f t="shared" si="1174"/>
        <v>11.654166666666667</v>
      </c>
      <c r="BZ584" s="18">
        <f t="shared" si="1175"/>
        <v>0.13479166666666667</v>
      </c>
      <c r="CA584" s="18">
        <f t="shared" si="1176"/>
        <v>3.4658333333333333</v>
      </c>
      <c r="CB584" s="6">
        <v>65</v>
      </c>
      <c r="CC584" s="6">
        <v>35</v>
      </c>
      <c r="CD584" s="6">
        <v>1</v>
      </c>
      <c r="CE584" s="6">
        <v>101</v>
      </c>
      <c r="CF584" s="6">
        <v>22</v>
      </c>
      <c r="CG584" s="6">
        <v>4</v>
      </c>
      <c r="CH584" s="6">
        <v>0</v>
      </c>
      <c r="CI584" s="6">
        <v>26</v>
      </c>
      <c r="CJ584" s="11">
        <f t="shared" si="1177"/>
        <v>4.1830532713621738</v>
      </c>
      <c r="CK584" s="11">
        <f t="shared" si="1178"/>
        <v>7.5739360423178645</v>
      </c>
      <c r="CL584" s="11">
        <f t="shared" si="1179"/>
        <v>5.564142194744977</v>
      </c>
      <c r="CM584" s="11">
        <f t="shared" si="1180"/>
        <v>1.4158026456918127</v>
      </c>
      <c r="CN584" s="11">
        <f t="shared" si="1181"/>
        <v>0.86559269055061316</v>
      </c>
      <c r="CO584" s="11">
        <f t="shared" si="1182"/>
        <v>0</v>
      </c>
      <c r="CP584" s="52">
        <f t="shared" si="1207"/>
        <v>6.1538461538461542E-2</v>
      </c>
      <c r="CQ584" s="52">
        <f t="shared" si="1208"/>
        <v>0.24615384615384617</v>
      </c>
      <c r="CR584" s="52">
        <f t="shared" si="1209"/>
        <v>0.30769230769230771</v>
      </c>
      <c r="CS584" s="52">
        <f t="shared" si="1210"/>
        <v>8.5714285714285715E-2</v>
      </c>
      <c r="CT584" s="52">
        <f t="shared" si="1211"/>
        <v>0.42857142857142855</v>
      </c>
      <c r="CU584" s="52">
        <f t="shared" si="1212"/>
        <v>0.51428571428571423</v>
      </c>
      <c r="CV584">
        <v>0</v>
      </c>
      <c r="CW584" s="60">
        <f t="shared" si="1199"/>
        <v>54.223767480809705</v>
      </c>
      <c r="CX584" s="60">
        <f t="shared" si="1200"/>
        <v>88.863500507998381</v>
      </c>
      <c r="CY584" s="60">
        <v>12.628301088747525</v>
      </c>
      <c r="CZ584" s="60">
        <v>7.9448392546968627</v>
      </c>
      <c r="DA584" s="60">
        <v>9.058850848345873E-2</v>
      </c>
      <c r="DB584" s="60">
        <v>-2.4300842353012386E-2</v>
      </c>
      <c r="DC584" s="60">
        <v>0</v>
      </c>
      <c r="DD584" s="60">
        <f t="shared" si="1201"/>
        <v>20.639428009574836</v>
      </c>
      <c r="DE584" s="60">
        <f t="shared" si="1202"/>
        <v>33.824499967892336</v>
      </c>
      <c r="DF584" s="60">
        <v>24.272766992931409</v>
      </c>
      <c r="DG584" s="60">
        <v>1.5444980012831517</v>
      </c>
      <c r="DH584" s="60">
        <v>1.0259065609105376</v>
      </c>
      <c r="DI584" s="60">
        <v>6.7411679161097737</v>
      </c>
      <c r="DJ584" s="60">
        <f t="shared" si="1203"/>
        <v>33.58433947123487</v>
      </c>
      <c r="DK584" s="60">
        <f t="shared" si="1204"/>
        <v>55.039000540106038</v>
      </c>
      <c r="DL584" s="60"/>
      <c r="DM584" s="60"/>
      <c r="DN584" s="60">
        <f t="shared" si="1205"/>
        <v>0</v>
      </c>
      <c r="DO584" s="58">
        <v>932.33333333333326</v>
      </c>
      <c r="DP584" s="58">
        <v>277.26666666666665</v>
      </c>
      <c r="DQ584" s="58">
        <v>10.783333333333333</v>
      </c>
      <c r="DR584" s="58">
        <v>1220.3833333333332</v>
      </c>
    </row>
    <row r="585" spans="1:122" x14ac:dyDescent="0.2">
      <c r="A585" t="s">
        <v>4663</v>
      </c>
      <c r="B585" t="s">
        <v>4663</v>
      </c>
      <c r="C585" t="str">
        <f t="shared" si="1183"/>
        <v xml:space="preserve">Pouliot, Benoit </v>
      </c>
      <c r="D585" t="str">
        <f t="shared" si="1184"/>
        <v>Benoit Pouliot</v>
      </c>
      <c r="E585" t="str">
        <f t="shared" si="1185"/>
        <v>LW</v>
      </c>
      <c r="F585" t="s">
        <v>1068</v>
      </c>
      <c r="G585">
        <v>3</v>
      </c>
      <c r="H585">
        <v>0</v>
      </c>
      <c r="I585">
        <v>0</v>
      </c>
      <c r="J585">
        <f t="shared" si="1186"/>
        <v>0</v>
      </c>
      <c r="K585">
        <v>-1</v>
      </c>
      <c r="L585">
        <v>0</v>
      </c>
      <c r="M585" s="5" t="s">
        <v>5795</v>
      </c>
      <c r="N585" s="7">
        <f t="shared" si="1187"/>
        <v>6.9666666666666668</v>
      </c>
      <c r="O585" s="7">
        <f t="shared" si="1188"/>
        <v>20.9</v>
      </c>
      <c r="P585">
        <v>0</v>
      </c>
      <c r="Q585">
        <v>0</v>
      </c>
      <c r="R585">
        <v>0</v>
      </c>
      <c r="S585">
        <v>0</v>
      </c>
      <c r="T585">
        <f t="shared" si="1189"/>
        <v>0</v>
      </c>
      <c r="U585">
        <f t="shared" si="1190"/>
        <v>0</v>
      </c>
      <c r="V585">
        <v>1</v>
      </c>
      <c r="W585" s="9">
        <f t="shared" si="1191"/>
        <v>0</v>
      </c>
      <c r="X585">
        <v>30</v>
      </c>
      <c r="Y585">
        <v>0</v>
      </c>
      <c r="Z585">
        <v>0</v>
      </c>
      <c r="AA585">
        <v>0</v>
      </c>
      <c r="AB585">
        <v>2</v>
      </c>
      <c r="AC585" s="9">
        <f t="shared" si="1192"/>
        <v>0</v>
      </c>
      <c r="AD585" s="5" t="s">
        <v>361</v>
      </c>
      <c r="AH585" s="13" t="s">
        <v>6426</v>
      </c>
      <c r="AI585" s="13" t="s">
        <v>6425</v>
      </c>
      <c r="AJ585" s="14">
        <v>-1.2</v>
      </c>
      <c r="AK585" s="13" t="s">
        <v>6353</v>
      </c>
      <c r="AL585" s="13" t="s">
        <v>6351</v>
      </c>
      <c r="AM585" s="13" t="s">
        <v>6274</v>
      </c>
      <c r="AN585" s="18">
        <f t="shared" si="1193"/>
        <v>0.9</v>
      </c>
      <c r="AO585" s="18">
        <f t="shared" si="1194"/>
        <v>0.8</v>
      </c>
      <c r="AP585" s="18">
        <f t="shared" si="1195"/>
        <v>-1.2</v>
      </c>
      <c r="AQ585" s="18">
        <f t="shared" si="1196"/>
        <v>-0.4</v>
      </c>
      <c r="AR585" s="18">
        <f t="shared" si="1168"/>
        <v>-28.335301062573791</v>
      </c>
      <c r="AS585" s="18">
        <f t="shared" si="1197"/>
        <v>-0.1</v>
      </c>
      <c r="AT585" s="18">
        <f t="shared" si="1169"/>
        <v>-7.0838252656434477</v>
      </c>
      <c r="AU585" s="18">
        <f t="shared" si="1198"/>
        <v>-0.5</v>
      </c>
      <c r="AV585" s="66">
        <v>1</v>
      </c>
      <c r="AW585" s="66">
        <v>4</v>
      </c>
      <c r="AX585" s="66">
        <v>2</v>
      </c>
      <c r="AY585" s="66">
        <v>3</v>
      </c>
      <c r="AZ585" s="66">
        <v>0</v>
      </c>
      <c r="BA585" s="66">
        <v>0</v>
      </c>
      <c r="BB585" s="66">
        <v>2</v>
      </c>
      <c r="BC585" s="66">
        <v>1.2</v>
      </c>
      <c r="BD585">
        <v>67</v>
      </c>
      <c r="BE585" t="s">
        <v>3993</v>
      </c>
      <c r="BF585" t="s">
        <v>4067</v>
      </c>
      <c r="BG585" t="s">
        <v>7484</v>
      </c>
      <c r="BH585" t="s">
        <v>7457</v>
      </c>
      <c r="BI585">
        <v>75</v>
      </c>
      <c r="BJ585">
        <v>188</v>
      </c>
      <c r="BK585" t="s">
        <v>1259</v>
      </c>
      <c r="BL585" t="s">
        <v>638</v>
      </c>
      <c r="BM585" s="4" t="s">
        <v>6181</v>
      </c>
      <c r="BN585" s="4" t="s">
        <v>6894</v>
      </c>
      <c r="BO585" s="4" t="s">
        <v>1516</v>
      </c>
      <c r="BP585" s="4" t="s">
        <v>2143</v>
      </c>
      <c r="BQ585" s="7">
        <f t="shared" si="1170"/>
        <v>20.916666666666668</v>
      </c>
      <c r="BR585" s="7">
        <f t="shared" si="1171"/>
        <v>13.6</v>
      </c>
      <c r="BS585" s="7">
        <f t="shared" si="1172"/>
        <v>0</v>
      </c>
      <c r="BT585" s="7">
        <f t="shared" si="1173"/>
        <v>7.3166666666666664</v>
      </c>
      <c r="BU585">
        <v>30</v>
      </c>
      <c r="BV585">
        <v>0</v>
      </c>
      <c r="BW585">
        <v>0</v>
      </c>
      <c r="BX585">
        <v>0</v>
      </c>
      <c r="BY585" s="18">
        <f t="shared" si="1174"/>
        <v>4.5333333333333332</v>
      </c>
      <c r="BZ585" s="18">
        <f t="shared" si="1175"/>
        <v>0</v>
      </c>
      <c r="CA585" s="18">
        <f t="shared" si="1176"/>
        <v>2.4388888888888887</v>
      </c>
      <c r="CB585" s="6">
        <v>1</v>
      </c>
      <c r="CC585" s="6">
        <v>0</v>
      </c>
      <c r="CD585" s="6">
        <v>0</v>
      </c>
      <c r="CE585" s="6">
        <v>1</v>
      </c>
      <c r="CF585" s="6">
        <v>2</v>
      </c>
      <c r="CG585" s="6">
        <v>0</v>
      </c>
      <c r="CH585" s="6">
        <v>0</v>
      </c>
      <c r="CI585" s="6">
        <v>2</v>
      </c>
      <c r="CJ585" s="11">
        <f t="shared" si="1177"/>
        <v>4.4117647058823533</v>
      </c>
      <c r="CK585" s="11">
        <f t="shared" si="1178"/>
        <v>0</v>
      </c>
      <c r="CL585" s="11">
        <f t="shared" si="1179"/>
        <v>0</v>
      </c>
      <c r="CM585" s="11">
        <f t="shared" si="1180"/>
        <v>8.8235294117647065</v>
      </c>
      <c r="CN585" s="11">
        <f t="shared" si="1181"/>
        <v>0</v>
      </c>
      <c r="CO585" s="11">
        <f t="shared" si="1182"/>
        <v>0</v>
      </c>
      <c r="CP585" s="52">
        <f t="shared" si="1207"/>
        <v>0</v>
      </c>
      <c r="CQ585" s="52">
        <f t="shared" si="1208"/>
        <v>0</v>
      </c>
      <c r="CR585" s="52">
        <f t="shared" si="1209"/>
        <v>0</v>
      </c>
      <c r="CS585" s="52">
        <f t="shared" si="1210"/>
        <v>0</v>
      </c>
      <c r="CT585" s="52">
        <f t="shared" si="1211"/>
        <v>0</v>
      </c>
      <c r="CU585" s="52">
        <f t="shared" si="1212"/>
        <v>0</v>
      </c>
      <c r="CV585">
        <v>0</v>
      </c>
      <c r="CW585" s="60">
        <f t="shared" si="1199"/>
        <v>-0.73527871465454964</v>
      </c>
      <c r="CX585" s="60">
        <f t="shared" si="1200"/>
        <v>-70.305534468960929</v>
      </c>
      <c r="CY585" s="60">
        <v>-0.31089850990459733</v>
      </c>
      <c r="CZ585" s="60">
        <v>-0.34725796932687597</v>
      </c>
      <c r="DA585" s="60">
        <v>-5.4033360669473642E-3</v>
      </c>
      <c r="DB585" s="60">
        <v>0</v>
      </c>
      <c r="DC585" s="60">
        <v>0</v>
      </c>
      <c r="DD585" s="60">
        <f t="shared" si="1201"/>
        <v>-0.66355981529842067</v>
      </c>
      <c r="DE585" s="60">
        <f t="shared" si="1202"/>
        <v>-63.447950466781272</v>
      </c>
      <c r="DF585" s="60">
        <v>-0.31244324913775506</v>
      </c>
      <c r="DG585" s="60">
        <v>2.5252456275515436E-2</v>
      </c>
      <c r="DH585" s="60">
        <v>0</v>
      </c>
      <c r="DI585" s="60">
        <v>0.21547189350611073</v>
      </c>
      <c r="DJ585" s="60">
        <f t="shared" si="1203"/>
        <v>-7.1718899356128907E-2</v>
      </c>
      <c r="DK585" s="60">
        <f t="shared" si="1204"/>
        <v>-6.8575840021796575</v>
      </c>
      <c r="DL585" s="60"/>
      <c r="DM585" s="60"/>
      <c r="DN585" s="60">
        <f t="shared" si="1205"/>
        <v>0</v>
      </c>
      <c r="DO585" s="58">
        <v>13.6</v>
      </c>
      <c r="DP585" s="58">
        <v>7.3166666666666664</v>
      </c>
      <c r="DQ585" s="58">
        <v>0</v>
      </c>
      <c r="DR585" s="58">
        <v>20.916666666666664</v>
      </c>
    </row>
    <row r="586" spans="1:122" x14ac:dyDescent="0.2">
      <c r="A586" t="s">
        <v>4663</v>
      </c>
      <c r="B586" t="s">
        <v>4663</v>
      </c>
      <c r="C586" t="str">
        <f t="shared" si="1183"/>
        <v xml:space="preserve">Radivojevic, Branko </v>
      </c>
      <c r="D586" t="str">
        <f t="shared" si="1184"/>
        <v>Branko Radivojevic</v>
      </c>
      <c r="E586" t="str">
        <f t="shared" si="1185"/>
        <v>RW</v>
      </c>
      <c r="F586" t="s">
        <v>1049</v>
      </c>
      <c r="G586">
        <v>82</v>
      </c>
      <c r="H586">
        <v>11</v>
      </c>
      <c r="I586">
        <v>13</v>
      </c>
      <c r="J586">
        <f t="shared" si="1186"/>
        <v>24</v>
      </c>
      <c r="K586">
        <v>-9</v>
      </c>
      <c r="L586">
        <v>21</v>
      </c>
      <c r="M586" s="5" t="s">
        <v>5796</v>
      </c>
      <c r="N586" s="7">
        <f t="shared" si="1187"/>
        <v>12.983333333333333</v>
      </c>
      <c r="O586" s="7">
        <f t="shared" si="1188"/>
        <v>1064.6333333333332</v>
      </c>
      <c r="P586">
        <v>4</v>
      </c>
      <c r="Q586">
        <v>4</v>
      </c>
      <c r="R586">
        <v>0</v>
      </c>
      <c r="S586">
        <v>0</v>
      </c>
      <c r="T586">
        <f t="shared" si="1189"/>
        <v>7</v>
      </c>
      <c r="U586">
        <f t="shared" si="1190"/>
        <v>9</v>
      </c>
      <c r="V586">
        <v>116</v>
      </c>
      <c r="W586" s="9">
        <f t="shared" si="1191"/>
        <v>9.4827586206896547E-2</v>
      </c>
      <c r="X586">
        <v>1687</v>
      </c>
      <c r="Y586">
        <v>3</v>
      </c>
      <c r="Z586">
        <v>0</v>
      </c>
      <c r="AA586">
        <v>9</v>
      </c>
      <c r="AB586">
        <v>9</v>
      </c>
      <c r="AC586" s="9">
        <f t="shared" si="1192"/>
        <v>0.5</v>
      </c>
      <c r="AD586" s="5" t="s">
        <v>4291</v>
      </c>
      <c r="AE586" s="11">
        <f t="shared" ref="AE586:AE591" si="1213">LEFT(AD586, LEN(AD586)-3)+RIGHT(AD586,2)/60</f>
        <v>44.333333333333336</v>
      </c>
      <c r="AF586" s="27">
        <v>61</v>
      </c>
      <c r="AG586" s="12">
        <v>1435284</v>
      </c>
      <c r="AH586" s="13" t="s">
        <v>6364</v>
      </c>
      <c r="AI586" s="13" t="s">
        <v>4392</v>
      </c>
      <c r="AJ586" s="14">
        <v>-11.2</v>
      </c>
      <c r="AK586" s="13" t="s">
        <v>4374</v>
      </c>
      <c r="AL586" s="13" t="s">
        <v>6348</v>
      </c>
      <c r="AM586" s="13" t="s">
        <v>6498</v>
      </c>
      <c r="AN586" s="18">
        <f t="shared" si="1193"/>
        <v>24.9</v>
      </c>
      <c r="AO586" s="18">
        <f t="shared" si="1194"/>
        <v>20.7</v>
      </c>
      <c r="AP586" s="18">
        <f t="shared" si="1195"/>
        <v>-11.2</v>
      </c>
      <c r="AQ586" s="18">
        <f t="shared" si="1196"/>
        <v>-2.4</v>
      </c>
      <c r="AR586" s="18">
        <f t="shared" si="1168"/>
        <v>-3.8976329999593995</v>
      </c>
      <c r="AS586" s="18">
        <f t="shared" si="1197"/>
        <v>0.2</v>
      </c>
      <c r="AT586" s="18">
        <f t="shared" si="1169"/>
        <v>0.32480274999661662</v>
      </c>
      <c r="AU586" s="18">
        <f t="shared" si="1198"/>
        <v>-2.2000000000000002</v>
      </c>
      <c r="AV586" s="66">
        <v>16</v>
      </c>
      <c r="AW586" s="66">
        <v>72</v>
      </c>
      <c r="AX586" s="66">
        <v>46</v>
      </c>
      <c r="AY586" s="66">
        <v>13</v>
      </c>
      <c r="AZ586" s="66">
        <v>16</v>
      </c>
      <c r="BA586" s="66">
        <v>9</v>
      </c>
      <c r="BB586" s="66">
        <v>9</v>
      </c>
      <c r="BC586" s="66">
        <v>0.3</v>
      </c>
      <c r="BD586">
        <v>92</v>
      </c>
      <c r="BE586" t="s">
        <v>207</v>
      </c>
      <c r="BF586" t="s">
        <v>208</v>
      </c>
      <c r="BH586" t="s">
        <v>7460</v>
      </c>
      <c r="BI586">
        <v>74</v>
      </c>
      <c r="BJ586">
        <v>207</v>
      </c>
      <c r="BK586" t="s">
        <v>1258</v>
      </c>
      <c r="BL586" t="s">
        <v>7128</v>
      </c>
      <c r="BM586" s="4" t="s">
        <v>509</v>
      </c>
      <c r="BN586" s="4" t="s">
        <v>6794</v>
      </c>
      <c r="BO586" s="4" t="s">
        <v>7346</v>
      </c>
      <c r="BP586" s="4" t="s">
        <v>6796</v>
      </c>
      <c r="BQ586" s="7">
        <f t="shared" si="1170"/>
        <v>1064.3499999999999</v>
      </c>
      <c r="BR586" s="7">
        <f t="shared" si="1171"/>
        <v>897.18333333333328</v>
      </c>
      <c r="BS586" s="7">
        <f t="shared" si="1172"/>
        <v>4.9666666666666668</v>
      </c>
      <c r="BT586" s="7">
        <f t="shared" si="1173"/>
        <v>162.19999999999999</v>
      </c>
      <c r="BU586" s="12">
        <v>1687</v>
      </c>
      <c r="BV586">
        <v>0</v>
      </c>
      <c r="BW586">
        <v>0</v>
      </c>
      <c r="BX586">
        <v>0</v>
      </c>
      <c r="BY586" s="18">
        <f t="shared" si="1174"/>
        <v>10.941260162601626</v>
      </c>
      <c r="BZ586" s="18">
        <f t="shared" si="1175"/>
        <v>6.0569105691056911E-2</v>
      </c>
      <c r="CA586" s="18">
        <f t="shared" si="1176"/>
        <v>1.9780487804878046</v>
      </c>
      <c r="CB586" s="6">
        <v>28</v>
      </c>
      <c r="CC586" s="6">
        <v>18</v>
      </c>
      <c r="CD586" s="6">
        <v>0</v>
      </c>
      <c r="CE586" s="6">
        <v>46</v>
      </c>
      <c r="CF586" s="6">
        <v>35</v>
      </c>
      <c r="CG586" s="6">
        <v>4</v>
      </c>
      <c r="CH586" s="6">
        <v>0</v>
      </c>
      <c r="CI586" s="6">
        <v>39</v>
      </c>
      <c r="CJ586" s="11">
        <f t="shared" si="1177"/>
        <v>1.8725269825936728</v>
      </c>
      <c r="CK586" s="11">
        <f t="shared" si="1178"/>
        <v>6.6584463625154138</v>
      </c>
      <c r="CL586" s="11">
        <f t="shared" si="1179"/>
        <v>0</v>
      </c>
      <c r="CM586" s="11">
        <f t="shared" si="1180"/>
        <v>2.3406587282420914</v>
      </c>
      <c r="CN586" s="11">
        <f t="shared" si="1181"/>
        <v>1.4796547472256474</v>
      </c>
      <c r="CO586" s="11">
        <f t="shared" si="1182"/>
        <v>0</v>
      </c>
      <c r="CP586" s="52">
        <f t="shared" si="1207"/>
        <v>0.25</v>
      </c>
      <c r="CQ586" s="52">
        <f t="shared" si="1208"/>
        <v>0.32142857142857145</v>
      </c>
      <c r="CR586" s="52">
        <f t="shared" si="1209"/>
        <v>0.5714285714285714</v>
      </c>
      <c r="CS586" s="52">
        <f t="shared" si="1210"/>
        <v>0.22222222222222221</v>
      </c>
      <c r="CT586" s="52">
        <f t="shared" si="1211"/>
        <v>0.22222222222222221</v>
      </c>
      <c r="CU586" s="52">
        <f t="shared" si="1212"/>
        <v>0.44444444444444442</v>
      </c>
      <c r="CV586">
        <v>0</v>
      </c>
      <c r="CW586" s="60">
        <f t="shared" si="1199"/>
        <v>16.217917612527227</v>
      </c>
      <c r="CX586" s="60">
        <f t="shared" si="1200"/>
        <v>30.474782942692212</v>
      </c>
      <c r="CY586" s="60">
        <v>0.94895778315465806</v>
      </c>
      <c r="CZ586" s="60">
        <v>2.1217282068473726</v>
      </c>
      <c r="DA586" s="60">
        <v>-0.27495015503691284</v>
      </c>
      <c r="DB586" s="60">
        <v>-6.780556587366518E-2</v>
      </c>
      <c r="DC586" s="60">
        <v>0</v>
      </c>
      <c r="DD586" s="60">
        <f t="shared" si="1201"/>
        <v>2.7279302690914529</v>
      </c>
      <c r="DE586" s="60">
        <f t="shared" si="1202"/>
        <v>5.1260022907717442</v>
      </c>
      <c r="DF586" s="60">
        <v>6.7255665786838685</v>
      </c>
      <c r="DG586" s="60">
        <v>-0.155226982582158</v>
      </c>
      <c r="DH586" s="60">
        <v>0.43494229959526126</v>
      </c>
      <c r="DI586" s="60">
        <v>6.4847054477388024</v>
      </c>
      <c r="DJ586" s="60">
        <f t="shared" si="1203"/>
        <v>13.489987343435775</v>
      </c>
      <c r="DK586" s="60">
        <f t="shared" si="1204"/>
        <v>25.348780651920471</v>
      </c>
      <c r="DL586" s="60"/>
      <c r="DM586" s="60"/>
      <c r="DN586" s="60">
        <f t="shared" si="1205"/>
        <v>0</v>
      </c>
      <c r="DO586" s="58">
        <v>897.18333333333317</v>
      </c>
      <c r="DP586" s="58">
        <v>162.19999999999999</v>
      </c>
      <c r="DQ586" s="58">
        <v>4.9666666666666668</v>
      </c>
      <c r="DR586" s="58">
        <v>1064.3499999999999</v>
      </c>
    </row>
    <row r="587" spans="1:122" x14ac:dyDescent="0.2">
      <c r="A587" t="s">
        <v>4663</v>
      </c>
      <c r="B587" t="s">
        <v>4663</v>
      </c>
      <c r="C587" t="str">
        <f t="shared" si="1183"/>
        <v xml:space="preserve">Burns, Brent </v>
      </c>
      <c r="D587" t="str">
        <f t="shared" si="1184"/>
        <v>Brent Burns</v>
      </c>
      <c r="E587" t="str">
        <f t="shared" si="1185"/>
        <v xml:space="preserve">D </v>
      </c>
      <c r="F587" t="s">
        <v>1047</v>
      </c>
      <c r="G587">
        <v>77</v>
      </c>
      <c r="H587">
        <v>7</v>
      </c>
      <c r="I587">
        <v>18</v>
      </c>
      <c r="J587">
        <f t="shared" si="1186"/>
        <v>25</v>
      </c>
      <c r="K587">
        <v>16</v>
      </c>
      <c r="L587">
        <v>26</v>
      </c>
      <c r="M587" s="5" t="s">
        <v>5797</v>
      </c>
      <c r="N587" s="7">
        <f t="shared" si="1187"/>
        <v>15.8</v>
      </c>
      <c r="O587" s="7">
        <f t="shared" si="1188"/>
        <v>1216.6000000000001</v>
      </c>
      <c r="P587">
        <v>3</v>
      </c>
      <c r="Q587">
        <v>4</v>
      </c>
      <c r="R587">
        <v>0</v>
      </c>
      <c r="S587">
        <v>1</v>
      </c>
      <c r="T587">
        <f t="shared" si="1189"/>
        <v>4</v>
      </c>
      <c r="U587">
        <f t="shared" si="1190"/>
        <v>13</v>
      </c>
      <c r="V587">
        <v>108</v>
      </c>
      <c r="W587" s="9">
        <f t="shared" si="1191"/>
        <v>6.4814814814814811E-2</v>
      </c>
      <c r="X587">
        <v>1798</v>
      </c>
      <c r="Y587">
        <v>3</v>
      </c>
      <c r="Z587">
        <v>0</v>
      </c>
      <c r="AA587">
        <v>1</v>
      </c>
      <c r="AB587">
        <v>3</v>
      </c>
      <c r="AC587" s="9">
        <f t="shared" si="1192"/>
        <v>0.25</v>
      </c>
      <c r="AD587" s="5" t="s">
        <v>4292</v>
      </c>
      <c r="AE587" s="11">
        <f t="shared" si="1213"/>
        <v>48.65</v>
      </c>
      <c r="AF587" s="27">
        <v>70</v>
      </c>
      <c r="AG587" s="12">
        <v>4022143</v>
      </c>
      <c r="AH587" s="13" t="s">
        <v>4443</v>
      </c>
      <c r="AI587" s="13" t="s">
        <v>4444</v>
      </c>
      <c r="AJ587" s="14">
        <v>10.5</v>
      </c>
      <c r="AK587" s="13" t="s">
        <v>6306</v>
      </c>
      <c r="AL587" s="13" t="s">
        <v>6495</v>
      </c>
      <c r="AM587" s="13" t="s">
        <v>6462</v>
      </c>
      <c r="AN587" s="18">
        <f t="shared" si="1193"/>
        <v>26.5</v>
      </c>
      <c r="AO587" s="18">
        <f t="shared" si="1194"/>
        <v>28.9</v>
      </c>
      <c r="AP587" s="18">
        <f t="shared" si="1195"/>
        <v>10.5</v>
      </c>
      <c r="AQ587" s="18">
        <f t="shared" si="1196"/>
        <v>3.3</v>
      </c>
      <c r="AR587" s="18">
        <f t="shared" si="1168"/>
        <v>4.8208611811109892</v>
      </c>
      <c r="AS587" s="18">
        <f t="shared" si="1197"/>
        <v>6.7</v>
      </c>
      <c r="AT587" s="18">
        <f t="shared" si="1169"/>
        <v>9.7878090646798874</v>
      </c>
      <c r="AU587" s="18">
        <f t="shared" si="1198"/>
        <v>10</v>
      </c>
      <c r="AV587" s="66">
        <v>64</v>
      </c>
      <c r="AW587" s="66">
        <v>86</v>
      </c>
      <c r="AX587" s="66">
        <v>53</v>
      </c>
      <c r="AY587" s="66">
        <v>38</v>
      </c>
      <c r="AZ587" s="66">
        <v>54</v>
      </c>
      <c r="BA587" s="66">
        <v>1</v>
      </c>
      <c r="BB587" s="66">
        <v>3</v>
      </c>
      <c r="BC587" s="66">
        <v>0</v>
      </c>
      <c r="BD587">
        <v>8</v>
      </c>
      <c r="BE587" t="s">
        <v>3061</v>
      </c>
      <c r="BF587" t="s">
        <v>3062</v>
      </c>
      <c r="BG587" t="s">
        <v>710</v>
      </c>
      <c r="BH587" t="s">
        <v>7443</v>
      </c>
      <c r="BI587">
        <v>76</v>
      </c>
      <c r="BJ587">
        <v>210</v>
      </c>
      <c r="BK587" t="s">
        <v>1260</v>
      </c>
      <c r="BL587" t="s">
        <v>7128</v>
      </c>
      <c r="BM587" s="4" t="s">
        <v>433</v>
      </c>
      <c r="BN587" s="4" t="s">
        <v>434</v>
      </c>
      <c r="BO587" s="4" t="s">
        <v>6559</v>
      </c>
      <c r="BP587" s="4" t="s">
        <v>6561</v>
      </c>
      <c r="BQ587" s="7">
        <f t="shared" si="1170"/>
        <v>1216.45</v>
      </c>
      <c r="BR587" s="7">
        <f t="shared" si="1171"/>
        <v>1063.8499999999999</v>
      </c>
      <c r="BS587" s="7">
        <f t="shared" si="1172"/>
        <v>54.366666666666667</v>
      </c>
      <c r="BT587" s="7">
        <f t="shared" si="1173"/>
        <v>98.233333333333334</v>
      </c>
      <c r="BU587" s="12">
        <v>1798</v>
      </c>
      <c r="BV587">
        <v>0</v>
      </c>
      <c r="BW587">
        <v>0</v>
      </c>
      <c r="BX587">
        <v>0</v>
      </c>
      <c r="BY587" s="18">
        <f t="shared" si="1174"/>
        <v>13.816233766233765</v>
      </c>
      <c r="BZ587" s="18">
        <f t="shared" si="1175"/>
        <v>0.70606060606060606</v>
      </c>
      <c r="CA587" s="18">
        <f t="shared" si="1176"/>
        <v>1.2757575757575759</v>
      </c>
      <c r="CB587" s="6">
        <v>50</v>
      </c>
      <c r="CC587" s="6">
        <v>10</v>
      </c>
      <c r="CD587" s="6">
        <v>0</v>
      </c>
      <c r="CE587" s="6">
        <v>60</v>
      </c>
      <c r="CF587" s="6">
        <v>33</v>
      </c>
      <c r="CG587" s="6">
        <v>2</v>
      </c>
      <c r="CH587" s="6">
        <v>7</v>
      </c>
      <c r="CI587" s="6">
        <v>42</v>
      </c>
      <c r="CJ587" s="11">
        <f t="shared" si="1177"/>
        <v>2.8199464210180012</v>
      </c>
      <c r="CK587" s="11">
        <f t="shared" si="1178"/>
        <v>6.1079063454360369</v>
      </c>
      <c r="CL587" s="11">
        <f t="shared" si="1179"/>
        <v>0</v>
      </c>
      <c r="CM587" s="11">
        <f t="shared" si="1180"/>
        <v>1.8611646378718807</v>
      </c>
      <c r="CN587" s="11">
        <f t="shared" si="1181"/>
        <v>1.2215812690872072</v>
      </c>
      <c r="CO587" s="11">
        <f t="shared" si="1182"/>
        <v>7.7253218884120169</v>
      </c>
      <c r="CP587" s="52">
        <f t="shared" si="1207"/>
        <v>0.08</v>
      </c>
      <c r="CQ587" s="52">
        <f t="shared" si="1208"/>
        <v>0.26</v>
      </c>
      <c r="CR587" s="52">
        <f t="shared" si="1209"/>
        <v>0.34</v>
      </c>
      <c r="CS587" s="52">
        <f t="shared" si="1210"/>
        <v>0.3</v>
      </c>
      <c r="CT587" s="52">
        <f t="shared" si="1211"/>
        <v>0.4</v>
      </c>
      <c r="CU587" s="52">
        <f t="shared" si="1212"/>
        <v>0.7</v>
      </c>
      <c r="CV587">
        <v>0</v>
      </c>
      <c r="CW587" s="60">
        <f t="shared" si="1199"/>
        <v>48.187714167735457</v>
      </c>
      <c r="CX587" s="60">
        <f t="shared" si="1200"/>
        <v>79.226789704032981</v>
      </c>
      <c r="CY587" s="60">
        <v>9.4934087729516463</v>
      </c>
      <c r="CZ587" s="60">
        <v>5.5222262276355076</v>
      </c>
      <c r="DA587" s="60">
        <v>-0.31424166495481065</v>
      </c>
      <c r="DB587" s="60">
        <v>0.87872014355038663</v>
      </c>
      <c r="DC587" s="60">
        <v>0</v>
      </c>
      <c r="DD587" s="60">
        <f t="shared" si="1201"/>
        <v>15.58011347918273</v>
      </c>
      <c r="DE587" s="60">
        <f t="shared" si="1202"/>
        <v>25.615707146504551</v>
      </c>
      <c r="DF587" s="60">
        <v>25.408590261025182</v>
      </c>
      <c r="DG587" s="60">
        <v>0.64144459269150678</v>
      </c>
      <c r="DH587" s="60">
        <v>1.30578411920018</v>
      </c>
      <c r="DI587" s="60">
        <v>5.2517817156358593</v>
      </c>
      <c r="DJ587" s="60">
        <f t="shared" si="1203"/>
        <v>32.607600688552729</v>
      </c>
      <c r="DK587" s="60">
        <f t="shared" si="1204"/>
        <v>53.611082557528434</v>
      </c>
      <c r="DL587" s="60"/>
      <c r="DM587" s="60"/>
      <c r="DN587" s="60">
        <f t="shared" si="1205"/>
        <v>0</v>
      </c>
      <c r="DO587" s="59">
        <v>1063.8499999999999</v>
      </c>
      <c r="DP587" s="59">
        <v>98.233333333333348</v>
      </c>
      <c r="DQ587" s="59">
        <v>54.366666666666674</v>
      </c>
      <c r="DR587" s="58">
        <v>1216.45</v>
      </c>
    </row>
    <row r="588" spans="1:122" x14ac:dyDescent="0.2">
      <c r="A588" t="s">
        <v>4663</v>
      </c>
      <c r="B588" t="s">
        <v>4663</v>
      </c>
      <c r="C588" t="str">
        <f t="shared" si="1183"/>
        <v xml:space="preserve">Rolston, Brian </v>
      </c>
      <c r="D588" t="str">
        <f t="shared" si="1184"/>
        <v>Brian Rolston</v>
      </c>
      <c r="E588" t="str">
        <f t="shared" si="1185"/>
        <v>RW</v>
      </c>
      <c r="F588" t="s">
        <v>1041</v>
      </c>
      <c r="G588">
        <v>78</v>
      </c>
      <c r="H588">
        <v>31</v>
      </c>
      <c r="I588">
        <v>33</v>
      </c>
      <c r="J588">
        <f t="shared" si="1186"/>
        <v>64</v>
      </c>
      <c r="K588">
        <v>6</v>
      </c>
      <c r="L588">
        <v>46</v>
      </c>
      <c r="M588" s="5" t="s">
        <v>5798</v>
      </c>
      <c r="N588" s="7">
        <f t="shared" si="1187"/>
        <v>21.266666666666666</v>
      </c>
      <c r="O588" s="7">
        <f t="shared" si="1188"/>
        <v>1658.8</v>
      </c>
      <c r="P588">
        <v>13</v>
      </c>
      <c r="Q588">
        <v>21</v>
      </c>
      <c r="R588">
        <v>1</v>
      </c>
      <c r="S588">
        <v>1</v>
      </c>
      <c r="T588">
        <f t="shared" si="1189"/>
        <v>17</v>
      </c>
      <c r="U588">
        <f t="shared" si="1190"/>
        <v>11</v>
      </c>
      <c r="V588">
        <v>305</v>
      </c>
      <c r="W588" s="9">
        <f t="shared" si="1191"/>
        <v>0.10163934426229508</v>
      </c>
      <c r="X588">
        <v>2227</v>
      </c>
      <c r="Y588">
        <v>6</v>
      </c>
      <c r="Z588">
        <v>0</v>
      </c>
      <c r="AA588">
        <v>134</v>
      </c>
      <c r="AB588">
        <v>161</v>
      </c>
      <c r="AC588" s="9">
        <f t="shared" si="1192"/>
        <v>0.45423728813559322</v>
      </c>
      <c r="AD588" s="5" t="s">
        <v>4293</v>
      </c>
      <c r="AE588" s="11">
        <f t="shared" si="1213"/>
        <v>25.916666666666668</v>
      </c>
      <c r="AF588" s="27">
        <v>73</v>
      </c>
      <c r="AG588" s="12">
        <v>3967078</v>
      </c>
      <c r="AH588" s="13" t="s">
        <v>4436</v>
      </c>
      <c r="AI588" s="13" t="s">
        <v>4437</v>
      </c>
      <c r="AJ588" s="14">
        <v>4.5999999999999996</v>
      </c>
      <c r="AK588" s="13" t="s">
        <v>4438</v>
      </c>
      <c r="AL588" s="13" t="s">
        <v>4364</v>
      </c>
      <c r="AM588" s="13" t="s">
        <v>6414</v>
      </c>
      <c r="AN588" s="18">
        <f t="shared" si="1193"/>
        <v>32</v>
      </c>
      <c r="AO588" s="18">
        <f t="shared" si="1194"/>
        <v>27.5</v>
      </c>
      <c r="AP588" s="18">
        <f t="shared" si="1195"/>
        <v>4.5999999999999996</v>
      </c>
      <c r="AQ588" s="18">
        <f t="shared" si="1196"/>
        <v>10.5</v>
      </c>
      <c r="AR588" s="18">
        <f t="shared" si="1168"/>
        <v>9.2437714587551714</v>
      </c>
      <c r="AS588" s="18">
        <f t="shared" si="1197"/>
        <v>3.7</v>
      </c>
      <c r="AT588" s="18">
        <f t="shared" si="1169"/>
        <v>3.2573289902280127</v>
      </c>
      <c r="AU588" s="18">
        <f t="shared" si="1198"/>
        <v>14.2</v>
      </c>
      <c r="AV588" s="66">
        <v>36</v>
      </c>
      <c r="AW588" s="66">
        <v>41</v>
      </c>
      <c r="AX588" s="66">
        <v>134</v>
      </c>
      <c r="AY588" s="66">
        <v>49</v>
      </c>
      <c r="AZ588" s="66">
        <v>42</v>
      </c>
      <c r="BA588" s="66">
        <v>134</v>
      </c>
      <c r="BB588" s="66">
        <v>161</v>
      </c>
      <c r="BC588" s="66">
        <v>6.7</v>
      </c>
      <c r="BD588">
        <v>12</v>
      </c>
      <c r="BE588" t="s">
        <v>651</v>
      </c>
      <c r="BF588" t="s">
        <v>652</v>
      </c>
      <c r="BG588" t="s">
        <v>653</v>
      </c>
      <c r="BH588" t="s">
        <v>7471</v>
      </c>
      <c r="BI588">
        <v>74</v>
      </c>
      <c r="BJ588">
        <v>205</v>
      </c>
      <c r="BK588" t="s">
        <v>1259</v>
      </c>
      <c r="BL588" t="s">
        <v>7128</v>
      </c>
      <c r="BM588" s="4" t="s">
        <v>1932</v>
      </c>
      <c r="BN588" s="4" t="s">
        <v>1933</v>
      </c>
      <c r="BO588" s="4" t="s">
        <v>7135</v>
      </c>
      <c r="BP588" s="4" t="s">
        <v>7137</v>
      </c>
      <c r="BQ588" s="7">
        <f t="shared" si="1170"/>
        <v>1659.3166666666666</v>
      </c>
      <c r="BR588" s="7">
        <f t="shared" si="1171"/>
        <v>1046.8333333333333</v>
      </c>
      <c r="BS588" s="7">
        <f t="shared" si="1172"/>
        <v>206.55</v>
      </c>
      <c r="BT588" s="7">
        <f t="shared" si="1173"/>
        <v>405.93333333333334</v>
      </c>
      <c r="BU588" s="12">
        <v>2227</v>
      </c>
      <c r="BV588">
        <v>12</v>
      </c>
      <c r="BW588">
        <v>5</v>
      </c>
      <c r="BX588">
        <v>1</v>
      </c>
      <c r="BY588" s="18">
        <f t="shared" si="1174"/>
        <v>13.42094017094017</v>
      </c>
      <c r="BZ588" s="18">
        <f t="shared" si="1175"/>
        <v>2.6480769230769234</v>
      </c>
      <c r="CA588" s="18">
        <f t="shared" si="1176"/>
        <v>5.2042735042735044</v>
      </c>
      <c r="CB588" s="6">
        <v>36</v>
      </c>
      <c r="CC588" s="6">
        <v>49</v>
      </c>
      <c r="CD588" s="6">
        <v>2</v>
      </c>
      <c r="CE588" s="6">
        <v>87</v>
      </c>
      <c r="CF588" s="6">
        <v>27</v>
      </c>
      <c r="CG588" s="6">
        <v>4</v>
      </c>
      <c r="CH588" s="6">
        <v>15</v>
      </c>
      <c r="CI588" s="6">
        <v>46</v>
      </c>
      <c r="CJ588" s="11">
        <f t="shared" si="1177"/>
        <v>2.063365706097755</v>
      </c>
      <c r="CK588" s="11">
        <f t="shared" si="1178"/>
        <v>7.2425685662670389</v>
      </c>
      <c r="CL588" s="11">
        <f t="shared" si="1179"/>
        <v>0.58097312999273776</v>
      </c>
      <c r="CM588" s="11">
        <f t="shared" si="1180"/>
        <v>1.5475242795733164</v>
      </c>
      <c r="CN588" s="11">
        <f t="shared" si="1181"/>
        <v>0.59123008704220725</v>
      </c>
      <c r="CO588" s="11">
        <f t="shared" si="1182"/>
        <v>4.3572984749455328</v>
      </c>
      <c r="CP588" s="52">
        <f t="shared" si="1207"/>
        <v>0.47222222222222221</v>
      </c>
      <c r="CQ588" s="52">
        <f t="shared" si="1208"/>
        <v>0.30555555555555558</v>
      </c>
      <c r="CR588" s="52">
        <f t="shared" si="1209"/>
        <v>0.77777777777777779</v>
      </c>
      <c r="CS588" s="52">
        <f t="shared" si="1210"/>
        <v>0.26530612244897961</v>
      </c>
      <c r="CT588" s="52">
        <f t="shared" si="1211"/>
        <v>0.42857142857142855</v>
      </c>
      <c r="CU588" s="52">
        <f t="shared" si="1212"/>
        <v>0.69387755102040816</v>
      </c>
      <c r="CV588">
        <v>0</v>
      </c>
      <c r="CW588" s="60">
        <f t="shared" si="1199"/>
        <v>79.751809744446632</v>
      </c>
      <c r="CX588" s="60">
        <f t="shared" si="1200"/>
        <v>96.126087740270549</v>
      </c>
      <c r="CY588" s="60">
        <v>18.053677074504883</v>
      </c>
      <c r="CZ588" s="60">
        <v>21.469689982055595</v>
      </c>
      <c r="DA588" s="60">
        <v>-0.42864600437387462</v>
      </c>
      <c r="DB588" s="60">
        <v>0.64823137478596271</v>
      </c>
      <c r="DC588" s="60">
        <v>13.409851817566654</v>
      </c>
      <c r="DD588" s="60">
        <f t="shared" si="1201"/>
        <v>53.152804244539219</v>
      </c>
      <c r="DE588" s="60">
        <f t="shared" si="1202"/>
        <v>64.065895693455204</v>
      </c>
      <c r="DF588" s="60">
        <v>11.467773683663076</v>
      </c>
      <c r="DG588" s="60">
        <v>0.68598468159355441</v>
      </c>
      <c r="DH588" s="60">
        <v>10.230845828263977</v>
      </c>
      <c r="DI588" s="60">
        <v>4.2144013063868115</v>
      </c>
      <c r="DJ588" s="60">
        <f t="shared" si="1203"/>
        <v>26.59900549990742</v>
      </c>
      <c r="DK588" s="60">
        <f t="shared" si="1204"/>
        <v>32.060192046815359</v>
      </c>
      <c r="DL588" s="60"/>
      <c r="DM588" s="60"/>
      <c r="DN588" s="60">
        <f t="shared" si="1205"/>
        <v>0</v>
      </c>
      <c r="DO588" s="58">
        <v>1046.8333333333333</v>
      </c>
      <c r="DP588" s="58">
        <v>405.93333333333328</v>
      </c>
      <c r="DQ588" s="58">
        <v>206.55</v>
      </c>
      <c r="DR588" s="58">
        <v>1659.3166666666666</v>
      </c>
    </row>
    <row r="589" spans="1:122" x14ac:dyDescent="0.2">
      <c r="A589" t="s">
        <v>4663</v>
      </c>
      <c r="B589" t="s">
        <v>4663</v>
      </c>
      <c r="C589" t="str">
        <f t="shared" si="1183"/>
        <v xml:space="preserve">Boogaard, Derek </v>
      </c>
      <c r="D589" t="str">
        <f t="shared" si="1184"/>
        <v>Derek Boogaard</v>
      </c>
      <c r="E589" t="str">
        <f t="shared" si="1185"/>
        <v>LW</v>
      </c>
      <c r="F589" t="s">
        <v>1062</v>
      </c>
      <c r="G589">
        <v>48</v>
      </c>
      <c r="H589">
        <v>0</v>
      </c>
      <c r="I589">
        <v>1</v>
      </c>
      <c r="J589">
        <f t="shared" si="1186"/>
        <v>1</v>
      </c>
      <c r="K589">
        <v>0</v>
      </c>
      <c r="L589">
        <v>120</v>
      </c>
      <c r="M589" s="5" t="s">
        <v>5799</v>
      </c>
      <c r="N589" s="7">
        <f t="shared" si="1187"/>
        <v>4.6333333333333329</v>
      </c>
      <c r="O589" s="7">
        <f t="shared" si="1188"/>
        <v>222.39999999999998</v>
      </c>
      <c r="P589">
        <v>0</v>
      </c>
      <c r="Q589">
        <v>0</v>
      </c>
      <c r="R589">
        <v>0</v>
      </c>
      <c r="S589">
        <v>0</v>
      </c>
      <c r="T589">
        <f t="shared" si="1189"/>
        <v>0</v>
      </c>
      <c r="U589">
        <f t="shared" si="1190"/>
        <v>1</v>
      </c>
      <c r="V589">
        <v>11</v>
      </c>
      <c r="W589" s="9">
        <f t="shared" si="1191"/>
        <v>0</v>
      </c>
      <c r="X589">
        <v>399</v>
      </c>
      <c r="Y589">
        <v>0</v>
      </c>
      <c r="Z589">
        <v>0</v>
      </c>
      <c r="AA589">
        <v>0</v>
      </c>
      <c r="AB589">
        <v>0</v>
      </c>
      <c r="AC589" s="9">
        <f t="shared" si="1192"/>
        <v>0</v>
      </c>
      <c r="AD589" s="5" t="s">
        <v>4294</v>
      </c>
      <c r="AE589" s="11">
        <f t="shared" si="1213"/>
        <v>222.4</v>
      </c>
      <c r="AF589" s="27">
        <v>48</v>
      </c>
      <c r="AG589" s="12">
        <v>165000</v>
      </c>
      <c r="AH589" s="13" t="s">
        <v>6465</v>
      </c>
      <c r="AI589" s="13" t="s">
        <v>6366</v>
      </c>
      <c r="AJ589" s="14">
        <v>-0.8</v>
      </c>
      <c r="AK589" s="13" t="s">
        <v>4454</v>
      </c>
      <c r="AL589" s="13" t="s">
        <v>6315</v>
      </c>
      <c r="AM589" s="13" t="s">
        <v>4455</v>
      </c>
      <c r="AN589" s="18">
        <f t="shared" si="1193"/>
        <v>7.7</v>
      </c>
      <c r="AO589" s="18">
        <f t="shared" si="1194"/>
        <v>6.9</v>
      </c>
      <c r="AP589" s="18">
        <f t="shared" si="1195"/>
        <v>-0.8</v>
      </c>
      <c r="AQ589" s="18">
        <f t="shared" si="1196"/>
        <v>-3.4</v>
      </c>
      <c r="AR589" s="18">
        <f t="shared" si="1168"/>
        <v>-30.224461071190461</v>
      </c>
      <c r="AS589" s="18">
        <f t="shared" si="1197"/>
        <v>0.6</v>
      </c>
      <c r="AT589" s="18">
        <f t="shared" si="1169"/>
        <v>5.3337284243277274</v>
      </c>
      <c r="AU589" s="18">
        <f t="shared" si="1198"/>
        <v>-2.8</v>
      </c>
      <c r="AV589" s="66">
        <v>12</v>
      </c>
      <c r="AW589" s="66">
        <v>57</v>
      </c>
      <c r="AX589" s="66">
        <v>5</v>
      </c>
      <c r="AY589" s="66">
        <v>4</v>
      </c>
      <c r="AZ589" s="66">
        <v>0</v>
      </c>
      <c r="BA589" s="66">
        <v>0</v>
      </c>
      <c r="BB589" s="66">
        <v>0</v>
      </c>
      <c r="BC589" s="66">
        <v>0</v>
      </c>
      <c r="BE589" t="s">
        <v>4025</v>
      </c>
      <c r="BF589" t="s">
        <v>5008</v>
      </c>
      <c r="BG589" t="s">
        <v>650</v>
      </c>
      <c r="BH589" t="s">
        <v>7457</v>
      </c>
      <c r="BI589">
        <v>79</v>
      </c>
      <c r="BJ589">
        <v>270</v>
      </c>
      <c r="BK589" t="s">
        <v>1259</v>
      </c>
      <c r="BL589" t="s">
        <v>7128</v>
      </c>
      <c r="BM589" s="4" t="s">
        <v>3709</v>
      </c>
      <c r="BN589" s="4" t="s">
        <v>3711</v>
      </c>
      <c r="BO589" s="4" t="s">
        <v>2706</v>
      </c>
      <c r="BP589" s="4" t="s">
        <v>7320</v>
      </c>
      <c r="BQ589" s="7">
        <f t="shared" si="1170"/>
        <v>222.4</v>
      </c>
      <c r="BR589" s="7">
        <f t="shared" si="1171"/>
        <v>219.81666666666666</v>
      </c>
      <c r="BS589" s="7">
        <f t="shared" si="1172"/>
        <v>0.36666666666666664</v>
      </c>
      <c r="BT589" s="7">
        <f t="shared" si="1173"/>
        <v>2.2166666666666668</v>
      </c>
      <c r="BU589">
        <v>399</v>
      </c>
      <c r="BV589">
        <v>0</v>
      </c>
      <c r="BW589">
        <v>0</v>
      </c>
      <c r="BX589">
        <v>0</v>
      </c>
      <c r="BY589" s="18">
        <f t="shared" si="1174"/>
        <v>4.5795138888888891</v>
      </c>
      <c r="BZ589" s="18">
        <f t="shared" si="1175"/>
        <v>7.6388888888888886E-3</v>
      </c>
      <c r="CA589" s="18">
        <f t="shared" si="1176"/>
        <v>4.6180555555555558E-2</v>
      </c>
      <c r="CB589" s="6">
        <v>8</v>
      </c>
      <c r="CC589" s="6">
        <v>2</v>
      </c>
      <c r="CD589" s="6">
        <v>0</v>
      </c>
      <c r="CE589" s="6">
        <v>10</v>
      </c>
      <c r="CF589" s="6">
        <v>8</v>
      </c>
      <c r="CG589" s="6">
        <v>0</v>
      </c>
      <c r="CH589" s="6">
        <v>0</v>
      </c>
      <c r="CI589" s="6">
        <v>8</v>
      </c>
      <c r="CJ589" s="11">
        <f t="shared" si="1177"/>
        <v>2.1836378800515579</v>
      </c>
      <c r="CK589" s="11">
        <f t="shared" si="1178"/>
        <v>54.13533834586466</v>
      </c>
      <c r="CL589" s="11">
        <f t="shared" si="1179"/>
        <v>0</v>
      </c>
      <c r="CM589" s="11">
        <f t="shared" si="1180"/>
        <v>2.1836378800515579</v>
      </c>
      <c r="CN589" s="11">
        <f t="shared" si="1181"/>
        <v>0</v>
      </c>
      <c r="CO589" s="11">
        <f t="shared" si="1182"/>
        <v>0</v>
      </c>
      <c r="CP589" s="52">
        <f t="shared" si="1207"/>
        <v>0</v>
      </c>
      <c r="CQ589" s="52">
        <f t="shared" si="1208"/>
        <v>0.125</v>
      </c>
      <c r="CR589" s="52">
        <f t="shared" si="1209"/>
        <v>0.125</v>
      </c>
      <c r="CS589" s="52">
        <f t="shared" si="1210"/>
        <v>0</v>
      </c>
      <c r="CT589" s="52">
        <f t="shared" si="1211"/>
        <v>0</v>
      </c>
      <c r="CU589" s="52">
        <f t="shared" si="1212"/>
        <v>0</v>
      </c>
      <c r="CV589">
        <v>0</v>
      </c>
      <c r="CW589" s="60">
        <f t="shared" si="1199"/>
        <v>-14.032931488020001</v>
      </c>
      <c r="CX589" s="60">
        <f t="shared" si="1200"/>
        <v>-126.19542705053958</v>
      </c>
      <c r="CY589" s="60">
        <v>-4.0072439852727362</v>
      </c>
      <c r="CZ589" s="60">
        <v>-0.10520571735871188</v>
      </c>
      <c r="DA589" s="60">
        <v>-5.7451885639319231E-2</v>
      </c>
      <c r="DB589" s="60">
        <v>-5.0057800309417245E-3</v>
      </c>
      <c r="DC589" s="60">
        <v>0</v>
      </c>
      <c r="DD589" s="60">
        <f t="shared" si="1201"/>
        <v>-4.1749073683017093</v>
      </c>
      <c r="DE589" s="60">
        <f t="shared" si="1202"/>
        <v>-37.54413100990746</v>
      </c>
      <c r="DF589" s="60">
        <v>1.8100418027726697</v>
      </c>
      <c r="DG589" s="60">
        <v>7.6505163659306447E-3</v>
      </c>
      <c r="DH589" s="60">
        <v>3.2109834198307874E-2</v>
      </c>
      <c r="DI589" s="60">
        <v>-11.707826273055199</v>
      </c>
      <c r="DJ589" s="60">
        <f t="shared" si="1203"/>
        <v>-9.8580241197182907</v>
      </c>
      <c r="DK589" s="60">
        <f t="shared" si="1204"/>
        <v>-88.651296040632118</v>
      </c>
      <c r="DL589" s="60"/>
      <c r="DM589" s="60"/>
      <c r="DN589" s="60">
        <f t="shared" si="1205"/>
        <v>0</v>
      </c>
      <c r="DO589" s="58">
        <v>219.81666666666666</v>
      </c>
      <c r="DP589" s="58">
        <v>2.2166666666666668</v>
      </c>
      <c r="DQ589" s="58">
        <v>0.36666666666666664</v>
      </c>
      <c r="DR589" s="58">
        <v>222.4</v>
      </c>
    </row>
    <row r="590" spans="1:122" x14ac:dyDescent="0.2">
      <c r="A590" s="31" t="s">
        <v>4672</v>
      </c>
      <c r="B590" s="31" t="s">
        <v>4663</v>
      </c>
      <c r="C590" s="31" t="str">
        <f t="shared" si="1183"/>
        <v xml:space="preserve">Moore, Dominic </v>
      </c>
      <c r="D590" s="31" t="str">
        <f t="shared" si="1184"/>
        <v>Dominic Moore</v>
      </c>
      <c r="E590" s="31" t="str">
        <f t="shared" si="1185"/>
        <v xml:space="preserve">C </v>
      </c>
      <c r="F590" s="31" t="s">
        <v>2837</v>
      </c>
      <c r="G590" s="31">
        <v>59</v>
      </c>
      <c r="H590" s="31">
        <v>6</v>
      </c>
      <c r="I590" s="31">
        <v>9</v>
      </c>
      <c r="J590" s="31">
        <f t="shared" si="1186"/>
        <v>15</v>
      </c>
      <c r="K590" s="31">
        <v>1</v>
      </c>
      <c r="L590" s="31">
        <v>46</v>
      </c>
      <c r="M590" s="32" t="s">
        <v>5517</v>
      </c>
      <c r="N590" s="33">
        <f t="shared" si="1187"/>
        <v>13.066666666666666</v>
      </c>
      <c r="O590" s="33">
        <f t="shared" si="1188"/>
        <v>770.93333333333328</v>
      </c>
      <c r="P590" s="31">
        <v>0</v>
      </c>
      <c r="Q590" s="31">
        <v>0</v>
      </c>
      <c r="R590" s="31">
        <v>0</v>
      </c>
      <c r="S590" s="31">
        <v>0</v>
      </c>
      <c r="T590" s="31">
        <f t="shared" si="1189"/>
        <v>6</v>
      </c>
      <c r="U590" s="31">
        <f t="shared" si="1190"/>
        <v>9</v>
      </c>
      <c r="V590" s="31">
        <v>100</v>
      </c>
      <c r="W590" s="34">
        <f t="shared" si="1191"/>
        <v>0.06</v>
      </c>
      <c r="X590" s="31">
        <v>1101</v>
      </c>
      <c r="Y590" s="31">
        <v>0</v>
      </c>
      <c r="Z590" s="31">
        <v>0</v>
      </c>
      <c r="AA590" s="31">
        <v>350</v>
      </c>
      <c r="AB590" s="31">
        <v>328</v>
      </c>
      <c r="AC590" s="34">
        <f t="shared" si="1192"/>
        <v>0.51622418879056042</v>
      </c>
      <c r="AD590" s="32" t="s">
        <v>828</v>
      </c>
      <c r="AE590" s="35">
        <f t="shared" si="1213"/>
        <v>51.383333333333333</v>
      </c>
      <c r="AF590" s="36">
        <v>51</v>
      </c>
      <c r="AG590" s="37">
        <v>351796</v>
      </c>
      <c r="AH590" s="38" t="s">
        <v>4416</v>
      </c>
      <c r="AI590" s="38" t="s">
        <v>6506</v>
      </c>
      <c r="AJ590" s="39">
        <v>-2.5</v>
      </c>
      <c r="AK590" s="38" t="s">
        <v>6351</v>
      </c>
      <c r="AL590" s="38" t="s">
        <v>6319</v>
      </c>
      <c r="AM590" s="38" t="s">
        <v>6315</v>
      </c>
      <c r="AN590" s="40">
        <f t="shared" si="1193"/>
        <v>12.1</v>
      </c>
      <c r="AO590" s="40">
        <f t="shared" si="1194"/>
        <v>16.3</v>
      </c>
      <c r="AP590" s="40">
        <f t="shared" si="1195"/>
        <v>-2.5</v>
      </c>
      <c r="AQ590" s="40">
        <f t="shared" si="1196"/>
        <v>-0.1</v>
      </c>
      <c r="AR590" s="40"/>
      <c r="AS590" s="40">
        <f t="shared" si="1197"/>
        <v>0.7</v>
      </c>
      <c r="AT590" s="40"/>
      <c r="AU590" s="40">
        <f t="shared" si="1198"/>
        <v>0.6</v>
      </c>
      <c r="AV590" s="31"/>
      <c r="AW590" s="31"/>
      <c r="AX590" s="31"/>
      <c r="AY590" s="31"/>
      <c r="AZ590" s="31"/>
      <c r="BA590" s="31"/>
      <c r="BB590" s="31"/>
      <c r="BC590" s="31"/>
      <c r="BD590" s="31"/>
      <c r="BE590" s="31"/>
      <c r="BF590" s="31"/>
      <c r="BG590" s="31"/>
      <c r="BH590" s="31"/>
      <c r="BI590" s="31"/>
      <c r="BJ590" s="31"/>
      <c r="BK590" s="31"/>
      <c r="BL590" s="31"/>
      <c r="BM590" s="41"/>
      <c r="BN590" s="41"/>
      <c r="BO590" s="41"/>
      <c r="BP590" s="41"/>
      <c r="BQ590" s="33"/>
      <c r="BR590" s="33"/>
      <c r="BS590" s="33"/>
      <c r="BT590" s="33"/>
      <c r="BU590" s="37"/>
      <c r="BV590" s="31"/>
      <c r="BW590" s="31"/>
      <c r="BX590" s="31"/>
      <c r="BY590" s="40"/>
      <c r="BZ590" s="40"/>
      <c r="CA590" s="40"/>
      <c r="CB590" s="55">
        <v>19</v>
      </c>
      <c r="CC590" s="55">
        <v>1</v>
      </c>
      <c r="CD590" s="55">
        <v>1</v>
      </c>
      <c r="CE590" s="55">
        <v>21</v>
      </c>
      <c r="CF590" s="55">
        <v>19</v>
      </c>
      <c r="CG590" s="55">
        <v>1</v>
      </c>
      <c r="CH590" s="55">
        <v>16</v>
      </c>
      <c r="CI590" s="55">
        <v>36</v>
      </c>
      <c r="CJ590" s="35"/>
      <c r="CK590" s="35"/>
      <c r="CL590" s="35"/>
      <c r="CM590" s="35"/>
      <c r="CN590" s="35"/>
      <c r="CO590" s="35"/>
      <c r="CP590" s="56">
        <f t="shared" si="1207"/>
        <v>0.31578947368421051</v>
      </c>
      <c r="CQ590" s="56">
        <f t="shared" si="1208"/>
        <v>0.47368421052631576</v>
      </c>
      <c r="CR590" s="56">
        <f t="shared" si="1209"/>
        <v>0.78947368421052633</v>
      </c>
      <c r="CS590" s="56">
        <f t="shared" si="1210"/>
        <v>0</v>
      </c>
      <c r="CT590" s="56">
        <f t="shared" si="1211"/>
        <v>0</v>
      </c>
      <c r="CU590" s="56">
        <f t="shared" si="1212"/>
        <v>0</v>
      </c>
      <c r="CV590" s="31">
        <v>1</v>
      </c>
      <c r="CW590" s="61">
        <f t="shared" si="1199"/>
        <v>7.877373366157812</v>
      </c>
      <c r="CX590" s="61">
        <f t="shared" si="1200"/>
        <v>20.439916187837859</v>
      </c>
      <c r="CY590" s="61">
        <v>5.20785752749482</v>
      </c>
      <c r="CZ590" s="61">
        <v>-1.7464246380391599</v>
      </c>
      <c r="DA590" s="61">
        <v>0.76891659396365075</v>
      </c>
      <c r="DB590" s="61">
        <v>-1.5532137376137851</v>
      </c>
      <c r="DC590" s="61">
        <v>0</v>
      </c>
      <c r="DD590" s="61">
        <f t="shared" si="1201"/>
        <v>2.677135745805526</v>
      </c>
      <c r="DE590" s="61">
        <f t="shared" si="1202"/>
        <v>6.9465325209562385</v>
      </c>
      <c r="DF590" s="61">
        <v>6.7437252247752122</v>
      </c>
      <c r="DG590" s="61">
        <v>-0.10691638698729404</v>
      </c>
      <c r="DH590" s="61">
        <v>3.4253537667470861</v>
      </c>
      <c r="DI590" s="61">
        <v>-4.8619249841827177</v>
      </c>
      <c r="DJ590" s="61">
        <f t="shared" si="1203"/>
        <v>5.2002376203522864</v>
      </c>
      <c r="DK590" s="61">
        <f t="shared" si="1204"/>
        <v>13.493383666881622</v>
      </c>
      <c r="DL590" s="61"/>
      <c r="DM590" s="61"/>
      <c r="DN590" s="61">
        <f t="shared" si="1205"/>
        <v>0</v>
      </c>
      <c r="DO590" s="62">
        <v>609.7833333333333</v>
      </c>
      <c r="DP590" s="62">
        <v>32.783333333333331</v>
      </c>
      <c r="DQ590" s="62">
        <v>128.21666666666667</v>
      </c>
      <c r="DR590" s="62">
        <v>770.7833333333333</v>
      </c>
    </row>
    <row r="591" spans="1:122" x14ac:dyDescent="0.2">
      <c r="A591" s="31" t="s">
        <v>4663</v>
      </c>
      <c r="B591" s="31" t="s">
        <v>4663</v>
      </c>
      <c r="C591" s="31" t="str">
        <f t="shared" si="1183"/>
        <v xml:space="preserve">Moore, Dominic </v>
      </c>
      <c r="D591" s="31" t="str">
        <f t="shared" si="1184"/>
        <v>Dominic Moore</v>
      </c>
      <c r="E591" s="31" t="str">
        <f t="shared" si="1185"/>
        <v xml:space="preserve">C </v>
      </c>
      <c r="F591" s="31" t="s">
        <v>1061</v>
      </c>
      <c r="G591" s="31">
        <v>10</v>
      </c>
      <c r="H591" s="31">
        <v>2</v>
      </c>
      <c r="I591" s="31">
        <v>0</v>
      </c>
      <c r="J591" s="31">
        <f t="shared" si="1186"/>
        <v>2</v>
      </c>
      <c r="K591" s="31">
        <v>3</v>
      </c>
      <c r="L591" s="31">
        <v>10</v>
      </c>
      <c r="M591" s="32" t="s">
        <v>5800</v>
      </c>
      <c r="N591" s="33">
        <f t="shared" si="1187"/>
        <v>10.199999999999999</v>
      </c>
      <c r="O591" s="33">
        <f t="shared" si="1188"/>
        <v>102</v>
      </c>
      <c r="P591" s="31">
        <v>0</v>
      </c>
      <c r="Q591" s="31">
        <v>0</v>
      </c>
      <c r="R591" s="31">
        <v>0</v>
      </c>
      <c r="S591" s="31">
        <v>0</v>
      </c>
      <c r="T591" s="31">
        <f t="shared" si="1189"/>
        <v>2</v>
      </c>
      <c r="U591" s="31">
        <f t="shared" si="1190"/>
        <v>0</v>
      </c>
      <c r="V591" s="31">
        <v>11</v>
      </c>
      <c r="W591" s="34">
        <f t="shared" si="1191"/>
        <v>0.18181818181818182</v>
      </c>
      <c r="X591" s="31">
        <v>166</v>
      </c>
      <c r="Y591" s="31">
        <v>1</v>
      </c>
      <c r="Z591" s="31">
        <v>0</v>
      </c>
      <c r="AA591" s="31">
        <v>41</v>
      </c>
      <c r="AB591" s="31">
        <v>25</v>
      </c>
      <c r="AC591" s="34">
        <f t="shared" si="1192"/>
        <v>0.62121212121212122</v>
      </c>
      <c r="AD591" s="32" t="s">
        <v>4295</v>
      </c>
      <c r="AE591" s="35">
        <f t="shared" si="1213"/>
        <v>50.95</v>
      </c>
      <c r="AF591" s="36"/>
      <c r="AG591" s="31"/>
      <c r="AH591" s="38" t="s">
        <v>6336</v>
      </c>
      <c r="AI591" s="38" t="s">
        <v>6339</v>
      </c>
      <c r="AJ591" s="39">
        <v>2.6</v>
      </c>
      <c r="AK591" s="38" t="s">
        <v>6351</v>
      </c>
      <c r="AL591" s="38" t="s">
        <v>6319</v>
      </c>
      <c r="AM591" s="38" t="s">
        <v>6344</v>
      </c>
      <c r="AN591" s="40">
        <f t="shared" si="1193"/>
        <v>2.2999999999999998</v>
      </c>
      <c r="AO591" s="40">
        <f t="shared" si="1194"/>
        <v>2.2000000000000002</v>
      </c>
      <c r="AP591" s="40">
        <f t="shared" si="1195"/>
        <v>2.6</v>
      </c>
      <c r="AQ591" s="40">
        <f t="shared" si="1196"/>
        <v>-0.1</v>
      </c>
      <c r="AR591" s="40"/>
      <c r="AS591" s="40">
        <f t="shared" si="1197"/>
        <v>0.7</v>
      </c>
      <c r="AT591" s="40"/>
      <c r="AU591" s="40">
        <f t="shared" si="1198"/>
        <v>0.5</v>
      </c>
      <c r="AV591" s="31">
        <v>34</v>
      </c>
      <c r="AW591" s="31">
        <v>40</v>
      </c>
      <c r="AX591" s="31">
        <v>31</v>
      </c>
      <c r="AY591" s="31">
        <v>25</v>
      </c>
      <c r="AZ591" s="31">
        <v>22</v>
      </c>
      <c r="BA591" s="31">
        <v>391</v>
      </c>
      <c r="BB591" s="31">
        <v>353</v>
      </c>
      <c r="BC591" s="31">
        <v>18.5</v>
      </c>
      <c r="BD591" s="31">
        <v>11</v>
      </c>
      <c r="BE591" s="31" t="s">
        <v>3041</v>
      </c>
      <c r="BF591" s="31" t="s">
        <v>3042</v>
      </c>
      <c r="BG591" s="31" t="s">
        <v>7484</v>
      </c>
      <c r="BH591" s="31" t="s">
        <v>7457</v>
      </c>
      <c r="BI591" s="31">
        <v>72</v>
      </c>
      <c r="BJ591" s="31">
        <v>193</v>
      </c>
      <c r="BK591" s="31" t="s">
        <v>1259</v>
      </c>
      <c r="BL591" s="31" t="s">
        <v>7128</v>
      </c>
      <c r="BM591" s="41" t="s">
        <v>6640</v>
      </c>
      <c r="BN591" s="41" t="s">
        <v>2169</v>
      </c>
      <c r="BO591" s="41" t="s">
        <v>2171</v>
      </c>
      <c r="BP591" s="41" t="s">
        <v>2172</v>
      </c>
      <c r="BQ591" s="33"/>
      <c r="BR591" s="33"/>
      <c r="BS591" s="33"/>
      <c r="BT591" s="33"/>
      <c r="BU591" s="37">
        <v>1267</v>
      </c>
      <c r="BV591" s="31">
        <v>0</v>
      </c>
      <c r="BW591" s="31">
        <v>0</v>
      </c>
      <c r="BX591" s="31">
        <v>0</v>
      </c>
      <c r="BY591" s="40"/>
      <c r="BZ591" s="40"/>
      <c r="CA591" s="40"/>
      <c r="CB591" s="55">
        <v>5</v>
      </c>
      <c r="CC591" s="55">
        <v>0</v>
      </c>
      <c r="CD591" s="55">
        <v>0</v>
      </c>
      <c r="CE591" s="55">
        <v>5</v>
      </c>
      <c r="CF591" s="55">
        <v>2</v>
      </c>
      <c r="CG591" s="55">
        <v>0</v>
      </c>
      <c r="CH591" s="55">
        <v>0</v>
      </c>
      <c r="CI591" s="55">
        <v>2</v>
      </c>
      <c r="CJ591" s="35"/>
      <c r="CK591" s="35"/>
      <c r="CL591" s="35"/>
      <c r="CM591" s="35"/>
      <c r="CN591" s="35"/>
      <c r="CO591" s="35"/>
      <c r="CP591" s="56">
        <f t="shared" si="1207"/>
        <v>0.4</v>
      </c>
      <c r="CQ591" s="56">
        <f t="shared" si="1208"/>
        <v>0</v>
      </c>
      <c r="CR591" s="56">
        <f t="shared" si="1209"/>
        <v>0.4</v>
      </c>
      <c r="CS591" s="56">
        <f t="shared" si="1210"/>
        <v>0</v>
      </c>
      <c r="CT591" s="56">
        <f t="shared" si="1211"/>
        <v>0</v>
      </c>
      <c r="CU591" s="56">
        <f t="shared" si="1212"/>
        <v>0</v>
      </c>
      <c r="CV591" s="31">
        <v>1</v>
      </c>
      <c r="CW591" s="61">
        <f t="shared" si="1199"/>
        <v>1.0634452815932647</v>
      </c>
      <c r="CX591" s="61">
        <f t="shared" si="1200"/>
        <v>20.868918036171998</v>
      </c>
      <c r="CY591" s="61">
        <v>1.6319527425288114</v>
      </c>
      <c r="CZ591" s="61">
        <v>-0.10441469692744337</v>
      </c>
      <c r="DA591" s="61">
        <v>-2.6327808804289355E-2</v>
      </c>
      <c r="DB591" s="61">
        <v>-5.9159218547493123E-3</v>
      </c>
      <c r="DC591" s="61">
        <v>0</v>
      </c>
      <c r="DD591" s="61">
        <f t="shared" si="1201"/>
        <v>1.4952943149423294</v>
      </c>
      <c r="DE591" s="61">
        <f t="shared" si="1202"/>
        <v>29.343469794452908</v>
      </c>
      <c r="DF591" s="61">
        <v>1.2724945728595336</v>
      </c>
      <c r="DG591" s="61">
        <v>7.592993686487557E-3</v>
      </c>
      <c r="DH591" s="61">
        <v>3.7947985870727501E-2</v>
      </c>
      <c r="DI591" s="61">
        <v>-1.7498845857658134</v>
      </c>
      <c r="DJ591" s="61">
        <f t="shared" si="1203"/>
        <v>-0.43184903334906477</v>
      </c>
      <c r="DK591" s="61">
        <f t="shared" si="1204"/>
        <v>-8.47455175828091</v>
      </c>
      <c r="DL591" s="61"/>
      <c r="DM591" s="61"/>
      <c r="DN591" s="61">
        <f t="shared" si="1205"/>
        <v>0</v>
      </c>
      <c r="DO591" s="62">
        <v>99.283333333333331</v>
      </c>
      <c r="DP591" s="62">
        <v>2.2000000000000002</v>
      </c>
      <c r="DQ591" s="62">
        <v>0.43333333333333335</v>
      </c>
      <c r="DR591" s="62">
        <v>101.91666666666667</v>
      </c>
    </row>
    <row r="592" spans="1:122" x14ac:dyDescent="0.2">
      <c r="A592" s="19" t="s">
        <v>4663</v>
      </c>
      <c r="B592" s="19" t="s">
        <v>4663</v>
      </c>
      <c r="C592" s="19" t="s">
        <v>16</v>
      </c>
      <c r="D592" s="19" t="s">
        <v>17</v>
      </c>
      <c r="E592" s="19" t="s">
        <v>2747</v>
      </c>
      <c r="F592" s="19" t="s">
        <v>1061</v>
      </c>
      <c r="G592" s="19">
        <v>69</v>
      </c>
      <c r="H592" s="19">
        <v>8</v>
      </c>
      <c r="I592" s="19">
        <v>9</v>
      </c>
      <c r="J592" s="19">
        <v>17</v>
      </c>
      <c r="K592" s="19">
        <v>4</v>
      </c>
      <c r="L592" s="19">
        <v>56</v>
      </c>
      <c r="M592" s="20"/>
      <c r="N592" s="21">
        <v>12.65</v>
      </c>
      <c r="O592" s="21">
        <v>872.93</v>
      </c>
      <c r="P592" s="19">
        <v>0</v>
      </c>
      <c r="Q592" s="19">
        <v>0</v>
      </c>
      <c r="R592" s="19">
        <v>0</v>
      </c>
      <c r="S592" s="19">
        <v>0</v>
      </c>
      <c r="T592" s="19">
        <v>8</v>
      </c>
      <c r="U592" s="19">
        <v>9</v>
      </c>
      <c r="V592" s="19">
        <v>111</v>
      </c>
      <c r="W592" s="22">
        <v>7.1999999999999995E-2</v>
      </c>
      <c r="X592" s="19">
        <v>1267</v>
      </c>
      <c r="Y592" s="19">
        <v>1</v>
      </c>
      <c r="Z592" s="19">
        <v>0</v>
      </c>
      <c r="AA592" s="19">
        <v>391</v>
      </c>
      <c r="AB592" s="19">
        <v>353</v>
      </c>
      <c r="AC592" s="22">
        <v>0.52600000000000002</v>
      </c>
      <c r="AD592" s="20"/>
      <c r="AE592" s="21">
        <v>51.32</v>
      </c>
      <c r="AF592" s="28">
        <v>44</v>
      </c>
      <c r="AG592" s="23">
        <v>351796</v>
      </c>
      <c r="AH592" s="23"/>
      <c r="AI592" s="23"/>
      <c r="AJ592" s="23"/>
      <c r="AK592" s="23"/>
      <c r="AL592" s="23"/>
      <c r="AM592" s="23"/>
      <c r="AN592" s="24">
        <v>14.4</v>
      </c>
      <c r="AO592" s="24">
        <v>18.5</v>
      </c>
      <c r="AP592" s="24">
        <v>0.1</v>
      </c>
      <c r="AQ592" s="29">
        <v>-0.1</v>
      </c>
      <c r="AR592" s="24">
        <f>AQ592/(BR592+2*(BS592+BT592))*2000</f>
        <v>-0.19298809906722417</v>
      </c>
      <c r="AS592" s="29">
        <v>0.7</v>
      </c>
      <c r="AT592" s="24">
        <f>AS592/(BR592+2*(BS592+BT592))*2000</f>
        <v>1.3509166934705692</v>
      </c>
      <c r="AU592" s="24">
        <v>0.6</v>
      </c>
      <c r="AV592" s="67">
        <v>34</v>
      </c>
      <c r="AW592" s="67">
        <v>40</v>
      </c>
      <c r="AX592" s="67">
        <v>31</v>
      </c>
      <c r="AY592" s="67">
        <v>25</v>
      </c>
      <c r="AZ592" s="67">
        <v>22</v>
      </c>
      <c r="BA592" s="67">
        <v>391</v>
      </c>
      <c r="BB592" s="67">
        <v>353</v>
      </c>
      <c r="BC592" s="67">
        <v>18.5</v>
      </c>
      <c r="BD592" s="19">
        <v>11</v>
      </c>
      <c r="BE592" s="19" t="s">
        <v>3041</v>
      </c>
      <c r="BF592" s="19" t="s">
        <v>3042</v>
      </c>
      <c r="BG592" s="19" t="s">
        <v>7484</v>
      </c>
      <c r="BH592" s="19" t="s">
        <v>7457</v>
      </c>
      <c r="BI592" s="19">
        <v>72</v>
      </c>
      <c r="BJ592" s="19">
        <v>193</v>
      </c>
      <c r="BK592" s="19" t="s">
        <v>1259</v>
      </c>
      <c r="BL592" s="19" t="s">
        <v>7128</v>
      </c>
      <c r="BM592" s="25" t="s">
        <v>6640</v>
      </c>
      <c r="BN592" s="25" t="s">
        <v>2169</v>
      </c>
      <c r="BO592" s="25" t="s">
        <v>2171</v>
      </c>
      <c r="BP592" s="25" t="s">
        <v>2172</v>
      </c>
      <c r="BQ592" s="21">
        <f>LEFT(TRIM(BM592),LEN(TRIM(BM592))-3)+RIGHT(TRIM(BM592),2)/60</f>
        <v>872.7</v>
      </c>
      <c r="BR592" s="21">
        <f>LEFT(TRIM(BN592),LEN(TRIM(BN592))-3)+RIGHT(TRIM(BN592),2)/60</f>
        <v>709.06666666666672</v>
      </c>
      <c r="BS592" s="21">
        <f>LEFT(TRIM(BO592),LEN(TRIM(BO592))-3)+RIGHT(TRIM(BO592),2)/60</f>
        <v>128.65</v>
      </c>
      <c r="BT592" s="21">
        <f>LEFT(TRIM(BP592),LEN(TRIM(BP592))-3)+RIGHT(TRIM(BP592),2)/60</f>
        <v>34.983333333333334</v>
      </c>
      <c r="BU592" s="19">
        <v>1267</v>
      </c>
      <c r="BV592" s="19">
        <v>0</v>
      </c>
      <c r="BW592" s="19">
        <v>0</v>
      </c>
      <c r="BX592" s="19">
        <v>0</v>
      </c>
      <c r="BY592" s="24">
        <f>BR592/G592</f>
        <v>10.27632850241546</v>
      </c>
      <c r="BZ592" s="24">
        <f>BS592/G592</f>
        <v>1.8644927536231886</v>
      </c>
      <c r="CA592" s="24">
        <f>BT592/G592</f>
        <v>0.50700483091787441</v>
      </c>
      <c r="CB592" s="19">
        <v>24</v>
      </c>
      <c r="CC592" s="19">
        <v>1</v>
      </c>
      <c r="CD592" s="19">
        <v>1</v>
      </c>
      <c r="CE592" s="19">
        <v>26</v>
      </c>
      <c r="CF592" s="19">
        <v>21</v>
      </c>
      <c r="CG592" s="19">
        <v>1</v>
      </c>
      <c r="CH592" s="19">
        <v>16</v>
      </c>
      <c r="CI592" s="19">
        <v>38</v>
      </c>
      <c r="CJ592" s="53">
        <f>IF(BR592=0,0,CB592/BR592*60)</f>
        <v>2.0308386611508085</v>
      </c>
      <c r="CK592" s="53">
        <f>IF(BT592=0,0,CC592/BT592*60)</f>
        <v>1.7151024297284421</v>
      </c>
      <c r="CL592" s="53">
        <f>IF(BS592=0,0,CD592/BS592*60)</f>
        <v>0.46638165565487755</v>
      </c>
      <c r="CM592" s="53">
        <f>IF(BR592=0,0,CF592/BR592*60)</f>
        <v>1.7769838285069575</v>
      </c>
      <c r="CN592" s="53">
        <f>IF(BT592=0,0,CG592/BT592*60)</f>
        <v>1.7151024297284421</v>
      </c>
      <c r="CO592" s="53">
        <f>IF(BS592=0,0,CH592/BS592*60)</f>
        <v>7.4621064904780408</v>
      </c>
      <c r="CP592" s="54">
        <f t="shared" si="1207"/>
        <v>0.33333333333333331</v>
      </c>
      <c r="CQ592" s="54">
        <f t="shared" si="1208"/>
        <v>0.375</v>
      </c>
      <c r="CR592" s="54">
        <f t="shared" si="1209"/>
        <v>0.70833333333333326</v>
      </c>
      <c r="CS592" s="54">
        <f t="shared" si="1210"/>
        <v>0</v>
      </c>
      <c r="CT592" s="54">
        <f t="shared" si="1211"/>
        <v>0</v>
      </c>
      <c r="CU592" s="54">
        <f t="shared" si="1212"/>
        <v>0</v>
      </c>
      <c r="CV592" s="19">
        <v>2</v>
      </c>
      <c r="CW592" s="65">
        <v>8.9410000000000007</v>
      </c>
      <c r="CX592" s="65">
        <v>20.49</v>
      </c>
      <c r="CY592" s="24">
        <v>6.84</v>
      </c>
      <c r="CZ592" s="24">
        <v>-1.851</v>
      </c>
      <c r="DA592" s="24">
        <v>0.74299999999999999</v>
      </c>
      <c r="DB592" s="24">
        <v>-1.5589999999999999</v>
      </c>
      <c r="DC592" s="24">
        <v>0</v>
      </c>
      <c r="DD592" s="65">
        <v>4.1719999999999997</v>
      </c>
      <c r="DE592" s="65">
        <v>9.5619999999999994</v>
      </c>
      <c r="DF592" s="24">
        <v>8.016</v>
      </c>
      <c r="DG592" s="24">
        <v>-9.9000000000000005E-2</v>
      </c>
      <c r="DH592" s="24">
        <v>3.4630000000000001</v>
      </c>
      <c r="DI592" s="24">
        <v>-6.6120000000000001</v>
      </c>
      <c r="DJ592" s="65">
        <v>4.7679999999999998</v>
      </c>
      <c r="DK592" s="65">
        <v>10.928000000000001</v>
      </c>
      <c r="DL592" s="24">
        <v>0</v>
      </c>
      <c r="DM592" s="24">
        <v>0</v>
      </c>
      <c r="DN592" s="65">
        <v>0</v>
      </c>
      <c r="DO592" s="24">
        <v>709.07</v>
      </c>
      <c r="DP592" s="24">
        <v>34.979999999999997</v>
      </c>
      <c r="DQ592" s="24">
        <v>128.65</v>
      </c>
      <c r="DR592" s="24">
        <v>872.7</v>
      </c>
    </row>
    <row r="593" spans="1:122" x14ac:dyDescent="0.2">
      <c r="A593" s="31" t="s">
        <v>4654</v>
      </c>
      <c r="B593" s="31" t="s">
        <v>4663</v>
      </c>
      <c r="C593" s="31" t="str">
        <f>CONCATENATE(RIGHT(D593,LEN(D593)-SEARCH(" ",D593)), ", ", LEFT(D593, SEARCH(" ", D593)))</f>
        <v xml:space="preserve">Belanger, Eric </v>
      </c>
      <c r="D593" s="31" t="str">
        <f>LEFT(F593, SEARCH(",", F593) - 1)</f>
        <v>Eric Belanger</v>
      </c>
      <c r="E593" s="31" t="str">
        <f>LEFT(RIGHT(F593, LEN(F593)-SEARCH(",", F593)-1), 2)</f>
        <v xml:space="preserve">C </v>
      </c>
      <c r="F593" s="31" t="s">
        <v>3232</v>
      </c>
      <c r="G593" s="31">
        <v>56</v>
      </c>
      <c r="H593" s="31">
        <v>8</v>
      </c>
      <c r="I593" s="31">
        <v>12</v>
      </c>
      <c r="J593" s="31">
        <f>H593+I593</f>
        <v>20</v>
      </c>
      <c r="K593" s="31">
        <v>-2</v>
      </c>
      <c r="L593" s="31">
        <v>14</v>
      </c>
      <c r="M593" s="32" t="s">
        <v>1721</v>
      </c>
      <c r="N593" s="33">
        <f>LEFT(M593, LEN(M593)-3)+RIGHT(M593,2)/60</f>
        <v>14.85</v>
      </c>
      <c r="O593" s="33">
        <f>G593*N593</f>
        <v>831.6</v>
      </c>
      <c r="P593" s="31">
        <v>3</v>
      </c>
      <c r="Q593" s="31">
        <v>2</v>
      </c>
      <c r="R593" s="31">
        <v>0</v>
      </c>
      <c r="S593" s="31">
        <v>0</v>
      </c>
      <c r="T593" s="31">
        <f>H593-P593-R593</f>
        <v>5</v>
      </c>
      <c r="U593" s="31">
        <f>I593-Q593-S593</f>
        <v>10</v>
      </c>
      <c r="V593" s="31">
        <v>100</v>
      </c>
      <c r="W593" s="34">
        <f>IF(V593=0,0,H593/V593)</f>
        <v>0.08</v>
      </c>
      <c r="X593" s="31">
        <v>1147</v>
      </c>
      <c r="Y593" s="31">
        <v>1</v>
      </c>
      <c r="Z593" s="31">
        <v>0</v>
      </c>
      <c r="AA593" s="31">
        <v>368</v>
      </c>
      <c r="AB593" s="31">
        <v>321</v>
      </c>
      <c r="AC593" s="34">
        <f>IF(AA593+AB593=0,0,AA593/(AA593+AB593))</f>
        <v>0.5341074020319303</v>
      </c>
      <c r="AD593" s="32" t="s">
        <v>7111</v>
      </c>
      <c r="AE593" s="35">
        <f>LEFT(AD593, LEN(AD593)-3)+RIGHT(AD593,2)/60</f>
        <v>41.583333333333336</v>
      </c>
      <c r="AF593" s="36">
        <v>52</v>
      </c>
      <c r="AG593" s="37">
        <v>1079046</v>
      </c>
      <c r="AH593" s="38" t="s">
        <v>4371</v>
      </c>
      <c r="AI593" s="38" t="s">
        <v>6289</v>
      </c>
      <c r="AJ593" s="39">
        <v>-0.2</v>
      </c>
      <c r="AK593" s="38" t="s">
        <v>6310</v>
      </c>
      <c r="AL593" s="38" t="s">
        <v>6489</v>
      </c>
      <c r="AM593" s="38" t="s">
        <v>6415</v>
      </c>
      <c r="AN593" s="40">
        <f t="shared" ref="AN593:AQ594" si="1214">AH593+0</f>
        <v>15.1</v>
      </c>
      <c r="AO593" s="40">
        <f t="shared" si="1214"/>
        <v>14.8</v>
      </c>
      <c r="AP593" s="40">
        <f t="shared" si="1214"/>
        <v>-0.2</v>
      </c>
      <c r="AQ593" s="40">
        <f t="shared" si="1214"/>
        <v>0.3</v>
      </c>
      <c r="AR593" s="40"/>
      <c r="AS593" s="40">
        <f>AL593+0</f>
        <v>1.4</v>
      </c>
      <c r="AT593" s="40"/>
      <c r="AU593" s="40">
        <f>AM593+0</f>
        <v>1.7</v>
      </c>
      <c r="AV593" s="31"/>
      <c r="AW593" s="31"/>
      <c r="AX593" s="31"/>
      <c r="AY593" s="31"/>
      <c r="AZ593" s="31"/>
      <c r="BA593" s="31"/>
      <c r="BB593" s="31"/>
      <c r="BC593" s="31"/>
      <c r="BD593" s="31"/>
      <c r="BE593" s="31"/>
      <c r="BF593" s="31"/>
      <c r="BG593" s="31"/>
      <c r="BH593" s="31"/>
      <c r="BI593" s="31"/>
      <c r="BJ593" s="31"/>
      <c r="BK593" s="31"/>
      <c r="BL593" s="31"/>
      <c r="BM593" s="41"/>
      <c r="BN593" s="41"/>
      <c r="BO593" s="41"/>
      <c r="BP593" s="41"/>
      <c r="BQ593" s="33"/>
      <c r="BR593" s="33"/>
      <c r="BS593" s="33"/>
      <c r="BT593" s="33"/>
      <c r="BU593" s="37"/>
      <c r="BV593" s="31"/>
      <c r="BW593" s="31"/>
      <c r="BX593" s="31"/>
      <c r="BY593" s="40"/>
      <c r="BZ593" s="40"/>
      <c r="CA593" s="40"/>
      <c r="CB593" s="55">
        <v>22</v>
      </c>
      <c r="CC593" s="55">
        <v>10</v>
      </c>
      <c r="CD593" s="55">
        <v>0</v>
      </c>
      <c r="CE593" s="55">
        <v>32</v>
      </c>
      <c r="CF593" s="55">
        <v>22</v>
      </c>
      <c r="CG593" s="55">
        <v>1</v>
      </c>
      <c r="CH593" s="55">
        <v>8</v>
      </c>
      <c r="CI593" s="55">
        <v>31</v>
      </c>
      <c r="CJ593" s="35"/>
      <c r="CK593" s="35"/>
      <c r="CL593" s="35"/>
      <c r="CM593" s="35"/>
      <c r="CN593" s="35"/>
      <c r="CO593" s="35"/>
      <c r="CP593" s="56">
        <f t="shared" si="1207"/>
        <v>0.22727272727272727</v>
      </c>
      <c r="CQ593" s="56">
        <f t="shared" si="1208"/>
        <v>0.45454545454545453</v>
      </c>
      <c r="CR593" s="56">
        <f t="shared" si="1209"/>
        <v>0.68181818181818177</v>
      </c>
      <c r="CS593" s="56">
        <f t="shared" si="1210"/>
        <v>0.3</v>
      </c>
      <c r="CT593" s="56">
        <f t="shared" si="1211"/>
        <v>0.2</v>
      </c>
      <c r="CU593" s="56">
        <f t="shared" si="1212"/>
        <v>0.5</v>
      </c>
      <c r="CV593" s="31">
        <v>1</v>
      </c>
      <c r="CW593" s="61">
        <f>DD593+DJ593+DN593</f>
        <v>18.751256638932027</v>
      </c>
      <c r="CX593" s="61">
        <f>CW593/DR593*2000</f>
        <v>45.086877525634549</v>
      </c>
      <c r="CY593" s="61">
        <v>3.8914852387550836</v>
      </c>
      <c r="CZ593" s="61">
        <v>0.67232008660375175</v>
      </c>
      <c r="DA593" s="61">
        <v>3.8813489145420113E-2</v>
      </c>
      <c r="DB593" s="61">
        <v>-1.0282297749444371</v>
      </c>
      <c r="DC593" s="61">
        <v>0</v>
      </c>
      <c r="DD593" s="61">
        <f>SUM(CY593:DC593)</f>
        <v>3.5743890395598186</v>
      </c>
      <c r="DE593" s="61">
        <f>DD593/DR593*2000</f>
        <v>8.5945195012158262</v>
      </c>
      <c r="DF593" s="61">
        <v>7.42778728703734</v>
      </c>
      <c r="DG593" s="61">
        <v>0.36356276676228555</v>
      </c>
      <c r="DH593" s="61">
        <v>2.4104415233993475</v>
      </c>
      <c r="DI593" s="61">
        <v>4.9750760221732353</v>
      </c>
      <c r="DJ593" s="61">
        <f>SUM(DF593:DI593)</f>
        <v>15.176867599372208</v>
      </c>
      <c r="DK593" s="61">
        <f>DJ593/DR593*2000</f>
        <v>36.492358024418721</v>
      </c>
      <c r="DL593" s="61"/>
      <c r="DM593" s="61"/>
      <c r="DN593" s="61">
        <f>SUM(DL593:DM593)</f>
        <v>0</v>
      </c>
      <c r="DO593" s="62">
        <v>597.4</v>
      </c>
      <c r="DP593" s="62">
        <v>149.5</v>
      </c>
      <c r="DQ593" s="62">
        <v>84.88333333333334</v>
      </c>
      <c r="DR593" s="62">
        <v>831.7833333333333</v>
      </c>
    </row>
    <row r="594" spans="1:122" x14ac:dyDescent="0.2">
      <c r="A594" s="31" t="s">
        <v>4650</v>
      </c>
      <c r="B594" s="31" t="s">
        <v>4663</v>
      </c>
      <c r="C594" s="31" t="str">
        <f>CONCATENATE(RIGHT(D594,LEN(D594)-SEARCH(" ",D594)), ", ", LEFT(D594, SEARCH(" ", D594)))</f>
        <v xml:space="preserve">Belanger, Eric </v>
      </c>
      <c r="D594" s="31" t="str">
        <f>LEFT(F594, SEARCH(",", F594) - 1)</f>
        <v>Eric Belanger</v>
      </c>
      <c r="E594" s="31" t="str">
        <f>LEFT(RIGHT(F594, LEN(F594)-SEARCH(",", F594)-1), 2)</f>
        <v xml:space="preserve">C </v>
      </c>
      <c r="F594" s="31" t="s">
        <v>375</v>
      </c>
      <c r="G594" s="31">
        <v>24</v>
      </c>
      <c r="H594" s="31">
        <v>9</v>
      </c>
      <c r="I594" s="31">
        <v>6</v>
      </c>
      <c r="J594" s="31">
        <f>H594+I594</f>
        <v>15</v>
      </c>
      <c r="K594" s="31">
        <v>0</v>
      </c>
      <c r="L594" s="31">
        <v>12</v>
      </c>
      <c r="M594" s="32" t="s">
        <v>5487</v>
      </c>
      <c r="N594" s="33">
        <f>LEFT(M594, LEN(M594)-3)+RIGHT(M594,2)/60</f>
        <v>19.483333333333334</v>
      </c>
      <c r="O594" s="33">
        <f>G594*N594</f>
        <v>467.6</v>
      </c>
      <c r="P594" s="31">
        <v>1</v>
      </c>
      <c r="Q594" s="31">
        <v>0</v>
      </c>
      <c r="R594" s="31">
        <v>0</v>
      </c>
      <c r="S594" s="31">
        <v>0</v>
      </c>
      <c r="T594" s="31">
        <f>H594-P594-R594</f>
        <v>8</v>
      </c>
      <c r="U594" s="31">
        <f>I594-Q594-S594</f>
        <v>6</v>
      </c>
      <c r="V594" s="31">
        <v>49</v>
      </c>
      <c r="W594" s="34">
        <f>IF(V594=0,0,H594/V594)</f>
        <v>0.18367346938775511</v>
      </c>
      <c r="X594" s="31">
        <v>672</v>
      </c>
      <c r="Y594" s="31">
        <v>0</v>
      </c>
      <c r="Z594" s="31">
        <v>0</v>
      </c>
      <c r="AA594" s="31">
        <v>272</v>
      </c>
      <c r="AB594" s="31">
        <v>245</v>
      </c>
      <c r="AC594" s="34">
        <f>IF(AA594+AB594=0,0,AA594/(AA594+AB594))</f>
        <v>0.52611218568665374</v>
      </c>
      <c r="AD594" s="32" t="s">
        <v>4734</v>
      </c>
      <c r="AE594" s="35">
        <f>LEFT(AD594, LEN(AD594)-3)+RIGHT(AD594,2)/60</f>
        <v>31.166666666666668</v>
      </c>
      <c r="AF594" s="36">
        <v>53</v>
      </c>
      <c r="AG594" s="37">
        <v>1307705</v>
      </c>
      <c r="AH594" s="38" t="s">
        <v>6478</v>
      </c>
      <c r="AI594" s="38" t="s">
        <v>6298</v>
      </c>
      <c r="AJ594" s="39">
        <v>-1.4</v>
      </c>
      <c r="AK594" s="38" t="s">
        <v>6378</v>
      </c>
      <c r="AL594" s="38" t="s">
        <v>6310</v>
      </c>
      <c r="AM594" s="38" t="s">
        <v>4365</v>
      </c>
      <c r="AN594" s="40">
        <f t="shared" si="1214"/>
        <v>8.1</v>
      </c>
      <c r="AO594" s="40">
        <f t="shared" si="1214"/>
        <v>9.1999999999999993</v>
      </c>
      <c r="AP594" s="40">
        <f t="shared" si="1214"/>
        <v>-1.4</v>
      </c>
      <c r="AQ594" s="40">
        <f t="shared" si="1214"/>
        <v>2.5</v>
      </c>
      <c r="AR594" s="40"/>
      <c r="AS594" s="40">
        <f>AL594+0</f>
        <v>0.3</v>
      </c>
      <c r="AT594" s="40"/>
      <c r="AU594" s="40">
        <f>AM594+0</f>
        <v>2.8</v>
      </c>
      <c r="AV594" s="31">
        <v>35</v>
      </c>
      <c r="AW594" s="31">
        <v>67</v>
      </c>
      <c r="AX594" s="31">
        <v>72</v>
      </c>
      <c r="AY594" s="31">
        <v>36</v>
      </c>
      <c r="AZ594" s="31">
        <v>51</v>
      </c>
      <c r="BA594" s="31">
        <v>640</v>
      </c>
      <c r="BB594" s="31">
        <v>566</v>
      </c>
      <c r="BC594" s="31">
        <v>24.7</v>
      </c>
      <c r="BD594" s="31">
        <v>22</v>
      </c>
      <c r="BE594" s="31" t="s">
        <v>1348</v>
      </c>
      <c r="BF594" s="31" t="s">
        <v>1282</v>
      </c>
      <c r="BG594" s="31" t="s">
        <v>7456</v>
      </c>
      <c r="BH594" s="31" t="s">
        <v>7457</v>
      </c>
      <c r="BI594" s="31">
        <v>72</v>
      </c>
      <c r="BJ594" s="31">
        <v>188</v>
      </c>
      <c r="BK594" s="31" t="s">
        <v>1259</v>
      </c>
      <c r="BL594" s="31" t="s">
        <v>7128</v>
      </c>
      <c r="BM594" s="41" t="s">
        <v>4925</v>
      </c>
      <c r="BN594" s="41" t="s">
        <v>1549</v>
      </c>
      <c r="BO594" s="41" t="s">
        <v>1550</v>
      </c>
      <c r="BP594" s="41" t="s">
        <v>1551</v>
      </c>
      <c r="BQ594" s="33"/>
      <c r="BR594" s="33"/>
      <c r="BS594" s="33"/>
      <c r="BT594" s="33"/>
      <c r="BU594" s="37">
        <v>1819</v>
      </c>
      <c r="BV594" s="31">
        <v>1</v>
      </c>
      <c r="BW594" s="31">
        <v>0</v>
      </c>
      <c r="BX594" s="31">
        <v>0</v>
      </c>
      <c r="BY594" s="40"/>
      <c r="BZ594" s="40"/>
      <c r="CA594" s="40"/>
      <c r="CB594" s="55">
        <v>16</v>
      </c>
      <c r="CC594" s="55">
        <v>2</v>
      </c>
      <c r="CD594" s="55">
        <v>0</v>
      </c>
      <c r="CE594" s="55">
        <v>18</v>
      </c>
      <c r="CF594" s="55">
        <v>15</v>
      </c>
      <c r="CG594" s="55">
        <v>0</v>
      </c>
      <c r="CH594" s="55">
        <v>7</v>
      </c>
      <c r="CI594" s="55">
        <v>22</v>
      </c>
      <c r="CJ594" s="35"/>
      <c r="CK594" s="35"/>
      <c r="CL594" s="35"/>
      <c r="CM594" s="35"/>
      <c r="CN594" s="35"/>
      <c r="CO594" s="35"/>
      <c r="CP594" s="56">
        <f t="shared" si="1207"/>
        <v>0.5</v>
      </c>
      <c r="CQ594" s="56">
        <f t="shared" si="1208"/>
        <v>0.375</v>
      </c>
      <c r="CR594" s="56">
        <f t="shared" si="1209"/>
        <v>0.875</v>
      </c>
      <c r="CS594" s="56">
        <f t="shared" si="1210"/>
        <v>0.5</v>
      </c>
      <c r="CT594" s="56">
        <f t="shared" si="1211"/>
        <v>0</v>
      </c>
      <c r="CU594" s="56">
        <f t="shared" si="1212"/>
        <v>0.5</v>
      </c>
      <c r="CV594" s="31">
        <v>1</v>
      </c>
      <c r="CW594" s="61">
        <f>DD594+DJ594+DN594</f>
        <v>18.448258378122485</v>
      </c>
      <c r="CX594" s="61">
        <f>CW594/DR594*2000</f>
        <v>78.908964725528364</v>
      </c>
      <c r="CY594" s="61">
        <v>15.737883006848437</v>
      </c>
      <c r="CZ594" s="61">
        <v>-1.0052212802551848</v>
      </c>
      <c r="DA594" s="61">
        <v>6.9981070838257831E-2</v>
      </c>
      <c r="DB594" s="61">
        <v>-0.98977720029756922</v>
      </c>
      <c r="DC594" s="61">
        <v>-0.66019557359929615</v>
      </c>
      <c r="DD594" s="61">
        <f>SUM(CY594:DC594)</f>
        <v>13.152670023534645</v>
      </c>
      <c r="DE594" s="61">
        <f>DD594/DR594*2000</f>
        <v>56.258078874502132</v>
      </c>
      <c r="DF594" s="61">
        <v>1.514664740303769</v>
      </c>
      <c r="DG594" s="61">
        <v>0.15513029864889555</v>
      </c>
      <c r="DH594" s="61">
        <v>2.35183174296855</v>
      </c>
      <c r="DI594" s="61">
        <v>1.2739615726666256</v>
      </c>
      <c r="DJ594" s="61">
        <f>SUM(DF594:DI594)</f>
        <v>5.2955883545878404</v>
      </c>
      <c r="DK594" s="61">
        <f>DJ594/DR594*2000</f>
        <v>22.650885851026228</v>
      </c>
      <c r="DL594" s="61"/>
      <c r="DM594" s="61"/>
      <c r="DN594" s="61">
        <f>SUM(DL594:DM594)</f>
        <v>0</v>
      </c>
      <c r="DO594" s="62">
        <v>338.3</v>
      </c>
      <c r="DP594" s="62">
        <v>56.75</v>
      </c>
      <c r="DQ594" s="62">
        <v>72.533333333333331</v>
      </c>
      <c r="DR594" s="62">
        <v>467.58333333333337</v>
      </c>
    </row>
    <row r="595" spans="1:122" x14ac:dyDescent="0.2">
      <c r="A595" s="19" t="s">
        <v>4650</v>
      </c>
      <c r="B595" s="19" t="s">
        <v>4663</v>
      </c>
      <c r="C595" s="19" t="s">
        <v>18</v>
      </c>
      <c r="D595" s="19" t="s">
        <v>19</v>
      </c>
      <c r="E595" s="19" t="s">
        <v>2747</v>
      </c>
      <c r="F595" s="19" t="s">
        <v>375</v>
      </c>
      <c r="G595" s="19">
        <v>80</v>
      </c>
      <c r="H595" s="19">
        <v>17</v>
      </c>
      <c r="I595" s="19">
        <v>18</v>
      </c>
      <c r="J595" s="19">
        <v>35</v>
      </c>
      <c r="K595" s="19">
        <v>-2</v>
      </c>
      <c r="L595" s="19">
        <v>26</v>
      </c>
      <c r="M595" s="20"/>
      <c r="N595" s="21">
        <v>16.239999999999998</v>
      </c>
      <c r="O595" s="21">
        <v>1299.2</v>
      </c>
      <c r="P595" s="19">
        <v>4</v>
      </c>
      <c r="Q595" s="19">
        <v>2</v>
      </c>
      <c r="R595" s="19">
        <v>0</v>
      </c>
      <c r="S595" s="19">
        <v>0</v>
      </c>
      <c r="T595" s="19">
        <v>13</v>
      </c>
      <c r="U595" s="19">
        <v>16</v>
      </c>
      <c r="V595" s="19">
        <v>149</v>
      </c>
      <c r="W595" s="22">
        <v>0.114</v>
      </c>
      <c r="X595" s="19">
        <v>1819</v>
      </c>
      <c r="Y595" s="19">
        <v>1</v>
      </c>
      <c r="Z595" s="19">
        <v>0</v>
      </c>
      <c r="AA595" s="19">
        <v>640</v>
      </c>
      <c r="AB595" s="19">
        <v>566</v>
      </c>
      <c r="AC595" s="22">
        <v>0.53100000000000003</v>
      </c>
      <c r="AD595" s="20"/>
      <c r="AE595" s="21">
        <v>38.46</v>
      </c>
      <c r="AF595" s="28">
        <v>52</v>
      </c>
      <c r="AG595" s="23">
        <v>2386751</v>
      </c>
      <c r="AH595" s="23"/>
      <c r="AI595" s="23"/>
      <c r="AJ595" s="23"/>
      <c r="AK595" s="23"/>
      <c r="AL595" s="23"/>
      <c r="AM595" s="23"/>
      <c r="AN595" s="24">
        <v>23.2</v>
      </c>
      <c r="AO595" s="24">
        <v>24</v>
      </c>
      <c r="AP595" s="24">
        <v>-1.6</v>
      </c>
      <c r="AQ595" s="29">
        <v>1</v>
      </c>
      <c r="AR595" s="24">
        <f t="shared" ref="AR595:AR616" si="1215">AQ595/(BR595+2*(BS595+BT595))*2000</f>
        <v>1.2026217153394401</v>
      </c>
      <c r="AS595" s="29">
        <v>1.1000000000000001</v>
      </c>
      <c r="AT595" s="24">
        <f t="shared" ref="AT595:AT616" si="1216">AS595/(BR595+2*(BS595+BT595))*2000</f>
        <v>1.3228838868733841</v>
      </c>
      <c r="AU595" s="24">
        <v>2</v>
      </c>
      <c r="AV595" s="67">
        <v>35</v>
      </c>
      <c r="AW595" s="67">
        <v>67</v>
      </c>
      <c r="AX595" s="67">
        <v>72</v>
      </c>
      <c r="AY595" s="67">
        <v>36</v>
      </c>
      <c r="AZ595" s="67">
        <v>51</v>
      </c>
      <c r="BA595" s="67">
        <v>640</v>
      </c>
      <c r="BB595" s="67">
        <v>566</v>
      </c>
      <c r="BC595" s="67">
        <v>24.7</v>
      </c>
      <c r="BD595" s="19">
        <v>22</v>
      </c>
      <c r="BE595" s="19" t="s">
        <v>1348</v>
      </c>
      <c r="BF595" s="19" t="s">
        <v>1282</v>
      </c>
      <c r="BG595" s="19" t="s">
        <v>7456</v>
      </c>
      <c r="BH595" s="19" t="s">
        <v>7457</v>
      </c>
      <c r="BI595" s="19">
        <v>72</v>
      </c>
      <c r="BJ595" s="19">
        <v>188</v>
      </c>
      <c r="BK595" s="19" t="s">
        <v>1259</v>
      </c>
      <c r="BL595" s="19" t="s">
        <v>7128</v>
      </c>
      <c r="BM595" s="25" t="s">
        <v>4925</v>
      </c>
      <c r="BN595" s="25" t="s">
        <v>1549</v>
      </c>
      <c r="BO595" s="25" t="s">
        <v>1550</v>
      </c>
      <c r="BP595" s="25" t="s">
        <v>1551</v>
      </c>
      <c r="BQ595" s="21">
        <f t="shared" ref="BQ595:BQ616" si="1217">LEFT(TRIM(BM595),LEN(TRIM(BM595))-3)+RIGHT(TRIM(BM595),2)/60</f>
        <v>1299.3666666666666</v>
      </c>
      <c r="BR595" s="21">
        <f t="shared" ref="BR595:BR616" si="1218">LEFT(TRIM(BN595),LEN(TRIM(BN595))-3)+RIGHT(TRIM(BN595),2)/60</f>
        <v>935.7</v>
      </c>
      <c r="BS595" s="21">
        <f t="shared" ref="BS595:BS616" si="1219">LEFT(TRIM(BO595),LEN(TRIM(BO595))-3)+RIGHT(TRIM(BO595),2)/60</f>
        <v>157.41666666666666</v>
      </c>
      <c r="BT595" s="21">
        <f t="shared" ref="BT595:BT616" si="1220">LEFT(TRIM(BP595),LEN(TRIM(BP595))-3)+RIGHT(TRIM(BP595),2)/60</f>
        <v>206.25</v>
      </c>
      <c r="BU595" s="19">
        <v>1819</v>
      </c>
      <c r="BV595" s="19">
        <v>1</v>
      </c>
      <c r="BW595" s="19">
        <v>0</v>
      </c>
      <c r="BX595" s="19">
        <v>0</v>
      </c>
      <c r="BY595" s="24">
        <f t="shared" ref="BY595:BY616" si="1221">BR595/G595</f>
        <v>11.696250000000001</v>
      </c>
      <c r="BZ595" s="24">
        <f t="shared" ref="BZ595:BZ616" si="1222">BS595/G595</f>
        <v>1.9677083333333332</v>
      </c>
      <c r="CA595" s="24">
        <f t="shared" ref="CA595:CA616" si="1223">BT595/G595</f>
        <v>2.578125</v>
      </c>
      <c r="CB595" s="19">
        <v>38</v>
      </c>
      <c r="CC595" s="19">
        <v>12</v>
      </c>
      <c r="CD595" s="19">
        <v>0</v>
      </c>
      <c r="CE595" s="19">
        <v>50</v>
      </c>
      <c r="CF595" s="19">
        <v>37</v>
      </c>
      <c r="CG595" s="19">
        <v>1</v>
      </c>
      <c r="CH595" s="19">
        <v>15</v>
      </c>
      <c r="CI595" s="19">
        <v>53</v>
      </c>
      <c r="CJ595" s="53">
        <f t="shared" ref="CJ595:CJ616" si="1224">IF(BR595=0,0,CB595/BR595*60)</f>
        <v>2.4366784225713367</v>
      </c>
      <c r="CK595" s="53">
        <f t="shared" ref="CK595:CK616" si="1225">IF(BT595=0,0,CC595/BT595*60)</f>
        <v>3.4909090909090907</v>
      </c>
      <c r="CL595" s="53">
        <f t="shared" ref="CL595:CL616" si="1226">IF(BS595=0,0,CD595/BS595*60)</f>
        <v>0</v>
      </c>
      <c r="CM595" s="53">
        <f t="shared" ref="CM595:CM616" si="1227">IF(BR595=0,0,CF595/BR595*60)</f>
        <v>2.3725553061878806</v>
      </c>
      <c r="CN595" s="53">
        <f t="shared" ref="CN595:CN616" si="1228">IF(BT595=0,0,CG595/BT595*60)</f>
        <v>0.29090909090909089</v>
      </c>
      <c r="CO595" s="53">
        <f t="shared" ref="CO595:CO616" si="1229">IF(BS595=0,0,CH595/BS595*60)</f>
        <v>5.7173107464266808</v>
      </c>
      <c r="CP595" s="54">
        <f t="shared" si="1207"/>
        <v>0.34210526315789475</v>
      </c>
      <c r="CQ595" s="54">
        <f t="shared" si="1208"/>
        <v>0.42105263157894735</v>
      </c>
      <c r="CR595" s="54">
        <f t="shared" si="1209"/>
        <v>0.76315789473684204</v>
      </c>
      <c r="CS595" s="54">
        <f t="shared" si="1210"/>
        <v>0.33333333333333331</v>
      </c>
      <c r="CT595" s="54">
        <f t="shared" si="1211"/>
        <v>0.16666666666666666</v>
      </c>
      <c r="CU595" s="54">
        <f t="shared" si="1212"/>
        <v>0.5</v>
      </c>
      <c r="CV595" s="19">
        <v>2</v>
      </c>
      <c r="CW595" s="65">
        <v>37.200000000000003</v>
      </c>
      <c r="CX595" s="65">
        <v>57.258000000000003</v>
      </c>
      <c r="CY595" s="24">
        <v>19.629000000000001</v>
      </c>
      <c r="CZ595" s="24">
        <v>-0.33300000000000002</v>
      </c>
      <c r="DA595" s="24">
        <v>0.109</v>
      </c>
      <c r="DB595" s="24">
        <v>-2.0179999999999998</v>
      </c>
      <c r="DC595" s="24">
        <v>-0.66</v>
      </c>
      <c r="DD595" s="65">
        <v>16.727</v>
      </c>
      <c r="DE595" s="65">
        <v>25.745999999999999</v>
      </c>
      <c r="DF595" s="24">
        <v>8.9420000000000002</v>
      </c>
      <c r="DG595" s="24">
        <v>0.51900000000000002</v>
      </c>
      <c r="DH595" s="24">
        <v>4.7619999999999996</v>
      </c>
      <c r="DI595" s="24">
        <v>6.2489999999999997</v>
      </c>
      <c r="DJ595" s="65">
        <v>20.472000000000001</v>
      </c>
      <c r="DK595" s="65">
        <v>31.510999999999999</v>
      </c>
      <c r="DL595" s="24">
        <v>0</v>
      </c>
      <c r="DM595" s="24">
        <v>0</v>
      </c>
      <c r="DN595" s="65">
        <v>0</v>
      </c>
      <c r="DO595" s="24">
        <v>935.7</v>
      </c>
      <c r="DP595" s="24">
        <v>206.25</v>
      </c>
      <c r="DQ595" s="24">
        <v>157.41999999999999</v>
      </c>
      <c r="DR595" s="24">
        <v>1299.3699999999999</v>
      </c>
    </row>
    <row r="596" spans="1:122" x14ac:dyDescent="0.2">
      <c r="A596" t="s">
        <v>4663</v>
      </c>
      <c r="B596" t="s">
        <v>4663</v>
      </c>
      <c r="C596" t="str">
        <f t="shared" ref="C596:C618" si="1230">CONCATENATE(RIGHT(D596,LEN(D596)-SEARCH(" ",D596)), ", ", LEFT(D596, SEARCH(" ", D596)))</f>
        <v xml:space="preserve">Carney, Keith </v>
      </c>
      <c r="D596" t="str">
        <f t="shared" ref="D596:D618" si="1231">LEFT(F596, SEARCH(",", F596) - 1)</f>
        <v>Keith Carney</v>
      </c>
      <c r="E596" t="str">
        <f t="shared" ref="E596:E618" si="1232">LEFT(RIGHT(F596, LEN(F596)-SEARCH(",", F596)-1), 2)</f>
        <v xml:space="preserve">D </v>
      </c>
      <c r="F596" t="s">
        <v>1054</v>
      </c>
      <c r="G596">
        <v>80</v>
      </c>
      <c r="H596">
        <v>4</v>
      </c>
      <c r="I596">
        <v>13</v>
      </c>
      <c r="J596">
        <f t="shared" ref="J596:J618" si="1233">H596+I596</f>
        <v>17</v>
      </c>
      <c r="K596">
        <v>22</v>
      </c>
      <c r="L596">
        <v>58</v>
      </c>
      <c r="M596" s="5" t="s">
        <v>5685</v>
      </c>
      <c r="N596" s="7">
        <f t="shared" ref="N596:N618" si="1234">LEFT(M596, LEN(M596)-3)+RIGHT(M596,2)/60</f>
        <v>15.516666666666667</v>
      </c>
      <c r="O596" s="7">
        <f t="shared" ref="O596:O618" si="1235">G596*N596</f>
        <v>1241.3333333333335</v>
      </c>
      <c r="P596">
        <v>0</v>
      </c>
      <c r="Q596">
        <v>0</v>
      </c>
      <c r="R596">
        <v>0</v>
      </c>
      <c r="S596">
        <v>2</v>
      </c>
      <c r="T596">
        <f t="shared" ref="T596:T618" si="1236">H596-P596-R596</f>
        <v>4</v>
      </c>
      <c r="U596">
        <f t="shared" ref="U596:U618" si="1237">I596-Q596-S596</f>
        <v>11</v>
      </c>
      <c r="V596">
        <v>31</v>
      </c>
      <c r="W596" s="9">
        <f t="shared" ref="W596:W618" si="1238">IF(V596=0,0,H596/V596)</f>
        <v>0.12903225806451613</v>
      </c>
      <c r="X596">
        <v>1894</v>
      </c>
      <c r="Y596">
        <v>1</v>
      </c>
      <c r="Z596">
        <v>0</v>
      </c>
      <c r="AA596">
        <v>2</v>
      </c>
      <c r="AB596">
        <v>0</v>
      </c>
      <c r="AC596" s="9">
        <f t="shared" ref="AC596:AC618" si="1239">IF(AA596+AB596=0,0,AA596/(AA596+AB596))</f>
        <v>1</v>
      </c>
      <c r="AD596" s="5" t="s">
        <v>4297</v>
      </c>
      <c r="AE596" s="11">
        <f t="shared" ref="AE596:AE601" si="1240">LEFT(AD596, LEN(AD596)-3)+RIGHT(AD596,2)/60</f>
        <v>73.05</v>
      </c>
      <c r="AF596" s="27">
        <v>70</v>
      </c>
      <c r="AG596" s="12">
        <v>3018650</v>
      </c>
      <c r="AH596" s="13" t="s">
        <v>6275</v>
      </c>
      <c r="AI596" s="13" t="s">
        <v>6380</v>
      </c>
      <c r="AJ596" s="14">
        <v>13.7</v>
      </c>
      <c r="AK596" s="13" t="s">
        <v>6323</v>
      </c>
      <c r="AL596" s="13" t="s">
        <v>4389</v>
      </c>
      <c r="AM596" s="13" t="s">
        <v>4429</v>
      </c>
      <c r="AN596" s="18">
        <f t="shared" ref="AN596:AN618" si="1241">AH596+0</f>
        <v>22.4</v>
      </c>
      <c r="AO596" s="18">
        <f t="shared" ref="AO596:AO618" si="1242">AI596+0</f>
        <v>32.6</v>
      </c>
      <c r="AP596" s="18">
        <f t="shared" ref="AP596:AP618" si="1243">AJ596+0</f>
        <v>13.7</v>
      </c>
      <c r="AQ596" s="18">
        <f t="shared" ref="AQ596:AQ618" si="1244">AK596+0</f>
        <v>1.1000000000000001</v>
      </c>
      <c r="AR596" s="18">
        <f t="shared" si="1215"/>
        <v>1.5457217466655739</v>
      </c>
      <c r="AS596" s="18">
        <f t="shared" ref="AS596:AS618" si="1245">AL596+0</f>
        <v>8</v>
      </c>
      <c r="AT596" s="18">
        <f t="shared" si="1216"/>
        <v>11.241612703022355</v>
      </c>
      <c r="AU596" s="18">
        <f t="shared" ref="AU596:AU618" si="1246">AM596+0</f>
        <v>9.1</v>
      </c>
      <c r="AV596" s="66">
        <v>87</v>
      </c>
      <c r="AW596" s="66">
        <v>56</v>
      </c>
      <c r="AX596" s="66">
        <v>20</v>
      </c>
      <c r="AY596" s="66">
        <v>37</v>
      </c>
      <c r="AZ596" s="66">
        <v>20</v>
      </c>
      <c r="BA596" s="66">
        <v>2</v>
      </c>
      <c r="BB596" s="66">
        <v>0</v>
      </c>
      <c r="BC596" s="66">
        <v>0</v>
      </c>
      <c r="BD596">
        <v>3</v>
      </c>
      <c r="BE596" t="s">
        <v>5034</v>
      </c>
      <c r="BF596" t="s">
        <v>5035</v>
      </c>
      <c r="BG596" t="s">
        <v>5036</v>
      </c>
      <c r="BH596" t="s">
        <v>7471</v>
      </c>
      <c r="BI596">
        <v>73</v>
      </c>
      <c r="BJ596">
        <v>216</v>
      </c>
      <c r="BK596" t="s">
        <v>1259</v>
      </c>
      <c r="BL596" t="s">
        <v>7128</v>
      </c>
      <c r="BM596" s="4" t="s">
        <v>421</v>
      </c>
      <c r="BN596" s="4" t="s">
        <v>422</v>
      </c>
      <c r="BO596" s="4" t="s">
        <v>6526</v>
      </c>
      <c r="BP596" s="4" t="s">
        <v>619</v>
      </c>
      <c r="BQ596" s="7">
        <f t="shared" si="1217"/>
        <v>1241.8666666666666</v>
      </c>
      <c r="BR596" s="7">
        <f t="shared" si="1218"/>
        <v>1060.45</v>
      </c>
      <c r="BS596" s="7">
        <f t="shared" si="1219"/>
        <v>178.4</v>
      </c>
      <c r="BT596" s="7">
        <f t="shared" si="1220"/>
        <v>3.0166666666666666</v>
      </c>
      <c r="BU596" s="12">
        <v>1894</v>
      </c>
      <c r="BV596">
        <v>0</v>
      </c>
      <c r="BW596">
        <v>0</v>
      </c>
      <c r="BX596">
        <v>0</v>
      </c>
      <c r="BY596" s="18">
        <f t="shared" si="1221"/>
        <v>13.255625</v>
      </c>
      <c r="BZ596" s="18">
        <f t="shared" si="1222"/>
        <v>2.23</v>
      </c>
      <c r="CA596" s="18">
        <f t="shared" si="1223"/>
        <v>3.770833333333333E-2</v>
      </c>
      <c r="CB596" s="6">
        <v>46</v>
      </c>
      <c r="CC596" s="6">
        <v>0</v>
      </c>
      <c r="CD596" s="6">
        <v>4</v>
      </c>
      <c r="CE596" s="6">
        <v>50</v>
      </c>
      <c r="CF596" s="6">
        <v>30</v>
      </c>
      <c r="CG596" s="6">
        <v>0</v>
      </c>
      <c r="CH596" s="6">
        <v>18</v>
      </c>
      <c r="CI596" s="6">
        <v>48</v>
      </c>
      <c r="CJ596" s="11">
        <f t="shared" si="1224"/>
        <v>2.6026686783912489</v>
      </c>
      <c r="CK596" s="11">
        <f t="shared" si="1225"/>
        <v>0</v>
      </c>
      <c r="CL596" s="11">
        <f t="shared" si="1226"/>
        <v>1.3452914798206277</v>
      </c>
      <c r="CM596" s="11">
        <f t="shared" si="1227"/>
        <v>1.6973926163421189</v>
      </c>
      <c r="CN596" s="11">
        <f t="shared" si="1228"/>
        <v>0</v>
      </c>
      <c r="CO596" s="11">
        <f t="shared" si="1229"/>
        <v>6.0538116591928253</v>
      </c>
      <c r="CP596" s="52">
        <f t="shared" si="1207"/>
        <v>8.6956521739130432E-2</v>
      </c>
      <c r="CQ596" s="52">
        <f t="shared" si="1208"/>
        <v>0.2391304347826087</v>
      </c>
      <c r="CR596" s="52">
        <f t="shared" si="1209"/>
        <v>0.32608695652173914</v>
      </c>
      <c r="CS596" s="52">
        <f t="shared" si="1210"/>
        <v>0</v>
      </c>
      <c r="CT596" s="52">
        <f t="shared" si="1211"/>
        <v>0</v>
      </c>
      <c r="CU596" s="52">
        <f t="shared" si="1212"/>
        <v>0</v>
      </c>
      <c r="CV596">
        <v>0</v>
      </c>
      <c r="CW596" s="60">
        <f t="shared" ref="CW596:CW618" si="1247">DD596+DJ596+DN596</f>
        <v>41.02485274588431</v>
      </c>
      <c r="CX596" s="60">
        <f t="shared" ref="CX596:CX618" si="1248">CW596/DR596*2000</f>
        <v>66.069657632409772</v>
      </c>
      <c r="CY596" s="60">
        <v>9.1801825313903205</v>
      </c>
      <c r="CZ596" s="60">
        <v>-9.8263351183238382E-2</v>
      </c>
      <c r="DA596" s="60">
        <v>-0.32080747172938812</v>
      </c>
      <c r="DB596" s="60">
        <v>0.90067602993059448</v>
      </c>
      <c r="DC596" s="60">
        <v>0</v>
      </c>
      <c r="DD596" s="60">
        <f t="shared" ref="DD596:DD618" si="1249">SUM(CY596:DC596)</f>
        <v>9.6617877384082878</v>
      </c>
      <c r="DE596" s="60">
        <f t="shared" ref="DE596:DE618" si="1250">DD596/DR596*2000</f>
        <v>15.56010479666355</v>
      </c>
      <c r="DF596" s="60">
        <v>27.326937846839026</v>
      </c>
      <c r="DG596" s="60">
        <v>9.0556342318666619E-2</v>
      </c>
      <c r="DH596" s="60">
        <v>7.3912360118189353</v>
      </c>
      <c r="DI596" s="60">
        <v>-3.4456651935006057</v>
      </c>
      <c r="DJ596" s="60">
        <f t="shared" ref="DJ596:DJ618" si="1251">SUM(DF596:DI596)</f>
        <v>31.36306500747602</v>
      </c>
      <c r="DK596" s="60">
        <f t="shared" ref="DK596:DK618" si="1252">DJ596/DR596*2000</f>
        <v>50.509552835746213</v>
      </c>
      <c r="DL596" s="60"/>
      <c r="DM596" s="60"/>
      <c r="DN596" s="60">
        <f t="shared" ref="DN596:DN618" si="1253">SUM(DL596:DM596)</f>
        <v>0</v>
      </c>
      <c r="DO596" s="58">
        <v>1060.45</v>
      </c>
      <c r="DP596" s="58">
        <v>3.0166666666666666</v>
      </c>
      <c r="DQ596" s="58">
        <v>178.4</v>
      </c>
      <c r="DR596" s="58">
        <v>1241.8666666666668</v>
      </c>
    </row>
    <row r="597" spans="1:122" x14ac:dyDescent="0.2">
      <c r="A597" t="s">
        <v>4663</v>
      </c>
      <c r="B597" t="s">
        <v>4663</v>
      </c>
      <c r="C597" t="str">
        <f t="shared" si="1230"/>
        <v xml:space="preserve">Johnsson, Kim </v>
      </c>
      <c r="D597" t="str">
        <f t="shared" si="1231"/>
        <v>Kim Johnsson</v>
      </c>
      <c r="E597" t="str">
        <f t="shared" si="1232"/>
        <v xml:space="preserve">D </v>
      </c>
      <c r="F597" t="s">
        <v>1051</v>
      </c>
      <c r="G597">
        <v>76</v>
      </c>
      <c r="H597">
        <v>3</v>
      </c>
      <c r="I597">
        <v>19</v>
      </c>
      <c r="J597">
        <f t="shared" si="1233"/>
        <v>22</v>
      </c>
      <c r="K597">
        <v>-4</v>
      </c>
      <c r="L597">
        <v>64</v>
      </c>
      <c r="M597" s="5" t="s">
        <v>5804</v>
      </c>
      <c r="N597" s="7">
        <f t="shared" si="1234"/>
        <v>23.55</v>
      </c>
      <c r="O597" s="7">
        <f t="shared" si="1235"/>
        <v>1789.8</v>
      </c>
      <c r="P597">
        <v>3</v>
      </c>
      <c r="Q597">
        <v>10</v>
      </c>
      <c r="R597">
        <v>0</v>
      </c>
      <c r="S597">
        <v>0</v>
      </c>
      <c r="T597">
        <f t="shared" si="1236"/>
        <v>0</v>
      </c>
      <c r="U597">
        <f t="shared" si="1237"/>
        <v>9</v>
      </c>
      <c r="V597">
        <v>98</v>
      </c>
      <c r="W597" s="9">
        <f t="shared" si="1238"/>
        <v>3.0612244897959183E-2</v>
      </c>
      <c r="X597">
        <v>2441</v>
      </c>
      <c r="Y597">
        <v>0</v>
      </c>
      <c r="Z597">
        <v>0</v>
      </c>
      <c r="AA597">
        <v>0</v>
      </c>
      <c r="AB597">
        <v>0</v>
      </c>
      <c r="AC597" s="9">
        <f t="shared" si="1239"/>
        <v>0</v>
      </c>
      <c r="AD597" s="5" t="s">
        <v>4298</v>
      </c>
      <c r="AE597" s="11">
        <f t="shared" si="1240"/>
        <v>81.349999999999994</v>
      </c>
      <c r="AF597" s="27">
        <v>61</v>
      </c>
      <c r="AG597" s="12">
        <v>2535184</v>
      </c>
      <c r="AH597" s="13" t="s">
        <v>4450</v>
      </c>
      <c r="AI597" s="13" t="s">
        <v>6483</v>
      </c>
      <c r="AJ597" s="14">
        <v>-10.199999999999999</v>
      </c>
      <c r="AK597" s="13" t="s">
        <v>6353</v>
      </c>
      <c r="AL597" s="13" t="s">
        <v>6378</v>
      </c>
      <c r="AM597" s="13" t="s">
        <v>6469</v>
      </c>
      <c r="AN597" s="18">
        <f t="shared" si="1241"/>
        <v>35.200000000000003</v>
      </c>
      <c r="AO597" s="18">
        <f t="shared" si="1242"/>
        <v>36</v>
      </c>
      <c r="AP597" s="18">
        <f t="shared" si="1243"/>
        <v>-10.199999999999999</v>
      </c>
      <c r="AQ597" s="18">
        <f t="shared" si="1244"/>
        <v>-0.4</v>
      </c>
      <c r="AR597" s="18">
        <f t="shared" si="1215"/>
        <v>-0.35144495127362191</v>
      </c>
      <c r="AS597" s="18">
        <f t="shared" si="1245"/>
        <v>2.5</v>
      </c>
      <c r="AT597" s="18">
        <f t="shared" si="1216"/>
        <v>2.1965309454601369</v>
      </c>
      <c r="AU597" s="18">
        <f t="shared" si="1246"/>
        <v>2.1</v>
      </c>
      <c r="AV597" s="66">
        <v>131</v>
      </c>
      <c r="AW597" s="66">
        <v>50</v>
      </c>
      <c r="AX597" s="66">
        <v>35</v>
      </c>
      <c r="AY597" s="66">
        <v>30</v>
      </c>
      <c r="AZ597" s="66">
        <v>36</v>
      </c>
      <c r="BA597" s="66">
        <v>0</v>
      </c>
      <c r="BB597" s="66">
        <v>0</v>
      </c>
      <c r="BC597" s="66">
        <v>0</v>
      </c>
      <c r="BD597">
        <v>5</v>
      </c>
      <c r="BE597" t="s">
        <v>5092</v>
      </c>
      <c r="BF597" t="s">
        <v>5093</v>
      </c>
      <c r="BH597" t="s">
        <v>7493</v>
      </c>
      <c r="BI597">
        <v>73</v>
      </c>
      <c r="BJ597">
        <v>200</v>
      </c>
      <c r="BK597" t="s">
        <v>1259</v>
      </c>
      <c r="BL597" t="s">
        <v>7128</v>
      </c>
      <c r="BM597" s="4" t="s">
        <v>1866</v>
      </c>
      <c r="BN597" s="4" t="s">
        <v>1867</v>
      </c>
      <c r="BO597" s="4" t="s">
        <v>2631</v>
      </c>
      <c r="BP597" s="4" t="s">
        <v>2632</v>
      </c>
      <c r="BQ597" s="7">
        <f t="shared" si="1217"/>
        <v>1789.9</v>
      </c>
      <c r="BR597" s="7">
        <f t="shared" si="1218"/>
        <v>1303.4833333333333</v>
      </c>
      <c r="BS597" s="7">
        <f t="shared" si="1219"/>
        <v>270.41666666666669</v>
      </c>
      <c r="BT597" s="7">
        <f t="shared" si="1220"/>
        <v>216</v>
      </c>
      <c r="BU597" s="12">
        <v>2441</v>
      </c>
      <c r="BV597">
        <v>0</v>
      </c>
      <c r="BW597">
        <v>0</v>
      </c>
      <c r="BX597">
        <v>0</v>
      </c>
      <c r="BY597" s="18">
        <f t="shared" si="1221"/>
        <v>17.151096491228071</v>
      </c>
      <c r="BZ597" s="18">
        <f t="shared" si="1222"/>
        <v>3.5581140350877196</v>
      </c>
      <c r="CA597" s="18">
        <f t="shared" si="1223"/>
        <v>2.8421052631578947</v>
      </c>
      <c r="CB597" s="6">
        <v>39</v>
      </c>
      <c r="CC597" s="6">
        <v>27</v>
      </c>
      <c r="CD597" s="6">
        <v>5</v>
      </c>
      <c r="CE597" s="6">
        <v>71</v>
      </c>
      <c r="CF597" s="6">
        <v>45</v>
      </c>
      <c r="CG597" s="6">
        <v>5</v>
      </c>
      <c r="CH597" s="6">
        <v>18</v>
      </c>
      <c r="CI597" s="6">
        <v>68</v>
      </c>
      <c r="CJ597" s="11">
        <f t="shared" si="1224"/>
        <v>1.79518981191423</v>
      </c>
      <c r="CK597" s="11">
        <f t="shared" si="1225"/>
        <v>7.5</v>
      </c>
      <c r="CL597" s="11">
        <f t="shared" si="1226"/>
        <v>1.1093990755007703</v>
      </c>
      <c r="CM597" s="11">
        <f t="shared" si="1227"/>
        <v>2.0713728599010346</v>
      </c>
      <c r="CN597" s="11">
        <f t="shared" si="1228"/>
        <v>1.3888888888888888</v>
      </c>
      <c r="CO597" s="11">
        <f t="shared" si="1229"/>
        <v>3.9938366718027729</v>
      </c>
      <c r="CP597" s="52">
        <f t="shared" si="1207"/>
        <v>0</v>
      </c>
      <c r="CQ597" s="52">
        <f t="shared" si="1208"/>
        <v>0.23076923076923078</v>
      </c>
      <c r="CR597" s="52">
        <f t="shared" si="1209"/>
        <v>0.23076923076923078</v>
      </c>
      <c r="CS597" s="52">
        <f t="shared" si="1210"/>
        <v>0.1111111111111111</v>
      </c>
      <c r="CT597" s="52">
        <f t="shared" si="1211"/>
        <v>0.37037037037037035</v>
      </c>
      <c r="CU597" s="52">
        <f t="shared" si="1212"/>
        <v>0.48148148148148145</v>
      </c>
      <c r="CV597">
        <v>0</v>
      </c>
      <c r="CW597" s="60">
        <f t="shared" si="1247"/>
        <v>48.302359466235842</v>
      </c>
      <c r="CX597" s="60">
        <f t="shared" si="1248"/>
        <v>53.972131924952052</v>
      </c>
      <c r="CY597" s="60">
        <v>-2.8593860980862984</v>
      </c>
      <c r="CZ597" s="60">
        <v>6.0966461479810787</v>
      </c>
      <c r="DA597" s="60">
        <v>-0.46237918213047441</v>
      </c>
      <c r="DB597" s="60">
        <v>-0.69180295633384459</v>
      </c>
      <c r="DC597" s="60">
        <v>0</v>
      </c>
      <c r="DD597" s="60">
        <f t="shared" si="1249"/>
        <v>2.0830779114304612</v>
      </c>
      <c r="DE597" s="60">
        <f t="shared" si="1250"/>
        <v>2.3275913865919451</v>
      </c>
      <c r="DF597" s="60">
        <v>27.977202786344399</v>
      </c>
      <c r="DG597" s="60">
        <v>0.71555895346559895</v>
      </c>
      <c r="DH597" s="60">
        <v>17.006513827689332</v>
      </c>
      <c r="DI597" s="60">
        <v>0.52000598730605196</v>
      </c>
      <c r="DJ597" s="60">
        <f t="shared" si="1251"/>
        <v>46.219281554805377</v>
      </c>
      <c r="DK597" s="60">
        <f t="shared" si="1252"/>
        <v>51.644540538360104</v>
      </c>
      <c r="DL597" s="60"/>
      <c r="DM597" s="60"/>
      <c r="DN597" s="60">
        <f t="shared" si="1253"/>
        <v>0</v>
      </c>
      <c r="DO597" s="59">
        <v>1303.4833333333333</v>
      </c>
      <c r="DP597" s="59">
        <v>216</v>
      </c>
      <c r="DQ597" s="59">
        <v>270.41666666666669</v>
      </c>
      <c r="DR597" s="58">
        <v>1789.9</v>
      </c>
    </row>
    <row r="598" spans="1:122" x14ac:dyDescent="0.2">
      <c r="A598" t="s">
        <v>4663</v>
      </c>
      <c r="B598" t="s">
        <v>4663</v>
      </c>
      <c r="C598" t="str">
        <f t="shared" si="1230"/>
        <v xml:space="preserve">Foster, Kurtis </v>
      </c>
      <c r="D598" t="str">
        <f t="shared" si="1231"/>
        <v>Kurtis Foster</v>
      </c>
      <c r="E598" t="str">
        <f t="shared" si="1232"/>
        <v xml:space="preserve">D </v>
      </c>
      <c r="F598" t="s">
        <v>1050</v>
      </c>
      <c r="G598">
        <v>57</v>
      </c>
      <c r="H598">
        <v>3</v>
      </c>
      <c r="I598">
        <v>20</v>
      </c>
      <c r="J598">
        <f t="shared" si="1233"/>
        <v>23</v>
      </c>
      <c r="K598">
        <v>-3</v>
      </c>
      <c r="L598">
        <v>52</v>
      </c>
      <c r="M598" s="5" t="s">
        <v>5805</v>
      </c>
      <c r="N598" s="7">
        <f t="shared" si="1234"/>
        <v>17.983333333333334</v>
      </c>
      <c r="O598" s="7">
        <f t="shared" si="1235"/>
        <v>1025.05</v>
      </c>
      <c r="P598">
        <v>0</v>
      </c>
      <c r="Q598">
        <v>13</v>
      </c>
      <c r="R598">
        <v>0</v>
      </c>
      <c r="S598">
        <v>0</v>
      </c>
      <c r="T598">
        <f t="shared" si="1236"/>
        <v>3</v>
      </c>
      <c r="U598">
        <f t="shared" si="1237"/>
        <v>7</v>
      </c>
      <c r="V598">
        <v>135</v>
      </c>
      <c r="W598" s="9">
        <f t="shared" si="1238"/>
        <v>2.2222222222222223E-2</v>
      </c>
      <c r="X598">
        <v>1478</v>
      </c>
      <c r="Y598">
        <v>0</v>
      </c>
      <c r="Z598">
        <v>0</v>
      </c>
      <c r="AA598">
        <v>1</v>
      </c>
      <c r="AB598">
        <v>0</v>
      </c>
      <c r="AC598" s="9">
        <f t="shared" si="1239"/>
        <v>1</v>
      </c>
      <c r="AD598" s="5" t="s">
        <v>4299</v>
      </c>
      <c r="AE598" s="11">
        <f t="shared" si="1240"/>
        <v>44.55</v>
      </c>
      <c r="AF598" s="27">
        <v>61</v>
      </c>
      <c r="AG598" s="12">
        <v>2279076</v>
      </c>
      <c r="AH598" s="13" t="s">
        <v>4448</v>
      </c>
      <c r="AI598" s="13" t="s">
        <v>4397</v>
      </c>
      <c r="AJ598" s="14">
        <v>-3.8</v>
      </c>
      <c r="AK598" s="13" t="s">
        <v>6378</v>
      </c>
      <c r="AL598" s="13" t="s">
        <v>6341</v>
      </c>
      <c r="AM598" s="13" t="s">
        <v>6399</v>
      </c>
      <c r="AN598" s="18">
        <f t="shared" si="1241"/>
        <v>24</v>
      </c>
      <c r="AO598" s="18">
        <f t="shared" si="1242"/>
        <v>18.2</v>
      </c>
      <c r="AP598" s="18">
        <f t="shared" si="1243"/>
        <v>-3.8</v>
      </c>
      <c r="AQ598" s="18">
        <f t="shared" si="1244"/>
        <v>2.5</v>
      </c>
      <c r="AR598" s="18">
        <f t="shared" si="1215"/>
        <v>3.876219394017701</v>
      </c>
      <c r="AS598" s="18">
        <f t="shared" si="1245"/>
        <v>1.6</v>
      </c>
      <c r="AT598" s="18">
        <f t="shared" si="1216"/>
        <v>2.4807804121713288</v>
      </c>
      <c r="AU598" s="18">
        <f t="shared" si="1246"/>
        <v>4.0999999999999996</v>
      </c>
      <c r="AV598" s="66">
        <v>56</v>
      </c>
      <c r="AW598" s="66">
        <v>66</v>
      </c>
      <c r="AX598" s="66">
        <v>66</v>
      </c>
      <c r="AY598" s="66">
        <v>31</v>
      </c>
      <c r="AZ598" s="66">
        <v>12</v>
      </c>
      <c r="BA598" s="66">
        <v>1</v>
      </c>
      <c r="BB598" s="66">
        <v>0</v>
      </c>
      <c r="BC598" s="66">
        <v>0</v>
      </c>
      <c r="BE598" t="s">
        <v>5088</v>
      </c>
      <c r="BF598" t="s">
        <v>5089</v>
      </c>
      <c r="BG598" t="s">
        <v>7484</v>
      </c>
      <c r="BH598" t="s">
        <v>7457</v>
      </c>
      <c r="BI598">
        <v>77</v>
      </c>
      <c r="BJ598">
        <v>225</v>
      </c>
      <c r="BK598" t="s">
        <v>1258</v>
      </c>
      <c r="BL598" t="s">
        <v>7128</v>
      </c>
      <c r="BM598" s="4" t="s">
        <v>531</v>
      </c>
      <c r="BN598" s="4" t="s">
        <v>6854</v>
      </c>
      <c r="BO598" s="4" t="s">
        <v>6855</v>
      </c>
      <c r="BP598" s="4" t="s">
        <v>6857</v>
      </c>
      <c r="BQ598" s="7">
        <f t="shared" si="1217"/>
        <v>1025</v>
      </c>
      <c r="BR598" s="7">
        <f t="shared" si="1218"/>
        <v>760.08333333333337</v>
      </c>
      <c r="BS598" s="7">
        <f t="shared" si="1219"/>
        <v>51.55</v>
      </c>
      <c r="BT598" s="7">
        <f t="shared" si="1220"/>
        <v>213.36666666666667</v>
      </c>
      <c r="BU598" s="12">
        <v>1478</v>
      </c>
      <c r="BV598">
        <v>0</v>
      </c>
      <c r="BW598">
        <v>0</v>
      </c>
      <c r="BX598">
        <v>0</v>
      </c>
      <c r="BY598" s="18">
        <f t="shared" si="1221"/>
        <v>13.334795321637428</v>
      </c>
      <c r="BZ598" s="18">
        <f t="shared" si="1222"/>
        <v>0.90438596491228063</v>
      </c>
      <c r="CA598" s="18">
        <f t="shared" si="1223"/>
        <v>3.7432748538011698</v>
      </c>
      <c r="CB598" s="6">
        <v>22</v>
      </c>
      <c r="CC598" s="6">
        <v>25</v>
      </c>
      <c r="CD598" s="6">
        <v>2</v>
      </c>
      <c r="CE598" s="6">
        <v>49</v>
      </c>
      <c r="CF598" s="6">
        <v>25</v>
      </c>
      <c r="CG598" s="6">
        <v>2</v>
      </c>
      <c r="CH598" s="6">
        <v>3</v>
      </c>
      <c r="CI598" s="6">
        <v>30</v>
      </c>
      <c r="CJ598" s="11">
        <f t="shared" si="1224"/>
        <v>1.7366516829295033</v>
      </c>
      <c r="CK598" s="11">
        <f t="shared" si="1225"/>
        <v>7.0301515388220581</v>
      </c>
      <c r="CL598" s="11">
        <f t="shared" si="1226"/>
        <v>2.3278370514064015</v>
      </c>
      <c r="CM598" s="11">
        <f t="shared" si="1227"/>
        <v>1.9734678215107992</v>
      </c>
      <c r="CN598" s="11">
        <f t="shared" si="1228"/>
        <v>0.56241212310576472</v>
      </c>
      <c r="CO598" s="11">
        <f t="shared" si="1229"/>
        <v>3.4917555771096027</v>
      </c>
      <c r="CP598" s="52">
        <f t="shared" si="1207"/>
        <v>0.13636363636363635</v>
      </c>
      <c r="CQ598" s="52">
        <f t="shared" si="1208"/>
        <v>0.31818181818181818</v>
      </c>
      <c r="CR598" s="52">
        <f t="shared" si="1209"/>
        <v>0.45454545454545453</v>
      </c>
      <c r="CS598" s="52">
        <f t="shared" si="1210"/>
        <v>0</v>
      </c>
      <c r="CT598" s="52">
        <f t="shared" si="1211"/>
        <v>0.52</v>
      </c>
      <c r="CU598" s="52">
        <f t="shared" si="1212"/>
        <v>0.52</v>
      </c>
      <c r="CV598">
        <v>0</v>
      </c>
      <c r="CW598" s="60">
        <f t="shared" si="1247"/>
        <v>30.427313537184901</v>
      </c>
      <c r="CX598" s="60">
        <f t="shared" si="1248"/>
        <v>59.370367877433949</v>
      </c>
      <c r="CY598" s="60">
        <v>5.458823404451377</v>
      </c>
      <c r="CZ598" s="60">
        <v>4.5850336793246642</v>
      </c>
      <c r="DA598" s="60">
        <v>-0.26478499451574733</v>
      </c>
      <c r="DB598" s="60">
        <v>-0.13187960209186939</v>
      </c>
      <c r="DC598" s="60">
        <v>0</v>
      </c>
      <c r="DD598" s="60">
        <f t="shared" si="1249"/>
        <v>9.6471924871684251</v>
      </c>
      <c r="DE598" s="60">
        <f t="shared" si="1250"/>
        <v>18.82379021886522</v>
      </c>
      <c r="DF598" s="60">
        <v>17.170762888072574</v>
      </c>
      <c r="DG598" s="60">
        <v>4.0975949393066946</v>
      </c>
      <c r="DH598" s="60">
        <v>3.5116043587242176</v>
      </c>
      <c r="DI598" s="60">
        <v>-3.9998411360870114</v>
      </c>
      <c r="DJ598" s="60">
        <f t="shared" si="1251"/>
        <v>20.780121050016476</v>
      </c>
      <c r="DK598" s="60">
        <f t="shared" si="1252"/>
        <v>40.546577658568737</v>
      </c>
      <c r="DL598" s="60"/>
      <c r="DM598" s="60"/>
      <c r="DN598" s="60">
        <f t="shared" si="1253"/>
        <v>0</v>
      </c>
      <c r="DO598" s="59">
        <v>760.08333333333337</v>
      </c>
      <c r="DP598" s="59">
        <v>213.36666666666667</v>
      </c>
      <c r="DQ598" s="59">
        <v>51.55</v>
      </c>
      <c r="DR598" s="58">
        <v>1025</v>
      </c>
    </row>
    <row r="599" spans="1:122" x14ac:dyDescent="0.2">
      <c r="A599" t="s">
        <v>4663</v>
      </c>
      <c r="B599" t="s">
        <v>4663</v>
      </c>
      <c r="C599" t="str">
        <f t="shared" si="1230"/>
        <v xml:space="preserve">Gaborik, Marian </v>
      </c>
      <c r="D599" t="str">
        <f t="shared" si="1231"/>
        <v>Marian Gaborik</v>
      </c>
      <c r="E599" t="str">
        <f t="shared" si="1232"/>
        <v>RW</v>
      </c>
      <c r="F599" t="s">
        <v>1042</v>
      </c>
      <c r="G599">
        <v>48</v>
      </c>
      <c r="H599">
        <v>30</v>
      </c>
      <c r="I599">
        <v>27</v>
      </c>
      <c r="J599">
        <f t="shared" si="1233"/>
        <v>57</v>
      </c>
      <c r="K599">
        <v>12</v>
      </c>
      <c r="L599">
        <v>40</v>
      </c>
      <c r="M599" s="5" t="s">
        <v>5806</v>
      </c>
      <c r="N599" s="7">
        <f t="shared" si="1234"/>
        <v>19.633333333333333</v>
      </c>
      <c r="O599" s="7">
        <f t="shared" si="1235"/>
        <v>942.4</v>
      </c>
      <c r="P599">
        <v>12</v>
      </c>
      <c r="Q599">
        <v>10</v>
      </c>
      <c r="R599">
        <v>1</v>
      </c>
      <c r="S599">
        <v>0</v>
      </c>
      <c r="T599">
        <f t="shared" si="1236"/>
        <v>17</v>
      </c>
      <c r="U599">
        <f t="shared" si="1237"/>
        <v>17</v>
      </c>
      <c r="V599">
        <v>196</v>
      </c>
      <c r="W599" s="9">
        <f t="shared" si="1238"/>
        <v>0.15306122448979592</v>
      </c>
      <c r="X599">
        <v>1360</v>
      </c>
      <c r="Y599">
        <v>7</v>
      </c>
      <c r="Z599">
        <v>0</v>
      </c>
      <c r="AA599">
        <v>0</v>
      </c>
      <c r="AB599">
        <v>4</v>
      </c>
      <c r="AC599" s="9">
        <f t="shared" si="1239"/>
        <v>0</v>
      </c>
      <c r="AD599" s="5" t="s">
        <v>4300</v>
      </c>
      <c r="AE599" s="11">
        <f t="shared" si="1240"/>
        <v>16.516666666666666</v>
      </c>
      <c r="AF599" s="27">
        <v>77</v>
      </c>
      <c r="AG599" s="12">
        <v>3864704</v>
      </c>
      <c r="AH599" s="13" t="s">
        <v>6271</v>
      </c>
      <c r="AI599" s="13" t="s">
        <v>6342</v>
      </c>
      <c r="AJ599" s="14">
        <v>10.199999999999999</v>
      </c>
      <c r="AK599" s="13" t="s">
        <v>6505</v>
      </c>
      <c r="AL599" s="13" t="s">
        <v>6431</v>
      </c>
      <c r="AM599" s="13" t="s">
        <v>6518</v>
      </c>
      <c r="AN599" s="18">
        <f t="shared" si="1241"/>
        <v>23.9</v>
      </c>
      <c r="AO599" s="18">
        <f t="shared" si="1242"/>
        <v>19.7</v>
      </c>
      <c r="AP599" s="18">
        <f t="shared" si="1243"/>
        <v>10.199999999999999</v>
      </c>
      <c r="AQ599" s="18">
        <f t="shared" si="1244"/>
        <v>11.9</v>
      </c>
      <c r="AR599" s="18">
        <f t="shared" si="1215"/>
        <v>20.2355141776134</v>
      </c>
      <c r="AS599" s="18">
        <f t="shared" si="1245"/>
        <v>3.8</v>
      </c>
      <c r="AT599" s="18">
        <f t="shared" si="1216"/>
        <v>6.4617608298261269</v>
      </c>
      <c r="AU599" s="18">
        <f t="shared" si="1246"/>
        <v>15.6</v>
      </c>
      <c r="AV599" s="66">
        <v>7</v>
      </c>
      <c r="AW599" s="66">
        <v>22</v>
      </c>
      <c r="AX599" s="66">
        <v>60</v>
      </c>
      <c r="AY599" s="66">
        <v>61</v>
      </c>
      <c r="AZ599" s="66">
        <v>17</v>
      </c>
      <c r="BA599" s="66">
        <v>0</v>
      </c>
      <c r="BB599" s="66">
        <v>4</v>
      </c>
      <c r="BC599" s="66">
        <v>0.1</v>
      </c>
      <c r="BE599" t="s">
        <v>665</v>
      </c>
      <c r="BF599" t="s">
        <v>666</v>
      </c>
      <c r="BH599" t="s">
        <v>7460</v>
      </c>
      <c r="BI599">
        <v>73</v>
      </c>
      <c r="BJ599">
        <v>183</v>
      </c>
      <c r="BK599" t="s">
        <v>1259</v>
      </c>
      <c r="BL599" t="s">
        <v>7128</v>
      </c>
      <c r="BM599" s="4" t="s">
        <v>6977</v>
      </c>
      <c r="BN599" s="4" t="s">
        <v>6978</v>
      </c>
      <c r="BO599" s="4" t="s">
        <v>6979</v>
      </c>
      <c r="BP599" s="4" t="s">
        <v>6981</v>
      </c>
      <c r="BQ599" s="7">
        <f t="shared" si="1217"/>
        <v>942.01666666666665</v>
      </c>
      <c r="BR599" s="7">
        <f t="shared" si="1218"/>
        <v>707.88333333333333</v>
      </c>
      <c r="BS599" s="7">
        <f t="shared" si="1219"/>
        <v>54.68333333333333</v>
      </c>
      <c r="BT599" s="7">
        <f t="shared" si="1220"/>
        <v>179.45</v>
      </c>
      <c r="BU599" s="12">
        <v>1360</v>
      </c>
      <c r="BV599">
        <v>0</v>
      </c>
      <c r="BW599">
        <v>0</v>
      </c>
      <c r="BX599">
        <v>0</v>
      </c>
      <c r="BY599" s="18">
        <f t="shared" si="1221"/>
        <v>14.747569444444444</v>
      </c>
      <c r="BZ599" s="18">
        <f t="shared" si="1222"/>
        <v>1.1392361111111111</v>
      </c>
      <c r="CA599" s="18">
        <f t="shared" si="1223"/>
        <v>3.7385416666666664</v>
      </c>
      <c r="CB599" s="6">
        <v>35</v>
      </c>
      <c r="CC599" s="6">
        <v>27</v>
      </c>
      <c r="CD599" s="6">
        <v>2</v>
      </c>
      <c r="CE599" s="6">
        <v>64</v>
      </c>
      <c r="CF599" s="6">
        <v>26</v>
      </c>
      <c r="CG599" s="6">
        <v>2</v>
      </c>
      <c r="CH599" s="6">
        <v>4</v>
      </c>
      <c r="CI599" s="6">
        <v>32</v>
      </c>
      <c r="CJ599" s="11">
        <f t="shared" si="1224"/>
        <v>2.9665905398723895</v>
      </c>
      <c r="CK599" s="11">
        <f t="shared" si="1225"/>
        <v>9.0275842853162445</v>
      </c>
      <c r="CL599" s="11">
        <f t="shared" si="1226"/>
        <v>2.194452910697958</v>
      </c>
      <c r="CM599" s="11">
        <f t="shared" si="1227"/>
        <v>2.2037529724766323</v>
      </c>
      <c r="CN599" s="11">
        <f t="shared" si="1228"/>
        <v>0.6687099470604625</v>
      </c>
      <c r="CO599" s="11">
        <f t="shared" si="1229"/>
        <v>4.388905821395916</v>
      </c>
      <c r="CP599" s="52">
        <f t="shared" si="1207"/>
        <v>0.48571428571428571</v>
      </c>
      <c r="CQ599" s="52">
        <f t="shared" si="1208"/>
        <v>0.48571428571428571</v>
      </c>
      <c r="CR599" s="52">
        <f t="shared" si="1209"/>
        <v>0.97142857142857142</v>
      </c>
      <c r="CS599" s="52">
        <f t="shared" si="1210"/>
        <v>0.44444444444444442</v>
      </c>
      <c r="CT599" s="52">
        <f t="shared" si="1211"/>
        <v>0.37037037037037035</v>
      </c>
      <c r="CU599" s="52">
        <f t="shared" si="1212"/>
        <v>0.81481481481481477</v>
      </c>
      <c r="CV599">
        <v>0</v>
      </c>
      <c r="CW599" s="60">
        <f t="shared" si="1247"/>
        <v>62.085707102233656</v>
      </c>
      <c r="CX599" s="60">
        <f t="shared" si="1248"/>
        <v>131.81445572916331</v>
      </c>
      <c r="CY599" s="60">
        <v>32.587507176944854</v>
      </c>
      <c r="CZ599" s="60">
        <v>21.960705730680161</v>
      </c>
      <c r="DA599" s="60">
        <v>-0.24334817357763508</v>
      </c>
      <c r="DB599" s="60">
        <v>1.7037288671289814</v>
      </c>
      <c r="DC599" s="60">
        <v>-1.1452576968337558</v>
      </c>
      <c r="DD599" s="60">
        <f t="shared" si="1249"/>
        <v>54.863335904342605</v>
      </c>
      <c r="DE599" s="60">
        <f t="shared" si="1250"/>
        <v>116.48060558944663</v>
      </c>
      <c r="DF599" s="60">
        <v>5.7620159557129016</v>
      </c>
      <c r="DG599" s="60">
        <v>0.26182784010258076</v>
      </c>
      <c r="DH599" s="60">
        <v>2.6934885517528313</v>
      </c>
      <c r="DI599" s="60">
        <v>-1.4949611496772652</v>
      </c>
      <c r="DJ599" s="60">
        <f t="shared" si="1251"/>
        <v>7.2223711978910474</v>
      </c>
      <c r="DK599" s="60">
        <f t="shared" si="1252"/>
        <v>15.333850139716667</v>
      </c>
      <c r="DL599" s="60"/>
      <c r="DM599" s="60"/>
      <c r="DN599" s="60">
        <f t="shared" si="1253"/>
        <v>0</v>
      </c>
      <c r="DO599" s="58">
        <v>707.88333333333333</v>
      </c>
      <c r="DP599" s="58">
        <v>179.45</v>
      </c>
      <c r="DQ599" s="58">
        <v>54.683333333333337</v>
      </c>
      <c r="DR599" s="58">
        <v>942.01666666666665</v>
      </c>
    </row>
    <row r="600" spans="1:122" x14ac:dyDescent="0.2">
      <c r="A600" t="s">
        <v>4663</v>
      </c>
      <c r="B600" t="s">
        <v>4663</v>
      </c>
      <c r="C600" t="str">
        <f t="shared" si="1230"/>
        <v xml:space="preserve">Parrish, Mark </v>
      </c>
      <c r="D600" t="str">
        <f t="shared" si="1231"/>
        <v>Mark Parrish</v>
      </c>
      <c r="E600" t="str">
        <f t="shared" si="1232"/>
        <v>RW</v>
      </c>
      <c r="F600" t="s">
        <v>1046</v>
      </c>
      <c r="G600">
        <v>76</v>
      </c>
      <c r="H600">
        <v>19</v>
      </c>
      <c r="I600">
        <v>20</v>
      </c>
      <c r="J600">
        <f t="shared" si="1233"/>
        <v>39</v>
      </c>
      <c r="K600">
        <v>9</v>
      </c>
      <c r="L600">
        <v>18</v>
      </c>
      <c r="M600" s="5" t="s">
        <v>5680</v>
      </c>
      <c r="N600" s="7">
        <f t="shared" si="1234"/>
        <v>14.333333333333334</v>
      </c>
      <c r="O600" s="7">
        <f t="shared" si="1235"/>
        <v>1089.3333333333335</v>
      </c>
      <c r="P600">
        <v>5</v>
      </c>
      <c r="Q600">
        <v>6</v>
      </c>
      <c r="R600">
        <v>0</v>
      </c>
      <c r="S600">
        <v>0</v>
      </c>
      <c r="T600">
        <f t="shared" si="1236"/>
        <v>14</v>
      </c>
      <c r="U600">
        <f t="shared" si="1237"/>
        <v>14</v>
      </c>
      <c r="V600">
        <v>141</v>
      </c>
      <c r="W600" s="9">
        <f t="shared" si="1238"/>
        <v>0.13475177304964539</v>
      </c>
      <c r="X600">
        <v>1599</v>
      </c>
      <c r="Y600">
        <v>4</v>
      </c>
      <c r="Z600">
        <v>0</v>
      </c>
      <c r="AA600">
        <v>4</v>
      </c>
      <c r="AB600">
        <v>9</v>
      </c>
      <c r="AC600" s="9">
        <f t="shared" si="1239"/>
        <v>0.30769230769230771</v>
      </c>
      <c r="AD600" s="5" t="s">
        <v>4301</v>
      </c>
      <c r="AE600" s="11">
        <f t="shared" si="1240"/>
        <v>27.916666666666668</v>
      </c>
      <c r="AF600" s="27">
        <v>80</v>
      </c>
      <c r="AG600" s="12">
        <v>3354755</v>
      </c>
      <c r="AH600" s="13" t="s">
        <v>4443</v>
      </c>
      <c r="AI600" s="13" t="s">
        <v>4447</v>
      </c>
      <c r="AJ600" s="14">
        <v>9</v>
      </c>
      <c r="AK600" s="13" t="s">
        <v>6492</v>
      </c>
      <c r="AL600" s="13" t="s">
        <v>6306</v>
      </c>
      <c r="AM600" s="13" t="s">
        <v>6311</v>
      </c>
      <c r="AN600" s="18">
        <f t="shared" si="1241"/>
        <v>26.5</v>
      </c>
      <c r="AO600" s="18">
        <f t="shared" si="1242"/>
        <v>19.2</v>
      </c>
      <c r="AP600" s="18">
        <f t="shared" si="1243"/>
        <v>9</v>
      </c>
      <c r="AQ600" s="18">
        <f t="shared" si="1244"/>
        <v>3</v>
      </c>
      <c r="AR600" s="18">
        <f t="shared" si="1215"/>
        <v>4.3439438183266157</v>
      </c>
      <c r="AS600" s="18">
        <f t="shared" si="1245"/>
        <v>3.3</v>
      </c>
      <c r="AT600" s="18">
        <f t="shared" si="1216"/>
        <v>4.7783382001592773</v>
      </c>
      <c r="AU600" s="18">
        <f t="shared" si="1246"/>
        <v>6.3</v>
      </c>
      <c r="AV600" s="66">
        <v>28</v>
      </c>
      <c r="AW600" s="66">
        <v>48</v>
      </c>
      <c r="AX600" s="66">
        <v>74</v>
      </c>
      <c r="AY600" s="66">
        <v>18</v>
      </c>
      <c r="AZ600" s="66">
        <v>18</v>
      </c>
      <c r="BA600" s="66">
        <v>4</v>
      </c>
      <c r="BB600" s="66">
        <v>9</v>
      </c>
      <c r="BC600" s="66">
        <v>0.3</v>
      </c>
      <c r="BD600">
        <v>21</v>
      </c>
      <c r="BE600" t="s">
        <v>1312</v>
      </c>
      <c r="BF600" t="s">
        <v>1313</v>
      </c>
      <c r="BG600" t="s">
        <v>7470</v>
      </c>
      <c r="BH600" t="s">
        <v>7471</v>
      </c>
      <c r="BI600">
        <v>71</v>
      </c>
      <c r="BJ600">
        <v>200</v>
      </c>
      <c r="BK600" t="s">
        <v>1258</v>
      </c>
      <c r="BL600" t="s">
        <v>7128</v>
      </c>
      <c r="BM600" s="4" t="s">
        <v>493</v>
      </c>
      <c r="BN600" s="4" t="s">
        <v>6742</v>
      </c>
      <c r="BO600" s="4" t="s">
        <v>6743</v>
      </c>
      <c r="BP600" s="4" t="s">
        <v>6744</v>
      </c>
      <c r="BQ600" s="7">
        <f t="shared" si="1217"/>
        <v>1088.7833333333333</v>
      </c>
      <c r="BR600" s="7">
        <f t="shared" si="1218"/>
        <v>796.33333333333337</v>
      </c>
      <c r="BS600" s="7">
        <f t="shared" si="1219"/>
        <v>3.3833333333333333</v>
      </c>
      <c r="BT600" s="7">
        <f t="shared" si="1220"/>
        <v>289.06666666666666</v>
      </c>
      <c r="BU600" s="12">
        <v>1599</v>
      </c>
      <c r="BV600">
        <v>2</v>
      </c>
      <c r="BW600">
        <v>0</v>
      </c>
      <c r="BX600">
        <v>0</v>
      </c>
      <c r="BY600" s="18">
        <f t="shared" si="1221"/>
        <v>10.478070175438598</v>
      </c>
      <c r="BZ600" s="18">
        <f t="shared" si="1222"/>
        <v>4.4517543859649122E-2</v>
      </c>
      <c r="CA600" s="18">
        <f t="shared" si="1223"/>
        <v>3.8035087719298244</v>
      </c>
      <c r="CB600" s="6">
        <v>35</v>
      </c>
      <c r="CC600" s="6">
        <v>34</v>
      </c>
      <c r="CD600" s="6">
        <v>0</v>
      </c>
      <c r="CE600" s="6">
        <v>69</v>
      </c>
      <c r="CF600" s="6">
        <v>26</v>
      </c>
      <c r="CG600" s="6">
        <v>0</v>
      </c>
      <c r="CH600" s="6">
        <v>0</v>
      </c>
      <c r="CI600" s="6">
        <v>26</v>
      </c>
      <c r="CJ600" s="11">
        <f t="shared" si="1224"/>
        <v>2.6370866471326915</v>
      </c>
      <c r="CK600" s="11">
        <f t="shared" si="1225"/>
        <v>7.0571955719557193</v>
      </c>
      <c r="CL600" s="11">
        <f t="shared" si="1226"/>
        <v>0</v>
      </c>
      <c r="CM600" s="11">
        <f t="shared" si="1227"/>
        <v>1.9589786521557135</v>
      </c>
      <c r="CN600" s="11">
        <f t="shared" si="1228"/>
        <v>0</v>
      </c>
      <c r="CO600" s="11">
        <f t="shared" si="1229"/>
        <v>0</v>
      </c>
      <c r="CP600" s="52">
        <f t="shared" si="1207"/>
        <v>0.4</v>
      </c>
      <c r="CQ600" s="52">
        <f t="shared" si="1208"/>
        <v>0.4</v>
      </c>
      <c r="CR600" s="52">
        <f t="shared" si="1209"/>
        <v>0.8</v>
      </c>
      <c r="CS600" s="52">
        <f t="shared" si="1210"/>
        <v>0.14705882352941177</v>
      </c>
      <c r="CT600" s="52">
        <f t="shared" si="1211"/>
        <v>0.17647058823529413</v>
      </c>
      <c r="CU600" s="52">
        <f t="shared" si="1212"/>
        <v>0.3235294117647059</v>
      </c>
      <c r="CV600">
        <v>0</v>
      </c>
      <c r="CW600" s="60">
        <f t="shared" si="1247"/>
        <v>36.325168799851241</v>
      </c>
      <c r="CX600" s="60">
        <f t="shared" si="1248"/>
        <v>66.726166148486058</v>
      </c>
      <c r="CY600" s="60">
        <v>21.998993535724289</v>
      </c>
      <c r="CZ600" s="60">
        <v>0.93034513703115185</v>
      </c>
      <c r="DA600" s="60">
        <v>-0.28126194043463781</v>
      </c>
      <c r="DB600" s="60">
        <v>-4.6189697558235009E-2</v>
      </c>
      <c r="DC600" s="60">
        <v>-1.1452576968337558</v>
      </c>
      <c r="DD600" s="60">
        <f t="shared" si="1249"/>
        <v>21.456629337928813</v>
      </c>
      <c r="DE600" s="60">
        <f t="shared" si="1250"/>
        <v>39.413956259302552</v>
      </c>
      <c r="DF600" s="60">
        <v>7.3981305290137405</v>
      </c>
      <c r="DG600" s="60">
        <v>0.99767335226091058</v>
      </c>
      <c r="DH600" s="60">
        <v>0.29628619737529549</v>
      </c>
      <c r="DI600" s="60">
        <v>6.1764493832724821</v>
      </c>
      <c r="DJ600" s="60">
        <f t="shared" si="1251"/>
        <v>14.868539461922428</v>
      </c>
      <c r="DK600" s="60">
        <f t="shared" si="1252"/>
        <v>27.312209889183514</v>
      </c>
      <c r="DL600" s="60"/>
      <c r="DM600" s="60"/>
      <c r="DN600" s="60">
        <f t="shared" si="1253"/>
        <v>0</v>
      </c>
      <c r="DO600" s="58">
        <v>796.33333333333337</v>
      </c>
      <c r="DP600" s="58">
        <v>289.06666666666666</v>
      </c>
      <c r="DQ600" s="58">
        <v>3.3833333333333333</v>
      </c>
      <c r="DR600" s="58">
        <v>1088.7833333333333</v>
      </c>
    </row>
    <row r="601" spans="1:122" x14ac:dyDescent="0.2">
      <c r="A601" t="s">
        <v>4663</v>
      </c>
      <c r="B601" t="s">
        <v>4663</v>
      </c>
      <c r="C601" t="str">
        <f t="shared" si="1230"/>
        <v xml:space="preserve">Skoula, Martin </v>
      </c>
      <c r="D601" t="str">
        <f t="shared" si="1231"/>
        <v>Martin Skoula</v>
      </c>
      <c r="E601" t="str">
        <f t="shared" si="1232"/>
        <v xml:space="preserve">D </v>
      </c>
      <c r="F601" t="s">
        <v>1055</v>
      </c>
      <c r="G601">
        <v>81</v>
      </c>
      <c r="H601">
        <v>0</v>
      </c>
      <c r="I601">
        <v>15</v>
      </c>
      <c r="J601">
        <f t="shared" si="1233"/>
        <v>15</v>
      </c>
      <c r="K601">
        <v>9</v>
      </c>
      <c r="L601">
        <v>36</v>
      </c>
      <c r="M601" s="5" t="s">
        <v>1651</v>
      </c>
      <c r="N601" s="7">
        <f t="shared" si="1234"/>
        <v>20.233333333333334</v>
      </c>
      <c r="O601" s="7">
        <f t="shared" si="1235"/>
        <v>1638.9</v>
      </c>
      <c r="P601">
        <v>0</v>
      </c>
      <c r="Q601">
        <v>1</v>
      </c>
      <c r="R601">
        <v>0</v>
      </c>
      <c r="S601">
        <v>0</v>
      </c>
      <c r="T601">
        <f t="shared" si="1236"/>
        <v>0</v>
      </c>
      <c r="U601">
        <f t="shared" si="1237"/>
        <v>14</v>
      </c>
      <c r="V601">
        <v>91</v>
      </c>
      <c r="W601" s="9">
        <f t="shared" si="1238"/>
        <v>0</v>
      </c>
      <c r="X601">
        <v>2282</v>
      </c>
      <c r="Y601">
        <v>0</v>
      </c>
      <c r="Z601">
        <v>0</v>
      </c>
      <c r="AA601">
        <v>0</v>
      </c>
      <c r="AB601">
        <v>0</v>
      </c>
      <c r="AC601" s="9">
        <f t="shared" si="1239"/>
        <v>0</v>
      </c>
      <c r="AD601" s="5" t="s">
        <v>4302</v>
      </c>
      <c r="AE601" s="11">
        <f t="shared" si="1240"/>
        <v>109.25</v>
      </c>
      <c r="AF601" s="27">
        <v>70</v>
      </c>
      <c r="AG601" s="12">
        <v>2764604</v>
      </c>
      <c r="AH601" s="13" t="s">
        <v>4367</v>
      </c>
      <c r="AI601" s="13" t="s">
        <v>4449</v>
      </c>
      <c r="AJ601" s="14">
        <v>-2.1</v>
      </c>
      <c r="AK601" s="13" t="s">
        <v>6435</v>
      </c>
      <c r="AL601" s="13" t="s">
        <v>6373</v>
      </c>
      <c r="AM601" s="13" t="s">
        <v>6431</v>
      </c>
      <c r="AN601" s="18">
        <f t="shared" si="1241"/>
        <v>27.8</v>
      </c>
      <c r="AO601" s="18">
        <f t="shared" si="1242"/>
        <v>41.2</v>
      </c>
      <c r="AP601" s="18">
        <f t="shared" si="1243"/>
        <v>-2.1</v>
      </c>
      <c r="AQ601" s="18">
        <f t="shared" si="1244"/>
        <v>-1.4</v>
      </c>
      <c r="AR601" s="18">
        <f t="shared" si="1215"/>
        <v>-1.4707942288835973</v>
      </c>
      <c r="AS601" s="18">
        <f t="shared" si="1245"/>
        <v>5.2</v>
      </c>
      <c r="AT601" s="18">
        <f t="shared" si="1216"/>
        <v>5.4629499929962186</v>
      </c>
      <c r="AU601" s="18">
        <f t="shared" si="1246"/>
        <v>3.8</v>
      </c>
      <c r="AV601" s="66">
        <v>81</v>
      </c>
      <c r="AW601" s="66">
        <v>73</v>
      </c>
      <c r="AX601" s="66">
        <v>26</v>
      </c>
      <c r="AY601" s="66">
        <v>37</v>
      </c>
      <c r="AZ601" s="66">
        <v>18</v>
      </c>
      <c r="BA601" s="66">
        <v>0</v>
      </c>
      <c r="BB601" s="66">
        <v>0</v>
      </c>
      <c r="BC601" s="66">
        <v>0</v>
      </c>
      <c r="BD601">
        <v>41</v>
      </c>
      <c r="BE601" t="s">
        <v>3468</v>
      </c>
      <c r="BF601" t="s">
        <v>3404</v>
      </c>
      <c r="BH601" t="s">
        <v>627</v>
      </c>
      <c r="BI601">
        <v>75</v>
      </c>
      <c r="BJ601">
        <v>220</v>
      </c>
      <c r="BK601" t="s">
        <v>1259</v>
      </c>
      <c r="BL601" t="s">
        <v>7128</v>
      </c>
      <c r="BM601" s="4" t="s">
        <v>1950</v>
      </c>
      <c r="BN601" s="4" t="s">
        <v>1951</v>
      </c>
      <c r="BO601" s="4" t="s">
        <v>7160</v>
      </c>
      <c r="BP601" s="4" t="s">
        <v>7161</v>
      </c>
      <c r="BQ601" s="7">
        <f t="shared" si="1217"/>
        <v>1638.7833333333333</v>
      </c>
      <c r="BR601" s="7">
        <f t="shared" si="1218"/>
        <v>1373.8333333333333</v>
      </c>
      <c r="BS601" s="7">
        <f t="shared" si="1219"/>
        <v>209.71666666666667</v>
      </c>
      <c r="BT601" s="7">
        <f t="shared" si="1220"/>
        <v>55.233333333333334</v>
      </c>
      <c r="BU601" s="12">
        <v>2282</v>
      </c>
      <c r="BV601">
        <v>0</v>
      </c>
      <c r="BW601">
        <v>0</v>
      </c>
      <c r="BX601">
        <v>0</v>
      </c>
      <c r="BY601" s="18">
        <f t="shared" si="1221"/>
        <v>16.960905349794238</v>
      </c>
      <c r="BZ601" s="18">
        <f t="shared" si="1222"/>
        <v>2.5890946502057615</v>
      </c>
      <c r="CA601" s="18">
        <f t="shared" si="1223"/>
        <v>0.68189300411522635</v>
      </c>
      <c r="CB601" s="6">
        <v>52</v>
      </c>
      <c r="CC601" s="6">
        <v>2</v>
      </c>
      <c r="CD601" s="6">
        <v>4</v>
      </c>
      <c r="CE601" s="6">
        <v>58</v>
      </c>
      <c r="CF601" s="6">
        <v>48</v>
      </c>
      <c r="CG601" s="6">
        <v>1</v>
      </c>
      <c r="CH601" s="6">
        <v>26</v>
      </c>
      <c r="CI601" s="6">
        <v>75</v>
      </c>
      <c r="CJ601" s="11">
        <f t="shared" si="1224"/>
        <v>2.2710178333131141</v>
      </c>
      <c r="CK601" s="11">
        <f t="shared" si="1225"/>
        <v>2.1726010863005434</v>
      </c>
      <c r="CL601" s="11">
        <f t="shared" si="1226"/>
        <v>1.1444011761900976</v>
      </c>
      <c r="CM601" s="11">
        <f t="shared" si="1227"/>
        <v>2.0963241538274904</v>
      </c>
      <c r="CN601" s="11">
        <f t="shared" si="1228"/>
        <v>1.0863005431502717</v>
      </c>
      <c r="CO601" s="11">
        <f t="shared" si="1229"/>
        <v>7.4386076452356349</v>
      </c>
      <c r="CP601" s="52">
        <f t="shared" si="1207"/>
        <v>0</v>
      </c>
      <c r="CQ601" s="52">
        <f t="shared" si="1208"/>
        <v>0.26923076923076922</v>
      </c>
      <c r="CR601" s="52">
        <f t="shared" si="1209"/>
        <v>0.26923076923076922</v>
      </c>
      <c r="CS601" s="52">
        <f t="shared" si="1210"/>
        <v>0</v>
      </c>
      <c r="CT601" s="52">
        <f t="shared" si="1211"/>
        <v>0.5</v>
      </c>
      <c r="CU601" s="52">
        <f t="shared" si="1212"/>
        <v>0.5</v>
      </c>
      <c r="CV601">
        <v>0</v>
      </c>
      <c r="CW601" s="60">
        <f t="shared" si="1247"/>
        <v>41.673184939139034</v>
      </c>
      <c r="CX601" s="60">
        <f t="shared" si="1248"/>
        <v>50.858687773416094</v>
      </c>
      <c r="CY601" s="60">
        <v>1.35152775332592</v>
      </c>
      <c r="CZ601" s="60">
        <v>-0.78133665981570066</v>
      </c>
      <c r="DA601" s="60">
        <v>-0.42334169358942914</v>
      </c>
      <c r="DB601" s="60">
        <v>-0.53651504465631816</v>
      </c>
      <c r="DC601" s="60">
        <v>0</v>
      </c>
      <c r="DD601" s="60">
        <f t="shared" si="1249"/>
        <v>-0.38966564473552795</v>
      </c>
      <c r="DE601" s="60">
        <f t="shared" si="1250"/>
        <v>-0.47555480557998669</v>
      </c>
      <c r="DF601" s="60">
        <v>29.092487815415101</v>
      </c>
      <c r="DG601" s="60">
        <v>0.50433653740072915</v>
      </c>
      <c r="DH601" s="60">
        <v>5.6633743978779529</v>
      </c>
      <c r="DI601" s="60">
        <v>6.8026518331807857</v>
      </c>
      <c r="DJ601" s="60">
        <f t="shared" si="1251"/>
        <v>42.062850583874564</v>
      </c>
      <c r="DK601" s="60">
        <f t="shared" si="1252"/>
        <v>51.334242578996083</v>
      </c>
      <c r="DL601" s="60"/>
      <c r="DM601" s="60"/>
      <c r="DN601" s="60">
        <f t="shared" si="1253"/>
        <v>0</v>
      </c>
      <c r="DO601" s="58">
        <v>1373.8333333333333</v>
      </c>
      <c r="DP601" s="58">
        <v>55.233333333333334</v>
      </c>
      <c r="DQ601" s="58">
        <v>209.71666666666664</v>
      </c>
      <c r="DR601" s="58">
        <v>1638.7833333333333</v>
      </c>
    </row>
    <row r="602" spans="1:122" x14ac:dyDescent="0.2">
      <c r="A602" t="s">
        <v>4663</v>
      </c>
      <c r="B602" t="s">
        <v>4663</v>
      </c>
      <c r="C602" t="str">
        <f t="shared" si="1230"/>
        <v xml:space="preserve">Foy, Matt </v>
      </c>
      <c r="D602" t="str">
        <f t="shared" si="1231"/>
        <v>Matt Foy</v>
      </c>
      <c r="E602" t="str">
        <f t="shared" si="1232"/>
        <v>RW</v>
      </c>
      <c r="F602" t="s">
        <v>1067</v>
      </c>
      <c r="G602">
        <v>9</v>
      </c>
      <c r="H602">
        <v>0</v>
      </c>
      <c r="I602">
        <v>0</v>
      </c>
      <c r="J602">
        <f t="shared" si="1233"/>
        <v>0</v>
      </c>
      <c r="K602">
        <v>-1</v>
      </c>
      <c r="L602">
        <v>4</v>
      </c>
      <c r="M602" s="5" t="s">
        <v>5807</v>
      </c>
      <c r="N602" s="7">
        <f t="shared" si="1234"/>
        <v>7.1833333333333336</v>
      </c>
      <c r="O602" s="7">
        <f t="shared" si="1235"/>
        <v>64.650000000000006</v>
      </c>
      <c r="P602">
        <v>0</v>
      </c>
      <c r="Q602">
        <v>0</v>
      </c>
      <c r="R602">
        <v>0</v>
      </c>
      <c r="S602">
        <v>0</v>
      </c>
      <c r="T602">
        <f t="shared" si="1236"/>
        <v>0</v>
      </c>
      <c r="U602">
        <f t="shared" si="1237"/>
        <v>0</v>
      </c>
      <c r="V602">
        <v>6</v>
      </c>
      <c r="W602" s="9">
        <f t="shared" si="1238"/>
        <v>0</v>
      </c>
      <c r="X602">
        <v>110</v>
      </c>
      <c r="Y602">
        <v>0</v>
      </c>
      <c r="Z602">
        <v>0</v>
      </c>
      <c r="AA602">
        <v>0</v>
      </c>
      <c r="AB602">
        <v>0</v>
      </c>
      <c r="AC602" s="9">
        <f t="shared" si="1239"/>
        <v>0</v>
      </c>
      <c r="AD602" s="5" t="s">
        <v>361</v>
      </c>
      <c r="AH602" s="13" t="s">
        <v>6395</v>
      </c>
      <c r="AI602" s="13" t="s">
        <v>6415</v>
      </c>
      <c r="AJ602" s="14">
        <v>-1.3</v>
      </c>
      <c r="AK602" s="13" t="s">
        <v>6354</v>
      </c>
      <c r="AL602" s="13" t="s">
        <v>6333</v>
      </c>
      <c r="AM602" s="13" t="s">
        <v>6354</v>
      </c>
      <c r="AN602" s="18">
        <f t="shared" si="1241"/>
        <v>1.8</v>
      </c>
      <c r="AO602" s="18">
        <f t="shared" si="1242"/>
        <v>1.7</v>
      </c>
      <c r="AP602" s="18">
        <f t="shared" si="1243"/>
        <v>-1.3</v>
      </c>
      <c r="AQ602" s="18">
        <f t="shared" si="1244"/>
        <v>-0.9</v>
      </c>
      <c r="AR602" s="18">
        <f t="shared" si="1215"/>
        <v>-26.093259241362649</v>
      </c>
      <c r="AS602" s="18">
        <f t="shared" si="1245"/>
        <v>0</v>
      </c>
      <c r="AT602" s="18">
        <f t="shared" si="1216"/>
        <v>0</v>
      </c>
      <c r="AU602" s="18">
        <f t="shared" si="1246"/>
        <v>-0.9</v>
      </c>
      <c r="AV602" s="66">
        <v>1</v>
      </c>
      <c r="AW602" s="66">
        <v>7</v>
      </c>
      <c r="AX602" s="66">
        <v>3</v>
      </c>
      <c r="AY602" s="66">
        <v>2</v>
      </c>
      <c r="AZ602" s="66">
        <v>0</v>
      </c>
      <c r="BA602" s="66">
        <v>0</v>
      </c>
      <c r="BB602" s="66">
        <v>0</v>
      </c>
      <c r="BC602" s="66">
        <v>0</v>
      </c>
      <c r="BE602" t="s">
        <v>792</v>
      </c>
      <c r="BF602" t="s">
        <v>793</v>
      </c>
      <c r="BG602" t="s">
        <v>710</v>
      </c>
      <c r="BH602" t="s">
        <v>7443</v>
      </c>
      <c r="BI602">
        <v>74</v>
      </c>
      <c r="BJ602">
        <v>219</v>
      </c>
      <c r="BK602" t="s">
        <v>1260</v>
      </c>
      <c r="BL602" t="s">
        <v>5159</v>
      </c>
      <c r="BM602" s="4" t="s">
        <v>6069</v>
      </c>
      <c r="BN602" s="4" t="s">
        <v>6070</v>
      </c>
      <c r="BO602" s="4" t="s">
        <v>1516</v>
      </c>
      <c r="BP602" s="4" t="s">
        <v>2222</v>
      </c>
      <c r="BQ602" s="7">
        <f t="shared" si="1217"/>
        <v>64.63333333333334</v>
      </c>
      <c r="BR602" s="7">
        <f t="shared" si="1218"/>
        <v>60.283333333333331</v>
      </c>
      <c r="BS602" s="7">
        <f t="shared" si="1219"/>
        <v>0</v>
      </c>
      <c r="BT602" s="7">
        <f t="shared" si="1220"/>
        <v>4.3499999999999996</v>
      </c>
      <c r="BU602">
        <v>110</v>
      </c>
      <c r="BV602">
        <v>0</v>
      </c>
      <c r="BW602">
        <v>0</v>
      </c>
      <c r="BX602">
        <v>0</v>
      </c>
      <c r="BY602" s="18">
        <f t="shared" si="1221"/>
        <v>6.6981481481481477</v>
      </c>
      <c r="BZ602" s="18">
        <f t="shared" si="1222"/>
        <v>0</v>
      </c>
      <c r="CA602" s="18">
        <f t="shared" si="1223"/>
        <v>0.48333333333333328</v>
      </c>
      <c r="CB602" s="6">
        <v>2</v>
      </c>
      <c r="CC602" s="6">
        <v>0</v>
      </c>
      <c r="CD602" s="6">
        <v>0</v>
      </c>
      <c r="CE602" s="6">
        <v>2</v>
      </c>
      <c r="CF602" s="6">
        <v>2</v>
      </c>
      <c r="CG602" s="6">
        <v>1</v>
      </c>
      <c r="CH602" s="6">
        <v>0</v>
      </c>
      <c r="CI602" s="6">
        <v>3</v>
      </c>
      <c r="CJ602" s="11">
        <f t="shared" si="1224"/>
        <v>1.9905999447055573</v>
      </c>
      <c r="CK602" s="11">
        <f t="shared" si="1225"/>
        <v>0</v>
      </c>
      <c r="CL602" s="11">
        <f t="shared" si="1226"/>
        <v>0</v>
      </c>
      <c r="CM602" s="11">
        <f t="shared" si="1227"/>
        <v>1.9905999447055573</v>
      </c>
      <c r="CN602" s="11">
        <f t="shared" si="1228"/>
        <v>13.793103448275863</v>
      </c>
      <c r="CO602" s="11">
        <f t="shared" si="1229"/>
        <v>0</v>
      </c>
      <c r="CP602" s="52">
        <f t="shared" si="1207"/>
        <v>0</v>
      </c>
      <c r="CQ602" s="52">
        <f t="shared" si="1208"/>
        <v>0</v>
      </c>
      <c r="CR602" s="52">
        <f t="shared" si="1209"/>
        <v>0</v>
      </c>
      <c r="CS602" s="52">
        <f t="shared" si="1210"/>
        <v>0</v>
      </c>
      <c r="CT602" s="52">
        <f t="shared" si="1211"/>
        <v>0</v>
      </c>
      <c r="CU602" s="52">
        <f t="shared" si="1212"/>
        <v>0</v>
      </c>
      <c r="CV602">
        <v>0</v>
      </c>
      <c r="CW602" s="60">
        <f t="shared" si="1247"/>
        <v>-1.6679923091174351</v>
      </c>
      <c r="CX602" s="60">
        <f t="shared" si="1248"/>
        <v>-51.6139961562899</v>
      </c>
      <c r="CY602" s="60">
        <v>-1.3780881253981967</v>
      </c>
      <c r="CZ602" s="60">
        <v>-0.2064563325610812</v>
      </c>
      <c r="DA602" s="60">
        <v>-1.6696523719220622E-2</v>
      </c>
      <c r="DB602" s="60">
        <v>0</v>
      </c>
      <c r="DC602" s="60">
        <v>0</v>
      </c>
      <c r="DD602" s="60">
        <f t="shared" si="1249"/>
        <v>-1.6012409816784985</v>
      </c>
      <c r="DE602" s="60">
        <f t="shared" si="1250"/>
        <v>-49.548457401088143</v>
      </c>
      <c r="DF602" s="60">
        <v>0.55108735568901113</v>
      </c>
      <c r="DG602" s="60">
        <v>-0.16374600539592565</v>
      </c>
      <c r="DH602" s="60">
        <v>0</v>
      </c>
      <c r="DI602" s="60">
        <v>-0.45409267773202211</v>
      </c>
      <c r="DJ602" s="60">
        <f t="shared" si="1251"/>
        <v>-6.6751327438936636E-2</v>
      </c>
      <c r="DK602" s="60">
        <f t="shared" si="1252"/>
        <v>-2.0655387552017528</v>
      </c>
      <c r="DL602" s="60"/>
      <c r="DM602" s="60"/>
      <c r="DN602" s="60">
        <f t="shared" si="1253"/>
        <v>0</v>
      </c>
      <c r="DO602" s="58">
        <v>60.283333333333331</v>
      </c>
      <c r="DP602" s="58">
        <v>4.3499999999999996</v>
      </c>
      <c r="DQ602" s="58">
        <v>0</v>
      </c>
      <c r="DR602" s="58">
        <v>64.633333333333326</v>
      </c>
    </row>
    <row r="603" spans="1:122" x14ac:dyDescent="0.2">
      <c r="A603" t="s">
        <v>4663</v>
      </c>
      <c r="B603" t="s">
        <v>4663</v>
      </c>
      <c r="C603" t="str">
        <f t="shared" si="1230"/>
        <v xml:space="preserve">Koivu, Mikko </v>
      </c>
      <c r="D603" t="str">
        <f t="shared" si="1231"/>
        <v>Mikko Koivu</v>
      </c>
      <c r="E603" t="str">
        <f t="shared" si="1232"/>
        <v xml:space="preserve">C </v>
      </c>
      <c r="F603" t="s">
        <v>1044</v>
      </c>
      <c r="G603">
        <v>82</v>
      </c>
      <c r="H603">
        <v>20</v>
      </c>
      <c r="I603">
        <v>34</v>
      </c>
      <c r="J603">
        <f t="shared" si="1233"/>
        <v>54</v>
      </c>
      <c r="K603">
        <v>6</v>
      </c>
      <c r="L603">
        <v>58</v>
      </c>
      <c r="M603" s="5" t="s">
        <v>5809</v>
      </c>
      <c r="N603" s="7">
        <f t="shared" si="1234"/>
        <v>17.483333333333334</v>
      </c>
      <c r="O603" s="7">
        <f t="shared" si="1235"/>
        <v>1433.6333333333334</v>
      </c>
      <c r="P603">
        <v>9</v>
      </c>
      <c r="Q603">
        <v>10</v>
      </c>
      <c r="R603">
        <v>2</v>
      </c>
      <c r="S603">
        <v>1</v>
      </c>
      <c r="T603">
        <f t="shared" si="1236"/>
        <v>9</v>
      </c>
      <c r="U603">
        <f t="shared" si="1237"/>
        <v>23</v>
      </c>
      <c r="V603">
        <v>162</v>
      </c>
      <c r="W603" s="9">
        <f t="shared" si="1238"/>
        <v>0.12345679012345678</v>
      </c>
      <c r="X603">
        <v>2168</v>
      </c>
      <c r="Y603">
        <v>2</v>
      </c>
      <c r="Z603">
        <v>0</v>
      </c>
      <c r="AA603">
        <v>593</v>
      </c>
      <c r="AB603">
        <v>572</v>
      </c>
      <c r="AC603" s="9">
        <f t="shared" si="1239"/>
        <v>0.50901287553648067</v>
      </c>
      <c r="AD603" s="5" t="s">
        <v>4303</v>
      </c>
      <c r="AE603" s="11">
        <f>LEFT(AD603, LEN(AD603)-3)+RIGHT(AD603,2)/60</f>
        <v>26.533333333333335</v>
      </c>
      <c r="AF603" s="27">
        <v>72</v>
      </c>
      <c r="AG603" s="12">
        <v>3505343</v>
      </c>
      <c r="AH603" s="13" t="s">
        <v>4445</v>
      </c>
      <c r="AI603" s="13" t="s">
        <v>4446</v>
      </c>
      <c r="AJ603" s="14">
        <v>1.9</v>
      </c>
      <c r="AK603" s="13" t="s">
        <v>6316</v>
      </c>
      <c r="AL603" s="13" t="s">
        <v>6360</v>
      </c>
      <c r="AM603" s="13" t="s">
        <v>4429</v>
      </c>
      <c r="AN603" s="18">
        <f t="shared" si="1241"/>
        <v>31.6</v>
      </c>
      <c r="AO603" s="18">
        <f t="shared" si="1242"/>
        <v>29.2</v>
      </c>
      <c r="AP603" s="18">
        <f t="shared" si="1243"/>
        <v>1.9</v>
      </c>
      <c r="AQ603" s="18">
        <f t="shared" si="1244"/>
        <v>5.6</v>
      </c>
      <c r="AR603" s="18">
        <f t="shared" si="1215"/>
        <v>6.1019350034958997</v>
      </c>
      <c r="AS603" s="18">
        <f t="shared" si="1245"/>
        <v>3.5</v>
      </c>
      <c r="AT603" s="18">
        <f t="shared" si="1216"/>
        <v>3.8137093771849377</v>
      </c>
      <c r="AU603" s="18">
        <f t="shared" si="1246"/>
        <v>9.1</v>
      </c>
      <c r="AV603" s="66">
        <v>50</v>
      </c>
      <c r="AW603" s="66">
        <v>56</v>
      </c>
      <c r="AX603" s="66">
        <v>64</v>
      </c>
      <c r="AY603" s="66">
        <v>42</v>
      </c>
      <c r="AZ603" s="66">
        <v>65</v>
      </c>
      <c r="BA603" s="66">
        <v>593</v>
      </c>
      <c r="BB603" s="66">
        <v>572</v>
      </c>
      <c r="BC603" s="66">
        <v>25.1</v>
      </c>
      <c r="BD603">
        <v>9</v>
      </c>
      <c r="BE603" t="s">
        <v>1288</v>
      </c>
      <c r="BF603" t="s">
        <v>2940</v>
      </c>
      <c r="BH603" t="s">
        <v>7450</v>
      </c>
      <c r="BI603">
        <v>75</v>
      </c>
      <c r="BJ603">
        <v>200</v>
      </c>
      <c r="BK603" t="s">
        <v>1259</v>
      </c>
      <c r="BL603" t="s">
        <v>7128</v>
      </c>
      <c r="BM603" s="4" t="s">
        <v>4815</v>
      </c>
      <c r="BN603" s="4" t="s">
        <v>4816</v>
      </c>
      <c r="BO603" s="4" t="s">
        <v>7398</v>
      </c>
      <c r="BP603" s="4" t="s">
        <v>7399</v>
      </c>
      <c r="BQ603" s="7">
        <f t="shared" si="1217"/>
        <v>1433.0333333333333</v>
      </c>
      <c r="BR603" s="7">
        <f t="shared" si="1218"/>
        <v>1030.5833333333333</v>
      </c>
      <c r="BS603" s="7">
        <f t="shared" si="1219"/>
        <v>132.33333333333334</v>
      </c>
      <c r="BT603" s="7">
        <f t="shared" si="1220"/>
        <v>270.11666666666667</v>
      </c>
      <c r="BU603" s="12">
        <v>2168</v>
      </c>
      <c r="BV603">
        <v>15</v>
      </c>
      <c r="BW603">
        <v>8</v>
      </c>
      <c r="BX603">
        <v>4</v>
      </c>
      <c r="BY603" s="18">
        <f t="shared" si="1221"/>
        <v>12.568089430894307</v>
      </c>
      <c r="BZ603" s="18">
        <f t="shared" si="1222"/>
        <v>1.6138211382113823</v>
      </c>
      <c r="CA603" s="18">
        <f t="shared" si="1223"/>
        <v>3.2941056910569109</v>
      </c>
      <c r="CB603" s="6">
        <v>40</v>
      </c>
      <c r="CC603" s="6">
        <v>28</v>
      </c>
      <c r="CD603" s="6">
        <v>4</v>
      </c>
      <c r="CE603" s="6">
        <v>72</v>
      </c>
      <c r="CF603" s="6">
        <v>37</v>
      </c>
      <c r="CG603" s="6">
        <v>4</v>
      </c>
      <c r="CH603" s="6">
        <v>10</v>
      </c>
      <c r="CI603" s="6">
        <v>51</v>
      </c>
      <c r="CJ603" s="11">
        <f t="shared" si="1224"/>
        <v>2.3287782000485162</v>
      </c>
      <c r="CK603" s="11">
        <f t="shared" si="1225"/>
        <v>6.2195347689270069</v>
      </c>
      <c r="CL603" s="11">
        <f t="shared" si="1226"/>
        <v>1.8136020151133501</v>
      </c>
      <c r="CM603" s="11">
        <f t="shared" si="1227"/>
        <v>2.1541198350448778</v>
      </c>
      <c r="CN603" s="11">
        <f t="shared" si="1228"/>
        <v>0.88850496698957238</v>
      </c>
      <c r="CO603" s="11">
        <f t="shared" si="1229"/>
        <v>4.5340050377833752</v>
      </c>
      <c r="CP603" s="52">
        <f t="shared" si="1207"/>
        <v>0.22500000000000001</v>
      </c>
      <c r="CQ603" s="52">
        <f t="shared" si="1208"/>
        <v>0.57499999999999996</v>
      </c>
      <c r="CR603" s="52">
        <f t="shared" si="1209"/>
        <v>0.79999999999999993</v>
      </c>
      <c r="CS603" s="52">
        <f t="shared" si="1210"/>
        <v>0.32142857142857145</v>
      </c>
      <c r="CT603" s="52">
        <f t="shared" si="1211"/>
        <v>0.35714285714285715</v>
      </c>
      <c r="CU603" s="52">
        <f t="shared" si="1212"/>
        <v>0.6785714285714286</v>
      </c>
      <c r="CV603">
        <v>0</v>
      </c>
      <c r="CW603" s="60">
        <f t="shared" si="1247"/>
        <v>66.987316383755115</v>
      </c>
      <c r="CX603" s="60">
        <f t="shared" si="1248"/>
        <v>93.490241748861564</v>
      </c>
      <c r="CY603" s="60">
        <v>14.014664216878899</v>
      </c>
      <c r="CZ603" s="60">
        <v>11.649674411335964</v>
      </c>
      <c r="DA603" s="60">
        <v>-0.37019094956834131</v>
      </c>
      <c r="DB603" s="60">
        <v>4.1117194582469123</v>
      </c>
      <c r="DC603" s="60">
        <v>23.860858154824985</v>
      </c>
      <c r="DD603" s="60">
        <f t="shared" si="1249"/>
        <v>53.266725291718423</v>
      </c>
      <c r="DE603" s="60">
        <f t="shared" si="1250"/>
        <v>74.341222988604727</v>
      </c>
      <c r="DF603" s="60">
        <v>8.6291383197263372</v>
      </c>
      <c r="DG603" s="60">
        <v>0.21723236681183408</v>
      </c>
      <c r="DH603" s="60">
        <v>6.3505926758795397</v>
      </c>
      <c r="DI603" s="60">
        <v>-1.4763722703810138</v>
      </c>
      <c r="DJ603" s="60">
        <f t="shared" si="1251"/>
        <v>13.720591092036697</v>
      </c>
      <c r="DK603" s="60">
        <f t="shared" si="1252"/>
        <v>19.14901876025684</v>
      </c>
      <c r="DL603" s="60"/>
      <c r="DM603" s="60"/>
      <c r="DN603" s="60">
        <f t="shared" si="1253"/>
        <v>0</v>
      </c>
      <c r="DO603" s="58">
        <v>1030.5833333333333</v>
      </c>
      <c r="DP603" s="58">
        <v>270.11666666666667</v>
      </c>
      <c r="DQ603" s="58">
        <v>132.33333333333334</v>
      </c>
      <c r="DR603" s="58">
        <v>1433.0333333333333</v>
      </c>
    </row>
    <row r="604" spans="1:122" x14ac:dyDescent="0.2">
      <c r="A604" t="s">
        <v>4663</v>
      </c>
      <c r="B604" t="s">
        <v>4663</v>
      </c>
      <c r="C604" t="str">
        <f t="shared" si="1230"/>
        <v xml:space="preserve">Schultz, Nick </v>
      </c>
      <c r="D604" t="str">
        <f t="shared" si="1231"/>
        <v>Nick Schultz</v>
      </c>
      <c r="E604" t="str">
        <f t="shared" si="1232"/>
        <v xml:space="preserve">D </v>
      </c>
      <c r="F604" t="s">
        <v>1057</v>
      </c>
      <c r="G604">
        <v>82</v>
      </c>
      <c r="H604">
        <v>2</v>
      </c>
      <c r="I604">
        <v>10</v>
      </c>
      <c r="J604">
        <f t="shared" si="1233"/>
        <v>12</v>
      </c>
      <c r="K604">
        <v>0</v>
      </c>
      <c r="L604">
        <v>42</v>
      </c>
      <c r="M604" s="5" t="s">
        <v>5521</v>
      </c>
      <c r="N604" s="7">
        <f t="shared" si="1234"/>
        <v>20.216666666666665</v>
      </c>
      <c r="O604" s="7">
        <f t="shared" si="1235"/>
        <v>1657.7666666666664</v>
      </c>
      <c r="P604">
        <v>0</v>
      </c>
      <c r="Q604">
        <v>0</v>
      </c>
      <c r="R604">
        <v>0</v>
      </c>
      <c r="S604">
        <v>0</v>
      </c>
      <c r="T604">
        <f t="shared" si="1236"/>
        <v>2</v>
      </c>
      <c r="U604">
        <f t="shared" si="1237"/>
        <v>10</v>
      </c>
      <c r="V604">
        <v>69</v>
      </c>
      <c r="W604" s="9">
        <f t="shared" si="1238"/>
        <v>2.8985507246376812E-2</v>
      </c>
      <c r="X604">
        <v>2409</v>
      </c>
      <c r="Y604">
        <v>1</v>
      </c>
      <c r="Z604">
        <v>0</v>
      </c>
      <c r="AA604">
        <v>0</v>
      </c>
      <c r="AB604">
        <v>0</v>
      </c>
      <c r="AC604" s="9">
        <f t="shared" si="1239"/>
        <v>0</v>
      </c>
      <c r="AD604" s="5" t="s">
        <v>4304</v>
      </c>
      <c r="AE604" s="11">
        <f>LEFT(AD604, LEN(AD604)-3)+RIGHT(AD604,2)/60</f>
        <v>138.08333333333334</v>
      </c>
      <c r="AF604" s="27">
        <v>68</v>
      </c>
      <c r="AG604" s="12">
        <v>2550395</v>
      </c>
      <c r="AH604" s="13" t="s">
        <v>6459</v>
      </c>
      <c r="AI604" s="13" t="s">
        <v>4451</v>
      </c>
      <c r="AJ604" s="14">
        <v>-10.1</v>
      </c>
      <c r="AK604" s="13" t="s">
        <v>4432</v>
      </c>
      <c r="AL604" s="13" t="s">
        <v>6332</v>
      </c>
      <c r="AM604" s="13" t="s">
        <v>6345</v>
      </c>
      <c r="AN604" s="18">
        <f t="shared" si="1241"/>
        <v>25.1</v>
      </c>
      <c r="AO604" s="18">
        <f t="shared" si="1242"/>
        <v>37.799999999999997</v>
      </c>
      <c r="AP604" s="18">
        <f t="shared" si="1243"/>
        <v>-10.1</v>
      </c>
      <c r="AQ604" s="18">
        <f t="shared" si="1244"/>
        <v>-1.5</v>
      </c>
      <c r="AR604" s="18">
        <f t="shared" si="1215"/>
        <v>-1.5334287466775711</v>
      </c>
      <c r="AS604" s="18">
        <f t="shared" si="1245"/>
        <v>2.7</v>
      </c>
      <c r="AT604" s="18">
        <f t="shared" si="1216"/>
        <v>2.7601717440196283</v>
      </c>
      <c r="AU604" s="18">
        <f t="shared" si="1246"/>
        <v>1.2</v>
      </c>
      <c r="AV604" s="66">
        <v>141</v>
      </c>
      <c r="AW604" s="66">
        <v>88</v>
      </c>
      <c r="AX604" s="66">
        <v>29</v>
      </c>
      <c r="AY604" s="66">
        <v>43</v>
      </c>
      <c r="AZ604" s="66">
        <v>27</v>
      </c>
      <c r="BA604" s="66">
        <v>0</v>
      </c>
      <c r="BB604" s="66">
        <v>0</v>
      </c>
      <c r="BC604" s="66">
        <v>0</v>
      </c>
      <c r="BD604">
        <v>55</v>
      </c>
      <c r="BE604" t="s">
        <v>5190</v>
      </c>
      <c r="BF604" t="s">
        <v>5191</v>
      </c>
      <c r="BG604" t="s">
        <v>650</v>
      </c>
      <c r="BH604" t="s">
        <v>7457</v>
      </c>
      <c r="BI604">
        <v>72</v>
      </c>
      <c r="BJ604">
        <v>187</v>
      </c>
      <c r="BK604" t="s">
        <v>1259</v>
      </c>
      <c r="BL604" t="s">
        <v>7128</v>
      </c>
      <c r="BM604" s="4" t="s">
        <v>1936</v>
      </c>
      <c r="BN604" s="4" t="s">
        <v>1937</v>
      </c>
      <c r="BO604" s="4" t="s">
        <v>7141</v>
      </c>
      <c r="BP604" s="4" t="s">
        <v>7142</v>
      </c>
      <c r="BQ604" s="7">
        <f t="shared" si="1217"/>
        <v>1657.1333333333334</v>
      </c>
      <c r="BR604" s="7">
        <f t="shared" si="1218"/>
        <v>1357.8666666666666</v>
      </c>
      <c r="BS604" s="7">
        <f t="shared" si="1219"/>
        <v>290.45</v>
      </c>
      <c r="BT604" s="7">
        <f t="shared" si="1220"/>
        <v>8.8166666666666664</v>
      </c>
      <c r="BU604" s="12">
        <v>2409</v>
      </c>
      <c r="BV604">
        <v>0</v>
      </c>
      <c r="BW604">
        <v>0</v>
      </c>
      <c r="BX604">
        <v>0</v>
      </c>
      <c r="BY604" s="18">
        <f t="shared" si="1221"/>
        <v>16.559349593495934</v>
      </c>
      <c r="BZ604" s="18">
        <f t="shared" si="1222"/>
        <v>3.5420731707317072</v>
      </c>
      <c r="CA604" s="18">
        <f t="shared" si="1223"/>
        <v>0.10752032520325203</v>
      </c>
      <c r="CB604" s="6">
        <v>42</v>
      </c>
      <c r="CC604" s="6">
        <v>0</v>
      </c>
      <c r="CD604" s="6">
        <v>1</v>
      </c>
      <c r="CE604" s="6">
        <v>43</v>
      </c>
      <c r="CF604" s="6">
        <v>48</v>
      </c>
      <c r="CG604" s="6">
        <v>0</v>
      </c>
      <c r="CH604" s="6">
        <v>23</v>
      </c>
      <c r="CI604" s="6">
        <v>71</v>
      </c>
      <c r="CJ604" s="11">
        <f t="shared" si="1224"/>
        <v>1.8558523173605659</v>
      </c>
      <c r="CK604" s="11">
        <f t="shared" si="1225"/>
        <v>0</v>
      </c>
      <c r="CL604" s="11">
        <f t="shared" si="1226"/>
        <v>0.2065760027543467</v>
      </c>
      <c r="CM604" s="11">
        <f t="shared" si="1227"/>
        <v>2.1209740769835035</v>
      </c>
      <c r="CN604" s="11">
        <f t="shared" si="1228"/>
        <v>0</v>
      </c>
      <c r="CO604" s="11">
        <f t="shared" si="1229"/>
        <v>4.7512480633499745</v>
      </c>
      <c r="CP604" s="52">
        <f t="shared" si="1207"/>
        <v>4.7619047619047616E-2</v>
      </c>
      <c r="CQ604" s="52">
        <f t="shared" si="1208"/>
        <v>0.23809523809523808</v>
      </c>
      <c r="CR604" s="52">
        <f t="shared" si="1209"/>
        <v>0.2857142857142857</v>
      </c>
      <c r="CS604" s="52">
        <f t="shared" si="1210"/>
        <v>0</v>
      </c>
      <c r="CT604" s="52">
        <f t="shared" si="1211"/>
        <v>0</v>
      </c>
      <c r="CU604" s="52">
        <f t="shared" si="1212"/>
        <v>0</v>
      </c>
      <c r="CV604">
        <v>0</v>
      </c>
      <c r="CW604" s="60">
        <f t="shared" si="1247"/>
        <v>49.766067640794439</v>
      </c>
      <c r="CX604" s="60">
        <f t="shared" si="1248"/>
        <v>60.062840617284195</v>
      </c>
      <c r="CY604" s="60">
        <v>1.304190106583379</v>
      </c>
      <c r="CZ604" s="60">
        <v>-0.28718957334769674</v>
      </c>
      <c r="DA604" s="60">
        <v>-0.42808199080832077</v>
      </c>
      <c r="DB604" s="60">
        <v>-0.74305393651956275</v>
      </c>
      <c r="DC604" s="60">
        <v>0</v>
      </c>
      <c r="DD604" s="60">
        <f t="shared" si="1249"/>
        <v>-0.15413539409220134</v>
      </c>
      <c r="DE604" s="60">
        <f t="shared" si="1250"/>
        <v>-0.18602654474659214</v>
      </c>
      <c r="DF604" s="60">
        <v>28.369007595086639</v>
      </c>
      <c r="DG604" s="60">
        <v>0.26466466898660029</v>
      </c>
      <c r="DH604" s="60">
        <v>15.974711539708593</v>
      </c>
      <c r="DI604" s="60">
        <v>5.3118192311048089</v>
      </c>
      <c r="DJ604" s="60">
        <f t="shared" si="1251"/>
        <v>49.92020303488664</v>
      </c>
      <c r="DK604" s="60">
        <f t="shared" si="1252"/>
        <v>60.248867162030791</v>
      </c>
      <c r="DL604" s="60"/>
      <c r="DM604" s="60"/>
      <c r="DN604" s="60">
        <f t="shared" si="1253"/>
        <v>0</v>
      </c>
      <c r="DO604" s="58">
        <v>1357.8666666666666</v>
      </c>
      <c r="DP604" s="58">
        <v>8.8166666666666664</v>
      </c>
      <c r="DQ604" s="58">
        <v>290.45</v>
      </c>
      <c r="DR604" s="58">
        <v>1657.1333333333332</v>
      </c>
    </row>
    <row r="605" spans="1:122" x14ac:dyDescent="0.2">
      <c r="A605" t="s">
        <v>4663</v>
      </c>
      <c r="B605" t="s">
        <v>4663</v>
      </c>
      <c r="C605" t="str">
        <f t="shared" si="1230"/>
        <v xml:space="preserve">Demitra, Pavol </v>
      </c>
      <c r="D605" t="str">
        <f t="shared" si="1231"/>
        <v>Pavol Demitra</v>
      </c>
      <c r="E605" t="str">
        <f t="shared" si="1232"/>
        <v>RW</v>
      </c>
      <c r="F605" t="s">
        <v>1040</v>
      </c>
      <c r="G605">
        <v>71</v>
      </c>
      <c r="H605">
        <v>25</v>
      </c>
      <c r="I605">
        <v>39</v>
      </c>
      <c r="J605">
        <f t="shared" si="1233"/>
        <v>64</v>
      </c>
      <c r="K605">
        <v>0</v>
      </c>
      <c r="L605">
        <v>28</v>
      </c>
      <c r="M605" s="5" t="s">
        <v>5721</v>
      </c>
      <c r="N605" s="7">
        <f t="shared" si="1234"/>
        <v>20.65</v>
      </c>
      <c r="O605" s="7">
        <f t="shared" si="1235"/>
        <v>1466.1499999999999</v>
      </c>
      <c r="P605">
        <v>9</v>
      </c>
      <c r="Q605">
        <v>17</v>
      </c>
      <c r="R605">
        <v>1</v>
      </c>
      <c r="S605">
        <v>1</v>
      </c>
      <c r="T605">
        <f t="shared" si="1236"/>
        <v>15</v>
      </c>
      <c r="U605">
        <f t="shared" si="1237"/>
        <v>21</v>
      </c>
      <c r="V605">
        <v>175</v>
      </c>
      <c r="W605" s="9">
        <f t="shared" si="1238"/>
        <v>0.14285714285714285</v>
      </c>
      <c r="X605">
        <v>2076</v>
      </c>
      <c r="Y605">
        <v>4</v>
      </c>
      <c r="Z605">
        <v>0</v>
      </c>
      <c r="AA605">
        <v>245</v>
      </c>
      <c r="AB605">
        <v>268</v>
      </c>
      <c r="AC605" s="9">
        <f t="shared" si="1239"/>
        <v>0.47758284600389861</v>
      </c>
      <c r="AD605" s="5" t="s">
        <v>4306</v>
      </c>
      <c r="AE605" s="11">
        <f>LEFT(AD605, LEN(AD605)-3)+RIGHT(AD605,2)/60</f>
        <v>22.9</v>
      </c>
      <c r="AF605" s="27">
        <v>69</v>
      </c>
      <c r="AG605" s="12">
        <v>4069977</v>
      </c>
      <c r="AH605" s="13" t="s">
        <v>4441</v>
      </c>
      <c r="AI605" s="13" t="s">
        <v>6474</v>
      </c>
      <c r="AJ605" s="14">
        <v>-3.4</v>
      </c>
      <c r="AK605" s="13" t="s">
        <v>4442</v>
      </c>
      <c r="AL605" s="13" t="s">
        <v>4365</v>
      </c>
      <c r="AM605" s="13" t="s">
        <v>6497</v>
      </c>
      <c r="AN605" s="18">
        <f t="shared" si="1241"/>
        <v>34.6</v>
      </c>
      <c r="AO605" s="18">
        <f t="shared" si="1242"/>
        <v>31.1</v>
      </c>
      <c r="AP605" s="18">
        <f t="shared" si="1243"/>
        <v>-3.4</v>
      </c>
      <c r="AQ605" s="18">
        <f t="shared" si="1244"/>
        <v>8.1999999999999993</v>
      </c>
      <c r="AR605" s="18">
        <f t="shared" si="1215"/>
        <v>8.6181980609054349</v>
      </c>
      <c r="AS605" s="18">
        <f t="shared" si="1245"/>
        <v>2.8</v>
      </c>
      <c r="AT605" s="18">
        <f t="shared" si="1216"/>
        <v>2.9427993378701487</v>
      </c>
      <c r="AU605" s="18">
        <f t="shared" si="1246"/>
        <v>11</v>
      </c>
      <c r="AV605" s="66">
        <v>31</v>
      </c>
      <c r="AW605" s="66">
        <v>23</v>
      </c>
      <c r="AX605" s="66">
        <v>61</v>
      </c>
      <c r="AY605" s="66">
        <v>45</v>
      </c>
      <c r="AZ605" s="66">
        <v>21</v>
      </c>
      <c r="BA605" s="66">
        <v>245</v>
      </c>
      <c r="BB605" s="66">
        <v>268</v>
      </c>
      <c r="BC605" s="66">
        <v>12.6</v>
      </c>
      <c r="BD605">
        <v>38</v>
      </c>
      <c r="BE605" t="s">
        <v>730</v>
      </c>
      <c r="BF605" t="s">
        <v>731</v>
      </c>
      <c r="BH605" t="s">
        <v>7460</v>
      </c>
      <c r="BI605">
        <v>72</v>
      </c>
      <c r="BJ605">
        <v>206</v>
      </c>
      <c r="BK605" t="s">
        <v>1259</v>
      </c>
      <c r="BL605" t="s">
        <v>7128</v>
      </c>
      <c r="BM605" s="4" t="s">
        <v>2064</v>
      </c>
      <c r="BN605" s="4" t="s">
        <v>2065</v>
      </c>
      <c r="BO605" s="4" t="s">
        <v>7330</v>
      </c>
      <c r="BP605" s="4" t="s">
        <v>7331</v>
      </c>
      <c r="BQ605" s="7">
        <f t="shared" si="1217"/>
        <v>1466.0666666666666</v>
      </c>
      <c r="BR605" s="7">
        <f t="shared" si="1218"/>
        <v>1029.1833333333334</v>
      </c>
      <c r="BS605" s="7">
        <f t="shared" si="1219"/>
        <v>125.05</v>
      </c>
      <c r="BT605" s="7">
        <f t="shared" si="1220"/>
        <v>311.83333333333331</v>
      </c>
      <c r="BU605" s="12">
        <v>2076</v>
      </c>
      <c r="BV605">
        <v>14</v>
      </c>
      <c r="BW605">
        <v>6</v>
      </c>
      <c r="BX605">
        <v>2</v>
      </c>
      <c r="BY605" s="18">
        <f t="shared" si="1221"/>
        <v>14.495539906103287</v>
      </c>
      <c r="BZ605" s="18">
        <f t="shared" si="1222"/>
        <v>1.7612676056338028</v>
      </c>
      <c r="CA605" s="18">
        <f t="shared" si="1223"/>
        <v>4.392018779342723</v>
      </c>
      <c r="CB605" s="6">
        <v>42</v>
      </c>
      <c r="CC605" s="6">
        <v>42</v>
      </c>
      <c r="CD605" s="6">
        <v>2</v>
      </c>
      <c r="CE605" s="6">
        <v>86</v>
      </c>
      <c r="CF605" s="6">
        <v>44</v>
      </c>
      <c r="CG605" s="6">
        <v>3</v>
      </c>
      <c r="CH605" s="6">
        <v>14</v>
      </c>
      <c r="CI605" s="6">
        <v>61</v>
      </c>
      <c r="CJ605" s="11">
        <f t="shared" si="1224"/>
        <v>2.4485433434276369</v>
      </c>
      <c r="CK605" s="11">
        <f t="shared" si="1225"/>
        <v>8.0812399786210598</v>
      </c>
      <c r="CL605" s="11">
        <f t="shared" si="1226"/>
        <v>0.95961615353858454</v>
      </c>
      <c r="CM605" s="11">
        <f t="shared" si="1227"/>
        <v>2.5651406454956192</v>
      </c>
      <c r="CN605" s="11">
        <f t="shared" si="1228"/>
        <v>0.57723142704436137</v>
      </c>
      <c r="CO605" s="11">
        <f t="shared" si="1229"/>
        <v>6.7173130747700922</v>
      </c>
      <c r="CP605" s="52">
        <f t="shared" si="1207"/>
        <v>0.35714285714285715</v>
      </c>
      <c r="CQ605" s="52">
        <f t="shared" si="1208"/>
        <v>0.5</v>
      </c>
      <c r="CR605" s="52">
        <f t="shared" si="1209"/>
        <v>0.85714285714285721</v>
      </c>
      <c r="CS605" s="52">
        <f t="shared" si="1210"/>
        <v>0.21428571428571427</v>
      </c>
      <c r="CT605" s="52">
        <f t="shared" si="1211"/>
        <v>0.40476190476190477</v>
      </c>
      <c r="CU605" s="52">
        <f t="shared" si="1212"/>
        <v>0.61904761904761907</v>
      </c>
      <c r="CV605">
        <v>0</v>
      </c>
      <c r="CW605" s="60">
        <f t="shared" si="1247"/>
        <v>74.906128073659659</v>
      </c>
      <c r="CX605" s="60">
        <f t="shared" si="1248"/>
        <v>102.18652367831339</v>
      </c>
      <c r="CY605" s="60">
        <v>23.715821507012741</v>
      </c>
      <c r="CZ605" s="60">
        <v>15.437315238184645</v>
      </c>
      <c r="DA605" s="60">
        <v>-0.37872434565175933</v>
      </c>
      <c r="DB605" s="60">
        <v>1.7608797543907373</v>
      </c>
      <c r="DC605" s="60">
        <v>16.320902693665499</v>
      </c>
      <c r="DD605" s="60">
        <f t="shared" si="1249"/>
        <v>56.856194847601856</v>
      </c>
      <c r="DE605" s="60">
        <f t="shared" si="1250"/>
        <v>77.562905071531802</v>
      </c>
      <c r="DF605" s="60">
        <v>6.6292035210427693</v>
      </c>
      <c r="DG605" s="60">
        <v>0.53997105818845348</v>
      </c>
      <c r="DH605" s="60">
        <v>3.6175192481183394</v>
      </c>
      <c r="DI605" s="60">
        <v>7.2632393987082313</v>
      </c>
      <c r="DJ605" s="60">
        <f t="shared" si="1251"/>
        <v>18.049933226057796</v>
      </c>
      <c r="DK605" s="60">
        <f t="shared" si="1252"/>
        <v>24.623618606781587</v>
      </c>
      <c r="DL605" s="60"/>
      <c r="DM605" s="60"/>
      <c r="DN605" s="60">
        <f t="shared" si="1253"/>
        <v>0</v>
      </c>
      <c r="DO605" s="59">
        <v>1029.1833333333334</v>
      </c>
      <c r="DP605" s="59">
        <v>311.83333333333331</v>
      </c>
      <c r="DQ605" s="59">
        <v>125.05</v>
      </c>
      <c r="DR605" s="58">
        <v>1466.0666666666666</v>
      </c>
    </row>
    <row r="606" spans="1:122" x14ac:dyDescent="0.2">
      <c r="A606" t="s">
        <v>4651</v>
      </c>
      <c r="B606" t="s">
        <v>4663</v>
      </c>
      <c r="C606" t="str">
        <f t="shared" si="1230"/>
        <v xml:space="preserve">Kalus, Petr </v>
      </c>
      <c r="D606" t="str">
        <f t="shared" si="1231"/>
        <v>Petr Kalus</v>
      </c>
      <c r="E606" t="str">
        <f t="shared" si="1232"/>
        <v>RW</v>
      </c>
      <c r="F606" t="s">
        <v>410</v>
      </c>
      <c r="G606">
        <v>9</v>
      </c>
      <c r="H606">
        <v>4</v>
      </c>
      <c r="I606">
        <v>1</v>
      </c>
      <c r="J606">
        <f t="shared" si="1233"/>
        <v>5</v>
      </c>
      <c r="K606">
        <v>0</v>
      </c>
      <c r="L606">
        <v>6</v>
      </c>
      <c r="M606" s="5" t="s">
        <v>5531</v>
      </c>
      <c r="N606" s="7">
        <f t="shared" si="1234"/>
        <v>11.266666666666667</v>
      </c>
      <c r="O606" s="7">
        <f t="shared" si="1235"/>
        <v>101.4</v>
      </c>
      <c r="P606">
        <v>1</v>
      </c>
      <c r="Q606">
        <v>0</v>
      </c>
      <c r="R606">
        <v>0</v>
      </c>
      <c r="S606">
        <v>0</v>
      </c>
      <c r="T606">
        <f t="shared" si="1236"/>
        <v>3</v>
      </c>
      <c r="U606">
        <f t="shared" si="1237"/>
        <v>1</v>
      </c>
      <c r="V606">
        <v>8</v>
      </c>
      <c r="W606" s="9">
        <f t="shared" si="1238"/>
        <v>0.5</v>
      </c>
      <c r="X606">
        <v>131</v>
      </c>
      <c r="Y606">
        <v>0</v>
      </c>
      <c r="Z606">
        <v>0</v>
      </c>
      <c r="AA606">
        <v>0</v>
      </c>
      <c r="AB606">
        <v>0</v>
      </c>
      <c r="AC606" s="9">
        <f t="shared" si="1239"/>
        <v>0</v>
      </c>
      <c r="AD606" s="5" t="s">
        <v>4779</v>
      </c>
      <c r="AE606" s="11">
        <f>LEFT(AD606, LEN(AD606)-3)+RIGHT(AD606,2)/60</f>
        <v>20.283333333333335</v>
      </c>
      <c r="AH606" s="15" t="s">
        <v>6336</v>
      </c>
      <c r="AI606" s="15" t="s">
        <v>6302</v>
      </c>
      <c r="AJ606" s="16">
        <v>1.4</v>
      </c>
      <c r="AK606" s="15" t="s">
        <v>6345</v>
      </c>
      <c r="AL606" s="15" t="s">
        <v>6310</v>
      </c>
      <c r="AM606" s="15" t="s">
        <v>6489</v>
      </c>
      <c r="AN606" s="18">
        <f t="shared" si="1241"/>
        <v>2.2999999999999998</v>
      </c>
      <c r="AO606" s="18">
        <f t="shared" si="1242"/>
        <v>2</v>
      </c>
      <c r="AP606" s="18">
        <f t="shared" si="1243"/>
        <v>1.4</v>
      </c>
      <c r="AQ606" s="18">
        <f t="shared" si="1244"/>
        <v>1.2</v>
      </c>
      <c r="AR606" s="18">
        <f t="shared" si="1215"/>
        <v>20.615604867573371</v>
      </c>
      <c r="AS606" s="18">
        <f t="shared" si="1245"/>
        <v>0.3</v>
      </c>
      <c r="AT606" s="18">
        <f t="shared" si="1216"/>
        <v>5.1539012168933427</v>
      </c>
      <c r="AU606" s="18">
        <f t="shared" si="1246"/>
        <v>1.4</v>
      </c>
      <c r="AV606" s="66">
        <v>3</v>
      </c>
      <c r="AW606" s="66">
        <v>13</v>
      </c>
      <c r="AX606" s="66">
        <v>4</v>
      </c>
      <c r="AY606" s="66">
        <v>3</v>
      </c>
      <c r="AZ606" s="66">
        <v>3</v>
      </c>
      <c r="BA606" s="66">
        <v>0</v>
      </c>
      <c r="BB606" s="66">
        <v>0</v>
      </c>
      <c r="BC606" s="66">
        <v>0</v>
      </c>
      <c r="BE606" t="s">
        <v>5081</v>
      </c>
      <c r="BF606" t="s">
        <v>1393</v>
      </c>
      <c r="BH606" t="s">
        <v>627</v>
      </c>
      <c r="BI606">
        <v>73</v>
      </c>
      <c r="BJ606">
        <v>197</v>
      </c>
      <c r="BK606" t="s">
        <v>1259</v>
      </c>
      <c r="BL606" t="s">
        <v>638</v>
      </c>
      <c r="BM606" s="4" t="s">
        <v>5996</v>
      </c>
      <c r="BN606" s="4" t="s">
        <v>5997</v>
      </c>
      <c r="BO606" s="4" t="s">
        <v>1423</v>
      </c>
      <c r="BP606" s="4" t="s">
        <v>7229</v>
      </c>
      <c r="BQ606" s="7">
        <f t="shared" si="1217"/>
        <v>101.41666666666667</v>
      </c>
      <c r="BR606" s="7">
        <f t="shared" si="1218"/>
        <v>86.416666666666671</v>
      </c>
      <c r="BS606" s="7">
        <f t="shared" si="1219"/>
        <v>0.15</v>
      </c>
      <c r="BT606" s="7">
        <f t="shared" si="1220"/>
        <v>14.85</v>
      </c>
      <c r="BU606">
        <v>131</v>
      </c>
      <c r="BV606">
        <v>3</v>
      </c>
      <c r="BW606">
        <v>2</v>
      </c>
      <c r="BX606">
        <v>1</v>
      </c>
      <c r="BY606" s="18">
        <f t="shared" si="1221"/>
        <v>9.601851851851853</v>
      </c>
      <c r="BZ606" s="18">
        <f t="shared" si="1222"/>
        <v>1.6666666666666666E-2</v>
      </c>
      <c r="CA606" s="18">
        <f t="shared" si="1223"/>
        <v>1.65</v>
      </c>
      <c r="CB606" s="6">
        <v>4</v>
      </c>
      <c r="CC606" s="6">
        <v>1</v>
      </c>
      <c r="CD606" s="6">
        <v>0</v>
      </c>
      <c r="CE606" s="6">
        <v>5</v>
      </c>
      <c r="CF606" s="6">
        <v>4</v>
      </c>
      <c r="CG606" s="6">
        <v>0</v>
      </c>
      <c r="CH606" s="6">
        <v>0</v>
      </c>
      <c r="CI606" s="6">
        <v>4</v>
      </c>
      <c r="CJ606" s="11">
        <f t="shared" si="1224"/>
        <v>2.7772420443587267</v>
      </c>
      <c r="CK606" s="11">
        <f t="shared" si="1225"/>
        <v>4.0404040404040407</v>
      </c>
      <c r="CL606" s="11">
        <f t="shared" si="1226"/>
        <v>0</v>
      </c>
      <c r="CM606" s="11">
        <f t="shared" si="1227"/>
        <v>2.7772420443587267</v>
      </c>
      <c r="CN606" s="11">
        <f t="shared" si="1228"/>
        <v>0</v>
      </c>
      <c r="CO606" s="11">
        <f t="shared" si="1229"/>
        <v>0</v>
      </c>
      <c r="CP606" s="52">
        <f t="shared" si="1207"/>
        <v>0.75</v>
      </c>
      <c r="CQ606" s="52">
        <f t="shared" si="1208"/>
        <v>0.25</v>
      </c>
      <c r="CR606" s="52">
        <f t="shared" si="1209"/>
        <v>1</v>
      </c>
      <c r="CS606" s="52">
        <f t="shared" si="1210"/>
        <v>1</v>
      </c>
      <c r="CT606" s="52">
        <f t="shared" si="1211"/>
        <v>0</v>
      </c>
      <c r="CU606" s="52">
        <f t="shared" si="1212"/>
        <v>1</v>
      </c>
      <c r="CV606">
        <v>0</v>
      </c>
      <c r="CW606" s="60">
        <f t="shared" si="1247"/>
        <v>6.7510235095440168</v>
      </c>
      <c r="CX606" s="60">
        <f t="shared" si="1248"/>
        <v>133.13439953085981</v>
      </c>
      <c r="CY606" s="60">
        <v>5.4276991093520541</v>
      </c>
      <c r="CZ606" s="60">
        <v>1.3526013937665526</v>
      </c>
      <c r="DA606" s="60">
        <v>2.5538522033223605E-2</v>
      </c>
      <c r="DB606" s="60">
        <v>-2.0430429358192941E-3</v>
      </c>
      <c r="DC606" s="60">
        <v>0</v>
      </c>
      <c r="DD606" s="60">
        <f t="shared" si="1249"/>
        <v>6.8037959822160117</v>
      </c>
      <c r="DE606" s="60">
        <f t="shared" si="1250"/>
        <v>134.17510564764527</v>
      </c>
      <c r="DF606" s="60">
        <v>0.65124023630088201</v>
      </c>
      <c r="DG606" s="60">
        <v>5.8410043593659068E-2</v>
      </c>
      <c r="DH606" s="60">
        <v>1.7020088120411815E-2</v>
      </c>
      <c r="DI606" s="60">
        <v>-0.77944284068694814</v>
      </c>
      <c r="DJ606" s="60">
        <f t="shared" si="1251"/>
        <v>-5.2772472671995252E-2</v>
      </c>
      <c r="DK606" s="60">
        <f t="shared" si="1252"/>
        <v>-1.0407061167854446</v>
      </c>
      <c r="DL606" s="60"/>
      <c r="DM606" s="60"/>
      <c r="DN606" s="60">
        <f t="shared" si="1253"/>
        <v>0</v>
      </c>
      <c r="DO606" s="58">
        <v>86.416666666666671</v>
      </c>
      <c r="DP606" s="58">
        <v>14.85</v>
      </c>
      <c r="DQ606" s="58">
        <v>0.15</v>
      </c>
      <c r="DR606" s="58">
        <v>101.41666666666667</v>
      </c>
    </row>
    <row r="607" spans="1:122" x14ac:dyDescent="0.2">
      <c r="A607" t="s">
        <v>4663</v>
      </c>
      <c r="B607" t="s">
        <v>4663</v>
      </c>
      <c r="C607" t="str">
        <f t="shared" si="1230"/>
        <v xml:space="preserve">Nummelin, Petteri </v>
      </c>
      <c r="D607" t="str">
        <f t="shared" si="1231"/>
        <v>Petteri Nummelin</v>
      </c>
      <c r="E607" t="str">
        <f t="shared" si="1232"/>
        <v xml:space="preserve">D </v>
      </c>
      <c r="F607" t="s">
        <v>1052</v>
      </c>
      <c r="G607">
        <v>51</v>
      </c>
      <c r="H607">
        <v>3</v>
      </c>
      <c r="I607">
        <v>17</v>
      </c>
      <c r="J607">
        <f t="shared" si="1233"/>
        <v>20</v>
      </c>
      <c r="K607">
        <v>-15</v>
      </c>
      <c r="L607">
        <v>22</v>
      </c>
      <c r="M607" s="5" t="s">
        <v>4779</v>
      </c>
      <c r="N607" s="7">
        <f t="shared" si="1234"/>
        <v>20.283333333333335</v>
      </c>
      <c r="O607" s="7">
        <f t="shared" si="1235"/>
        <v>1034.45</v>
      </c>
      <c r="P607">
        <v>0</v>
      </c>
      <c r="Q607">
        <v>13</v>
      </c>
      <c r="R607">
        <v>0</v>
      </c>
      <c r="S607">
        <v>0</v>
      </c>
      <c r="T607">
        <f t="shared" si="1236"/>
        <v>3</v>
      </c>
      <c r="U607">
        <f t="shared" si="1237"/>
        <v>4</v>
      </c>
      <c r="V607">
        <v>69</v>
      </c>
      <c r="W607" s="9">
        <f t="shared" si="1238"/>
        <v>4.3478260869565216E-2</v>
      </c>
      <c r="X607">
        <v>1401</v>
      </c>
      <c r="Y607">
        <v>0</v>
      </c>
      <c r="Z607">
        <v>0</v>
      </c>
      <c r="AA607">
        <v>0</v>
      </c>
      <c r="AB607">
        <v>0</v>
      </c>
      <c r="AC607" s="9">
        <f t="shared" si="1239"/>
        <v>0</v>
      </c>
      <c r="AD607" s="5" t="s">
        <v>4270</v>
      </c>
      <c r="AE607" s="11">
        <f>LEFT(AD607, LEN(AD607)-3)+RIGHT(AD607,2)/60</f>
        <v>51.716666666666669</v>
      </c>
      <c r="AF607" s="27">
        <v>54</v>
      </c>
      <c r="AG607" s="12">
        <v>1972465</v>
      </c>
      <c r="AH607" s="13" t="s">
        <v>4453</v>
      </c>
      <c r="AI607" s="13" t="s">
        <v>6320</v>
      </c>
      <c r="AJ607" s="14">
        <v>-15.6</v>
      </c>
      <c r="AK607" s="13" t="s">
        <v>6323</v>
      </c>
      <c r="AL607" s="13" t="s">
        <v>6435</v>
      </c>
      <c r="AM607" s="13" t="s">
        <v>6352</v>
      </c>
      <c r="AN607" s="18">
        <f t="shared" si="1241"/>
        <v>26</v>
      </c>
      <c r="AO607" s="18">
        <f t="shared" si="1242"/>
        <v>18.5</v>
      </c>
      <c r="AP607" s="18">
        <f t="shared" si="1243"/>
        <v>-15.6</v>
      </c>
      <c r="AQ607" s="18">
        <f t="shared" si="1244"/>
        <v>1.1000000000000001</v>
      </c>
      <c r="AR607" s="18">
        <f t="shared" si="1215"/>
        <v>1.6895567473472679</v>
      </c>
      <c r="AS607" s="18">
        <f t="shared" si="1245"/>
        <v>-1.4</v>
      </c>
      <c r="AT607" s="18">
        <f t="shared" si="1216"/>
        <v>-2.1503449511692501</v>
      </c>
      <c r="AU607" s="18">
        <f t="shared" si="1246"/>
        <v>-0.3</v>
      </c>
      <c r="AV607" s="66">
        <v>43</v>
      </c>
      <c r="AW607" s="66">
        <v>1</v>
      </c>
      <c r="AX607" s="66">
        <v>22</v>
      </c>
      <c r="AY607" s="66">
        <v>37</v>
      </c>
      <c r="AZ607" s="66">
        <v>11</v>
      </c>
      <c r="BA607" s="66">
        <v>0</v>
      </c>
      <c r="BB607" s="66">
        <v>0</v>
      </c>
      <c r="BC607" s="66">
        <v>0</v>
      </c>
      <c r="BE607" t="s">
        <v>5095</v>
      </c>
      <c r="BF607" t="s">
        <v>2940</v>
      </c>
      <c r="BH607" t="s">
        <v>7450</v>
      </c>
      <c r="BI607">
        <v>70</v>
      </c>
      <c r="BJ607">
        <v>191</v>
      </c>
      <c r="BK607" t="s">
        <v>1259</v>
      </c>
      <c r="BL607" t="s">
        <v>7128</v>
      </c>
      <c r="BM607" s="4" t="s">
        <v>527</v>
      </c>
      <c r="BN607" s="4" t="s">
        <v>6844</v>
      </c>
      <c r="BO607" s="4" t="s">
        <v>6845</v>
      </c>
      <c r="BP607" s="4" t="s">
        <v>6846</v>
      </c>
      <c r="BQ607" s="7">
        <f t="shared" si="1217"/>
        <v>1034.5333333333333</v>
      </c>
      <c r="BR607" s="7">
        <f t="shared" si="1218"/>
        <v>766.95</v>
      </c>
      <c r="BS607" s="7">
        <f t="shared" si="1219"/>
        <v>68.266666666666666</v>
      </c>
      <c r="BT607" s="7">
        <f t="shared" si="1220"/>
        <v>199.31666666666666</v>
      </c>
      <c r="BU607" s="12">
        <v>1401</v>
      </c>
      <c r="BV607">
        <v>7</v>
      </c>
      <c r="BW607">
        <v>6</v>
      </c>
      <c r="BX607">
        <v>1</v>
      </c>
      <c r="BY607" s="18">
        <f t="shared" si="1221"/>
        <v>15.038235294117648</v>
      </c>
      <c r="BZ607" s="18">
        <f t="shared" si="1222"/>
        <v>1.3385620915032679</v>
      </c>
      <c r="CA607" s="18">
        <f t="shared" si="1223"/>
        <v>3.9081699346405228</v>
      </c>
      <c r="CB607" s="6">
        <v>22</v>
      </c>
      <c r="CC607" s="6">
        <v>28</v>
      </c>
      <c r="CD607" s="6">
        <v>0</v>
      </c>
      <c r="CE607" s="6">
        <v>50</v>
      </c>
      <c r="CF607" s="6">
        <v>35</v>
      </c>
      <c r="CG607" s="6">
        <v>1</v>
      </c>
      <c r="CH607" s="6">
        <v>1</v>
      </c>
      <c r="CI607" s="6">
        <v>37</v>
      </c>
      <c r="CJ607" s="11">
        <f t="shared" si="1224"/>
        <v>1.7211030706043418</v>
      </c>
      <c r="CK607" s="11">
        <f t="shared" si="1225"/>
        <v>8.4287983945145921</v>
      </c>
      <c r="CL607" s="11">
        <f t="shared" si="1226"/>
        <v>0</v>
      </c>
      <c r="CM607" s="11">
        <f t="shared" si="1227"/>
        <v>2.738118521415998</v>
      </c>
      <c r="CN607" s="11">
        <f t="shared" si="1228"/>
        <v>0.30102851408980685</v>
      </c>
      <c r="CO607" s="11">
        <f t="shared" si="1229"/>
        <v>0.87890625</v>
      </c>
      <c r="CP607" s="52">
        <f t="shared" si="1207"/>
        <v>0.13636363636363635</v>
      </c>
      <c r="CQ607" s="52">
        <f t="shared" si="1208"/>
        <v>0.18181818181818182</v>
      </c>
      <c r="CR607" s="52">
        <f t="shared" si="1209"/>
        <v>0.31818181818181818</v>
      </c>
      <c r="CS607" s="52">
        <f t="shared" si="1210"/>
        <v>0</v>
      </c>
      <c r="CT607" s="52">
        <f t="shared" si="1211"/>
        <v>0.4642857142857143</v>
      </c>
      <c r="CU607" s="52">
        <f t="shared" si="1212"/>
        <v>0.4642857142857143</v>
      </c>
      <c r="CV607">
        <v>0</v>
      </c>
      <c r="CW607" s="60">
        <f t="shared" si="1247"/>
        <v>53.340783418873784</v>
      </c>
      <c r="CX607" s="60">
        <f t="shared" si="1248"/>
        <v>103.12047316446794</v>
      </c>
      <c r="CY607" s="60">
        <v>3.3706170350759974</v>
      </c>
      <c r="CZ607" s="60">
        <v>4.364154110914332</v>
      </c>
      <c r="DA607" s="60">
        <v>-0.26724771023709709</v>
      </c>
      <c r="DB607" s="60">
        <v>-0.17464560302887067</v>
      </c>
      <c r="DC607" s="60">
        <v>20.329130794305822</v>
      </c>
      <c r="DD607" s="60">
        <f t="shared" si="1249"/>
        <v>27.622008627030183</v>
      </c>
      <c r="DE607" s="60">
        <f t="shared" si="1250"/>
        <v>53.39993934855687</v>
      </c>
      <c r="DF607" s="60">
        <v>9.8830750239816005</v>
      </c>
      <c r="DG607" s="60">
        <v>4.8295275835049987</v>
      </c>
      <c r="DH607" s="60">
        <v>6.5084856113895277</v>
      </c>
      <c r="DI607" s="60">
        <v>4.4976865729674786</v>
      </c>
      <c r="DJ607" s="60">
        <f t="shared" si="1251"/>
        <v>25.718774791843604</v>
      </c>
      <c r="DK607" s="60">
        <f t="shared" si="1252"/>
        <v>49.720533815911082</v>
      </c>
      <c r="DL607" s="60"/>
      <c r="DM607" s="60"/>
      <c r="DN607" s="60">
        <f t="shared" si="1253"/>
        <v>0</v>
      </c>
      <c r="DO607" s="58">
        <v>766.95</v>
      </c>
      <c r="DP607" s="58">
        <v>199.31666666666666</v>
      </c>
      <c r="DQ607" s="58">
        <v>68.266666666666666</v>
      </c>
      <c r="DR607" s="58">
        <v>1034.5333333333333</v>
      </c>
    </row>
    <row r="608" spans="1:122" x14ac:dyDescent="0.2">
      <c r="A608" t="s">
        <v>4663</v>
      </c>
      <c r="B608" t="s">
        <v>4663</v>
      </c>
      <c r="C608" t="str">
        <f t="shared" si="1230"/>
        <v xml:space="preserve">Bouchard, Pierre-Marc </v>
      </c>
      <c r="D608" t="str">
        <f t="shared" si="1231"/>
        <v>Pierre-Marc Bouchard</v>
      </c>
      <c r="E608" t="str">
        <f t="shared" si="1232"/>
        <v xml:space="preserve">C </v>
      </c>
      <c r="F608" t="s">
        <v>1043</v>
      </c>
      <c r="G608">
        <v>82</v>
      </c>
      <c r="H608">
        <v>20</v>
      </c>
      <c r="I608">
        <v>37</v>
      </c>
      <c r="J608">
        <f t="shared" si="1233"/>
        <v>57</v>
      </c>
      <c r="K608">
        <v>13</v>
      </c>
      <c r="L608">
        <v>14</v>
      </c>
      <c r="M608" s="5" t="s">
        <v>5811</v>
      </c>
      <c r="N608" s="7">
        <f t="shared" si="1234"/>
        <v>15.983333333333333</v>
      </c>
      <c r="O608" s="7">
        <f t="shared" si="1235"/>
        <v>1310.6333333333332</v>
      </c>
      <c r="P608">
        <v>5</v>
      </c>
      <c r="Q608">
        <v>19</v>
      </c>
      <c r="R608">
        <v>0</v>
      </c>
      <c r="S608">
        <v>0</v>
      </c>
      <c r="T608">
        <f t="shared" si="1236"/>
        <v>15</v>
      </c>
      <c r="U608">
        <f t="shared" si="1237"/>
        <v>18</v>
      </c>
      <c r="V608">
        <v>173</v>
      </c>
      <c r="W608" s="9">
        <f t="shared" si="1238"/>
        <v>0.11560693641618497</v>
      </c>
      <c r="X608">
        <v>1836</v>
      </c>
      <c r="Y608">
        <v>3</v>
      </c>
      <c r="Z608">
        <v>0</v>
      </c>
      <c r="AA608">
        <v>6</v>
      </c>
      <c r="AB608">
        <v>12</v>
      </c>
      <c r="AC608" s="9">
        <f t="shared" si="1239"/>
        <v>0.33333333333333331</v>
      </c>
      <c r="AD608" s="5" t="s">
        <v>4307</v>
      </c>
      <c r="AF608" s="27">
        <v>84</v>
      </c>
      <c r="AG608" s="12">
        <v>4156574</v>
      </c>
      <c r="AH608" s="13" t="s">
        <v>4439</v>
      </c>
      <c r="AI608" s="13" t="s">
        <v>4440</v>
      </c>
      <c r="AJ608" s="14">
        <v>12.5</v>
      </c>
      <c r="AK608" s="13" t="s">
        <v>4389</v>
      </c>
      <c r="AL608" s="13" t="s">
        <v>6270</v>
      </c>
      <c r="AM608" s="13" t="s">
        <v>4416</v>
      </c>
      <c r="AN608" s="18">
        <f t="shared" si="1241"/>
        <v>28.7</v>
      </c>
      <c r="AO608" s="18">
        <f t="shared" si="1242"/>
        <v>21.4</v>
      </c>
      <c r="AP608" s="18">
        <f t="shared" si="1243"/>
        <v>12.5</v>
      </c>
      <c r="AQ608" s="18">
        <f t="shared" si="1244"/>
        <v>8</v>
      </c>
      <c r="AR608" s="18">
        <f t="shared" si="1215"/>
        <v>10.026737967914439</v>
      </c>
      <c r="AS608" s="18">
        <f t="shared" si="1245"/>
        <v>4.2</v>
      </c>
      <c r="AT608" s="18">
        <f t="shared" si="1216"/>
        <v>5.2640374331550808</v>
      </c>
      <c r="AU608" s="18">
        <f t="shared" si="1246"/>
        <v>12.1</v>
      </c>
      <c r="AV608" s="66">
        <v>16</v>
      </c>
      <c r="AW608" s="66">
        <v>9</v>
      </c>
      <c r="AX608" s="66">
        <v>48</v>
      </c>
      <c r="AY608" s="66">
        <v>43</v>
      </c>
      <c r="AZ608" s="66">
        <v>35</v>
      </c>
      <c r="BA608" s="66">
        <v>6</v>
      </c>
      <c r="BB608" s="66">
        <v>12</v>
      </c>
      <c r="BC608" s="66">
        <v>0.3</v>
      </c>
      <c r="BE608" t="s">
        <v>1287</v>
      </c>
      <c r="BF608" t="s">
        <v>1282</v>
      </c>
      <c r="BG608" t="s">
        <v>7456</v>
      </c>
      <c r="BH608" t="s">
        <v>7457</v>
      </c>
      <c r="BI608">
        <v>69</v>
      </c>
      <c r="BJ608">
        <v>162</v>
      </c>
      <c r="BK608" t="s">
        <v>1259</v>
      </c>
      <c r="BL608" t="s">
        <v>7128</v>
      </c>
      <c r="BM608" s="4" t="s">
        <v>4909</v>
      </c>
      <c r="BN608" s="4" t="s">
        <v>4910</v>
      </c>
      <c r="BO608" s="4" t="s">
        <v>1515</v>
      </c>
      <c r="BP608" s="4" t="s">
        <v>1517</v>
      </c>
      <c r="BQ608" s="7">
        <f t="shared" si="1217"/>
        <v>1311.1</v>
      </c>
      <c r="BR608" s="7">
        <f t="shared" si="1218"/>
        <v>1026.4666666666667</v>
      </c>
      <c r="BS608" s="7">
        <f t="shared" si="1219"/>
        <v>0.51666666666666672</v>
      </c>
      <c r="BT608" s="7">
        <f t="shared" si="1220"/>
        <v>284.11666666666667</v>
      </c>
      <c r="BU608" s="12">
        <v>1836</v>
      </c>
      <c r="BV608">
        <v>0</v>
      </c>
      <c r="BW608">
        <v>0</v>
      </c>
      <c r="BX608">
        <v>0</v>
      </c>
      <c r="BY608" s="18">
        <f t="shared" si="1221"/>
        <v>12.517886178861788</v>
      </c>
      <c r="BZ608" s="18">
        <f t="shared" si="1222"/>
        <v>6.3008130081300823E-3</v>
      </c>
      <c r="CA608" s="18">
        <f t="shared" si="1223"/>
        <v>3.4648373983739837</v>
      </c>
      <c r="CB608" s="6">
        <v>41</v>
      </c>
      <c r="CC608" s="6">
        <v>34</v>
      </c>
      <c r="CD608" s="6">
        <v>0</v>
      </c>
      <c r="CE608" s="6">
        <v>75</v>
      </c>
      <c r="CF608" s="6">
        <v>23</v>
      </c>
      <c r="CG608" s="6">
        <v>4</v>
      </c>
      <c r="CH608" s="6">
        <v>0</v>
      </c>
      <c r="CI608" s="6">
        <v>27</v>
      </c>
      <c r="CJ608" s="11">
        <f t="shared" si="1224"/>
        <v>2.3965707605377671</v>
      </c>
      <c r="CK608" s="11">
        <f t="shared" si="1225"/>
        <v>7.1801489998240156</v>
      </c>
      <c r="CL608" s="11">
        <f t="shared" si="1226"/>
        <v>0</v>
      </c>
      <c r="CM608" s="11">
        <f t="shared" si="1227"/>
        <v>1.3444177437163083</v>
      </c>
      <c r="CN608" s="11">
        <f t="shared" si="1228"/>
        <v>0.8447234117440019</v>
      </c>
      <c r="CO608" s="11">
        <f t="shared" si="1229"/>
        <v>0</v>
      </c>
      <c r="CP608" s="52">
        <f t="shared" si="1207"/>
        <v>0.36585365853658536</v>
      </c>
      <c r="CQ608" s="52">
        <f t="shared" si="1208"/>
        <v>0.43902439024390244</v>
      </c>
      <c r="CR608" s="52">
        <f t="shared" si="1209"/>
        <v>0.80487804878048785</v>
      </c>
      <c r="CS608" s="52">
        <f t="shared" si="1210"/>
        <v>0.14705882352941177</v>
      </c>
      <c r="CT608" s="52">
        <f t="shared" si="1211"/>
        <v>0.55882352941176472</v>
      </c>
      <c r="CU608" s="52">
        <f t="shared" si="1212"/>
        <v>0.70588235294117652</v>
      </c>
      <c r="CV608">
        <v>0</v>
      </c>
      <c r="CW608" s="60">
        <f t="shared" si="1247"/>
        <v>56.494579683080616</v>
      </c>
      <c r="CX608" s="60">
        <f t="shared" si="1248"/>
        <v>86.178902727603713</v>
      </c>
      <c r="CY608" s="60">
        <v>23.099387953518043</v>
      </c>
      <c r="CZ608" s="60">
        <v>11.004065500594317</v>
      </c>
      <c r="DA608" s="60">
        <v>-0.33869229883863056</v>
      </c>
      <c r="DB608" s="60">
        <v>-7.0535991345087945E-3</v>
      </c>
      <c r="DC608" s="60">
        <v>0.62047270744593574</v>
      </c>
      <c r="DD608" s="60">
        <f t="shared" si="1249"/>
        <v>34.378180263585158</v>
      </c>
      <c r="DE608" s="60">
        <f t="shared" si="1250"/>
        <v>52.441736348997274</v>
      </c>
      <c r="DF608" s="60">
        <v>12.219060591784709</v>
      </c>
      <c r="DG608" s="60">
        <v>0.2655514175440275</v>
      </c>
      <c r="DH608" s="60">
        <v>4.5245675461252022E-2</v>
      </c>
      <c r="DI608" s="60">
        <v>9.5865417347054667</v>
      </c>
      <c r="DJ608" s="60">
        <f t="shared" si="1251"/>
        <v>22.116399419495458</v>
      </c>
      <c r="DK608" s="60">
        <f t="shared" si="1252"/>
        <v>33.737166378606453</v>
      </c>
      <c r="DL608" s="60"/>
      <c r="DM608" s="60"/>
      <c r="DN608" s="60">
        <f t="shared" si="1253"/>
        <v>0</v>
      </c>
      <c r="DO608" s="58">
        <v>1026.4666666666667</v>
      </c>
      <c r="DP608" s="58">
        <v>284.11666666666667</v>
      </c>
      <c r="DQ608" s="58">
        <v>0.51666666666666672</v>
      </c>
      <c r="DR608" s="58">
        <v>1311.1</v>
      </c>
    </row>
    <row r="609" spans="1:122" s="30" customFormat="1" x14ac:dyDescent="0.2">
      <c r="A609" t="s">
        <v>4667</v>
      </c>
      <c r="B609" t="s">
        <v>4663</v>
      </c>
      <c r="C609" t="str">
        <f t="shared" si="1230"/>
        <v xml:space="preserve">Hill, Sean </v>
      </c>
      <c r="D609" t="str">
        <f t="shared" si="1231"/>
        <v>Sean Hill</v>
      </c>
      <c r="E609" t="str">
        <f t="shared" si="1232"/>
        <v xml:space="preserve">D </v>
      </c>
      <c r="F609" t="s">
        <v>1163</v>
      </c>
      <c r="G609">
        <v>81</v>
      </c>
      <c r="H609">
        <v>1</v>
      </c>
      <c r="I609">
        <v>24</v>
      </c>
      <c r="J609">
        <f t="shared" si="1233"/>
        <v>25</v>
      </c>
      <c r="K609">
        <v>6</v>
      </c>
      <c r="L609">
        <v>110</v>
      </c>
      <c r="M609" s="5" t="s">
        <v>5875</v>
      </c>
      <c r="N609" s="7">
        <f t="shared" si="1234"/>
        <v>22.55</v>
      </c>
      <c r="O609" s="7">
        <f t="shared" si="1235"/>
        <v>1826.55</v>
      </c>
      <c r="P609">
        <v>0</v>
      </c>
      <c r="Q609">
        <v>12</v>
      </c>
      <c r="R609">
        <v>0</v>
      </c>
      <c r="S609">
        <v>0</v>
      </c>
      <c r="T609">
        <f t="shared" si="1236"/>
        <v>1</v>
      </c>
      <c r="U609">
        <f t="shared" si="1237"/>
        <v>12</v>
      </c>
      <c r="V609">
        <v>88</v>
      </c>
      <c r="W609" s="9">
        <f t="shared" si="1238"/>
        <v>1.1363636363636364E-2</v>
      </c>
      <c r="X609">
        <v>2269</v>
      </c>
      <c r="Y609">
        <v>0</v>
      </c>
      <c r="Z609">
        <v>0</v>
      </c>
      <c r="AA609">
        <v>0</v>
      </c>
      <c r="AB609">
        <v>0</v>
      </c>
      <c r="AC609" s="9">
        <f t="shared" si="1239"/>
        <v>0</v>
      </c>
      <c r="AD609" s="5" t="s">
        <v>1676</v>
      </c>
      <c r="AE609" s="11">
        <f>LEFT(AD609, LEN(AD609)-3)+RIGHT(AD609,2)/60</f>
        <v>73.033333333333331</v>
      </c>
      <c r="AF609" s="27">
        <v>52</v>
      </c>
      <c r="AG609" s="12">
        <v>1689403</v>
      </c>
      <c r="AH609" s="13" t="s">
        <v>4480</v>
      </c>
      <c r="AI609" s="13" t="s">
        <v>6309</v>
      </c>
      <c r="AJ609" s="14">
        <v>-2.2000000000000002</v>
      </c>
      <c r="AK609" s="13" t="s">
        <v>6352</v>
      </c>
      <c r="AL609" s="13" t="s">
        <v>6412</v>
      </c>
      <c r="AM609" s="13" t="s">
        <v>6323</v>
      </c>
      <c r="AN609" s="18">
        <f t="shared" si="1241"/>
        <v>36.799999999999997</v>
      </c>
      <c r="AO609" s="18">
        <f t="shared" si="1242"/>
        <v>40.4</v>
      </c>
      <c r="AP609" s="18">
        <f t="shared" si="1243"/>
        <v>-2.2000000000000002</v>
      </c>
      <c r="AQ609" s="18">
        <f t="shared" si="1244"/>
        <v>-0.3</v>
      </c>
      <c r="AR609" s="18">
        <f t="shared" si="1215"/>
        <v>-0.25589627670917386</v>
      </c>
      <c r="AS609" s="18">
        <f t="shared" si="1245"/>
        <v>1.5</v>
      </c>
      <c r="AT609" s="18">
        <f t="shared" si="1216"/>
        <v>1.2794813835458696</v>
      </c>
      <c r="AU609" s="18">
        <f t="shared" si="1246"/>
        <v>1.1000000000000001</v>
      </c>
      <c r="AV609" s="66">
        <v>202</v>
      </c>
      <c r="AW609" s="66">
        <v>252</v>
      </c>
      <c r="AX609" s="66">
        <v>50</v>
      </c>
      <c r="AY609" s="66">
        <v>63</v>
      </c>
      <c r="AZ609" s="66">
        <v>26</v>
      </c>
      <c r="BA609" s="66">
        <v>0</v>
      </c>
      <c r="BB609" s="66">
        <v>0</v>
      </c>
      <c r="BC609" s="66">
        <v>0</v>
      </c>
      <c r="BD609"/>
      <c r="BE609" t="s">
        <v>5257</v>
      </c>
      <c r="BF609" t="s">
        <v>5258</v>
      </c>
      <c r="BG609" t="s">
        <v>7470</v>
      </c>
      <c r="BH609" t="s">
        <v>7471</v>
      </c>
      <c r="BI609">
        <v>72</v>
      </c>
      <c r="BJ609">
        <v>211</v>
      </c>
      <c r="BK609" t="s">
        <v>1258</v>
      </c>
      <c r="BL609" t="s">
        <v>7128</v>
      </c>
      <c r="BM609" s="4" t="s">
        <v>1852</v>
      </c>
      <c r="BN609" s="4" t="s">
        <v>1853</v>
      </c>
      <c r="BO609" s="4" t="s">
        <v>2611</v>
      </c>
      <c r="BP609" s="4" t="s">
        <v>2612</v>
      </c>
      <c r="BQ609" s="7">
        <f t="shared" si="1217"/>
        <v>1826.15</v>
      </c>
      <c r="BR609" s="7">
        <f t="shared" si="1218"/>
        <v>1307.5999999999999</v>
      </c>
      <c r="BS609" s="7">
        <f t="shared" si="1219"/>
        <v>286.31666666666666</v>
      </c>
      <c r="BT609" s="7">
        <f t="shared" si="1220"/>
        <v>232.23333333333332</v>
      </c>
      <c r="BU609" s="12">
        <v>2269</v>
      </c>
      <c r="BV609">
        <v>0</v>
      </c>
      <c r="BW609">
        <v>0</v>
      </c>
      <c r="BX609">
        <v>0</v>
      </c>
      <c r="BY609" s="18">
        <f t="shared" si="1221"/>
        <v>16.14320987654321</v>
      </c>
      <c r="BZ609" s="18">
        <f t="shared" si="1222"/>
        <v>3.5347736625514403</v>
      </c>
      <c r="CA609" s="18">
        <f t="shared" si="1223"/>
        <v>2.8670781893004111</v>
      </c>
      <c r="CB609" s="6">
        <v>57</v>
      </c>
      <c r="CC609" s="6">
        <v>21</v>
      </c>
      <c r="CD609" s="6">
        <v>4</v>
      </c>
      <c r="CE609" s="6">
        <v>82</v>
      </c>
      <c r="CF609" s="6">
        <v>55</v>
      </c>
      <c r="CG609" s="6">
        <v>4</v>
      </c>
      <c r="CH609" s="6">
        <v>32</v>
      </c>
      <c r="CI609" s="6">
        <v>91</v>
      </c>
      <c r="CJ609" s="11">
        <f t="shared" si="1224"/>
        <v>2.615478739675742</v>
      </c>
      <c r="CK609" s="11">
        <f t="shared" si="1225"/>
        <v>5.4255777235538973</v>
      </c>
      <c r="CL609" s="11">
        <f t="shared" si="1226"/>
        <v>0.83823272600267762</v>
      </c>
      <c r="CM609" s="11">
        <f t="shared" si="1227"/>
        <v>2.5237075558274702</v>
      </c>
      <c r="CN609" s="11">
        <f t="shared" si="1228"/>
        <v>1.0334433759150281</v>
      </c>
      <c r="CO609" s="11">
        <f t="shared" si="1229"/>
        <v>6.705861808021421</v>
      </c>
      <c r="CP609" s="52">
        <f t="shared" si="1207"/>
        <v>1.7543859649122806E-2</v>
      </c>
      <c r="CQ609" s="52">
        <f t="shared" si="1208"/>
        <v>0.21052631578947367</v>
      </c>
      <c r="CR609" s="52">
        <f t="shared" si="1209"/>
        <v>0.22807017543859648</v>
      </c>
      <c r="CS609" s="52">
        <f t="shared" si="1210"/>
        <v>0</v>
      </c>
      <c r="CT609" s="52">
        <f t="shared" si="1211"/>
        <v>0.5714285714285714</v>
      </c>
      <c r="CU609" s="52">
        <f t="shared" si="1212"/>
        <v>0.5714285714285714</v>
      </c>
      <c r="CV609">
        <v>0</v>
      </c>
      <c r="CW609" s="60">
        <f t="shared" si="1247"/>
        <v>17.469469121678777</v>
      </c>
      <c r="CX609" s="60">
        <f t="shared" si="1248"/>
        <v>19.132567556530162</v>
      </c>
      <c r="CY609" s="60">
        <v>1.0365528391650245</v>
      </c>
      <c r="CZ609" s="60">
        <v>2.8296119733238059</v>
      </c>
      <c r="DA609" s="60">
        <v>-1.3508955874546318</v>
      </c>
      <c r="DB609" s="60">
        <v>-0.59223959784569624</v>
      </c>
      <c r="DC609" s="60">
        <v>0</v>
      </c>
      <c r="DD609" s="60">
        <f t="shared" si="1249"/>
        <v>1.9230296271885021</v>
      </c>
      <c r="DE609" s="60">
        <f t="shared" si="1250"/>
        <v>2.1061025952835219</v>
      </c>
      <c r="DF609" s="60">
        <v>16.888796125643992</v>
      </c>
      <c r="DG609" s="60">
        <v>1.464152790401547</v>
      </c>
      <c r="DH609" s="60">
        <v>7.5473447533353522</v>
      </c>
      <c r="DI609" s="60">
        <v>-10.353854174890614</v>
      </c>
      <c r="DJ609" s="60">
        <f t="shared" si="1251"/>
        <v>15.546439494490276</v>
      </c>
      <c r="DK609" s="60">
        <f t="shared" si="1252"/>
        <v>17.026464961246639</v>
      </c>
      <c r="DL609" s="60"/>
      <c r="DM609" s="60"/>
      <c r="DN609" s="60">
        <f t="shared" si="1253"/>
        <v>0</v>
      </c>
      <c r="DO609" s="58">
        <v>1307.5999999999999</v>
      </c>
      <c r="DP609" s="58">
        <v>232.23333333333335</v>
      </c>
      <c r="DQ609" s="58">
        <v>286.31666666666666</v>
      </c>
      <c r="DR609" s="58">
        <v>1826.15</v>
      </c>
    </row>
    <row r="610" spans="1:122" x14ac:dyDescent="0.2">
      <c r="A610" t="s">
        <v>4669</v>
      </c>
      <c r="B610" t="s">
        <v>4663</v>
      </c>
      <c r="C610" t="str">
        <f t="shared" si="1230"/>
        <v xml:space="preserve">Payer, Serge </v>
      </c>
      <c r="D610" t="str">
        <f t="shared" si="1231"/>
        <v>Serge Payer</v>
      </c>
      <c r="E610" t="str">
        <f t="shared" si="1232"/>
        <v xml:space="preserve">C </v>
      </c>
      <c r="F610" t="s">
        <v>7587</v>
      </c>
      <c r="G610">
        <v>5</v>
      </c>
      <c r="H610">
        <v>0</v>
      </c>
      <c r="I610">
        <v>0</v>
      </c>
      <c r="J610">
        <f t="shared" si="1233"/>
        <v>0</v>
      </c>
      <c r="K610">
        <v>-1</v>
      </c>
      <c r="L610">
        <v>0</v>
      </c>
      <c r="M610" s="5" t="s">
        <v>5908</v>
      </c>
      <c r="N610" s="7">
        <f t="shared" si="1234"/>
        <v>7.0166666666666666</v>
      </c>
      <c r="O610" s="7">
        <f t="shared" si="1235"/>
        <v>35.083333333333336</v>
      </c>
      <c r="P610">
        <v>0</v>
      </c>
      <c r="Q610">
        <v>0</v>
      </c>
      <c r="R610">
        <v>0</v>
      </c>
      <c r="S610">
        <v>0</v>
      </c>
      <c r="T610">
        <f t="shared" si="1236"/>
        <v>0</v>
      </c>
      <c r="U610">
        <f t="shared" si="1237"/>
        <v>0</v>
      </c>
      <c r="V610">
        <v>4</v>
      </c>
      <c r="W610" s="9">
        <f t="shared" si="1238"/>
        <v>0</v>
      </c>
      <c r="X610">
        <v>51</v>
      </c>
      <c r="Y610">
        <v>0</v>
      </c>
      <c r="Z610">
        <v>0</v>
      </c>
      <c r="AA610">
        <v>8</v>
      </c>
      <c r="AB610">
        <v>5</v>
      </c>
      <c r="AC610" s="9">
        <f t="shared" si="1239"/>
        <v>0.61538461538461542</v>
      </c>
      <c r="AD610" s="5" t="s">
        <v>361</v>
      </c>
      <c r="AH610" s="13" t="s">
        <v>6315</v>
      </c>
      <c r="AI610" s="13" t="s">
        <v>6344</v>
      </c>
      <c r="AJ610" s="14">
        <v>-1.1000000000000001</v>
      </c>
      <c r="AK610" s="13" t="s">
        <v>6352</v>
      </c>
      <c r="AL610" s="13" t="s">
        <v>6331</v>
      </c>
      <c r="AM610" s="13" t="s">
        <v>6353</v>
      </c>
      <c r="AN610" s="18">
        <f t="shared" si="1241"/>
        <v>0.6</v>
      </c>
      <c r="AO610" s="18">
        <f t="shared" si="1242"/>
        <v>0.5</v>
      </c>
      <c r="AP610" s="18">
        <f t="shared" si="1243"/>
        <v>-1.1000000000000001</v>
      </c>
      <c r="AQ610" s="18">
        <f t="shared" si="1244"/>
        <v>-0.3</v>
      </c>
      <c r="AR610" s="18">
        <f t="shared" si="1215"/>
        <v>-15.031315240083506</v>
      </c>
      <c r="AS610" s="18">
        <f t="shared" si="1245"/>
        <v>-0.2</v>
      </c>
      <c r="AT610" s="18">
        <f t="shared" si="1216"/>
        <v>-10.02087682672234</v>
      </c>
      <c r="AU610" s="18">
        <f t="shared" si="1246"/>
        <v>-0.4</v>
      </c>
      <c r="AV610" s="66">
        <v>1</v>
      </c>
      <c r="AW610" s="66">
        <v>3</v>
      </c>
      <c r="AX610" s="66">
        <v>2</v>
      </c>
      <c r="AY610" s="66">
        <v>0</v>
      </c>
      <c r="AZ610" s="66">
        <v>0</v>
      </c>
      <c r="BA610" s="66">
        <v>8</v>
      </c>
      <c r="BB610" s="66">
        <v>5</v>
      </c>
      <c r="BC610" s="66">
        <v>4.5</v>
      </c>
      <c r="BE610" t="s">
        <v>755</v>
      </c>
      <c r="BF610" t="s">
        <v>718</v>
      </c>
      <c r="BG610" t="s">
        <v>7484</v>
      </c>
      <c r="BH610" t="s">
        <v>7457</v>
      </c>
      <c r="BI610">
        <v>72</v>
      </c>
      <c r="BJ610">
        <v>191</v>
      </c>
      <c r="BK610" t="s">
        <v>1259</v>
      </c>
      <c r="BL610" t="s">
        <v>7128</v>
      </c>
      <c r="BM610" s="4" t="s">
        <v>6135</v>
      </c>
      <c r="BN610" s="4" t="s">
        <v>3666</v>
      </c>
      <c r="BO610" s="4" t="s">
        <v>3508</v>
      </c>
      <c r="BP610" s="4" t="s">
        <v>6972</v>
      </c>
      <c r="BQ610" s="7">
        <f t="shared" si="1217"/>
        <v>35.06666666666667</v>
      </c>
      <c r="BR610" s="7">
        <f t="shared" si="1218"/>
        <v>30.216666666666665</v>
      </c>
      <c r="BS610" s="7">
        <f t="shared" si="1219"/>
        <v>4.1833333333333336</v>
      </c>
      <c r="BT610" s="7">
        <f t="shared" si="1220"/>
        <v>0.66666666666666663</v>
      </c>
      <c r="BU610">
        <v>51</v>
      </c>
      <c r="BV610">
        <v>0</v>
      </c>
      <c r="BW610">
        <v>0</v>
      </c>
      <c r="BX610">
        <v>0</v>
      </c>
      <c r="BY610" s="18">
        <f t="shared" si="1221"/>
        <v>6.043333333333333</v>
      </c>
      <c r="BZ610" s="18">
        <f t="shared" si="1222"/>
        <v>0.83666666666666667</v>
      </c>
      <c r="CA610" s="18">
        <f t="shared" si="1223"/>
        <v>0.13333333333333333</v>
      </c>
      <c r="CB610" s="6">
        <v>0</v>
      </c>
      <c r="CC610" s="6">
        <v>0</v>
      </c>
      <c r="CD610" s="6">
        <v>0</v>
      </c>
      <c r="CE610" s="6">
        <v>0</v>
      </c>
      <c r="CF610" s="6">
        <v>1</v>
      </c>
      <c r="CG610" s="6">
        <v>0</v>
      </c>
      <c r="CH610" s="6">
        <v>0</v>
      </c>
      <c r="CI610" s="6">
        <v>1</v>
      </c>
      <c r="CJ610" s="11">
        <f t="shared" si="1224"/>
        <v>0</v>
      </c>
      <c r="CK610" s="11">
        <f t="shared" si="1225"/>
        <v>0</v>
      </c>
      <c r="CL610" s="11">
        <f t="shared" si="1226"/>
        <v>0</v>
      </c>
      <c r="CM610" s="11">
        <f t="shared" si="1227"/>
        <v>1.9856591285162717</v>
      </c>
      <c r="CN610" s="11">
        <f t="shared" si="1228"/>
        <v>0</v>
      </c>
      <c r="CO610" s="11">
        <f t="shared" si="1229"/>
        <v>0</v>
      </c>
      <c r="CP610" s="52">
        <f t="shared" si="1207"/>
        <v>0</v>
      </c>
      <c r="CQ610" s="52">
        <f t="shared" si="1208"/>
        <v>0</v>
      </c>
      <c r="CR610" s="52">
        <f t="shared" si="1209"/>
        <v>0</v>
      </c>
      <c r="CS610" s="52">
        <f t="shared" si="1210"/>
        <v>0</v>
      </c>
      <c r="CT610" s="52">
        <f t="shared" si="1211"/>
        <v>0</v>
      </c>
      <c r="CU610" s="52">
        <f t="shared" si="1212"/>
        <v>0</v>
      </c>
      <c r="CV610">
        <v>0</v>
      </c>
      <c r="CW610" s="60">
        <f t="shared" si="1247"/>
        <v>0.11397506935499113</v>
      </c>
      <c r="CX610" s="60">
        <f t="shared" si="1248"/>
        <v>6.5004792407789633</v>
      </c>
      <c r="CY610" s="60">
        <v>-0.70862689329662643</v>
      </c>
      <c r="CZ610" s="60">
        <v>-3.2589102523406584E-2</v>
      </c>
      <c r="DA610" s="60">
        <v>2.602982967772382E-3</v>
      </c>
      <c r="DB610" s="60">
        <v>-5.0308589523298371E-2</v>
      </c>
      <c r="DC610" s="60">
        <v>0</v>
      </c>
      <c r="DD610" s="60">
        <f t="shared" si="1249"/>
        <v>-0.78892160237555908</v>
      </c>
      <c r="DE610" s="60">
        <f t="shared" si="1250"/>
        <v>-44.995528652598438</v>
      </c>
      <c r="DF610" s="60">
        <v>0.24709653637427334</v>
      </c>
      <c r="DG610" s="60">
        <v>1.4627242315010775E-3</v>
      </c>
      <c r="DH610" s="60">
        <v>0.33354047317103719</v>
      </c>
      <c r="DI610" s="60">
        <v>0.32079693795373865</v>
      </c>
      <c r="DJ610" s="60">
        <f t="shared" si="1251"/>
        <v>0.90289667173055022</v>
      </c>
      <c r="DK610" s="60">
        <f t="shared" si="1252"/>
        <v>51.496007893377403</v>
      </c>
      <c r="DL610" s="60"/>
      <c r="DM610" s="60"/>
      <c r="DN610" s="60">
        <f t="shared" si="1253"/>
        <v>0</v>
      </c>
      <c r="DO610" s="58">
        <v>30.216666666666661</v>
      </c>
      <c r="DP610" s="58">
        <v>0.66666666666666663</v>
      </c>
      <c r="DQ610" s="58">
        <v>4.1833333333333336</v>
      </c>
      <c r="DR610" s="58">
        <v>35.066666666666656</v>
      </c>
    </row>
    <row r="611" spans="1:122" x14ac:dyDescent="0.2">
      <c r="A611" t="s">
        <v>4663</v>
      </c>
      <c r="B611" t="s">
        <v>4663</v>
      </c>
      <c r="C611" t="str">
        <f t="shared" si="1230"/>
        <v xml:space="preserve">Belle, Shawn </v>
      </c>
      <c r="D611" t="str">
        <f t="shared" si="1231"/>
        <v>Shawn Belle</v>
      </c>
      <c r="E611" t="str">
        <f t="shared" si="1232"/>
        <v xml:space="preserve">D </v>
      </c>
      <c r="F611" t="s">
        <v>1063</v>
      </c>
      <c r="G611">
        <v>9</v>
      </c>
      <c r="H611">
        <v>0</v>
      </c>
      <c r="I611">
        <v>1</v>
      </c>
      <c r="J611">
        <f t="shared" si="1233"/>
        <v>1</v>
      </c>
      <c r="K611">
        <v>4</v>
      </c>
      <c r="L611">
        <v>0</v>
      </c>
      <c r="M611" s="5" t="s">
        <v>5812</v>
      </c>
      <c r="N611" s="7">
        <f t="shared" si="1234"/>
        <v>9.9333333333333336</v>
      </c>
      <c r="O611" s="7">
        <f t="shared" si="1235"/>
        <v>89.4</v>
      </c>
      <c r="P611">
        <v>0</v>
      </c>
      <c r="Q611">
        <v>0</v>
      </c>
      <c r="R611">
        <v>0</v>
      </c>
      <c r="S611">
        <v>0</v>
      </c>
      <c r="T611">
        <f t="shared" si="1236"/>
        <v>0</v>
      </c>
      <c r="U611">
        <f t="shared" si="1237"/>
        <v>1</v>
      </c>
      <c r="V611">
        <v>3</v>
      </c>
      <c r="W611" s="9">
        <f t="shared" si="1238"/>
        <v>0</v>
      </c>
      <c r="X611">
        <v>129</v>
      </c>
      <c r="Y611">
        <v>0</v>
      </c>
      <c r="Z611">
        <v>0</v>
      </c>
      <c r="AA611">
        <v>0</v>
      </c>
      <c r="AB611">
        <v>0</v>
      </c>
      <c r="AC611" s="9">
        <f t="shared" si="1239"/>
        <v>0</v>
      </c>
      <c r="AD611" s="5" t="s">
        <v>4308</v>
      </c>
      <c r="AE611" s="11">
        <f t="shared" ref="AE611:AE618" si="1254">LEFT(AD611, LEN(AD611)-3)+RIGHT(AD611,2)/60</f>
        <v>89.433333333333337</v>
      </c>
      <c r="AH611" s="13" t="s">
        <v>6341</v>
      </c>
      <c r="AI611" s="13" t="s">
        <v>6339</v>
      </c>
      <c r="AJ611" s="14">
        <v>3.6</v>
      </c>
      <c r="AK611" s="13" t="s">
        <v>6333</v>
      </c>
      <c r="AL611" s="13" t="s">
        <v>6345</v>
      </c>
      <c r="AM611" s="13" t="s">
        <v>6345</v>
      </c>
      <c r="AN611" s="18">
        <f t="shared" si="1241"/>
        <v>1.6</v>
      </c>
      <c r="AO611" s="18">
        <f t="shared" si="1242"/>
        <v>2.2000000000000002</v>
      </c>
      <c r="AP611" s="18">
        <f t="shared" si="1243"/>
        <v>3.6</v>
      </c>
      <c r="AQ611" s="18">
        <f t="shared" si="1244"/>
        <v>0</v>
      </c>
      <c r="AR611" s="18">
        <f t="shared" si="1215"/>
        <v>0</v>
      </c>
      <c r="AS611" s="18">
        <f t="shared" si="1245"/>
        <v>1.2</v>
      </c>
      <c r="AT611" s="18">
        <f t="shared" si="1216"/>
        <v>25.10460251046025</v>
      </c>
      <c r="AU611" s="18">
        <f t="shared" si="1246"/>
        <v>1.2</v>
      </c>
      <c r="AV611" s="66">
        <v>4</v>
      </c>
      <c r="AW611" s="66">
        <v>8</v>
      </c>
      <c r="AX611" s="66">
        <v>3</v>
      </c>
      <c r="AY611" s="66">
        <v>2</v>
      </c>
      <c r="AZ611" s="66">
        <v>1</v>
      </c>
      <c r="BA611" s="66">
        <v>0</v>
      </c>
      <c r="BB611" s="66">
        <v>0</v>
      </c>
      <c r="BC611" s="66">
        <v>0</v>
      </c>
      <c r="BD611">
        <v>4</v>
      </c>
      <c r="BE611" t="s">
        <v>4006</v>
      </c>
      <c r="BF611" t="s">
        <v>7473</v>
      </c>
      <c r="BG611" t="s">
        <v>7474</v>
      </c>
      <c r="BH611" t="s">
        <v>7457</v>
      </c>
      <c r="BI611">
        <v>73</v>
      </c>
      <c r="BJ611">
        <v>220</v>
      </c>
      <c r="BK611" t="s">
        <v>1259</v>
      </c>
      <c r="BL611" t="s">
        <v>638</v>
      </c>
      <c r="BM611" s="4" t="s">
        <v>6017</v>
      </c>
      <c r="BN611" s="4" t="s">
        <v>6018</v>
      </c>
      <c r="BO611" s="4" t="s">
        <v>3591</v>
      </c>
      <c r="BP611" s="4" t="s">
        <v>6993</v>
      </c>
      <c r="BQ611" s="7">
        <f t="shared" si="1217"/>
        <v>89.433333333333337</v>
      </c>
      <c r="BR611" s="7">
        <f t="shared" si="1218"/>
        <v>83.266666666666666</v>
      </c>
      <c r="BS611" s="7">
        <f t="shared" si="1219"/>
        <v>5.0166666666666666</v>
      </c>
      <c r="BT611" s="7">
        <f t="shared" si="1220"/>
        <v>1.1499999999999999</v>
      </c>
      <c r="BU611">
        <v>129</v>
      </c>
      <c r="BV611">
        <v>0</v>
      </c>
      <c r="BW611">
        <v>0</v>
      </c>
      <c r="BX611">
        <v>0</v>
      </c>
      <c r="BY611" s="18">
        <f t="shared" si="1221"/>
        <v>9.2518518518518515</v>
      </c>
      <c r="BZ611" s="18">
        <f t="shared" si="1222"/>
        <v>0.55740740740740735</v>
      </c>
      <c r="CA611" s="18">
        <f t="shared" si="1223"/>
        <v>0.12777777777777777</v>
      </c>
      <c r="CB611" s="6">
        <v>4</v>
      </c>
      <c r="CC611" s="6">
        <v>0</v>
      </c>
      <c r="CD611" s="6">
        <v>0</v>
      </c>
      <c r="CE611" s="6">
        <v>4</v>
      </c>
      <c r="CF611" s="6">
        <v>0</v>
      </c>
      <c r="CG611" s="6">
        <v>0</v>
      </c>
      <c r="CH611" s="6">
        <v>1</v>
      </c>
      <c r="CI611" s="6">
        <v>1</v>
      </c>
      <c r="CJ611" s="11">
        <f t="shared" si="1224"/>
        <v>2.8823058446757406</v>
      </c>
      <c r="CK611" s="11">
        <f t="shared" si="1225"/>
        <v>0</v>
      </c>
      <c r="CL611" s="11">
        <f t="shared" si="1226"/>
        <v>0</v>
      </c>
      <c r="CM611" s="11">
        <f t="shared" si="1227"/>
        <v>0</v>
      </c>
      <c r="CN611" s="11">
        <f t="shared" si="1228"/>
        <v>0</v>
      </c>
      <c r="CO611" s="11">
        <f t="shared" si="1229"/>
        <v>11.960132890365449</v>
      </c>
      <c r="CP611" s="52">
        <f t="shared" si="1207"/>
        <v>0</v>
      </c>
      <c r="CQ611" s="52">
        <f t="shared" si="1208"/>
        <v>0.25</v>
      </c>
      <c r="CR611" s="52">
        <f t="shared" si="1209"/>
        <v>0.25</v>
      </c>
      <c r="CS611" s="52">
        <f t="shared" si="1210"/>
        <v>0</v>
      </c>
      <c r="CT611" s="52">
        <f t="shared" si="1211"/>
        <v>0</v>
      </c>
      <c r="CU611" s="52">
        <f t="shared" si="1212"/>
        <v>0</v>
      </c>
      <c r="CV611">
        <v>0</v>
      </c>
      <c r="CW611" s="60">
        <f t="shared" si="1247"/>
        <v>4.595325273722068</v>
      </c>
      <c r="CX611" s="60">
        <f t="shared" si="1248"/>
        <v>102.76538070194709</v>
      </c>
      <c r="CY611" s="60">
        <v>4.0756367600558965E-2</v>
      </c>
      <c r="CZ611" s="60">
        <v>-3.7459509567090869E-2</v>
      </c>
      <c r="DA611" s="60">
        <v>-2.3103028952382119E-2</v>
      </c>
      <c r="DB611" s="60">
        <v>-1.2834064089768085E-2</v>
      </c>
      <c r="DC611" s="60">
        <v>0</v>
      </c>
      <c r="DD611" s="60">
        <f t="shared" si="1249"/>
        <v>-3.2640235008682107E-2</v>
      </c>
      <c r="DE611" s="60">
        <f t="shared" si="1250"/>
        <v>-0.72993443925491108</v>
      </c>
      <c r="DF611" s="60">
        <v>3.7729720049696822</v>
      </c>
      <c r="DG611" s="60">
        <v>3.4521478563469592E-2</v>
      </c>
      <c r="DH611" s="60">
        <v>-0.10082054894884801</v>
      </c>
      <c r="DI611" s="60">
        <v>0.92129257414644661</v>
      </c>
      <c r="DJ611" s="60">
        <f t="shared" si="1251"/>
        <v>4.6279655087307505</v>
      </c>
      <c r="DK611" s="60">
        <f t="shared" si="1252"/>
        <v>103.49531514120203</v>
      </c>
      <c r="DL611" s="60"/>
      <c r="DM611" s="60"/>
      <c r="DN611" s="60">
        <f t="shared" si="1253"/>
        <v>0</v>
      </c>
      <c r="DO611" s="58">
        <v>83.266666666666666</v>
      </c>
      <c r="DP611" s="58">
        <v>1.1499999999999999</v>
      </c>
      <c r="DQ611" s="58">
        <v>5.0166666666666666</v>
      </c>
      <c r="DR611" s="58">
        <v>89.433333333333337</v>
      </c>
    </row>
    <row r="612" spans="1:122" x14ac:dyDescent="0.2">
      <c r="A612" t="s">
        <v>4663</v>
      </c>
      <c r="B612" t="s">
        <v>4663</v>
      </c>
      <c r="C612" t="str">
        <f t="shared" si="1230"/>
        <v xml:space="preserve">Veilleux, Stephane </v>
      </c>
      <c r="D612" t="str">
        <f t="shared" si="1231"/>
        <v>Stephane Veilleux</v>
      </c>
      <c r="E612" t="str">
        <f t="shared" si="1232"/>
        <v>LW</v>
      </c>
      <c r="F612" t="s">
        <v>1053</v>
      </c>
      <c r="G612">
        <v>75</v>
      </c>
      <c r="H612">
        <v>7</v>
      </c>
      <c r="I612">
        <v>11</v>
      </c>
      <c r="J612">
        <f t="shared" si="1233"/>
        <v>18</v>
      </c>
      <c r="K612">
        <v>3</v>
      </c>
      <c r="L612">
        <v>47</v>
      </c>
      <c r="M612" s="5" t="s">
        <v>5667</v>
      </c>
      <c r="N612" s="7">
        <f t="shared" si="1234"/>
        <v>12.283333333333333</v>
      </c>
      <c r="O612" s="7">
        <f t="shared" si="1235"/>
        <v>921.25</v>
      </c>
      <c r="P612">
        <v>0</v>
      </c>
      <c r="Q612">
        <v>0</v>
      </c>
      <c r="R612">
        <v>0</v>
      </c>
      <c r="S612">
        <v>1</v>
      </c>
      <c r="T612">
        <f t="shared" si="1236"/>
        <v>7</v>
      </c>
      <c r="U612">
        <f t="shared" si="1237"/>
        <v>10</v>
      </c>
      <c r="V612">
        <v>84</v>
      </c>
      <c r="W612" s="9">
        <f t="shared" si="1238"/>
        <v>8.3333333333333329E-2</v>
      </c>
      <c r="X612">
        <v>1568</v>
      </c>
      <c r="Y612">
        <v>1</v>
      </c>
      <c r="Z612">
        <v>0</v>
      </c>
      <c r="AA612">
        <v>7</v>
      </c>
      <c r="AB612">
        <v>25</v>
      </c>
      <c r="AC612" s="9">
        <f t="shared" si="1239"/>
        <v>0.21875</v>
      </c>
      <c r="AD612" s="5" t="s">
        <v>4309</v>
      </c>
      <c r="AE612" s="11">
        <f t="shared" si="1254"/>
        <v>51.2</v>
      </c>
      <c r="AF612" s="27">
        <v>70</v>
      </c>
      <c r="AG612" s="12">
        <v>781674</v>
      </c>
      <c r="AH612" s="13" t="s">
        <v>4452</v>
      </c>
      <c r="AI612" s="13" t="s">
        <v>6491</v>
      </c>
      <c r="AJ612" s="14">
        <v>-0.4</v>
      </c>
      <c r="AK612" s="13" t="s">
        <v>6340</v>
      </c>
      <c r="AL612" s="13" t="s">
        <v>6395</v>
      </c>
      <c r="AM612" s="13" t="s">
        <v>6345</v>
      </c>
      <c r="AN612" s="18">
        <f t="shared" si="1241"/>
        <v>15.8</v>
      </c>
      <c r="AO612" s="18">
        <f t="shared" si="1242"/>
        <v>16.5</v>
      </c>
      <c r="AP612" s="18">
        <f t="shared" si="1243"/>
        <v>-0.4</v>
      </c>
      <c r="AQ612" s="18">
        <f t="shared" si="1244"/>
        <v>-0.6</v>
      </c>
      <c r="AR612" s="18">
        <f t="shared" si="1215"/>
        <v>-1.1516130580125077</v>
      </c>
      <c r="AS612" s="18">
        <f t="shared" si="1245"/>
        <v>1.8</v>
      </c>
      <c r="AT612" s="18">
        <f t="shared" si="1216"/>
        <v>3.4548391740375233</v>
      </c>
      <c r="AU612" s="18">
        <f t="shared" si="1246"/>
        <v>1.2</v>
      </c>
      <c r="AV612" s="66">
        <v>31</v>
      </c>
      <c r="AW612" s="66">
        <v>89</v>
      </c>
      <c r="AX612" s="66">
        <v>27</v>
      </c>
      <c r="AY612" s="66">
        <v>24</v>
      </c>
      <c r="AZ612" s="66">
        <v>22</v>
      </c>
      <c r="BA612" s="66">
        <v>7</v>
      </c>
      <c r="BB612" s="66">
        <v>25</v>
      </c>
      <c r="BC612" s="66">
        <v>0.7</v>
      </c>
      <c r="BD612">
        <v>19</v>
      </c>
      <c r="BE612" t="s">
        <v>3079</v>
      </c>
      <c r="BF612" t="s">
        <v>3080</v>
      </c>
      <c r="BG612" t="s">
        <v>7456</v>
      </c>
      <c r="BH612" t="s">
        <v>7457</v>
      </c>
      <c r="BI612">
        <v>73</v>
      </c>
      <c r="BJ612">
        <v>200</v>
      </c>
      <c r="BK612" t="s">
        <v>1259</v>
      </c>
      <c r="BL612" t="s">
        <v>7128</v>
      </c>
      <c r="BM612" s="4" t="s">
        <v>7015</v>
      </c>
      <c r="BN612" s="4" t="s">
        <v>7016</v>
      </c>
      <c r="BO612" s="4" t="s">
        <v>7017</v>
      </c>
      <c r="BP612" s="4" t="s">
        <v>7018</v>
      </c>
      <c r="BQ612" s="7">
        <f t="shared" si="1217"/>
        <v>921.65</v>
      </c>
      <c r="BR612" s="7">
        <f t="shared" si="1218"/>
        <v>801.2833333333333</v>
      </c>
      <c r="BS612" s="7">
        <f t="shared" si="1219"/>
        <v>93.033333333333331</v>
      </c>
      <c r="BT612" s="7">
        <f t="shared" si="1220"/>
        <v>27.333333333333332</v>
      </c>
      <c r="BU612" s="12">
        <v>1568</v>
      </c>
      <c r="BV612">
        <v>0</v>
      </c>
      <c r="BW612">
        <v>0</v>
      </c>
      <c r="BX612">
        <v>0</v>
      </c>
      <c r="BY612" s="18">
        <f t="shared" si="1221"/>
        <v>10.683777777777777</v>
      </c>
      <c r="BZ612" s="18">
        <f t="shared" si="1222"/>
        <v>1.2404444444444445</v>
      </c>
      <c r="CA612" s="18">
        <f t="shared" si="1223"/>
        <v>0.3644444444444444</v>
      </c>
      <c r="CB612" s="6">
        <v>20</v>
      </c>
      <c r="CC612" s="6">
        <v>1</v>
      </c>
      <c r="CD612" s="6">
        <v>1</v>
      </c>
      <c r="CE612" s="6">
        <v>22</v>
      </c>
      <c r="CF612" s="6">
        <v>20</v>
      </c>
      <c r="CG612" s="6">
        <v>1</v>
      </c>
      <c r="CH612" s="6">
        <v>4</v>
      </c>
      <c r="CI612" s="6">
        <v>25</v>
      </c>
      <c r="CJ612" s="11">
        <f t="shared" si="1224"/>
        <v>1.4975976038438339</v>
      </c>
      <c r="CK612" s="11">
        <f t="shared" si="1225"/>
        <v>2.1951219512195124</v>
      </c>
      <c r="CL612" s="11">
        <f t="shared" si="1226"/>
        <v>0.64493013256897169</v>
      </c>
      <c r="CM612" s="11">
        <f t="shared" si="1227"/>
        <v>1.4975976038438339</v>
      </c>
      <c r="CN612" s="11">
        <f t="shared" si="1228"/>
        <v>2.1951219512195124</v>
      </c>
      <c r="CO612" s="11">
        <f t="shared" si="1229"/>
        <v>2.5797205302758868</v>
      </c>
      <c r="CP612" s="52">
        <f t="shared" si="1207"/>
        <v>0.35</v>
      </c>
      <c r="CQ612" s="52">
        <f t="shared" si="1208"/>
        <v>0.5</v>
      </c>
      <c r="CR612" s="52">
        <f t="shared" si="1209"/>
        <v>0.85</v>
      </c>
      <c r="CS612" s="52">
        <f t="shared" si="1210"/>
        <v>0</v>
      </c>
      <c r="CT612" s="52">
        <f t="shared" si="1211"/>
        <v>0</v>
      </c>
      <c r="CU612" s="52">
        <f t="shared" si="1212"/>
        <v>0</v>
      </c>
      <c r="CV612">
        <v>0</v>
      </c>
      <c r="CW612" s="60">
        <f t="shared" si="1247"/>
        <v>18.05563839051888</v>
      </c>
      <c r="CX612" s="60">
        <f t="shared" si="1248"/>
        <v>39.181117323319874</v>
      </c>
      <c r="CY612" s="60">
        <v>4.1590550639637751</v>
      </c>
      <c r="CZ612" s="60">
        <v>-1.2972735072803567</v>
      </c>
      <c r="DA612" s="60">
        <v>-0.23808691726384248</v>
      </c>
      <c r="DB612" s="60">
        <v>-0.25229733283282302</v>
      </c>
      <c r="DC612" s="60">
        <v>0</v>
      </c>
      <c r="DD612" s="60">
        <f t="shared" si="1249"/>
        <v>2.3713973065867524</v>
      </c>
      <c r="DE612" s="60">
        <f t="shared" si="1250"/>
        <v>5.1459823286209572</v>
      </c>
      <c r="DF612" s="60">
        <v>9.1817264350308854</v>
      </c>
      <c r="DG612" s="60">
        <v>-8.4422230443907911E-2</v>
      </c>
      <c r="DH612" s="60">
        <v>6.0518853013122138</v>
      </c>
      <c r="DI612" s="60">
        <v>0.53505157803293713</v>
      </c>
      <c r="DJ612" s="60">
        <f t="shared" si="1251"/>
        <v>15.684241083932127</v>
      </c>
      <c r="DK612" s="60">
        <f t="shared" si="1252"/>
        <v>34.035134994698915</v>
      </c>
      <c r="DL612" s="60"/>
      <c r="DM612" s="60"/>
      <c r="DN612" s="60">
        <f t="shared" si="1253"/>
        <v>0</v>
      </c>
      <c r="DO612" s="58">
        <v>801.2833333333333</v>
      </c>
      <c r="DP612" s="58">
        <v>27.333333333333332</v>
      </c>
      <c r="DQ612" s="58">
        <v>93.033333333333331</v>
      </c>
      <c r="DR612" s="58">
        <v>921.65</v>
      </c>
    </row>
    <row r="613" spans="1:122" x14ac:dyDescent="0.2">
      <c r="A613" t="s">
        <v>4663</v>
      </c>
      <c r="B613" t="s">
        <v>4663</v>
      </c>
      <c r="C613" t="str">
        <f t="shared" si="1230"/>
        <v xml:space="preserve">Walz, Wes </v>
      </c>
      <c r="D613" t="str">
        <f t="shared" si="1231"/>
        <v>Wes Walz</v>
      </c>
      <c r="E613" t="str">
        <f t="shared" si="1232"/>
        <v xml:space="preserve">C </v>
      </c>
      <c r="F613" t="s">
        <v>1048</v>
      </c>
      <c r="G613">
        <v>62</v>
      </c>
      <c r="H613">
        <v>9</v>
      </c>
      <c r="I613">
        <v>15</v>
      </c>
      <c r="J613">
        <f t="shared" si="1233"/>
        <v>24</v>
      </c>
      <c r="K613">
        <v>3</v>
      </c>
      <c r="L613">
        <v>30</v>
      </c>
      <c r="M613" s="5" t="s">
        <v>5814</v>
      </c>
      <c r="N613" s="7">
        <f t="shared" si="1234"/>
        <v>14.883333333333333</v>
      </c>
      <c r="O613" s="7">
        <f t="shared" si="1235"/>
        <v>922.76666666666665</v>
      </c>
      <c r="P613">
        <v>0</v>
      </c>
      <c r="Q613">
        <v>0</v>
      </c>
      <c r="R613">
        <v>1</v>
      </c>
      <c r="S613">
        <v>0</v>
      </c>
      <c r="T613">
        <f t="shared" si="1236"/>
        <v>8</v>
      </c>
      <c r="U613">
        <f t="shared" si="1237"/>
        <v>15</v>
      </c>
      <c r="V613">
        <v>77</v>
      </c>
      <c r="W613" s="9">
        <f t="shared" si="1238"/>
        <v>0.11688311688311688</v>
      </c>
      <c r="X613">
        <v>1533</v>
      </c>
      <c r="Y613">
        <v>1</v>
      </c>
      <c r="Z613">
        <v>0</v>
      </c>
      <c r="AA613">
        <v>371</v>
      </c>
      <c r="AB613">
        <v>415</v>
      </c>
      <c r="AC613" s="9">
        <f t="shared" si="1239"/>
        <v>0.47201017811704837</v>
      </c>
      <c r="AD613" s="5" t="s">
        <v>4311</v>
      </c>
      <c r="AE613" s="11">
        <f t="shared" si="1254"/>
        <v>38.450000000000003</v>
      </c>
      <c r="AF613" s="27">
        <v>71</v>
      </c>
      <c r="AG613" s="12">
        <v>1472535</v>
      </c>
      <c r="AH613" s="13" t="s">
        <v>6369</v>
      </c>
      <c r="AI613" s="13" t="s">
        <v>4409</v>
      </c>
      <c r="AJ613" s="14">
        <v>-2.9</v>
      </c>
      <c r="AK613" s="13" t="s">
        <v>6422</v>
      </c>
      <c r="AL613" s="13" t="s">
        <v>6339</v>
      </c>
      <c r="AM613" s="13" t="s">
        <v>6324</v>
      </c>
      <c r="AN613" s="18">
        <f t="shared" si="1241"/>
        <v>17.2</v>
      </c>
      <c r="AO613" s="18">
        <f t="shared" si="1242"/>
        <v>21.6</v>
      </c>
      <c r="AP613" s="18">
        <f t="shared" si="1243"/>
        <v>-2.9</v>
      </c>
      <c r="AQ613" s="18">
        <f t="shared" si="1244"/>
        <v>1</v>
      </c>
      <c r="AR613" s="18">
        <f t="shared" si="1215"/>
        <v>1.8799348289259303</v>
      </c>
      <c r="AS613" s="18">
        <f t="shared" si="1245"/>
        <v>2.2000000000000002</v>
      </c>
      <c r="AT613" s="18">
        <f t="shared" si="1216"/>
        <v>4.1358566236370464</v>
      </c>
      <c r="AU613" s="18">
        <f t="shared" si="1246"/>
        <v>3.1</v>
      </c>
      <c r="AV613" s="66">
        <v>76</v>
      </c>
      <c r="AW613" s="66">
        <v>13</v>
      </c>
      <c r="AX613" s="66">
        <v>29</v>
      </c>
      <c r="AY613" s="66">
        <v>34</v>
      </c>
      <c r="AZ613" s="66">
        <v>35</v>
      </c>
      <c r="BA613" s="66">
        <v>371</v>
      </c>
      <c r="BB613" s="66">
        <v>415</v>
      </c>
      <c r="BC613" s="66">
        <v>22.1</v>
      </c>
      <c r="BE613" t="s">
        <v>3001</v>
      </c>
      <c r="BF613" t="s">
        <v>2853</v>
      </c>
      <c r="BG613" t="s">
        <v>7474</v>
      </c>
      <c r="BH613" t="s">
        <v>7457</v>
      </c>
      <c r="BI613">
        <v>70</v>
      </c>
      <c r="BJ613">
        <v>180</v>
      </c>
      <c r="BK613" t="s">
        <v>1258</v>
      </c>
      <c r="BL613" t="s">
        <v>7128</v>
      </c>
      <c r="BM613" s="4" t="s">
        <v>7012</v>
      </c>
      <c r="BN613" s="4" t="s">
        <v>7013</v>
      </c>
      <c r="BO613" s="4" t="s">
        <v>7014</v>
      </c>
      <c r="BP613" s="4" t="s">
        <v>6795</v>
      </c>
      <c r="BQ613" s="7">
        <f t="shared" si="1217"/>
        <v>922.86666666666667</v>
      </c>
      <c r="BR613" s="7">
        <f t="shared" si="1218"/>
        <v>781.86666666666667</v>
      </c>
      <c r="BS613" s="7">
        <f t="shared" si="1219"/>
        <v>130.06666666666666</v>
      </c>
      <c r="BT613" s="7">
        <f t="shared" si="1220"/>
        <v>10.933333333333334</v>
      </c>
      <c r="BU613" s="12">
        <v>1533</v>
      </c>
      <c r="BV613">
        <v>1</v>
      </c>
      <c r="BW613">
        <v>0</v>
      </c>
      <c r="BX613">
        <v>0</v>
      </c>
      <c r="BY613" s="18">
        <f t="shared" si="1221"/>
        <v>12.610752688172044</v>
      </c>
      <c r="BZ613" s="18">
        <f t="shared" si="1222"/>
        <v>2.0978494623655912</v>
      </c>
      <c r="CA613" s="18">
        <f t="shared" si="1223"/>
        <v>0.17634408602150539</v>
      </c>
      <c r="CB613" s="6">
        <v>28</v>
      </c>
      <c r="CC613" s="6">
        <v>0</v>
      </c>
      <c r="CD613" s="6">
        <v>1</v>
      </c>
      <c r="CE613" s="6">
        <v>29</v>
      </c>
      <c r="CF613" s="6">
        <v>27</v>
      </c>
      <c r="CG613" s="6">
        <v>0</v>
      </c>
      <c r="CH613" s="6">
        <v>13</v>
      </c>
      <c r="CI613" s="6">
        <v>40</v>
      </c>
      <c r="CJ613" s="11">
        <f t="shared" si="1224"/>
        <v>2.1487039563437924</v>
      </c>
      <c r="CK613" s="11">
        <f t="shared" si="1225"/>
        <v>0</v>
      </c>
      <c r="CL613" s="11">
        <f t="shared" si="1226"/>
        <v>0.46130189646335212</v>
      </c>
      <c r="CM613" s="11">
        <f t="shared" si="1227"/>
        <v>2.0719645293315141</v>
      </c>
      <c r="CN613" s="11">
        <f t="shared" si="1228"/>
        <v>0</v>
      </c>
      <c r="CO613" s="11">
        <f t="shared" si="1229"/>
        <v>5.9969246540235774</v>
      </c>
      <c r="CP613" s="52">
        <f t="shared" si="1207"/>
        <v>0.2857142857142857</v>
      </c>
      <c r="CQ613" s="52">
        <f t="shared" si="1208"/>
        <v>0.5357142857142857</v>
      </c>
      <c r="CR613" s="52">
        <f t="shared" si="1209"/>
        <v>0.8214285714285714</v>
      </c>
      <c r="CS613" s="52">
        <f t="shared" si="1210"/>
        <v>0</v>
      </c>
      <c r="CT613" s="52">
        <f t="shared" si="1211"/>
        <v>0</v>
      </c>
      <c r="CU613" s="52">
        <f t="shared" si="1212"/>
        <v>0</v>
      </c>
      <c r="CV613">
        <v>0</v>
      </c>
      <c r="CW613" s="60">
        <f t="shared" si="1247"/>
        <v>22.20477276902583</v>
      </c>
      <c r="CX613" s="60">
        <f t="shared" si="1248"/>
        <v>48.121301962780834</v>
      </c>
      <c r="CY613" s="60">
        <v>10.285671481800934</v>
      </c>
      <c r="CZ613" s="60">
        <v>-0.51890940291214283</v>
      </c>
      <c r="DA613" s="60">
        <v>-0.23840121489960911</v>
      </c>
      <c r="DB613" s="60">
        <v>0.67458599985855272</v>
      </c>
      <c r="DC613" s="60">
        <v>-0.57262884841687789</v>
      </c>
      <c r="DD613" s="60">
        <f t="shared" si="1249"/>
        <v>9.6303180154308556</v>
      </c>
      <c r="DE613" s="60">
        <f t="shared" si="1250"/>
        <v>20.870442856528626</v>
      </c>
      <c r="DF613" s="60">
        <v>6.8485261655091376</v>
      </c>
      <c r="DG613" s="60">
        <v>3.7734877714665438E-2</v>
      </c>
      <c r="DH613" s="60">
        <v>4.5806540008552545</v>
      </c>
      <c r="DI613" s="60">
        <v>1.1075397095159145</v>
      </c>
      <c r="DJ613" s="60">
        <f t="shared" si="1251"/>
        <v>12.574454753594974</v>
      </c>
      <c r="DK613" s="60">
        <f t="shared" si="1252"/>
        <v>27.250859106252207</v>
      </c>
      <c r="DL613" s="60"/>
      <c r="DM613" s="60"/>
      <c r="DN613" s="60">
        <f t="shared" si="1253"/>
        <v>0</v>
      </c>
      <c r="DO613" s="58">
        <v>781.86666666666656</v>
      </c>
      <c r="DP613" s="58">
        <v>10.933333333333334</v>
      </c>
      <c r="DQ613" s="58">
        <v>130.06666666666666</v>
      </c>
      <c r="DR613" s="58">
        <v>922.86666666666645</v>
      </c>
    </row>
    <row r="614" spans="1:122" x14ac:dyDescent="0.2">
      <c r="A614" t="s">
        <v>4664</v>
      </c>
      <c r="B614" t="s">
        <v>4664</v>
      </c>
      <c r="C614" t="str">
        <f t="shared" si="1230"/>
        <v xml:space="preserve">Kovalev, Alexei </v>
      </c>
      <c r="D614" t="str">
        <f t="shared" si="1231"/>
        <v>Alexei Kovalev</v>
      </c>
      <c r="E614" t="str">
        <f t="shared" si="1232"/>
        <v>RW</v>
      </c>
      <c r="F614" t="s">
        <v>1073</v>
      </c>
      <c r="G614">
        <v>73</v>
      </c>
      <c r="H614">
        <v>18</v>
      </c>
      <c r="I614">
        <v>29</v>
      </c>
      <c r="J614">
        <f t="shared" si="1233"/>
        <v>47</v>
      </c>
      <c r="K614">
        <v>-19</v>
      </c>
      <c r="L614">
        <v>78</v>
      </c>
      <c r="M614" s="5" t="s">
        <v>7122</v>
      </c>
      <c r="N614" s="7">
        <f t="shared" si="1234"/>
        <v>18.25</v>
      </c>
      <c r="O614" s="7">
        <f t="shared" si="1235"/>
        <v>1332.25</v>
      </c>
      <c r="P614">
        <v>8</v>
      </c>
      <c r="Q614">
        <v>14</v>
      </c>
      <c r="R614">
        <v>0</v>
      </c>
      <c r="S614">
        <v>1</v>
      </c>
      <c r="T614">
        <f t="shared" si="1236"/>
        <v>10</v>
      </c>
      <c r="U614">
        <f t="shared" si="1237"/>
        <v>14</v>
      </c>
      <c r="V614">
        <v>197</v>
      </c>
      <c r="W614" s="9">
        <f t="shared" si="1238"/>
        <v>9.1370558375634514E-2</v>
      </c>
      <c r="X614">
        <v>1499</v>
      </c>
      <c r="Y614">
        <v>5</v>
      </c>
      <c r="Z614">
        <v>0</v>
      </c>
      <c r="AA614">
        <v>75</v>
      </c>
      <c r="AB614">
        <v>87</v>
      </c>
      <c r="AC614" s="9">
        <f t="shared" si="1239"/>
        <v>0.46296296296296297</v>
      </c>
      <c r="AD614" s="5" t="s">
        <v>4315</v>
      </c>
      <c r="AE614" s="11">
        <f t="shared" si="1254"/>
        <v>28.333333333333332</v>
      </c>
      <c r="AF614" s="27">
        <v>26</v>
      </c>
      <c r="AG614" s="12">
        <v>1202896</v>
      </c>
      <c r="AH614" s="13" t="s">
        <v>4478</v>
      </c>
      <c r="AI614" s="13" t="s">
        <v>6308</v>
      </c>
      <c r="AJ614" s="14">
        <v>-10</v>
      </c>
      <c r="AK614" s="13" t="s">
        <v>6455</v>
      </c>
      <c r="AL614" s="13" t="s">
        <v>6353</v>
      </c>
      <c r="AM614" s="13" t="s">
        <v>6416</v>
      </c>
      <c r="AN614" s="18">
        <f t="shared" si="1241"/>
        <v>29.4</v>
      </c>
      <c r="AO614" s="18">
        <f t="shared" si="1242"/>
        <v>24.6</v>
      </c>
      <c r="AP614" s="18">
        <f t="shared" si="1243"/>
        <v>-10</v>
      </c>
      <c r="AQ614" s="18">
        <f t="shared" si="1244"/>
        <v>3.6</v>
      </c>
      <c r="AR614" s="18">
        <f t="shared" si="1215"/>
        <v>4.2195329211474792</v>
      </c>
      <c r="AS614" s="18">
        <f t="shared" si="1245"/>
        <v>-0.4</v>
      </c>
      <c r="AT614" s="18">
        <f t="shared" si="1216"/>
        <v>-0.46883699123860878</v>
      </c>
      <c r="AU614" s="18">
        <f t="shared" si="1246"/>
        <v>3.2</v>
      </c>
      <c r="AV614" s="66">
        <v>19</v>
      </c>
      <c r="AW614" s="66">
        <v>43</v>
      </c>
      <c r="AX614" s="66">
        <v>69</v>
      </c>
      <c r="AY614" s="66">
        <v>44</v>
      </c>
      <c r="AZ614" s="66">
        <v>36</v>
      </c>
      <c r="BA614" s="66">
        <v>75</v>
      </c>
      <c r="BB614" s="66">
        <v>87</v>
      </c>
      <c r="BC614" s="66">
        <v>3.7</v>
      </c>
      <c r="BD614">
        <v>27</v>
      </c>
      <c r="BE614" t="s">
        <v>1321</v>
      </c>
      <c r="BF614" t="s">
        <v>2914</v>
      </c>
      <c r="BH614" t="s">
        <v>7453</v>
      </c>
      <c r="BI614">
        <v>74</v>
      </c>
      <c r="BJ614">
        <v>222</v>
      </c>
      <c r="BK614" t="s">
        <v>1259</v>
      </c>
      <c r="BL614" t="s">
        <v>7128</v>
      </c>
      <c r="BM614" s="4" t="s">
        <v>4886</v>
      </c>
      <c r="BN614" s="4" t="s">
        <v>1478</v>
      </c>
      <c r="BO614" s="4" t="s">
        <v>1479</v>
      </c>
      <c r="BP614" s="4" t="s">
        <v>1481</v>
      </c>
      <c r="BQ614" s="7">
        <f t="shared" si="1217"/>
        <v>1332.2166666666667</v>
      </c>
      <c r="BR614" s="7">
        <f t="shared" si="1218"/>
        <v>958.08333333333337</v>
      </c>
      <c r="BS614" s="7">
        <f t="shared" si="1219"/>
        <v>77.233333333333334</v>
      </c>
      <c r="BT614" s="7">
        <f t="shared" si="1220"/>
        <v>296.89999999999998</v>
      </c>
      <c r="BU614" s="12">
        <v>1499</v>
      </c>
      <c r="BV614">
        <v>9</v>
      </c>
      <c r="BW614">
        <v>4</v>
      </c>
      <c r="BX614">
        <v>1</v>
      </c>
      <c r="BY614" s="18">
        <f t="shared" si="1221"/>
        <v>13.124429223744293</v>
      </c>
      <c r="BZ614" s="18">
        <f t="shared" si="1222"/>
        <v>1.0579908675799088</v>
      </c>
      <c r="CA614" s="18">
        <f t="shared" si="1223"/>
        <v>4.0671232876712322</v>
      </c>
      <c r="CB614" s="6">
        <v>32</v>
      </c>
      <c r="CC614" s="6">
        <v>40</v>
      </c>
      <c r="CD614" s="6">
        <v>2</v>
      </c>
      <c r="CE614" s="6">
        <v>74</v>
      </c>
      <c r="CF614" s="6">
        <v>48</v>
      </c>
      <c r="CG614" s="6">
        <v>3</v>
      </c>
      <c r="CH614" s="6">
        <v>9</v>
      </c>
      <c r="CI614" s="6">
        <v>60</v>
      </c>
      <c r="CJ614" s="11">
        <f t="shared" si="1224"/>
        <v>2.0040010437505433</v>
      </c>
      <c r="CK614" s="11">
        <f t="shared" si="1225"/>
        <v>8.0835298080161682</v>
      </c>
      <c r="CL614" s="11">
        <f t="shared" si="1226"/>
        <v>1.5537332757876565</v>
      </c>
      <c r="CM614" s="11">
        <f t="shared" si="1227"/>
        <v>3.006001565625815</v>
      </c>
      <c r="CN614" s="11">
        <f t="shared" si="1228"/>
        <v>0.60626473560121263</v>
      </c>
      <c r="CO614" s="11">
        <f t="shared" si="1229"/>
        <v>6.9917997410444546</v>
      </c>
      <c r="CP614" s="52">
        <f t="shared" si="1207"/>
        <v>0.3125</v>
      </c>
      <c r="CQ614" s="52">
        <f t="shared" si="1208"/>
        <v>0.4375</v>
      </c>
      <c r="CR614" s="52">
        <f t="shared" si="1209"/>
        <v>0.75</v>
      </c>
      <c r="CS614" s="52">
        <f t="shared" si="1210"/>
        <v>0.2</v>
      </c>
      <c r="CT614" s="52">
        <f t="shared" si="1211"/>
        <v>0.35</v>
      </c>
      <c r="CU614" s="52">
        <f t="shared" si="1212"/>
        <v>0.55000000000000004</v>
      </c>
      <c r="CV614">
        <v>0</v>
      </c>
      <c r="CW614" s="60">
        <f t="shared" si="1247"/>
        <v>39.642064340467073</v>
      </c>
      <c r="CX614" s="60">
        <f t="shared" si="1248"/>
        <v>59.512938596775406</v>
      </c>
      <c r="CY614" s="60">
        <v>11.672967543389133</v>
      </c>
      <c r="CZ614" s="60">
        <v>11.134753712980237</v>
      </c>
      <c r="DA614" s="60">
        <v>-0.42313303416563647</v>
      </c>
      <c r="DB614" s="60">
        <v>0.13752740558771814</v>
      </c>
      <c r="DC614" s="60">
        <v>13.375343840440632</v>
      </c>
      <c r="DD614" s="60">
        <f t="shared" si="1249"/>
        <v>35.897459468232086</v>
      </c>
      <c r="DE614" s="60">
        <f t="shared" si="1250"/>
        <v>53.891323185515994</v>
      </c>
      <c r="DF614" s="60">
        <v>3.4709165499768457</v>
      </c>
      <c r="DG614" s="60">
        <v>0.28904081219086331</v>
      </c>
      <c r="DH614" s="60">
        <v>2.0703492889162405</v>
      </c>
      <c r="DI614" s="60">
        <v>-2.0857017788489629</v>
      </c>
      <c r="DJ614" s="60">
        <f t="shared" si="1251"/>
        <v>3.7446048722349867</v>
      </c>
      <c r="DK614" s="60">
        <f t="shared" si="1252"/>
        <v>5.621615411259409</v>
      </c>
      <c r="DL614" s="60"/>
      <c r="DM614" s="60"/>
      <c r="DN614" s="60">
        <f t="shared" si="1253"/>
        <v>0</v>
      </c>
      <c r="DO614" s="58">
        <v>958.08333333333348</v>
      </c>
      <c r="DP614" s="58">
        <v>296.89999999999998</v>
      </c>
      <c r="DQ614" s="58">
        <v>77.233333333333334</v>
      </c>
      <c r="DR614" s="58">
        <v>1332.2166666666667</v>
      </c>
    </row>
    <row r="615" spans="1:122" x14ac:dyDescent="0.2">
      <c r="A615" t="s">
        <v>4664</v>
      </c>
      <c r="B615" t="s">
        <v>4664</v>
      </c>
      <c r="C615" t="str">
        <f t="shared" si="1230"/>
        <v xml:space="preserve">Kostitsyn, Andrei </v>
      </c>
      <c r="D615" t="str">
        <f t="shared" si="1231"/>
        <v>Andrei Kostitsyn</v>
      </c>
      <c r="E615" t="str">
        <f t="shared" si="1232"/>
        <v>LW</v>
      </c>
      <c r="F615" t="s">
        <v>1086</v>
      </c>
      <c r="G615">
        <v>22</v>
      </c>
      <c r="H615">
        <v>1</v>
      </c>
      <c r="I615">
        <v>10</v>
      </c>
      <c r="J615">
        <f t="shared" si="1233"/>
        <v>11</v>
      </c>
      <c r="K615">
        <v>3</v>
      </c>
      <c r="L615">
        <v>6</v>
      </c>
      <c r="M615" s="5" t="s">
        <v>5818</v>
      </c>
      <c r="N615" s="7">
        <f t="shared" si="1234"/>
        <v>13.283333333333333</v>
      </c>
      <c r="O615" s="7">
        <f t="shared" si="1235"/>
        <v>292.23333333333335</v>
      </c>
      <c r="P615">
        <v>0</v>
      </c>
      <c r="Q615">
        <v>1</v>
      </c>
      <c r="R615">
        <v>0</v>
      </c>
      <c r="S615">
        <v>0</v>
      </c>
      <c r="T615">
        <f t="shared" si="1236"/>
        <v>1</v>
      </c>
      <c r="U615">
        <f t="shared" si="1237"/>
        <v>9</v>
      </c>
      <c r="V615">
        <v>38</v>
      </c>
      <c r="W615" s="9">
        <f t="shared" si="1238"/>
        <v>2.6315789473684209E-2</v>
      </c>
      <c r="X615">
        <v>362</v>
      </c>
      <c r="Y615">
        <v>0</v>
      </c>
      <c r="Z615">
        <v>0</v>
      </c>
      <c r="AA615">
        <v>0</v>
      </c>
      <c r="AB615">
        <v>1</v>
      </c>
      <c r="AC615" s="9">
        <f t="shared" si="1239"/>
        <v>0</v>
      </c>
      <c r="AD615" s="5" t="s">
        <v>4316</v>
      </c>
      <c r="AE615" s="11">
        <f t="shared" si="1254"/>
        <v>26.566666666666666</v>
      </c>
      <c r="AF615" s="27">
        <v>56</v>
      </c>
      <c r="AG615" s="12">
        <v>179731</v>
      </c>
      <c r="AH615" s="13" t="s">
        <v>6312</v>
      </c>
      <c r="AI615" s="13" t="s">
        <v>6297</v>
      </c>
      <c r="AJ615" s="14">
        <v>5.6</v>
      </c>
      <c r="AK615" s="13" t="s">
        <v>6344</v>
      </c>
      <c r="AL615" s="13" t="s">
        <v>6345</v>
      </c>
      <c r="AM615" s="13" t="s">
        <v>6415</v>
      </c>
      <c r="AN615" s="18">
        <f t="shared" si="1241"/>
        <v>6.6</v>
      </c>
      <c r="AO615" s="18">
        <f t="shared" si="1242"/>
        <v>5.9</v>
      </c>
      <c r="AP615" s="18">
        <f t="shared" si="1243"/>
        <v>5.6</v>
      </c>
      <c r="AQ615" s="18">
        <f t="shared" si="1244"/>
        <v>0.5</v>
      </c>
      <c r="AR615" s="18">
        <f t="shared" si="1215"/>
        <v>3.0854674483184197</v>
      </c>
      <c r="AS615" s="18">
        <f t="shared" si="1245"/>
        <v>1.2</v>
      </c>
      <c r="AT615" s="18">
        <f t="shared" si="1216"/>
        <v>7.4051218759642081</v>
      </c>
      <c r="AU615" s="18">
        <f t="shared" si="1246"/>
        <v>1.7</v>
      </c>
      <c r="AV615" s="66">
        <v>4</v>
      </c>
      <c r="AW615" s="66">
        <v>23</v>
      </c>
      <c r="AX615" s="66">
        <v>16</v>
      </c>
      <c r="AY615" s="66">
        <v>11</v>
      </c>
      <c r="AZ615" s="66">
        <v>9</v>
      </c>
      <c r="BA615" s="66">
        <v>0</v>
      </c>
      <c r="BB615" s="66">
        <v>1</v>
      </c>
      <c r="BC615" s="66">
        <v>0</v>
      </c>
      <c r="BD615">
        <v>46</v>
      </c>
      <c r="BE615" t="s">
        <v>5270</v>
      </c>
      <c r="BF615" t="s">
        <v>5271</v>
      </c>
      <c r="BH615" t="s">
        <v>3101</v>
      </c>
      <c r="BI615">
        <v>72</v>
      </c>
      <c r="BJ615">
        <v>200</v>
      </c>
      <c r="BK615" t="s">
        <v>1259</v>
      </c>
      <c r="BL615" t="s">
        <v>638</v>
      </c>
      <c r="BM615" s="4" t="s">
        <v>3637</v>
      </c>
      <c r="BN615" s="4" t="s">
        <v>3638</v>
      </c>
      <c r="BO615" s="4" t="s">
        <v>7224</v>
      </c>
      <c r="BP615" s="4" t="s">
        <v>3639</v>
      </c>
      <c r="BQ615" s="7">
        <f t="shared" si="1217"/>
        <v>292.33333333333331</v>
      </c>
      <c r="BR615" s="7">
        <f t="shared" si="1218"/>
        <v>260.56666666666666</v>
      </c>
      <c r="BS615" s="7">
        <f t="shared" si="1219"/>
        <v>0.26666666666666666</v>
      </c>
      <c r="BT615" s="7">
        <f t="shared" si="1220"/>
        <v>31.5</v>
      </c>
      <c r="BU615">
        <v>362</v>
      </c>
      <c r="BV615">
        <v>2</v>
      </c>
      <c r="BW615">
        <v>1</v>
      </c>
      <c r="BX615">
        <v>1</v>
      </c>
      <c r="BY615" s="18">
        <f t="shared" si="1221"/>
        <v>11.843939393939394</v>
      </c>
      <c r="BZ615" s="18">
        <f t="shared" si="1222"/>
        <v>1.2121212121212121E-2</v>
      </c>
      <c r="CA615" s="18">
        <f t="shared" si="1223"/>
        <v>1.4318181818181819</v>
      </c>
      <c r="CB615" s="6">
        <v>14</v>
      </c>
      <c r="CC615" s="6">
        <v>2</v>
      </c>
      <c r="CD615" s="6">
        <v>0</v>
      </c>
      <c r="CE615" s="6">
        <v>16</v>
      </c>
      <c r="CF615" s="6">
        <v>9</v>
      </c>
      <c r="CG615" s="6">
        <v>0</v>
      </c>
      <c r="CH615" s="6">
        <v>0</v>
      </c>
      <c r="CI615" s="6">
        <v>9</v>
      </c>
      <c r="CJ615" s="11">
        <f t="shared" si="1224"/>
        <v>3.2237431239605989</v>
      </c>
      <c r="CK615" s="11">
        <f t="shared" si="1225"/>
        <v>3.8095238095238093</v>
      </c>
      <c r="CL615" s="11">
        <f t="shared" si="1226"/>
        <v>0</v>
      </c>
      <c r="CM615" s="11">
        <f t="shared" si="1227"/>
        <v>2.0724062939746708</v>
      </c>
      <c r="CN615" s="11">
        <f t="shared" si="1228"/>
        <v>0</v>
      </c>
      <c r="CO615" s="11">
        <f t="shared" si="1229"/>
        <v>0</v>
      </c>
      <c r="CP615" s="52">
        <f t="shared" si="1207"/>
        <v>7.1428571428571425E-2</v>
      </c>
      <c r="CQ615" s="52">
        <f t="shared" si="1208"/>
        <v>0.6428571428571429</v>
      </c>
      <c r="CR615" s="52">
        <f t="shared" si="1209"/>
        <v>0.7142857142857143</v>
      </c>
      <c r="CS615" s="52">
        <f t="shared" si="1210"/>
        <v>0</v>
      </c>
      <c r="CT615" s="52">
        <f t="shared" si="1211"/>
        <v>0.5</v>
      </c>
      <c r="CU615" s="52">
        <f t="shared" si="1212"/>
        <v>0.5</v>
      </c>
      <c r="CV615">
        <v>0</v>
      </c>
      <c r="CW615" s="60">
        <f t="shared" si="1247"/>
        <v>10.312727219648085</v>
      </c>
      <c r="CX615" s="60">
        <f t="shared" si="1248"/>
        <v>70.554576189154517</v>
      </c>
      <c r="CY615" s="60">
        <v>4.8233609639160742</v>
      </c>
      <c r="CZ615" s="60">
        <v>-1.0639628683160427</v>
      </c>
      <c r="DA615" s="60">
        <v>-9.2849679347269121E-2</v>
      </c>
      <c r="DB615" s="60">
        <v>-3.4083310232310617E-3</v>
      </c>
      <c r="DC615" s="60">
        <v>3.516593226379146</v>
      </c>
      <c r="DD615" s="60">
        <f t="shared" si="1249"/>
        <v>7.1797333116086772</v>
      </c>
      <c r="DE615" s="60">
        <f t="shared" si="1250"/>
        <v>49.12018229150749</v>
      </c>
      <c r="DF615" s="60">
        <v>1.6742975871982446</v>
      </c>
      <c r="DG615" s="60">
        <v>8.3478187081876071E-2</v>
      </c>
      <c r="DH615" s="60">
        <v>2.3220585679654963E-2</v>
      </c>
      <c r="DI615" s="60">
        <v>1.3519975480796314</v>
      </c>
      <c r="DJ615" s="60">
        <f t="shared" si="1251"/>
        <v>3.1329939080394071</v>
      </c>
      <c r="DK615" s="60">
        <f t="shared" si="1252"/>
        <v>21.434393897647031</v>
      </c>
      <c r="DL615" s="60"/>
      <c r="DM615" s="60"/>
      <c r="DN615" s="60">
        <f t="shared" si="1253"/>
        <v>0</v>
      </c>
      <c r="DO615" s="59">
        <v>260.56666666666666</v>
      </c>
      <c r="DP615" s="59">
        <v>31.5</v>
      </c>
      <c r="DQ615" s="59">
        <v>0.26666666666666666</v>
      </c>
      <c r="DR615" s="58">
        <v>292.33333333333331</v>
      </c>
    </row>
    <row r="616" spans="1:122" x14ac:dyDescent="0.2">
      <c r="A616" t="s">
        <v>4664</v>
      </c>
      <c r="B616" t="s">
        <v>4664</v>
      </c>
      <c r="C616" t="str">
        <f t="shared" si="1230"/>
        <v xml:space="preserve">Markov, Andrei </v>
      </c>
      <c r="D616" t="str">
        <f t="shared" si="1231"/>
        <v>Andrei Markov</v>
      </c>
      <c r="E616" t="str">
        <f t="shared" si="1232"/>
        <v xml:space="preserve">D </v>
      </c>
      <c r="F616" t="s">
        <v>1072</v>
      </c>
      <c r="G616">
        <v>77</v>
      </c>
      <c r="H616">
        <v>6</v>
      </c>
      <c r="I616">
        <v>43</v>
      </c>
      <c r="J616">
        <f t="shared" si="1233"/>
        <v>49</v>
      </c>
      <c r="K616">
        <v>2</v>
      </c>
      <c r="L616">
        <v>56</v>
      </c>
      <c r="M616" s="5" t="s">
        <v>4246</v>
      </c>
      <c r="N616" s="7">
        <f t="shared" si="1234"/>
        <v>24.483333333333334</v>
      </c>
      <c r="O616" s="7">
        <f t="shared" si="1235"/>
        <v>1885.2166666666667</v>
      </c>
      <c r="P616">
        <v>5</v>
      </c>
      <c r="Q616">
        <v>27</v>
      </c>
      <c r="R616">
        <v>0</v>
      </c>
      <c r="S616">
        <v>3</v>
      </c>
      <c r="T616">
        <f t="shared" si="1236"/>
        <v>1</v>
      </c>
      <c r="U616">
        <f t="shared" si="1237"/>
        <v>13</v>
      </c>
      <c r="V616">
        <v>128</v>
      </c>
      <c r="W616" s="9">
        <f t="shared" si="1238"/>
        <v>4.6875E-2</v>
      </c>
      <c r="X616">
        <v>2208</v>
      </c>
      <c r="Y616">
        <v>2</v>
      </c>
      <c r="Z616">
        <v>0</v>
      </c>
      <c r="AA616">
        <v>0</v>
      </c>
      <c r="AB616">
        <v>1</v>
      </c>
      <c r="AC616" s="9">
        <f t="shared" si="1239"/>
        <v>0</v>
      </c>
      <c r="AD616" s="5" t="s">
        <v>4311</v>
      </c>
      <c r="AE616" s="11">
        <f t="shared" si="1254"/>
        <v>38.450000000000003</v>
      </c>
      <c r="AF616" s="27">
        <v>51</v>
      </c>
      <c r="AG616" s="12">
        <v>3450065</v>
      </c>
      <c r="AH616" s="13" t="s">
        <v>309</v>
      </c>
      <c r="AI616" s="13" t="s">
        <v>314</v>
      </c>
      <c r="AJ616" s="14">
        <v>10.5</v>
      </c>
      <c r="AK616" s="13" t="s">
        <v>6502</v>
      </c>
      <c r="AL616" s="13" t="s">
        <v>6373</v>
      </c>
      <c r="AM616" s="13" t="s">
        <v>6428</v>
      </c>
      <c r="AN616" s="18">
        <f t="shared" si="1241"/>
        <v>40.6</v>
      </c>
      <c r="AO616" s="18">
        <f t="shared" si="1242"/>
        <v>35.5</v>
      </c>
      <c r="AP616" s="18">
        <f t="shared" si="1243"/>
        <v>10.5</v>
      </c>
      <c r="AQ616" s="18">
        <f t="shared" si="1244"/>
        <v>7.4</v>
      </c>
      <c r="AR616" s="18">
        <f t="shared" si="1215"/>
        <v>5.9181850899057631</v>
      </c>
      <c r="AS616" s="18">
        <f t="shared" si="1245"/>
        <v>5.2</v>
      </c>
      <c r="AT616" s="18">
        <f t="shared" si="1216"/>
        <v>4.1587246577716179</v>
      </c>
      <c r="AU616" s="18">
        <f t="shared" si="1246"/>
        <v>12.6</v>
      </c>
      <c r="AV616" s="66">
        <v>119</v>
      </c>
      <c r="AW616" s="66">
        <v>38</v>
      </c>
      <c r="AX616" s="66">
        <v>68</v>
      </c>
      <c r="AY616" s="66">
        <v>87</v>
      </c>
      <c r="AZ616" s="66">
        <v>75</v>
      </c>
      <c r="BA616" s="66">
        <v>0</v>
      </c>
      <c r="BB616" s="66">
        <v>1</v>
      </c>
      <c r="BC616" s="66">
        <v>0</v>
      </c>
      <c r="BD616">
        <v>79</v>
      </c>
      <c r="BE616" t="s">
        <v>3096</v>
      </c>
      <c r="BF616" t="s">
        <v>685</v>
      </c>
      <c r="BH616" t="s">
        <v>7453</v>
      </c>
      <c r="BI616">
        <v>72</v>
      </c>
      <c r="BJ616">
        <v>203</v>
      </c>
      <c r="BK616" t="s">
        <v>1259</v>
      </c>
      <c r="BL616" t="s">
        <v>7128</v>
      </c>
      <c r="BM616" s="4" t="s">
        <v>1840</v>
      </c>
      <c r="BN616" s="4" t="s">
        <v>1841</v>
      </c>
      <c r="BO616" s="4" t="s">
        <v>614</v>
      </c>
      <c r="BP616" s="4" t="s">
        <v>616</v>
      </c>
      <c r="BQ616" s="7">
        <f t="shared" si="1217"/>
        <v>1884.8166666666666</v>
      </c>
      <c r="BR616" s="7">
        <f t="shared" si="1218"/>
        <v>1268.8666666666666</v>
      </c>
      <c r="BS616" s="7">
        <f t="shared" si="1219"/>
        <v>274.33333333333331</v>
      </c>
      <c r="BT616" s="7">
        <f t="shared" si="1220"/>
        <v>341.61666666666667</v>
      </c>
      <c r="BU616" s="12">
        <v>2208</v>
      </c>
      <c r="BV616">
        <v>0</v>
      </c>
      <c r="BW616">
        <v>0</v>
      </c>
      <c r="BX616">
        <v>0</v>
      </c>
      <c r="BY616" s="18">
        <f t="shared" si="1221"/>
        <v>16.478787878787877</v>
      </c>
      <c r="BZ616" s="18">
        <f t="shared" si="1222"/>
        <v>3.5627705627705626</v>
      </c>
      <c r="CA616" s="18">
        <f t="shared" si="1223"/>
        <v>4.4365800865800864</v>
      </c>
      <c r="CB616" s="6">
        <v>47</v>
      </c>
      <c r="CC616" s="6">
        <v>52</v>
      </c>
      <c r="CD616" s="6">
        <v>6</v>
      </c>
      <c r="CE616" s="6">
        <v>105</v>
      </c>
      <c r="CF616" s="6">
        <v>46</v>
      </c>
      <c r="CG616" s="6">
        <v>4</v>
      </c>
      <c r="CH616" s="6">
        <v>22</v>
      </c>
      <c r="CI616" s="6">
        <v>72</v>
      </c>
      <c r="CJ616" s="11">
        <f t="shared" si="1224"/>
        <v>2.2224557347764411</v>
      </c>
      <c r="CK616" s="11">
        <f t="shared" si="1225"/>
        <v>9.133043860077084</v>
      </c>
      <c r="CL616" s="11">
        <f t="shared" si="1226"/>
        <v>1.3122721749696233</v>
      </c>
      <c r="CM616" s="11">
        <f t="shared" si="1227"/>
        <v>2.1751694425471553</v>
      </c>
      <c r="CN616" s="11">
        <f t="shared" si="1228"/>
        <v>0.70254183539054493</v>
      </c>
      <c r="CO616" s="11">
        <f t="shared" si="1229"/>
        <v>4.8116646415552857</v>
      </c>
      <c r="CP616" s="52">
        <f t="shared" si="1207"/>
        <v>2.1276595744680851E-2</v>
      </c>
      <c r="CQ616" s="52">
        <f t="shared" si="1208"/>
        <v>0.27659574468085107</v>
      </c>
      <c r="CR616" s="52">
        <f t="shared" si="1209"/>
        <v>0.2978723404255319</v>
      </c>
      <c r="CS616" s="52">
        <f t="shared" si="1210"/>
        <v>9.6153846153846159E-2</v>
      </c>
      <c r="CT616" s="52">
        <f t="shared" si="1211"/>
        <v>0.51923076923076927</v>
      </c>
      <c r="CU616" s="52">
        <f t="shared" si="1212"/>
        <v>0.61538461538461542</v>
      </c>
      <c r="CV616">
        <v>0</v>
      </c>
      <c r="CW616" s="60">
        <f t="shared" si="1247"/>
        <v>72.894003371965056</v>
      </c>
      <c r="CX616" s="60">
        <f t="shared" si="1248"/>
        <v>77.348640492318495</v>
      </c>
      <c r="CY616" s="60">
        <v>2.4109374333663705</v>
      </c>
      <c r="CZ616" s="60">
        <v>21.669921167031852</v>
      </c>
      <c r="DA616" s="60">
        <v>-0.59864751355207058</v>
      </c>
      <c r="DB616" s="60">
        <v>2.3420546494891723</v>
      </c>
      <c r="DC616" s="60">
        <v>0</v>
      </c>
      <c r="DD616" s="60">
        <f t="shared" si="1249"/>
        <v>25.824265736335324</v>
      </c>
      <c r="DE616" s="60">
        <f t="shared" si="1250"/>
        <v>27.402416577741771</v>
      </c>
      <c r="DF616" s="60">
        <v>24.493105968199316</v>
      </c>
      <c r="DG616" s="60">
        <v>3.5906867748866356</v>
      </c>
      <c r="DH616" s="60">
        <v>14.926868871079833</v>
      </c>
      <c r="DI616" s="60">
        <v>4.0590760214639428</v>
      </c>
      <c r="DJ616" s="60">
        <f t="shared" si="1251"/>
        <v>47.069737635629728</v>
      </c>
      <c r="DK616" s="60">
        <f t="shared" si="1252"/>
        <v>49.946223914576727</v>
      </c>
      <c r="DL616" s="60"/>
      <c r="DM616" s="60"/>
      <c r="DN616" s="60">
        <f t="shared" si="1253"/>
        <v>0</v>
      </c>
      <c r="DO616" s="58">
        <v>1268.8666666666666</v>
      </c>
      <c r="DP616" s="58">
        <v>341.61666666666667</v>
      </c>
      <c r="DQ616" s="58">
        <v>274.33333333333331</v>
      </c>
      <c r="DR616" s="58">
        <v>1884.8166666666666</v>
      </c>
    </row>
    <row r="617" spans="1:122" x14ac:dyDescent="0.2">
      <c r="A617" s="31" t="s">
        <v>4655</v>
      </c>
      <c r="B617" s="31" t="s">
        <v>4664</v>
      </c>
      <c r="C617" s="31" t="str">
        <f t="shared" si="1230"/>
        <v xml:space="preserve">Smolinski, Bryan </v>
      </c>
      <c r="D617" s="31" t="str">
        <f t="shared" si="1231"/>
        <v>Bryan Smolinski</v>
      </c>
      <c r="E617" s="31" t="str">
        <f t="shared" si="1232"/>
        <v xml:space="preserve">C </v>
      </c>
      <c r="F617" s="31" t="s">
        <v>3255</v>
      </c>
      <c r="G617" s="31">
        <v>62</v>
      </c>
      <c r="H617" s="31">
        <v>14</v>
      </c>
      <c r="I617" s="31">
        <v>23</v>
      </c>
      <c r="J617" s="31">
        <f t="shared" si="1233"/>
        <v>37</v>
      </c>
      <c r="K617" s="31">
        <v>10</v>
      </c>
      <c r="L617" s="31">
        <v>29</v>
      </c>
      <c r="M617" s="32" t="s">
        <v>5522</v>
      </c>
      <c r="N617" s="33">
        <f t="shared" si="1234"/>
        <v>18.600000000000001</v>
      </c>
      <c r="O617" s="33">
        <f t="shared" si="1235"/>
        <v>1153.2</v>
      </c>
      <c r="P617" s="31">
        <v>4</v>
      </c>
      <c r="Q617" s="31">
        <v>6</v>
      </c>
      <c r="R617" s="31">
        <v>3</v>
      </c>
      <c r="S617" s="31">
        <v>1</v>
      </c>
      <c r="T617" s="31">
        <f t="shared" si="1236"/>
        <v>7</v>
      </c>
      <c r="U617" s="31">
        <f t="shared" si="1237"/>
        <v>16</v>
      </c>
      <c r="V617" s="31">
        <v>122</v>
      </c>
      <c r="W617" s="34">
        <f t="shared" si="1238"/>
        <v>0.11475409836065574</v>
      </c>
      <c r="X617" s="31">
        <v>1611</v>
      </c>
      <c r="Y617" s="31">
        <v>3</v>
      </c>
      <c r="Z617" s="31">
        <v>0</v>
      </c>
      <c r="AA617" s="31">
        <v>465</v>
      </c>
      <c r="AB617" s="31">
        <v>446</v>
      </c>
      <c r="AC617" s="34">
        <f t="shared" si="1239"/>
        <v>0.51042810098792535</v>
      </c>
      <c r="AD617" s="32" t="s">
        <v>4104</v>
      </c>
      <c r="AE617" s="35">
        <f t="shared" si="1254"/>
        <v>31.15</v>
      </c>
      <c r="AF617" s="36">
        <v>61</v>
      </c>
      <c r="AG617" s="37">
        <v>2268824</v>
      </c>
      <c r="AH617" s="38" t="s">
        <v>6508</v>
      </c>
      <c r="AI617" s="38" t="s">
        <v>4393</v>
      </c>
      <c r="AJ617" s="39">
        <v>16.100000000000001</v>
      </c>
      <c r="AK617" s="38" t="s">
        <v>6302</v>
      </c>
      <c r="AL617" s="38" t="s">
        <v>6407</v>
      </c>
      <c r="AM617" s="38" t="s">
        <v>6421</v>
      </c>
      <c r="AN617" s="40">
        <f t="shared" si="1241"/>
        <v>25.8</v>
      </c>
      <c r="AO617" s="40">
        <f t="shared" si="1242"/>
        <v>22</v>
      </c>
      <c r="AP617" s="40">
        <f t="shared" si="1243"/>
        <v>16.100000000000001</v>
      </c>
      <c r="AQ617" s="40">
        <f t="shared" si="1244"/>
        <v>2</v>
      </c>
      <c r="AR617" s="40"/>
      <c r="AS617" s="40">
        <f t="shared" si="1245"/>
        <v>4.4000000000000004</v>
      </c>
      <c r="AT617" s="40"/>
      <c r="AU617" s="40">
        <f t="shared" si="1246"/>
        <v>6.4</v>
      </c>
      <c r="AV617" s="31"/>
      <c r="AW617" s="31"/>
      <c r="AX617" s="31"/>
      <c r="AY617" s="31"/>
      <c r="AZ617" s="31"/>
      <c r="BA617" s="31"/>
      <c r="BB617" s="31"/>
      <c r="BC617" s="31"/>
      <c r="BD617" s="31"/>
      <c r="BE617" s="31"/>
      <c r="BF617" s="31"/>
      <c r="BG617" s="31"/>
      <c r="BH617" s="31"/>
      <c r="BI617" s="31"/>
      <c r="BJ617" s="31"/>
      <c r="BK617" s="31"/>
      <c r="BL617" s="31"/>
      <c r="BM617" s="41"/>
      <c r="BN617" s="41"/>
      <c r="BO617" s="41"/>
      <c r="BP617" s="41"/>
      <c r="BQ617" s="33"/>
      <c r="BR617" s="33"/>
      <c r="BS617" s="33"/>
      <c r="BT617" s="33"/>
      <c r="BU617" s="31"/>
      <c r="BV617" s="31"/>
      <c r="BW617" s="31"/>
      <c r="BX617" s="31"/>
      <c r="BY617" s="40"/>
      <c r="BZ617" s="40"/>
      <c r="CA617" s="40"/>
      <c r="CB617" s="55">
        <v>37</v>
      </c>
      <c r="CC617" s="55">
        <v>16</v>
      </c>
      <c r="CD617" s="55">
        <v>4</v>
      </c>
      <c r="CE617" s="55">
        <v>57</v>
      </c>
      <c r="CF617" s="55">
        <v>31</v>
      </c>
      <c r="CG617" s="55">
        <v>1</v>
      </c>
      <c r="CH617" s="55">
        <v>11</v>
      </c>
      <c r="CI617" s="55">
        <v>43</v>
      </c>
      <c r="CJ617" s="35"/>
      <c r="CK617" s="35"/>
      <c r="CL617" s="35"/>
      <c r="CM617" s="35"/>
      <c r="CN617" s="35"/>
      <c r="CO617" s="35"/>
      <c r="CP617" s="56">
        <f t="shared" si="1207"/>
        <v>0.1891891891891892</v>
      </c>
      <c r="CQ617" s="56">
        <f t="shared" si="1208"/>
        <v>0.43243243243243246</v>
      </c>
      <c r="CR617" s="56">
        <f t="shared" si="1209"/>
        <v>0.62162162162162171</v>
      </c>
      <c r="CS617" s="56">
        <f t="shared" si="1210"/>
        <v>0.25</v>
      </c>
      <c r="CT617" s="56">
        <f t="shared" si="1211"/>
        <v>0.375</v>
      </c>
      <c r="CU617" s="56">
        <f t="shared" si="1212"/>
        <v>0.625</v>
      </c>
      <c r="CV617" s="31">
        <v>1</v>
      </c>
      <c r="CW617" s="61">
        <f t="shared" si="1247"/>
        <v>44.169181478207932</v>
      </c>
      <c r="CX617" s="61">
        <f t="shared" si="1248"/>
        <v>76.61831474435445</v>
      </c>
      <c r="CY617" s="61">
        <v>8.8922511476232078</v>
      </c>
      <c r="CZ617" s="61">
        <v>3.891111121444629</v>
      </c>
      <c r="DA617" s="61">
        <v>-0.60164699180389292</v>
      </c>
      <c r="DB617" s="61">
        <v>6.9706983065697923</v>
      </c>
      <c r="DC617" s="61">
        <v>2.7762805656419012</v>
      </c>
      <c r="DD617" s="61">
        <f t="shared" si="1249"/>
        <v>21.928694149475636</v>
      </c>
      <c r="DE617" s="61">
        <f t="shared" si="1250"/>
        <v>38.038730491443467</v>
      </c>
      <c r="DF617" s="61">
        <v>6.894646425524134</v>
      </c>
      <c r="DG617" s="61">
        <v>0.53224117340867194</v>
      </c>
      <c r="DH617" s="61">
        <v>8.9908767052201188</v>
      </c>
      <c r="DI617" s="61">
        <v>5.822723024579366</v>
      </c>
      <c r="DJ617" s="61">
        <f t="shared" si="1251"/>
        <v>22.240487328732293</v>
      </c>
      <c r="DK617" s="61">
        <f t="shared" si="1252"/>
        <v>38.579584252910969</v>
      </c>
      <c r="DL617" s="61"/>
      <c r="DM617" s="61"/>
      <c r="DN617" s="61">
        <f t="shared" si="1253"/>
        <v>0</v>
      </c>
      <c r="DO617" s="40">
        <v>794.7166666666667</v>
      </c>
      <c r="DP617" s="40">
        <v>199.91666666666666</v>
      </c>
      <c r="DQ617" s="40">
        <v>158.33333333333334</v>
      </c>
      <c r="DR617" s="62">
        <v>1152.9666666666667</v>
      </c>
    </row>
    <row r="618" spans="1:122" x14ac:dyDescent="0.2">
      <c r="A618" s="31" t="s">
        <v>4677</v>
      </c>
      <c r="B618" s="31" t="s">
        <v>4664</v>
      </c>
      <c r="C618" s="31" t="str">
        <f t="shared" si="1230"/>
        <v xml:space="preserve">Smolinski, Bryan </v>
      </c>
      <c r="D618" s="31" t="str">
        <f t="shared" si="1231"/>
        <v>Bryan Smolinski</v>
      </c>
      <c r="E618" s="31" t="str">
        <f t="shared" si="1232"/>
        <v xml:space="preserve">C </v>
      </c>
      <c r="F618" s="31" t="s">
        <v>4601</v>
      </c>
      <c r="G618" s="31">
        <v>20</v>
      </c>
      <c r="H618" s="31">
        <v>4</v>
      </c>
      <c r="I618" s="31">
        <v>3</v>
      </c>
      <c r="J618" s="31">
        <f t="shared" si="1233"/>
        <v>7</v>
      </c>
      <c r="K618" s="31">
        <v>-3</v>
      </c>
      <c r="L618" s="31">
        <v>8</v>
      </c>
      <c r="M618" s="32" t="s">
        <v>5707</v>
      </c>
      <c r="N618" s="33">
        <f t="shared" si="1234"/>
        <v>16.100000000000001</v>
      </c>
      <c r="O618" s="33">
        <f t="shared" si="1235"/>
        <v>322</v>
      </c>
      <c r="P618" s="31">
        <v>2</v>
      </c>
      <c r="Q618" s="31">
        <v>0</v>
      </c>
      <c r="R618" s="31">
        <v>1</v>
      </c>
      <c r="S618" s="31">
        <v>0</v>
      </c>
      <c r="T618" s="31">
        <f t="shared" si="1236"/>
        <v>1</v>
      </c>
      <c r="U618" s="31">
        <f t="shared" si="1237"/>
        <v>3</v>
      </c>
      <c r="V618" s="31">
        <v>41</v>
      </c>
      <c r="W618" s="34">
        <f t="shared" si="1238"/>
        <v>9.7560975609756101E-2</v>
      </c>
      <c r="X618" s="31">
        <v>434</v>
      </c>
      <c r="Y618" s="31">
        <v>0</v>
      </c>
      <c r="Z618" s="31">
        <v>0</v>
      </c>
      <c r="AA618" s="31">
        <v>146</v>
      </c>
      <c r="AB618" s="31">
        <v>155</v>
      </c>
      <c r="AC618" s="34">
        <f t="shared" si="1239"/>
        <v>0.4850498338870432</v>
      </c>
      <c r="AD618" s="32" t="s">
        <v>4109</v>
      </c>
      <c r="AE618" s="35">
        <f t="shared" si="1254"/>
        <v>45.966666666666669</v>
      </c>
      <c r="AF618" s="36">
        <v>62</v>
      </c>
      <c r="AG618" s="37">
        <v>446993</v>
      </c>
      <c r="AH618" s="38" t="s">
        <v>6495</v>
      </c>
      <c r="AI618" s="38" t="s">
        <v>6486</v>
      </c>
      <c r="AJ618" s="39">
        <v>-3.6</v>
      </c>
      <c r="AK618" s="38" t="s">
        <v>6274</v>
      </c>
      <c r="AL618" s="38" t="s">
        <v>6350</v>
      </c>
      <c r="AM618" s="38" t="s">
        <v>6353</v>
      </c>
      <c r="AN618" s="40">
        <f t="shared" si="1241"/>
        <v>6.7</v>
      </c>
      <c r="AO618" s="40">
        <f t="shared" si="1242"/>
        <v>6.5</v>
      </c>
      <c r="AP618" s="40">
        <f t="shared" si="1243"/>
        <v>-3.6</v>
      </c>
      <c r="AQ618" s="40">
        <f t="shared" si="1244"/>
        <v>-0.5</v>
      </c>
      <c r="AR618" s="40"/>
      <c r="AS618" s="40">
        <f t="shared" si="1245"/>
        <v>0</v>
      </c>
      <c r="AT618" s="40"/>
      <c r="AU618" s="40">
        <f t="shared" si="1246"/>
        <v>-0.4</v>
      </c>
      <c r="AV618" s="31">
        <v>65</v>
      </c>
      <c r="AW618" s="31">
        <v>63</v>
      </c>
      <c r="AX618" s="31">
        <v>54</v>
      </c>
      <c r="AY618" s="31">
        <v>23</v>
      </c>
      <c r="AZ618" s="31">
        <v>37</v>
      </c>
      <c r="BA618" s="31">
        <v>611</v>
      </c>
      <c r="BB618" s="31">
        <v>601</v>
      </c>
      <c r="BC618" s="31">
        <v>26.3</v>
      </c>
      <c r="BD618" s="31">
        <v>21</v>
      </c>
      <c r="BE618" s="31" t="s">
        <v>1322</v>
      </c>
      <c r="BF618" s="31" t="s">
        <v>1323</v>
      </c>
      <c r="BG618" s="31" t="s">
        <v>1324</v>
      </c>
      <c r="BH618" s="31" t="s">
        <v>7471</v>
      </c>
      <c r="BI618" s="31">
        <v>73</v>
      </c>
      <c r="BJ618" s="31">
        <v>215</v>
      </c>
      <c r="BK618" s="31" t="s">
        <v>1258</v>
      </c>
      <c r="BL618" s="31" t="s">
        <v>7128</v>
      </c>
      <c r="BM618" s="41" t="s">
        <v>2056</v>
      </c>
      <c r="BN618" s="41" t="s">
        <v>2057</v>
      </c>
      <c r="BO618" s="41" t="s">
        <v>7312</v>
      </c>
      <c r="BP618" s="41" t="s">
        <v>7314</v>
      </c>
      <c r="BQ618" s="33"/>
      <c r="BR618" s="33"/>
      <c r="BS618" s="33"/>
      <c r="BT618" s="33"/>
      <c r="BU618" s="37">
        <v>2045</v>
      </c>
      <c r="BV618" s="31">
        <v>4</v>
      </c>
      <c r="BW618" s="31">
        <v>2</v>
      </c>
      <c r="BX618" s="31">
        <v>0</v>
      </c>
      <c r="BY618" s="40"/>
      <c r="BZ618" s="40"/>
      <c r="CA618" s="40"/>
      <c r="CB618" s="55">
        <v>6</v>
      </c>
      <c r="CC618" s="55">
        <v>5</v>
      </c>
      <c r="CD618" s="55">
        <v>1</v>
      </c>
      <c r="CE618" s="55">
        <v>12</v>
      </c>
      <c r="CF618" s="55">
        <v>11</v>
      </c>
      <c r="CG618" s="55">
        <v>0</v>
      </c>
      <c r="CH618" s="55">
        <v>2</v>
      </c>
      <c r="CI618" s="55">
        <v>13</v>
      </c>
      <c r="CJ618" s="35"/>
      <c r="CK618" s="35"/>
      <c r="CL618" s="35"/>
      <c r="CM618" s="35"/>
      <c r="CN618" s="35"/>
      <c r="CO618" s="35"/>
      <c r="CP618" s="56">
        <f t="shared" si="1207"/>
        <v>0.16666666666666666</v>
      </c>
      <c r="CQ618" s="56">
        <f t="shared" si="1208"/>
        <v>0.5</v>
      </c>
      <c r="CR618" s="56">
        <f t="shared" si="1209"/>
        <v>0.66666666666666663</v>
      </c>
      <c r="CS618" s="56">
        <f t="shared" si="1210"/>
        <v>0.4</v>
      </c>
      <c r="CT618" s="56">
        <f t="shared" si="1211"/>
        <v>0</v>
      </c>
      <c r="CU618" s="56">
        <f t="shared" si="1212"/>
        <v>0.4</v>
      </c>
      <c r="CV618" s="31">
        <v>1</v>
      </c>
      <c r="CW618" s="61">
        <f t="shared" si="1247"/>
        <v>7.644108807378954</v>
      </c>
      <c r="CX618" s="61">
        <f t="shared" si="1248"/>
        <v>47.498604851153395</v>
      </c>
      <c r="CY618" s="61">
        <v>-1.5438437134945306</v>
      </c>
      <c r="CZ618" s="61">
        <v>0.2526919666193525</v>
      </c>
      <c r="DA618" s="61">
        <v>4.9062573189334435E-2</v>
      </c>
      <c r="DB618" s="61">
        <v>2.5150438406597924</v>
      </c>
      <c r="DC618" s="61">
        <v>3.0274509044821034</v>
      </c>
      <c r="DD618" s="61">
        <f t="shared" si="1249"/>
        <v>4.3004055714560518</v>
      </c>
      <c r="DE618" s="61">
        <f t="shared" si="1250"/>
        <v>26.721658480464281</v>
      </c>
      <c r="DF618" s="61">
        <v>1.5020223106154644</v>
      </c>
      <c r="DG618" s="61">
        <v>0.172373066710379</v>
      </c>
      <c r="DH618" s="61">
        <v>0.50118935827323563</v>
      </c>
      <c r="DI618" s="61">
        <v>1.168118500323823</v>
      </c>
      <c r="DJ618" s="61">
        <f t="shared" si="1251"/>
        <v>3.3437032359229022</v>
      </c>
      <c r="DK618" s="61">
        <f t="shared" si="1252"/>
        <v>20.776946370689121</v>
      </c>
      <c r="DL618" s="61"/>
      <c r="DM618" s="61"/>
      <c r="DN618" s="61">
        <f t="shared" si="1253"/>
        <v>0</v>
      </c>
      <c r="DO618" s="62">
        <v>236.93333333333334</v>
      </c>
      <c r="DP618" s="62">
        <v>67</v>
      </c>
      <c r="DQ618" s="62">
        <v>17.933333333333334</v>
      </c>
      <c r="DR618" s="62">
        <v>321.86666666666667</v>
      </c>
    </row>
    <row r="619" spans="1:122" x14ac:dyDescent="0.2">
      <c r="A619" s="19" t="s">
        <v>4677</v>
      </c>
      <c r="B619" s="19" t="s">
        <v>4664</v>
      </c>
      <c r="C619" s="19" t="s">
        <v>2761</v>
      </c>
      <c r="D619" s="19" t="s">
        <v>2762</v>
      </c>
      <c r="E619" s="19" t="s">
        <v>2747</v>
      </c>
      <c r="F619" s="19" t="s">
        <v>3255</v>
      </c>
      <c r="G619" s="19">
        <v>82</v>
      </c>
      <c r="H619" s="19">
        <v>18</v>
      </c>
      <c r="I619" s="19">
        <v>26</v>
      </c>
      <c r="J619" s="19">
        <v>44</v>
      </c>
      <c r="K619" s="19">
        <v>7</v>
      </c>
      <c r="L619" s="19">
        <v>37</v>
      </c>
      <c r="M619" s="20"/>
      <c r="N619" s="21">
        <v>17.989999999999998</v>
      </c>
      <c r="O619" s="21">
        <v>1475.2</v>
      </c>
      <c r="P619" s="19">
        <v>6</v>
      </c>
      <c r="Q619" s="19">
        <v>6</v>
      </c>
      <c r="R619" s="19">
        <v>4</v>
      </c>
      <c r="S619" s="19">
        <v>1</v>
      </c>
      <c r="T619" s="19">
        <v>8</v>
      </c>
      <c r="U619" s="19">
        <v>19</v>
      </c>
      <c r="V619" s="19">
        <v>163</v>
      </c>
      <c r="W619" s="22">
        <v>0.11</v>
      </c>
      <c r="X619" s="19">
        <v>2045</v>
      </c>
      <c r="Y619" s="19">
        <v>3</v>
      </c>
      <c r="Z619" s="19">
        <v>0</v>
      </c>
      <c r="AA619" s="19">
        <v>611</v>
      </c>
      <c r="AB619" s="19">
        <v>601</v>
      </c>
      <c r="AC619" s="22">
        <v>0.504</v>
      </c>
      <c r="AD619" s="20"/>
      <c r="AE619" s="21">
        <v>34.76</v>
      </c>
      <c r="AF619" s="28">
        <v>61</v>
      </c>
      <c r="AG619" s="23">
        <v>2715817</v>
      </c>
      <c r="AH619" s="23"/>
      <c r="AI619" s="23"/>
      <c r="AJ619" s="23"/>
      <c r="AK619" s="23"/>
      <c r="AL619" s="23"/>
      <c r="AM619" s="23"/>
      <c r="AN619" s="24">
        <v>32.5</v>
      </c>
      <c r="AO619" s="24">
        <v>28.5</v>
      </c>
      <c r="AP619" s="24">
        <v>12.5</v>
      </c>
      <c r="AQ619" s="29">
        <v>1.4</v>
      </c>
      <c r="AR619" s="24">
        <f t="shared" ref="AR619:AR625" si="1255">AQ619/(BR619+2*(BS619+BT619))*2000</f>
        <v>1.4598413291507719</v>
      </c>
      <c r="AS619" s="29">
        <v>3.3</v>
      </c>
      <c r="AT619" s="24">
        <f t="shared" ref="AT619:AT625" si="1256">AS619/(BR619+2*(BS619+BT619))*2000</f>
        <v>3.4410545615696764</v>
      </c>
      <c r="AU619" s="24">
        <v>4.7</v>
      </c>
      <c r="AV619" s="67">
        <v>63</v>
      </c>
      <c r="AW619" s="67">
        <v>65</v>
      </c>
      <c r="AX619" s="67">
        <v>54</v>
      </c>
      <c r="AY619" s="67">
        <v>23</v>
      </c>
      <c r="AZ619" s="67">
        <v>37</v>
      </c>
      <c r="BA619" s="67">
        <v>611</v>
      </c>
      <c r="BB619" s="67">
        <v>601</v>
      </c>
      <c r="BC619" s="67">
        <v>26.3</v>
      </c>
      <c r="BD619" s="19">
        <v>21</v>
      </c>
      <c r="BE619" s="19" t="s">
        <v>1322</v>
      </c>
      <c r="BF619" s="19" t="s">
        <v>1323</v>
      </c>
      <c r="BG619" s="19" t="s">
        <v>1324</v>
      </c>
      <c r="BH619" s="19" t="s">
        <v>7471</v>
      </c>
      <c r="BI619" s="19">
        <v>73</v>
      </c>
      <c r="BJ619" s="19">
        <v>215</v>
      </c>
      <c r="BK619" s="19" t="s">
        <v>1258</v>
      </c>
      <c r="BL619" s="19" t="s">
        <v>7128</v>
      </c>
      <c r="BM619" s="25" t="s">
        <v>2056</v>
      </c>
      <c r="BN619" s="25" t="s">
        <v>2057</v>
      </c>
      <c r="BO619" s="25" t="s">
        <v>7312</v>
      </c>
      <c r="BP619" s="25" t="s">
        <v>7314</v>
      </c>
      <c r="BQ619" s="21">
        <f t="shared" ref="BQ619:BT625" si="1257">LEFT(TRIM(BM619),LEN(TRIM(BM619))-3)+RIGHT(TRIM(BM619),2)/60</f>
        <v>1474.8333333333333</v>
      </c>
      <c r="BR619" s="21">
        <f t="shared" si="1257"/>
        <v>1031.6500000000001</v>
      </c>
      <c r="BS619" s="21">
        <f t="shared" si="1257"/>
        <v>176.26666666666668</v>
      </c>
      <c r="BT619" s="21">
        <f t="shared" si="1257"/>
        <v>266.91666666666669</v>
      </c>
      <c r="BU619" s="19">
        <v>2045</v>
      </c>
      <c r="BV619" s="19">
        <v>4</v>
      </c>
      <c r="BW619" s="19">
        <v>2</v>
      </c>
      <c r="BX619" s="19">
        <v>0</v>
      </c>
      <c r="BY619" s="24">
        <f t="shared" ref="BY619:BY625" si="1258">BR619/G619</f>
        <v>12.581097560975611</v>
      </c>
      <c r="BZ619" s="24">
        <f t="shared" ref="BZ619:BZ625" si="1259">BS619/G619</f>
        <v>2.1495934959349596</v>
      </c>
      <c r="CA619" s="24">
        <f t="shared" ref="CA619:CA625" si="1260">BT619/G619</f>
        <v>3.2550813008130084</v>
      </c>
      <c r="CB619" s="19">
        <v>43</v>
      </c>
      <c r="CC619" s="19">
        <v>21</v>
      </c>
      <c r="CD619" s="19">
        <v>5</v>
      </c>
      <c r="CE619" s="19">
        <v>69</v>
      </c>
      <c r="CF619" s="19">
        <v>42</v>
      </c>
      <c r="CG619" s="19">
        <v>1</v>
      </c>
      <c r="CH619" s="19">
        <v>13</v>
      </c>
      <c r="CI619" s="19">
        <v>56</v>
      </c>
      <c r="CJ619" s="53">
        <f t="shared" ref="CJ619:CJ625" si="1261">IF(BR619=0,0,CB619/BR619*60)</f>
        <v>2.500848155866815</v>
      </c>
      <c r="CK619" s="53">
        <f t="shared" ref="CK619:CK625" si="1262">IF(BT619=0,0,CC619/BT619*60)</f>
        <v>4.7205744614423972</v>
      </c>
      <c r="CL619" s="53">
        <f t="shared" ref="CL619:CL625" si="1263">IF(BS619=0,0,CD619/BS619*60)</f>
        <v>1.7019667170953101</v>
      </c>
      <c r="CM619" s="53">
        <f t="shared" ref="CM619:CM625" si="1264">IF(BR619=0,0,CF619/BR619*60)</f>
        <v>2.4426888964280518</v>
      </c>
      <c r="CN619" s="53">
        <f t="shared" ref="CN619:CN625" si="1265">IF(BT619=0,0,CG619/BT619*60)</f>
        <v>0.2247892600686856</v>
      </c>
      <c r="CO619" s="53">
        <f t="shared" ref="CO619:CO625" si="1266">IF(BS619=0,0,CH619/BS619*60)</f>
        <v>4.4251134644478061</v>
      </c>
      <c r="CP619" s="54">
        <f t="shared" si="1207"/>
        <v>0.18604651162790697</v>
      </c>
      <c r="CQ619" s="54">
        <f t="shared" si="1208"/>
        <v>0.44186046511627908</v>
      </c>
      <c r="CR619" s="54">
        <f t="shared" si="1209"/>
        <v>0.62790697674418605</v>
      </c>
      <c r="CS619" s="54">
        <f t="shared" si="1210"/>
        <v>0.2857142857142857</v>
      </c>
      <c r="CT619" s="54">
        <f t="shared" si="1211"/>
        <v>0.2857142857142857</v>
      </c>
      <c r="CU619" s="54">
        <f t="shared" si="1212"/>
        <v>0.5714285714285714</v>
      </c>
      <c r="CV619" s="19">
        <v>2</v>
      </c>
      <c r="CW619" s="65">
        <v>51.813000000000002</v>
      </c>
      <c r="CX619" s="65">
        <v>70.263000000000005</v>
      </c>
      <c r="CY619" s="24">
        <v>7.3479999999999999</v>
      </c>
      <c r="CZ619" s="24">
        <v>4.1440000000000001</v>
      </c>
      <c r="DA619" s="24">
        <v>-0.55300000000000005</v>
      </c>
      <c r="DB619" s="24">
        <v>9.4860000000000007</v>
      </c>
      <c r="DC619" s="24">
        <v>5.8040000000000003</v>
      </c>
      <c r="DD619" s="65">
        <v>26.228999999999999</v>
      </c>
      <c r="DE619" s="65">
        <v>35.569000000000003</v>
      </c>
      <c r="DF619" s="24">
        <v>8.3970000000000002</v>
      </c>
      <c r="DG619" s="24">
        <v>0.70499999999999996</v>
      </c>
      <c r="DH619" s="24">
        <v>9.4920000000000009</v>
      </c>
      <c r="DI619" s="24">
        <v>6.9909999999999997</v>
      </c>
      <c r="DJ619" s="65">
        <v>25.584</v>
      </c>
      <c r="DK619" s="65">
        <v>34.694000000000003</v>
      </c>
      <c r="DL619" s="24">
        <v>0</v>
      </c>
      <c r="DM619" s="24">
        <v>0</v>
      </c>
      <c r="DN619" s="65">
        <v>0</v>
      </c>
      <c r="DO619" s="24">
        <v>1031.6500000000001</v>
      </c>
      <c r="DP619" s="24">
        <v>266.92</v>
      </c>
      <c r="DQ619" s="24">
        <v>176.27</v>
      </c>
      <c r="DR619" s="24">
        <v>1474.83</v>
      </c>
    </row>
    <row r="620" spans="1:122" x14ac:dyDescent="0.2">
      <c r="A620" t="s">
        <v>4664</v>
      </c>
      <c r="B620" t="s">
        <v>4664</v>
      </c>
      <c r="C620" t="str">
        <f t="shared" ref="C620:C627" si="1267">CONCATENATE(RIGHT(D620,LEN(D620)-SEARCH(" ",D620)), ", ", LEFT(D620, SEARCH(" ", D620)))</f>
        <v xml:space="preserve">Higgins, Christopher </v>
      </c>
      <c r="D620" t="str">
        <f t="shared" ref="D620:D627" si="1268">LEFT(F620, SEARCH(",", F620) - 1)</f>
        <v>Christopher Higgins</v>
      </c>
      <c r="E620" t="str">
        <f t="shared" ref="E620:E627" si="1269">LEFT(RIGHT(F620, LEN(F620)-SEARCH(",", F620)-1), 2)</f>
        <v xml:space="preserve">C </v>
      </c>
      <c r="F620" t="s">
        <v>1075</v>
      </c>
      <c r="G620">
        <v>61</v>
      </c>
      <c r="H620">
        <v>22</v>
      </c>
      <c r="I620">
        <v>16</v>
      </c>
      <c r="J620">
        <f t="shared" ref="J620:J627" si="1270">H620+I620</f>
        <v>38</v>
      </c>
      <c r="K620">
        <v>-11</v>
      </c>
      <c r="L620">
        <v>26</v>
      </c>
      <c r="M620" s="5" t="s">
        <v>5819</v>
      </c>
      <c r="N620" s="7">
        <f t="shared" ref="N620:N627" si="1271">LEFT(M620, LEN(M620)-3)+RIGHT(M620,2)/60</f>
        <v>17.899999999999999</v>
      </c>
      <c r="O620" s="7">
        <f t="shared" ref="O620:O627" si="1272">G620*N620</f>
        <v>1091.8999999999999</v>
      </c>
      <c r="P620">
        <v>8</v>
      </c>
      <c r="Q620">
        <v>7</v>
      </c>
      <c r="R620">
        <v>3</v>
      </c>
      <c r="S620">
        <v>0</v>
      </c>
      <c r="T620">
        <f t="shared" ref="T620:U627" si="1273">H620-P620-R620</f>
        <v>11</v>
      </c>
      <c r="U620">
        <f t="shared" si="1273"/>
        <v>9</v>
      </c>
      <c r="V620">
        <v>159</v>
      </c>
      <c r="W620" s="9">
        <f t="shared" ref="W620:W627" si="1274">IF(V620=0,0,H620/V620)</f>
        <v>0.13836477987421383</v>
      </c>
      <c r="X620">
        <v>1325</v>
      </c>
      <c r="Y620">
        <v>3</v>
      </c>
      <c r="Z620">
        <v>0</v>
      </c>
      <c r="AA620">
        <v>18</v>
      </c>
      <c r="AB620">
        <v>35</v>
      </c>
      <c r="AC620" s="9">
        <f t="shared" ref="AC620:AC627" si="1275">IF(AA620+AB620=0,0,AA620/(AA620+AB620))</f>
        <v>0.33962264150943394</v>
      </c>
      <c r="AD620" s="5" t="s">
        <v>4317</v>
      </c>
      <c r="AE620" s="11">
        <f t="shared" ref="AE620:AE626" si="1276">LEFT(AD620, LEN(AD620)-3)+RIGHT(AD620,2)/60</f>
        <v>28.733333333333334</v>
      </c>
      <c r="AF620" s="27">
        <v>41</v>
      </c>
      <c r="AG620" s="12">
        <v>2336085</v>
      </c>
      <c r="AH620" s="13" t="s">
        <v>4418</v>
      </c>
      <c r="AI620" s="13" t="s">
        <v>287</v>
      </c>
      <c r="AJ620" s="14">
        <v>-4</v>
      </c>
      <c r="AK620" s="13" t="s">
        <v>6378</v>
      </c>
      <c r="AL620" s="13" t="s">
        <v>6319</v>
      </c>
      <c r="AM620" s="13" t="s">
        <v>6416</v>
      </c>
      <c r="AN620" s="18">
        <f t="shared" ref="AN620:AQ627" si="1277">AH620+0</f>
        <v>27.1</v>
      </c>
      <c r="AO620" s="18">
        <f t="shared" si="1277"/>
        <v>24.3</v>
      </c>
      <c r="AP620" s="18">
        <f t="shared" si="1277"/>
        <v>-4</v>
      </c>
      <c r="AQ620" s="18">
        <f t="shared" si="1277"/>
        <v>2.5</v>
      </c>
      <c r="AR620" s="18">
        <f t="shared" si="1255"/>
        <v>3.5237323372916598</v>
      </c>
      <c r="AS620" s="18">
        <f t="shared" ref="AS620:AS627" si="1278">AL620+0</f>
        <v>0.7</v>
      </c>
      <c r="AT620" s="18">
        <f t="shared" si="1256"/>
        <v>0.98664505444166473</v>
      </c>
      <c r="AU620" s="18">
        <f t="shared" ref="AU620:AU627" si="1279">AM620+0</f>
        <v>3.2</v>
      </c>
      <c r="AV620" s="66">
        <v>36</v>
      </c>
      <c r="AW620" s="66">
        <v>35</v>
      </c>
      <c r="AX620" s="66">
        <v>47</v>
      </c>
      <c r="AY620" s="66">
        <v>19</v>
      </c>
      <c r="AZ620" s="66">
        <v>41</v>
      </c>
      <c r="BA620" s="66">
        <v>18</v>
      </c>
      <c r="BB620" s="66">
        <v>35</v>
      </c>
      <c r="BC620" s="66">
        <v>1.4</v>
      </c>
      <c r="BE620" t="s">
        <v>1269</v>
      </c>
      <c r="BF620" t="s">
        <v>1270</v>
      </c>
      <c r="BG620" t="s">
        <v>679</v>
      </c>
      <c r="BH620" t="s">
        <v>7471</v>
      </c>
      <c r="BI620">
        <v>72</v>
      </c>
      <c r="BJ620">
        <v>202</v>
      </c>
      <c r="BK620" t="s">
        <v>1259</v>
      </c>
      <c r="BL620" t="s">
        <v>7128</v>
      </c>
      <c r="BM620" s="4" t="s">
        <v>492</v>
      </c>
      <c r="BN620" s="4" t="s">
        <v>6738</v>
      </c>
      <c r="BO620" s="4" t="s">
        <v>6739</v>
      </c>
      <c r="BP620" s="4" t="s">
        <v>6741</v>
      </c>
      <c r="BQ620" s="7">
        <f t="shared" si="1257"/>
        <v>1092.3166666666666</v>
      </c>
      <c r="BR620" s="7">
        <f t="shared" si="1257"/>
        <v>765.68333333333328</v>
      </c>
      <c r="BS620" s="7">
        <f t="shared" si="1257"/>
        <v>129.01666666666668</v>
      </c>
      <c r="BT620" s="7">
        <f t="shared" si="1257"/>
        <v>197.61666666666667</v>
      </c>
      <c r="BU620" s="12">
        <v>1325</v>
      </c>
      <c r="BV620">
        <v>4</v>
      </c>
      <c r="BW620">
        <v>1</v>
      </c>
      <c r="BX620">
        <v>0</v>
      </c>
      <c r="BY620" s="18">
        <f t="shared" si="1258"/>
        <v>12.552185792349725</v>
      </c>
      <c r="BZ620" s="18">
        <f t="shared" si="1259"/>
        <v>2.1150273224043716</v>
      </c>
      <c r="CA620" s="18">
        <f t="shared" si="1260"/>
        <v>3.2396174863387981</v>
      </c>
      <c r="CB620" s="6">
        <v>33</v>
      </c>
      <c r="CC620" s="6">
        <v>38</v>
      </c>
      <c r="CD620" s="6">
        <v>2</v>
      </c>
      <c r="CE620" s="6">
        <v>73</v>
      </c>
      <c r="CF620" s="6">
        <v>42</v>
      </c>
      <c r="CG620" s="6">
        <v>2</v>
      </c>
      <c r="CH620" s="6">
        <v>14</v>
      </c>
      <c r="CI620" s="6">
        <v>58</v>
      </c>
      <c r="CJ620" s="11">
        <f t="shared" si="1261"/>
        <v>2.5859254260899851</v>
      </c>
      <c r="CK620" s="11">
        <f t="shared" si="1262"/>
        <v>11.53748840347474</v>
      </c>
      <c r="CL620" s="11">
        <f t="shared" si="1263"/>
        <v>0.93011238858028666</v>
      </c>
      <c r="CM620" s="11">
        <f t="shared" si="1264"/>
        <v>3.2911778150236177</v>
      </c>
      <c r="CN620" s="11">
        <f t="shared" si="1265"/>
        <v>0.60723623176182839</v>
      </c>
      <c r="CO620" s="11">
        <f t="shared" si="1266"/>
        <v>6.5107867200620069</v>
      </c>
      <c r="CP620" s="52">
        <f t="shared" si="1207"/>
        <v>0.33333333333333331</v>
      </c>
      <c r="CQ620" s="52">
        <f t="shared" si="1208"/>
        <v>0.27272727272727271</v>
      </c>
      <c r="CR620" s="52">
        <f t="shared" si="1209"/>
        <v>0.60606060606060597</v>
      </c>
      <c r="CS620" s="52">
        <f t="shared" si="1210"/>
        <v>0.21052631578947367</v>
      </c>
      <c r="CT620" s="52">
        <f t="shared" si="1211"/>
        <v>0.18421052631578946</v>
      </c>
      <c r="CU620" s="52">
        <f t="shared" si="1212"/>
        <v>0.39473684210526316</v>
      </c>
      <c r="CV620">
        <v>0</v>
      </c>
      <c r="CW620" s="60">
        <f t="shared" ref="CW620:CW627" si="1280">DD620+DJ620+DN620</f>
        <v>41.390879227162998</v>
      </c>
      <c r="CX620" s="60">
        <f t="shared" ref="CX620:CX627" si="1281">CW620/DR620*2000</f>
        <v>75.785494244031199</v>
      </c>
      <c r="CY620" s="60">
        <v>13.299516967317789</v>
      </c>
      <c r="CZ620" s="60">
        <v>10.103400940490896</v>
      </c>
      <c r="DA620" s="60">
        <v>-0.34693700882215911</v>
      </c>
      <c r="DB620" s="60">
        <v>6.2898205752301806</v>
      </c>
      <c r="DC620" s="60">
        <v>2.1331331153495312</v>
      </c>
      <c r="DD620" s="60">
        <f t="shared" ref="DD620:DD627" si="1282">SUM(CY620:DC620)</f>
        <v>31.478934589566236</v>
      </c>
      <c r="DE620" s="60">
        <f t="shared" ref="DE620:DE627" si="1283">DD620/DR620*2000</f>
        <v>57.637012324691383</v>
      </c>
      <c r="DF620" s="60">
        <v>1.6381071541876782</v>
      </c>
      <c r="DG620" s="60">
        <v>0.1918546760877948</v>
      </c>
      <c r="DH620" s="60">
        <v>3.9934340824987804</v>
      </c>
      <c r="DI620" s="60">
        <v>4.0885487248225116</v>
      </c>
      <c r="DJ620" s="60">
        <f t="shared" ref="DJ620:DJ627" si="1284">SUM(DF620:DI620)</f>
        <v>9.9119446375967648</v>
      </c>
      <c r="DK620" s="60">
        <f t="shared" ref="DK620:DK627" si="1285">DJ620/DR620*2000</f>
        <v>18.148481919339812</v>
      </c>
      <c r="DL620" s="60"/>
      <c r="DM620" s="60"/>
      <c r="DN620" s="60">
        <f t="shared" ref="DN620:DN627" si="1286">SUM(DL620:DM620)</f>
        <v>0</v>
      </c>
      <c r="DO620" s="58">
        <v>765.68333333333328</v>
      </c>
      <c r="DP620" s="58">
        <v>197.61666666666667</v>
      </c>
      <c r="DQ620" s="58">
        <v>129.01666666666668</v>
      </c>
      <c r="DR620" s="58">
        <v>1092.3166666666666</v>
      </c>
    </row>
    <row r="621" spans="1:122" x14ac:dyDescent="0.2">
      <c r="A621" t="s">
        <v>4664</v>
      </c>
      <c r="B621" t="s">
        <v>4664</v>
      </c>
      <c r="C621" t="str">
        <f t="shared" si="1267"/>
        <v xml:space="preserve">Milroy, Duncan </v>
      </c>
      <c r="D621" t="str">
        <f t="shared" si="1268"/>
        <v>Duncan Milroy</v>
      </c>
      <c r="E621" t="str">
        <f t="shared" si="1269"/>
        <v>RW</v>
      </c>
      <c r="F621" t="s">
        <v>1092</v>
      </c>
      <c r="G621">
        <v>5</v>
      </c>
      <c r="H621">
        <v>0</v>
      </c>
      <c r="I621">
        <v>1</v>
      </c>
      <c r="J621">
        <f t="shared" si="1270"/>
        <v>1</v>
      </c>
      <c r="K621">
        <v>-2</v>
      </c>
      <c r="L621">
        <v>0</v>
      </c>
      <c r="M621" s="5" t="s">
        <v>5647</v>
      </c>
      <c r="N621" s="7">
        <f t="shared" si="1271"/>
        <v>12.933333333333334</v>
      </c>
      <c r="O621" s="7">
        <f t="shared" si="1272"/>
        <v>64.666666666666671</v>
      </c>
      <c r="P621">
        <v>0</v>
      </c>
      <c r="Q621">
        <v>0</v>
      </c>
      <c r="R621">
        <v>0</v>
      </c>
      <c r="S621">
        <v>0</v>
      </c>
      <c r="T621">
        <f t="shared" si="1273"/>
        <v>0</v>
      </c>
      <c r="U621">
        <f t="shared" si="1273"/>
        <v>1</v>
      </c>
      <c r="V621">
        <v>6</v>
      </c>
      <c r="W621" s="9">
        <f t="shared" si="1274"/>
        <v>0</v>
      </c>
      <c r="X621">
        <v>85</v>
      </c>
      <c r="Y621">
        <v>0</v>
      </c>
      <c r="Z621">
        <v>0</v>
      </c>
      <c r="AA621">
        <v>0</v>
      </c>
      <c r="AB621">
        <v>1</v>
      </c>
      <c r="AC621" s="9">
        <f t="shared" si="1275"/>
        <v>0</v>
      </c>
      <c r="AD621" s="5" t="s">
        <v>4319</v>
      </c>
      <c r="AE621" s="11">
        <f t="shared" si="1276"/>
        <v>64.666666666666671</v>
      </c>
      <c r="AH621" s="13" t="s">
        <v>6400</v>
      </c>
      <c r="AI621" s="13" t="s">
        <v>6489</v>
      </c>
      <c r="AJ621" s="14">
        <v>-1.8</v>
      </c>
      <c r="AK621" s="13" t="s">
        <v>6352</v>
      </c>
      <c r="AL621" s="13" t="s">
        <v>6331</v>
      </c>
      <c r="AM621" s="13" t="s">
        <v>6274</v>
      </c>
      <c r="AN621" s="18">
        <f t="shared" si="1277"/>
        <v>1.3</v>
      </c>
      <c r="AO621" s="18">
        <f t="shared" si="1277"/>
        <v>1.4</v>
      </c>
      <c r="AP621" s="18">
        <f t="shared" si="1277"/>
        <v>-1.8</v>
      </c>
      <c r="AQ621" s="18">
        <f t="shared" si="1277"/>
        <v>-0.3</v>
      </c>
      <c r="AR621" s="18">
        <f t="shared" si="1255"/>
        <v>-8.2342177493138138</v>
      </c>
      <c r="AS621" s="18">
        <f t="shared" si="1278"/>
        <v>-0.2</v>
      </c>
      <c r="AT621" s="18">
        <f t="shared" si="1256"/>
        <v>-5.4894784995425434</v>
      </c>
      <c r="AU621" s="18">
        <f t="shared" si="1279"/>
        <v>-0.5</v>
      </c>
      <c r="AV621" s="66">
        <v>3</v>
      </c>
      <c r="AW621" s="66">
        <v>4</v>
      </c>
      <c r="AX621" s="66">
        <v>1</v>
      </c>
      <c r="AY621" s="66">
        <v>0</v>
      </c>
      <c r="AZ621" s="66">
        <v>1</v>
      </c>
      <c r="BA621" s="66">
        <v>0</v>
      </c>
      <c r="BB621" s="66">
        <v>1</v>
      </c>
      <c r="BC621" s="66">
        <v>0.3</v>
      </c>
      <c r="BE621" t="s">
        <v>4034</v>
      </c>
      <c r="BF621" t="s">
        <v>7473</v>
      </c>
      <c r="BG621" t="s">
        <v>7474</v>
      </c>
      <c r="BH621" t="s">
        <v>7457</v>
      </c>
      <c r="BI621">
        <v>73</v>
      </c>
      <c r="BJ621">
        <v>196</v>
      </c>
      <c r="BK621" t="s">
        <v>1258</v>
      </c>
      <c r="BL621" t="s">
        <v>638</v>
      </c>
      <c r="BM621" s="4" t="s">
        <v>6066</v>
      </c>
      <c r="BN621" s="4" t="s">
        <v>6067</v>
      </c>
      <c r="BO621" s="4" t="s">
        <v>7401</v>
      </c>
      <c r="BP621" s="4" t="s">
        <v>6068</v>
      </c>
      <c r="BQ621" s="7">
        <f t="shared" si="1257"/>
        <v>64.666666666666671</v>
      </c>
      <c r="BR621" s="7">
        <f t="shared" si="1257"/>
        <v>56.466666666666669</v>
      </c>
      <c r="BS621" s="7">
        <f t="shared" si="1257"/>
        <v>2.7333333333333334</v>
      </c>
      <c r="BT621" s="7">
        <f t="shared" si="1257"/>
        <v>5.4666666666666668</v>
      </c>
      <c r="BU621">
        <v>85</v>
      </c>
      <c r="BV621">
        <v>0</v>
      </c>
      <c r="BW621">
        <v>0</v>
      </c>
      <c r="BX621">
        <v>0</v>
      </c>
      <c r="BY621" s="18">
        <f t="shared" si="1258"/>
        <v>11.293333333333333</v>
      </c>
      <c r="BZ621" s="18">
        <f t="shared" si="1259"/>
        <v>0.54666666666666663</v>
      </c>
      <c r="CA621" s="18">
        <f t="shared" si="1260"/>
        <v>1.0933333333333333</v>
      </c>
      <c r="CB621" s="6">
        <v>0</v>
      </c>
      <c r="CC621" s="6">
        <v>1</v>
      </c>
      <c r="CD621" s="6">
        <v>0</v>
      </c>
      <c r="CE621" s="6">
        <v>1</v>
      </c>
      <c r="CF621" s="6">
        <v>3</v>
      </c>
      <c r="CG621" s="6">
        <v>0</v>
      </c>
      <c r="CH621" s="6">
        <v>1</v>
      </c>
      <c r="CI621" s="6">
        <v>4</v>
      </c>
      <c r="CJ621" s="11">
        <f t="shared" si="1261"/>
        <v>0</v>
      </c>
      <c r="CK621" s="11">
        <f t="shared" si="1262"/>
        <v>10.97560975609756</v>
      </c>
      <c r="CL621" s="11">
        <f t="shared" si="1263"/>
        <v>0</v>
      </c>
      <c r="CM621" s="11">
        <f t="shared" si="1264"/>
        <v>3.1877213695395512</v>
      </c>
      <c r="CN621" s="11">
        <f t="shared" si="1265"/>
        <v>0</v>
      </c>
      <c r="CO621" s="11">
        <f t="shared" si="1266"/>
        <v>21.95121951219512</v>
      </c>
      <c r="CP621" s="52">
        <f t="shared" si="1207"/>
        <v>0</v>
      </c>
      <c r="CQ621" s="52">
        <f t="shared" si="1208"/>
        <v>0</v>
      </c>
      <c r="CR621" s="52">
        <f t="shared" si="1209"/>
        <v>0</v>
      </c>
      <c r="CS621" s="52">
        <f t="shared" si="1210"/>
        <v>0</v>
      </c>
      <c r="CT621" s="52">
        <f t="shared" si="1211"/>
        <v>0</v>
      </c>
      <c r="CU621" s="52">
        <f t="shared" si="1212"/>
        <v>0</v>
      </c>
      <c r="CV621">
        <v>0</v>
      </c>
      <c r="CW621" s="60">
        <f t="shared" si="1280"/>
        <v>-0.51025690392983303</v>
      </c>
      <c r="CX621" s="60">
        <f t="shared" si="1281"/>
        <v>-15.781141358654629</v>
      </c>
      <c r="CY621" s="60">
        <v>-0.72104815349011919</v>
      </c>
      <c r="CZ621" s="60">
        <v>-0.31476541180181516</v>
      </c>
      <c r="DA621" s="60">
        <v>-2.0539153698255656E-2</v>
      </c>
      <c r="DB621" s="60">
        <v>-3.4935392988118388E-2</v>
      </c>
      <c r="DC621" s="60">
        <v>0</v>
      </c>
      <c r="DD621" s="60">
        <f t="shared" si="1282"/>
        <v>-1.0912881119783084</v>
      </c>
      <c r="DE621" s="60">
        <f t="shared" si="1283"/>
        <v>-33.751178720978608</v>
      </c>
      <c r="DF621" s="60">
        <v>0.18962829922395677</v>
      </c>
      <c r="DG621" s="60">
        <v>1.4487219768706535E-2</v>
      </c>
      <c r="DH621" s="60">
        <v>-0.27920153440062873</v>
      </c>
      <c r="DI621" s="60">
        <v>0.65611722345644086</v>
      </c>
      <c r="DJ621" s="60">
        <f t="shared" si="1284"/>
        <v>0.58103120804847541</v>
      </c>
      <c r="DK621" s="60">
        <f t="shared" si="1285"/>
        <v>17.970037362323982</v>
      </c>
      <c r="DL621" s="60"/>
      <c r="DM621" s="60"/>
      <c r="DN621" s="60">
        <f t="shared" si="1286"/>
        <v>0</v>
      </c>
      <c r="DO621" s="58">
        <v>56.466666666666669</v>
      </c>
      <c r="DP621" s="58">
        <v>5.4666666666666668</v>
      </c>
      <c r="DQ621" s="58">
        <v>2.7333333333333334</v>
      </c>
      <c r="DR621" s="58">
        <v>64.666666666666671</v>
      </c>
    </row>
    <row r="622" spans="1:122" x14ac:dyDescent="0.2">
      <c r="A622" t="s">
        <v>4664</v>
      </c>
      <c r="B622" t="s">
        <v>4664</v>
      </c>
      <c r="C622" t="str">
        <f t="shared" si="1267"/>
        <v xml:space="preserve">Bouillon, Francis </v>
      </c>
      <c r="D622" t="str">
        <f t="shared" si="1268"/>
        <v>Francis Bouillon</v>
      </c>
      <c r="E622" t="str">
        <f t="shared" si="1269"/>
        <v xml:space="preserve">D </v>
      </c>
      <c r="F622" t="s">
        <v>1084</v>
      </c>
      <c r="G622">
        <v>62</v>
      </c>
      <c r="H622">
        <v>3</v>
      </c>
      <c r="I622">
        <v>11</v>
      </c>
      <c r="J622">
        <f t="shared" si="1270"/>
        <v>14</v>
      </c>
      <c r="K622">
        <v>-10</v>
      </c>
      <c r="L622">
        <v>52</v>
      </c>
      <c r="M622" s="5" t="s">
        <v>863</v>
      </c>
      <c r="N622" s="7">
        <f t="shared" si="1271"/>
        <v>18.316666666666666</v>
      </c>
      <c r="O622" s="7">
        <f t="shared" si="1272"/>
        <v>1135.6333333333332</v>
      </c>
      <c r="P622">
        <v>1</v>
      </c>
      <c r="Q622">
        <v>1</v>
      </c>
      <c r="R622">
        <v>0</v>
      </c>
      <c r="S622">
        <v>1</v>
      </c>
      <c r="T622">
        <f t="shared" si="1273"/>
        <v>2</v>
      </c>
      <c r="U622">
        <f t="shared" si="1273"/>
        <v>9</v>
      </c>
      <c r="V622">
        <v>56</v>
      </c>
      <c r="W622" s="9">
        <f t="shared" si="1274"/>
        <v>5.3571428571428568E-2</v>
      </c>
      <c r="X622">
        <v>1531</v>
      </c>
      <c r="Y622">
        <v>1</v>
      </c>
      <c r="Z622">
        <v>0</v>
      </c>
      <c r="AA622">
        <v>0</v>
      </c>
      <c r="AB622">
        <v>0</v>
      </c>
      <c r="AC622" s="9">
        <f t="shared" si="1275"/>
        <v>0</v>
      </c>
      <c r="AD622" s="5" t="s">
        <v>4320</v>
      </c>
      <c r="AE622" s="11">
        <f t="shared" si="1276"/>
        <v>81.083333333333329</v>
      </c>
      <c r="AF622" s="27">
        <v>38</v>
      </c>
      <c r="AG622" s="12">
        <v>866175</v>
      </c>
      <c r="AH622" s="13" t="s">
        <v>6342</v>
      </c>
      <c r="AI622" s="13" t="s">
        <v>4508</v>
      </c>
      <c r="AJ622" s="14">
        <v>-8.4</v>
      </c>
      <c r="AK622" s="13" t="s">
        <v>6424</v>
      </c>
      <c r="AL622" s="13" t="s">
        <v>6351</v>
      </c>
      <c r="AM622" s="13" t="s">
        <v>6310</v>
      </c>
      <c r="AN622" s="18">
        <f t="shared" si="1277"/>
        <v>19.7</v>
      </c>
      <c r="AO622" s="18">
        <f t="shared" si="1277"/>
        <v>29.5</v>
      </c>
      <c r="AP622" s="18">
        <f t="shared" si="1277"/>
        <v>-8.4</v>
      </c>
      <c r="AQ622" s="18">
        <f t="shared" si="1277"/>
        <v>0.4</v>
      </c>
      <c r="AR622" s="18">
        <f t="shared" si="1255"/>
        <v>0.60212248174816241</v>
      </c>
      <c r="AS622" s="18">
        <f t="shared" si="1278"/>
        <v>-0.1</v>
      </c>
      <c r="AT622" s="18">
        <f t="shared" si="1256"/>
        <v>-0.1505306204370406</v>
      </c>
      <c r="AU622" s="18">
        <f t="shared" si="1279"/>
        <v>0.3</v>
      </c>
      <c r="AV622" s="66">
        <v>91</v>
      </c>
      <c r="AW622" s="66">
        <v>148</v>
      </c>
      <c r="AX622" s="66">
        <v>37</v>
      </c>
      <c r="AY622" s="66">
        <v>65</v>
      </c>
      <c r="AZ622" s="66">
        <v>25</v>
      </c>
      <c r="BA622" s="66">
        <v>0</v>
      </c>
      <c r="BB622" s="66">
        <v>0</v>
      </c>
      <c r="BC622" s="66">
        <v>0</v>
      </c>
      <c r="BE622" t="s">
        <v>5106</v>
      </c>
      <c r="BF622" t="s">
        <v>5107</v>
      </c>
      <c r="BG622" t="s">
        <v>679</v>
      </c>
      <c r="BH622" t="s">
        <v>7471</v>
      </c>
      <c r="BI622">
        <v>68</v>
      </c>
      <c r="BJ622">
        <v>201</v>
      </c>
      <c r="BK622" t="s">
        <v>1259</v>
      </c>
      <c r="BL622" t="s">
        <v>7128</v>
      </c>
      <c r="BM622" s="4" t="s">
        <v>475</v>
      </c>
      <c r="BN622" s="4" t="s">
        <v>6683</v>
      </c>
      <c r="BO622" s="4" t="s">
        <v>6684</v>
      </c>
      <c r="BP622" s="4" t="s">
        <v>6685</v>
      </c>
      <c r="BQ622" s="7">
        <f t="shared" si="1257"/>
        <v>1135.3166666666666</v>
      </c>
      <c r="BR622" s="7">
        <f t="shared" si="1257"/>
        <v>942</v>
      </c>
      <c r="BS622" s="7">
        <f t="shared" si="1257"/>
        <v>153.69999999999999</v>
      </c>
      <c r="BT622" s="7">
        <f t="shared" si="1257"/>
        <v>39.616666666666667</v>
      </c>
      <c r="BU622" s="12">
        <v>1531</v>
      </c>
      <c r="BV622">
        <v>0</v>
      </c>
      <c r="BW622">
        <v>0</v>
      </c>
      <c r="BX622">
        <v>0</v>
      </c>
      <c r="BY622" s="18">
        <f t="shared" si="1258"/>
        <v>15.193548387096774</v>
      </c>
      <c r="BZ622" s="18">
        <f t="shared" si="1259"/>
        <v>2.4790322580645161</v>
      </c>
      <c r="CA622" s="18">
        <f t="shared" si="1260"/>
        <v>0.63897849462365597</v>
      </c>
      <c r="CB622" s="6">
        <v>34</v>
      </c>
      <c r="CC622" s="6">
        <v>3</v>
      </c>
      <c r="CD622" s="6">
        <v>4</v>
      </c>
      <c r="CE622" s="6">
        <v>41</v>
      </c>
      <c r="CF622" s="6">
        <v>48</v>
      </c>
      <c r="CG622" s="6">
        <v>0</v>
      </c>
      <c r="CH622" s="6">
        <v>26</v>
      </c>
      <c r="CI622" s="6">
        <v>74</v>
      </c>
      <c r="CJ622" s="11">
        <f t="shared" si="1261"/>
        <v>2.1656050955414012</v>
      </c>
      <c r="CK622" s="11">
        <f t="shared" si="1262"/>
        <v>4.5435422801851075</v>
      </c>
      <c r="CL622" s="11">
        <f t="shared" si="1263"/>
        <v>1.561483409238777</v>
      </c>
      <c r="CM622" s="11">
        <f t="shared" si="1264"/>
        <v>3.0573248407643314</v>
      </c>
      <c r="CN622" s="11">
        <f t="shared" si="1265"/>
        <v>0</v>
      </c>
      <c r="CO622" s="11">
        <f t="shared" si="1266"/>
        <v>10.14964216005205</v>
      </c>
      <c r="CP622" s="52">
        <f t="shared" si="1207"/>
        <v>5.8823529411764705E-2</v>
      </c>
      <c r="CQ622" s="52">
        <f t="shared" si="1208"/>
        <v>0.26470588235294118</v>
      </c>
      <c r="CR622" s="52">
        <f t="shared" si="1209"/>
        <v>0.3235294117647059</v>
      </c>
      <c r="CS622" s="52">
        <f t="shared" si="1210"/>
        <v>0.33333333333333331</v>
      </c>
      <c r="CT622" s="52">
        <f t="shared" si="1211"/>
        <v>0.33333333333333331</v>
      </c>
      <c r="CU622" s="52">
        <f t="shared" si="1212"/>
        <v>0.66666666666666663</v>
      </c>
      <c r="CV622">
        <v>0</v>
      </c>
      <c r="CW622" s="60">
        <f t="shared" si="1280"/>
        <v>16.235032460852103</v>
      </c>
      <c r="CX622" s="60">
        <f t="shared" si="1281"/>
        <v>28.600007271132174</v>
      </c>
      <c r="CY622" s="60">
        <v>4.5028596628290227</v>
      </c>
      <c r="CZ622" s="60">
        <v>1.4945832535912726</v>
      </c>
      <c r="DA622" s="60">
        <v>-0.36059448731223631</v>
      </c>
      <c r="DB622" s="60">
        <v>0.3816516672133527</v>
      </c>
      <c r="DC622" s="60">
        <v>0</v>
      </c>
      <c r="DD622" s="60">
        <f t="shared" si="1282"/>
        <v>6.0185000963214117</v>
      </c>
      <c r="DE622" s="60">
        <f t="shared" si="1283"/>
        <v>10.602328448135902</v>
      </c>
      <c r="DF622" s="60">
        <v>9.1587879400895158</v>
      </c>
      <c r="DG622" s="60">
        <v>0.91314884986562983</v>
      </c>
      <c r="DH622" s="60">
        <v>-7.6082222973499217E-2</v>
      </c>
      <c r="DI622" s="60">
        <v>0.22067779754904571</v>
      </c>
      <c r="DJ622" s="60">
        <f t="shared" si="1284"/>
        <v>10.216532364530693</v>
      </c>
      <c r="DK622" s="60">
        <f t="shared" si="1285"/>
        <v>17.997678822996274</v>
      </c>
      <c r="DL622" s="60"/>
      <c r="DM622" s="60"/>
      <c r="DN622" s="60">
        <f t="shared" si="1286"/>
        <v>0</v>
      </c>
      <c r="DO622" s="58">
        <v>942</v>
      </c>
      <c r="DP622" s="58">
        <v>39.616666666666667</v>
      </c>
      <c r="DQ622" s="58">
        <v>153.69999999999999</v>
      </c>
      <c r="DR622" s="58">
        <v>1135.3166666666666</v>
      </c>
    </row>
    <row r="623" spans="1:122" s="30" customFormat="1" x14ac:dyDescent="0.2">
      <c r="A623" t="s">
        <v>4664</v>
      </c>
      <c r="B623" t="s">
        <v>4664</v>
      </c>
      <c r="C623" t="str">
        <f t="shared" si="1267"/>
        <v xml:space="preserve">Murray, Garth </v>
      </c>
      <c r="D623" t="str">
        <f t="shared" si="1268"/>
        <v>Garth Murray</v>
      </c>
      <c r="E623" t="str">
        <f t="shared" si="1269"/>
        <v>LW</v>
      </c>
      <c r="F623" t="s">
        <v>1090</v>
      </c>
      <c r="G623">
        <v>43</v>
      </c>
      <c r="H623">
        <v>2</v>
      </c>
      <c r="I623">
        <v>1</v>
      </c>
      <c r="J623">
        <f t="shared" si="1270"/>
        <v>3</v>
      </c>
      <c r="K623">
        <v>-10</v>
      </c>
      <c r="L623">
        <v>32</v>
      </c>
      <c r="M623" s="5" t="s">
        <v>5761</v>
      </c>
      <c r="N623" s="7">
        <f t="shared" si="1271"/>
        <v>8.3833333333333329</v>
      </c>
      <c r="O623" s="7">
        <f t="shared" si="1272"/>
        <v>360.48333333333329</v>
      </c>
      <c r="P623">
        <v>0</v>
      </c>
      <c r="Q623">
        <v>0</v>
      </c>
      <c r="R623">
        <v>0</v>
      </c>
      <c r="S623">
        <v>0</v>
      </c>
      <c r="T623">
        <f t="shared" si="1273"/>
        <v>2</v>
      </c>
      <c r="U623">
        <f t="shared" si="1273"/>
        <v>1</v>
      </c>
      <c r="V623">
        <v>28</v>
      </c>
      <c r="W623" s="9">
        <f t="shared" si="1274"/>
        <v>7.1428571428571425E-2</v>
      </c>
      <c r="X623">
        <v>517</v>
      </c>
      <c r="Y623">
        <v>0</v>
      </c>
      <c r="Z623">
        <v>0</v>
      </c>
      <c r="AA623">
        <v>45</v>
      </c>
      <c r="AB623">
        <v>62</v>
      </c>
      <c r="AC623" s="9">
        <f t="shared" si="1275"/>
        <v>0.42056074766355139</v>
      </c>
      <c r="AD623" s="5" t="s">
        <v>4321</v>
      </c>
      <c r="AE623" s="11">
        <f t="shared" si="1276"/>
        <v>120.13333333333334</v>
      </c>
      <c r="AF623" s="27">
        <v>38</v>
      </c>
      <c r="AG623" s="12">
        <v>165000</v>
      </c>
      <c r="AH623" s="13" t="s">
        <v>4380</v>
      </c>
      <c r="AI623" s="13" t="s">
        <v>6392</v>
      </c>
      <c r="AJ623" s="14">
        <v>-8.4</v>
      </c>
      <c r="AK623" s="13" t="s">
        <v>6441</v>
      </c>
      <c r="AL623" s="13" t="s">
        <v>6328</v>
      </c>
      <c r="AM623" s="13" t="s">
        <v>4454</v>
      </c>
      <c r="AN623" s="18">
        <f t="shared" si="1277"/>
        <v>7.3</v>
      </c>
      <c r="AO623" s="18">
        <f t="shared" si="1277"/>
        <v>7.6</v>
      </c>
      <c r="AP623" s="18">
        <f t="shared" si="1277"/>
        <v>-8.4</v>
      </c>
      <c r="AQ623" s="18">
        <f t="shared" si="1277"/>
        <v>-2.2999999999999998</v>
      </c>
      <c r="AR623" s="18">
        <f t="shared" si="1255"/>
        <v>-11.59274193548387</v>
      </c>
      <c r="AS623" s="18">
        <f t="shared" si="1278"/>
        <v>-1</v>
      </c>
      <c r="AT623" s="18">
        <f t="shared" si="1256"/>
        <v>-5.040322580645161</v>
      </c>
      <c r="AU623" s="18">
        <f t="shared" si="1279"/>
        <v>-3.4</v>
      </c>
      <c r="AV623" s="66">
        <v>30</v>
      </c>
      <c r="AW623" s="66">
        <v>49</v>
      </c>
      <c r="AX623" s="66">
        <v>18</v>
      </c>
      <c r="AY623" s="66">
        <v>6</v>
      </c>
      <c r="AZ623" s="66">
        <v>12</v>
      </c>
      <c r="BA623" s="66">
        <v>45</v>
      </c>
      <c r="BB623" s="66">
        <v>62</v>
      </c>
      <c r="BC623" s="66">
        <v>4.2</v>
      </c>
      <c r="BD623"/>
      <c r="BE623" t="s">
        <v>5245</v>
      </c>
      <c r="BF623" t="s">
        <v>724</v>
      </c>
      <c r="BG623" t="s">
        <v>650</v>
      </c>
      <c r="BH623" t="s">
        <v>7457</v>
      </c>
      <c r="BI623">
        <v>74</v>
      </c>
      <c r="BJ623">
        <v>208</v>
      </c>
      <c r="BK623" t="s">
        <v>1259</v>
      </c>
      <c r="BL623" t="s">
        <v>7128</v>
      </c>
      <c r="BM623" s="4" t="s">
        <v>3571</v>
      </c>
      <c r="BN623" s="4" t="s">
        <v>3572</v>
      </c>
      <c r="BO623" s="4" t="s">
        <v>3573</v>
      </c>
      <c r="BP623" s="4" t="s">
        <v>1586</v>
      </c>
      <c r="BQ623" s="7">
        <f t="shared" si="1257"/>
        <v>360.41666666666669</v>
      </c>
      <c r="BR623" s="7">
        <f t="shared" si="1257"/>
        <v>324.03333333333336</v>
      </c>
      <c r="BS623" s="7">
        <f t="shared" si="1257"/>
        <v>35.6</v>
      </c>
      <c r="BT623" s="7">
        <f t="shared" si="1257"/>
        <v>0.78333333333333333</v>
      </c>
      <c r="BU623">
        <v>517</v>
      </c>
      <c r="BV623">
        <v>0</v>
      </c>
      <c r="BW623">
        <v>0</v>
      </c>
      <c r="BX623">
        <v>0</v>
      </c>
      <c r="BY623" s="18">
        <f t="shared" si="1258"/>
        <v>7.5356589147286828</v>
      </c>
      <c r="BZ623" s="18">
        <f t="shared" si="1259"/>
        <v>0.82790697674418612</v>
      </c>
      <c r="CA623" s="18">
        <f t="shared" si="1260"/>
        <v>1.8217054263565891E-2</v>
      </c>
      <c r="CB623" s="6">
        <v>5</v>
      </c>
      <c r="CC623" s="6">
        <v>0</v>
      </c>
      <c r="CD623" s="6">
        <v>0</v>
      </c>
      <c r="CE623" s="6">
        <v>5</v>
      </c>
      <c r="CF623" s="6">
        <v>16</v>
      </c>
      <c r="CG623" s="6">
        <v>0</v>
      </c>
      <c r="CH623" s="6">
        <v>2</v>
      </c>
      <c r="CI623" s="6">
        <v>18</v>
      </c>
      <c r="CJ623" s="11">
        <f t="shared" si="1261"/>
        <v>0.92583067585639334</v>
      </c>
      <c r="CK623" s="11">
        <f t="shared" si="1262"/>
        <v>0</v>
      </c>
      <c r="CL623" s="11">
        <f t="shared" si="1263"/>
        <v>0</v>
      </c>
      <c r="CM623" s="11">
        <f t="shared" si="1264"/>
        <v>2.9626581627404582</v>
      </c>
      <c r="CN623" s="11">
        <f t="shared" si="1265"/>
        <v>0</v>
      </c>
      <c r="CO623" s="11">
        <f t="shared" si="1266"/>
        <v>3.3707865168539324</v>
      </c>
      <c r="CP623" s="52">
        <f t="shared" si="1207"/>
        <v>0.4</v>
      </c>
      <c r="CQ623" s="52">
        <f t="shared" si="1208"/>
        <v>0.2</v>
      </c>
      <c r="CR623" s="52">
        <f t="shared" si="1209"/>
        <v>0.60000000000000009</v>
      </c>
      <c r="CS623" s="52">
        <f t="shared" si="1210"/>
        <v>0</v>
      </c>
      <c r="CT623" s="52">
        <f t="shared" si="1211"/>
        <v>0</v>
      </c>
      <c r="CU623" s="52">
        <f t="shared" si="1212"/>
        <v>0</v>
      </c>
      <c r="CV623">
        <v>0</v>
      </c>
      <c r="CW623" s="60">
        <f t="shared" si="1280"/>
        <v>9.7621173936660366E-2</v>
      </c>
      <c r="CX623" s="60">
        <f t="shared" si="1281"/>
        <v>0.54171287271210367</v>
      </c>
      <c r="CY623" s="60">
        <v>-3.2139270933444779</v>
      </c>
      <c r="CZ623" s="60">
        <v>-4.5103580349650334E-2</v>
      </c>
      <c r="DA623" s="60">
        <v>-0.11447402028989141</v>
      </c>
      <c r="DB623" s="60">
        <v>-0.45501219160134682</v>
      </c>
      <c r="DC623" s="60">
        <v>0</v>
      </c>
      <c r="DD623" s="60">
        <f t="shared" si="1282"/>
        <v>-3.8285168855853664</v>
      </c>
      <c r="DE623" s="60">
        <f t="shared" si="1283"/>
        <v>-21.244949191687578</v>
      </c>
      <c r="DF623" s="60">
        <v>1.4298164227243058</v>
      </c>
      <c r="DG623" s="60">
        <v>2.0759125888085588E-3</v>
      </c>
      <c r="DH623" s="60">
        <v>2.0655231129997538</v>
      </c>
      <c r="DI623" s="60">
        <v>0.42872261120915883</v>
      </c>
      <c r="DJ623" s="60">
        <f t="shared" si="1284"/>
        <v>3.9261380595220268</v>
      </c>
      <c r="DK623" s="60">
        <f t="shared" si="1285"/>
        <v>21.786662064399682</v>
      </c>
      <c r="DL623" s="60"/>
      <c r="DM623" s="60"/>
      <c r="DN623" s="60">
        <f t="shared" si="1286"/>
        <v>0</v>
      </c>
      <c r="DO623" s="58">
        <v>324.03333333333336</v>
      </c>
      <c r="DP623" s="58">
        <v>0.78333333333333344</v>
      </c>
      <c r="DQ623" s="58">
        <v>35.6</v>
      </c>
      <c r="DR623" s="58">
        <v>360.41666666666674</v>
      </c>
    </row>
    <row r="624" spans="1:122" x14ac:dyDescent="0.2">
      <c r="A624" t="s">
        <v>4664</v>
      </c>
      <c r="B624" t="s">
        <v>4664</v>
      </c>
      <c r="C624" t="str">
        <f t="shared" si="1267"/>
        <v xml:space="preserve">Latendresse, Guillaume </v>
      </c>
      <c r="D624" t="str">
        <f t="shared" si="1268"/>
        <v>Guillaume Latendresse</v>
      </c>
      <c r="E624" t="str">
        <f t="shared" si="1269"/>
        <v>RW</v>
      </c>
      <c r="F624" t="s">
        <v>1078</v>
      </c>
      <c r="G624">
        <v>80</v>
      </c>
      <c r="H624">
        <v>16</v>
      </c>
      <c r="I624">
        <v>13</v>
      </c>
      <c r="J624">
        <f t="shared" si="1270"/>
        <v>29</v>
      </c>
      <c r="K624">
        <v>-20</v>
      </c>
      <c r="L624">
        <v>47</v>
      </c>
      <c r="M624" s="5" t="s">
        <v>5821</v>
      </c>
      <c r="N624" s="7">
        <f t="shared" si="1271"/>
        <v>12.6</v>
      </c>
      <c r="O624" s="7">
        <f t="shared" si="1272"/>
        <v>1008</v>
      </c>
      <c r="P624">
        <v>5</v>
      </c>
      <c r="Q624">
        <v>5</v>
      </c>
      <c r="R624">
        <v>0</v>
      </c>
      <c r="S624">
        <v>0</v>
      </c>
      <c r="T624">
        <f t="shared" si="1273"/>
        <v>11</v>
      </c>
      <c r="U624">
        <f t="shared" si="1273"/>
        <v>8</v>
      </c>
      <c r="V624">
        <v>121</v>
      </c>
      <c r="W624" s="9">
        <f t="shared" si="1274"/>
        <v>0.13223140495867769</v>
      </c>
      <c r="X624">
        <v>1261</v>
      </c>
      <c r="Y624">
        <v>3</v>
      </c>
      <c r="Z624">
        <v>0</v>
      </c>
      <c r="AA624">
        <v>2</v>
      </c>
      <c r="AB624">
        <v>14</v>
      </c>
      <c r="AC624" s="9">
        <f t="shared" si="1275"/>
        <v>0.125</v>
      </c>
      <c r="AD624" s="5" t="s">
        <v>4322</v>
      </c>
      <c r="AE624" s="11">
        <f t="shared" si="1276"/>
        <v>34.75</v>
      </c>
      <c r="AF624" s="27">
        <v>30</v>
      </c>
      <c r="AG624" s="12">
        <v>1087185</v>
      </c>
      <c r="AH624" s="13" t="s">
        <v>4393</v>
      </c>
      <c r="AI624" s="13" t="s">
        <v>6320</v>
      </c>
      <c r="AJ624" s="14">
        <v>-12</v>
      </c>
      <c r="AK624" s="13" t="s">
        <v>6323</v>
      </c>
      <c r="AL624" s="13" t="s">
        <v>6434</v>
      </c>
      <c r="AM624" s="13" t="s">
        <v>6351</v>
      </c>
      <c r="AN624" s="18">
        <f t="shared" si="1277"/>
        <v>22</v>
      </c>
      <c r="AO624" s="18">
        <f t="shared" si="1277"/>
        <v>18.5</v>
      </c>
      <c r="AP624" s="18">
        <f t="shared" si="1277"/>
        <v>-12</v>
      </c>
      <c r="AQ624" s="18">
        <f t="shared" si="1277"/>
        <v>1.1000000000000001</v>
      </c>
      <c r="AR624" s="18">
        <f t="shared" si="1255"/>
        <v>1.9042947617467578</v>
      </c>
      <c r="AS624" s="18">
        <f t="shared" si="1278"/>
        <v>-1.3</v>
      </c>
      <c r="AT624" s="18">
        <f t="shared" si="1256"/>
        <v>-2.2505301729734408</v>
      </c>
      <c r="AU624" s="18">
        <f t="shared" si="1279"/>
        <v>-0.1</v>
      </c>
      <c r="AV624" s="66">
        <v>27</v>
      </c>
      <c r="AW624" s="66">
        <v>164</v>
      </c>
      <c r="AX624" s="66">
        <v>47</v>
      </c>
      <c r="AY624" s="66">
        <v>17</v>
      </c>
      <c r="AZ624" s="66">
        <v>25</v>
      </c>
      <c r="BA624" s="66">
        <v>2</v>
      </c>
      <c r="BB624" s="66">
        <v>14</v>
      </c>
      <c r="BC624" s="66">
        <v>0.3</v>
      </c>
      <c r="BD624">
        <v>84</v>
      </c>
      <c r="BE624" t="s">
        <v>1381</v>
      </c>
      <c r="BF624" t="s">
        <v>1382</v>
      </c>
      <c r="BG624" t="s">
        <v>7456</v>
      </c>
      <c r="BH624" t="s">
        <v>7457</v>
      </c>
      <c r="BI624">
        <v>74</v>
      </c>
      <c r="BJ624">
        <v>229</v>
      </c>
      <c r="BK624" t="s">
        <v>1259</v>
      </c>
      <c r="BL624" t="s">
        <v>638</v>
      </c>
      <c r="BM624" s="4" t="s">
        <v>536</v>
      </c>
      <c r="BN624" s="4" t="s">
        <v>6871</v>
      </c>
      <c r="BO624" s="4" t="s">
        <v>1600</v>
      </c>
      <c r="BP624" s="4" t="s">
        <v>6872</v>
      </c>
      <c r="BQ624" s="7">
        <f t="shared" si="1257"/>
        <v>1007.75</v>
      </c>
      <c r="BR624" s="7">
        <f t="shared" si="1257"/>
        <v>860.2166666666667</v>
      </c>
      <c r="BS624" s="7">
        <f t="shared" si="1257"/>
        <v>2.4833333333333334</v>
      </c>
      <c r="BT624" s="7">
        <f t="shared" si="1257"/>
        <v>145.05000000000001</v>
      </c>
      <c r="BU624" s="12">
        <v>1261</v>
      </c>
      <c r="BV624">
        <v>1</v>
      </c>
      <c r="BW624">
        <v>0</v>
      </c>
      <c r="BX624">
        <v>0</v>
      </c>
      <c r="BY624" s="18">
        <f t="shared" si="1258"/>
        <v>10.752708333333334</v>
      </c>
      <c r="BZ624" s="18">
        <f t="shared" si="1259"/>
        <v>3.1041666666666669E-2</v>
      </c>
      <c r="CA624" s="18">
        <f t="shared" si="1260"/>
        <v>1.8131250000000001</v>
      </c>
      <c r="CB624" s="6">
        <v>25</v>
      </c>
      <c r="CC624" s="6">
        <v>15</v>
      </c>
      <c r="CD624" s="6">
        <v>0</v>
      </c>
      <c r="CE624" s="6">
        <v>40</v>
      </c>
      <c r="CF624" s="6">
        <v>45</v>
      </c>
      <c r="CG624" s="6">
        <v>0</v>
      </c>
      <c r="CH624" s="6">
        <v>0</v>
      </c>
      <c r="CI624" s="6">
        <v>45</v>
      </c>
      <c r="CJ624" s="11">
        <f t="shared" si="1261"/>
        <v>1.7437467304748804</v>
      </c>
      <c r="CK624" s="11">
        <f t="shared" si="1262"/>
        <v>6.2047569803516023</v>
      </c>
      <c r="CL624" s="11">
        <f t="shared" si="1263"/>
        <v>0</v>
      </c>
      <c r="CM624" s="11">
        <f t="shared" si="1264"/>
        <v>3.1387441148547843</v>
      </c>
      <c r="CN624" s="11">
        <f t="shared" si="1265"/>
        <v>0</v>
      </c>
      <c r="CO624" s="11">
        <f t="shared" si="1266"/>
        <v>0</v>
      </c>
      <c r="CP624" s="52">
        <f t="shared" si="1207"/>
        <v>0.44</v>
      </c>
      <c r="CQ624" s="52">
        <f t="shared" si="1208"/>
        <v>0.32</v>
      </c>
      <c r="CR624" s="52">
        <f t="shared" si="1209"/>
        <v>0.76</v>
      </c>
      <c r="CS624" s="52">
        <f t="shared" si="1210"/>
        <v>0.33333333333333331</v>
      </c>
      <c r="CT624" s="52">
        <f t="shared" si="1211"/>
        <v>0.33333333333333331</v>
      </c>
      <c r="CU624" s="52">
        <f t="shared" si="1212"/>
        <v>0.66666666666666663</v>
      </c>
      <c r="CV624">
        <v>0</v>
      </c>
      <c r="CW624" s="60">
        <f t="shared" si="1280"/>
        <v>19.672459735851504</v>
      </c>
      <c r="CX624" s="60">
        <f t="shared" si="1281"/>
        <v>39.042341326423227</v>
      </c>
      <c r="CY624" s="60">
        <v>10.837144053544986</v>
      </c>
      <c r="CZ624" s="60">
        <v>6.5739507887768287</v>
      </c>
      <c r="DA624" s="60">
        <v>-0.32007730112500726</v>
      </c>
      <c r="DB624" s="60">
        <v>-3.174008265383927E-2</v>
      </c>
      <c r="DC624" s="60">
        <v>0</v>
      </c>
      <c r="DD624" s="60">
        <f t="shared" si="1282"/>
        <v>17.059277458542969</v>
      </c>
      <c r="DE624" s="60">
        <f t="shared" si="1283"/>
        <v>33.856169602665283</v>
      </c>
      <c r="DF624" s="60">
        <v>3.0861751947963483</v>
      </c>
      <c r="DG624" s="60">
        <v>0.38439717575321025</v>
      </c>
      <c r="DH624" s="60">
        <v>0.21624170414178681</v>
      </c>
      <c r="DI624" s="60">
        <v>-1.0736317973828082</v>
      </c>
      <c r="DJ624" s="60">
        <f t="shared" si="1284"/>
        <v>2.6131822773085371</v>
      </c>
      <c r="DK624" s="60">
        <f t="shared" si="1285"/>
        <v>5.1861717237579503</v>
      </c>
      <c r="DL624" s="60"/>
      <c r="DM624" s="60"/>
      <c r="DN624" s="60">
        <f t="shared" si="1286"/>
        <v>0</v>
      </c>
      <c r="DO624" s="58">
        <v>860.2166666666667</v>
      </c>
      <c r="DP624" s="58">
        <v>145.05000000000001</v>
      </c>
      <c r="DQ624" s="58">
        <v>2.4833333333333334</v>
      </c>
      <c r="DR624" s="58">
        <v>1007.75</v>
      </c>
    </row>
    <row r="625" spans="1:122" x14ac:dyDescent="0.2">
      <c r="A625" t="s">
        <v>4674</v>
      </c>
      <c r="B625" t="s">
        <v>4664</v>
      </c>
      <c r="C625" t="str">
        <f t="shared" si="1267"/>
        <v xml:space="preserve">Rivers, Jamie </v>
      </c>
      <c r="D625" t="str">
        <f t="shared" si="1268"/>
        <v>Jamie Rivers</v>
      </c>
      <c r="E625" t="str">
        <f t="shared" si="1269"/>
        <v xml:space="preserve">D </v>
      </c>
      <c r="F625" t="s">
        <v>6258</v>
      </c>
      <c r="G625">
        <v>31</v>
      </c>
      <c r="H625">
        <v>1</v>
      </c>
      <c r="I625">
        <v>3</v>
      </c>
      <c r="J625">
        <f t="shared" si="1270"/>
        <v>4</v>
      </c>
      <c r="K625">
        <v>-7</v>
      </c>
      <c r="L625">
        <v>36</v>
      </c>
      <c r="M625" s="5" t="s">
        <v>5914</v>
      </c>
      <c r="N625" s="7">
        <f t="shared" si="1271"/>
        <v>14.183333333333334</v>
      </c>
      <c r="O625" s="7">
        <f t="shared" si="1272"/>
        <v>439.68333333333334</v>
      </c>
      <c r="P625">
        <v>1</v>
      </c>
      <c r="Q625">
        <v>0</v>
      </c>
      <c r="R625">
        <v>0</v>
      </c>
      <c r="S625">
        <v>1</v>
      </c>
      <c r="T625">
        <f t="shared" si="1273"/>
        <v>0</v>
      </c>
      <c r="U625">
        <f t="shared" si="1273"/>
        <v>2</v>
      </c>
      <c r="V625">
        <v>17</v>
      </c>
      <c r="W625" s="9">
        <f t="shared" si="1274"/>
        <v>5.8823529411764705E-2</v>
      </c>
      <c r="X625">
        <v>651</v>
      </c>
      <c r="Y625">
        <v>0</v>
      </c>
      <c r="Z625">
        <v>0</v>
      </c>
      <c r="AA625">
        <v>0</v>
      </c>
      <c r="AB625">
        <v>0</v>
      </c>
      <c r="AC625" s="9">
        <f t="shared" si="1275"/>
        <v>0</v>
      </c>
      <c r="AD625" s="5" t="s">
        <v>884</v>
      </c>
      <c r="AE625" s="11">
        <f t="shared" si="1276"/>
        <v>109.91666666666667</v>
      </c>
      <c r="AF625" s="27">
        <v>38</v>
      </c>
      <c r="AG625" s="12">
        <v>224157</v>
      </c>
      <c r="AH625" s="13" t="s">
        <v>4380</v>
      </c>
      <c r="AI625" s="13" t="s">
        <v>6476</v>
      </c>
      <c r="AJ625" s="14">
        <v>-6.9</v>
      </c>
      <c r="AK625" s="13" t="s">
        <v>6331</v>
      </c>
      <c r="AL625" s="13" t="s">
        <v>6354</v>
      </c>
      <c r="AM625" s="13" t="s">
        <v>4373</v>
      </c>
      <c r="AN625" s="18">
        <f t="shared" si="1277"/>
        <v>7.3</v>
      </c>
      <c r="AO625" s="18">
        <f t="shared" si="1277"/>
        <v>8.4</v>
      </c>
      <c r="AP625" s="18">
        <f t="shared" si="1277"/>
        <v>-6.9</v>
      </c>
      <c r="AQ625" s="18">
        <f t="shared" si="1277"/>
        <v>-0.2</v>
      </c>
      <c r="AR625" s="18">
        <f t="shared" si="1255"/>
        <v>-0.8206531030945462</v>
      </c>
      <c r="AS625" s="18">
        <f t="shared" si="1278"/>
        <v>-0.9</v>
      </c>
      <c r="AT625" s="18">
        <f t="shared" si="1256"/>
        <v>-3.692938963925458</v>
      </c>
      <c r="AU625" s="18">
        <f t="shared" si="1279"/>
        <v>-1.2</v>
      </c>
      <c r="AV625" s="66">
        <v>44</v>
      </c>
      <c r="AW625" s="66">
        <v>39</v>
      </c>
      <c r="AX625" s="66">
        <v>12</v>
      </c>
      <c r="AY625" s="66">
        <v>17</v>
      </c>
      <c r="AZ625" s="66">
        <v>2</v>
      </c>
      <c r="BA625" s="66">
        <v>0</v>
      </c>
      <c r="BB625" s="66">
        <v>0</v>
      </c>
      <c r="BC625" s="66">
        <v>0</v>
      </c>
      <c r="BD625">
        <v>20</v>
      </c>
      <c r="BE625" t="s">
        <v>5316</v>
      </c>
      <c r="BF625" t="s">
        <v>718</v>
      </c>
      <c r="BG625" t="s">
        <v>7484</v>
      </c>
      <c r="BH625" t="s">
        <v>7457</v>
      </c>
      <c r="BI625">
        <v>73</v>
      </c>
      <c r="BJ625">
        <v>206</v>
      </c>
      <c r="BK625" t="s">
        <v>1259</v>
      </c>
      <c r="BL625" t="s">
        <v>7128</v>
      </c>
      <c r="BM625" s="4" t="s">
        <v>3510</v>
      </c>
      <c r="BN625" s="4" t="s">
        <v>3511</v>
      </c>
      <c r="BO625" s="4" t="s">
        <v>6808</v>
      </c>
      <c r="BP625" s="4" t="s">
        <v>3512</v>
      </c>
      <c r="BQ625" s="7">
        <f t="shared" si="1257"/>
        <v>439.68333333333334</v>
      </c>
      <c r="BR625" s="7">
        <f t="shared" si="1257"/>
        <v>391.95</v>
      </c>
      <c r="BS625" s="7">
        <f t="shared" si="1257"/>
        <v>23.166666666666668</v>
      </c>
      <c r="BT625" s="7">
        <f t="shared" si="1257"/>
        <v>24.566666666666666</v>
      </c>
      <c r="BU625">
        <v>651</v>
      </c>
      <c r="BV625">
        <v>0</v>
      </c>
      <c r="BW625">
        <v>0</v>
      </c>
      <c r="BX625">
        <v>0</v>
      </c>
      <c r="BY625" s="18">
        <f t="shared" si="1258"/>
        <v>12.643548387096773</v>
      </c>
      <c r="BZ625" s="18">
        <f t="shared" si="1259"/>
        <v>0.74731182795698925</v>
      </c>
      <c r="CA625" s="18">
        <f t="shared" si="1260"/>
        <v>0.7924731182795699</v>
      </c>
      <c r="CB625" s="6">
        <v>8</v>
      </c>
      <c r="CC625" s="6">
        <v>1</v>
      </c>
      <c r="CD625" s="6">
        <v>1</v>
      </c>
      <c r="CE625" s="6">
        <v>10</v>
      </c>
      <c r="CF625" s="6">
        <v>16</v>
      </c>
      <c r="CG625" s="6">
        <v>0</v>
      </c>
      <c r="CH625" s="6">
        <v>3</v>
      </c>
      <c r="CI625" s="6">
        <v>19</v>
      </c>
      <c r="CJ625" s="11">
        <f t="shared" si="1261"/>
        <v>1.2246460007654039</v>
      </c>
      <c r="CK625" s="11">
        <f t="shared" si="1262"/>
        <v>2.4423337856173677</v>
      </c>
      <c r="CL625" s="11">
        <f t="shared" si="1263"/>
        <v>2.5899280575539567</v>
      </c>
      <c r="CM625" s="11">
        <f t="shared" si="1264"/>
        <v>2.4492920015308077</v>
      </c>
      <c r="CN625" s="11">
        <f t="shared" si="1265"/>
        <v>0</v>
      </c>
      <c r="CO625" s="11">
        <f t="shared" si="1266"/>
        <v>7.7697841726618702</v>
      </c>
      <c r="CP625" s="52">
        <f t="shared" si="1207"/>
        <v>0</v>
      </c>
      <c r="CQ625" s="52">
        <f t="shared" si="1208"/>
        <v>0.25</v>
      </c>
      <c r="CR625" s="52">
        <f t="shared" si="1209"/>
        <v>0.25</v>
      </c>
      <c r="CS625" s="52">
        <f t="shared" si="1210"/>
        <v>1</v>
      </c>
      <c r="CT625" s="52">
        <f t="shared" si="1211"/>
        <v>0</v>
      </c>
      <c r="CU625" s="52">
        <f t="shared" si="1212"/>
        <v>1</v>
      </c>
      <c r="CV625">
        <v>0</v>
      </c>
      <c r="CW625" s="60">
        <f t="shared" si="1280"/>
        <v>2.6966265849769315</v>
      </c>
      <c r="CX625" s="60">
        <f t="shared" si="1281"/>
        <v>12.266221530542126</v>
      </c>
      <c r="CY625" s="60">
        <v>-1.4730080627415401</v>
      </c>
      <c r="CZ625" s="60">
        <v>1.0760082834360973</v>
      </c>
      <c r="DA625" s="60">
        <v>-0.12037350626830648</v>
      </c>
      <c r="DB625" s="60">
        <v>0.70716691344080473</v>
      </c>
      <c r="DC625" s="60">
        <v>0</v>
      </c>
      <c r="DD625" s="60">
        <f t="shared" si="1282"/>
        <v>0.18979362786705556</v>
      </c>
      <c r="DE625" s="60">
        <f t="shared" si="1283"/>
        <v>0.86331963701325454</v>
      </c>
      <c r="DF625" s="60">
        <v>7.9201545694729703</v>
      </c>
      <c r="DG625" s="60">
        <v>0.76678690537365546</v>
      </c>
      <c r="DH625" s="60">
        <v>0.71216138891143832</v>
      </c>
      <c r="DI625" s="60">
        <v>-6.8922699066481874</v>
      </c>
      <c r="DJ625" s="60">
        <f t="shared" si="1284"/>
        <v>2.506832957109876</v>
      </c>
      <c r="DK625" s="60">
        <f t="shared" si="1285"/>
        <v>11.402901893528869</v>
      </c>
      <c r="DL625" s="60"/>
      <c r="DM625" s="60"/>
      <c r="DN625" s="60">
        <f t="shared" si="1286"/>
        <v>0</v>
      </c>
      <c r="DO625" s="58">
        <v>391.95</v>
      </c>
      <c r="DP625" s="58">
        <v>24.566666666666663</v>
      </c>
      <c r="DQ625" s="58">
        <v>23.166666666666668</v>
      </c>
      <c r="DR625" s="58">
        <v>439.68333333333334</v>
      </c>
    </row>
    <row r="626" spans="1:122" x14ac:dyDescent="0.2">
      <c r="A626" s="31" t="s">
        <v>4673</v>
      </c>
      <c r="B626" s="31" t="s">
        <v>4664</v>
      </c>
      <c r="C626" s="31" t="str">
        <f t="shared" si="1267"/>
        <v xml:space="preserve">Gorges, Josh </v>
      </c>
      <c r="D626" s="31" t="str">
        <f t="shared" si="1268"/>
        <v>Josh Gorges</v>
      </c>
      <c r="E626" s="31" t="str">
        <f t="shared" si="1269"/>
        <v xml:space="preserve">D </v>
      </c>
      <c r="F626" s="31" t="s">
        <v>6229</v>
      </c>
      <c r="G626" s="31">
        <v>47</v>
      </c>
      <c r="H626" s="31">
        <v>1</v>
      </c>
      <c r="I626" s="31">
        <v>3</v>
      </c>
      <c r="J626" s="31">
        <f t="shared" si="1270"/>
        <v>4</v>
      </c>
      <c r="K626" s="31">
        <v>-3</v>
      </c>
      <c r="L626" s="31">
        <v>26</v>
      </c>
      <c r="M626" s="32" t="s">
        <v>5594</v>
      </c>
      <c r="N626" s="33">
        <f t="shared" si="1271"/>
        <v>17.8</v>
      </c>
      <c r="O626" s="33">
        <f t="shared" si="1272"/>
        <v>836.6</v>
      </c>
      <c r="P626" s="31">
        <v>0</v>
      </c>
      <c r="Q626" s="31">
        <v>2</v>
      </c>
      <c r="R626" s="31">
        <v>0</v>
      </c>
      <c r="S626" s="31">
        <v>0</v>
      </c>
      <c r="T626" s="31">
        <f t="shared" si="1273"/>
        <v>1</v>
      </c>
      <c r="U626" s="31">
        <f t="shared" si="1273"/>
        <v>1</v>
      </c>
      <c r="V626" s="31">
        <v>37</v>
      </c>
      <c r="W626" s="34">
        <f t="shared" si="1274"/>
        <v>2.7027027027027029E-2</v>
      </c>
      <c r="X626" s="31">
        <v>1211</v>
      </c>
      <c r="Y626" s="31">
        <v>0</v>
      </c>
      <c r="Z626" s="31">
        <v>0</v>
      </c>
      <c r="AA626" s="31">
        <v>0</v>
      </c>
      <c r="AB626" s="31">
        <v>0</v>
      </c>
      <c r="AC626" s="34">
        <f t="shared" si="1275"/>
        <v>0</v>
      </c>
      <c r="AD626" s="32" t="s">
        <v>856</v>
      </c>
      <c r="AE626" s="35">
        <f t="shared" si="1276"/>
        <v>209.11666666666667</v>
      </c>
      <c r="AF626" s="36">
        <v>60</v>
      </c>
      <c r="AG626" s="37">
        <v>992577</v>
      </c>
      <c r="AH626" s="38" t="s">
        <v>4370</v>
      </c>
      <c r="AI626" s="38" t="s">
        <v>6448</v>
      </c>
      <c r="AJ626" s="39">
        <v>-6.8</v>
      </c>
      <c r="AK626" s="38" t="s">
        <v>6357</v>
      </c>
      <c r="AL626" s="38" t="s">
        <v>6422</v>
      </c>
      <c r="AM626" s="38" t="s">
        <v>6385</v>
      </c>
      <c r="AN626" s="40">
        <f t="shared" si="1277"/>
        <v>13.6</v>
      </c>
      <c r="AO626" s="40">
        <f t="shared" si="1277"/>
        <v>18.899999999999999</v>
      </c>
      <c r="AP626" s="40">
        <f t="shared" si="1277"/>
        <v>-6.8</v>
      </c>
      <c r="AQ626" s="40">
        <f t="shared" si="1277"/>
        <v>-1.7</v>
      </c>
      <c r="AR626" s="40"/>
      <c r="AS626" s="40">
        <f t="shared" si="1278"/>
        <v>1</v>
      </c>
      <c r="AT626" s="40"/>
      <c r="AU626" s="40">
        <f t="shared" si="1279"/>
        <v>-0.8</v>
      </c>
      <c r="AV626" s="31"/>
      <c r="AW626" s="31"/>
      <c r="AX626" s="31"/>
      <c r="AY626" s="31"/>
      <c r="AZ626" s="31"/>
      <c r="BA626" s="31"/>
      <c r="BB626" s="31"/>
      <c r="BC626" s="31"/>
      <c r="BD626" s="31"/>
      <c r="BE626" s="31"/>
      <c r="BF626" s="31"/>
      <c r="BG626" s="31"/>
      <c r="BH626" s="31"/>
      <c r="BI626" s="31"/>
      <c r="BJ626" s="31"/>
      <c r="BK626" s="31"/>
      <c r="BL626" s="31"/>
      <c r="BM626" s="41"/>
      <c r="BN626" s="41"/>
      <c r="BO626" s="41"/>
      <c r="BP626" s="41"/>
      <c r="BQ626" s="33"/>
      <c r="BR626" s="33"/>
      <c r="BS626" s="33"/>
      <c r="BT626" s="33"/>
      <c r="BU626" s="37"/>
      <c r="BV626" s="31"/>
      <c r="BW626" s="31"/>
      <c r="BX626" s="31"/>
      <c r="BY626" s="40"/>
      <c r="BZ626" s="40"/>
      <c r="CA626" s="40"/>
      <c r="CB626" s="55">
        <v>19</v>
      </c>
      <c r="CC626" s="55">
        <v>7</v>
      </c>
      <c r="CD626" s="55">
        <v>1</v>
      </c>
      <c r="CE626" s="55">
        <v>27</v>
      </c>
      <c r="CF626" s="55">
        <v>23</v>
      </c>
      <c r="CG626" s="55">
        <v>0</v>
      </c>
      <c r="CH626" s="55">
        <v>16</v>
      </c>
      <c r="CI626" s="55">
        <v>39</v>
      </c>
      <c r="CJ626" s="35"/>
      <c r="CK626" s="35"/>
      <c r="CL626" s="35"/>
      <c r="CM626" s="35"/>
      <c r="CN626" s="35"/>
      <c r="CO626" s="35"/>
      <c r="CP626" s="56">
        <f t="shared" si="1207"/>
        <v>5.2631578947368418E-2</v>
      </c>
      <c r="CQ626" s="56">
        <f t="shared" si="1208"/>
        <v>5.2631578947368418E-2</v>
      </c>
      <c r="CR626" s="56">
        <f t="shared" si="1209"/>
        <v>0.10526315789473684</v>
      </c>
      <c r="CS626" s="56">
        <f t="shared" si="1210"/>
        <v>0</v>
      </c>
      <c r="CT626" s="56">
        <f t="shared" si="1211"/>
        <v>0.2857142857142857</v>
      </c>
      <c r="CU626" s="56">
        <f t="shared" si="1212"/>
        <v>0.2857142857142857</v>
      </c>
      <c r="CV626" s="31">
        <v>1</v>
      </c>
      <c r="CW626" s="61">
        <f t="shared" si="1280"/>
        <v>23.69545010843586</v>
      </c>
      <c r="CX626" s="61">
        <f t="shared" si="1281"/>
        <v>56.656053499089495</v>
      </c>
      <c r="CY626" s="61">
        <v>-2.4393012846826232</v>
      </c>
      <c r="CZ626" s="61">
        <v>0.2164649750907694</v>
      </c>
      <c r="DA626" s="61">
        <v>0.15468575628427469</v>
      </c>
      <c r="DB626" s="61">
        <v>-0.32802324617108586</v>
      </c>
      <c r="DC626" s="61">
        <v>0</v>
      </c>
      <c r="DD626" s="61">
        <f t="shared" si="1282"/>
        <v>-2.3961737994786652</v>
      </c>
      <c r="DE626" s="61">
        <f t="shared" si="1283"/>
        <v>-5.729275044581172</v>
      </c>
      <c r="DF626" s="61">
        <v>20.125216612063536</v>
      </c>
      <c r="DG626" s="61">
        <v>0.96459095130286543</v>
      </c>
      <c r="DH626" s="61">
        <v>3.0257198409182977</v>
      </c>
      <c r="DI626" s="61">
        <v>1.9760965036298237</v>
      </c>
      <c r="DJ626" s="61">
        <f t="shared" si="1284"/>
        <v>26.091623907914524</v>
      </c>
      <c r="DK626" s="61">
        <f t="shared" si="1285"/>
        <v>62.38532854367066</v>
      </c>
      <c r="DL626" s="61"/>
      <c r="DM626" s="61"/>
      <c r="DN626" s="61">
        <f t="shared" si="1286"/>
        <v>0</v>
      </c>
      <c r="DO626" s="62">
        <v>687.7833333333333</v>
      </c>
      <c r="DP626" s="62">
        <v>33.43333333333333</v>
      </c>
      <c r="DQ626" s="62">
        <v>115.25</v>
      </c>
      <c r="DR626" s="62">
        <v>836.46666666666658</v>
      </c>
    </row>
    <row r="627" spans="1:122" s="30" customFormat="1" x14ac:dyDescent="0.2">
      <c r="A627" s="31" t="s">
        <v>4664</v>
      </c>
      <c r="B627" s="31" t="s">
        <v>4664</v>
      </c>
      <c r="C627" s="31" t="str">
        <f t="shared" si="1267"/>
        <v xml:space="preserve">Gorges, Josh </v>
      </c>
      <c r="D627" s="31" t="str">
        <f t="shared" si="1268"/>
        <v>Josh Gorges</v>
      </c>
      <c r="E627" s="31" t="str">
        <f t="shared" si="1269"/>
        <v xml:space="preserve">D </v>
      </c>
      <c r="F627" s="31" t="s">
        <v>1093</v>
      </c>
      <c r="G627" s="31">
        <v>7</v>
      </c>
      <c r="H627" s="31">
        <v>0</v>
      </c>
      <c r="I627" s="31">
        <v>0</v>
      </c>
      <c r="J627" s="31">
        <f t="shared" si="1270"/>
        <v>0</v>
      </c>
      <c r="K627" s="31">
        <v>-1</v>
      </c>
      <c r="L627" s="31">
        <v>0</v>
      </c>
      <c r="M627" s="32" t="s">
        <v>5457</v>
      </c>
      <c r="N627" s="33">
        <f t="shared" si="1271"/>
        <v>12.466666666666667</v>
      </c>
      <c r="O627" s="33">
        <f t="shared" si="1272"/>
        <v>87.266666666666666</v>
      </c>
      <c r="P627" s="31">
        <v>0</v>
      </c>
      <c r="Q627" s="31">
        <v>0</v>
      </c>
      <c r="R627" s="31">
        <v>0</v>
      </c>
      <c r="S627" s="31">
        <v>0</v>
      </c>
      <c r="T627" s="31">
        <f t="shared" si="1273"/>
        <v>0</v>
      </c>
      <c r="U627" s="31">
        <f t="shared" si="1273"/>
        <v>0</v>
      </c>
      <c r="V627" s="31">
        <v>3</v>
      </c>
      <c r="W627" s="34">
        <f t="shared" si="1274"/>
        <v>0</v>
      </c>
      <c r="X627" s="31">
        <v>119</v>
      </c>
      <c r="Y627" s="31">
        <v>0</v>
      </c>
      <c r="Z627" s="31">
        <v>0</v>
      </c>
      <c r="AA627" s="31">
        <v>0</v>
      </c>
      <c r="AB627" s="31">
        <v>0</v>
      </c>
      <c r="AC627" s="34">
        <f t="shared" si="1275"/>
        <v>0</v>
      </c>
      <c r="AD627" s="32" t="s">
        <v>361</v>
      </c>
      <c r="AE627" s="35"/>
      <c r="AF627" s="36"/>
      <c r="AG627" s="31"/>
      <c r="AH627" s="38" t="s">
        <v>6415</v>
      </c>
      <c r="AI627" s="38" t="s">
        <v>6339</v>
      </c>
      <c r="AJ627" s="39">
        <v>-0.6</v>
      </c>
      <c r="AK627" s="38" t="s">
        <v>6353</v>
      </c>
      <c r="AL627" s="38" t="s">
        <v>6333</v>
      </c>
      <c r="AM627" s="38" t="s">
        <v>6353</v>
      </c>
      <c r="AN627" s="40">
        <f t="shared" si="1277"/>
        <v>1.7</v>
      </c>
      <c r="AO627" s="40">
        <f t="shared" si="1277"/>
        <v>2.2000000000000002</v>
      </c>
      <c r="AP627" s="40">
        <f t="shared" si="1277"/>
        <v>-0.6</v>
      </c>
      <c r="AQ627" s="40">
        <f t="shared" si="1277"/>
        <v>-0.4</v>
      </c>
      <c r="AR627" s="40"/>
      <c r="AS627" s="40">
        <f t="shared" si="1278"/>
        <v>0</v>
      </c>
      <c r="AT627" s="40"/>
      <c r="AU627" s="40">
        <f t="shared" si="1279"/>
        <v>-0.4</v>
      </c>
      <c r="AV627" s="31">
        <v>76</v>
      </c>
      <c r="AW627" s="31">
        <v>39</v>
      </c>
      <c r="AX627" s="31">
        <v>22</v>
      </c>
      <c r="AY627" s="31">
        <v>21</v>
      </c>
      <c r="AZ627" s="31">
        <v>14</v>
      </c>
      <c r="BA627" s="31">
        <v>0</v>
      </c>
      <c r="BB627" s="31">
        <v>0</v>
      </c>
      <c r="BC627" s="31">
        <v>0</v>
      </c>
      <c r="BD627" s="31">
        <v>26</v>
      </c>
      <c r="BE627" s="31" t="s">
        <v>5314</v>
      </c>
      <c r="BF627" s="31" t="s">
        <v>5315</v>
      </c>
      <c r="BG627" s="31" t="s">
        <v>7490</v>
      </c>
      <c r="BH627" s="31" t="s">
        <v>7457</v>
      </c>
      <c r="BI627" s="31">
        <v>73</v>
      </c>
      <c r="BJ627" s="31">
        <v>195</v>
      </c>
      <c r="BK627" s="31" t="s">
        <v>1259</v>
      </c>
      <c r="BL627" s="31" t="s">
        <v>7128</v>
      </c>
      <c r="BM627" s="41" t="s">
        <v>7008</v>
      </c>
      <c r="BN627" s="41" t="s">
        <v>7009</v>
      </c>
      <c r="BO627" s="41" t="s">
        <v>7010</v>
      </c>
      <c r="BP627" s="41" t="s">
        <v>7011</v>
      </c>
      <c r="BQ627" s="33"/>
      <c r="BR627" s="33"/>
      <c r="BS627" s="33"/>
      <c r="BT627" s="33"/>
      <c r="BU627" s="37">
        <v>1330</v>
      </c>
      <c r="BV627" s="31">
        <v>0</v>
      </c>
      <c r="BW627" s="31">
        <v>0</v>
      </c>
      <c r="BX627" s="31">
        <v>0</v>
      </c>
      <c r="BY627" s="40"/>
      <c r="BZ627" s="40"/>
      <c r="CA627" s="40"/>
      <c r="CB627" s="55">
        <v>3</v>
      </c>
      <c r="CC627" s="55">
        <v>0</v>
      </c>
      <c r="CD627" s="55">
        <v>0</v>
      </c>
      <c r="CE627" s="55">
        <v>3</v>
      </c>
      <c r="CF627" s="55">
        <v>4</v>
      </c>
      <c r="CG627" s="55">
        <v>0</v>
      </c>
      <c r="CH627" s="55">
        <v>1</v>
      </c>
      <c r="CI627" s="55">
        <v>5</v>
      </c>
      <c r="CJ627" s="35"/>
      <c r="CK627" s="35"/>
      <c r="CL627" s="35"/>
      <c r="CM627" s="35"/>
      <c r="CN627" s="35"/>
      <c r="CO627" s="35"/>
      <c r="CP627" s="56">
        <f t="shared" si="1207"/>
        <v>0</v>
      </c>
      <c r="CQ627" s="56">
        <f t="shared" si="1208"/>
        <v>0</v>
      </c>
      <c r="CR627" s="56">
        <f t="shared" si="1209"/>
        <v>0</v>
      </c>
      <c r="CS627" s="56">
        <f t="shared" si="1210"/>
        <v>0</v>
      </c>
      <c r="CT627" s="56">
        <f t="shared" si="1211"/>
        <v>0</v>
      </c>
      <c r="CU627" s="56">
        <f t="shared" si="1212"/>
        <v>0</v>
      </c>
      <c r="CV627" s="31">
        <v>1</v>
      </c>
      <c r="CW627" s="61">
        <f t="shared" si="1280"/>
        <v>1.1216257651592825</v>
      </c>
      <c r="CX627" s="61">
        <f t="shared" si="1281"/>
        <v>25.700800423737618</v>
      </c>
      <c r="CY627" s="61">
        <v>-0.69485357620932886</v>
      </c>
      <c r="CZ627" s="61">
        <v>-5.2690029561533666E-3</v>
      </c>
      <c r="DA627" s="61">
        <v>-2.7722563896331154E-2</v>
      </c>
      <c r="DB627" s="61">
        <v>-1.8043004075159793E-2</v>
      </c>
      <c r="DC627" s="61">
        <v>0</v>
      </c>
      <c r="DD627" s="61">
        <f t="shared" si="1282"/>
        <v>-0.74588814713697316</v>
      </c>
      <c r="DE627" s="61">
        <f t="shared" si="1283"/>
        <v>-17.091192983852736</v>
      </c>
      <c r="DF627" s="61">
        <v>0.81326640560975372</v>
      </c>
      <c r="DG627" s="61">
        <v>3.0732817833088086E-3</v>
      </c>
      <c r="DH627" s="61">
        <v>0.1655850756141776</v>
      </c>
      <c r="DI627" s="61">
        <v>0.88558914928901544</v>
      </c>
      <c r="DJ627" s="61">
        <f t="shared" si="1284"/>
        <v>1.8675139122962556</v>
      </c>
      <c r="DK627" s="61">
        <f t="shared" si="1285"/>
        <v>42.791993407590354</v>
      </c>
      <c r="DL627" s="61"/>
      <c r="DM627" s="61"/>
      <c r="DN627" s="61">
        <f t="shared" si="1286"/>
        <v>0</v>
      </c>
      <c r="DO627" s="62">
        <v>79.61666666666666</v>
      </c>
      <c r="DP627" s="62">
        <v>0.13333333333333333</v>
      </c>
      <c r="DQ627" s="62">
        <v>7.5333333333333332</v>
      </c>
      <c r="DR627" s="62">
        <v>87.283333333333331</v>
      </c>
    </row>
    <row r="628" spans="1:122" x14ac:dyDescent="0.2">
      <c r="A628" s="19" t="s">
        <v>4664</v>
      </c>
      <c r="B628" s="19" t="s">
        <v>4664</v>
      </c>
      <c r="C628" s="19" t="s">
        <v>50</v>
      </c>
      <c r="D628" s="19" t="s">
        <v>51</v>
      </c>
      <c r="E628" s="19" t="s">
        <v>2734</v>
      </c>
      <c r="F628" s="19" t="s">
        <v>1093</v>
      </c>
      <c r="G628" s="19">
        <v>54</v>
      </c>
      <c r="H628" s="19">
        <v>1</v>
      </c>
      <c r="I628" s="19">
        <v>3</v>
      </c>
      <c r="J628" s="19">
        <v>4</v>
      </c>
      <c r="K628" s="19">
        <v>-4</v>
      </c>
      <c r="L628" s="19">
        <v>26</v>
      </c>
      <c r="M628" s="20"/>
      <c r="N628" s="21">
        <v>17.11</v>
      </c>
      <c r="O628" s="21">
        <v>923.87</v>
      </c>
      <c r="P628" s="19">
        <v>0</v>
      </c>
      <c r="Q628" s="19">
        <v>2</v>
      </c>
      <c r="R628" s="19">
        <v>0</v>
      </c>
      <c r="S628" s="19">
        <v>0</v>
      </c>
      <c r="T628" s="19">
        <v>1</v>
      </c>
      <c r="U628" s="19">
        <v>1</v>
      </c>
      <c r="V628" s="19">
        <v>40</v>
      </c>
      <c r="W628" s="22">
        <v>2.5000000000000001E-2</v>
      </c>
      <c r="X628" s="19">
        <v>1330</v>
      </c>
      <c r="Y628" s="19">
        <v>0</v>
      </c>
      <c r="Z628" s="19">
        <v>0</v>
      </c>
      <c r="AA628" s="19">
        <v>0</v>
      </c>
      <c r="AB628" s="19">
        <v>0</v>
      </c>
      <c r="AC628" s="22">
        <v>0</v>
      </c>
      <c r="AD628" s="20"/>
      <c r="AE628" s="21">
        <v>182.01</v>
      </c>
      <c r="AF628" s="28">
        <v>52</v>
      </c>
      <c r="AG628" s="23">
        <v>992577</v>
      </c>
      <c r="AH628" s="23"/>
      <c r="AI628" s="23"/>
      <c r="AJ628" s="23"/>
      <c r="AK628" s="23"/>
      <c r="AL628" s="23"/>
      <c r="AM628" s="23"/>
      <c r="AN628" s="24">
        <v>15.3</v>
      </c>
      <c r="AO628" s="24">
        <v>21.1</v>
      </c>
      <c r="AP628" s="24">
        <v>-7.4</v>
      </c>
      <c r="AQ628" s="29">
        <v>-1.5</v>
      </c>
      <c r="AR628" s="24">
        <f t="shared" ref="AR628:AR670" si="1287">AQ628/(BR628+2*(BS628+BT628))*2000</f>
        <v>-2.7775205999444501</v>
      </c>
      <c r="AS628" s="29">
        <v>0.9</v>
      </c>
      <c r="AT628" s="24">
        <f t="shared" ref="AT628:AT670" si="1288">AS628/(BR628+2*(BS628+BT628))*2000</f>
        <v>1.66651235996667</v>
      </c>
      <c r="AU628" s="24">
        <v>-0.7</v>
      </c>
      <c r="AV628" s="67">
        <v>76</v>
      </c>
      <c r="AW628" s="67">
        <v>39</v>
      </c>
      <c r="AX628" s="67">
        <v>22</v>
      </c>
      <c r="AY628" s="67">
        <v>21</v>
      </c>
      <c r="AZ628" s="67">
        <v>14</v>
      </c>
      <c r="BA628" s="67">
        <v>0</v>
      </c>
      <c r="BB628" s="67">
        <v>0</v>
      </c>
      <c r="BC628" s="67">
        <v>0</v>
      </c>
      <c r="BD628" s="19">
        <v>26</v>
      </c>
      <c r="BE628" s="19" t="s">
        <v>5314</v>
      </c>
      <c r="BF628" s="19" t="s">
        <v>5315</v>
      </c>
      <c r="BG628" s="19" t="s">
        <v>7490</v>
      </c>
      <c r="BH628" s="19" t="s">
        <v>7457</v>
      </c>
      <c r="BI628" s="19">
        <v>73</v>
      </c>
      <c r="BJ628" s="19">
        <v>195</v>
      </c>
      <c r="BK628" s="19" t="s">
        <v>1259</v>
      </c>
      <c r="BL628" s="19" t="s">
        <v>7128</v>
      </c>
      <c r="BM628" s="25" t="s">
        <v>7008</v>
      </c>
      <c r="BN628" s="25" t="s">
        <v>7009</v>
      </c>
      <c r="BO628" s="25" t="s">
        <v>7010</v>
      </c>
      <c r="BP628" s="25" t="s">
        <v>7011</v>
      </c>
      <c r="BQ628" s="21">
        <f t="shared" ref="BQ628:BQ670" si="1289">LEFT(TRIM(BM628),LEN(TRIM(BM628))-3)+RIGHT(TRIM(BM628),2)/60</f>
        <v>923.75</v>
      </c>
      <c r="BR628" s="21">
        <f t="shared" ref="BR628:BR670" si="1290">LEFT(TRIM(BN628),LEN(TRIM(BN628))-3)+RIGHT(TRIM(BN628),2)/60</f>
        <v>767.4</v>
      </c>
      <c r="BS628" s="21">
        <f t="shared" ref="BS628:BS670" si="1291">LEFT(TRIM(BO628),LEN(TRIM(BO628))-3)+RIGHT(TRIM(BO628),2)/60</f>
        <v>122.78333333333333</v>
      </c>
      <c r="BT628" s="21">
        <f t="shared" ref="BT628:BT670" si="1292">LEFT(TRIM(BP628),LEN(TRIM(BP628))-3)+RIGHT(TRIM(BP628),2)/60</f>
        <v>33.56666666666667</v>
      </c>
      <c r="BU628" s="19">
        <v>1330</v>
      </c>
      <c r="BV628" s="19">
        <v>0</v>
      </c>
      <c r="BW628" s="19">
        <v>0</v>
      </c>
      <c r="BX628" s="19">
        <v>0</v>
      </c>
      <c r="BY628" s="24">
        <f t="shared" ref="BY628:BY670" si="1293">BR628/G628</f>
        <v>14.21111111111111</v>
      </c>
      <c r="BZ628" s="24">
        <f t="shared" ref="BZ628:BZ670" si="1294">BS628/G628</f>
        <v>2.2737654320987652</v>
      </c>
      <c r="CA628" s="24">
        <f t="shared" ref="CA628:CA670" si="1295">BT628/G628</f>
        <v>0.62160493827160501</v>
      </c>
      <c r="CB628" s="19">
        <v>22</v>
      </c>
      <c r="CC628" s="19">
        <v>7</v>
      </c>
      <c r="CD628" s="19">
        <v>1</v>
      </c>
      <c r="CE628" s="19">
        <v>30</v>
      </c>
      <c r="CF628" s="19">
        <v>27</v>
      </c>
      <c r="CG628" s="19">
        <v>0</v>
      </c>
      <c r="CH628" s="19">
        <v>17</v>
      </c>
      <c r="CI628" s="19">
        <v>44</v>
      </c>
      <c r="CJ628" s="53">
        <f t="shared" ref="CJ628:CJ670" si="1296">IF(BR628=0,0,CB628/BR628*60)</f>
        <v>1.7200938232994527</v>
      </c>
      <c r="CK628" s="53">
        <f t="shared" ref="CK628:CK670" si="1297">IF(BT628=0,0,CC628/BT628*60)</f>
        <v>12.512413108242303</v>
      </c>
      <c r="CL628" s="53">
        <f t="shared" ref="CL628:CL670" si="1298">IF(BS628=0,0,CD628/BS628*60)</f>
        <v>0.48866567123659566</v>
      </c>
      <c r="CM628" s="53">
        <f t="shared" ref="CM628:CM670" si="1299">IF(BR628=0,0,CF628/BR628*60)</f>
        <v>2.111024237685692</v>
      </c>
      <c r="CN628" s="53">
        <f t="shared" ref="CN628:CN670" si="1300">IF(BT628=0,0,CG628/BT628*60)</f>
        <v>0</v>
      </c>
      <c r="CO628" s="53">
        <f t="shared" ref="CO628:CO670" si="1301">IF(BS628=0,0,CH628/BS628*60)</f>
        <v>8.3073164110221267</v>
      </c>
      <c r="CP628" s="54">
        <f t="shared" si="1207"/>
        <v>4.5454545454545456E-2</v>
      </c>
      <c r="CQ628" s="54">
        <f t="shared" si="1208"/>
        <v>4.5454545454545456E-2</v>
      </c>
      <c r="CR628" s="54">
        <f t="shared" si="1209"/>
        <v>9.0909090909090912E-2</v>
      </c>
      <c r="CS628" s="54">
        <f t="shared" si="1210"/>
        <v>0</v>
      </c>
      <c r="CT628" s="54">
        <f t="shared" si="1211"/>
        <v>0.2857142857142857</v>
      </c>
      <c r="CU628" s="54">
        <f t="shared" si="1212"/>
        <v>0.2857142857142857</v>
      </c>
      <c r="CV628" s="19">
        <v>2</v>
      </c>
      <c r="CW628" s="65">
        <v>24.817</v>
      </c>
      <c r="CX628" s="65">
        <v>53.731000000000002</v>
      </c>
      <c r="CY628" s="24">
        <v>-3.1339999999999999</v>
      </c>
      <c r="CZ628" s="24">
        <v>0.21099999999999999</v>
      </c>
      <c r="DA628" s="24">
        <v>0.127</v>
      </c>
      <c r="DB628" s="24">
        <v>-0.34599999999999997</v>
      </c>
      <c r="DC628" s="24">
        <v>0</v>
      </c>
      <c r="DD628" s="65">
        <v>-3.1419999999999999</v>
      </c>
      <c r="DE628" s="65">
        <v>-6.8029999999999999</v>
      </c>
      <c r="DF628" s="24">
        <v>20.937999999999999</v>
      </c>
      <c r="DG628" s="24">
        <v>0.96799999999999997</v>
      </c>
      <c r="DH628" s="24">
        <v>3.1909999999999998</v>
      </c>
      <c r="DI628" s="24">
        <v>2.8620000000000001</v>
      </c>
      <c r="DJ628" s="65">
        <v>27.959</v>
      </c>
      <c r="DK628" s="65">
        <v>60.533999999999999</v>
      </c>
      <c r="DL628" s="24">
        <v>0</v>
      </c>
      <c r="DM628" s="24">
        <v>0</v>
      </c>
      <c r="DN628" s="65">
        <v>0</v>
      </c>
      <c r="DO628" s="24">
        <v>767.4</v>
      </c>
      <c r="DP628" s="24">
        <v>33.57</v>
      </c>
      <c r="DQ628" s="24">
        <v>122.78</v>
      </c>
      <c r="DR628" s="24">
        <v>923.75</v>
      </c>
    </row>
    <row r="629" spans="1:122" x14ac:dyDescent="0.2">
      <c r="A629" t="s">
        <v>4664</v>
      </c>
      <c r="B629" t="s">
        <v>4664</v>
      </c>
      <c r="C629" t="str">
        <f t="shared" ref="C629:C672" si="1302">CONCATENATE(RIGHT(D629,LEN(D629)-SEARCH(" ",D629)), ", ", LEFT(D629, SEARCH(" ", D629)))</f>
        <v xml:space="preserve">Streit, Mark </v>
      </c>
      <c r="D629" t="str">
        <f t="shared" ref="D629:D672" si="1303">LEFT(F629, SEARCH(",", F629) - 1)</f>
        <v>Mark Streit</v>
      </c>
      <c r="E629" t="str">
        <f t="shared" ref="E629:E672" si="1304">LEFT(RIGHT(F629, LEN(F629)-SEARCH(",", F629)-1), 2)</f>
        <v xml:space="preserve">D </v>
      </c>
      <c r="F629" t="s">
        <v>1076</v>
      </c>
      <c r="G629">
        <v>76</v>
      </c>
      <c r="H629">
        <v>10</v>
      </c>
      <c r="I629">
        <v>26</v>
      </c>
      <c r="J629">
        <f t="shared" ref="J629:J672" si="1305">H629+I629</f>
        <v>36</v>
      </c>
      <c r="K629">
        <v>-5</v>
      </c>
      <c r="L629">
        <v>14</v>
      </c>
      <c r="M629" s="5" t="s">
        <v>5822</v>
      </c>
      <c r="N629" s="7">
        <f t="shared" ref="N629:N672" si="1306">LEFT(M629, LEN(M629)-3)+RIGHT(M629,2)/60</f>
        <v>14.016666666666667</v>
      </c>
      <c r="O629" s="7">
        <f t="shared" ref="O629:O672" si="1307">G629*N629</f>
        <v>1065.2666666666667</v>
      </c>
      <c r="P629">
        <v>2</v>
      </c>
      <c r="Q629">
        <v>12</v>
      </c>
      <c r="R629">
        <v>1</v>
      </c>
      <c r="S629">
        <v>0</v>
      </c>
      <c r="T629">
        <f t="shared" ref="T629:T672" si="1308">H629-P629-R629</f>
        <v>7</v>
      </c>
      <c r="U629">
        <f t="shared" ref="U629:U672" si="1309">I629-Q629-S629</f>
        <v>14</v>
      </c>
      <c r="V629">
        <v>102</v>
      </c>
      <c r="W629" s="9">
        <f t="shared" ref="W629:W672" si="1310">IF(V629=0,0,H629/V629)</f>
        <v>9.8039215686274508E-2</v>
      </c>
      <c r="X629">
        <v>1343</v>
      </c>
      <c r="Y629">
        <v>1</v>
      </c>
      <c r="Z629">
        <v>0</v>
      </c>
      <c r="AA629">
        <v>4</v>
      </c>
      <c r="AB629">
        <v>8</v>
      </c>
      <c r="AC629" s="9">
        <f t="shared" ref="AC629:AC672" si="1311">IF(AA629+AB629=0,0,AA629/(AA629+AB629))</f>
        <v>0.33333333333333331</v>
      </c>
      <c r="AD629" s="5" t="s">
        <v>4324</v>
      </c>
      <c r="AE629" s="11">
        <f>LEFT(AD629, LEN(AD629)-3)+RIGHT(AD629,2)/60</f>
        <v>29.583333333333332</v>
      </c>
      <c r="AF629" s="27">
        <v>49</v>
      </c>
      <c r="AG629" s="12">
        <v>3616513</v>
      </c>
      <c r="AH629" s="13" t="s">
        <v>4437</v>
      </c>
      <c r="AI629" s="13" t="s">
        <v>4510</v>
      </c>
      <c r="AJ629" s="14">
        <v>2.9</v>
      </c>
      <c r="AK629" s="13" t="s">
        <v>6366</v>
      </c>
      <c r="AL629" s="13" t="s">
        <v>6469</v>
      </c>
      <c r="AM629" s="13" t="s">
        <v>6303</v>
      </c>
      <c r="AN629" s="18">
        <f t="shared" ref="AN629:AN672" si="1312">AH629+0</f>
        <v>27.5</v>
      </c>
      <c r="AO629" s="18">
        <f t="shared" ref="AO629:AO672" si="1313">AI629+0</f>
        <v>22.8</v>
      </c>
      <c r="AP629" s="18">
        <f t="shared" ref="AP629:AP672" si="1314">AJ629+0</f>
        <v>2.9</v>
      </c>
      <c r="AQ629" s="18">
        <f t="shared" ref="AQ629:AQ672" si="1315">AK629+0</f>
        <v>6.9</v>
      </c>
      <c r="AR629" s="18">
        <f t="shared" si="1287"/>
        <v>10.277160624076856</v>
      </c>
      <c r="AS629" s="18">
        <f t="shared" ref="AS629:AS672" si="1316">AL629+0</f>
        <v>2.1</v>
      </c>
      <c r="AT629" s="18">
        <f t="shared" si="1288"/>
        <v>3.1278314942842602</v>
      </c>
      <c r="AU629" s="18">
        <f t="shared" ref="AU629:AU672" si="1317">AM629+0</f>
        <v>9</v>
      </c>
      <c r="AV629" s="66">
        <v>50</v>
      </c>
      <c r="AW629" s="66">
        <v>45</v>
      </c>
      <c r="AX629" s="66">
        <v>31</v>
      </c>
      <c r="AY629" s="66">
        <v>23</v>
      </c>
      <c r="AZ629" s="66">
        <v>29</v>
      </c>
      <c r="BA629" s="66">
        <v>4</v>
      </c>
      <c r="BB629" s="66">
        <v>8</v>
      </c>
      <c r="BC629" s="66">
        <v>0.2</v>
      </c>
      <c r="BD629">
        <v>32</v>
      </c>
      <c r="BE629" t="s">
        <v>226</v>
      </c>
      <c r="BF629" t="s">
        <v>227</v>
      </c>
      <c r="BH629" t="s">
        <v>228</v>
      </c>
      <c r="BI629">
        <v>72</v>
      </c>
      <c r="BJ629">
        <v>196</v>
      </c>
      <c r="BK629" t="s">
        <v>1259</v>
      </c>
      <c r="BL629" t="s">
        <v>7128</v>
      </c>
      <c r="BM629" s="4" t="s">
        <v>508</v>
      </c>
      <c r="BN629" s="4" t="s">
        <v>6790</v>
      </c>
      <c r="BO629" s="4" t="s">
        <v>6791</v>
      </c>
      <c r="BP629" s="4" t="s">
        <v>6793</v>
      </c>
      <c r="BQ629" s="7">
        <f t="shared" si="1289"/>
        <v>1065.1166666666666</v>
      </c>
      <c r="BR629" s="7">
        <f t="shared" si="1290"/>
        <v>787.45</v>
      </c>
      <c r="BS629" s="7">
        <f t="shared" si="1291"/>
        <v>62.483333333333334</v>
      </c>
      <c r="BT629" s="7">
        <f t="shared" si="1292"/>
        <v>215.18333333333334</v>
      </c>
      <c r="BU629" s="12">
        <v>1343</v>
      </c>
      <c r="BV629">
        <v>0</v>
      </c>
      <c r="BW629">
        <v>0</v>
      </c>
      <c r="BX629">
        <v>0</v>
      </c>
      <c r="BY629" s="18">
        <f t="shared" si="1293"/>
        <v>10.361184210526316</v>
      </c>
      <c r="BZ629" s="18">
        <f t="shared" si="1294"/>
        <v>0.82214912280701757</v>
      </c>
      <c r="CA629" s="18">
        <f t="shared" si="1295"/>
        <v>2.831359649122807</v>
      </c>
      <c r="CB629" s="6">
        <v>32</v>
      </c>
      <c r="CC629" s="6">
        <v>29</v>
      </c>
      <c r="CD629" s="6">
        <v>2</v>
      </c>
      <c r="CE629" s="6">
        <v>63</v>
      </c>
      <c r="CF629" s="6">
        <v>38</v>
      </c>
      <c r="CG629" s="6">
        <v>1</v>
      </c>
      <c r="CH629" s="6">
        <v>5</v>
      </c>
      <c r="CI629" s="6">
        <v>44</v>
      </c>
      <c r="CJ629" s="11">
        <f t="shared" si="1296"/>
        <v>2.4382500476220712</v>
      </c>
      <c r="CK629" s="11">
        <f t="shared" si="1297"/>
        <v>8.0861281078150409</v>
      </c>
      <c r="CL629" s="11">
        <f t="shared" si="1298"/>
        <v>1.9205121365697522</v>
      </c>
      <c r="CM629" s="11">
        <f t="shared" si="1299"/>
        <v>2.8954219315512093</v>
      </c>
      <c r="CN629" s="11">
        <f t="shared" si="1300"/>
        <v>0.27883200371776007</v>
      </c>
      <c r="CO629" s="11">
        <f t="shared" si="1301"/>
        <v>4.8012803414243796</v>
      </c>
      <c r="CP629" s="52">
        <f t="shared" si="1207"/>
        <v>0.21875</v>
      </c>
      <c r="CQ629" s="52">
        <f t="shared" si="1208"/>
        <v>0.4375</v>
      </c>
      <c r="CR629" s="52">
        <f t="shared" si="1209"/>
        <v>0.65625</v>
      </c>
      <c r="CS629" s="52">
        <f t="shared" si="1210"/>
        <v>6.8965517241379309E-2</v>
      </c>
      <c r="CT629" s="52">
        <f t="shared" si="1211"/>
        <v>0.41379310344827586</v>
      </c>
      <c r="CU629" s="52">
        <f t="shared" si="1212"/>
        <v>0.48275862068965514</v>
      </c>
      <c r="CV629">
        <v>0</v>
      </c>
      <c r="CW629" s="60">
        <f t="shared" ref="CW629:CW672" si="1318">DD629+DJ629+DN629</f>
        <v>51.953168193735976</v>
      </c>
      <c r="CX629" s="60">
        <f t="shared" ref="CX629:CX672" si="1319">CW629/DR629*2000</f>
        <v>97.553948444588499</v>
      </c>
      <c r="CY629" s="60">
        <v>21.916764745316819</v>
      </c>
      <c r="CZ629" s="60">
        <v>5.1145278892880999</v>
      </c>
      <c r="DA629" s="60">
        <v>-0.33829785963773829</v>
      </c>
      <c r="DB629" s="60">
        <v>2.4966180961701432</v>
      </c>
      <c r="DC629" s="60">
        <v>-0.69179130618152551</v>
      </c>
      <c r="DD629" s="60">
        <f t="shared" ref="DD629:DD672" si="1320">SUM(CY629:DC629)</f>
        <v>28.497821564955796</v>
      </c>
      <c r="DE629" s="60">
        <f t="shared" ref="DE629:DE672" si="1321">DD629/DR629*2000</f>
        <v>53.511173858805691</v>
      </c>
      <c r="DF629" s="60">
        <v>9.119143855460532</v>
      </c>
      <c r="DG629" s="60">
        <v>3.889031309494142</v>
      </c>
      <c r="DH629" s="60">
        <v>3.4064815232625141</v>
      </c>
      <c r="DI629" s="60">
        <v>7.0406899405629968</v>
      </c>
      <c r="DJ629" s="60">
        <f t="shared" ref="DJ629:DJ672" si="1322">SUM(DF629:DI629)</f>
        <v>23.455346628780184</v>
      </c>
      <c r="DK629" s="60">
        <f t="shared" ref="DK629:DK672" si="1323">DJ629/DR629*2000</f>
        <v>44.042774585782801</v>
      </c>
      <c r="DL629" s="60"/>
      <c r="DM629" s="60"/>
      <c r="DN629" s="60">
        <f t="shared" ref="DN629:DN672" si="1324">SUM(DL629:DM629)</f>
        <v>0</v>
      </c>
      <c r="DO629" s="58">
        <v>787.45</v>
      </c>
      <c r="DP629" s="58">
        <v>215.18333333333334</v>
      </c>
      <c r="DQ629" s="58">
        <v>62.483333333333334</v>
      </c>
      <c r="DR629" s="58">
        <v>1065.1166666666668</v>
      </c>
    </row>
    <row r="630" spans="1:122" x14ac:dyDescent="0.2">
      <c r="A630" t="s">
        <v>4664</v>
      </c>
      <c r="B630" t="s">
        <v>4664</v>
      </c>
      <c r="C630" t="str">
        <f t="shared" si="1302"/>
        <v xml:space="preserve">Dandenault, Mathieu </v>
      </c>
      <c r="D630" t="str">
        <f t="shared" si="1303"/>
        <v>Mathieu Dandenault</v>
      </c>
      <c r="E630" t="str">
        <f t="shared" si="1304"/>
        <v xml:space="preserve">D </v>
      </c>
      <c r="F630" t="s">
        <v>1088</v>
      </c>
      <c r="G630">
        <v>68</v>
      </c>
      <c r="H630">
        <v>2</v>
      </c>
      <c r="I630">
        <v>6</v>
      </c>
      <c r="J630">
        <f t="shared" si="1305"/>
        <v>8</v>
      </c>
      <c r="K630">
        <v>-8</v>
      </c>
      <c r="L630">
        <v>40</v>
      </c>
      <c r="M630" s="5" t="s">
        <v>5823</v>
      </c>
      <c r="N630" s="7">
        <f t="shared" si="1306"/>
        <v>16.116666666666667</v>
      </c>
      <c r="O630" s="7">
        <f t="shared" si="1307"/>
        <v>1095.9333333333334</v>
      </c>
      <c r="P630">
        <v>0</v>
      </c>
      <c r="Q630">
        <v>0</v>
      </c>
      <c r="R630">
        <v>0</v>
      </c>
      <c r="S630">
        <v>0</v>
      </c>
      <c r="T630">
        <f t="shared" si="1308"/>
        <v>2</v>
      </c>
      <c r="U630">
        <f t="shared" si="1309"/>
        <v>6</v>
      </c>
      <c r="V630">
        <v>54</v>
      </c>
      <c r="W630" s="9">
        <f t="shared" si="1310"/>
        <v>3.7037037037037035E-2</v>
      </c>
      <c r="X630">
        <v>1508</v>
      </c>
      <c r="Y630">
        <v>0</v>
      </c>
      <c r="Z630">
        <v>0</v>
      </c>
      <c r="AA630">
        <v>0</v>
      </c>
      <c r="AB630">
        <v>3</v>
      </c>
      <c r="AC630" s="9">
        <f t="shared" si="1311"/>
        <v>0</v>
      </c>
      <c r="AD630" s="5" t="s">
        <v>4325</v>
      </c>
      <c r="AE630" s="11">
        <f>LEFT(AD630, LEN(AD630)-3)+RIGHT(AD630,2)/60</f>
        <v>136.98333333333332</v>
      </c>
      <c r="AF630" s="27">
        <v>42</v>
      </c>
      <c r="AG630" s="12">
        <v>790941</v>
      </c>
      <c r="AH630" s="13" t="s">
        <v>6418</v>
      </c>
      <c r="AI630" s="13" t="s">
        <v>330</v>
      </c>
      <c r="AJ630" s="14">
        <v>-5</v>
      </c>
      <c r="AK630" s="13" t="s">
        <v>6328</v>
      </c>
      <c r="AL630" s="13" t="s">
        <v>6349</v>
      </c>
      <c r="AM630" s="13" t="s">
        <v>6354</v>
      </c>
      <c r="AN630" s="18">
        <f t="shared" si="1312"/>
        <v>16.7</v>
      </c>
      <c r="AO630" s="18">
        <f t="shared" si="1313"/>
        <v>22.5</v>
      </c>
      <c r="AP630" s="18">
        <f t="shared" si="1314"/>
        <v>-5</v>
      </c>
      <c r="AQ630" s="18">
        <f t="shared" si="1315"/>
        <v>-1</v>
      </c>
      <c r="AR630" s="18">
        <f t="shared" si="1287"/>
        <v>-1.6096147655327824</v>
      </c>
      <c r="AS630" s="18">
        <f t="shared" si="1316"/>
        <v>0.1</v>
      </c>
      <c r="AT630" s="18">
        <f t="shared" si="1288"/>
        <v>0.16096147655327825</v>
      </c>
      <c r="AU630" s="18">
        <f t="shared" si="1317"/>
        <v>-0.9</v>
      </c>
      <c r="AV630" s="66">
        <v>111</v>
      </c>
      <c r="AW630" s="66">
        <v>77</v>
      </c>
      <c r="AX630" s="66">
        <v>18</v>
      </c>
      <c r="AY630" s="66">
        <v>58</v>
      </c>
      <c r="AZ630" s="66">
        <v>23</v>
      </c>
      <c r="BA630" s="66">
        <v>0</v>
      </c>
      <c r="BB630" s="66">
        <v>3</v>
      </c>
      <c r="BC630" s="66">
        <v>0</v>
      </c>
      <c r="BD630">
        <v>25</v>
      </c>
      <c r="BE630" t="s">
        <v>5219</v>
      </c>
      <c r="BF630" t="s">
        <v>1282</v>
      </c>
      <c r="BG630" t="s">
        <v>7456</v>
      </c>
      <c r="BH630" t="s">
        <v>7457</v>
      </c>
      <c r="BI630">
        <v>72</v>
      </c>
      <c r="BJ630">
        <v>215</v>
      </c>
      <c r="BK630" t="s">
        <v>1258</v>
      </c>
      <c r="BL630" t="s">
        <v>7128</v>
      </c>
      <c r="BM630" s="4" t="s">
        <v>491</v>
      </c>
      <c r="BN630" s="4" t="s">
        <v>6735</v>
      </c>
      <c r="BO630" s="4" t="s">
        <v>6736</v>
      </c>
      <c r="BP630" s="4" t="s">
        <v>6737</v>
      </c>
      <c r="BQ630" s="7">
        <f t="shared" si="1289"/>
        <v>1095.9166666666667</v>
      </c>
      <c r="BR630" s="7">
        <f t="shared" si="1290"/>
        <v>949.3</v>
      </c>
      <c r="BS630" s="7">
        <f t="shared" si="1291"/>
        <v>135.65</v>
      </c>
      <c r="BT630" s="7">
        <f t="shared" si="1292"/>
        <v>10.966666666666667</v>
      </c>
      <c r="BU630" s="12">
        <v>1508</v>
      </c>
      <c r="BV630">
        <v>0</v>
      </c>
      <c r="BW630">
        <v>0</v>
      </c>
      <c r="BX630">
        <v>0</v>
      </c>
      <c r="BY630" s="18">
        <f t="shared" si="1293"/>
        <v>13.960294117647058</v>
      </c>
      <c r="BZ630" s="18">
        <f t="shared" si="1294"/>
        <v>1.9948529411764706</v>
      </c>
      <c r="CA630" s="18">
        <f t="shared" si="1295"/>
        <v>0.16127450980392158</v>
      </c>
      <c r="CB630" s="6">
        <v>26</v>
      </c>
      <c r="CC630" s="6">
        <v>1</v>
      </c>
      <c r="CD630" s="6">
        <v>2</v>
      </c>
      <c r="CE630" s="6">
        <v>29</v>
      </c>
      <c r="CF630" s="6">
        <v>36</v>
      </c>
      <c r="CG630" s="6">
        <v>0</v>
      </c>
      <c r="CH630" s="6">
        <v>13</v>
      </c>
      <c r="CI630" s="6">
        <v>49</v>
      </c>
      <c r="CJ630" s="11">
        <f t="shared" si="1296"/>
        <v>1.6433161276730224</v>
      </c>
      <c r="CK630" s="11">
        <f t="shared" si="1297"/>
        <v>5.4711246200607899</v>
      </c>
      <c r="CL630" s="11">
        <f t="shared" si="1298"/>
        <v>0.88462956137117577</v>
      </c>
      <c r="CM630" s="11">
        <f t="shared" si="1299"/>
        <v>2.2753607921626462</v>
      </c>
      <c r="CN630" s="11">
        <f t="shared" si="1300"/>
        <v>0</v>
      </c>
      <c r="CO630" s="11">
        <f t="shared" si="1301"/>
        <v>5.7500921489126426</v>
      </c>
      <c r="CP630" s="52">
        <f t="shared" si="1207"/>
        <v>7.6923076923076927E-2</v>
      </c>
      <c r="CQ630" s="52">
        <f t="shared" si="1208"/>
        <v>0.23076923076923078</v>
      </c>
      <c r="CR630" s="52">
        <f t="shared" si="1209"/>
        <v>0.30769230769230771</v>
      </c>
      <c r="CS630" s="52">
        <f t="shared" si="1210"/>
        <v>0</v>
      </c>
      <c r="CT630" s="52">
        <f t="shared" si="1211"/>
        <v>0</v>
      </c>
      <c r="CU630" s="52">
        <f t="shared" si="1212"/>
        <v>0</v>
      </c>
      <c r="CV630">
        <v>0</v>
      </c>
      <c r="CW630" s="60">
        <f t="shared" si="1318"/>
        <v>25.139965552515164</v>
      </c>
      <c r="CX630" s="60">
        <f t="shared" si="1319"/>
        <v>45.879337940868673</v>
      </c>
      <c r="CY630" s="60">
        <v>1.8149300112646951</v>
      </c>
      <c r="CZ630" s="60">
        <v>-0.43337549314361445</v>
      </c>
      <c r="DA630" s="60">
        <v>-0.34808042562597957</v>
      </c>
      <c r="DB630" s="60">
        <v>-0.32489382780470261</v>
      </c>
      <c r="DC630" s="60">
        <v>0</v>
      </c>
      <c r="DD630" s="60">
        <f t="shared" si="1320"/>
        <v>0.70858026469039848</v>
      </c>
      <c r="DE630" s="60">
        <f t="shared" si="1321"/>
        <v>1.2931280018682656</v>
      </c>
      <c r="DF630" s="60">
        <v>17.748142263339147</v>
      </c>
      <c r="DG630" s="60">
        <v>0.25277742667714947</v>
      </c>
      <c r="DH630" s="60">
        <v>6.0715264373621789</v>
      </c>
      <c r="DI630" s="60">
        <v>0.35893916044628982</v>
      </c>
      <c r="DJ630" s="60">
        <f t="shared" si="1322"/>
        <v>24.431385287824767</v>
      </c>
      <c r="DK630" s="60">
        <f t="shared" si="1323"/>
        <v>44.586209939000405</v>
      </c>
      <c r="DL630" s="60"/>
      <c r="DM630" s="60"/>
      <c r="DN630" s="60">
        <f t="shared" si="1324"/>
        <v>0</v>
      </c>
      <c r="DO630" s="58">
        <v>949.3</v>
      </c>
      <c r="DP630" s="58">
        <v>10.966666666666667</v>
      </c>
      <c r="DQ630" s="58">
        <v>135.65</v>
      </c>
      <c r="DR630" s="58">
        <v>1095.9166666666667</v>
      </c>
    </row>
    <row r="631" spans="1:122" x14ac:dyDescent="0.2">
      <c r="A631" t="s">
        <v>4664</v>
      </c>
      <c r="B631" t="s">
        <v>4664</v>
      </c>
      <c r="C631" t="str">
        <f t="shared" si="1302"/>
        <v xml:space="preserve">Lapierre, Maxim </v>
      </c>
      <c r="D631" t="str">
        <f t="shared" si="1303"/>
        <v>Maxim Lapierre</v>
      </c>
      <c r="E631" t="str">
        <f t="shared" si="1304"/>
        <v xml:space="preserve">C </v>
      </c>
      <c r="F631" t="s">
        <v>1085</v>
      </c>
      <c r="G631">
        <v>46</v>
      </c>
      <c r="H631">
        <v>6</v>
      </c>
      <c r="I631">
        <v>6</v>
      </c>
      <c r="J631">
        <f t="shared" si="1305"/>
        <v>12</v>
      </c>
      <c r="K631">
        <v>-7</v>
      </c>
      <c r="L631">
        <v>24</v>
      </c>
      <c r="M631" s="5" t="s">
        <v>5742</v>
      </c>
      <c r="N631" s="7">
        <f t="shared" si="1306"/>
        <v>11.416666666666666</v>
      </c>
      <c r="O631" s="7">
        <f t="shared" si="1307"/>
        <v>525.16666666666663</v>
      </c>
      <c r="P631">
        <v>0</v>
      </c>
      <c r="Q631">
        <v>0</v>
      </c>
      <c r="R631">
        <v>1</v>
      </c>
      <c r="S631">
        <v>0</v>
      </c>
      <c r="T631">
        <f t="shared" si="1308"/>
        <v>5</v>
      </c>
      <c r="U631">
        <f t="shared" si="1309"/>
        <v>6</v>
      </c>
      <c r="V631">
        <v>82</v>
      </c>
      <c r="W631" s="9">
        <f t="shared" si="1310"/>
        <v>7.3170731707317069E-2</v>
      </c>
      <c r="X631">
        <v>700</v>
      </c>
      <c r="Y631">
        <v>2</v>
      </c>
      <c r="Z631">
        <v>0</v>
      </c>
      <c r="AA631">
        <v>192</v>
      </c>
      <c r="AB631">
        <v>233</v>
      </c>
      <c r="AC631" s="9">
        <f t="shared" si="1311"/>
        <v>0.45176470588235296</v>
      </c>
      <c r="AD631" s="5" t="s">
        <v>4326</v>
      </c>
      <c r="AE631" s="11">
        <f>LEFT(AD631, LEN(AD631)-3)+RIGHT(AD631,2)/60</f>
        <v>43.766666666666666</v>
      </c>
      <c r="AF631" s="27">
        <v>44</v>
      </c>
      <c r="AG631" s="12">
        <v>216466</v>
      </c>
      <c r="AH631" s="13" t="s">
        <v>6393</v>
      </c>
      <c r="AI631" s="13" t="s">
        <v>6379</v>
      </c>
      <c r="AJ631" s="14">
        <v>-5</v>
      </c>
      <c r="AK631" s="13" t="s">
        <v>6328</v>
      </c>
      <c r="AL631" s="13" t="s">
        <v>6350</v>
      </c>
      <c r="AM631" s="13" t="s">
        <v>6354</v>
      </c>
      <c r="AN631" s="18">
        <f t="shared" si="1312"/>
        <v>11.7</v>
      </c>
      <c r="AO631" s="18">
        <f t="shared" si="1313"/>
        <v>14</v>
      </c>
      <c r="AP631" s="18">
        <f t="shared" si="1314"/>
        <v>-5</v>
      </c>
      <c r="AQ631" s="18">
        <f t="shared" si="1315"/>
        <v>-1</v>
      </c>
      <c r="AR631" s="18">
        <f t="shared" si="1287"/>
        <v>-3.3486814566764336</v>
      </c>
      <c r="AS631" s="18">
        <f t="shared" si="1316"/>
        <v>0</v>
      </c>
      <c r="AT631" s="18">
        <f t="shared" si="1288"/>
        <v>0</v>
      </c>
      <c r="AU631" s="18">
        <f t="shared" si="1317"/>
        <v>-0.9</v>
      </c>
      <c r="AV631" s="66">
        <v>29</v>
      </c>
      <c r="AW631" s="66">
        <v>109</v>
      </c>
      <c r="AX631" s="66">
        <v>27</v>
      </c>
      <c r="AY631" s="66">
        <v>13</v>
      </c>
      <c r="AZ631" s="66">
        <v>13</v>
      </c>
      <c r="BA631" s="66">
        <v>192</v>
      </c>
      <c r="BB631" s="66">
        <v>233</v>
      </c>
      <c r="BC631" s="66">
        <v>15.3</v>
      </c>
      <c r="BE631" t="s">
        <v>3136</v>
      </c>
      <c r="BF631" t="s">
        <v>3137</v>
      </c>
      <c r="BG631" t="s">
        <v>7456</v>
      </c>
      <c r="BH631" t="s">
        <v>7457</v>
      </c>
      <c r="BI631">
        <v>74</v>
      </c>
      <c r="BJ631">
        <v>197</v>
      </c>
      <c r="BK631" t="s">
        <v>1258</v>
      </c>
      <c r="BL631" t="s">
        <v>638</v>
      </c>
      <c r="BM631" s="4" t="s">
        <v>2594</v>
      </c>
      <c r="BN631" s="4" t="s">
        <v>2595</v>
      </c>
      <c r="BO631" s="4" t="s">
        <v>2596</v>
      </c>
      <c r="BP631" s="4" t="s">
        <v>2597</v>
      </c>
      <c r="BQ631" s="7">
        <f t="shared" si="1289"/>
        <v>525.2166666666667</v>
      </c>
      <c r="BR631" s="7">
        <f t="shared" si="1290"/>
        <v>453.18333333333334</v>
      </c>
      <c r="BS631" s="7">
        <f t="shared" si="1291"/>
        <v>67.933333333333337</v>
      </c>
      <c r="BT631" s="7">
        <f t="shared" si="1292"/>
        <v>4.0999999999999996</v>
      </c>
      <c r="BU631">
        <v>700</v>
      </c>
      <c r="BV631">
        <v>0</v>
      </c>
      <c r="BW631">
        <v>0</v>
      </c>
      <c r="BX631">
        <v>0</v>
      </c>
      <c r="BY631" s="18">
        <f t="shared" si="1293"/>
        <v>9.8518115942028981</v>
      </c>
      <c r="BZ631" s="18">
        <f t="shared" si="1294"/>
        <v>1.4768115942028985</v>
      </c>
      <c r="CA631" s="18">
        <f t="shared" si="1295"/>
        <v>8.9130434782608695E-2</v>
      </c>
      <c r="CB631" s="6">
        <v>17</v>
      </c>
      <c r="CC631" s="6">
        <v>0</v>
      </c>
      <c r="CD631" s="6">
        <v>1</v>
      </c>
      <c r="CE631" s="6">
        <v>18</v>
      </c>
      <c r="CF631" s="6">
        <v>26</v>
      </c>
      <c r="CG631" s="6">
        <v>0</v>
      </c>
      <c r="CH631" s="6">
        <v>9</v>
      </c>
      <c r="CI631" s="6">
        <v>35</v>
      </c>
      <c r="CJ631" s="11">
        <f t="shared" si="1296"/>
        <v>2.250744731712699</v>
      </c>
      <c r="CK631" s="11">
        <f t="shared" si="1297"/>
        <v>0</v>
      </c>
      <c r="CL631" s="11">
        <f t="shared" si="1298"/>
        <v>0.88321884200196266</v>
      </c>
      <c r="CM631" s="11">
        <f t="shared" si="1299"/>
        <v>3.4423154720311868</v>
      </c>
      <c r="CN631" s="11">
        <f t="shared" si="1300"/>
        <v>0</v>
      </c>
      <c r="CO631" s="11">
        <f t="shared" si="1301"/>
        <v>7.9489695780176639</v>
      </c>
      <c r="CP631" s="52">
        <f t="shared" si="1207"/>
        <v>0.29411764705882354</v>
      </c>
      <c r="CQ631" s="52">
        <f t="shared" si="1208"/>
        <v>0.35294117647058826</v>
      </c>
      <c r="CR631" s="52">
        <f t="shared" si="1209"/>
        <v>0.6470588235294118</v>
      </c>
      <c r="CS631" s="52">
        <f t="shared" si="1210"/>
        <v>0</v>
      </c>
      <c r="CT631" s="52">
        <f t="shared" si="1211"/>
        <v>0</v>
      </c>
      <c r="CU631" s="52">
        <f t="shared" si="1212"/>
        <v>0</v>
      </c>
      <c r="CV631">
        <v>0</v>
      </c>
      <c r="CW631" s="60">
        <f t="shared" si="1318"/>
        <v>8.2608512895779356</v>
      </c>
      <c r="CX631" s="60">
        <f t="shared" si="1319"/>
        <v>31.456927450555401</v>
      </c>
      <c r="CY631" s="60">
        <v>5.7602562100676655</v>
      </c>
      <c r="CZ631" s="60">
        <v>-0.23607405885136126</v>
      </c>
      <c r="DA631" s="60">
        <v>-0.16681710064255936</v>
      </c>
      <c r="DB631" s="60">
        <v>1.7779989146342734</v>
      </c>
      <c r="DC631" s="60">
        <v>0</v>
      </c>
      <c r="DD631" s="60">
        <f t="shared" si="1320"/>
        <v>7.1353639652080183</v>
      </c>
      <c r="DE631" s="60">
        <f t="shared" si="1321"/>
        <v>27.171125434740024</v>
      </c>
      <c r="DF631" s="60">
        <v>0.98139992474253279</v>
      </c>
      <c r="DG631" s="60">
        <v>1.0865414826529899E-2</v>
      </c>
      <c r="DH631" s="60">
        <v>1.2605313633382738</v>
      </c>
      <c r="DI631" s="60">
        <v>-1.1273093785374184</v>
      </c>
      <c r="DJ631" s="60">
        <f t="shared" si="1322"/>
        <v>1.1254873243699179</v>
      </c>
      <c r="DK631" s="60">
        <f t="shared" si="1323"/>
        <v>4.285802015815384</v>
      </c>
      <c r="DL631" s="60"/>
      <c r="DM631" s="60"/>
      <c r="DN631" s="60">
        <f t="shared" si="1324"/>
        <v>0</v>
      </c>
      <c r="DO631" s="58">
        <v>453.18333333333328</v>
      </c>
      <c r="DP631" s="58">
        <v>4.0999999999999996</v>
      </c>
      <c r="DQ631" s="58">
        <v>67.933333333333337</v>
      </c>
      <c r="DR631" s="58">
        <v>525.21666666666658</v>
      </c>
    </row>
    <row r="632" spans="1:122" x14ac:dyDescent="0.2">
      <c r="A632" t="s">
        <v>4664</v>
      </c>
      <c r="B632" t="s">
        <v>4664</v>
      </c>
      <c r="C632" t="str">
        <f t="shared" si="1302"/>
        <v xml:space="preserve">Ryder, Michael </v>
      </c>
      <c r="D632" t="str">
        <f t="shared" si="1303"/>
        <v>Michael Ryder</v>
      </c>
      <c r="E632" t="str">
        <f t="shared" si="1304"/>
        <v>RW</v>
      </c>
      <c r="F632" t="s">
        <v>1071</v>
      </c>
      <c r="G632">
        <v>82</v>
      </c>
      <c r="H632">
        <v>30</v>
      </c>
      <c r="I632">
        <v>28</v>
      </c>
      <c r="J632">
        <f t="shared" si="1305"/>
        <v>58</v>
      </c>
      <c r="K632">
        <v>-25</v>
      </c>
      <c r="L632">
        <v>60</v>
      </c>
      <c r="M632" s="5" t="s">
        <v>5646</v>
      </c>
      <c r="N632" s="7">
        <f t="shared" si="1306"/>
        <v>16.283333333333335</v>
      </c>
      <c r="O632" s="7">
        <f t="shared" si="1307"/>
        <v>1335.2333333333336</v>
      </c>
      <c r="P632">
        <v>17</v>
      </c>
      <c r="Q632">
        <v>17</v>
      </c>
      <c r="R632">
        <v>2</v>
      </c>
      <c r="S632">
        <v>0</v>
      </c>
      <c r="T632">
        <f t="shared" si="1308"/>
        <v>11</v>
      </c>
      <c r="U632">
        <f t="shared" si="1309"/>
        <v>11</v>
      </c>
      <c r="V632">
        <v>221</v>
      </c>
      <c r="W632" s="9">
        <f t="shared" si="1310"/>
        <v>0.13574660633484162</v>
      </c>
      <c r="X632">
        <v>1619</v>
      </c>
      <c r="Y632">
        <v>3</v>
      </c>
      <c r="Z632">
        <v>0</v>
      </c>
      <c r="AA632">
        <v>12</v>
      </c>
      <c r="AB632">
        <v>16</v>
      </c>
      <c r="AC632" s="9">
        <f t="shared" si="1311"/>
        <v>0.42857142857142855</v>
      </c>
      <c r="AD632" s="5" t="s">
        <v>4307</v>
      </c>
      <c r="AF632" s="27">
        <v>29</v>
      </c>
      <c r="AG632" s="12">
        <v>2704744</v>
      </c>
      <c r="AH632" s="13" t="s">
        <v>4519</v>
      </c>
      <c r="AI632" s="13" t="s">
        <v>6443</v>
      </c>
      <c r="AJ632" s="14">
        <v>-12.8</v>
      </c>
      <c r="AK632" s="13" t="s">
        <v>6292</v>
      </c>
      <c r="AL632" s="13" t="s">
        <v>6328</v>
      </c>
      <c r="AM632" s="13" t="s">
        <v>4493</v>
      </c>
      <c r="AN632" s="18">
        <f t="shared" si="1312"/>
        <v>35.6</v>
      </c>
      <c r="AO632" s="18">
        <f t="shared" si="1313"/>
        <v>25.5</v>
      </c>
      <c r="AP632" s="18">
        <f t="shared" si="1314"/>
        <v>-12.8</v>
      </c>
      <c r="AQ632" s="18">
        <f t="shared" si="1315"/>
        <v>6.1</v>
      </c>
      <c r="AR632" s="18">
        <f t="shared" si="1287"/>
        <v>7.095704772152267</v>
      </c>
      <c r="AS632" s="18">
        <f t="shared" si="1316"/>
        <v>-1</v>
      </c>
      <c r="AT632" s="18">
        <f t="shared" si="1288"/>
        <v>-1.1632302905167651</v>
      </c>
      <c r="AU632" s="18">
        <f t="shared" si="1317"/>
        <v>5.0999999999999996</v>
      </c>
      <c r="AV632" s="66">
        <v>21</v>
      </c>
      <c r="AW632" s="66">
        <v>130</v>
      </c>
      <c r="AX632" s="66">
        <v>82</v>
      </c>
      <c r="AY632" s="66">
        <v>27</v>
      </c>
      <c r="AZ632" s="66">
        <v>49</v>
      </c>
      <c r="BA632" s="66">
        <v>12</v>
      </c>
      <c r="BB632" s="66">
        <v>16</v>
      </c>
      <c r="BC632" s="66">
        <v>0.5</v>
      </c>
      <c r="BD632">
        <v>73</v>
      </c>
      <c r="BE632" t="s">
        <v>662</v>
      </c>
      <c r="BF632" t="s">
        <v>663</v>
      </c>
      <c r="BG632" t="s">
        <v>664</v>
      </c>
      <c r="BH632" t="s">
        <v>7457</v>
      </c>
      <c r="BI632">
        <v>72</v>
      </c>
      <c r="BJ632">
        <v>192</v>
      </c>
      <c r="BK632" t="s">
        <v>1258</v>
      </c>
      <c r="BL632" t="s">
        <v>7128</v>
      </c>
      <c r="BM632" s="4" t="s">
        <v>4884</v>
      </c>
      <c r="BN632" s="4" t="s">
        <v>1471</v>
      </c>
      <c r="BO632" s="4" t="s">
        <v>1472</v>
      </c>
      <c r="BP632" s="4" t="s">
        <v>1474</v>
      </c>
      <c r="BQ632" s="7">
        <f t="shared" si="1289"/>
        <v>1334.8666666666666</v>
      </c>
      <c r="BR632" s="7">
        <f t="shared" si="1290"/>
        <v>950.38333333333333</v>
      </c>
      <c r="BS632" s="7">
        <f t="shared" si="1291"/>
        <v>66.2</v>
      </c>
      <c r="BT632" s="7">
        <f t="shared" si="1292"/>
        <v>318.28333333333336</v>
      </c>
      <c r="BU632" s="12">
        <v>1619</v>
      </c>
      <c r="BV632">
        <v>4</v>
      </c>
      <c r="BW632">
        <v>1</v>
      </c>
      <c r="BX632">
        <v>1</v>
      </c>
      <c r="BY632" s="18">
        <f t="shared" si="1293"/>
        <v>11.590040650406504</v>
      </c>
      <c r="BZ632" s="18">
        <f t="shared" si="1294"/>
        <v>0.80731707317073176</v>
      </c>
      <c r="CA632" s="18">
        <f t="shared" si="1295"/>
        <v>3.8815040650406507</v>
      </c>
      <c r="CB632" s="6">
        <v>34</v>
      </c>
      <c r="CC632" s="6">
        <v>64</v>
      </c>
      <c r="CD632" s="6">
        <v>2</v>
      </c>
      <c r="CE632" s="6">
        <v>100</v>
      </c>
      <c r="CF632" s="6">
        <v>53</v>
      </c>
      <c r="CG632" s="6">
        <v>4</v>
      </c>
      <c r="CH632" s="6">
        <v>5</v>
      </c>
      <c r="CI632" s="6">
        <v>62</v>
      </c>
      <c r="CJ632" s="11">
        <f t="shared" si="1296"/>
        <v>2.1465022885502338</v>
      </c>
      <c r="CK632" s="11">
        <f t="shared" si="1297"/>
        <v>12.064722207676597</v>
      </c>
      <c r="CL632" s="11">
        <f t="shared" si="1298"/>
        <v>1.8126888217522659</v>
      </c>
      <c r="CM632" s="11">
        <f t="shared" si="1299"/>
        <v>3.3460182733283061</v>
      </c>
      <c r="CN632" s="11">
        <f t="shared" si="1300"/>
        <v>0.75404513797978734</v>
      </c>
      <c r="CO632" s="11">
        <f t="shared" si="1301"/>
        <v>4.5317220543806647</v>
      </c>
      <c r="CP632" s="52">
        <f t="shared" si="1207"/>
        <v>0.3235294117647059</v>
      </c>
      <c r="CQ632" s="52">
        <f t="shared" si="1208"/>
        <v>0.3235294117647059</v>
      </c>
      <c r="CR632" s="52">
        <f t="shared" si="1209"/>
        <v>0.6470588235294118</v>
      </c>
      <c r="CS632" s="52">
        <f t="shared" si="1210"/>
        <v>0.265625</v>
      </c>
      <c r="CT632" s="52">
        <f t="shared" si="1211"/>
        <v>0.265625</v>
      </c>
      <c r="CU632" s="52">
        <f t="shared" si="1212"/>
        <v>0.53125</v>
      </c>
      <c r="CV632">
        <v>0</v>
      </c>
      <c r="CW632" s="60">
        <f t="shared" si="1318"/>
        <v>49.714127740022022</v>
      </c>
      <c r="CX632" s="60">
        <f t="shared" si="1319"/>
        <v>74.485533246799221</v>
      </c>
      <c r="CY632" s="60">
        <v>11.112731607304006</v>
      </c>
      <c r="CZ632" s="60">
        <v>30.321863651734677</v>
      </c>
      <c r="DA632" s="60">
        <v>-0.42397471597955977</v>
      </c>
      <c r="DB632" s="60">
        <v>4.4464243090876625</v>
      </c>
      <c r="DC632" s="60">
        <v>2.1331331153495312</v>
      </c>
      <c r="DD632" s="60">
        <f t="shared" si="1320"/>
        <v>47.590177967496317</v>
      </c>
      <c r="DE632" s="60">
        <f t="shared" si="1321"/>
        <v>71.303268192822728</v>
      </c>
      <c r="DF632" s="60">
        <v>1.3625518824739529</v>
      </c>
      <c r="DG632" s="60">
        <v>0.17978406658986373</v>
      </c>
      <c r="DH632" s="60">
        <v>3.1784477068888846</v>
      </c>
      <c r="DI632" s="60">
        <v>-2.5968338834269979</v>
      </c>
      <c r="DJ632" s="60">
        <f t="shared" si="1322"/>
        <v>2.1239497725257031</v>
      </c>
      <c r="DK632" s="60">
        <f t="shared" si="1323"/>
        <v>3.1822650539764816</v>
      </c>
      <c r="DL632" s="60"/>
      <c r="DM632" s="60"/>
      <c r="DN632" s="60">
        <f t="shared" si="1324"/>
        <v>0</v>
      </c>
      <c r="DO632" s="58">
        <v>950.38333333333321</v>
      </c>
      <c r="DP632" s="58">
        <v>318.28333333333336</v>
      </c>
      <c r="DQ632" s="58">
        <v>66.2</v>
      </c>
      <c r="DR632" s="58">
        <v>1334.8666666666666</v>
      </c>
    </row>
    <row r="633" spans="1:122" x14ac:dyDescent="0.2">
      <c r="A633" t="s">
        <v>4664</v>
      </c>
      <c r="B633" t="s">
        <v>4664</v>
      </c>
      <c r="C633" t="str">
        <f t="shared" si="1302"/>
        <v xml:space="preserve">Komisarek, Mike </v>
      </c>
      <c r="D633" t="str">
        <f t="shared" si="1303"/>
        <v>Mike Komisarek</v>
      </c>
      <c r="E633" t="str">
        <f t="shared" si="1304"/>
        <v xml:space="preserve">D </v>
      </c>
      <c r="F633" t="s">
        <v>1081</v>
      </c>
      <c r="G633">
        <v>82</v>
      </c>
      <c r="H633">
        <v>4</v>
      </c>
      <c r="I633">
        <v>15</v>
      </c>
      <c r="J633">
        <f t="shared" si="1305"/>
        <v>19</v>
      </c>
      <c r="K633">
        <v>7</v>
      </c>
      <c r="L633">
        <v>96</v>
      </c>
      <c r="M633" s="5" t="s">
        <v>5825</v>
      </c>
      <c r="N633" s="7">
        <f t="shared" si="1306"/>
        <v>19.266666666666666</v>
      </c>
      <c r="O633" s="7">
        <f t="shared" si="1307"/>
        <v>1579.8666666666666</v>
      </c>
      <c r="P633">
        <v>0</v>
      </c>
      <c r="Q633">
        <v>0</v>
      </c>
      <c r="R633">
        <v>2</v>
      </c>
      <c r="S633">
        <v>2</v>
      </c>
      <c r="T633">
        <f t="shared" si="1308"/>
        <v>2</v>
      </c>
      <c r="U633">
        <f t="shared" si="1309"/>
        <v>13</v>
      </c>
      <c r="V633">
        <v>78</v>
      </c>
      <c r="W633" s="9">
        <f t="shared" si="1310"/>
        <v>5.128205128205128E-2</v>
      </c>
      <c r="X633">
        <v>2075</v>
      </c>
      <c r="Y633">
        <v>1</v>
      </c>
      <c r="Z633">
        <v>0</v>
      </c>
      <c r="AA633">
        <v>0</v>
      </c>
      <c r="AB633">
        <v>0</v>
      </c>
      <c r="AC633" s="9">
        <f t="shared" si="1311"/>
        <v>0</v>
      </c>
      <c r="AD633" s="5" t="s">
        <v>4328</v>
      </c>
      <c r="AE633" s="11">
        <f>LEFT(AD633, LEN(AD633)-3)+RIGHT(AD633,2)/60</f>
        <v>83.13333333333334</v>
      </c>
      <c r="AF633" s="27">
        <v>51</v>
      </c>
      <c r="AG633" s="12">
        <v>1831729</v>
      </c>
      <c r="AH633" s="13" t="s">
        <v>4473</v>
      </c>
      <c r="AI633" s="13" t="s">
        <v>328</v>
      </c>
      <c r="AJ633" s="14">
        <v>9.6999999999999993</v>
      </c>
      <c r="AK633" s="13" t="s">
        <v>6422</v>
      </c>
      <c r="AL633" s="13" t="s">
        <v>6436</v>
      </c>
      <c r="AM633" s="13" t="s">
        <v>6297</v>
      </c>
      <c r="AN633" s="18">
        <f t="shared" si="1312"/>
        <v>25</v>
      </c>
      <c r="AO633" s="18">
        <f t="shared" si="1313"/>
        <v>38.4</v>
      </c>
      <c r="AP633" s="18">
        <f t="shared" si="1314"/>
        <v>9.6999999999999993</v>
      </c>
      <c r="AQ633" s="18">
        <f t="shared" si="1315"/>
        <v>1</v>
      </c>
      <c r="AR633" s="18">
        <f t="shared" si="1287"/>
        <v>1.068252428048748</v>
      </c>
      <c r="AS633" s="18">
        <f t="shared" si="1316"/>
        <v>4.9000000000000004</v>
      </c>
      <c r="AT633" s="18">
        <f t="shared" si="1288"/>
        <v>5.2344368974388651</v>
      </c>
      <c r="AU633" s="18">
        <f t="shared" si="1317"/>
        <v>5.9</v>
      </c>
      <c r="AV633" s="66">
        <v>147</v>
      </c>
      <c r="AW633" s="66">
        <v>248</v>
      </c>
      <c r="AX633" s="66">
        <v>38</v>
      </c>
      <c r="AY633" s="66">
        <v>91</v>
      </c>
      <c r="AZ633" s="66">
        <v>44</v>
      </c>
      <c r="BA633" s="66">
        <v>0</v>
      </c>
      <c r="BB633" s="66">
        <v>0</v>
      </c>
      <c r="BC633" s="66">
        <v>0</v>
      </c>
      <c r="BD633">
        <v>8</v>
      </c>
      <c r="BE633" t="s">
        <v>5032</v>
      </c>
      <c r="BF633" t="s">
        <v>5033</v>
      </c>
      <c r="BG633" t="s">
        <v>679</v>
      </c>
      <c r="BH633" t="s">
        <v>7471</v>
      </c>
      <c r="BI633">
        <v>76</v>
      </c>
      <c r="BJ633">
        <v>242</v>
      </c>
      <c r="BK633" t="s">
        <v>1258</v>
      </c>
      <c r="BL633" t="s">
        <v>7128</v>
      </c>
      <c r="BM633" s="4" t="s">
        <v>1981</v>
      </c>
      <c r="BN633" s="4" t="s">
        <v>1982</v>
      </c>
      <c r="BO633" s="4" t="s">
        <v>7204</v>
      </c>
      <c r="BP633" s="4" t="s">
        <v>7205</v>
      </c>
      <c r="BQ633" s="7">
        <f t="shared" si="1289"/>
        <v>1579.5333333333333</v>
      </c>
      <c r="BR633" s="7">
        <f t="shared" si="1290"/>
        <v>1286.8499999999999</v>
      </c>
      <c r="BS633" s="7">
        <f t="shared" si="1291"/>
        <v>287.03333333333336</v>
      </c>
      <c r="BT633" s="7">
        <f t="shared" si="1292"/>
        <v>5.65</v>
      </c>
      <c r="BU633" s="12">
        <v>2075</v>
      </c>
      <c r="BV633">
        <v>0</v>
      </c>
      <c r="BW633">
        <v>0</v>
      </c>
      <c r="BX633">
        <v>0</v>
      </c>
      <c r="BY633" s="18">
        <f t="shared" si="1293"/>
        <v>15.693292682926828</v>
      </c>
      <c r="BZ633" s="18">
        <f t="shared" si="1294"/>
        <v>3.5004065040650412</v>
      </c>
      <c r="CA633" s="18">
        <f t="shared" si="1295"/>
        <v>6.890243902439025E-2</v>
      </c>
      <c r="CB633" s="6">
        <v>51</v>
      </c>
      <c r="CC633" s="6">
        <v>0</v>
      </c>
      <c r="CD633" s="6">
        <v>6</v>
      </c>
      <c r="CE633" s="6">
        <v>57</v>
      </c>
      <c r="CF633" s="6">
        <v>54</v>
      </c>
      <c r="CG633" s="6">
        <v>0</v>
      </c>
      <c r="CH633" s="6">
        <v>32</v>
      </c>
      <c r="CI633" s="6">
        <v>86</v>
      </c>
      <c r="CJ633" s="11">
        <f t="shared" si="1296"/>
        <v>2.3778995220888217</v>
      </c>
      <c r="CK633" s="11">
        <f t="shared" si="1297"/>
        <v>0</v>
      </c>
      <c r="CL633" s="11">
        <f t="shared" si="1298"/>
        <v>1.2542097317384739</v>
      </c>
      <c r="CM633" s="11">
        <f t="shared" si="1299"/>
        <v>2.5177759645646347</v>
      </c>
      <c r="CN633" s="11">
        <f t="shared" si="1300"/>
        <v>0</v>
      </c>
      <c r="CO633" s="11">
        <f t="shared" si="1301"/>
        <v>6.6891185692718613</v>
      </c>
      <c r="CP633" s="52">
        <f t="shared" si="1207"/>
        <v>3.9215686274509803E-2</v>
      </c>
      <c r="CQ633" s="52">
        <f t="shared" si="1208"/>
        <v>0.25490196078431371</v>
      </c>
      <c r="CR633" s="52">
        <f t="shared" si="1209"/>
        <v>0.29411764705882348</v>
      </c>
      <c r="CS633" s="52">
        <f t="shared" si="1210"/>
        <v>0</v>
      </c>
      <c r="CT633" s="52">
        <f t="shared" si="1211"/>
        <v>0</v>
      </c>
      <c r="CU633" s="52">
        <f t="shared" si="1212"/>
        <v>0</v>
      </c>
      <c r="CV633">
        <v>0</v>
      </c>
      <c r="CW633" s="60">
        <f t="shared" si="1318"/>
        <v>34.947156824005006</v>
      </c>
      <c r="CX633" s="60">
        <f t="shared" si="1319"/>
        <v>44.249976985613905</v>
      </c>
      <c r="CY633" s="60">
        <v>5.2420693692795908</v>
      </c>
      <c r="CZ633" s="60">
        <v>-0.22327400026699892</v>
      </c>
      <c r="DA633" s="60">
        <v>-0.50168470986883629</v>
      </c>
      <c r="DB633" s="60">
        <v>6.8544026522027277</v>
      </c>
      <c r="DC633" s="60">
        <v>0</v>
      </c>
      <c r="DD633" s="60">
        <f t="shared" si="1320"/>
        <v>11.371513311346483</v>
      </c>
      <c r="DE633" s="60">
        <f t="shared" si="1321"/>
        <v>14.398573390469526</v>
      </c>
      <c r="DF633" s="60">
        <v>20.47922355001656</v>
      </c>
      <c r="DG633" s="60">
        <v>0.13023031556771075</v>
      </c>
      <c r="DH633" s="60">
        <v>10.074852606650671</v>
      </c>
      <c r="DI633" s="60">
        <v>-7.1086629595764226</v>
      </c>
      <c r="DJ633" s="60">
        <f t="shared" si="1322"/>
        <v>23.575643512658523</v>
      </c>
      <c r="DK633" s="60">
        <f t="shared" si="1323"/>
        <v>29.851403595144376</v>
      </c>
      <c r="DL633" s="60"/>
      <c r="DM633" s="60"/>
      <c r="DN633" s="60">
        <f t="shared" si="1324"/>
        <v>0</v>
      </c>
      <c r="DO633" s="58">
        <v>1286.8499999999999</v>
      </c>
      <c r="DP633" s="58">
        <v>5.65</v>
      </c>
      <c r="DQ633" s="58">
        <v>287.03333333333336</v>
      </c>
      <c r="DR633" s="58">
        <v>1579.5333333333333</v>
      </c>
    </row>
    <row r="634" spans="1:122" x14ac:dyDescent="0.2">
      <c r="A634" t="s">
        <v>4664</v>
      </c>
      <c r="B634" t="s">
        <v>4664</v>
      </c>
      <c r="C634" t="str">
        <f t="shared" si="1302"/>
        <v xml:space="preserve">Grabovski, Mikhail </v>
      </c>
      <c r="D634" t="str">
        <f t="shared" si="1303"/>
        <v>Mikhail Grabovski</v>
      </c>
      <c r="E634" t="str">
        <f t="shared" si="1304"/>
        <v xml:space="preserve">C </v>
      </c>
      <c r="F634" t="s">
        <v>1094</v>
      </c>
      <c r="G634">
        <v>3</v>
      </c>
      <c r="H634">
        <v>0</v>
      </c>
      <c r="I634">
        <v>0</v>
      </c>
      <c r="J634">
        <f t="shared" si="1305"/>
        <v>0</v>
      </c>
      <c r="K634">
        <v>-2</v>
      </c>
      <c r="L634">
        <v>0</v>
      </c>
      <c r="M634" s="5" t="s">
        <v>5826</v>
      </c>
      <c r="N634" s="7">
        <f t="shared" si="1306"/>
        <v>13.3</v>
      </c>
      <c r="O634" s="7">
        <f t="shared" si="1307"/>
        <v>39.900000000000006</v>
      </c>
      <c r="P634">
        <v>0</v>
      </c>
      <c r="Q634">
        <v>0</v>
      </c>
      <c r="R634">
        <v>0</v>
      </c>
      <c r="S634">
        <v>0</v>
      </c>
      <c r="T634">
        <f t="shared" si="1308"/>
        <v>0</v>
      </c>
      <c r="U634">
        <f t="shared" si="1309"/>
        <v>0</v>
      </c>
      <c r="V634">
        <v>5</v>
      </c>
      <c r="W634" s="9">
        <f t="shared" si="1310"/>
        <v>0</v>
      </c>
      <c r="X634">
        <v>42</v>
      </c>
      <c r="Y634">
        <v>0</v>
      </c>
      <c r="Z634">
        <v>0</v>
      </c>
      <c r="AA634">
        <v>13</v>
      </c>
      <c r="AB634">
        <v>18</v>
      </c>
      <c r="AC634" s="9">
        <f t="shared" si="1311"/>
        <v>0.41935483870967744</v>
      </c>
      <c r="AD634" s="5" t="s">
        <v>361</v>
      </c>
      <c r="AH634" s="13" t="s">
        <v>6315</v>
      </c>
      <c r="AI634" s="13" t="s">
        <v>6315</v>
      </c>
      <c r="AJ634" s="14">
        <v>-1.8</v>
      </c>
      <c r="AK634" s="13" t="s">
        <v>6352</v>
      </c>
      <c r="AL634" s="13" t="s">
        <v>6352</v>
      </c>
      <c r="AM634" s="13" t="s">
        <v>6340</v>
      </c>
      <c r="AN634" s="18">
        <f t="shared" si="1312"/>
        <v>0.6</v>
      </c>
      <c r="AO634" s="18">
        <f t="shared" si="1313"/>
        <v>0.6</v>
      </c>
      <c r="AP634" s="18">
        <f t="shared" si="1314"/>
        <v>-1.8</v>
      </c>
      <c r="AQ634" s="18">
        <f t="shared" si="1315"/>
        <v>-0.3</v>
      </c>
      <c r="AR634" s="18">
        <f t="shared" si="1287"/>
        <v>-15.025041736227045</v>
      </c>
      <c r="AS634" s="18">
        <f t="shared" si="1316"/>
        <v>-0.3</v>
      </c>
      <c r="AT634" s="18">
        <f t="shared" si="1288"/>
        <v>-15.025041736227045</v>
      </c>
      <c r="AU634" s="18">
        <f t="shared" si="1317"/>
        <v>-0.6</v>
      </c>
      <c r="AV634" s="66">
        <v>0</v>
      </c>
      <c r="AW634" s="66">
        <v>0</v>
      </c>
      <c r="AX634" s="66">
        <v>5</v>
      </c>
      <c r="AY634" s="66">
        <v>1</v>
      </c>
      <c r="AZ634" s="66">
        <v>0</v>
      </c>
      <c r="BA634" s="66">
        <v>13</v>
      </c>
      <c r="BB634" s="66">
        <v>18</v>
      </c>
      <c r="BC634" s="66">
        <v>18.600000000000001</v>
      </c>
      <c r="BE634" t="s">
        <v>4052</v>
      </c>
      <c r="BF634" t="s">
        <v>2888</v>
      </c>
      <c r="BH634" t="s">
        <v>7447</v>
      </c>
      <c r="BI634">
        <v>71</v>
      </c>
      <c r="BJ634">
        <v>183</v>
      </c>
      <c r="BK634" t="s">
        <v>1259</v>
      </c>
      <c r="BL634" t="s">
        <v>638</v>
      </c>
      <c r="BM634" s="4" t="s">
        <v>6119</v>
      </c>
      <c r="BN634" s="4" t="s">
        <v>6120</v>
      </c>
      <c r="BO634" s="4" t="s">
        <v>7217</v>
      </c>
      <c r="BP634" s="4" t="s">
        <v>1516</v>
      </c>
      <c r="BQ634" s="7">
        <f t="shared" si="1289"/>
        <v>39.916666666666664</v>
      </c>
      <c r="BR634" s="7">
        <f t="shared" si="1290"/>
        <v>39.9</v>
      </c>
      <c r="BS634" s="7">
        <f t="shared" si="1291"/>
        <v>1.6666666666666666E-2</v>
      </c>
      <c r="BT634" s="7">
        <f t="shared" si="1292"/>
        <v>0</v>
      </c>
      <c r="BU634">
        <v>42</v>
      </c>
      <c r="BV634">
        <v>0</v>
      </c>
      <c r="BW634">
        <v>0</v>
      </c>
      <c r="BX634">
        <v>0</v>
      </c>
      <c r="BY634" s="18">
        <f t="shared" si="1293"/>
        <v>13.299999999999999</v>
      </c>
      <c r="BZ634" s="18">
        <f t="shared" si="1294"/>
        <v>5.5555555555555558E-3</v>
      </c>
      <c r="CA634" s="18">
        <f t="shared" si="1295"/>
        <v>0</v>
      </c>
      <c r="CB634" s="6">
        <v>0</v>
      </c>
      <c r="CC634" s="6">
        <v>0</v>
      </c>
      <c r="CD634" s="6">
        <v>0</v>
      </c>
      <c r="CE634" s="6">
        <v>0</v>
      </c>
      <c r="CF634" s="6">
        <v>2</v>
      </c>
      <c r="CG634" s="6">
        <v>0</v>
      </c>
      <c r="CH634" s="6">
        <v>0</v>
      </c>
      <c r="CI634" s="6">
        <v>2</v>
      </c>
      <c r="CJ634" s="11">
        <f t="shared" si="1296"/>
        <v>0</v>
      </c>
      <c r="CK634" s="11">
        <f t="shared" si="1297"/>
        <v>0</v>
      </c>
      <c r="CL634" s="11">
        <f t="shared" si="1298"/>
        <v>0</v>
      </c>
      <c r="CM634" s="11">
        <f t="shared" si="1299"/>
        <v>3.0075187969924815</v>
      </c>
      <c r="CN634" s="11">
        <f t="shared" si="1300"/>
        <v>0</v>
      </c>
      <c r="CO634" s="11">
        <f t="shared" si="1301"/>
        <v>0</v>
      </c>
      <c r="CP634" s="52">
        <f t="shared" si="1207"/>
        <v>0</v>
      </c>
      <c r="CQ634" s="52">
        <f t="shared" si="1208"/>
        <v>0</v>
      </c>
      <c r="CR634" s="52">
        <f t="shared" si="1209"/>
        <v>0</v>
      </c>
      <c r="CS634" s="52">
        <f t="shared" si="1210"/>
        <v>0</v>
      </c>
      <c r="CT634" s="52">
        <f t="shared" si="1211"/>
        <v>0</v>
      </c>
      <c r="CU634" s="52">
        <f t="shared" si="1212"/>
        <v>0</v>
      </c>
      <c r="CV634">
        <v>0</v>
      </c>
      <c r="CW634" s="60">
        <f t="shared" si="1318"/>
        <v>-0.47806564320711886</v>
      </c>
      <c r="CX634" s="60">
        <f t="shared" si="1319"/>
        <v>-23.953184628331634</v>
      </c>
      <c r="CY634" s="60">
        <v>-1.0393019667792809</v>
      </c>
      <c r="CZ634" s="60">
        <v>0</v>
      </c>
      <c r="DA634" s="60">
        <v>-1.2678163171990282E-2</v>
      </c>
      <c r="DB634" s="60">
        <v>-2.1302068895194136E-4</v>
      </c>
      <c r="DC634" s="60">
        <v>0</v>
      </c>
      <c r="DD634" s="60">
        <f t="shared" si="1320"/>
        <v>-1.0521931506402231</v>
      </c>
      <c r="DE634" s="60">
        <f t="shared" si="1321"/>
        <v>-52.719489802432889</v>
      </c>
      <c r="DF634" s="60">
        <v>0.16767602748323526</v>
      </c>
      <c r="DG634" s="60">
        <v>0</v>
      </c>
      <c r="DH634" s="60">
        <v>1.4512866049784352E-3</v>
      </c>
      <c r="DI634" s="60">
        <v>0.40500019334489062</v>
      </c>
      <c r="DJ634" s="60">
        <f t="shared" si="1322"/>
        <v>0.57412750743310426</v>
      </c>
      <c r="DK634" s="60">
        <f t="shared" si="1323"/>
        <v>28.766305174101259</v>
      </c>
      <c r="DL634" s="60"/>
      <c r="DM634" s="60"/>
      <c r="DN634" s="60">
        <f t="shared" si="1324"/>
        <v>0</v>
      </c>
      <c r="DO634" s="58">
        <v>39.9</v>
      </c>
      <c r="DP634" s="58">
        <v>0</v>
      </c>
      <c r="DQ634" s="58">
        <v>1.6666666666666666E-2</v>
      </c>
      <c r="DR634" s="58">
        <v>39.916666666666664</v>
      </c>
    </row>
    <row r="635" spans="1:122" x14ac:dyDescent="0.2">
      <c r="A635" t="s">
        <v>4656</v>
      </c>
      <c r="B635" t="s">
        <v>4664</v>
      </c>
      <c r="C635" t="str">
        <f t="shared" si="1302"/>
        <v xml:space="preserve">Brisebois, Patrice </v>
      </c>
      <c r="D635" t="str">
        <f t="shared" si="1303"/>
        <v>Patrice Brisebois</v>
      </c>
      <c r="E635" t="str">
        <f t="shared" si="1304"/>
        <v xml:space="preserve">D </v>
      </c>
      <c r="F635" t="s">
        <v>3306</v>
      </c>
      <c r="G635">
        <v>33</v>
      </c>
      <c r="H635">
        <v>1</v>
      </c>
      <c r="I635">
        <v>10</v>
      </c>
      <c r="J635">
        <f t="shared" si="1305"/>
        <v>11</v>
      </c>
      <c r="K635">
        <v>-5</v>
      </c>
      <c r="L635">
        <v>22</v>
      </c>
      <c r="M635" s="5" t="s">
        <v>5681</v>
      </c>
      <c r="N635" s="7">
        <f t="shared" si="1306"/>
        <v>19.383333333333333</v>
      </c>
      <c r="O635" s="7">
        <f t="shared" si="1307"/>
        <v>639.65</v>
      </c>
      <c r="P635">
        <v>1</v>
      </c>
      <c r="Q635">
        <v>4</v>
      </c>
      <c r="R635">
        <v>0</v>
      </c>
      <c r="S635">
        <v>0</v>
      </c>
      <c r="T635">
        <f t="shared" si="1308"/>
        <v>0</v>
      </c>
      <c r="U635">
        <f t="shared" si="1309"/>
        <v>6</v>
      </c>
      <c r="V635">
        <v>36</v>
      </c>
      <c r="W635" s="9">
        <f t="shared" si="1310"/>
        <v>2.7777777777777776E-2</v>
      </c>
      <c r="X635">
        <v>911</v>
      </c>
      <c r="Y635">
        <v>0</v>
      </c>
      <c r="Z635">
        <v>0</v>
      </c>
      <c r="AA635">
        <v>0</v>
      </c>
      <c r="AB635">
        <v>0</v>
      </c>
      <c r="AC635" s="9">
        <f t="shared" si="1311"/>
        <v>0</v>
      </c>
      <c r="AD635" s="5" t="s">
        <v>4151</v>
      </c>
      <c r="AE635" s="11">
        <f t="shared" ref="AE635:AE656" si="1325">LEFT(AD635, LEN(AD635)-3)+RIGHT(AD635,2)/60</f>
        <v>58.133333333333333</v>
      </c>
      <c r="AF635" s="27">
        <v>45</v>
      </c>
      <c r="AG635" s="12">
        <v>783559</v>
      </c>
      <c r="AH635" s="13" t="s">
        <v>6428</v>
      </c>
      <c r="AI635" s="13" t="s">
        <v>6386</v>
      </c>
      <c r="AJ635" s="14">
        <v>-5.6</v>
      </c>
      <c r="AK635" s="13" t="s">
        <v>6425</v>
      </c>
      <c r="AL635" s="13" t="s">
        <v>6352</v>
      </c>
      <c r="AM635" s="13" t="s">
        <v>6344</v>
      </c>
      <c r="AN635" s="18">
        <f t="shared" si="1312"/>
        <v>12.6</v>
      </c>
      <c r="AO635" s="18">
        <f t="shared" si="1313"/>
        <v>13</v>
      </c>
      <c r="AP635" s="18">
        <f t="shared" si="1314"/>
        <v>-5.6</v>
      </c>
      <c r="AQ635" s="18">
        <f t="shared" si="1315"/>
        <v>0.8</v>
      </c>
      <c r="AR635" s="18">
        <f t="shared" si="1287"/>
        <v>1.9688672860395007</v>
      </c>
      <c r="AS635" s="18">
        <f t="shared" si="1316"/>
        <v>-0.3</v>
      </c>
      <c r="AT635" s="18">
        <f t="shared" si="1288"/>
        <v>-0.73832523226481261</v>
      </c>
      <c r="AU635" s="18">
        <f t="shared" si="1317"/>
        <v>0.5</v>
      </c>
      <c r="AV635" s="66">
        <v>35</v>
      </c>
      <c r="AW635" s="66">
        <v>25</v>
      </c>
      <c r="AX635" s="66">
        <v>27</v>
      </c>
      <c r="AY635" s="66">
        <v>22</v>
      </c>
      <c r="AZ635" s="66">
        <v>15</v>
      </c>
      <c r="BA635" s="66">
        <v>0</v>
      </c>
      <c r="BB635" s="66">
        <v>0</v>
      </c>
      <c r="BC635" s="66">
        <v>0</v>
      </c>
      <c r="BD635">
        <v>71</v>
      </c>
      <c r="BE635" t="s">
        <v>5269</v>
      </c>
      <c r="BF635" t="s">
        <v>1274</v>
      </c>
      <c r="BG635" t="s">
        <v>7456</v>
      </c>
      <c r="BH635" t="s">
        <v>7457</v>
      </c>
      <c r="BI635">
        <v>74</v>
      </c>
      <c r="BJ635">
        <v>203</v>
      </c>
      <c r="BK635" t="s">
        <v>1258</v>
      </c>
      <c r="BL635" t="s">
        <v>7128</v>
      </c>
      <c r="BM635" s="4" t="s">
        <v>2489</v>
      </c>
      <c r="BN635" s="4" t="s">
        <v>2490</v>
      </c>
      <c r="BO635" s="4" t="s">
        <v>2491</v>
      </c>
      <c r="BP635" s="4" t="s">
        <v>2492</v>
      </c>
      <c r="BQ635" s="7">
        <f t="shared" si="1289"/>
        <v>639.61666666666667</v>
      </c>
      <c r="BR635" s="7">
        <f t="shared" si="1290"/>
        <v>466.58333333333331</v>
      </c>
      <c r="BS635" s="7">
        <f t="shared" si="1291"/>
        <v>74.933333333333337</v>
      </c>
      <c r="BT635" s="7">
        <f t="shared" si="1292"/>
        <v>98.1</v>
      </c>
      <c r="BU635">
        <v>911</v>
      </c>
      <c r="BV635">
        <v>0</v>
      </c>
      <c r="BW635">
        <v>0</v>
      </c>
      <c r="BX635">
        <v>0</v>
      </c>
      <c r="BY635" s="18">
        <f t="shared" si="1293"/>
        <v>14.138888888888888</v>
      </c>
      <c r="BZ635" s="18">
        <f t="shared" si="1294"/>
        <v>2.2707070707070707</v>
      </c>
      <c r="CA635" s="18">
        <f t="shared" si="1295"/>
        <v>2.9727272727272727</v>
      </c>
      <c r="CB635" s="6">
        <v>19</v>
      </c>
      <c r="CC635" s="6">
        <v>10</v>
      </c>
      <c r="CD635" s="6">
        <v>0</v>
      </c>
      <c r="CE635" s="6">
        <v>29</v>
      </c>
      <c r="CF635" s="6">
        <v>22</v>
      </c>
      <c r="CG635" s="6">
        <v>1</v>
      </c>
      <c r="CH635" s="6">
        <v>9</v>
      </c>
      <c r="CI635" s="6">
        <v>32</v>
      </c>
      <c r="CJ635" s="11">
        <f t="shared" si="1296"/>
        <v>2.4432934452580817</v>
      </c>
      <c r="CK635" s="11">
        <f t="shared" si="1297"/>
        <v>6.1162079510703364</v>
      </c>
      <c r="CL635" s="11">
        <f t="shared" si="1298"/>
        <v>0</v>
      </c>
      <c r="CM635" s="11">
        <f t="shared" si="1299"/>
        <v>2.8290766208251474</v>
      </c>
      <c r="CN635" s="11">
        <f t="shared" si="1300"/>
        <v>0.61162079510703371</v>
      </c>
      <c r="CO635" s="11">
        <f t="shared" si="1301"/>
        <v>7.2064056939501775</v>
      </c>
      <c r="CP635" s="52">
        <f t="shared" si="1207"/>
        <v>0</v>
      </c>
      <c r="CQ635" s="52">
        <f t="shared" si="1208"/>
        <v>0.31578947368421051</v>
      </c>
      <c r="CR635" s="52">
        <f t="shared" si="1209"/>
        <v>0.31578947368421051</v>
      </c>
      <c r="CS635" s="52">
        <f t="shared" si="1210"/>
        <v>0.1</v>
      </c>
      <c r="CT635" s="52">
        <f t="shared" si="1211"/>
        <v>0.4</v>
      </c>
      <c r="CU635" s="52">
        <f t="shared" si="1212"/>
        <v>0.5</v>
      </c>
      <c r="CV635">
        <v>0</v>
      </c>
      <c r="CW635" s="60">
        <f t="shared" si="1318"/>
        <v>13.905746139012878</v>
      </c>
      <c r="CX635" s="60">
        <f t="shared" si="1319"/>
        <v>43.481500291360589</v>
      </c>
      <c r="CY635" s="60">
        <v>1.2225836889443249</v>
      </c>
      <c r="CZ635" s="60">
        <v>2.3454857728182574</v>
      </c>
      <c r="DA635" s="60">
        <v>-0.23013268853963562</v>
      </c>
      <c r="DB635" s="60">
        <v>-0.19418920586024227</v>
      </c>
      <c r="DC635" s="60">
        <v>0</v>
      </c>
      <c r="DD635" s="60">
        <f t="shared" si="1320"/>
        <v>3.1437475673627042</v>
      </c>
      <c r="DE635" s="60">
        <f t="shared" si="1321"/>
        <v>9.8300989677026482</v>
      </c>
      <c r="DF635" s="60">
        <v>6.306203393872936</v>
      </c>
      <c r="DG635" s="60">
        <v>1.6480522012854797</v>
      </c>
      <c r="DH635" s="60">
        <v>2.6305112403937998</v>
      </c>
      <c r="DI635" s="60">
        <v>0.17723173609795873</v>
      </c>
      <c r="DJ635" s="60">
        <f t="shared" si="1322"/>
        <v>10.761998571650174</v>
      </c>
      <c r="DK635" s="60">
        <f t="shared" si="1323"/>
        <v>33.651401323657943</v>
      </c>
      <c r="DL635" s="60"/>
      <c r="DM635" s="60"/>
      <c r="DN635" s="60">
        <f t="shared" si="1324"/>
        <v>0</v>
      </c>
      <c r="DO635" s="58">
        <v>466.58333333333331</v>
      </c>
      <c r="DP635" s="58">
        <v>98.1</v>
      </c>
      <c r="DQ635" s="58">
        <v>74.933333333333337</v>
      </c>
      <c r="DR635" s="58">
        <v>639.61666666666667</v>
      </c>
    </row>
    <row r="636" spans="1:122" x14ac:dyDescent="0.2">
      <c r="A636" t="s">
        <v>4653</v>
      </c>
      <c r="B636" t="s">
        <v>4664</v>
      </c>
      <c r="C636" t="str">
        <f t="shared" si="1302"/>
        <v xml:space="preserve">Hamrlik, Roman </v>
      </c>
      <c r="D636" t="str">
        <f t="shared" si="1303"/>
        <v>Roman Hamrlik</v>
      </c>
      <c r="E636" t="str">
        <f t="shared" si="1304"/>
        <v xml:space="preserve">D </v>
      </c>
      <c r="F636" t="s">
        <v>3197</v>
      </c>
      <c r="G636">
        <v>75</v>
      </c>
      <c r="H636">
        <v>7</v>
      </c>
      <c r="I636">
        <v>31</v>
      </c>
      <c r="J636">
        <f t="shared" si="1305"/>
        <v>38</v>
      </c>
      <c r="K636">
        <v>22</v>
      </c>
      <c r="L636">
        <v>88</v>
      </c>
      <c r="M636" s="5" t="s">
        <v>5582</v>
      </c>
      <c r="N636" s="7">
        <f t="shared" si="1306"/>
        <v>24.866666666666667</v>
      </c>
      <c r="O636" s="7">
        <f t="shared" si="1307"/>
        <v>1865</v>
      </c>
      <c r="P636">
        <v>1</v>
      </c>
      <c r="Q636">
        <v>17</v>
      </c>
      <c r="R636">
        <v>0</v>
      </c>
      <c r="S636">
        <v>1</v>
      </c>
      <c r="T636">
        <f t="shared" si="1308"/>
        <v>6</v>
      </c>
      <c r="U636">
        <f t="shared" si="1309"/>
        <v>13</v>
      </c>
      <c r="V636">
        <v>125</v>
      </c>
      <c r="W636" s="9">
        <f t="shared" si="1310"/>
        <v>5.6000000000000001E-2</v>
      </c>
      <c r="X636">
        <v>2236</v>
      </c>
      <c r="Y636">
        <v>1</v>
      </c>
      <c r="Z636">
        <v>0</v>
      </c>
      <c r="AA636">
        <v>0</v>
      </c>
      <c r="AB636">
        <v>0</v>
      </c>
      <c r="AC636" s="9">
        <f t="shared" si="1311"/>
        <v>0</v>
      </c>
      <c r="AD636" s="5" t="s">
        <v>7098</v>
      </c>
      <c r="AE636" s="11">
        <f t="shared" si="1325"/>
        <v>49.083333333333336</v>
      </c>
      <c r="AF636" s="27">
        <v>71</v>
      </c>
      <c r="AG636" s="12">
        <v>4071067</v>
      </c>
      <c r="AH636" s="13" t="s">
        <v>6516</v>
      </c>
      <c r="AI636" s="13" t="s">
        <v>4465</v>
      </c>
      <c r="AJ636" s="14">
        <v>8.8000000000000007</v>
      </c>
      <c r="AK636" s="13" t="s">
        <v>6306</v>
      </c>
      <c r="AL636" s="13" t="s">
        <v>6316</v>
      </c>
      <c r="AM636" s="13" t="s">
        <v>6303</v>
      </c>
      <c r="AN636" s="18">
        <f t="shared" si="1312"/>
        <v>41.7</v>
      </c>
      <c r="AO636" s="18">
        <f t="shared" si="1313"/>
        <v>38</v>
      </c>
      <c r="AP636" s="18">
        <f t="shared" si="1314"/>
        <v>8.8000000000000007</v>
      </c>
      <c r="AQ636" s="18">
        <f t="shared" si="1315"/>
        <v>3.3</v>
      </c>
      <c r="AR636" s="18">
        <f t="shared" si="1287"/>
        <v>2.7077848815344114</v>
      </c>
      <c r="AS636" s="18">
        <f t="shared" si="1316"/>
        <v>5.6</v>
      </c>
      <c r="AT636" s="18">
        <f t="shared" si="1288"/>
        <v>4.595028889876577</v>
      </c>
      <c r="AU636" s="18">
        <f t="shared" si="1317"/>
        <v>9</v>
      </c>
      <c r="AV636" s="66">
        <v>125</v>
      </c>
      <c r="AW636" s="66">
        <v>92</v>
      </c>
      <c r="AX636" s="66">
        <v>60</v>
      </c>
      <c r="AY636" s="66">
        <v>72</v>
      </c>
      <c r="AZ636" s="66">
        <v>49</v>
      </c>
      <c r="BA636" s="66">
        <v>0</v>
      </c>
      <c r="BB636" s="66">
        <v>0</v>
      </c>
      <c r="BC636" s="66">
        <v>0</v>
      </c>
      <c r="BD636">
        <v>4</v>
      </c>
      <c r="BE636" t="s">
        <v>3049</v>
      </c>
      <c r="BF636" t="s">
        <v>3050</v>
      </c>
      <c r="BH636" t="s">
        <v>627</v>
      </c>
      <c r="BI636">
        <v>74</v>
      </c>
      <c r="BJ636">
        <v>208</v>
      </c>
      <c r="BK636" t="s">
        <v>1259</v>
      </c>
      <c r="BL636" t="s">
        <v>7128</v>
      </c>
      <c r="BM636" s="4" t="s">
        <v>1844</v>
      </c>
      <c r="BN636" s="4" t="s">
        <v>1845</v>
      </c>
      <c r="BO636" s="4" t="s">
        <v>621</v>
      </c>
      <c r="BP636" s="4" t="s">
        <v>622</v>
      </c>
      <c r="BQ636" s="7">
        <f t="shared" si="1289"/>
        <v>1865.3833333333334</v>
      </c>
      <c r="BR636" s="7">
        <f t="shared" si="1290"/>
        <v>1293.3499999999999</v>
      </c>
      <c r="BS636" s="7">
        <f t="shared" si="1291"/>
        <v>211.51666666666668</v>
      </c>
      <c r="BT636" s="7">
        <f t="shared" si="1292"/>
        <v>360.51666666666665</v>
      </c>
      <c r="BU636" s="12">
        <v>2236</v>
      </c>
      <c r="BV636">
        <v>0</v>
      </c>
      <c r="BW636">
        <v>0</v>
      </c>
      <c r="BX636">
        <v>0</v>
      </c>
      <c r="BY636" s="18">
        <f t="shared" si="1293"/>
        <v>17.244666666666664</v>
      </c>
      <c r="BZ636" s="18">
        <f t="shared" si="1294"/>
        <v>2.8202222222222222</v>
      </c>
      <c r="CA636" s="18">
        <f t="shared" si="1295"/>
        <v>4.8068888888888885</v>
      </c>
      <c r="CB636" s="6">
        <v>63</v>
      </c>
      <c r="CC636" s="6">
        <v>40</v>
      </c>
      <c r="CD636" s="6">
        <v>7</v>
      </c>
      <c r="CE636" s="6">
        <v>110</v>
      </c>
      <c r="CF636" s="6">
        <v>44</v>
      </c>
      <c r="CG636" s="6">
        <v>2</v>
      </c>
      <c r="CH636" s="6">
        <v>25</v>
      </c>
      <c r="CI636" s="6">
        <v>71</v>
      </c>
      <c r="CJ636" s="11">
        <f t="shared" si="1296"/>
        <v>2.9226427494491056</v>
      </c>
      <c r="CK636" s="11">
        <f t="shared" si="1297"/>
        <v>6.6571124774629009</v>
      </c>
      <c r="CL636" s="11">
        <f t="shared" si="1298"/>
        <v>1.9856591285162712</v>
      </c>
      <c r="CM636" s="11">
        <f t="shared" si="1299"/>
        <v>2.0412108091390575</v>
      </c>
      <c r="CN636" s="11">
        <f t="shared" si="1300"/>
        <v>0.33285562387314505</v>
      </c>
      <c r="CO636" s="11">
        <f t="shared" si="1301"/>
        <v>7.0916397447009683</v>
      </c>
      <c r="CP636" s="52">
        <f t="shared" si="1207"/>
        <v>9.5238095238095233E-2</v>
      </c>
      <c r="CQ636" s="52">
        <f t="shared" si="1208"/>
        <v>0.20634920634920634</v>
      </c>
      <c r="CR636" s="52">
        <f t="shared" si="1209"/>
        <v>0.30158730158730157</v>
      </c>
      <c r="CS636" s="52">
        <f t="shared" si="1210"/>
        <v>2.5000000000000001E-2</v>
      </c>
      <c r="CT636" s="52">
        <f t="shared" si="1211"/>
        <v>0.42499999999999999</v>
      </c>
      <c r="CU636" s="52">
        <f t="shared" si="1212"/>
        <v>0.45</v>
      </c>
      <c r="CV636">
        <v>0</v>
      </c>
      <c r="CW636" s="60">
        <f t="shared" si="1318"/>
        <v>54.870081060648445</v>
      </c>
      <c r="CX636" s="60">
        <f t="shared" si="1319"/>
        <v>58.829818064900095</v>
      </c>
      <c r="CY636" s="60">
        <v>11.351283380261517</v>
      </c>
      <c r="CZ636" s="60">
        <v>3.1156093012914989</v>
      </c>
      <c r="DA636" s="60">
        <v>8.6798877245372608E-2</v>
      </c>
      <c r="DB636" s="60">
        <v>0.22397823772760303</v>
      </c>
      <c r="DC636" s="60">
        <v>0</v>
      </c>
      <c r="DD636" s="60">
        <f t="shared" si="1320"/>
        <v>14.777669796525993</v>
      </c>
      <c r="DE636" s="60">
        <f t="shared" si="1321"/>
        <v>15.844110465079737</v>
      </c>
      <c r="DF636" s="60">
        <v>31.790293314887869</v>
      </c>
      <c r="DG636" s="60">
        <v>6.2155527281800698</v>
      </c>
      <c r="DH636" s="60">
        <v>7.2327113860985657</v>
      </c>
      <c r="DI636" s="60">
        <v>-5.1461461650440494</v>
      </c>
      <c r="DJ636" s="60">
        <f t="shared" si="1322"/>
        <v>40.092411264122454</v>
      </c>
      <c r="DK636" s="60">
        <f t="shared" si="1323"/>
        <v>42.985707599820365</v>
      </c>
      <c r="DL636" s="60"/>
      <c r="DM636" s="60"/>
      <c r="DN636" s="60">
        <f t="shared" si="1324"/>
        <v>0</v>
      </c>
      <c r="DO636" s="58">
        <v>1293.3499999999999</v>
      </c>
      <c r="DP636" s="58">
        <v>360.51666666666665</v>
      </c>
      <c r="DQ636" s="58">
        <v>211.51666666666668</v>
      </c>
      <c r="DR636" s="58">
        <v>1865.3833333333332</v>
      </c>
    </row>
    <row r="637" spans="1:122" x14ac:dyDescent="0.2">
      <c r="A637" t="s">
        <v>4664</v>
      </c>
      <c r="B637" t="s">
        <v>4664</v>
      </c>
      <c r="C637" t="str">
        <f t="shared" si="1302"/>
        <v xml:space="preserve">Koivu, Saku </v>
      </c>
      <c r="D637" t="str">
        <f t="shared" si="1303"/>
        <v>Saku Koivu</v>
      </c>
      <c r="E637" t="str">
        <f t="shared" si="1304"/>
        <v xml:space="preserve">C </v>
      </c>
      <c r="F637" t="s">
        <v>1069</v>
      </c>
      <c r="G637">
        <v>81</v>
      </c>
      <c r="H637">
        <v>22</v>
      </c>
      <c r="I637">
        <v>53</v>
      </c>
      <c r="J637">
        <f t="shared" si="1305"/>
        <v>75</v>
      </c>
      <c r="K637">
        <v>-21</v>
      </c>
      <c r="L637">
        <v>74</v>
      </c>
      <c r="M637" s="5" t="s">
        <v>4202</v>
      </c>
      <c r="N637" s="7">
        <f t="shared" si="1306"/>
        <v>18.116666666666667</v>
      </c>
      <c r="O637" s="7">
        <f t="shared" si="1307"/>
        <v>1467.45</v>
      </c>
      <c r="P637">
        <v>11</v>
      </c>
      <c r="Q637">
        <v>32</v>
      </c>
      <c r="R637">
        <v>1</v>
      </c>
      <c r="S637">
        <v>2</v>
      </c>
      <c r="T637">
        <f t="shared" si="1308"/>
        <v>10</v>
      </c>
      <c r="U637">
        <f t="shared" si="1309"/>
        <v>19</v>
      </c>
      <c r="V637">
        <v>154</v>
      </c>
      <c r="W637" s="9">
        <f t="shared" si="1310"/>
        <v>0.14285714285714285</v>
      </c>
      <c r="X637">
        <v>1797</v>
      </c>
      <c r="Y637">
        <v>4</v>
      </c>
      <c r="Z637">
        <v>0</v>
      </c>
      <c r="AA637">
        <v>798</v>
      </c>
      <c r="AB637">
        <v>655</v>
      </c>
      <c r="AC637" s="9">
        <f t="shared" si="1311"/>
        <v>0.54920853406744663</v>
      </c>
      <c r="AD637" s="5" t="s">
        <v>4329</v>
      </c>
      <c r="AE637" s="11">
        <f t="shared" si="1325"/>
        <v>19.55</v>
      </c>
      <c r="AF637" s="27">
        <v>27</v>
      </c>
      <c r="AG637" s="12">
        <v>3194794</v>
      </c>
      <c r="AH637" s="13" t="s">
        <v>326</v>
      </c>
      <c r="AI637" s="13" t="s">
        <v>6479</v>
      </c>
      <c r="AJ637" s="14">
        <v>-10.4</v>
      </c>
      <c r="AK637" s="13" t="s">
        <v>6303</v>
      </c>
      <c r="AL637" s="13" t="s">
        <v>6333</v>
      </c>
      <c r="AM637" s="13" t="s">
        <v>6303</v>
      </c>
      <c r="AN637" s="18">
        <f t="shared" si="1312"/>
        <v>38.1</v>
      </c>
      <c r="AO637" s="18">
        <f t="shared" si="1313"/>
        <v>31.3</v>
      </c>
      <c r="AP637" s="18">
        <f t="shared" si="1314"/>
        <v>-10.4</v>
      </c>
      <c r="AQ637" s="18">
        <f t="shared" si="1315"/>
        <v>9</v>
      </c>
      <c r="AR637" s="18">
        <f t="shared" si="1287"/>
        <v>9.2909619586724244</v>
      </c>
      <c r="AS637" s="18">
        <f t="shared" si="1316"/>
        <v>0</v>
      </c>
      <c r="AT637" s="18">
        <f t="shared" si="1288"/>
        <v>0</v>
      </c>
      <c r="AU637" s="18">
        <f t="shared" si="1317"/>
        <v>9</v>
      </c>
      <c r="AV637" s="66">
        <v>36</v>
      </c>
      <c r="AW637" s="66">
        <v>51</v>
      </c>
      <c r="AX637" s="66">
        <v>45</v>
      </c>
      <c r="AY637" s="66">
        <v>51</v>
      </c>
      <c r="AZ637" s="66">
        <v>51</v>
      </c>
      <c r="BA637" s="66">
        <v>798</v>
      </c>
      <c r="BB637" s="66">
        <v>655</v>
      </c>
      <c r="BC637" s="66">
        <v>30.1</v>
      </c>
      <c r="BE637" t="s">
        <v>2939</v>
      </c>
      <c r="BF637" t="s">
        <v>2940</v>
      </c>
      <c r="BH637" t="s">
        <v>7450</v>
      </c>
      <c r="BI637">
        <v>70</v>
      </c>
      <c r="BJ637">
        <v>187</v>
      </c>
      <c r="BK637" t="s">
        <v>1259</v>
      </c>
      <c r="BL637" t="s">
        <v>7128</v>
      </c>
      <c r="BM637" s="4" t="s">
        <v>2063</v>
      </c>
      <c r="BN637" s="4" t="s">
        <v>7325</v>
      </c>
      <c r="BO637" s="4" t="s">
        <v>7326</v>
      </c>
      <c r="BP637" s="4" t="s">
        <v>7328</v>
      </c>
      <c r="BQ637" s="7">
        <f t="shared" si="1289"/>
        <v>1467</v>
      </c>
      <c r="BR637" s="7">
        <f t="shared" si="1290"/>
        <v>996.63333333333333</v>
      </c>
      <c r="BS637" s="7">
        <f t="shared" si="1291"/>
        <v>147.21666666666667</v>
      </c>
      <c r="BT637" s="7">
        <f t="shared" si="1292"/>
        <v>323.14999999999998</v>
      </c>
      <c r="BU637" s="12">
        <v>1797</v>
      </c>
      <c r="BV637">
        <v>9</v>
      </c>
      <c r="BW637">
        <v>5</v>
      </c>
      <c r="BX637">
        <v>2</v>
      </c>
      <c r="BY637" s="18">
        <f t="shared" si="1293"/>
        <v>12.304115226337448</v>
      </c>
      <c r="BZ637" s="18">
        <f t="shared" si="1294"/>
        <v>1.8174897119341564</v>
      </c>
      <c r="CA637" s="18">
        <f t="shared" si="1295"/>
        <v>3.9895061728395058</v>
      </c>
      <c r="CB637" s="6">
        <v>38</v>
      </c>
      <c r="CC637" s="6">
        <v>64</v>
      </c>
      <c r="CD637" s="6">
        <v>4</v>
      </c>
      <c r="CE637" s="6">
        <v>106</v>
      </c>
      <c r="CF637" s="6">
        <v>56</v>
      </c>
      <c r="CG637" s="6">
        <v>3</v>
      </c>
      <c r="CH637" s="6">
        <v>16</v>
      </c>
      <c r="CI637" s="6">
        <v>75</v>
      </c>
      <c r="CJ637" s="11">
        <f t="shared" si="1296"/>
        <v>2.2877019298304293</v>
      </c>
      <c r="CK637" s="11">
        <f t="shared" si="1297"/>
        <v>11.883026458301099</v>
      </c>
      <c r="CL637" s="11">
        <f t="shared" si="1298"/>
        <v>1.6302501981206836</v>
      </c>
      <c r="CM637" s="11">
        <f t="shared" si="1299"/>
        <v>3.3713502123816852</v>
      </c>
      <c r="CN637" s="11">
        <f t="shared" si="1300"/>
        <v>0.55701686523286409</v>
      </c>
      <c r="CO637" s="11">
        <f t="shared" si="1301"/>
        <v>6.5210007924827345</v>
      </c>
      <c r="CP637" s="52">
        <f t="shared" si="1207"/>
        <v>0.26315789473684209</v>
      </c>
      <c r="CQ637" s="52">
        <f t="shared" si="1208"/>
        <v>0.5</v>
      </c>
      <c r="CR637" s="52">
        <f t="shared" si="1209"/>
        <v>0.76315789473684204</v>
      </c>
      <c r="CS637" s="52">
        <f t="shared" si="1210"/>
        <v>0.171875</v>
      </c>
      <c r="CT637" s="52">
        <f t="shared" si="1211"/>
        <v>0.5</v>
      </c>
      <c r="CU637" s="52">
        <f t="shared" si="1212"/>
        <v>0.671875</v>
      </c>
      <c r="CV637">
        <v>0</v>
      </c>
      <c r="CW637" s="60">
        <f t="shared" si="1318"/>
        <v>71.410783237783363</v>
      </c>
      <c r="CX637" s="60">
        <f t="shared" si="1319"/>
        <v>97.356214366439488</v>
      </c>
      <c r="CY637" s="60">
        <v>14.417714189506018</v>
      </c>
      <c r="CZ637" s="60">
        <v>34.923913537496986</v>
      </c>
      <c r="DA637" s="60">
        <v>-0.46594234755682035</v>
      </c>
      <c r="DB637" s="60">
        <v>3.0139900536719177</v>
      </c>
      <c r="DC637" s="60">
        <v>18.275710239459222</v>
      </c>
      <c r="DD637" s="60">
        <f t="shared" si="1320"/>
        <v>70.165385672577315</v>
      </c>
      <c r="DE637" s="60">
        <f t="shared" si="1321"/>
        <v>95.658330841959526</v>
      </c>
      <c r="DF637" s="60">
        <v>1.3653035322075235</v>
      </c>
      <c r="DG637" s="60">
        <v>0.35860596809242667</v>
      </c>
      <c r="DH637" s="60">
        <v>4.5438139799010431</v>
      </c>
      <c r="DI637" s="60">
        <v>-5.0223259149949531</v>
      </c>
      <c r="DJ637" s="60">
        <f t="shared" si="1322"/>
        <v>1.2453975652060407</v>
      </c>
      <c r="DK637" s="60">
        <f t="shared" si="1323"/>
        <v>1.6978835244799466</v>
      </c>
      <c r="DL637" s="60"/>
      <c r="DM637" s="60"/>
      <c r="DN637" s="60">
        <f t="shared" si="1324"/>
        <v>0</v>
      </c>
      <c r="DO637" s="59">
        <v>996.63333333333333</v>
      </c>
      <c r="DP637" s="59">
        <v>323.14999999999998</v>
      </c>
      <c r="DQ637" s="59">
        <v>147.21666666666667</v>
      </c>
      <c r="DR637" s="58">
        <v>1467</v>
      </c>
    </row>
    <row r="638" spans="1:122" x14ac:dyDescent="0.2">
      <c r="A638" t="s">
        <v>4664</v>
      </c>
      <c r="B638" t="s">
        <v>4664</v>
      </c>
      <c r="C638" t="str">
        <f t="shared" si="1302"/>
        <v xml:space="preserve">Begin, Steve </v>
      </c>
      <c r="D638" t="str">
        <f t="shared" si="1303"/>
        <v>Steve Begin</v>
      </c>
      <c r="E638" t="str">
        <f t="shared" si="1304"/>
        <v>LW</v>
      </c>
      <c r="F638" t="s">
        <v>1087</v>
      </c>
      <c r="G638">
        <v>52</v>
      </c>
      <c r="H638">
        <v>5</v>
      </c>
      <c r="I638">
        <v>5</v>
      </c>
      <c r="J638">
        <f t="shared" si="1305"/>
        <v>10</v>
      </c>
      <c r="K638">
        <v>-6</v>
      </c>
      <c r="L638">
        <v>46</v>
      </c>
      <c r="M638" s="5" t="s">
        <v>5828</v>
      </c>
      <c r="N638" s="7">
        <f t="shared" si="1306"/>
        <v>11.916666666666666</v>
      </c>
      <c r="O638" s="7">
        <f t="shared" si="1307"/>
        <v>619.66666666666663</v>
      </c>
      <c r="P638">
        <v>0</v>
      </c>
      <c r="Q638">
        <v>0</v>
      </c>
      <c r="R638">
        <v>0</v>
      </c>
      <c r="S638">
        <v>2</v>
      </c>
      <c r="T638">
        <f t="shared" si="1308"/>
        <v>5</v>
      </c>
      <c r="U638">
        <f t="shared" si="1309"/>
        <v>3</v>
      </c>
      <c r="V638">
        <v>64</v>
      </c>
      <c r="W638" s="9">
        <f t="shared" si="1310"/>
        <v>7.8125E-2</v>
      </c>
      <c r="X638">
        <v>885</v>
      </c>
      <c r="Y638">
        <v>0</v>
      </c>
      <c r="Z638">
        <v>0</v>
      </c>
      <c r="AA638">
        <v>79</v>
      </c>
      <c r="AB638">
        <v>80</v>
      </c>
      <c r="AC638" s="9">
        <f t="shared" si="1311"/>
        <v>0.49685534591194969</v>
      </c>
      <c r="AD638" s="5" t="s">
        <v>4332</v>
      </c>
      <c r="AE638" s="11">
        <f t="shared" si="1325"/>
        <v>61.916666666666664</v>
      </c>
      <c r="AF638" s="27">
        <v>41</v>
      </c>
      <c r="AG638" s="12">
        <v>165000</v>
      </c>
      <c r="AH638" s="13" t="s">
        <v>4383</v>
      </c>
      <c r="AI638" s="13" t="s">
        <v>4370</v>
      </c>
      <c r="AJ638" s="14">
        <v>-4.5</v>
      </c>
      <c r="AK638" s="13" t="s">
        <v>4432</v>
      </c>
      <c r="AL638" s="13" t="s">
        <v>6349</v>
      </c>
      <c r="AM638" s="13" t="s">
        <v>4432</v>
      </c>
      <c r="AN638" s="18">
        <f t="shared" si="1312"/>
        <v>11.3</v>
      </c>
      <c r="AO638" s="18">
        <f t="shared" si="1313"/>
        <v>13.6</v>
      </c>
      <c r="AP638" s="18">
        <f t="shared" si="1314"/>
        <v>-4.5</v>
      </c>
      <c r="AQ638" s="18">
        <f t="shared" si="1315"/>
        <v>-1.5</v>
      </c>
      <c r="AR638" s="18">
        <f t="shared" si="1287"/>
        <v>-3.9686039333274539</v>
      </c>
      <c r="AS638" s="18">
        <f t="shared" si="1316"/>
        <v>0.1</v>
      </c>
      <c r="AT638" s="18">
        <f t="shared" si="1288"/>
        <v>0.26457359555516363</v>
      </c>
      <c r="AU638" s="18">
        <f t="shared" si="1317"/>
        <v>-1.5</v>
      </c>
      <c r="AV638" s="66">
        <v>38</v>
      </c>
      <c r="AW638" s="66">
        <v>167</v>
      </c>
      <c r="AX638" s="66">
        <v>29</v>
      </c>
      <c r="AY638" s="66">
        <v>15</v>
      </c>
      <c r="AZ638" s="66">
        <v>19</v>
      </c>
      <c r="BA638" s="66">
        <v>79</v>
      </c>
      <c r="BB638" s="66">
        <v>80</v>
      </c>
      <c r="BC638" s="66">
        <v>5.0999999999999996</v>
      </c>
      <c r="BD638">
        <v>22</v>
      </c>
      <c r="BE638" t="s">
        <v>5009</v>
      </c>
      <c r="BF638" t="s">
        <v>5010</v>
      </c>
      <c r="BG638" t="s">
        <v>7456</v>
      </c>
      <c r="BH638" t="s">
        <v>7457</v>
      </c>
      <c r="BI638">
        <v>72</v>
      </c>
      <c r="BJ638">
        <v>193</v>
      </c>
      <c r="BK638" t="s">
        <v>1259</v>
      </c>
      <c r="BL638" t="s">
        <v>7128</v>
      </c>
      <c r="BM638" s="4" t="s">
        <v>2511</v>
      </c>
      <c r="BN638" s="4" t="s">
        <v>2512</v>
      </c>
      <c r="BO638" s="4" t="s">
        <v>2513</v>
      </c>
      <c r="BP638" s="4" t="s">
        <v>7302</v>
      </c>
      <c r="BQ638" s="7">
        <f t="shared" si="1289"/>
        <v>619.25</v>
      </c>
      <c r="BR638" s="7">
        <f t="shared" si="1290"/>
        <v>482.56666666666666</v>
      </c>
      <c r="BS638" s="7">
        <f t="shared" si="1291"/>
        <v>134.68333333333334</v>
      </c>
      <c r="BT638" s="7">
        <f t="shared" si="1292"/>
        <v>2</v>
      </c>
      <c r="BU638">
        <v>885</v>
      </c>
      <c r="BV638">
        <v>0</v>
      </c>
      <c r="BW638">
        <v>0</v>
      </c>
      <c r="BX638">
        <v>0</v>
      </c>
      <c r="BY638" s="18">
        <f t="shared" si="1293"/>
        <v>9.2801282051282055</v>
      </c>
      <c r="BZ638" s="18">
        <f t="shared" si="1294"/>
        <v>2.5900641025641025</v>
      </c>
      <c r="CA638" s="18">
        <f t="shared" si="1295"/>
        <v>3.8461538461538464E-2</v>
      </c>
      <c r="CB638" s="6">
        <v>12</v>
      </c>
      <c r="CC638" s="6">
        <v>0</v>
      </c>
      <c r="CD638" s="6">
        <v>4</v>
      </c>
      <c r="CE638" s="6">
        <v>16</v>
      </c>
      <c r="CF638" s="6">
        <v>23</v>
      </c>
      <c r="CG638" s="6">
        <v>0</v>
      </c>
      <c r="CH638" s="6">
        <v>9</v>
      </c>
      <c r="CI638" s="6">
        <v>32</v>
      </c>
      <c r="CJ638" s="11">
        <f t="shared" si="1296"/>
        <v>1.492021827726739</v>
      </c>
      <c r="CK638" s="11">
        <f t="shared" si="1297"/>
        <v>0</v>
      </c>
      <c r="CL638" s="11">
        <f t="shared" si="1298"/>
        <v>1.7819576785051354</v>
      </c>
      <c r="CM638" s="11">
        <f t="shared" si="1299"/>
        <v>2.8597085031429161</v>
      </c>
      <c r="CN638" s="11">
        <f t="shared" si="1300"/>
        <v>0</v>
      </c>
      <c r="CO638" s="11">
        <f t="shared" si="1301"/>
        <v>4.0094047766365541</v>
      </c>
      <c r="CP638" s="52">
        <f t="shared" si="1207"/>
        <v>0.41666666666666669</v>
      </c>
      <c r="CQ638" s="52">
        <f t="shared" si="1208"/>
        <v>0.25</v>
      </c>
      <c r="CR638" s="52">
        <f t="shared" si="1209"/>
        <v>0.66666666666666674</v>
      </c>
      <c r="CS638" s="52">
        <f t="shared" si="1210"/>
        <v>0</v>
      </c>
      <c r="CT638" s="52">
        <f t="shared" si="1211"/>
        <v>0</v>
      </c>
      <c r="CU638" s="52">
        <f t="shared" si="1212"/>
        <v>0</v>
      </c>
      <c r="CV638">
        <v>0</v>
      </c>
      <c r="CW638" s="60">
        <f t="shared" si="1318"/>
        <v>4.4360565882966938</v>
      </c>
      <c r="CX638" s="60">
        <f t="shared" si="1319"/>
        <v>14.327191241975596</v>
      </c>
      <c r="CY638" s="60">
        <v>1.246004628030835</v>
      </c>
      <c r="CZ638" s="60">
        <v>-0.11515807748846893</v>
      </c>
      <c r="DA638" s="60">
        <v>-0.19668357104605383</v>
      </c>
      <c r="DB638" s="60">
        <v>0.15302194289771887</v>
      </c>
      <c r="DC638" s="60">
        <v>0</v>
      </c>
      <c r="DD638" s="60">
        <f t="shared" si="1320"/>
        <v>1.0871849223940311</v>
      </c>
      <c r="DE638" s="60">
        <f t="shared" si="1321"/>
        <v>3.5112956718418444</v>
      </c>
      <c r="DF638" s="60">
        <v>2.3620842218073315</v>
      </c>
      <c r="DG638" s="60">
        <v>5.3002023544048297E-3</v>
      </c>
      <c r="DH638" s="60">
        <v>7.0729342162769075</v>
      </c>
      <c r="DI638" s="60">
        <v>-6.0914469745359812</v>
      </c>
      <c r="DJ638" s="60">
        <f t="shared" si="1322"/>
        <v>3.3488716659026627</v>
      </c>
      <c r="DK638" s="60">
        <f t="shared" si="1323"/>
        <v>10.815895570133751</v>
      </c>
      <c r="DL638" s="60"/>
      <c r="DM638" s="60"/>
      <c r="DN638" s="60">
        <f t="shared" si="1324"/>
        <v>0</v>
      </c>
      <c r="DO638" s="58">
        <v>482.56666666666666</v>
      </c>
      <c r="DP638" s="58">
        <v>2</v>
      </c>
      <c r="DQ638" s="58">
        <v>134.68333333333334</v>
      </c>
      <c r="DR638" s="58">
        <v>619.25</v>
      </c>
    </row>
    <row r="639" spans="1:122" x14ac:dyDescent="0.2">
      <c r="A639" t="s">
        <v>4662</v>
      </c>
      <c r="B639" t="s">
        <v>4664</v>
      </c>
      <c r="C639" t="str">
        <f t="shared" si="1302"/>
        <v xml:space="preserve">Kostopoulos, Tom </v>
      </c>
      <c r="D639" t="str">
        <f t="shared" si="1303"/>
        <v>Tom Kostopoulos</v>
      </c>
      <c r="E639" t="str">
        <f t="shared" si="1304"/>
        <v>RW</v>
      </c>
      <c r="F639" t="s">
        <v>1012</v>
      </c>
      <c r="G639">
        <v>76</v>
      </c>
      <c r="H639">
        <v>7</v>
      </c>
      <c r="I639">
        <v>15</v>
      </c>
      <c r="J639">
        <f t="shared" si="1305"/>
        <v>22</v>
      </c>
      <c r="K639">
        <v>-2</v>
      </c>
      <c r="L639">
        <v>73</v>
      </c>
      <c r="M639" s="5" t="s">
        <v>5794</v>
      </c>
      <c r="N639" s="7">
        <f t="shared" si="1306"/>
        <v>11.566666666666666</v>
      </c>
      <c r="O639" s="7">
        <f t="shared" si="1307"/>
        <v>879.06666666666661</v>
      </c>
      <c r="P639">
        <v>0</v>
      </c>
      <c r="Q639">
        <v>0</v>
      </c>
      <c r="R639">
        <v>0</v>
      </c>
      <c r="S639">
        <v>1</v>
      </c>
      <c r="T639">
        <f t="shared" si="1308"/>
        <v>7</v>
      </c>
      <c r="U639">
        <f t="shared" si="1309"/>
        <v>14</v>
      </c>
      <c r="V639">
        <v>90</v>
      </c>
      <c r="W639" s="9">
        <f t="shared" si="1310"/>
        <v>7.7777777777777779E-2</v>
      </c>
      <c r="X639">
        <v>1286</v>
      </c>
      <c r="Y639">
        <v>0</v>
      </c>
      <c r="Z639">
        <v>0</v>
      </c>
      <c r="AA639">
        <v>18</v>
      </c>
      <c r="AB639">
        <v>44</v>
      </c>
      <c r="AC639" s="9">
        <f t="shared" si="1311"/>
        <v>0.29032258064516131</v>
      </c>
      <c r="AD639" s="5" t="s">
        <v>4289</v>
      </c>
      <c r="AE639" s="11">
        <f t="shared" si="1325"/>
        <v>39.950000000000003</v>
      </c>
      <c r="AF639" s="27">
        <v>40</v>
      </c>
      <c r="AG639" s="12">
        <v>165000</v>
      </c>
      <c r="AH639" s="13" t="s">
        <v>4369</v>
      </c>
      <c r="AI639" s="13" t="s">
        <v>4398</v>
      </c>
      <c r="AJ639" s="14">
        <v>4.5999999999999996</v>
      </c>
      <c r="AK639" s="13" t="s">
        <v>6331</v>
      </c>
      <c r="AL639" s="13" t="s">
        <v>6322</v>
      </c>
      <c r="AM639" s="13" t="s">
        <v>6395</v>
      </c>
      <c r="AN639" s="18">
        <f t="shared" si="1312"/>
        <v>16.399999999999999</v>
      </c>
      <c r="AO639" s="18">
        <f t="shared" si="1313"/>
        <v>18.7</v>
      </c>
      <c r="AP639" s="18">
        <f t="shared" si="1314"/>
        <v>4.5999999999999996</v>
      </c>
      <c r="AQ639" s="18">
        <f t="shared" si="1315"/>
        <v>-0.2</v>
      </c>
      <c r="AR639" s="18">
        <f t="shared" si="1287"/>
        <v>-0.3968319582003671</v>
      </c>
      <c r="AS639" s="18">
        <f t="shared" si="1316"/>
        <v>1.9</v>
      </c>
      <c r="AT639" s="18">
        <f t="shared" si="1288"/>
        <v>3.7699036029034869</v>
      </c>
      <c r="AU639" s="18">
        <f t="shared" si="1317"/>
        <v>1.8</v>
      </c>
      <c r="AV639" s="66">
        <v>30</v>
      </c>
      <c r="AW639" s="66">
        <v>119</v>
      </c>
      <c r="AX639" s="66">
        <v>33</v>
      </c>
      <c r="AY639" s="66">
        <v>25</v>
      </c>
      <c r="AZ639" s="66">
        <v>16</v>
      </c>
      <c r="BA639" s="66">
        <v>18</v>
      </c>
      <c r="BB639" s="66">
        <v>44</v>
      </c>
      <c r="BC639" s="66">
        <v>1.4</v>
      </c>
      <c r="BD639">
        <v>29</v>
      </c>
      <c r="BE639" t="s">
        <v>3067</v>
      </c>
      <c r="BF639" t="s">
        <v>1339</v>
      </c>
      <c r="BG639" t="s">
        <v>7484</v>
      </c>
      <c r="BH639" t="s">
        <v>7457</v>
      </c>
      <c r="BI639">
        <v>72</v>
      </c>
      <c r="BJ639">
        <v>205</v>
      </c>
      <c r="BK639" t="s">
        <v>1258</v>
      </c>
      <c r="BL639" t="s">
        <v>7128</v>
      </c>
      <c r="BM639" s="4" t="s">
        <v>2149</v>
      </c>
      <c r="BN639" s="4" t="s">
        <v>2150</v>
      </c>
      <c r="BO639" s="4" t="s">
        <v>2151</v>
      </c>
      <c r="BP639" s="4" t="s">
        <v>2153</v>
      </c>
      <c r="BQ639" s="7">
        <f t="shared" si="1289"/>
        <v>879.11666666666667</v>
      </c>
      <c r="BR639" s="7">
        <f t="shared" si="1290"/>
        <v>750.25</v>
      </c>
      <c r="BS639" s="7">
        <f t="shared" si="1291"/>
        <v>102.78333333333333</v>
      </c>
      <c r="BT639" s="7">
        <f t="shared" si="1292"/>
        <v>26.083333333333332</v>
      </c>
      <c r="BU639" s="12">
        <v>1286</v>
      </c>
      <c r="BV639">
        <v>1</v>
      </c>
      <c r="BW639">
        <v>0</v>
      </c>
      <c r="BX639">
        <v>0</v>
      </c>
      <c r="BY639" s="18">
        <f t="shared" si="1293"/>
        <v>9.8717105263157894</v>
      </c>
      <c r="BZ639" s="18">
        <f t="shared" si="1294"/>
        <v>1.3524122807017545</v>
      </c>
      <c r="CA639" s="18">
        <f t="shared" si="1295"/>
        <v>0.3432017543859649</v>
      </c>
      <c r="CB639" s="6">
        <v>27</v>
      </c>
      <c r="CC639" s="6">
        <v>2</v>
      </c>
      <c r="CD639" s="6">
        <v>1</v>
      </c>
      <c r="CE639" s="6">
        <v>30</v>
      </c>
      <c r="CF639" s="6">
        <v>28</v>
      </c>
      <c r="CG639" s="6">
        <v>0</v>
      </c>
      <c r="CH639" s="6">
        <v>13</v>
      </c>
      <c r="CI639" s="6">
        <v>41</v>
      </c>
      <c r="CJ639" s="11">
        <f t="shared" si="1296"/>
        <v>2.1592802399200268</v>
      </c>
      <c r="CK639" s="11">
        <f t="shared" si="1297"/>
        <v>4.6006389776357821</v>
      </c>
      <c r="CL639" s="11">
        <f t="shared" si="1298"/>
        <v>0.58375222960921036</v>
      </c>
      <c r="CM639" s="11">
        <f t="shared" si="1299"/>
        <v>2.2392535821392867</v>
      </c>
      <c r="CN639" s="11">
        <f t="shared" si="1300"/>
        <v>0</v>
      </c>
      <c r="CO639" s="11">
        <f t="shared" si="1301"/>
        <v>7.5887789849197347</v>
      </c>
      <c r="CP639" s="52">
        <f t="shared" si="1207"/>
        <v>0.25925925925925924</v>
      </c>
      <c r="CQ639" s="52">
        <f t="shared" si="1208"/>
        <v>0.51851851851851849</v>
      </c>
      <c r="CR639" s="52">
        <f t="shared" si="1209"/>
        <v>0.77777777777777768</v>
      </c>
      <c r="CS639" s="52">
        <f t="shared" si="1210"/>
        <v>0</v>
      </c>
      <c r="CT639" s="52">
        <f t="shared" si="1211"/>
        <v>0</v>
      </c>
      <c r="CU639" s="52">
        <f t="shared" si="1212"/>
        <v>0</v>
      </c>
      <c r="CV639">
        <v>0</v>
      </c>
      <c r="CW639" s="60">
        <f t="shared" si="1318"/>
        <v>17.618438757974168</v>
      </c>
      <c r="CX639" s="60">
        <f t="shared" si="1319"/>
        <v>40.082140234646523</v>
      </c>
      <c r="CY639" s="60">
        <v>7.1022089775387256</v>
      </c>
      <c r="CZ639" s="60">
        <v>-1.3713327820289134</v>
      </c>
      <c r="DA639" s="60">
        <v>0.58044337862908268</v>
      </c>
      <c r="DB639" s="60">
        <v>-0.20182690090775887</v>
      </c>
      <c r="DC639" s="60">
        <v>-0.41522869841093768</v>
      </c>
      <c r="DD639" s="60">
        <f t="shared" si="1320"/>
        <v>5.6942639748201982</v>
      </c>
      <c r="DE639" s="60">
        <f t="shared" si="1321"/>
        <v>12.954512616422237</v>
      </c>
      <c r="DF639" s="60">
        <v>7.8815496454463991</v>
      </c>
      <c r="DG639" s="60">
        <v>7.8348673140735556E-2</v>
      </c>
      <c r="DH639" s="60">
        <v>3.3821364007966341</v>
      </c>
      <c r="DI639" s="60">
        <v>0.58214006377020089</v>
      </c>
      <c r="DJ639" s="60">
        <f t="shared" si="1322"/>
        <v>11.924174783153969</v>
      </c>
      <c r="DK639" s="60">
        <f t="shared" si="1323"/>
        <v>27.127627618224281</v>
      </c>
      <c r="DL639" s="60"/>
      <c r="DM639" s="60"/>
      <c r="DN639" s="60">
        <f t="shared" si="1324"/>
        <v>0</v>
      </c>
      <c r="DO639" s="58">
        <v>750.25</v>
      </c>
      <c r="DP639" s="58">
        <v>26.083333333333336</v>
      </c>
      <c r="DQ639" s="58">
        <v>102.78333333333333</v>
      </c>
      <c r="DR639" s="58">
        <v>879.11666666666667</v>
      </c>
    </row>
    <row r="640" spans="1:122" x14ac:dyDescent="0.2">
      <c r="A640" t="s">
        <v>4664</v>
      </c>
      <c r="B640" t="s">
        <v>4664</v>
      </c>
      <c r="C640" t="str">
        <f t="shared" si="1302"/>
        <v xml:space="preserve">Plekanec, Tomas </v>
      </c>
      <c r="D640" t="str">
        <f t="shared" si="1303"/>
        <v>Tomas Plekanec</v>
      </c>
      <c r="E640" t="str">
        <f t="shared" si="1304"/>
        <v xml:space="preserve">C </v>
      </c>
      <c r="F640" t="s">
        <v>1074</v>
      </c>
      <c r="G640">
        <v>81</v>
      </c>
      <c r="H640">
        <v>20</v>
      </c>
      <c r="I640">
        <v>27</v>
      </c>
      <c r="J640">
        <f t="shared" si="1305"/>
        <v>47</v>
      </c>
      <c r="K640">
        <v>10</v>
      </c>
      <c r="L640">
        <v>36</v>
      </c>
      <c r="M640" s="5" t="s">
        <v>5811</v>
      </c>
      <c r="N640" s="7">
        <f t="shared" si="1306"/>
        <v>15.983333333333333</v>
      </c>
      <c r="O640" s="7">
        <f t="shared" si="1307"/>
        <v>1294.6499999999999</v>
      </c>
      <c r="P640">
        <v>5</v>
      </c>
      <c r="Q640">
        <v>9</v>
      </c>
      <c r="R640">
        <v>2</v>
      </c>
      <c r="S640">
        <v>2</v>
      </c>
      <c r="T640">
        <f t="shared" si="1308"/>
        <v>13</v>
      </c>
      <c r="U640">
        <f t="shared" si="1309"/>
        <v>16</v>
      </c>
      <c r="V640">
        <v>150</v>
      </c>
      <c r="W640" s="9">
        <f t="shared" si="1310"/>
        <v>0.13333333333333333</v>
      </c>
      <c r="X640">
        <v>1679</v>
      </c>
      <c r="Y640">
        <v>1</v>
      </c>
      <c r="Z640">
        <v>0</v>
      </c>
      <c r="AA640">
        <v>560</v>
      </c>
      <c r="AB640">
        <v>599</v>
      </c>
      <c r="AC640" s="9">
        <f t="shared" si="1311"/>
        <v>0.48317515099223468</v>
      </c>
      <c r="AD640" s="5" t="s">
        <v>4333</v>
      </c>
      <c r="AE640" s="11">
        <f t="shared" si="1325"/>
        <v>27.533333333333335</v>
      </c>
      <c r="AF640" s="27">
        <v>61</v>
      </c>
      <c r="AG640" s="12">
        <v>3030898</v>
      </c>
      <c r="AH640" s="13" t="s">
        <v>6403</v>
      </c>
      <c r="AI640" s="13" t="s">
        <v>4367</v>
      </c>
      <c r="AJ640" s="14">
        <v>14.8</v>
      </c>
      <c r="AK640" s="13" t="s">
        <v>6316</v>
      </c>
      <c r="AL640" s="13" t="s">
        <v>6270</v>
      </c>
      <c r="AM640" s="13" t="s">
        <v>6466</v>
      </c>
      <c r="AN640" s="18">
        <f t="shared" si="1312"/>
        <v>25.9</v>
      </c>
      <c r="AO640" s="18">
        <f t="shared" si="1313"/>
        <v>27.8</v>
      </c>
      <c r="AP640" s="18">
        <f t="shared" si="1314"/>
        <v>14.8</v>
      </c>
      <c r="AQ640" s="18">
        <f t="shared" si="1315"/>
        <v>5.6</v>
      </c>
      <c r="AR640" s="18">
        <f t="shared" si="1287"/>
        <v>6.9394962669227676</v>
      </c>
      <c r="AS640" s="18">
        <f t="shared" si="1316"/>
        <v>4.2</v>
      </c>
      <c r="AT640" s="18">
        <f t="shared" si="1288"/>
        <v>5.2046222001920768</v>
      </c>
      <c r="AU640" s="18">
        <f t="shared" si="1317"/>
        <v>9.9</v>
      </c>
      <c r="AV640" s="66">
        <v>33</v>
      </c>
      <c r="AW640" s="66">
        <v>26</v>
      </c>
      <c r="AX640" s="66">
        <v>55</v>
      </c>
      <c r="AY640" s="66">
        <v>35</v>
      </c>
      <c r="AZ640" s="66">
        <v>65</v>
      </c>
      <c r="BA640" s="66">
        <v>560</v>
      </c>
      <c r="BB640" s="66">
        <v>599</v>
      </c>
      <c r="BC640" s="66">
        <v>24</v>
      </c>
      <c r="BD640">
        <v>35</v>
      </c>
      <c r="BE640" t="s">
        <v>1292</v>
      </c>
      <c r="BF640" t="s">
        <v>659</v>
      </c>
      <c r="BH640" t="s">
        <v>627</v>
      </c>
      <c r="BI640">
        <v>70</v>
      </c>
      <c r="BJ640">
        <v>196</v>
      </c>
      <c r="BK640" t="s">
        <v>1259</v>
      </c>
      <c r="BL640" t="s">
        <v>7128</v>
      </c>
      <c r="BM640" s="4" t="s">
        <v>4927</v>
      </c>
      <c r="BN640" s="4" t="s">
        <v>1555</v>
      </c>
      <c r="BO640" s="4" t="s">
        <v>1557</v>
      </c>
      <c r="BP640" s="4" t="s">
        <v>1559</v>
      </c>
      <c r="BQ640" s="7">
        <f t="shared" si="1289"/>
        <v>1294.3166666666666</v>
      </c>
      <c r="BR640" s="7">
        <f t="shared" si="1290"/>
        <v>974.68333333333328</v>
      </c>
      <c r="BS640" s="7">
        <f t="shared" si="1291"/>
        <v>161.08333333333334</v>
      </c>
      <c r="BT640" s="7">
        <f t="shared" si="1292"/>
        <v>158.55000000000001</v>
      </c>
      <c r="BU640" s="12">
        <v>1679</v>
      </c>
      <c r="BV640">
        <v>3</v>
      </c>
      <c r="BW640">
        <v>1</v>
      </c>
      <c r="BX640">
        <v>0</v>
      </c>
      <c r="BY640" s="18">
        <f t="shared" si="1293"/>
        <v>12.033127572016459</v>
      </c>
      <c r="BZ640" s="18">
        <f t="shared" si="1294"/>
        <v>1.9886831275720165</v>
      </c>
      <c r="CA640" s="18">
        <f t="shared" si="1295"/>
        <v>1.9574074074074075</v>
      </c>
      <c r="CB640" s="6">
        <v>42</v>
      </c>
      <c r="CC640" s="6">
        <v>18</v>
      </c>
      <c r="CD640" s="6">
        <v>4</v>
      </c>
      <c r="CE640" s="6">
        <v>64</v>
      </c>
      <c r="CF640" s="6">
        <v>35</v>
      </c>
      <c r="CG640" s="6">
        <v>1</v>
      </c>
      <c r="CH640" s="6">
        <v>19</v>
      </c>
      <c r="CI640" s="6">
        <v>55</v>
      </c>
      <c r="CJ640" s="11">
        <f t="shared" si="1296"/>
        <v>2.5854551050768624</v>
      </c>
      <c r="CK640" s="11">
        <f t="shared" si="1297"/>
        <v>6.8117313150425733</v>
      </c>
      <c r="CL640" s="11">
        <f t="shared" si="1298"/>
        <v>1.4899120538023798</v>
      </c>
      <c r="CM640" s="11">
        <f t="shared" si="1299"/>
        <v>2.1545459208973856</v>
      </c>
      <c r="CN640" s="11">
        <f t="shared" si="1300"/>
        <v>0.37842951750236514</v>
      </c>
      <c r="CO640" s="11">
        <f t="shared" si="1301"/>
        <v>7.0770822555613027</v>
      </c>
      <c r="CP640" s="52">
        <f t="shared" si="1207"/>
        <v>0.30952380952380953</v>
      </c>
      <c r="CQ640" s="52">
        <f t="shared" si="1208"/>
        <v>0.38095238095238093</v>
      </c>
      <c r="CR640" s="52">
        <f t="shared" si="1209"/>
        <v>0.69047619047619047</v>
      </c>
      <c r="CS640" s="52">
        <f t="shared" si="1210"/>
        <v>0.27777777777777779</v>
      </c>
      <c r="CT640" s="52">
        <f t="shared" si="1211"/>
        <v>0.5</v>
      </c>
      <c r="CU640" s="52">
        <f t="shared" si="1212"/>
        <v>0.77777777777777779</v>
      </c>
      <c r="CV640">
        <v>0</v>
      </c>
      <c r="CW640" s="60">
        <f t="shared" si="1318"/>
        <v>52.040138898037561</v>
      </c>
      <c r="CX640" s="60">
        <f t="shared" si="1319"/>
        <v>80.413302614822584</v>
      </c>
      <c r="CY640" s="60">
        <v>18.705266379678008</v>
      </c>
      <c r="CZ640" s="60">
        <v>9.920406452430047</v>
      </c>
      <c r="DA640" s="60">
        <v>-0.41109539614763813</v>
      </c>
      <c r="DB640" s="60">
        <v>5.1081396572026163</v>
      </c>
      <c r="DC640" s="60">
        <v>2.824883587072704</v>
      </c>
      <c r="DD640" s="60">
        <f t="shared" si="1320"/>
        <v>36.14760068023574</v>
      </c>
      <c r="DE640" s="60">
        <f t="shared" si="1321"/>
        <v>55.855883820655542</v>
      </c>
      <c r="DF640" s="60">
        <v>7.9906699727145893</v>
      </c>
      <c r="DG640" s="60">
        <v>0.25424879920526505</v>
      </c>
      <c r="DH640" s="60">
        <v>4.1996468223918297</v>
      </c>
      <c r="DI640" s="60">
        <v>3.4479726234901382</v>
      </c>
      <c r="DJ640" s="60">
        <f t="shared" si="1322"/>
        <v>15.892538217801821</v>
      </c>
      <c r="DK640" s="60">
        <f t="shared" si="1323"/>
        <v>24.557418794167045</v>
      </c>
      <c r="DL640" s="60"/>
      <c r="DM640" s="60"/>
      <c r="DN640" s="60">
        <f t="shared" si="1324"/>
        <v>0</v>
      </c>
      <c r="DO640" s="58">
        <v>974.68333333333339</v>
      </c>
      <c r="DP640" s="58">
        <v>158.55000000000001</v>
      </c>
      <c r="DQ640" s="58">
        <v>161.08333333333334</v>
      </c>
      <c r="DR640" s="58">
        <v>1294.3166666666666</v>
      </c>
    </row>
    <row r="641" spans="1:122" x14ac:dyDescent="0.2">
      <c r="A641" t="s">
        <v>4665</v>
      </c>
      <c r="B641" t="s">
        <v>4665</v>
      </c>
      <c r="C641" t="str">
        <f t="shared" si="1302"/>
        <v xml:space="preserve">Radulov, Alexander </v>
      </c>
      <c r="D641" t="str">
        <f t="shared" si="1303"/>
        <v>Alexander Radulov</v>
      </c>
      <c r="E641" t="str">
        <f t="shared" si="1304"/>
        <v>RW</v>
      </c>
      <c r="F641" t="s">
        <v>1104</v>
      </c>
      <c r="G641">
        <v>64</v>
      </c>
      <c r="H641">
        <v>18</v>
      </c>
      <c r="I641">
        <v>19</v>
      </c>
      <c r="J641">
        <f t="shared" si="1305"/>
        <v>37</v>
      </c>
      <c r="K641">
        <v>19</v>
      </c>
      <c r="L641">
        <v>26</v>
      </c>
      <c r="M641" s="5" t="s">
        <v>5829</v>
      </c>
      <c r="N641" s="7">
        <f t="shared" si="1306"/>
        <v>11.633333333333333</v>
      </c>
      <c r="O641" s="7">
        <f t="shared" si="1307"/>
        <v>744.5333333333333</v>
      </c>
      <c r="P641">
        <v>5</v>
      </c>
      <c r="Q641">
        <v>6</v>
      </c>
      <c r="R641">
        <v>0</v>
      </c>
      <c r="S641">
        <v>0</v>
      </c>
      <c r="T641">
        <f t="shared" si="1308"/>
        <v>13</v>
      </c>
      <c r="U641">
        <f t="shared" si="1309"/>
        <v>13</v>
      </c>
      <c r="V641">
        <v>96</v>
      </c>
      <c r="W641" s="9">
        <f t="shared" si="1310"/>
        <v>0.1875</v>
      </c>
      <c r="X641">
        <v>1017</v>
      </c>
      <c r="Y641">
        <v>4</v>
      </c>
      <c r="Z641">
        <v>0</v>
      </c>
      <c r="AA641">
        <v>0</v>
      </c>
      <c r="AB641">
        <v>0</v>
      </c>
      <c r="AC641" s="9">
        <f t="shared" si="1311"/>
        <v>0</v>
      </c>
      <c r="AD641" s="5" t="s">
        <v>4334</v>
      </c>
      <c r="AE641" s="11">
        <f t="shared" si="1325"/>
        <v>20.133333333333333</v>
      </c>
      <c r="AF641" s="27">
        <v>81</v>
      </c>
      <c r="AG641" s="12">
        <v>3440983</v>
      </c>
      <c r="AH641" s="13" t="s">
        <v>6477</v>
      </c>
      <c r="AI641" s="13" t="s">
        <v>6282</v>
      </c>
      <c r="AJ641" s="14">
        <v>12.8</v>
      </c>
      <c r="AK641" s="13" t="s">
        <v>6287</v>
      </c>
      <c r="AL641" s="13" t="s">
        <v>6324</v>
      </c>
      <c r="AM641" s="13" t="s">
        <v>6478</v>
      </c>
      <c r="AN641" s="18">
        <f t="shared" si="1312"/>
        <v>19.3</v>
      </c>
      <c r="AO641" s="18">
        <f t="shared" si="1313"/>
        <v>15.3</v>
      </c>
      <c r="AP641" s="18">
        <f t="shared" si="1314"/>
        <v>12.8</v>
      </c>
      <c r="AQ641" s="18">
        <f t="shared" si="1315"/>
        <v>5</v>
      </c>
      <c r="AR641" s="18">
        <f t="shared" si="1287"/>
        <v>11.586366708506326</v>
      </c>
      <c r="AS641" s="18">
        <f t="shared" si="1316"/>
        <v>3.1</v>
      </c>
      <c r="AT641" s="18">
        <f t="shared" si="1288"/>
        <v>7.1835473592739216</v>
      </c>
      <c r="AU641" s="18">
        <f t="shared" si="1317"/>
        <v>8.1</v>
      </c>
      <c r="AV641" s="66">
        <v>18</v>
      </c>
      <c r="AW641" s="66">
        <v>23</v>
      </c>
      <c r="AX641" s="66">
        <v>37</v>
      </c>
      <c r="AY641" s="66">
        <v>11</v>
      </c>
      <c r="AZ641" s="66">
        <v>36</v>
      </c>
      <c r="BA641" s="66">
        <v>0</v>
      </c>
      <c r="BB641" s="66">
        <v>0</v>
      </c>
      <c r="BC641" s="66">
        <v>0</v>
      </c>
      <c r="BE641" t="s">
        <v>1329</v>
      </c>
      <c r="BF641" t="s">
        <v>1330</v>
      </c>
      <c r="BH641" t="s">
        <v>7453</v>
      </c>
      <c r="BI641">
        <v>73</v>
      </c>
      <c r="BJ641">
        <v>188</v>
      </c>
      <c r="BK641" t="s">
        <v>1259</v>
      </c>
      <c r="BL641" t="s">
        <v>638</v>
      </c>
      <c r="BM641" s="4" t="s">
        <v>2366</v>
      </c>
      <c r="BN641" s="4" t="s">
        <v>2367</v>
      </c>
      <c r="BO641" s="4" t="s">
        <v>6580</v>
      </c>
      <c r="BP641" s="4" t="s">
        <v>2368</v>
      </c>
      <c r="BQ641" s="7">
        <f t="shared" si="1289"/>
        <v>744.98333333333335</v>
      </c>
      <c r="BR641" s="7">
        <f t="shared" si="1290"/>
        <v>626.88333333333333</v>
      </c>
      <c r="BS641" s="7">
        <f t="shared" si="1291"/>
        <v>0.73333333333333328</v>
      </c>
      <c r="BT641" s="7">
        <f t="shared" si="1292"/>
        <v>117.36666666666666</v>
      </c>
      <c r="BU641" s="12">
        <v>1017</v>
      </c>
      <c r="BV641">
        <v>6</v>
      </c>
      <c r="BW641">
        <v>3</v>
      </c>
      <c r="BX641">
        <v>2</v>
      </c>
      <c r="BY641" s="18">
        <f t="shared" si="1293"/>
        <v>9.7950520833333332</v>
      </c>
      <c r="BZ641" s="18">
        <f t="shared" si="1294"/>
        <v>1.1458333333333333E-2</v>
      </c>
      <c r="CA641" s="18">
        <f t="shared" si="1295"/>
        <v>1.8338541666666666</v>
      </c>
      <c r="CB641" s="6">
        <v>41</v>
      </c>
      <c r="CC641" s="6">
        <v>16</v>
      </c>
      <c r="CD641" s="6">
        <v>0</v>
      </c>
      <c r="CE641" s="6">
        <v>57</v>
      </c>
      <c r="CF641" s="6">
        <v>21</v>
      </c>
      <c r="CG641" s="6">
        <v>0</v>
      </c>
      <c r="CH641" s="6">
        <v>0</v>
      </c>
      <c r="CI641" s="6">
        <v>21</v>
      </c>
      <c r="CJ641" s="11">
        <f t="shared" si="1296"/>
        <v>3.9241751522080133</v>
      </c>
      <c r="CK641" s="11">
        <f t="shared" si="1297"/>
        <v>8.1794944618006262</v>
      </c>
      <c r="CL641" s="11">
        <f t="shared" si="1298"/>
        <v>0</v>
      </c>
      <c r="CM641" s="11">
        <f t="shared" si="1299"/>
        <v>2.0099433706431289</v>
      </c>
      <c r="CN641" s="11">
        <f t="shared" si="1300"/>
        <v>0</v>
      </c>
      <c r="CO641" s="11">
        <f t="shared" si="1301"/>
        <v>0</v>
      </c>
      <c r="CP641" s="52">
        <f t="shared" si="1207"/>
        <v>0.31707317073170732</v>
      </c>
      <c r="CQ641" s="52">
        <f t="shared" si="1208"/>
        <v>0.31707317073170732</v>
      </c>
      <c r="CR641" s="52">
        <f t="shared" si="1209"/>
        <v>0.63414634146341464</v>
      </c>
      <c r="CS641" s="52">
        <f t="shared" si="1210"/>
        <v>0.3125</v>
      </c>
      <c r="CT641" s="52">
        <f t="shared" si="1211"/>
        <v>0.375</v>
      </c>
      <c r="CU641" s="52">
        <f t="shared" si="1212"/>
        <v>0.6875</v>
      </c>
      <c r="CV641">
        <v>0</v>
      </c>
      <c r="CW641" s="60">
        <f t="shared" si="1318"/>
        <v>46.012940316900398</v>
      </c>
      <c r="CX641" s="60">
        <f t="shared" si="1319"/>
        <v>123.52743546898247</v>
      </c>
      <c r="CY641" s="60">
        <v>22.571216969071159</v>
      </c>
      <c r="CZ641" s="60">
        <v>8.4145583904160723</v>
      </c>
      <c r="DA641" s="60">
        <v>-0.2361574438980866</v>
      </c>
      <c r="DB641" s="60">
        <v>-9.5569694793909508E-3</v>
      </c>
      <c r="DC641" s="60">
        <v>10.550269688554488</v>
      </c>
      <c r="DD641" s="60">
        <f t="shared" si="1320"/>
        <v>41.290330634664244</v>
      </c>
      <c r="DE641" s="60">
        <f t="shared" si="1321"/>
        <v>110.84900503724265</v>
      </c>
      <c r="DF641" s="60">
        <v>4.4714534121836955</v>
      </c>
      <c r="DG641" s="60">
        <v>0.29192471890883742</v>
      </c>
      <c r="DH641" s="60">
        <v>6.7219798135041156E-2</v>
      </c>
      <c r="DI641" s="60">
        <v>-0.10798824699141839</v>
      </c>
      <c r="DJ641" s="60">
        <f t="shared" si="1322"/>
        <v>4.7226096822361558</v>
      </c>
      <c r="DK641" s="60">
        <f t="shared" si="1323"/>
        <v>12.67843043173983</v>
      </c>
      <c r="DL641" s="60"/>
      <c r="DM641" s="60"/>
      <c r="DN641" s="60">
        <f t="shared" si="1324"/>
        <v>0</v>
      </c>
      <c r="DO641" s="58">
        <v>626.88333333333333</v>
      </c>
      <c r="DP641" s="58">
        <v>117.36666666666666</v>
      </c>
      <c r="DQ641" s="58">
        <v>0.73333333333333328</v>
      </c>
      <c r="DR641" s="58">
        <v>744.98333333333335</v>
      </c>
    </row>
    <row r="642" spans="1:122" x14ac:dyDescent="0.2">
      <c r="A642" t="s">
        <v>4665</v>
      </c>
      <c r="B642" t="s">
        <v>4665</v>
      </c>
      <c r="C642" t="str">
        <f t="shared" si="1302"/>
        <v xml:space="preserve">Hamhuis, Dan </v>
      </c>
      <c r="D642" t="str">
        <f t="shared" si="1303"/>
        <v>Dan Hamhuis</v>
      </c>
      <c r="E642" t="str">
        <f t="shared" si="1304"/>
        <v xml:space="preserve">D </v>
      </c>
      <c r="F642" t="s">
        <v>1108</v>
      </c>
      <c r="G642">
        <v>81</v>
      </c>
      <c r="H642">
        <v>6</v>
      </c>
      <c r="I642">
        <v>14</v>
      </c>
      <c r="J642">
        <f t="shared" si="1305"/>
        <v>20</v>
      </c>
      <c r="K642">
        <v>8</v>
      </c>
      <c r="L642">
        <v>66</v>
      </c>
      <c r="M642" s="5" t="s">
        <v>7083</v>
      </c>
      <c r="N642" s="7">
        <f t="shared" si="1306"/>
        <v>21.333333333333332</v>
      </c>
      <c r="O642" s="7">
        <f t="shared" si="1307"/>
        <v>1728</v>
      </c>
      <c r="P642">
        <v>0</v>
      </c>
      <c r="Q642">
        <v>0</v>
      </c>
      <c r="R642">
        <v>0</v>
      </c>
      <c r="S642">
        <v>0</v>
      </c>
      <c r="T642">
        <f t="shared" si="1308"/>
        <v>6</v>
      </c>
      <c r="U642">
        <f t="shared" si="1309"/>
        <v>14</v>
      </c>
      <c r="V642">
        <v>84</v>
      </c>
      <c r="W642" s="9">
        <f t="shared" si="1310"/>
        <v>7.1428571428571425E-2</v>
      </c>
      <c r="X642">
        <v>2118</v>
      </c>
      <c r="Y642">
        <v>1</v>
      </c>
      <c r="Z642">
        <v>0</v>
      </c>
      <c r="AA642">
        <v>0</v>
      </c>
      <c r="AB642">
        <v>1</v>
      </c>
      <c r="AC642" s="9">
        <f t="shared" si="1311"/>
        <v>0</v>
      </c>
      <c r="AD642" s="5" t="s">
        <v>4335</v>
      </c>
      <c r="AE642" s="11">
        <f t="shared" si="1325"/>
        <v>86.4</v>
      </c>
      <c r="AF642" s="27">
        <v>66</v>
      </c>
      <c r="AG642" s="12">
        <v>3059085</v>
      </c>
      <c r="AH642" s="13" t="s">
        <v>6443</v>
      </c>
      <c r="AI642" s="13" t="s">
        <v>6488</v>
      </c>
      <c r="AJ642" s="14">
        <v>-9.6999999999999993</v>
      </c>
      <c r="AK642" s="13" t="s">
        <v>6489</v>
      </c>
      <c r="AL642" s="13" t="s">
        <v>6422</v>
      </c>
      <c r="AM642" s="13" t="s">
        <v>6283</v>
      </c>
      <c r="AN642" s="18">
        <f t="shared" si="1312"/>
        <v>25.5</v>
      </c>
      <c r="AO642" s="18">
        <f t="shared" si="1313"/>
        <v>43</v>
      </c>
      <c r="AP642" s="18">
        <f t="shared" si="1314"/>
        <v>-9.6999999999999993</v>
      </c>
      <c r="AQ642" s="18">
        <f t="shared" si="1315"/>
        <v>1.4</v>
      </c>
      <c r="AR642" s="18">
        <f t="shared" si="1287"/>
        <v>1.3284518001312635</v>
      </c>
      <c r="AS642" s="18">
        <f t="shared" si="1316"/>
        <v>1</v>
      </c>
      <c r="AT642" s="18">
        <f t="shared" si="1288"/>
        <v>0.94889414295090269</v>
      </c>
      <c r="AU642" s="18">
        <f t="shared" si="1317"/>
        <v>2.4</v>
      </c>
      <c r="AV642" s="66">
        <v>85</v>
      </c>
      <c r="AW642" s="66">
        <v>121</v>
      </c>
      <c r="AX642" s="66">
        <v>30</v>
      </c>
      <c r="AY642" s="66">
        <v>60</v>
      </c>
      <c r="AZ642" s="66">
        <v>44</v>
      </c>
      <c r="BA642" s="66">
        <v>0</v>
      </c>
      <c r="BB642" s="66">
        <v>1</v>
      </c>
      <c r="BC642" s="66">
        <v>0</v>
      </c>
      <c r="BE642" t="s">
        <v>3114</v>
      </c>
      <c r="BF642" t="s">
        <v>3115</v>
      </c>
      <c r="BG642" t="s">
        <v>7490</v>
      </c>
      <c r="BH642" t="s">
        <v>7457</v>
      </c>
      <c r="BI642">
        <v>73</v>
      </c>
      <c r="BJ642">
        <v>205</v>
      </c>
      <c r="BK642" t="s">
        <v>1259</v>
      </c>
      <c r="BL642" t="s">
        <v>7128</v>
      </c>
      <c r="BM642" s="4" t="s">
        <v>1892</v>
      </c>
      <c r="BN642" s="4" t="s">
        <v>1893</v>
      </c>
      <c r="BO642" s="4" t="s">
        <v>2669</v>
      </c>
      <c r="BP642" s="4" t="s">
        <v>2670</v>
      </c>
      <c r="BQ642" s="7">
        <f t="shared" si="1289"/>
        <v>1728.2166666666667</v>
      </c>
      <c r="BR642" s="7">
        <f t="shared" si="1290"/>
        <v>1348.7166666666667</v>
      </c>
      <c r="BS642" s="7">
        <f t="shared" si="1291"/>
        <v>351.35</v>
      </c>
      <c r="BT642" s="7">
        <f t="shared" si="1292"/>
        <v>28.15</v>
      </c>
      <c r="BU642" s="12">
        <v>2118</v>
      </c>
      <c r="BV642">
        <v>0</v>
      </c>
      <c r="BW642">
        <v>0</v>
      </c>
      <c r="BX642">
        <v>0</v>
      </c>
      <c r="BY642" s="18">
        <f t="shared" si="1293"/>
        <v>16.65082304526749</v>
      </c>
      <c r="BZ642" s="18">
        <f t="shared" si="1294"/>
        <v>4.3376543209876548</v>
      </c>
      <c r="CA642" s="18">
        <f t="shared" si="1295"/>
        <v>0.34753086419753082</v>
      </c>
      <c r="CB642" s="6">
        <v>61</v>
      </c>
      <c r="CC642" s="6">
        <v>1</v>
      </c>
      <c r="CD642" s="6">
        <v>3</v>
      </c>
      <c r="CE642" s="6">
        <v>65</v>
      </c>
      <c r="CF642" s="6">
        <v>57</v>
      </c>
      <c r="CG642" s="6">
        <v>0</v>
      </c>
      <c r="CH642" s="6">
        <v>35</v>
      </c>
      <c r="CI642" s="6">
        <v>92</v>
      </c>
      <c r="CJ642" s="11">
        <f t="shared" si="1296"/>
        <v>2.7136907924817417</v>
      </c>
      <c r="CK642" s="11">
        <f t="shared" si="1297"/>
        <v>2.1314387211367678</v>
      </c>
      <c r="CL642" s="11">
        <f t="shared" si="1298"/>
        <v>0.51230966272947198</v>
      </c>
      <c r="CM642" s="11">
        <f t="shared" si="1299"/>
        <v>2.5357438552698239</v>
      </c>
      <c r="CN642" s="11">
        <f t="shared" si="1300"/>
        <v>0</v>
      </c>
      <c r="CO642" s="11">
        <f t="shared" si="1301"/>
        <v>5.9769460651771738</v>
      </c>
      <c r="CP642" s="52">
        <f t="shared" ref="CP642:CP705" si="1326">IF(CB642=0,0,T642/CB642)</f>
        <v>9.8360655737704916E-2</v>
      </c>
      <c r="CQ642" s="52">
        <f t="shared" ref="CQ642:CQ705" si="1327">IF(CB642=0,0,U642/CB642)</f>
        <v>0.22950819672131148</v>
      </c>
      <c r="CR642" s="52">
        <f t="shared" ref="CR642:CR705" si="1328">CP642+CQ642</f>
        <v>0.32786885245901642</v>
      </c>
      <c r="CS642" s="52">
        <f t="shared" ref="CS642:CS705" si="1329">IF(CC642=0,0,P642/CC642)</f>
        <v>0</v>
      </c>
      <c r="CT642" s="52">
        <f t="shared" ref="CT642:CT705" si="1330">IF(CC642=0,0,Q642/CC642)</f>
        <v>0</v>
      </c>
      <c r="CU642" s="52">
        <f t="shared" ref="CU642:CU705" si="1331">CS642+CT642</f>
        <v>0</v>
      </c>
      <c r="CV642">
        <v>0</v>
      </c>
      <c r="CW642" s="60">
        <f t="shared" si="1318"/>
        <v>42.655492369891405</v>
      </c>
      <c r="CX642" s="60">
        <f t="shared" si="1319"/>
        <v>49.363593341758545</v>
      </c>
      <c r="CY642" s="60">
        <v>14.340085147528129</v>
      </c>
      <c r="CZ642" s="60">
        <v>-0.93728180667185601</v>
      </c>
      <c r="DA642" s="60">
        <v>-0.54783941095157151</v>
      </c>
      <c r="DB642" s="60">
        <v>-0.85803965245148228</v>
      </c>
      <c r="DC642" s="60">
        <v>0</v>
      </c>
      <c r="DD642" s="60">
        <f t="shared" si="1320"/>
        <v>11.996924277453219</v>
      </c>
      <c r="DE642" s="60">
        <f t="shared" si="1321"/>
        <v>13.883588219980002</v>
      </c>
      <c r="DF642" s="60">
        <v>15.537132599882776</v>
      </c>
      <c r="DG642" s="60">
        <v>0.60898372961635305</v>
      </c>
      <c r="DH642" s="60">
        <v>11.138593683001652</v>
      </c>
      <c r="DI642" s="60">
        <v>3.373858079937408</v>
      </c>
      <c r="DJ642" s="60">
        <f t="shared" si="1322"/>
        <v>30.658568092438188</v>
      </c>
      <c r="DK642" s="60">
        <f t="shared" si="1323"/>
        <v>35.480005121778539</v>
      </c>
      <c r="DL642" s="60"/>
      <c r="DM642" s="60"/>
      <c r="DN642" s="60">
        <f t="shared" si="1324"/>
        <v>0</v>
      </c>
      <c r="DO642" s="58">
        <v>1348.7166666666667</v>
      </c>
      <c r="DP642" s="58">
        <v>28.15</v>
      </c>
      <c r="DQ642" s="58">
        <v>351.35</v>
      </c>
      <c r="DR642" s="58">
        <v>1728.2166666666667</v>
      </c>
    </row>
    <row r="643" spans="1:122" x14ac:dyDescent="0.2">
      <c r="A643" t="s">
        <v>4665</v>
      </c>
      <c r="B643" t="s">
        <v>4665</v>
      </c>
      <c r="C643" t="str">
        <f t="shared" si="1302"/>
        <v xml:space="preserve">Hordichuk, Darcy </v>
      </c>
      <c r="D643" t="str">
        <f t="shared" si="1303"/>
        <v>Darcy Hordichuk</v>
      </c>
      <c r="E643" t="str">
        <f t="shared" si="1304"/>
        <v>LW</v>
      </c>
      <c r="F643" t="s">
        <v>1116</v>
      </c>
      <c r="G643">
        <v>53</v>
      </c>
      <c r="H643">
        <v>1</v>
      </c>
      <c r="I643">
        <v>3</v>
      </c>
      <c r="J643">
        <f t="shared" si="1305"/>
        <v>4</v>
      </c>
      <c r="K643">
        <v>-2</v>
      </c>
      <c r="L643">
        <v>90</v>
      </c>
      <c r="M643" s="5" t="s">
        <v>5830</v>
      </c>
      <c r="N643" s="7">
        <f t="shared" si="1306"/>
        <v>4.8</v>
      </c>
      <c r="O643" s="7">
        <f t="shared" si="1307"/>
        <v>254.39999999999998</v>
      </c>
      <c r="P643">
        <v>0</v>
      </c>
      <c r="Q643">
        <v>0</v>
      </c>
      <c r="R643">
        <v>0</v>
      </c>
      <c r="S643">
        <v>0</v>
      </c>
      <c r="T643">
        <f t="shared" si="1308"/>
        <v>1</v>
      </c>
      <c r="U643">
        <f t="shared" si="1309"/>
        <v>3</v>
      </c>
      <c r="V643">
        <v>22</v>
      </c>
      <c r="W643" s="9">
        <f t="shared" si="1310"/>
        <v>4.5454545454545456E-2</v>
      </c>
      <c r="X643">
        <v>420</v>
      </c>
      <c r="Y643">
        <v>0</v>
      </c>
      <c r="Z643">
        <v>0</v>
      </c>
      <c r="AA643">
        <v>0</v>
      </c>
      <c r="AB643">
        <v>0</v>
      </c>
      <c r="AC643" s="9">
        <f t="shared" si="1311"/>
        <v>0</v>
      </c>
      <c r="AD643" s="5" t="s">
        <v>4336</v>
      </c>
      <c r="AE643" s="11">
        <f t="shared" si="1325"/>
        <v>63.616666666666667</v>
      </c>
      <c r="AF643" s="27">
        <v>47</v>
      </c>
      <c r="AG643" s="12">
        <v>165000</v>
      </c>
      <c r="AH643" s="13" t="s">
        <v>6494</v>
      </c>
      <c r="AI643" s="13" t="s">
        <v>6495</v>
      </c>
      <c r="AJ643" s="14">
        <v>-3.9</v>
      </c>
      <c r="AK643" s="13" t="s">
        <v>6437</v>
      </c>
      <c r="AL643" s="13" t="s">
        <v>6352</v>
      </c>
      <c r="AM643" s="13" t="s">
        <v>6441</v>
      </c>
      <c r="AN643" s="18">
        <f t="shared" si="1312"/>
        <v>7.1</v>
      </c>
      <c r="AO643" s="18">
        <f t="shared" si="1313"/>
        <v>6.7</v>
      </c>
      <c r="AP643" s="18">
        <f t="shared" si="1314"/>
        <v>-3.9</v>
      </c>
      <c r="AQ643" s="18">
        <f t="shared" si="1315"/>
        <v>-2</v>
      </c>
      <c r="AR643" s="18">
        <f t="shared" si="1287"/>
        <v>-15.454955245025436</v>
      </c>
      <c r="AS643" s="18">
        <f t="shared" si="1316"/>
        <v>-0.3</v>
      </c>
      <c r="AT643" s="18">
        <f t="shared" si="1288"/>
        <v>-2.3182432867538152</v>
      </c>
      <c r="AU643" s="18">
        <f t="shared" si="1317"/>
        <v>-2.2999999999999998</v>
      </c>
      <c r="AV643" s="66">
        <v>3</v>
      </c>
      <c r="AW643" s="66">
        <v>65</v>
      </c>
      <c r="AX643" s="66">
        <v>6</v>
      </c>
      <c r="AY643" s="66">
        <v>4</v>
      </c>
      <c r="AZ643" s="66">
        <v>8</v>
      </c>
      <c r="BA643" s="66">
        <v>0</v>
      </c>
      <c r="BB643" s="66">
        <v>0</v>
      </c>
      <c r="BC643" s="66">
        <v>0</v>
      </c>
      <c r="BD643">
        <v>16</v>
      </c>
      <c r="BE643" t="s">
        <v>5311</v>
      </c>
      <c r="BF643" t="s">
        <v>5312</v>
      </c>
      <c r="BG643" t="s">
        <v>650</v>
      </c>
      <c r="BH643" t="s">
        <v>7457</v>
      </c>
      <c r="BI643">
        <v>73</v>
      </c>
      <c r="BJ643">
        <v>215</v>
      </c>
      <c r="BK643" t="s">
        <v>1259</v>
      </c>
      <c r="BL643" t="s">
        <v>7128</v>
      </c>
      <c r="BM643" s="4" t="s">
        <v>3685</v>
      </c>
      <c r="BN643" s="4" t="s">
        <v>3686</v>
      </c>
      <c r="BO643" s="4" t="s">
        <v>1516</v>
      </c>
      <c r="BP643" s="4" t="s">
        <v>3687</v>
      </c>
      <c r="BQ643" s="7">
        <f t="shared" si="1289"/>
        <v>254.51666666666668</v>
      </c>
      <c r="BR643" s="7">
        <f t="shared" si="1290"/>
        <v>250.21666666666667</v>
      </c>
      <c r="BS643" s="7">
        <f t="shared" si="1291"/>
        <v>0</v>
      </c>
      <c r="BT643" s="7">
        <f t="shared" si="1292"/>
        <v>4.3</v>
      </c>
      <c r="BU643">
        <v>420</v>
      </c>
      <c r="BV643">
        <v>0</v>
      </c>
      <c r="BW643">
        <v>0</v>
      </c>
      <c r="BX643">
        <v>0</v>
      </c>
      <c r="BY643" s="18">
        <f t="shared" si="1293"/>
        <v>4.7210691823899369</v>
      </c>
      <c r="BZ643" s="18">
        <f t="shared" si="1294"/>
        <v>0</v>
      </c>
      <c r="CA643" s="18">
        <f t="shared" si="1295"/>
        <v>8.1132075471698109E-2</v>
      </c>
      <c r="CB643" s="6">
        <v>8</v>
      </c>
      <c r="CC643" s="6">
        <v>0</v>
      </c>
      <c r="CD643" s="6">
        <v>0</v>
      </c>
      <c r="CE643" s="6">
        <v>8</v>
      </c>
      <c r="CF643" s="6">
        <v>10</v>
      </c>
      <c r="CG643" s="6">
        <v>0</v>
      </c>
      <c r="CH643" s="6">
        <v>0</v>
      </c>
      <c r="CI643" s="6">
        <v>10</v>
      </c>
      <c r="CJ643" s="11">
        <f t="shared" si="1296"/>
        <v>1.9183374408845666</v>
      </c>
      <c r="CK643" s="11">
        <f t="shared" si="1297"/>
        <v>0</v>
      </c>
      <c r="CL643" s="11">
        <f t="shared" si="1298"/>
        <v>0</v>
      </c>
      <c r="CM643" s="11">
        <f t="shared" si="1299"/>
        <v>2.3979218011057082</v>
      </c>
      <c r="CN643" s="11">
        <f t="shared" si="1300"/>
        <v>0</v>
      </c>
      <c r="CO643" s="11">
        <f t="shared" si="1301"/>
        <v>0</v>
      </c>
      <c r="CP643" s="52">
        <f t="shared" si="1326"/>
        <v>0.125</v>
      </c>
      <c r="CQ643" s="52">
        <f t="shared" si="1327"/>
        <v>0.375</v>
      </c>
      <c r="CR643" s="52">
        <f t="shared" si="1328"/>
        <v>0.5</v>
      </c>
      <c r="CS643" s="52">
        <f t="shared" si="1329"/>
        <v>0</v>
      </c>
      <c r="CT643" s="52">
        <f t="shared" si="1330"/>
        <v>0</v>
      </c>
      <c r="CU643" s="52">
        <f t="shared" si="1331"/>
        <v>0</v>
      </c>
      <c r="CV643">
        <v>0</v>
      </c>
      <c r="CW643" s="60">
        <f t="shared" si="1318"/>
        <v>-3.6049732945378778</v>
      </c>
      <c r="CX643" s="60">
        <f t="shared" si="1319"/>
        <v>-28.327993932587606</v>
      </c>
      <c r="CY643" s="60">
        <v>-1.3891376219849383</v>
      </c>
      <c r="CZ643" s="60">
        <v>-0.20860991597783124</v>
      </c>
      <c r="DA643" s="60">
        <v>-8.0681006862965157E-2</v>
      </c>
      <c r="DB643" s="60">
        <v>0</v>
      </c>
      <c r="DC643" s="60">
        <v>0</v>
      </c>
      <c r="DD643" s="60">
        <f t="shared" si="1320"/>
        <v>-1.6784285448257346</v>
      </c>
      <c r="DE643" s="60">
        <f t="shared" si="1321"/>
        <v>-13.189144481637623</v>
      </c>
      <c r="DF643" s="60">
        <v>1.3715583621127128</v>
      </c>
      <c r="DG643" s="60">
        <v>1.0695339034149397E-2</v>
      </c>
      <c r="DH643" s="60">
        <v>0</v>
      </c>
      <c r="DI643" s="60">
        <v>-3.3087984508590051</v>
      </c>
      <c r="DJ643" s="60">
        <f t="shared" si="1322"/>
        <v>-1.9265447497121431</v>
      </c>
      <c r="DK643" s="60">
        <f t="shared" si="1323"/>
        <v>-15.138849450949982</v>
      </c>
      <c r="DL643" s="60"/>
      <c r="DM643" s="60"/>
      <c r="DN643" s="60">
        <f t="shared" si="1324"/>
        <v>0</v>
      </c>
      <c r="DO643" s="58">
        <v>250.21666666666664</v>
      </c>
      <c r="DP643" s="58">
        <v>4.3</v>
      </c>
      <c r="DQ643" s="58">
        <v>0</v>
      </c>
      <c r="DR643" s="58">
        <v>254.51666666666665</v>
      </c>
    </row>
    <row r="644" spans="1:122" x14ac:dyDescent="0.2">
      <c r="A644" t="s">
        <v>4665</v>
      </c>
      <c r="B644" t="s">
        <v>4665</v>
      </c>
      <c r="C644" t="str">
        <f t="shared" si="1302"/>
        <v xml:space="preserve">Legwand, David </v>
      </c>
      <c r="D644" t="str">
        <f t="shared" si="1303"/>
        <v>David Legwand</v>
      </c>
      <c r="E644" t="str">
        <f t="shared" si="1304"/>
        <v xml:space="preserve">C </v>
      </c>
      <c r="F644" t="s">
        <v>1097</v>
      </c>
      <c r="G644">
        <v>78</v>
      </c>
      <c r="H644">
        <v>27</v>
      </c>
      <c r="I644">
        <v>36</v>
      </c>
      <c r="J644">
        <f t="shared" si="1305"/>
        <v>63</v>
      </c>
      <c r="K644">
        <v>23</v>
      </c>
      <c r="L644">
        <v>44</v>
      </c>
      <c r="M644" s="5" t="s">
        <v>5543</v>
      </c>
      <c r="N644" s="7">
        <f t="shared" si="1306"/>
        <v>18.366666666666667</v>
      </c>
      <c r="O644" s="7">
        <f t="shared" si="1307"/>
        <v>1432.6000000000001</v>
      </c>
      <c r="P644">
        <v>3</v>
      </c>
      <c r="Q644">
        <v>7</v>
      </c>
      <c r="R644">
        <v>1</v>
      </c>
      <c r="S644">
        <v>2</v>
      </c>
      <c r="T644">
        <f t="shared" si="1308"/>
        <v>23</v>
      </c>
      <c r="U644">
        <f t="shared" si="1309"/>
        <v>27</v>
      </c>
      <c r="V644">
        <v>153</v>
      </c>
      <c r="W644" s="9">
        <f t="shared" si="1310"/>
        <v>0.17647058823529413</v>
      </c>
      <c r="X644">
        <v>1966</v>
      </c>
      <c r="Y644">
        <v>7</v>
      </c>
      <c r="Z644">
        <v>0</v>
      </c>
      <c r="AA644">
        <v>502</v>
      </c>
      <c r="AB644">
        <v>606</v>
      </c>
      <c r="AC644" s="9">
        <f t="shared" si="1311"/>
        <v>0.45306859205776173</v>
      </c>
      <c r="AD644" s="5" t="s">
        <v>4337</v>
      </c>
      <c r="AE644" s="11">
        <f t="shared" si="1325"/>
        <v>22.716666666666665</v>
      </c>
      <c r="AF644" s="27">
        <v>80</v>
      </c>
      <c r="AG644" s="12">
        <v>4582374</v>
      </c>
      <c r="AH644" s="13" t="s">
        <v>6452</v>
      </c>
      <c r="AI644" s="13" t="s">
        <v>6453</v>
      </c>
      <c r="AJ644" s="14">
        <v>10.1</v>
      </c>
      <c r="AK644" s="13" t="s">
        <v>6454</v>
      </c>
      <c r="AL644" s="13" t="s">
        <v>6455</v>
      </c>
      <c r="AM644" s="13" t="s">
        <v>6379</v>
      </c>
      <c r="AN644" s="18">
        <f t="shared" si="1312"/>
        <v>28.1</v>
      </c>
      <c r="AO644" s="18">
        <f t="shared" si="1313"/>
        <v>28.4</v>
      </c>
      <c r="AP644" s="18">
        <f t="shared" si="1314"/>
        <v>10.1</v>
      </c>
      <c r="AQ644" s="18">
        <f t="shared" si="1315"/>
        <v>10.3</v>
      </c>
      <c r="AR644" s="18">
        <f t="shared" si="1287"/>
        <v>11.512882132677584</v>
      </c>
      <c r="AS644" s="18">
        <f t="shared" si="1316"/>
        <v>3.6</v>
      </c>
      <c r="AT644" s="18">
        <f t="shared" si="1288"/>
        <v>4.0239199687028453</v>
      </c>
      <c r="AU644" s="18">
        <f t="shared" si="1317"/>
        <v>14</v>
      </c>
      <c r="AV644" s="66">
        <v>43</v>
      </c>
      <c r="AW644" s="66">
        <v>15</v>
      </c>
      <c r="AX644" s="66">
        <v>54</v>
      </c>
      <c r="AY644" s="66">
        <v>45</v>
      </c>
      <c r="AZ644" s="66">
        <v>54</v>
      </c>
      <c r="BA644" s="66">
        <v>502</v>
      </c>
      <c r="BB644" s="66">
        <v>606</v>
      </c>
      <c r="BC644" s="66">
        <v>24</v>
      </c>
      <c r="BD644">
        <v>11</v>
      </c>
      <c r="BE644" t="s">
        <v>698</v>
      </c>
      <c r="BF644" t="s">
        <v>699</v>
      </c>
      <c r="BG644" t="s">
        <v>653</v>
      </c>
      <c r="BH644" t="s">
        <v>7471</v>
      </c>
      <c r="BI644">
        <v>74</v>
      </c>
      <c r="BJ644">
        <v>190</v>
      </c>
      <c r="BK644" t="s">
        <v>1259</v>
      </c>
      <c r="BL644" t="s">
        <v>7128</v>
      </c>
      <c r="BM644" s="4" t="s">
        <v>4819</v>
      </c>
      <c r="BN644" s="4" t="s">
        <v>4820</v>
      </c>
      <c r="BO644" s="4" t="s">
        <v>7403</v>
      </c>
      <c r="BP644" s="4" t="s">
        <v>7405</v>
      </c>
      <c r="BQ644" s="7">
        <f t="shared" si="1289"/>
        <v>1432.1166666666666</v>
      </c>
      <c r="BR644" s="7">
        <f t="shared" si="1290"/>
        <v>1074.9333333333334</v>
      </c>
      <c r="BS644" s="7">
        <f t="shared" si="1291"/>
        <v>199.73333333333332</v>
      </c>
      <c r="BT644" s="7">
        <f t="shared" si="1292"/>
        <v>157.44999999999999</v>
      </c>
      <c r="BU644" s="12">
        <v>1966</v>
      </c>
      <c r="BV644">
        <v>0</v>
      </c>
      <c r="BW644">
        <v>0</v>
      </c>
      <c r="BX644">
        <v>0</v>
      </c>
      <c r="BY644" s="18">
        <f t="shared" si="1293"/>
        <v>13.781196581196582</v>
      </c>
      <c r="BZ644" s="18">
        <f t="shared" si="1294"/>
        <v>2.5606837606837605</v>
      </c>
      <c r="CA644" s="18">
        <f t="shared" si="1295"/>
        <v>2.0185897435897435</v>
      </c>
      <c r="CB644" s="6">
        <v>59</v>
      </c>
      <c r="CC644" s="6">
        <v>13</v>
      </c>
      <c r="CD644" s="6">
        <v>4</v>
      </c>
      <c r="CE644" s="6">
        <v>76</v>
      </c>
      <c r="CF644" s="6">
        <v>44</v>
      </c>
      <c r="CG644" s="6">
        <v>0</v>
      </c>
      <c r="CH644" s="6">
        <v>10</v>
      </c>
      <c r="CI644" s="6">
        <v>54</v>
      </c>
      <c r="CJ644" s="11">
        <f t="shared" si="1296"/>
        <v>3.2932274869759364</v>
      </c>
      <c r="CK644" s="11">
        <f t="shared" si="1297"/>
        <v>4.953953636074945</v>
      </c>
      <c r="CL644" s="11">
        <f t="shared" si="1298"/>
        <v>1.2016021361815754</v>
      </c>
      <c r="CM644" s="11">
        <f t="shared" si="1299"/>
        <v>2.4559662614735798</v>
      </c>
      <c r="CN644" s="11">
        <f t="shared" si="1300"/>
        <v>0</v>
      </c>
      <c r="CO644" s="11">
        <f t="shared" si="1301"/>
        <v>3.0040053404539386</v>
      </c>
      <c r="CP644" s="52">
        <f t="shared" si="1326"/>
        <v>0.38983050847457629</v>
      </c>
      <c r="CQ644" s="52">
        <f t="shared" si="1327"/>
        <v>0.4576271186440678</v>
      </c>
      <c r="CR644" s="52">
        <f t="shared" si="1328"/>
        <v>0.84745762711864403</v>
      </c>
      <c r="CS644" s="52">
        <f t="shared" si="1329"/>
        <v>0.23076923076923078</v>
      </c>
      <c r="CT644" s="52">
        <f t="shared" si="1330"/>
        <v>0.53846153846153844</v>
      </c>
      <c r="CU644" s="52">
        <f t="shared" si="1331"/>
        <v>0.76923076923076916</v>
      </c>
      <c r="CV644">
        <v>0</v>
      </c>
      <c r="CW644" s="60">
        <f t="shared" si="1318"/>
        <v>72.58958162560431</v>
      </c>
      <c r="CX644" s="60">
        <f t="shared" si="1319"/>
        <v>101.37383820071126</v>
      </c>
      <c r="CY644" s="60">
        <v>46.499450233778894</v>
      </c>
      <c r="CZ644" s="60">
        <v>4.8753623642138901</v>
      </c>
      <c r="DA644" s="60">
        <v>-0.45397661428288977</v>
      </c>
      <c r="DB644" s="60">
        <v>2.4111617385783992</v>
      </c>
      <c r="DC644" s="60">
        <v>0</v>
      </c>
      <c r="DD644" s="60">
        <f t="shared" si="1320"/>
        <v>53.3319977222883</v>
      </c>
      <c r="DE644" s="60">
        <f t="shared" si="1321"/>
        <v>74.479962371252284</v>
      </c>
      <c r="DF644" s="60">
        <v>5.5396940993219408</v>
      </c>
      <c r="DG644" s="60">
        <v>0.39162351882019125</v>
      </c>
      <c r="DH644" s="60">
        <v>11.77360173911709</v>
      </c>
      <c r="DI644" s="60">
        <v>1.5526645460567858</v>
      </c>
      <c r="DJ644" s="60">
        <f t="shared" si="1322"/>
        <v>19.257583903316007</v>
      </c>
      <c r="DK644" s="60">
        <f t="shared" si="1323"/>
        <v>26.893875829458967</v>
      </c>
      <c r="DL644" s="60"/>
      <c r="DM644" s="60"/>
      <c r="DN644" s="60">
        <f t="shared" si="1324"/>
        <v>0</v>
      </c>
      <c r="DO644" s="58">
        <v>1074.9333333333334</v>
      </c>
      <c r="DP644" s="58">
        <v>157.44999999999999</v>
      </c>
      <c r="DQ644" s="58">
        <v>199.73333333333329</v>
      </c>
      <c r="DR644" s="58">
        <v>1432.1166666666668</v>
      </c>
    </row>
    <row r="645" spans="1:122" x14ac:dyDescent="0.2">
      <c r="A645" t="s">
        <v>4650</v>
      </c>
      <c r="B645" t="s">
        <v>4665</v>
      </c>
      <c r="C645" t="str">
        <f t="shared" si="1302"/>
        <v xml:space="preserve">de Vries, Greg </v>
      </c>
      <c r="D645" t="str">
        <f t="shared" si="1303"/>
        <v>Greg de Vries</v>
      </c>
      <c r="E645" t="str">
        <f t="shared" si="1304"/>
        <v xml:space="preserve">D </v>
      </c>
      <c r="F645" t="s">
        <v>369</v>
      </c>
      <c r="G645">
        <v>82</v>
      </c>
      <c r="H645">
        <v>3</v>
      </c>
      <c r="I645">
        <v>21</v>
      </c>
      <c r="J645">
        <f t="shared" si="1305"/>
        <v>24</v>
      </c>
      <c r="K645">
        <v>-3</v>
      </c>
      <c r="L645">
        <v>66</v>
      </c>
      <c r="M645" s="5" t="s">
        <v>5490</v>
      </c>
      <c r="N645" s="7">
        <f t="shared" si="1306"/>
        <v>22.233333333333334</v>
      </c>
      <c r="O645" s="7">
        <f t="shared" si="1307"/>
        <v>1823.1333333333334</v>
      </c>
      <c r="P645">
        <v>0</v>
      </c>
      <c r="Q645">
        <v>9</v>
      </c>
      <c r="R645">
        <v>0</v>
      </c>
      <c r="S645">
        <v>0</v>
      </c>
      <c r="T645">
        <f t="shared" si="1308"/>
        <v>3</v>
      </c>
      <c r="U645">
        <f t="shared" si="1309"/>
        <v>12</v>
      </c>
      <c r="V645">
        <v>102</v>
      </c>
      <c r="W645" s="9">
        <f t="shared" si="1310"/>
        <v>2.9411764705882353E-2</v>
      </c>
      <c r="X645">
        <v>2400</v>
      </c>
      <c r="Y645">
        <v>0</v>
      </c>
      <c r="Z645">
        <v>0</v>
      </c>
      <c r="AA645">
        <v>0</v>
      </c>
      <c r="AB645">
        <v>0</v>
      </c>
      <c r="AC645" s="9">
        <f t="shared" si="1311"/>
        <v>0</v>
      </c>
      <c r="AD645" s="5" t="s">
        <v>4738</v>
      </c>
      <c r="AE645" s="11">
        <f t="shared" si="1325"/>
        <v>75.983333333333334</v>
      </c>
      <c r="AF645" s="27">
        <v>47</v>
      </c>
      <c r="AG645" s="12">
        <v>1893034</v>
      </c>
      <c r="AH645" s="13" t="s">
        <v>6458</v>
      </c>
      <c r="AI645" s="13" t="s">
        <v>4513</v>
      </c>
      <c r="AJ645" s="14">
        <v>-8.1</v>
      </c>
      <c r="AK645" s="13" t="s">
        <v>6323</v>
      </c>
      <c r="AL645" s="13" t="s">
        <v>6424</v>
      </c>
      <c r="AM645" s="13" t="s">
        <v>6412</v>
      </c>
      <c r="AN645" s="18">
        <f t="shared" si="1312"/>
        <v>32.200000000000003</v>
      </c>
      <c r="AO645" s="18">
        <f t="shared" si="1313"/>
        <v>39.1</v>
      </c>
      <c r="AP645" s="18">
        <f t="shared" si="1314"/>
        <v>-8.1</v>
      </c>
      <c r="AQ645" s="18">
        <f t="shared" si="1315"/>
        <v>1.1000000000000001</v>
      </c>
      <c r="AR645" s="18">
        <f t="shared" si="1287"/>
        <v>0.97955548959222294</v>
      </c>
      <c r="AS645" s="18">
        <f t="shared" si="1316"/>
        <v>0.4</v>
      </c>
      <c r="AT645" s="18">
        <f t="shared" si="1288"/>
        <v>0.35620199621535376</v>
      </c>
      <c r="AU645" s="18">
        <f t="shared" si="1317"/>
        <v>1.5</v>
      </c>
      <c r="AV645" s="66">
        <v>179</v>
      </c>
      <c r="AW645" s="66">
        <v>41</v>
      </c>
      <c r="AX645" s="66">
        <v>40</v>
      </c>
      <c r="AY645" s="66">
        <v>51</v>
      </c>
      <c r="AZ645" s="66">
        <v>43</v>
      </c>
      <c r="BA645" s="66">
        <v>0</v>
      </c>
      <c r="BB645" s="66">
        <v>0</v>
      </c>
      <c r="BC645" s="66">
        <v>0</v>
      </c>
      <c r="BE645" t="s">
        <v>5086</v>
      </c>
      <c r="BF645" t="s">
        <v>5087</v>
      </c>
      <c r="BG645" t="s">
        <v>7484</v>
      </c>
      <c r="BH645" t="s">
        <v>7457</v>
      </c>
      <c r="BI645">
        <v>74</v>
      </c>
      <c r="BJ645">
        <v>215</v>
      </c>
      <c r="BK645" t="s">
        <v>1259</v>
      </c>
      <c r="BL645" t="s">
        <v>7128</v>
      </c>
      <c r="BM645" s="4" t="s">
        <v>1854</v>
      </c>
      <c r="BN645" s="4" t="s">
        <v>1855</v>
      </c>
      <c r="BO645" s="4" t="s">
        <v>2613</v>
      </c>
      <c r="BP645" s="4" t="s">
        <v>2615</v>
      </c>
      <c r="BQ645" s="7">
        <f t="shared" si="1289"/>
        <v>1823.7</v>
      </c>
      <c r="BR645" s="7">
        <f t="shared" si="1290"/>
        <v>1401.4833333333333</v>
      </c>
      <c r="BS645" s="7">
        <f t="shared" si="1291"/>
        <v>251.4</v>
      </c>
      <c r="BT645" s="7">
        <f t="shared" si="1292"/>
        <v>170.81666666666666</v>
      </c>
      <c r="BU645" s="12">
        <v>2400</v>
      </c>
      <c r="BV645">
        <v>0</v>
      </c>
      <c r="BW645">
        <v>0</v>
      </c>
      <c r="BX645">
        <v>0</v>
      </c>
      <c r="BY645" s="18">
        <f t="shared" si="1293"/>
        <v>17.091260162601625</v>
      </c>
      <c r="BZ645" s="18">
        <f t="shared" si="1294"/>
        <v>3.0658536585365854</v>
      </c>
      <c r="CA645" s="18">
        <f t="shared" si="1295"/>
        <v>2.0831300813008129</v>
      </c>
      <c r="CB645" s="6">
        <v>55</v>
      </c>
      <c r="CC645" s="6">
        <v>13</v>
      </c>
      <c r="CD645" s="6">
        <v>3</v>
      </c>
      <c r="CE645" s="6">
        <v>71</v>
      </c>
      <c r="CF645" s="6">
        <v>53</v>
      </c>
      <c r="CG645" s="6">
        <v>5</v>
      </c>
      <c r="CH645" s="6">
        <v>34</v>
      </c>
      <c r="CI645" s="6">
        <v>92</v>
      </c>
      <c r="CJ645" s="11">
        <f t="shared" si="1296"/>
        <v>2.3546480514692769</v>
      </c>
      <c r="CK645" s="11">
        <f t="shared" si="1297"/>
        <v>4.5662991511366968</v>
      </c>
      <c r="CL645" s="11">
        <f t="shared" si="1298"/>
        <v>0.71599045346062051</v>
      </c>
      <c r="CM645" s="11">
        <f t="shared" si="1299"/>
        <v>2.2690244859613031</v>
      </c>
      <c r="CN645" s="11">
        <f t="shared" si="1300"/>
        <v>1.7562689042833448</v>
      </c>
      <c r="CO645" s="11">
        <f t="shared" si="1301"/>
        <v>8.1145584725536999</v>
      </c>
      <c r="CP645" s="52">
        <f t="shared" si="1326"/>
        <v>5.4545454545454543E-2</v>
      </c>
      <c r="CQ645" s="52">
        <f t="shared" si="1327"/>
        <v>0.21818181818181817</v>
      </c>
      <c r="CR645" s="52">
        <f t="shared" si="1328"/>
        <v>0.27272727272727271</v>
      </c>
      <c r="CS645" s="52">
        <f t="shared" si="1329"/>
        <v>0</v>
      </c>
      <c r="CT645" s="52">
        <f t="shared" si="1330"/>
        <v>0.69230769230769229</v>
      </c>
      <c r="CU645" s="52">
        <f t="shared" si="1331"/>
        <v>0.69230769230769229</v>
      </c>
      <c r="CV645">
        <v>0</v>
      </c>
      <c r="CW645" s="60">
        <f t="shared" si="1318"/>
        <v>38.146259740977484</v>
      </c>
      <c r="CX645" s="60">
        <f t="shared" si="1319"/>
        <v>41.833919768577601</v>
      </c>
      <c r="CY645" s="60">
        <v>5.6268124348883068</v>
      </c>
      <c r="CZ645" s="60">
        <v>2.5465035618029601</v>
      </c>
      <c r="DA645" s="60">
        <v>0.27294488445068071</v>
      </c>
      <c r="DB645" s="60">
        <v>-0.64285601236037615</v>
      </c>
      <c r="DC645" s="60">
        <v>0</v>
      </c>
      <c r="DD645" s="60">
        <f t="shared" si="1320"/>
        <v>7.8034048687815716</v>
      </c>
      <c r="DE645" s="60">
        <f t="shared" si="1321"/>
        <v>8.5577725160734452</v>
      </c>
      <c r="DF645" s="60">
        <v>21.541580546641459</v>
      </c>
      <c r="DG645" s="60">
        <v>-0.96896131595847013</v>
      </c>
      <c r="DH645" s="60">
        <v>4.6162615655549546</v>
      </c>
      <c r="DI645" s="60">
        <v>5.1539740759579695</v>
      </c>
      <c r="DJ645" s="60">
        <f t="shared" si="1322"/>
        <v>30.342854872195911</v>
      </c>
      <c r="DK645" s="60">
        <f t="shared" si="1323"/>
        <v>33.276147252504146</v>
      </c>
      <c r="DL645" s="60"/>
      <c r="DM645" s="60"/>
      <c r="DN645" s="60">
        <f t="shared" si="1324"/>
        <v>0</v>
      </c>
      <c r="DO645" s="58">
        <v>1401.4833333333333</v>
      </c>
      <c r="DP645" s="58">
        <v>170.81666666666666</v>
      </c>
      <c r="DQ645" s="58">
        <v>251.4</v>
      </c>
      <c r="DR645" s="58">
        <v>1823.7</v>
      </c>
    </row>
    <row r="646" spans="1:122" x14ac:dyDescent="0.2">
      <c r="A646" t="s">
        <v>4665</v>
      </c>
      <c r="B646" t="s">
        <v>4665</v>
      </c>
      <c r="C646" t="str">
        <f t="shared" si="1302"/>
        <v xml:space="preserve">Zanon, Greg </v>
      </c>
      <c r="D646" t="str">
        <f t="shared" si="1303"/>
        <v>Greg Zanon</v>
      </c>
      <c r="E646" t="str">
        <f t="shared" si="1304"/>
        <v xml:space="preserve">D </v>
      </c>
      <c r="F646" t="s">
        <v>1114</v>
      </c>
      <c r="G646">
        <v>66</v>
      </c>
      <c r="H646">
        <v>3</v>
      </c>
      <c r="I646">
        <v>5</v>
      </c>
      <c r="J646">
        <f t="shared" si="1305"/>
        <v>8</v>
      </c>
      <c r="K646">
        <v>16</v>
      </c>
      <c r="L646">
        <v>32</v>
      </c>
      <c r="M646" s="5" t="s">
        <v>5515</v>
      </c>
      <c r="N646" s="7">
        <f t="shared" si="1306"/>
        <v>17.333333333333332</v>
      </c>
      <c r="O646" s="7">
        <f t="shared" si="1307"/>
        <v>1144</v>
      </c>
      <c r="P646">
        <v>0</v>
      </c>
      <c r="Q646">
        <v>0</v>
      </c>
      <c r="R646">
        <v>0</v>
      </c>
      <c r="S646">
        <v>0</v>
      </c>
      <c r="T646">
        <f t="shared" si="1308"/>
        <v>3</v>
      </c>
      <c r="U646">
        <f t="shared" si="1309"/>
        <v>5</v>
      </c>
      <c r="V646">
        <v>43</v>
      </c>
      <c r="W646" s="9">
        <f t="shared" si="1310"/>
        <v>6.9767441860465115E-2</v>
      </c>
      <c r="X646">
        <v>1429</v>
      </c>
      <c r="Y646">
        <v>0</v>
      </c>
      <c r="Z646">
        <v>0</v>
      </c>
      <c r="AA646">
        <v>0</v>
      </c>
      <c r="AB646">
        <v>0</v>
      </c>
      <c r="AC646" s="9">
        <f t="shared" si="1311"/>
        <v>0</v>
      </c>
      <c r="AD646" s="5" t="s">
        <v>4338</v>
      </c>
      <c r="AE646" s="11">
        <f t="shared" si="1325"/>
        <v>142.98333333333332</v>
      </c>
      <c r="AF646" s="27">
        <v>66</v>
      </c>
      <c r="AG646" s="12">
        <v>2014658</v>
      </c>
      <c r="AH646" s="13" t="s">
        <v>6481</v>
      </c>
      <c r="AI646" s="13" t="s">
        <v>6482</v>
      </c>
      <c r="AJ646" s="14">
        <v>5.5</v>
      </c>
      <c r="AK646" s="13" t="s">
        <v>6429</v>
      </c>
      <c r="AL646" s="13" t="s">
        <v>6419</v>
      </c>
      <c r="AM646" s="13" t="s">
        <v>6416</v>
      </c>
      <c r="AN646" s="18">
        <f t="shared" si="1312"/>
        <v>16</v>
      </c>
      <c r="AO646" s="18">
        <f t="shared" si="1313"/>
        <v>28.3</v>
      </c>
      <c r="AP646" s="18">
        <f t="shared" si="1314"/>
        <v>5.5</v>
      </c>
      <c r="AQ646" s="18">
        <f t="shared" si="1315"/>
        <v>-0.7</v>
      </c>
      <c r="AR646" s="18">
        <f t="shared" si="1287"/>
        <v>-0.97866738124919905</v>
      </c>
      <c r="AS646" s="18">
        <f t="shared" si="1316"/>
        <v>3.9</v>
      </c>
      <c r="AT646" s="18">
        <f t="shared" si="1288"/>
        <v>5.4525754098169665</v>
      </c>
      <c r="AU646" s="18">
        <f t="shared" si="1317"/>
        <v>3.2</v>
      </c>
      <c r="AV646" s="66">
        <v>189</v>
      </c>
      <c r="AW646" s="66">
        <v>91</v>
      </c>
      <c r="AX646" s="66">
        <v>21</v>
      </c>
      <c r="AY646" s="66">
        <v>24</v>
      </c>
      <c r="AZ646" s="66">
        <v>24</v>
      </c>
      <c r="BA646" s="66">
        <v>0</v>
      </c>
      <c r="BB646" s="66">
        <v>0</v>
      </c>
      <c r="BC646" s="66">
        <v>0</v>
      </c>
      <c r="BE646" t="s">
        <v>2949</v>
      </c>
      <c r="BF646" t="s">
        <v>7489</v>
      </c>
      <c r="BG646" t="s">
        <v>7490</v>
      </c>
      <c r="BH646" t="s">
        <v>7457</v>
      </c>
      <c r="BI646">
        <v>71</v>
      </c>
      <c r="BJ646">
        <v>211</v>
      </c>
      <c r="BK646" t="s">
        <v>1259</v>
      </c>
      <c r="BL646" t="s">
        <v>7128</v>
      </c>
      <c r="BM646" s="4" t="s">
        <v>472</v>
      </c>
      <c r="BN646" s="4" t="s">
        <v>6674</v>
      </c>
      <c r="BO646" s="4" t="s">
        <v>6675</v>
      </c>
      <c r="BP646" s="4" t="s">
        <v>6677</v>
      </c>
      <c r="BQ646" s="7">
        <f t="shared" si="1289"/>
        <v>1143.9000000000001</v>
      </c>
      <c r="BR646" s="7">
        <f t="shared" si="1290"/>
        <v>857.2833333333333</v>
      </c>
      <c r="BS646" s="7">
        <f t="shared" si="1291"/>
        <v>274.13333333333333</v>
      </c>
      <c r="BT646" s="7">
        <f t="shared" si="1292"/>
        <v>12.483333333333333</v>
      </c>
      <c r="BU646" s="12">
        <v>1429</v>
      </c>
      <c r="BV646">
        <v>0</v>
      </c>
      <c r="BW646">
        <v>0</v>
      </c>
      <c r="BX646">
        <v>0</v>
      </c>
      <c r="BY646" s="18">
        <f t="shared" si="1293"/>
        <v>12.989141414141415</v>
      </c>
      <c r="BZ646" s="18">
        <f t="shared" si="1294"/>
        <v>4.1535353535353536</v>
      </c>
      <c r="CA646" s="18">
        <f t="shared" si="1295"/>
        <v>0.18914141414141414</v>
      </c>
      <c r="CB646" s="6">
        <v>40</v>
      </c>
      <c r="CC646" s="6">
        <v>0</v>
      </c>
      <c r="CD646" s="6">
        <v>2</v>
      </c>
      <c r="CE646" s="6">
        <v>42</v>
      </c>
      <c r="CF646" s="6">
        <v>26</v>
      </c>
      <c r="CG646" s="6">
        <v>0</v>
      </c>
      <c r="CH646" s="6">
        <v>25</v>
      </c>
      <c r="CI646" s="6">
        <v>51</v>
      </c>
      <c r="CJ646" s="11">
        <f t="shared" si="1296"/>
        <v>2.7995411863055777</v>
      </c>
      <c r="CK646" s="11">
        <f t="shared" si="1297"/>
        <v>0</v>
      </c>
      <c r="CL646" s="11">
        <f t="shared" si="1298"/>
        <v>0.4377431906614786</v>
      </c>
      <c r="CM646" s="11">
        <f t="shared" si="1299"/>
        <v>1.8197017710986256</v>
      </c>
      <c r="CN646" s="11">
        <f t="shared" si="1300"/>
        <v>0</v>
      </c>
      <c r="CO646" s="11">
        <f t="shared" si="1301"/>
        <v>5.4717898832684835</v>
      </c>
      <c r="CP646" s="52">
        <f t="shared" si="1326"/>
        <v>7.4999999999999997E-2</v>
      </c>
      <c r="CQ646" s="52">
        <f t="shared" si="1327"/>
        <v>0.125</v>
      </c>
      <c r="CR646" s="52">
        <f t="shared" si="1328"/>
        <v>0.2</v>
      </c>
      <c r="CS646" s="52">
        <f t="shared" si="1329"/>
        <v>0</v>
      </c>
      <c r="CT646" s="52">
        <f t="shared" si="1330"/>
        <v>0</v>
      </c>
      <c r="CU646" s="52">
        <f t="shared" si="1331"/>
        <v>0</v>
      </c>
      <c r="CV646">
        <v>0</v>
      </c>
      <c r="CW646" s="60">
        <f t="shared" si="1318"/>
        <v>32.43416696116855</v>
      </c>
      <c r="CX646" s="60">
        <f t="shared" si="1319"/>
        <v>56.708046089987839</v>
      </c>
      <c r="CY646" s="60">
        <v>2.5838556515716733</v>
      </c>
      <c r="CZ646" s="60">
        <v>-0.41564480355075206</v>
      </c>
      <c r="DA646" s="60">
        <v>-0.36261281023068243</v>
      </c>
      <c r="DB646" s="60">
        <v>-0.66946711273288617</v>
      </c>
      <c r="DC646" s="60">
        <v>0</v>
      </c>
      <c r="DD646" s="60">
        <f t="shared" si="1320"/>
        <v>1.1361309250573526</v>
      </c>
      <c r="DE646" s="60">
        <f t="shared" si="1321"/>
        <v>1.986416513781541</v>
      </c>
      <c r="DF646" s="60">
        <v>18.371934756956946</v>
      </c>
      <c r="DG646" s="60">
        <v>0.27005850413419086</v>
      </c>
      <c r="DH646" s="60">
        <v>10.490290385410983</v>
      </c>
      <c r="DI646" s="60">
        <v>2.1657523896090765</v>
      </c>
      <c r="DJ646" s="60">
        <f t="shared" si="1322"/>
        <v>31.298036036111196</v>
      </c>
      <c r="DK646" s="60">
        <f t="shared" si="1323"/>
        <v>54.721629576206297</v>
      </c>
      <c r="DL646" s="60"/>
      <c r="DM646" s="60"/>
      <c r="DN646" s="60">
        <f t="shared" si="1324"/>
        <v>0</v>
      </c>
      <c r="DO646" s="59">
        <v>857.2833333333333</v>
      </c>
      <c r="DP646" s="59">
        <v>12.483333333333331</v>
      </c>
      <c r="DQ646" s="59">
        <v>274.13333333333333</v>
      </c>
      <c r="DR646" s="58">
        <v>1143.9000000000001</v>
      </c>
    </row>
    <row r="647" spans="1:122" x14ac:dyDescent="0.2">
      <c r="A647" t="s">
        <v>4665</v>
      </c>
      <c r="B647" t="s">
        <v>4665</v>
      </c>
      <c r="C647" t="str">
        <f t="shared" si="1302"/>
        <v xml:space="preserve">Dumont, J.P. </v>
      </c>
      <c r="D647" t="str">
        <f t="shared" si="1303"/>
        <v>J.P. Dumont</v>
      </c>
      <c r="E647" t="str">
        <f t="shared" si="1304"/>
        <v>RW</v>
      </c>
      <c r="F647" t="s">
        <v>1096</v>
      </c>
      <c r="G647">
        <v>82</v>
      </c>
      <c r="H647">
        <v>21</v>
      </c>
      <c r="I647">
        <v>45</v>
      </c>
      <c r="J647">
        <f t="shared" si="1305"/>
        <v>66</v>
      </c>
      <c r="K647">
        <v>14</v>
      </c>
      <c r="L647">
        <v>28</v>
      </c>
      <c r="M647" s="5" t="s">
        <v>5831</v>
      </c>
      <c r="N647" s="7">
        <f t="shared" si="1306"/>
        <v>16.2</v>
      </c>
      <c r="O647" s="7">
        <f t="shared" si="1307"/>
        <v>1328.3999999999999</v>
      </c>
      <c r="P647">
        <v>5</v>
      </c>
      <c r="Q647">
        <v>14</v>
      </c>
      <c r="R647">
        <v>0</v>
      </c>
      <c r="S647">
        <v>0</v>
      </c>
      <c r="T647">
        <f t="shared" si="1308"/>
        <v>16</v>
      </c>
      <c r="U647">
        <f t="shared" si="1309"/>
        <v>31</v>
      </c>
      <c r="V647">
        <v>143</v>
      </c>
      <c r="W647" s="9">
        <f t="shared" si="1310"/>
        <v>0.14685314685314685</v>
      </c>
      <c r="X647">
        <v>1741</v>
      </c>
      <c r="Y647">
        <v>3</v>
      </c>
      <c r="Z647">
        <v>0</v>
      </c>
      <c r="AA647">
        <v>1</v>
      </c>
      <c r="AB647">
        <v>5</v>
      </c>
      <c r="AC647" s="9">
        <f t="shared" si="1311"/>
        <v>0.16666666666666666</v>
      </c>
      <c r="AD647" s="5" t="s">
        <v>4339</v>
      </c>
      <c r="AE647" s="11">
        <f t="shared" si="1325"/>
        <v>20.116666666666667</v>
      </c>
      <c r="AF647" s="27">
        <v>76</v>
      </c>
      <c r="AG647" s="12">
        <v>4335084</v>
      </c>
      <c r="AH647" s="13" t="s">
        <v>6458</v>
      </c>
      <c r="AI647" s="13" t="s">
        <v>6459</v>
      </c>
      <c r="AJ647" s="14">
        <v>3.1</v>
      </c>
      <c r="AK647" s="13" t="s">
        <v>6396</v>
      </c>
      <c r="AL647" s="13" t="s">
        <v>6302</v>
      </c>
      <c r="AM647" s="13" t="s">
        <v>6454</v>
      </c>
      <c r="AN647" s="18">
        <f t="shared" si="1312"/>
        <v>32.200000000000003</v>
      </c>
      <c r="AO647" s="18">
        <f t="shared" si="1313"/>
        <v>25.1</v>
      </c>
      <c r="AP647" s="18">
        <f t="shared" si="1314"/>
        <v>3.1</v>
      </c>
      <c r="AQ647" s="18">
        <f t="shared" si="1315"/>
        <v>8.3000000000000007</v>
      </c>
      <c r="AR647" s="18">
        <f t="shared" si="1287"/>
        <v>10.201573254670601</v>
      </c>
      <c r="AS647" s="18">
        <f t="shared" si="1316"/>
        <v>2</v>
      </c>
      <c r="AT647" s="18">
        <f t="shared" si="1288"/>
        <v>2.4582104228121926</v>
      </c>
      <c r="AU647" s="18">
        <f t="shared" si="1317"/>
        <v>10.3</v>
      </c>
      <c r="AV647" s="66">
        <v>21</v>
      </c>
      <c r="AW647" s="66">
        <v>33</v>
      </c>
      <c r="AX647" s="66">
        <v>49</v>
      </c>
      <c r="AY647" s="66">
        <v>45</v>
      </c>
      <c r="AZ647" s="66">
        <v>37</v>
      </c>
      <c r="BA647" s="66">
        <v>1</v>
      </c>
      <c r="BB647" s="66">
        <v>5</v>
      </c>
      <c r="BC647" s="66">
        <v>0.1</v>
      </c>
      <c r="BE647" t="s">
        <v>1273</v>
      </c>
      <c r="BF647" t="s">
        <v>1274</v>
      </c>
      <c r="BG647" t="s">
        <v>7456</v>
      </c>
      <c r="BH647" t="s">
        <v>7457</v>
      </c>
      <c r="BI647">
        <v>73</v>
      </c>
      <c r="BJ647">
        <v>205</v>
      </c>
      <c r="BK647" t="s">
        <v>1259</v>
      </c>
      <c r="BL647" t="s">
        <v>7128</v>
      </c>
      <c r="BM647" s="4" t="s">
        <v>4894</v>
      </c>
      <c r="BN647" s="4" t="s">
        <v>4895</v>
      </c>
      <c r="BO647" s="4" t="s">
        <v>600</v>
      </c>
      <c r="BP647" s="4" t="s">
        <v>1493</v>
      </c>
      <c r="BQ647" s="7">
        <f t="shared" si="1289"/>
        <v>1327.9333333333334</v>
      </c>
      <c r="BR647" s="7">
        <f t="shared" si="1290"/>
        <v>1028.6666666666667</v>
      </c>
      <c r="BS647" s="7">
        <f t="shared" si="1291"/>
        <v>16.466666666666665</v>
      </c>
      <c r="BT647" s="7">
        <f t="shared" si="1292"/>
        <v>282.8</v>
      </c>
      <c r="BU647" s="12">
        <v>1741</v>
      </c>
      <c r="BV647">
        <v>0</v>
      </c>
      <c r="BW647">
        <v>0</v>
      </c>
      <c r="BX647">
        <v>0</v>
      </c>
      <c r="BY647" s="18">
        <f t="shared" si="1293"/>
        <v>12.544715447154472</v>
      </c>
      <c r="BZ647" s="18">
        <f t="shared" si="1294"/>
        <v>0.20081300813008129</v>
      </c>
      <c r="CA647" s="18">
        <f t="shared" si="1295"/>
        <v>3.448780487804878</v>
      </c>
      <c r="CB647" s="6">
        <v>61</v>
      </c>
      <c r="CC647" s="6">
        <v>31</v>
      </c>
      <c r="CD647" s="6">
        <v>0</v>
      </c>
      <c r="CE647" s="6">
        <v>92</v>
      </c>
      <c r="CF647" s="6">
        <v>46</v>
      </c>
      <c r="CG647" s="6">
        <v>0</v>
      </c>
      <c r="CH647" s="6">
        <v>1</v>
      </c>
      <c r="CI647" s="6">
        <v>47</v>
      </c>
      <c r="CJ647" s="11">
        <f t="shared" si="1296"/>
        <v>3.5580038885288396</v>
      </c>
      <c r="CK647" s="11">
        <f t="shared" si="1297"/>
        <v>6.5770862800565766</v>
      </c>
      <c r="CL647" s="11">
        <f t="shared" si="1298"/>
        <v>0</v>
      </c>
      <c r="CM647" s="11">
        <f t="shared" si="1299"/>
        <v>2.6830848995463383</v>
      </c>
      <c r="CN647" s="11">
        <f t="shared" si="1300"/>
        <v>0</v>
      </c>
      <c r="CO647" s="11">
        <f t="shared" si="1301"/>
        <v>3.6437246963562755</v>
      </c>
      <c r="CP647" s="52">
        <f t="shared" si="1326"/>
        <v>0.26229508196721313</v>
      </c>
      <c r="CQ647" s="52">
        <f t="shared" si="1327"/>
        <v>0.50819672131147542</v>
      </c>
      <c r="CR647" s="52">
        <f t="shared" si="1328"/>
        <v>0.77049180327868849</v>
      </c>
      <c r="CS647" s="52">
        <f t="shared" si="1329"/>
        <v>0.16129032258064516</v>
      </c>
      <c r="CT647" s="52">
        <f t="shared" si="1330"/>
        <v>0.45161290322580644</v>
      </c>
      <c r="CU647" s="52">
        <f t="shared" si="1331"/>
        <v>0.61290322580645162</v>
      </c>
      <c r="CV647">
        <v>0</v>
      </c>
      <c r="CW647" s="60">
        <f t="shared" si="1318"/>
        <v>56.343203913844093</v>
      </c>
      <c r="CX647" s="60">
        <f t="shared" si="1319"/>
        <v>84.858482725805658</v>
      </c>
      <c r="CY647" s="60">
        <v>37.184581985446187</v>
      </c>
      <c r="CZ647" s="60">
        <v>9.3860588097583264</v>
      </c>
      <c r="DA647" s="60">
        <v>-0.42095081545502011</v>
      </c>
      <c r="DB647" s="60">
        <v>-0.21459740558268769</v>
      </c>
      <c r="DC647" s="60">
        <v>0</v>
      </c>
      <c r="DD647" s="60">
        <f t="shared" si="1320"/>
        <v>45.935092574166802</v>
      </c>
      <c r="DE647" s="60">
        <f t="shared" si="1321"/>
        <v>69.182829319996188</v>
      </c>
      <c r="DF647" s="60">
        <v>3.6422102270556231</v>
      </c>
      <c r="DG647" s="60">
        <v>0.70340508810638369</v>
      </c>
      <c r="DH647" s="60">
        <v>0.85592732101142122</v>
      </c>
      <c r="DI647" s="60">
        <v>5.2065687035038657</v>
      </c>
      <c r="DJ647" s="60">
        <f t="shared" si="1322"/>
        <v>10.408111339677294</v>
      </c>
      <c r="DK647" s="60">
        <f t="shared" si="1323"/>
        <v>15.67565340580947</v>
      </c>
      <c r="DL647" s="60"/>
      <c r="DM647" s="60"/>
      <c r="DN647" s="60">
        <f t="shared" si="1324"/>
        <v>0</v>
      </c>
      <c r="DO647" s="59">
        <v>1028.6666666666667</v>
      </c>
      <c r="DP647" s="59">
        <v>282.8</v>
      </c>
      <c r="DQ647" s="59">
        <v>16.466666666666665</v>
      </c>
      <c r="DR647" s="58">
        <v>1327.9333333333334</v>
      </c>
    </row>
    <row r="648" spans="1:122" x14ac:dyDescent="0.2">
      <c r="A648" t="s">
        <v>4665</v>
      </c>
      <c r="B648" t="s">
        <v>4665</v>
      </c>
      <c r="C648" t="str">
        <f t="shared" si="1302"/>
        <v xml:space="preserve">Arnott, Jason </v>
      </c>
      <c r="D648" t="str">
        <f t="shared" si="1303"/>
        <v>Jason Arnott</v>
      </c>
      <c r="E648" t="str">
        <f t="shared" si="1304"/>
        <v xml:space="preserve">C </v>
      </c>
      <c r="F648" t="s">
        <v>1101</v>
      </c>
      <c r="G648">
        <v>68</v>
      </c>
      <c r="H648">
        <v>27</v>
      </c>
      <c r="I648">
        <v>27</v>
      </c>
      <c r="J648">
        <f t="shared" si="1305"/>
        <v>54</v>
      </c>
      <c r="K648">
        <v>15</v>
      </c>
      <c r="L648">
        <v>48</v>
      </c>
      <c r="M648" s="5" t="s">
        <v>5805</v>
      </c>
      <c r="N648" s="7">
        <f t="shared" si="1306"/>
        <v>17.983333333333334</v>
      </c>
      <c r="O648" s="7">
        <f t="shared" si="1307"/>
        <v>1222.8666666666668</v>
      </c>
      <c r="P648">
        <v>12</v>
      </c>
      <c r="Q648">
        <v>8</v>
      </c>
      <c r="R648">
        <v>0</v>
      </c>
      <c r="S648">
        <v>0</v>
      </c>
      <c r="T648">
        <f t="shared" si="1308"/>
        <v>15</v>
      </c>
      <c r="U648">
        <f t="shared" si="1309"/>
        <v>19</v>
      </c>
      <c r="V648">
        <v>190</v>
      </c>
      <c r="W648" s="9">
        <f t="shared" si="1310"/>
        <v>0.14210526315789473</v>
      </c>
      <c r="X648">
        <v>1562</v>
      </c>
      <c r="Y648">
        <v>6</v>
      </c>
      <c r="Z648">
        <v>0</v>
      </c>
      <c r="AA648">
        <v>579</v>
      </c>
      <c r="AB648">
        <v>566</v>
      </c>
      <c r="AC648" s="9">
        <f t="shared" si="1311"/>
        <v>0.50567685589519651</v>
      </c>
      <c r="AD648" s="5" t="s">
        <v>4340</v>
      </c>
      <c r="AE648" s="11">
        <f t="shared" si="1325"/>
        <v>22.65</v>
      </c>
      <c r="AF648" s="27">
        <v>74</v>
      </c>
      <c r="AG648" s="12">
        <v>4006975</v>
      </c>
      <c r="AH648" s="13" t="s">
        <v>6474</v>
      </c>
      <c r="AI648" s="13" t="s">
        <v>6475</v>
      </c>
      <c r="AJ648" s="14">
        <v>5.6</v>
      </c>
      <c r="AK648" s="13" t="s">
        <v>6430</v>
      </c>
      <c r="AL648" s="13" t="s">
        <v>6336</v>
      </c>
      <c r="AM648" s="13" t="s">
        <v>6476</v>
      </c>
      <c r="AN648" s="18">
        <f t="shared" si="1312"/>
        <v>31.1</v>
      </c>
      <c r="AO648" s="18">
        <f t="shared" si="1313"/>
        <v>22.2</v>
      </c>
      <c r="AP648" s="18">
        <f t="shared" si="1314"/>
        <v>5.6</v>
      </c>
      <c r="AQ648" s="18">
        <f t="shared" si="1315"/>
        <v>6</v>
      </c>
      <c r="AR648" s="18">
        <f t="shared" si="1287"/>
        <v>7.8024252538497381</v>
      </c>
      <c r="AS648" s="18">
        <f t="shared" si="1316"/>
        <v>2.2999999999999998</v>
      </c>
      <c r="AT648" s="18">
        <f t="shared" si="1288"/>
        <v>2.9909296806423993</v>
      </c>
      <c r="AU648" s="18">
        <f t="shared" si="1317"/>
        <v>8.4</v>
      </c>
      <c r="AV648" s="66">
        <v>18</v>
      </c>
      <c r="AW648" s="66">
        <v>43</v>
      </c>
      <c r="AX648" s="66">
        <v>59</v>
      </c>
      <c r="AY648" s="66">
        <v>24</v>
      </c>
      <c r="AZ648" s="66">
        <v>35</v>
      </c>
      <c r="BA648" s="66">
        <v>579</v>
      </c>
      <c r="BB648" s="66">
        <v>566</v>
      </c>
      <c r="BC648" s="66">
        <v>28.7</v>
      </c>
      <c r="BD648">
        <v>19</v>
      </c>
      <c r="BE648" t="s">
        <v>708</v>
      </c>
      <c r="BF648" t="s">
        <v>709</v>
      </c>
      <c r="BG648" t="s">
        <v>710</v>
      </c>
      <c r="BH648" t="s">
        <v>7443</v>
      </c>
      <c r="BI648">
        <v>76</v>
      </c>
      <c r="BJ648">
        <v>220</v>
      </c>
      <c r="BK648" t="s">
        <v>1260</v>
      </c>
      <c r="BL648" t="s">
        <v>7128</v>
      </c>
      <c r="BM648" s="4" t="s">
        <v>431</v>
      </c>
      <c r="BN648" s="4" t="s">
        <v>6553</v>
      </c>
      <c r="BO648" s="4" t="s">
        <v>6554</v>
      </c>
      <c r="BP648" s="4" t="s">
        <v>6555</v>
      </c>
      <c r="BQ648" s="7">
        <f t="shared" si="1289"/>
        <v>1223.3166666666666</v>
      </c>
      <c r="BR648" s="7">
        <f t="shared" si="1290"/>
        <v>908.65</v>
      </c>
      <c r="BS648" s="7">
        <f t="shared" si="1291"/>
        <v>10.55</v>
      </c>
      <c r="BT648" s="7">
        <f t="shared" si="1292"/>
        <v>304.11666666666667</v>
      </c>
      <c r="BU648" s="12">
        <v>1562</v>
      </c>
      <c r="BV648">
        <v>0</v>
      </c>
      <c r="BW648">
        <v>0</v>
      </c>
      <c r="BX648">
        <v>0</v>
      </c>
      <c r="BY648" s="18">
        <f t="shared" si="1293"/>
        <v>13.362499999999999</v>
      </c>
      <c r="BZ648" s="18">
        <f t="shared" si="1294"/>
        <v>0.15514705882352942</v>
      </c>
      <c r="CA648" s="18">
        <f t="shared" si="1295"/>
        <v>4.4723039215686278</v>
      </c>
      <c r="CB648" s="6">
        <v>55</v>
      </c>
      <c r="CC648" s="6">
        <v>38</v>
      </c>
      <c r="CD648" s="6">
        <v>0</v>
      </c>
      <c r="CE648" s="6">
        <v>93</v>
      </c>
      <c r="CF648" s="6">
        <v>34</v>
      </c>
      <c r="CG648" s="6">
        <v>1</v>
      </c>
      <c r="CH648" s="6">
        <v>0</v>
      </c>
      <c r="CI648" s="6">
        <v>35</v>
      </c>
      <c r="CJ648" s="11">
        <f t="shared" si="1296"/>
        <v>3.6317614042810762</v>
      </c>
      <c r="CK648" s="11">
        <f t="shared" si="1297"/>
        <v>7.4971228147092672</v>
      </c>
      <c r="CL648" s="11">
        <f t="shared" si="1298"/>
        <v>0</v>
      </c>
      <c r="CM648" s="11">
        <f t="shared" si="1299"/>
        <v>2.2450888681010288</v>
      </c>
      <c r="CN648" s="11">
        <f t="shared" si="1300"/>
        <v>0.19729270565024387</v>
      </c>
      <c r="CO648" s="11">
        <f t="shared" si="1301"/>
        <v>0</v>
      </c>
      <c r="CP648" s="52">
        <f t="shared" si="1326"/>
        <v>0.27272727272727271</v>
      </c>
      <c r="CQ648" s="52">
        <f t="shared" si="1327"/>
        <v>0.34545454545454546</v>
      </c>
      <c r="CR648" s="52">
        <f t="shared" si="1328"/>
        <v>0.61818181818181817</v>
      </c>
      <c r="CS648" s="52">
        <f t="shared" si="1329"/>
        <v>0.31578947368421051</v>
      </c>
      <c r="CT648" s="52">
        <f t="shared" si="1330"/>
        <v>0.21052631578947367</v>
      </c>
      <c r="CU648" s="52">
        <f t="shared" si="1331"/>
        <v>0.52631578947368418</v>
      </c>
      <c r="CV648">
        <v>0</v>
      </c>
      <c r="CW648" s="60">
        <f t="shared" si="1318"/>
        <v>45.041351295053161</v>
      </c>
      <c r="CX648" s="60">
        <f t="shared" si="1319"/>
        <v>73.638089829648635</v>
      </c>
      <c r="CY648" s="60">
        <v>26.204951804695085</v>
      </c>
      <c r="CZ648" s="60">
        <v>15.807431022950826</v>
      </c>
      <c r="DA648" s="60">
        <v>-0.38778765128248188</v>
      </c>
      <c r="DB648" s="60">
        <v>-0.13749003819214708</v>
      </c>
      <c r="DC648" s="60">
        <v>0</v>
      </c>
      <c r="DD648" s="60">
        <f t="shared" si="1320"/>
        <v>41.48710513817128</v>
      </c>
      <c r="DE648" s="60">
        <f t="shared" si="1321"/>
        <v>67.827254003195605</v>
      </c>
      <c r="DF648" s="60">
        <v>4.0703513546845222</v>
      </c>
      <c r="DG648" s="60">
        <v>0.25579464735931512</v>
      </c>
      <c r="DH648" s="60">
        <v>0.96704845953366059</v>
      </c>
      <c r="DI648" s="60">
        <v>-1.7389483046956198</v>
      </c>
      <c r="DJ648" s="60">
        <f t="shared" si="1322"/>
        <v>3.5542461568818782</v>
      </c>
      <c r="DK648" s="60">
        <f t="shared" si="1323"/>
        <v>5.8108358264530224</v>
      </c>
      <c r="DL648" s="60"/>
      <c r="DM648" s="60"/>
      <c r="DN648" s="60">
        <f t="shared" si="1324"/>
        <v>0</v>
      </c>
      <c r="DO648" s="58">
        <v>908.65</v>
      </c>
      <c r="DP648" s="58">
        <v>304.11666666666667</v>
      </c>
      <c r="DQ648" s="58">
        <v>10.55</v>
      </c>
      <c r="DR648" s="58">
        <v>1223.3166666666666</v>
      </c>
    </row>
    <row r="649" spans="1:122" x14ac:dyDescent="0.2">
      <c r="A649" t="s">
        <v>4668</v>
      </c>
      <c r="B649" t="s">
        <v>4665</v>
      </c>
      <c r="C649" t="str">
        <f t="shared" si="1302"/>
        <v xml:space="preserve">Ortmeyer, Jed </v>
      </c>
      <c r="D649" t="str">
        <f t="shared" si="1303"/>
        <v>Jed Ortmeyer</v>
      </c>
      <c r="E649" t="str">
        <f t="shared" si="1304"/>
        <v>RW</v>
      </c>
      <c r="F649" t="s">
        <v>3908</v>
      </c>
      <c r="G649">
        <v>41</v>
      </c>
      <c r="H649">
        <v>2</v>
      </c>
      <c r="I649">
        <v>9</v>
      </c>
      <c r="J649">
        <f t="shared" si="1305"/>
        <v>11</v>
      </c>
      <c r="K649">
        <v>7</v>
      </c>
      <c r="L649">
        <v>22</v>
      </c>
      <c r="M649" s="5" t="s">
        <v>5891</v>
      </c>
      <c r="N649" s="7">
        <f t="shared" si="1306"/>
        <v>12.583333333333334</v>
      </c>
      <c r="O649" s="7">
        <f t="shared" si="1307"/>
        <v>515.91666666666674</v>
      </c>
      <c r="P649">
        <v>0</v>
      </c>
      <c r="Q649">
        <v>0</v>
      </c>
      <c r="R649">
        <v>1</v>
      </c>
      <c r="S649">
        <v>1</v>
      </c>
      <c r="T649">
        <f t="shared" si="1308"/>
        <v>1</v>
      </c>
      <c r="U649">
        <f t="shared" si="1309"/>
        <v>8</v>
      </c>
      <c r="V649">
        <v>67</v>
      </c>
      <c r="W649" s="9">
        <f t="shared" si="1310"/>
        <v>2.9850746268656716E-2</v>
      </c>
      <c r="X649">
        <v>765</v>
      </c>
      <c r="Y649">
        <v>0</v>
      </c>
      <c r="Z649">
        <v>0</v>
      </c>
      <c r="AA649">
        <v>1</v>
      </c>
      <c r="AB649">
        <v>7</v>
      </c>
      <c r="AC649" s="9">
        <f t="shared" si="1311"/>
        <v>0.125</v>
      </c>
      <c r="AD649" s="5" t="s">
        <v>1693</v>
      </c>
      <c r="AE649" s="11">
        <f t="shared" si="1325"/>
        <v>46.916666666666664</v>
      </c>
      <c r="AF649" s="27">
        <v>66</v>
      </c>
      <c r="AG649" s="12">
        <v>165000</v>
      </c>
      <c r="AH649" s="13" t="s">
        <v>4442</v>
      </c>
      <c r="AI649" s="13" t="s">
        <v>6293</v>
      </c>
      <c r="AJ649" s="14">
        <v>4.9000000000000004</v>
      </c>
      <c r="AK649" s="13" t="s">
        <v>6351</v>
      </c>
      <c r="AL649" s="13" t="s">
        <v>6322</v>
      </c>
      <c r="AM649" s="13" t="s">
        <v>6395</v>
      </c>
      <c r="AN649" s="18">
        <f t="shared" si="1312"/>
        <v>8.1999999999999993</v>
      </c>
      <c r="AO649" s="18">
        <f t="shared" si="1313"/>
        <v>10.4</v>
      </c>
      <c r="AP649" s="18">
        <f t="shared" si="1314"/>
        <v>4.9000000000000004</v>
      </c>
      <c r="AQ649" s="18">
        <f t="shared" si="1315"/>
        <v>-0.1</v>
      </c>
      <c r="AR649" s="18">
        <f t="shared" si="1287"/>
        <v>-0.32758244158113131</v>
      </c>
      <c r="AS649" s="18">
        <f t="shared" si="1316"/>
        <v>1.9</v>
      </c>
      <c r="AT649" s="18">
        <f t="shared" si="1288"/>
        <v>6.2240663900414939</v>
      </c>
      <c r="AU649" s="18">
        <f t="shared" si="1317"/>
        <v>1.8</v>
      </c>
      <c r="AV649" s="66">
        <v>30</v>
      </c>
      <c r="AW649" s="66">
        <v>88</v>
      </c>
      <c r="AX649" s="66">
        <v>25</v>
      </c>
      <c r="AY649" s="66">
        <v>10</v>
      </c>
      <c r="AZ649" s="66">
        <v>16</v>
      </c>
      <c r="BA649" s="66">
        <v>1</v>
      </c>
      <c r="BB649" s="66">
        <v>7</v>
      </c>
      <c r="BC649" s="66">
        <v>0.3</v>
      </c>
      <c r="BD649">
        <v>41</v>
      </c>
      <c r="BE649" t="s">
        <v>220</v>
      </c>
      <c r="BF649" t="s">
        <v>5196</v>
      </c>
      <c r="BG649" t="s">
        <v>5197</v>
      </c>
      <c r="BH649" t="s">
        <v>7471</v>
      </c>
      <c r="BI649">
        <v>72</v>
      </c>
      <c r="BJ649">
        <v>197</v>
      </c>
      <c r="BK649" t="s">
        <v>1258</v>
      </c>
      <c r="BL649" t="s">
        <v>7128</v>
      </c>
      <c r="BM649" s="4" t="s">
        <v>7513</v>
      </c>
      <c r="BN649" s="4" t="s">
        <v>7514</v>
      </c>
      <c r="BO649" s="4" t="s">
        <v>7515</v>
      </c>
      <c r="BP649" s="4" t="s">
        <v>7516</v>
      </c>
      <c r="BQ649" s="7">
        <f t="shared" si="1289"/>
        <v>516.1</v>
      </c>
      <c r="BR649" s="7">
        <f t="shared" si="1290"/>
        <v>421.66666666666669</v>
      </c>
      <c r="BS649" s="7">
        <f t="shared" si="1291"/>
        <v>87.6</v>
      </c>
      <c r="BT649" s="7">
        <f t="shared" si="1292"/>
        <v>6.833333333333333</v>
      </c>
      <c r="BU649">
        <v>765</v>
      </c>
      <c r="BV649">
        <v>0</v>
      </c>
      <c r="BW649">
        <v>0</v>
      </c>
      <c r="BX649">
        <v>0</v>
      </c>
      <c r="BY649" s="18">
        <f t="shared" si="1293"/>
        <v>10.284552845528456</v>
      </c>
      <c r="BZ649" s="18">
        <f t="shared" si="1294"/>
        <v>2.1365853658536582</v>
      </c>
      <c r="CA649" s="18">
        <f t="shared" si="1295"/>
        <v>0.16666666666666666</v>
      </c>
      <c r="CB649" s="6">
        <v>13</v>
      </c>
      <c r="CC649" s="6">
        <v>0</v>
      </c>
      <c r="CD649" s="6">
        <v>2</v>
      </c>
      <c r="CE649" s="6">
        <v>15</v>
      </c>
      <c r="CF649" s="6">
        <v>8</v>
      </c>
      <c r="CG649" s="6">
        <v>0</v>
      </c>
      <c r="CH649" s="6">
        <v>8</v>
      </c>
      <c r="CI649" s="6">
        <v>16</v>
      </c>
      <c r="CJ649" s="11">
        <f t="shared" si="1296"/>
        <v>1.849802371541502</v>
      </c>
      <c r="CK649" s="11">
        <f t="shared" si="1297"/>
        <v>0</v>
      </c>
      <c r="CL649" s="11">
        <f t="shared" si="1298"/>
        <v>1.3698630136986303</v>
      </c>
      <c r="CM649" s="11">
        <f t="shared" si="1299"/>
        <v>1.1383399209486165</v>
      </c>
      <c r="CN649" s="11">
        <f t="shared" si="1300"/>
        <v>0</v>
      </c>
      <c r="CO649" s="11">
        <f t="shared" si="1301"/>
        <v>5.4794520547945211</v>
      </c>
      <c r="CP649" s="52">
        <f t="shared" si="1326"/>
        <v>7.6923076923076927E-2</v>
      </c>
      <c r="CQ649" s="52">
        <f t="shared" si="1327"/>
        <v>0.61538461538461542</v>
      </c>
      <c r="CR649" s="52">
        <f t="shared" si="1328"/>
        <v>0.69230769230769229</v>
      </c>
      <c r="CS649" s="52">
        <f t="shared" si="1329"/>
        <v>0</v>
      </c>
      <c r="CT649" s="52">
        <f t="shared" si="1330"/>
        <v>0</v>
      </c>
      <c r="CU649" s="52">
        <f t="shared" si="1331"/>
        <v>0</v>
      </c>
      <c r="CV649">
        <v>0</v>
      </c>
      <c r="CW649" s="60">
        <f t="shared" si="1318"/>
        <v>10.625404415455399</v>
      </c>
      <c r="CX649" s="60">
        <f t="shared" si="1319"/>
        <v>41.175758246291025</v>
      </c>
      <c r="CY649" s="60">
        <v>-8.6247089201167033E-3</v>
      </c>
      <c r="CZ649" s="60">
        <v>-0.3175679244669472</v>
      </c>
      <c r="DA649" s="60">
        <v>5.8907961309962932E-2</v>
      </c>
      <c r="DB649" s="60">
        <v>2.1830221106598238</v>
      </c>
      <c r="DC649" s="60">
        <v>0</v>
      </c>
      <c r="DD649" s="60">
        <f t="shared" si="1320"/>
        <v>1.9157374385827228</v>
      </c>
      <c r="DE649" s="60">
        <f t="shared" si="1321"/>
        <v>7.4239001688925503</v>
      </c>
      <c r="DF649" s="60">
        <v>6.1020816309044612</v>
      </c>
      <c r="DG649" s="60">
        <v>2.3151854910197486E-2</v>
      </c>
      <c r="DH649" s="60">
        <v>3.6108816474781973</v>
      </c>
      <c r="DI649" s="60">
        <v>-1.0264481564201779</v>
      </c>
      <c r="DJ649" s="60">
        <f t="shared" si="1322"/>
        <v>8.7096669768726773</v>
      </c>
      <c r="DK649" s="60">
        <f t="shared" si="1323"/>
        <v>33.751858077398481</v>
      </c>
      <c r="DL649" s="60"/>
      <c r="DM649" s="60"/>
      <c r="DN649" s="60">
        <f t="shared" si="1324"/>
        <v>0</v>
      </c>
      <c r="DO649" s="58">
        <v>421.66666666666674</v>
      </c>
      <c r="DP649" s="58">
        <v>6.833333333333333</v>
      </c>
      <c r="DQ649" s="58">
        <v>87.6</v>
      </c>
      <c r="DR649" s="58">
        <v>516.1</v>
      </c>
    </row>
    <row r="650" spans="1:122" s="30" customFormat="1" x14ac:dyDescent="0.2">
      <c r="A650" t="s">
        <v>4665</v>
      </c>
      <c r="B650" t="s">
        <v>4665</v>
      </c>
      <c r="C650" t="str">
        <f t="shared" si="1302"/>
        <v xml:space="preserve">Smithson, Jerred </v>
      </c>
      <c r="D650" t="str">
        <f t="shared" si="1303"/>
        <v>Jerred Smithson</v>
      </c>
      <c r="E650" t="str">
        <f t="shared" si="1304"/>
        <v xml:space="preserve">C </v>
      </c>
      <c r="F650" t="s">
        <v>1112</v>
      </c>
      <c r="G650">
        <v>64</v>
      </c>
      <c r="H650">
        <v>5</v>
      </c>
      <c r="I650">
        <v>7</v>
      </c>
      <c r="J650">
        <f t="shared" si="1305"/>
        <v>12</v>
      </c>
      <c r="K650">
        <v>-8</v>
      </c>
      <c r="L650">
        <v>42</v>
      </c>
      <c r="M650" s="5" t="s">
        <v>5832</v>
      </c>
      <c r="N650" s="7">
        <f t="shared" si="1306"/>
        <v>11.05</v>
      </c>
      <c r="O650" s="7">
        <f t="shared" si="1307"/>
        <v>707.2</v>
      </c>
      <c r="P650">
        <v>1</v>
      </c>
      <c r="Q650">
        <v>0</v>
      </c>
      <c r="R650">
        <v>1</v>
      </c>
      <c r="S650">
        <v>0</v>
      </c>
      <c r="T650">
        <f t="shared" si="1308"/>
        <v>3</v>
      </c>
      <c r="U650">
        <f t="shared" si="1309"/>
        <v>7</v>
      </c>
      <c r="V650">
        <v>47</v>
      </c>
      <c r="W650" s="9">
        <f t="shared" si="1310"/>
        <v>0.10638297872340426</v>
      </c>
      <c r="X650">
        <v>1130</v>
      </c>
      <c r="Y650">
        <v>2</v>
      </c>
      <c r="Z650">
        <v>0</v>
      </c>
      <c r="AA650">
        <v>237</v>
      </c>
      <c r="AB650">
        <v>183</v>
      </c>
      <c r="AC650" s="9">
        <f t="shared" si="1311"/>
        <v>0.56428571428571428</v>
      </c>
      <c r="AD650" s="5" t="s">
        <v>4341</v>
      </c>
      <c r="AE650" s="11">
        <f t="shared" si="1325"/>
        <v>58.9</v>
      </c>
      <c r="AF650" s="27">
        <v>51</v>
      </c>
      <c r="AG650" s="12">
        <v>433366</v>
      </c>
      <c r="AH650" s="13" t="s">
        <v>6493</v>
      </c>
      <c r="AI650" s="13" t="s">
        <v>6471</v>
      </c>
      <c r="AJ650" s="14">
        <v>-15.4</v>
      </c>
      <c r="AK650" s="13" t="s">
        <v>6357</v>
      </c>
      <c r="AL650" s="13" t="s">
        <v>6353</v>
      </c>
      <c r="AM650" s="13" t="s">
        <v>6362</v>
      </c>
      <c r="AN650" s="18">
        <f t="shared" si="1312"/>
        <v>12.9</v>
      </c>
      <c r="AO650" s="18">
        <f t="shared" si="1313"/>
        <v>21.1</v>
      </c>
      <c r="AP650" s="18">
        <f t="shared" si="1314"/>
        <v>-15.4</v>
      </c>
      <c r="AQ650" s="18">
        <f t="shared" si="1315"/>
        <v>-1.7</v>
      </c>
      <c r="AR650" s="18">
        <f t="shared" si="1287"/>
        <v>-3.6411016117229194</v>
      </c>
      <c r="AS650" s="18">
        <f t="shared" si="1316"/>
        <v>-0.4</v>
      </c>
      <c r="AT650" s="18">
        <f t="shared" si="1288"/>
        <v>-0.85672979099362812</v>
      </c>
      <c r="AU650" s="18">
        <f t="shared" si="1317"/>
        <v>-2.1</v>
      </c>
      <c r="AV650" s="66">
        <v>43</v>
      </c>
      <c r="AW650" s="66">
        <v>72</v>
      </c>
      <c r="AX650" s="66">
        <v>14</v>
      </c>
      <c r="AY650" s="66">
        <v>15</v>
      </c>
      <c r="AZ650" s="66">
        <v>19</v>
      </c>
      <c r="BA650" s="66">
        <v>237</v>
      </c>
      <c r="BB650" s="66">
        <v>183</v>
      </c>
      <c r="BC650" s="66">
        <v>11.1</v>
      </c>
      <c r="BD650"/>
      <c r="BE650" t="s">
        <v>5000</v>
      </c>
      <c r="BF650" t="s">
        <v>3103</v>
      </c>
      <c r="BG650" t="s">
        <v>7490</v>
      </c>
      <c r="BH650" t="s">
        <v>7457</v>
      </c>
      <c r="BI650">
        <v>75</v>
      </c>
      <c r="BJ650">
        <v>194</v>
      </c>
      <c r="BK650" t="s">
        <v>1258</v>
      </c>
      <c r="BL650" t="s">
        <v>7128</v>
      </c>
      <c r="BM650" s="4" t="s">
        <v>2426</v>
      </c>
      <c r="BN650" s="4" t="s">
        <v>2427</v>
      </c>
      <c r="BO650" s="4" t="s">
        <v>2429</v>
      </c>
      <c r="BP650" s="4" t="s">
        <v>2404</v>
      </c>
      <c r="BQ650" s="7">
        <f t="shared" si="1289"/>
        <v>706.81666666666672</v>
      </c>
      <c r="BR650" s="7">
        <f t="shared" si="1290"/>
        <v>479.85</v>
      </c>
      <c r="BS650" s="7">
        <f t="shared" si="1291"/>
        <v>216.83333333333334</v>
      </c>
      <c r="BT650" s="7">
        <f t="shared" si="1292"/>
        <v>10.133333333333333</v>
      </c>
      <c r="BU650" s="12">
        <v>1130</v>
      </c>
      <c r="BV650">
        <v>0</v>
      </c>
      <c r="BW650">
        <v>0</v>
      </c>
      <c r="BX650">
        <v>0</v>
      </c>
      <c r="BY650" s="18">
        <f t="shared" si="1293"/>
        <v>7.4976562500000004</v>
      </c>
      <c r="BZ650" s="18">
        <f t="shared" si="1294"/>
        <v>3.3880208333333335</v>
      </c>
      <c r="CA650" s="18">
        <f t="shared" si="1295"/>
        <v>0.15833333333333333</v>
      </c>
      <c r="CB650" s="6">
        <v>16</v>
      </c>
      <c r="CC650" s="6">
        <v>1</v>
      </c>
      <c r="CD650" s="6">
        <v>1</v>
      </c>
      <c r="CE650" s="6">
        <v>18</v>
      </c>
      <c r="CF650" s="6">
        <v>25</v>
      </c>
      <c r="CG650" s="6">
        <v>0</v>
      </c>
      <c r="CH650" s="6">
        <v>23</v>
      </c>
      <c r="CI650" s="6">
        <v>48</v>
      </c>
      <c r="CJ650" s="11">
        <f t="shared" si="1296"/>
        <v>2.0006251953735541</v>
      </c>
      <c r="CK650" s="11">
        <f t="shared" si="1297"/>
        <v>5.9210526315789478</v>
      </c>
      <c r="CL650" s="11">
        <f t="shared" si="1298"/>
        <v>0.27671022290545733</v>
      </c>
      <c r="CM650" s="11">
        <f t="shared" si="1299"/>
        <v>3.1259768677711786</v>
      </c>
      <c r="CN650" s="11">
        <f t="shared" si="1300"/>
        <v>0</v>
      </c>
      <c r="CO650" s="11">
        <f t="shared" si="1301"/>
        <v>6.3643351268255186</v>
      </c>
      <c r="CP650" s="52">
        <f t="shared" si="1326"/>
        <v>0.1875</v>
      </c>
      <c r="CQ650" s="52">
        <f t="shared" si="1327"/>
        <v>0.4375</v>
      </c>
      <c r="CR650" s="52">
        <f t="shared" si="1328"/>
        <v>0.625</v>
      </c>
      <c r="CS650" s="52">
        <f t="shared" si="1329"/>
        <v>1</v>
      </c>
      <c r="CT650" s="52">
        <f t="shared" si="1330"/>
        <v>0</v>
      </c>
      <c r="CU650" s="52">
        <f t="shared" si="1331"/>
        <v>1</v>
      </c>
      <c r="CV650">
        <v>0</v>
      </c>
      <c r="CW650" s="60">
        <f t="shared" si="1318"/>
        <v>1.3151735739807227</v>
      </c>
      <c r="CX650" s="60">
        <f t="shared" si="1319"/>
        <v>3.7213994406302131</v>
      </c>
      <c r="CY650" s="60">
        <v>-0.15432778362004709</v>
      </c>
      <c r="CZ650" s="60">
        <v>1.4303553344011626</v>
      </c>
      <c r="DA650" s="60">
        <v>-0.22405872700225854</v>
      </c>
      <c r="DB650" s="60">
        <v>-6.1019969754883809E-2</v>
      </c>
      <c r="DC650" s="60">
        <v>0</v>
      </c>
      <c r="DD650" s="60">
        <f t="shared" si="1320"/>
        <v>0.99094885402397315</v>
      </c>
      <c r="DE650" s="60">
        <f t="shared" si="1321"/>
        <v>2.8039770445631063</v>
      </c>
      <c r="DF650" s="60">
        <v>0.65637176399708186</v>
      </c>
      <c r="DG650" s="60">
        <v>2.5204519894429588E-2</v>
      </c>
      <c r="DH650" s="60">
        <v>4.8460302222674736</v>
      </c>
      <c r="DI650" s="60">
        <v>-5.203381786202236</v>
      </c>
      <c r="DJ650" s="60">
        <f t="shared" si="1322"/>
        <v>0.3242247199567494</v>
      </c>
      <c r="DK650" s="60">
        <f t="shared" si="1323"/>
        <v>0.91742239606710663</v>
      </c>
      <c r="DL650" s="60"/>
      <c r="DM650" s="60"/>
      <c r="DN650" s="60">
        <f t="shared" si="1324"/>
        <v>0</v>
      </c>
      <c r="DO650" s="58">
        <v>479.85</v>
      </c>
      <c r="DP650" s="58">
        <v>10.133333333333333</v>
      </c>
      <c r="DQ650" s="58">
        <v>216.83333333333337</v>
      </c>
      <c r="DR650" s="58">
        <v>706.81666666666672</v>
      </c>
    </row>
    <row r="651" spans="1:122" x14ac:dyDescent="0.2">
      <c r="A651" t="s">
        <v>4665</v>
      </c>
      <c r="B651" t="s">
        <v>4665</v>
      </c>
      <c r="C651" t="str">
        <f t="shared" si="1302"/>
        <v xml:space="preserve">Tootoo, Jordin </v>
      </c>
      <c r="D651" t="str">
        <f t="shared" si="1303"/>
        <v>Jordin Tootoo</v>
      </c>
      <c r="E651" t="str">
        <f t="shared" si="1304"/>
        <v>RW</v>
      </c>
      <c r="F651" t="s">
        <v>1113</v>
      </c>
      <c r="G651">
        <v>65</v>
      </c>
      <c r="H651">
        <v>3</v>
      </c>
      <c r="I651">
        <v>6</v>
      </c>
      <c r="J651">
        <f t="shared" si="1305"/>
        <v>9</v>
      </c>
      <c r="K651">
        <v>-11</v>
      </c>
      <c r="L651">
        <v>116</v>
      </c>
      <c r="M651" s="5" t="s">
        <v>5833</v>
      </c>
      <c r="N651" s="7">
        <f t="shared" si="1306"/>
        <v>8.4</v>
      </c>
      <c r="O651" s="7">
        <f t="shared" si="1307"/>
        <v>546</v>
      </c>
      <c r="P651">
        <v>0</v>
      </c>
      <c r="Q651">
        <v>0</v>
      </c>
      <c r="R651">
        <v>0</v>
      </c>
      <c r="S651">
        <v>0</v>
      </c>
      <c r="T651">
        <f t="shared" si="1308"/>
        <v>3</v>
      </c>
      <c r="U651">
        <f t="shared" si="1309"/>
        <v>6</v>
      </c>
      <c r="V651">
        <v>77</v>
      </c>
      <c r="W651" s="9">
        <f t="shared" si="1310"/>
        <v>3.896103896103896E-2</v>
      </c>
      <c r="X651">
        <v>841</v>
      </c>
      <c r="Y651">
        <v>0</v>
      </c>
      <c r="Z651">
        <v>0</v>
      </c>
      <c r="AA651">
        <v>4</v>
      </c>
      <c r="AB651">
        <v>8</v>
      </c>
      <c r="AC651" s="9">
        <f t="shared" si="1311"/>
        <v>0.33333333333333331</v>
      </c>
      <c r="AD651" s="5" t="s">
        <v>4342</v>
      </c>
      <c r="AE651" s="11">
        <f t="shared" si="1325"/>
        <v>60.716666666666669</v>
      </c>
      <c r="AF651" s="27">
        <v>37</v>
      </c>
      <c r="AG651" s="12">
        <v>165000</v>
      </c>
      <c r="AH651" s="13" t="s">
        <v>6496</v>
      </c>
      <c r="AI651" s="13" t="s">
        <v>6497</v>
      </c>
      <c r="AJ651" s="14">
        <v>-15.2</v>
      </c>
      <c r="AK651" s="13" t="s">
        <v>6498</v>
      </c>
      <c r="AL651" s="13" t="s">
        <v>6437</v>
      </c>
      <c r="AM651" s="13" t="s">
        <v>6499</v>
      </c>
      <c r="AN651" s="18">
        <f t="shared" si="1312"/>
        <v>11.4</v>
      </c>
      <c r="AO651" s="18">
        <f t="shared" si="1313"/>
        <v>11</v>
      </c>
      <c r="AP651" s="18">
        <f t="shared" si="1314"/>
        <v>-15.2</v>
      </c>
      <c r="AQ651" s="18">
        <f t="shared" si="1315"/>
        <v>-2.2000000000000002</v>
      </c>
      <c r="AR651" s="18">
        <f t="shared" si="1287"/>
        <v>-7.8864824495892458</v>
      </c>
      <c r="AS651" s="18">
        <f t="shared" si="1316"/>
        <v>-2</v>
      </c>
      <c r="AT651" s="18">
        <f t="shared" si="1288"/>
        <v>-7.1695294996265879</v>
      </c>
      <c r="AU651" s="18">
        <f t="shared" si="1317"/>
        <v>-4.3</v>
      </c>
      <c r="AV651" s="66">
        <v>9</v>
      </c>
      <c r="AW651" s="66">
        <v>89</v>
      </c>
      <c r="AX651" s="66">
        <v>38</v>
      </c>
      <c r="AY651" s="66">
        <v>11</v>
      </c>
      <c r="AZ651" s="66">
        <v>18</v>
      </c>
      <c r="BA651" s="66">
        <v>4</v>
      </c>
      <c r="BB651" s="66">
        <v>8</v>
      </c>
      <c r="BC651" s="66">
        <v>0.3</v>
      </c>
      <c r="BE651" t="s">
        <v>5136</v>
      </c>
      <c r="BF651" t="s">
        <v>5137</v>
      </c>
      <c r="BG651" t="s">
        <v>682</v>
      </c>
      <c r="BH651" t="s">
        <v>7457</v>
      </c>
      <c r="BI651">
        <v>69</v>
      </c>
      <c r="BJ651">
        <v>194</v>
      </c>
      <c r="BK651" t="s">
        <v>1258</v>
      </c>
      <c r="BL651" t="s">
        <v>7128</v>
      </c>
      <c r="BM651" s="4" t="s">
        <v>2576</v>
      </c>
      <c r="BN651" s="4" t="s">
        <v>2577</v>
      </c>
      <c r="BO651" s="4" t="s">
        <v>2579</v>
      </c>
      <c r="BP651" s="4" t="s">
        <v>2580</v>
      </c>
      <c r="BQ651" s="7">
        <f t="shared" si="1289"/>
        <v>546.4666666666667</v>
      </c>
      <c r="BR651" s="7">
        <f t="shared" si="1290"/>
        <v>535.01666666666665</v>
      </c>
      <c r="BS651" s="7">
        <f t="shared" si="1291"/>
        <v>2.7833333333333332</v>
      </c>
      <c r="BT651" s="7">
        <f t="shared" si="1292"/>
        <v>8.6666666666666661</v>
      </c>
      <c r="BU651">
        <v>841</v>
      </c>
      <c r="BV651">
        <v>0</v>
      </c>
      <c r="BW651">
        <v>0</v>
      </c>
      <c r="BX651">
        <v>0</v>
      </c>
      <c r="BY651" s="18">
        <f t="shared" si="1293"/>
        <v>8.2310256410256404</v>
      </c>
      <c r="BZ651" s="18">
        <f t="shared" si="1294"/>
        <v>4.2820512820512815E-2</v>
      </c>
      <c r="CA651" s="18">
        <f t="shared" si="1295"/>
        <v>0.13333333333333333</v>
      </c>
      <c r="CB651" s="6">
        <v>14</v>
      </c>
      <c r="CC651" s="6">
        <v>0</v>
      </c>
      <c r="CD651" s="6">
        <v>0</v>
      </c>
      <c r="CE651" s="6">
        <v>14</v>
      </c>
      <c r="CF651" s="6">
        <v>24</v>
      </c>
      <c r="CG651" s="6">
        <v>0</v>
      </c>
      <c r="CH651" s="6">
        <v>0</v>
      </c>
      <c r="CI651" s="6">
        <v>24</v>
      </c>
      <c r="CJ651" s="11">
        <f t="shared" si="1296"/>
        <v>1.5700445468988506</v>
      </c>
      <c r="CK651" s="11">
        <f t="shared" si="1297"/>
        <v>0</v>
      </c>
      <c r="CL651" s="11">
        <f t="shared" si="1298"/>
        <v>0</v>
      </c>
      <c r="CM651" s="11">
        <f t="shared" si="1299"/>
        <v>2.6915049375408864</v>
      </c>
      <c r="CN651" s="11">
        <f t="shared" si="1300"/>
        <v>0</v>
      </c>
      <c r="CO651" s="11">
        <f t="shared" si="1301"/>
        <v>0</v>
      </c>
      <c r="CP651" s="52">
        <f t="shared" si="1326"/>
        <v>0.21428571428571427</v>
      </c>
      <c r="CQ651" s="52">
        <f t="shared" si="1327"/>
        <v>0.42857142857142855</v>
      </c>
      <c r="CR651" s="52">
        <f t="shared" si="1328"/>
        <v>0.64285714285714279</v>
      </c>
      <c r="CS651" s="52">
        <f t="shared" si="1329"/>
        <v>0</v>
      </c>
      <c r="CT651" s="52">
        <f t="shared" si="1330"/>
        <v>0</v>
      </c>
      <c r="CU651" s="52">
        <f t="shared" si="1331"/>
        <v>0</v>
      </c>
      <c r="CV651">
        <v>0</v>
      </c>
      <c r="CW651" s="60">
        <f t="shared" si="1318"/>
        <v>-10.802452735599731</v>
      </c>
      <c r="CX651" s="60">
        <f t="shared" si="1319"/>
        <v>-39.535632800779801</v>
      </c>
      <c r="CY651" s="60">
        <v>-1.2079448440589664</v>
      </c>
      <c r="CZ651" s="60">
        <v>-0.42045409421888463</v>
      </c>
      <c r="DA651" s="60">
        <v>-0.17322826619231885</v>
      </c>
      <c r="DB651" s="60">
        <v>-3.6273043251324737E-2</v>
      </c>
      <c r="DC651" s="60">
        <v>0</v>
      </c>
      <c r="DD651" s="60">
        <f t="shared" si="1320"/>
        <v>-1.8379002477214945</v>
      </c>
      <c r="DE651" s="60">
        <f t="shared" si="1321"/>
        <v>-6.7264862061296622</v>
      </c>
      <c r="DF651" s="60">
        <v>1.7061978702319791</v>
      </c>
      <c r="DG651" s="60">
        <v>2.1556497278130568E-2</v>
      </c>
      <c r="DH651" s="60">
        <v>0.255129688376179</v>
      </c>
      <c r="DI651" s="60">
        <v>-10.947436543764525</v>
      </c>
      <c r="DJ651" s="60">
        <f t="shared" si="1322"/>
        <v>-8.9645524878782368</v>
      </c>
      <c r="DK651" s="60">
        <f t="shared" si="1323"/>
        <v>-32.80914659465013</v>
      </c>
      <c r="DL651" s="60"/>
      <c r="DM651" s="60"/>
      <c r="DN651" s="60">
        <f t="shared" si="1324"/>
        <v>0</v>
      </c>
      <c r="DO651" s="58">
        <v>535.01666666666665</v>
      </c>
      <c r="DP651" s="58">
        <v>8.6666666666666661</v>
      </c>
      <c r="DQ651" s="58">
        <v>2.7833333333333332</v>
      </c>
      <c r="DR651" s="58">
        <v>546.46666666666658</v>
      </c>
    </row>
    <row r="652" spans="1:122" x14ac:dyDescent="0.2">
      <c r="A652" t="s">
        <v>4659</v>
      </c>
      <c r="B652" t="s">
        <v>4665</v>
      </c>
      <c r="C652" t="str">
        <f t="shared" si="1302"/>
        <v xml:space="preserve">Langfeld, Josh </v>
      </c>
      <c r="D652" t="str">
        <f t="shared" si="1303"/>
        <v>Josh Langfeld</v>
      </c>
      <c r="E652" t="str">
        <f t="shared" si="1304"/>
        <v>RW</v>
      </c>
      <c r="F652" t="s">
        <v>931</v>
      </c>
      <c r="G652">
        <v>33</v>
      </c>
      <c r="H652">
        <v>0</v>
      </c>
      <c r="I652">
        <v>2</v>
      </c>
      <c r="J652">
        <f t="shared" si="1305"/>
        <v>2</v>
      </c>
      <c r="K652">
        <v>2</v>
      </c>
      <c r="L652">
        <v>12</v>
      </c>
      <c r="M652" s="5" t="s">
        <v>5716</v>
      </c>
      <c r="N652" s="7">
        <f t="shared" si="1306"/>
        <v>5.55</v>
      </c>
      <c r="O652" s="7">
        <f t="shared" si="1307"/>
        <v>183.15</v>
      </c>
      <c r="P652">
        <v>0</v>
      </c>
      <c r="Q652">
        <v>0</v>
      </c>
      <c r="R652">
        <v>0</v>
      </c>
      <c r="S652">
        <v>0</v>
      </c>
      <c r="T652">
        <f t="shared" si="1308"/>
        <v>0</v>
      </c>
      <c r="U652">
        <f t="shared" si="1309"/>
        <v>2</v>
      </c>
      <c r="V652">
        <v>37</v>
      </c>
      <c r="W652" s="9">
        <f t="shared" si="1310"/>
        <v>0</v>
      </c>
      <c r="X652">
        <v>296</v>
      </c>
      <c r="Y652">
        <v>0</v>
      </c>
      <c r="Z652">
        <v>0</v>
      </c>
      <c r="AA652">
        <v>1</v>
      </c>
      <c r="AB652">
        <v>0</v>
      </c>
      <c r="AC652" s="9">
        <f t="shared" si="1311"/>
        <v>1</v>
      </c>
      <c r="AD652" s="5" t="s">
        <v>4193</v>
      </c>
      <c r="AE652" s="11">
        <f t="shared" si="1325"/>
        <v>91.65</v>
      </c>
      <c r="AF652" s="27">
        <v>69</v>
      </c>
      <c r="AG652" s="12">
        <v>165000</v>
      </c>
      <c r="AH652" s="13" t="s">
        <v>6327</v>
      </c>
      <c r="AI652" s="13" t="s">
        <v>6431</v>
      </c>
      <c r="AJ652" s="14">
        <v>0.8</v>
      </c>
      <c r="AK652" s="13" t="s">
        <v>6434</v>
      </c>
      <c r="AL652" s="13" t="s">
        <v>6315</v>
      </c>
      <c r="AM652" s="13" t="s">
        <v>6429</v>
      </c>
      <c r="AN652" s="18">
        <f t="shared" si="1312"/>
        <v>4</v>
      </c>
      <c r="AO652" s="18">
        <f t="shared" si="1313"/>
        <v>3.8</v>
      </c>
      <c r="AP652" s="18">
        <f t="shared" si="1314"/>
        <v>0.8</v>
      </c>
      <c r="AQ652" s="18">
        <f t="shared" si="1315"/>
        <v>-1.3</v>
      </c>
      <c r="AR652" s="18">
        <f t="shared" si="1287"/>
        <v>-13.949745148886704</v>
      </c>
      <c r="AS652" s="18">
        <f t="shared" si="1316"/>
        <v>0.6</v>
      </c>
      <c r="AT652" s="18">
        <f t="shared" si="1288"/>
        <v>6.4383439148707859</v>
      </c>
      <c r="AU652" s="18">
        <f t="shared" si="1317"/>
        <v>-0.7</v>
      </c>
      <c r="AV652" s="66">
        <v>4</v>
      </c>
      <c r="AW652" s="66">
        <v>20</v>
      </c>
      <c r="AX652" s="66">
        <v>11</v>
      </c>
      <c r="AY652" s="66">
        <v>3</v>
      </c>
      <c r="AZ652" s="66">
        <v>7</v>
      </c>
      <c r="BA652" s="66">
        <v>1</v>
      </c>
      <c r="BB652" s="66">
        <v>0</v>
      </c>
      <c r="BC652" s="66">
        <v>0</v>
      </c>
      <c r="BD652">
        <v>15</v>
      </c>
      <c r="BE652" t="s">
        <v>2936</v>
      </c>
      <c r="BF652" t="s">
        <v>3981</v>
      </c>
      <c r="BG652" t="s">
        <v>7470</v>
      </c>
      <c r="BH652" t="s">
        <v>7471</v>
      </c>
      <c r="BI652">
        <v>75</v>
      </c>
      <c r="BJ652">
        <v>215</v>
      </c>
      <c r="BK652" t="s">
        <v>1258</v>
      </c>
      <c r="BL652" t="s">
        <v>7128</v>
      </c>
      <c r="BM652" s="4" t="s">
        <v>3744</v>
      </c>
      <c r="BN652" s="4" t="s">
        <v>3746</v>
      </c>
      <c r="BO652" s="4" t="s">
        <v>7336</v>
      </c>
      <c r="BP652" s="4" t="s">
        <v>7190</v>
      </c>
      <c r="BQ652" s="7">
        <f t="shared" si="1289"/>
        <v>183.31666666666666</v>
      </c>
      <c r="BR652" s="7">
        <f t="shared" si="1290"/>
        <v>180.25</v>
      </c>
      <c r="BS652" s="7">
        <f t="shared" si="1291"/>
        <v>0.13333333333333333</v>
      </c>
      <c r="BT652" s="7">
        <f t="shared" si="1292"/>
        <v>2.9333333333333336</v>
      </c>
      <c r="BU652">
        <v>296</v>
      </c>
      <c r="BV652">
        <v>0</v>
      </c>
      <c r="BW652">
        <v>0</v>
      </c>
      <c r="BX652">
        <v>0</v>
      </c>
      <c r="BY652" s="18">
        <f t="shared" si="1293"/>
        <v>5.4621212121212119</v>
      </c>
      <c r="BZ652" s="18">
        <f t="shared" si="1294"/>
        <v>4.0404040404040404E-3</v>
      </c>
      <c r="CA652" s="18">
        <f t="shared" si="1295"/>
        <v>8.8888888888888892E-2</v>
      </c>
      <c r="CB652" s="6">
        <v>5</v>
      </c>
      <c r="CC652" s="6">
        <v>0</v>
      </c>
      <c r="CD652" s="6">
        <v>0</v>
      </c>
      <c r="CE652" s="6">
        <v>5</v>
      </c>
      <c r="CF652" s="6">
        <v>3</v>
      </c>
      <c r="CG652" s="6">
        <v>0</v>
      </c>
      <c r="CH652" s="6">
        <v>0</v>
      </c>
      <c r="CI652" s="6">
        <v>3</v>
      </c>
      <c r="CJ652" s="11">
        <f t="shared" si="1296"/>
        <v>1.664355062413315</v>
      </c>
      <c r="CK652" s="11">
        <f t="shared" si="1297"/>
        <v>0</v>
      </c>
      <c r="CL652" s="11">
        <f t="shared" si="1298"/>
        <v>0</v>
      </c>
      <c r="CM652" s="11">
        <f t="shared" si="1299"/>
        <v>0.9986130374479889</v>
      </c>
      <c r="CN652" s="11">
        <f t="shared" si="1300"/>
        <v>0</v>
      </c>
      <c r="CO652" s="11">
        <f t="shared" si="1301"/>
        <v>0</v>
      </c>
      <c r="CP652" s="52">
        <f t="shared" si="1326"/>
        <v>0</v>
      </c>
      <c r="CQ652" s="52">
        <f t="shared" si="1327"/>
        <v>0.4</v>
      </c>
      <c r="CR652" s="52">
        <f t="shared" si="1328"/>
        <v>0.4</v>
      </c>
      <c r="CS652" s="52">
        <f t="shared" si="1329"/>
        <v>0</v>
      </c>
      <c r="CT652" s="52">
        <f t="shared" si="1330"/>
        <v>0</v>
      </c>
      <c r="CU652" s="52">
        <f t="shared" si="1331"/>
        <v>0</v>
      </c>
      <c r="CV652">
        <v>0</v>
      </c>
      <c r="CW652" s="60">
        <f t="shared" si="1318"/>
        <v>-1.5212510610811938</v>
      </c>
      <c r="CX652" s="60">
        <f t="shared" si="1319"/>
        <v>-16.596974936789096</v>
      </c>
      <c r="CY652" s="60">
        <v>-2.7420834935723519</v>
      </c>
      <c r="CZ652" s="60">
        <v>-0.15945184488760994</v>
      </c>
      <c r="DA652" s="60">
        <v>4.867490040582253E-4</v>
      </c>
      <c r="DB652" s="60">
        <v>-1.7114660977697014E-3</v>
      </c>
      <c r="DC652" s="60">
        <v>0</v>
      </c>
      <c r="DD652" s="60">
        <f t="shared" si="1320"/>
        <v>-2.902760055553673</v>
      </c>
      <c r="DE652" s="60">
        <f t="shared" si="1321"/>
        <v>-31.669352365346008</v>
      </c>
      <c r="DF652" s="60">
        <v>3.3753661155448089</v>
      </c>
      <c r="DG652" s="60">
        <v>1.0352767107872132E-2</v>
      </c>
      <c r="DH652" s="60">
        <v>1.5630311788848775E-2</v>
      </c>
      <c r="DI652" s="60">
        <v>-2.0198401999690505</v>
      </c>
      <c r="DJ652" s="60">
        <f t="shared" si="1322"/>
        <v>1.3815089944724792</v>
      </c>
      <c r="DK652" s="60">
        <f t="shared" si="1323"/>
        <v>15.072377428556916</v>
      </c>
      <c r="DL652" s="60"/>
      <c r="DM652" s="60"/>
      <c r="DN652" s="60">
        <f t="shared" si="1324"/>
        <v>0</v>
      </c>
      <c r="DO652" s="59">
        <v>180.25</v>
      </c>
      <c r="DP652" s="59">
        <v>2.9333333333333336</v>
      </c>
      <c r="DQ652" s="59">
        <v>0.13333333333333333</v>
      </c>
      <c r="DR652" s="58">
        <v>183.31666666666666</v>
      </c>
    </row>
    <row r="653" spans="1:122" s="30" customFormat="1" x14ac:dyDescent="0.2">
      <c r="A653" t="s">
        <v>4665</v>
      </c>
      <c r="B653" t="s">
        <v>4665</v>
      </c>
      <c r="C653" t="str">
        <f t="shared" si="1302"/>
        <v xml:space="preserve">Klein, Kevin </v>
      </c>
      <c r="D653" t="str">
        <f t="shared" si="1303"/>
        <v>Kevin Klein</v>
      </c>
      <c r="E653" t="str">
        <f t="shared" si="1304"/>
        <v xml:space="preserve">D </v>
      </c>
      <c r="F653" t="s">
        <v>1121</v>
      </c>
      <c r="G653">
        <v>3</v>
      </c>
      <c r="H653">
        <v>1</v>
      </c>
      <c r="I653">
        <v>0</v>
      </c>
      <c r="J653">
        <f t="shared" si="1305"/>
        <v>1</v>
      </c>
      <c r="K653">
        <v>3</v>
      </c>
      <c r="L653">
        <v>0</v>
      </c>
      <c r="M653" s="5" t="s">
        <v>5834</v>
      </c>
      <c r="N653" s="7">
        <f t="shared" si="1306"/>
        <v>16.616666666666667</v>
      </c>
      <c r="O653" s="7">
        <f t="shared" si="1307"/>
        <v>49.85</v>
      </c>
      <c r="P653">
        <v>0</v>
      </c>
      <c r="Q653">
        <v>0</v>
      </c>
      <c r="R653">
        <v>0</v>
      </c>
      <c r="S653">
        <v>0</v>
      </c>
      <c r="T653">
        <f t="shared" si="1308"/>
        <v>1</v>
      </c>
      <c r="U653">
        <f t="shared" si="1309"/>
        <v>0</v>
      </c>
      <c r="V653">
        <v>2</v>
      </c>
      <c r="W653" s="9">
        <f t="shared" si="1310"/>
        <v>0.5</v>
      </c>
      <c r="X653">
        <v>67</v>
      </c>
      <c r="Y653">
        <v>0</v>
      </c>
      <c r="Z653">
        <v>0</v>
      </c>
      <c r="AA653">
        <v>0</v>
      </c>
      <c r="AB653">
        <v>0</v>
      </c>
      <c r="AC653" s="9">
        <f t="shared" si="1311"/>
        <v>0</v>
      </c>
      <c r="AD653" s="5" t="s">
        <v>4344</v>
      </c>
      <c r="AE653" s="11">
        <f t="shared" si="1325"/>
        <v>49.833333333333336</v>
      </c>
      <c r="AF653" s="27"/>
      <c r="AG653"/>
      <c r="AH653" s="13" t="s">
        <v>6319</v>
      </c>
      <c r="AI653" s="13" t="s">
        <v>6425</v>
      </c>
      <c r="AJ653" s="14">
        <v>2.7</v>
      </c>
      <c r="AK653" s="13" t="s">
        <v>6310</v>
      </c>
      <c r="AL653" s="13" t="s">
        <v>6319</v>
      </c>
      <c r="AM653" s="13" t="s">
        <v>6422</v>
      </c>
      <c r="AN653" s="18">
        <f t="shared" si="1312"/>
        <v>0.7</v>
      </c>
      <c r="AO653" s="18">
        <f t="shared" si="1313"/>
        <v>0.8</v>
      </c>
      <c r="AP653" s="18">
        <f t="shared" si="1314"/>
        <v>2.7</v>
      </c>
      <c r="AQ653" s="18">
        <f t="shared" si="1315"/>
        <v>0.3</v>
      </c>
      <c r="AR653" s="18">
        <f t="shared" si="1287"/>
        <v>11.046333231052468</v>
      </c>
      <c r="AS653" s="18">
        <f t="shared" si="1316"/>
        <v>0.7</v>
      </c>
      <c r="AT653" s="18">
        <f t="shared" si="1288"/>
        <v>25.774777539122425</v>
      </c>
      <c r="AU653" s="18">
        <f t="shared" si="1317"/>
        <v>1</v>
      </c>
      <c r="AV653" s="66">
        <v>6</v>
      </c>
      <c r="AW653" s="66">
        <v>3</v>
      </c>
      <c r="AX653" s="66">
        <v>0</v>
      </c>
      <c r="AY653" s="66">
        <v>0</v>
      </c>
      <c r="AZ653" s="66">
        <v>0</v>
      </c>
      <c r="BA653" s="66">
        <v>0</v>
      </c>
      <c r="BB653" s="66">
        <v>0</v>
      </c>
      <c r="BC653" s="66">
        <v>0</v>
      </c>
      <c r="BD653"/>
      <c r="BE653" t="s">
        <v>3434</v>
      </c>
      <c r="BF653" t="s">
        <v>3106</v>
      </c>
      <c r="BG653" t="s">
        <v>7484</v>
      </c>
      <c r="BH653" t="s">
        <v>7457</v>
      </c>
      <c r="BI653">
        <v>73</v>
      </c>
      <c r="BJ653">
        <v>195</v>
      </c>
      <c r="BK653" t="s">
        <v>1258</v>
      </c>
      <c r="BL653" t="s">
        <v>638</v>
      </c>
      <c r="BM653" s="4" t="s">
        <v>6102</v>
      </c>
      <c r="BN653" s="4" t="s">
        <v>3660</v>
      </c>
      <c r="BO653" s="4" t="s">
        <v>2666</v>
      </c>
      <c r="BP653" s="4" t="s">
        <v>7285</v>
      </c>
      <c r="BQ653" s="7">
        <f t="shared" si="1289"/>
        <v>49.833333333333336</v>
      </c>
      <c r="BR653" s="7">
        <f t="shared" si="1290"/>
        <v>45.35</v>
      </c>
      <c r="BS653" s="7">
        <f t="shared" si="1291"/>
        <v>4.0333333333333332</v>
      </c>
      <c r="BT653" s="7">
        <f t="shared" si="1292"/>
        <v>0.45</v>
      </c>
      <c r="BU653">
        <v>67</v>
      </c>
      <c r="BV653">
        <v>0</v>
      </c>
      <c r="BW653">
        <v>0</v>
      </c>
      <c r="BX653">
        <v>0</v>
      </c>
      <c r="BY653" s="18">
        <f t="shared" si="1293"/>
        <v>15.116666666666667</v>
      </c>
      <c r="BZ653" s="18">
        <f t="shared" si="1294"/>
        <v>1.3444444444444443</v>
      </c>
      <c r="CA653" s="18">
        <f t="shared" si="1295"/>
        <v>0.15</v>
      </c>
      <c r="CB653" s="6">
        <v>3</v>
      </c>
      <c r="CC653" s="6">
        <v>0</v>
      </c>
      <c r="CD653" s="6">
        <v>0</v>
      </c>
      <c r="CE653" s="6">
        <v>3</v>
      </c>
      <c r="CF653" s="6">
        <v>0</v>
      </c>
      <c r="CG653" s="6">
        <v>0</v>
      </c>
      <c r="CH653" s="6">
        <v>0</v>
      </c>
      <c r="CI653" s="6">
        <v>0</v>
      </c>
      <c r="CJ653" s="11">
        <f t="shared" si="1296"/>
        <v>3.9691289966923922</v>
      </c>
      <c r="CK653" s="11">
        <f t="shared" si="1297"/>
        <v>0</v>
      </c>
      <c r="CL653" s="11">
        <f t="shared" si="1298"/>
        <v>0</v>
      </c>
      <c r="CM653" s="11">
        <f t="shared" si="1299"/>
        <v>0</v>
      </c>
      <c r="CN653" s="11">
        <f t="shared" si="1300"/>
        <v>0</v>
      </c>
      <c r="CO653" s="11">
        <f t="shared" si="1301"/>
        <v>0</v>
      </c>
      <c r="CP653" s="52">
        <f t="shared" si="1326"/>
        <v>0.33333333333333331</v>
      </c>
      <c r="CQ653" s="52">
        <f t="shared" si="1327"/>
        <v>0</v>
      </c>
      <c r="CR653" s="52">
        <f t="shared" si="1328"/>
        <v>0.33333333333333331</v>
      </c>
      <c r="CS653" s="52">
        <f t="shared" si="1329"/>
        <v>0</v>
      </c>
      <c r="CT653" s="52">
        <f t="shared" si="1330"/>
        <v>0</v>
      </c>
      <c r="CU653" s="52">
        <f t="shared" si="1331"/>
        <v>0</v>
      </c>
      <c r="CV653">
        <v>0</v>
      </c>
      <c r="CW653" s="60">
        <f t="shared" si="1318"/>
        <v>4.7264275062555452</v>
      </c>
      <c r="CX653" s="60">
        <f t="shared" si="1319"/>
        <v>189.6893982443697</v>
      </c>
      <c r="CY653" s="60">
        <v>1.6974931248789149</v>
      </c>
      <c r="CZ653" s="60">
        <v>-1.498319051518065E-2</v>
      </c>
      <c r="DA653" s="60">
        <v>-1.5797014636910869E-2</v>
      </c>
      <c r="DB653" s="60">
        <v>-9.849893074012555E-3</v>
      </c>
      <c r="DC653" s="60">
        <v>0</v>
      </c>
      <c r="DD653" s="60">
        <f t="shared" si="1320"/>
        <v>1.6568630266528108</v>
      </c>
      <c r="DE653" s="60">
        <f t="shared" si="1321"/>
        <v>66.496174982721513</v>
      </c>
      <c r="DF653" s="60">
        <v>2.1140460533661756</v>
      </c>
      <c r="DG653" s="60">
        <v>9.7350862638493404E-3</v>
      </c>
      <c r="DH653" s="60">
        <v>0.44115235396713842</v>
      </c>
      <c r="DI653" s="60">
        <v>0.50463098600557055</v>
      </c>
      <c r="DJ653" s="60">
        <f t="shared" si="1322"/>
        <v>3.0695644796027342</v>
      </c>
      <c r="DK653" s="60">
        <f t="shared" si="1323"/>
        <v>123.1932232616482</v>
      </c>
      <c r="DL653" s="60"/>
      <c r="DM653" s="60"/>
      <c r="DN653" s="60">
        <f t="shared" si="1324"/>
        <v>0</v>
      </c>
      <c r="DO653" s="58">
        <v>45.35</v>
      </c>
      <c r="DP653" s="58">
        <v>0.45</v>
      </c>
      <c r="DQ653" s="58">
        <v>4.0333333333333332</v>
      </c>
      <c r="DR653" s="58">
        <v>49.833333333333336</v>
      </c>
    </row>
    <row r="654" spans="1:122" x14ac:dyDescent="0.2">
      <c r="A654" t="s">
        <v>4665</v>
      </c>
      <c r="B654" t="s">
        <v>4665</v>
      </c>
      <c r="C654" t="str">
        <f t="shared" si="1302"/>
        <v xml:space="preserve">Zidlicky, Marek </v>
      </c>
      <c r="D654" t="str">
        <f t="shared" si="1303"/>
        <v>Marek Zidlicky</v>
      </c>
      <c r="E654" t="str">
        <f t="shared" si="1304"/>
        <v xml:space="preserve">D </v>
      </c>
      <c r="F654" t="s">
        <v>1105</v>
      </c>
      <c r="G654">
        <v>79</v>
      </c>
      <c r="H654">
        <v>4</v>
      </c>
      <c r="I654">
        <v>26</v>
      </c>
      <c r="J654">
        <f t="shared" si="1305"/>
        <v>30</v>
      </c>
      <c r="K654">
        <v>8</v>
      </c>
      <c r="L654">
        <v>72</v>
      </c>
      <c r="M654" s="5" t="s">
        <v>5836</v>
      </c>
      <c r="N654" s="7">
        <f t="shared" si="1306"/>
        <v>19.716666666666665</v>
      </c>
      <c r="O654" s="7">
        <f t="shared" si="1307"/>
        <v>1557.6166666666666</v>
      </c>
      <c r="P654">
        <v>2</v>
      </c>
      <c r="Q654">
        <v>8</v>
      </c>
      <c r="R654">
        <v>0</v>
      </c>
      <c r="S654">
        <v>0</v>
      </c>
      <c r="T654">
        <f t="shared" si="1308"/>
        <v>2</v>
      </c>
      <c r="U654">
        <f t="shared" si="1309"/>
        <v>18</v>
      </c>
      <c r="V654">
        <v>114</v>
      </c>
      <c r="W654" s="9">
        <f t="shared" si="1310"/>
        <v>3.5087719298245612E-2</v>
      </c>
      <c r="X654">
        <v>1863</v>
      </c>
      <c r="Y654">
        <v>1</v>
      </c>
      <c r="Z654">
        <v>0</v>
      </c>
      <c r="AA654">
        <v>0</v>
      </c>
      <c r="AB654">
        <v>0</v>
      </c>
      <c r="AC654" s="9">
        <f t="shared" si="1311"/>
        <v>0</v>
      </c>
      <c r="AD654" s="5" t="s">
        <v>4111</v>
      </c>
      <c r="AE654" s="11">
        <f t="shared" si="1325"/>
        <v>51.916666666666664</v>
      </c>
      <c r="AF654" s="27">
        <v>65</v>
      </c>
      <c r="AG654" s="12">
        <v>3296142</v>
      </c>
      <c r="AH654" s="13" t="s">
        <v>6483</v>
      </c>
      <c r="AI654" s="13" t="s">
        <v>6484</v>
      </c>
      <c r="AJ654" s="14">
        <v>-3.9</v>
      </c>
      <c r="AK654" s="13" t="s">
        <v>6395</v>
      </c>
      <c r="AL654" s="13" t="s">
        <v>6323</v>
      </c>
      <c r="AM654" s="13" t="s">
        <v>6485</v>
      </c>
      <c r="AN654" s="18">
        <f t="shared" si="1312"/>
        <v>36</v>
      </c>
      <c r="AO654" s="18">
        <f t="shared" si="1313"/>
        <v>29.1</v>
      </c>
      <c r="AP654" s="18">
        <f t="shared" si="1314"/>
        <v>-3.9</v>
      </c>
      <c r="AQ654" s="18">
        <f t="shared" si="1315"/>
        <v>1.8</v>
      </c>
      <c r="AR654" s="18">
        <f t="shared" si="1287"/>
        <v>1.8708749805117191</v>
      </c>
      <c r="AS654" s="18">
        <f t="shared" si="1316"/>
        <v>1.1000000000000001</v>
      </c>
      <c r="AT654" s="18">
        <f t="shared" si="1288"/>
        <v>1.1433124880904952</v>
      </c>
      <c r="AU654" s="18">
        <f t="shared" si="1317"/>
        <v>2.9</v>
      </c>
      <c r="AV654" s="66">
        <v>82</v>
      </c>
      <c r="AW654" s="66">
        <v>81</v>
      </c>
      <c r="AX654" s="66">
        <v>48</v>
      </c>
      <c r="AY654" s="66">
        <v>51</v>
      </c>
      <c r="AZ654" s="66">
        <v>21</v>
      </c>
      <c r="BA654" s="66">
        <v>0</v>
      </c>
      <c r="BB654" s="66">
        <v>0</v>
      </c>
      <c r="BC654" s="66">
        <v>0</v>
      </c>
      <c r="BD654">
        <v>3</v>
      </c>
      <c r="BE654" t="s">
        <v>5020</v>
      </c>
      <c r="BF654" t="s">
        <v>161</v>
      </c>
      <c r="BH654" t="s">
        <v>627</v>
      </c>
      <c r="BI654">
        <v>71</v>
      </c>
      <c r="BJ654">
        <v>190</v>
      </c>
      <c r="BK654" t="s">
        <v>1258</v>
      </c>
      <c r="BL654" t="s">
        <v>7128</v>
      </c>
      <c r="BM654" s="4" t="s">
        <v>1994</v>
      </c>
      <c r="BN654" s="4" t="s">
        <v>1995</v>
      </c>
      <c r="BO654" s="4" t="s">
        <v>7223</v>
      </c>
      <c r="BP654" s="4" t="s">
        <v>7225</v>
      </c>
      <c r="BQ654" s="7">
        <f t="shared" si="1289"/>
        <v>1557.8</v>
      </c>
      <c r="BR654" s="7">
        <f t="shared" si="1290"/>
        <v>1191.3666666666666</v>
      </c>
      <c r="BS654" s="7">
        <f t="shared" si="1291"/>
        <v>21.233333333333334</v>
      </c>
      <c r="BT654" s="7">
        <f t="shared" si="1292"/>
        <v>345.2</v>
      </c>
      <c r="BU654" s="12">
        <v>1863</v>
      </c>
      <c r="BV654">
        <v>0</v>
      </c>
      <c r="BW654">
        <v>0</v>
      </c>
      <c r="BX654">
        <v>0</v>
      </c>
      <c r="BY654" s="18">
        <f t="shared" si="1293"/>
        <v>15.080590717299577</v>
      </c>
      <c r="BZ654" s="18">
        <f t="shared" si="1294"/>
        <v>0.2687763713080169</v>
      </c>
      <c r="CA654" s="18">
        <f t="shared" si="1295"/>
        <v>4.3696202531645572</v>
      </c>
      <c r="CB654" s="6">
        <v>59</v>
      </c>
      <c r="CC654" s="6">
        <v>30</v>
      </c>
      <c r="CD654" s="6">
        <v>0</v>
      </c>
      <c r="CE654" s="6">
        <v>89</v>
      </c>
      <c r="CF654" s="6">
        <v>47</v>
      </c>
      <c r="CG654" s="6">
        <v>2</v>
      </c>
      <c r="CH654" s="6">
        <v>2</v>
      </c>
      <c r="CI654" s="6">
        <v>51</v>
      </c>
      <c r="CJ654" s="11">
        <f t="shared" si="1296"/>
        <v>2.9713774096975465</v>
      </c>
      <c r="CK654" s="11">
        <f t="shared" si="1297"/>
        <v>5.2143684820393972</v>
      </c>
      <c r="CL654" s="11">
        <f t="shared" si="1298"/>
        <v>0</v>
      </c>
      <c r="CM654" s="11">
        <f t="shared" si="1299"/>
        <v>2.3670294619624519</v>
      </c>
      <c r="CN654" s="11">
        <f t="shared" si="1300"/>
        <v>0.34762456546929321</v>
      </c>
      <c r="CO654" s="11">
        <f t="shared" si="1301"/>
        <v>5.6514913657770798</v>
      </c>
      <c r="CP654" s="52">
        <f t="shared" si="1326"/>
        <v>3.3898305084745763E-2</v>
      </c>
      <c r="CQ654" s="52">
        <f t="shared" si="1327"/>
        <v>0.30508474576271188</v>
      </c>
      <c r="CR654" s="52">
        <f t="shared" si="1328"/>
        <v>0.33898305084745767</v>
      </c>
      <c r="CS654" s="52">
        <f t="shared" si="1329"/>
        <v>6.6666666666666666E-2</v>
      </c>
      <c r="CT654" s="52">
        <f t="shared" si="1330"/>
        <v>0.26666666666666666</v>
      </c>
      <c r="CU654" s="52">
        <f t="shared" si="1331"/>
        <v>0.33333333333333331</v>
      </c>
      <c r="CV654">
        <v>0</v>
      </c>
      <c r="CW654" s="60">
        <f t="shared" si="1318"/>
        <v>22.71836573056801</v>
      </c>
      <c r="CX654" s="60">
        <f t="shared" si="1319"/>
        <v>29.167243202680719</v>
      </c>
      <c r="CY654" s="60">
        <v>9.5907824838583373</v>
      </c>
      <c r="CZ654" s="60">
        <v>0.22281142006928434</v>
      </c>
      <c r="DA654" s="60">
        <v>-0.493817847519326</v>
      </c>
      <c r="DB654" s="60">
        <v>-5.185439576980163E-2</v>
      </c>
      <c r="DC654" s="60">
        <v>-0.69179130618152551</v>
      </c>
      <c r="DD654" s="60">
        <f t="shared" si="1320"/>
        <v>8.5761303544569696</v>
      </c>
      <c r="DE654" s="60">
        <f t="shared" si="1321"/>
        <v>11.010566638152483</v>
      </c>
      <c r="DF654" s="60">
        <v>14.845571104546595</v>
      </c>
      <c r="DG654" s="60">
        <v>1.0058485136900925</v>
      </c>
      <c r="DH654" s="60">
        <v>0.76295127013046138</v>
      </c>
      <c r="DI654" s="60">
        <v>-2.4721355122561057</v>
      </c>
      <c r="DJ654" s="60">
        <f t="shared" si="1322"/>
        <v>14.142235376111042</v>
      </c>
      <c r="DK654" s="60">
        <f t="shared" si="1323"/>
        <v>18.156676564528237</v>
      </c>
      <c r="DL654" s="60"/>
      <c r="DM654" s="60"/>
      <c r="DN654" s="60">
        <f t="shared" si="1324"/>
        <v>0</v>
      </c>
      <c r="DO654" s="58">
        <v>1191.3666666666666</v>
      </c>
      <c r="DP654" s="58">
        <v>345.2</v>
      </c>
      <c r="DQ654" s="58">
        <v>21.233333333333334</v>
      </c>
      <c r="DR654" s="58">
        <v>1557.8</v>
      </c>
    </row>
    <row r="655" spans="1:122" x14ac:dyDescent="0.2">
      <c r="A655" t="s">
        <v>4665</v>
      </c>
      <c r="B655" t="s">
        <v>4665</v>
      </c>
      <c r="C655" t="str">
        <f t="shared" si="1302"/>
        <v xml:space="preserve">Erat, Martin </v>
      </c>
      <c r="D655" t="str">
        <f t="shared" si="1303"/>
        <v>Martin Erat</v>
      </c>
      <c r="E655" t="str">
        <f t="shared" si="1304"/>
        <v>LW</v>
      </c>
      <c r="F655" t="s">
        <v>1099</v>
      </c>
      <c r="G655">
        <v>68</v>
      </c>
      <c r="H655">
        <v>16</v>
      </c>
      <c r="I655">
        <v>41</v>
      </c>
      <c r="J655">
        <f t="shared" si="1305"/>
        <v>57</v>
      </c>
      <c r="K655">
        <v>13</v>
      </c>
      <c r="L655">
        <v>50</v>
      </c>
      <c r="M655" s="5" t="s">
        <v>5837</v>
      </c>
      <c r="N655" s="7">
        <f t="shared" si="1306"/>
        <v>18.983333333333334</v>
      </c>
      <c r="O655" s="7">
        <f t="shared" si="1307"/>
        <v>1290.8666666666668</v>
      </c>
      <c r="P655">
        <v>5</v>
      </c>
      <c r="Q655">
        <v>13</v>
      </c>
      <c r="R655">
        <v>1</v>
      </c>
      <c r="S655">
        <v>0</v>
      </c>
      <c r="T655">
        <f t="shared" si="1308"/>
        <v>10</v>
      </c>
      <c r="U655">
        <f t="shared" si="1309"/>
        <v>28</v>
      </c>
      <c r="V655">
        <v>132</v>
      </c>
      <c r="W655" s="9">
        <f t="shared" si="1310"/>
        <v>0.12121212121212122</v>
      </c>
      <c r="X655">
        <v>1630</v>
      </c>
      <c r="Y655">
        <v>3</v>
      </c>
      <c r="Z655">
        <v>0</v>
      </c>
      <c r="AA655">
        <v>19</v>
      </c>
      <c r="AB655">
        <v>24</v>
      </c>
      <c r="AC655" s="9">
        <f t="shared" si="1311"/>
        <v>0.44186046511627908</v>
      </c>
      <c r="AD655" s="5" t="s">
        <v>4345</v>
      </c>
      <c r="AE655" s="11">
        <f t="shared" si="1325"/>
        <v>22.633333333333333</v>
      </c>
      <c r="AF655" s="27">
        <v>72</v>
      </c>
      <c r="AG655" s="12">
        <v>2998996</v>
      </c>
      <c r="AH655" s="13" t="s">
        <v>6397</v>
      </c>
      <c r="AI655" s="13" t="s">
        <v>6467</v>
      </c>
      <c r="AJ655" s="14">
        <v>3.1</v>
      </c>
      <c r="AK655" s="13" t="s">
        <v>6468</v>
      </c>
      <c r="AL655" s="13" t="s">
        <v>6469</v>
      </c>
      <c r="AM655" s="13" t="s">
        <v>6470</v>
      </c>
      <c r="AN655" s="18">
        <f t="shared" si="1312"/>
        <v>27</v>
      </c>
      <c r="AO655" s="18">
        <f t="shared" si="1313"/>
        <v>23.3</v>
      </c>
      <c r="AP655" s="18">
        <f t="shared" si="1314"/>
        <v>3.1</v>
      </c>
      <c r="AQ655" s="18">
        <f t="shared" si="1315"/>
        <v>7.2</v>
      </c>
      <c r="AR655" s="18">
        <f t="shared" si="1287"/>
        <v>8.7449392712550598</v>
      </c>
      <c r="AS655" s="18">
        <f t="shared" si="1316"/>
        <v>2.1</v>
      </c>
      <c r="AT655" s="18">
        <f t="shared" si="1288"/>
        <v>2.5506072874493926</v>
      </c>
      <c r="AU655" s="18">
        <f t="shared" si="1317"/>
        <v>9.4</v>
      </c>
      <c r="AV655" s="66">
        <v>18</v>
      </c>
      <c r="AW655" s="66">
        <v>40</v>
      </c>
      <c r="AX655" s="66">
        <v>61</v>
      </c>
      <c r="AY655" s="66">
        <v>40</v>
      </c>
      <c r="AZ655" s="66">
        <v>35</v>
      </c>
      <c r="BA655" s="66">
        <v>19</v>
      </c>
      <c r="BB655" s="66">
        <v>24</v>
      </c>
      <c r="BC655" s="66">
        <v>1</v>
      </c>
      <c r="BD655">
        <v>10</v>
      </c>
      <c r="BE655" t="s">
        <v>1356</v>
      </c>
      <c r="BF655" t="s">
        <v>1357</v>
      </c>
      <c r="BG655" t="s">
        <v>7444</v>
      </c>
      <c r="BH655" t="s">
        <v>1358</v>
      </c>
      <c r="BI655">
        <v>72</v>
      </c>
      <c r="BJ655">
        <v>195</v>
      </c>
      <c r="BK655" t="s">
        <v>1257</v>
      </c>
      <c r="BL655" t="s">
        <v>7128</v>
      </c>
      <c r="BM655" s="4" t="s">
        <v>4929</v>
      </c>
      <c r="BN655" s="4" t="s">
        <v>1564</v>
      </c>
      <c r="BO655" s="4" t="s">
        <v>1565</v>
      </c>
      <c r="BP655" s="4" t="s">
        <v>1566</v>
      </c>
      <c r="BQ655" s="7">
        <f t="shared" si="1289"/>
        <v>1290.3166666666666</v>
      </c>
      <c r="BR655" s="7">
        <f t="shared" si="1290"/>
        <v>933.9666666666667</v>
      </c>
      <c r="BS655" s="7">
        <f t="shared" si="1291"/>
        <v>66.849999999999994</v>
      </c>
      <c r="BT655" s="7">
        <f t="shared" si="1292"/>
        <v>289.5</v>
      </c>
      <c r="BU655" s="12">
        <v>1630</v>
      </c>
      <c r="BV655">
        <v>7</v>
      </c>
      <c r="BW655">
        <v>1</v>
      </c>
      <c r="BX655">
        <v>1</v>
      </c>
      <c r="BY655" s="18">
        <f t="shared" si="1293"/>
        <v>13.734803921568627</v>
      </c>
      <c r="BZ655" s="18">
        <f t="shared" si="1294"/>
        <v>0.9830882352941176</v>
      </c>
      <c r="CA655" s="18">
        <f t="shared" si="1295"/>
        <v>4.257352941176471</v>
      </c>
      <c r="CB655" s="6">
        <v>50</v>
      </c>
      <c r="CC655" s="6">
        <v>25</v>
      </c>
      <c r="CD655" s="6">
        <v>1</v>
      </c>
      <c r="CE655" s="6">
        <v>76</v>
      </c>
      <c r="CF655" s="6">
        <v>36</v>
      </c>
      <c r="CG655" s="6">
        <v>2</v>
      </c>
      <c r="CH655" s="6">
        <v>6</v>
      </c>
      <c r="CI655" s="6">
        <v>44</v>
      </c>
      <c r="CJ655" s="11">
        <f t="shared" si="1296"/>
        <v>3.2121060708804738</v>
      </c>
      <c r="CK655" s="11">
        <f t="shared" si="1297"/>
        <v>5.1813471502590671</v>
      </c>
      <c r="CL655" s="11">
        <f t="shared" si="1298"/>
        <v>0.89753178758414365</v>
      </c>
      <c r="CM655" s="11">
        <f t="shared" si="1299"/>
        <v>2.3127163710339413</v>
      </c>
      <c r="CN655" s="11">
        <f t="shared" si="1300"/>
        <v>0.41450777202072536</v>
      </c>
      <c r="CO655" s="11">
        <f t="shared" si="1301"/>
        <v>5.3851907255048621</v>
      </c>
      <c r="CP655" s="52">
        <f t="shared" si="1326"/>
        <v>0.2</v>
      </c>
      <c r="CQ655" s="52">
        <f t="shared" si="1327"/>
        <v>0.56000000000000005</v>
      </c>
      <c r="CR655" s="52">
        <f t="shared" si="1328"/>
        <v>0.76</v>
      </c>
      <c r="CS655" s="52">
        <f t="shared" si="1329"/>
        <v>0.2</v>
      </c>
      <c r="CT655" s="52">
        <f t="shared" si="1330"/>
        <v>0.52</v>
      </c>
      <c r="CU655" s="52">
        <f t="shared" si="1331"/>
        <v>0.72</v>
      </c>
      <c r="CV655">
        <v>0</v>
      </c>
      <c r="CW655" s="60">
        <f t="shared" si="1318"/>
        <v>39.416459984873114</v>
      </c>
      <c r="CX655" s="60">
        <f t="shared" si="1319"/>
        <v>61.09579299893791</v>
      </c>
      <c r="CY655" s="60">
        <v>24.841715860104724</v>
      </c>
      <c r="CZ655" s="60">
        <v>7.1865733219861392</v>
      </c>
      <c r="DA655" s="60">
        <v>-0.40902644688127171</v>
      </c>
      <c r="DB655" s="60">
        <v>1.8935974926323706</v>
      </c>
      <c r="DC655" s="60">
        <v>5.7811699251420275E-2</v>
      </c>
      <c r="DD655" s="60">
        <f t="shared" si="1320"/>
        <v>33.570671927093386</v>
      </c>
      <c r="DE655" s="60">
        <f t="shared" si="1321"/>
        <v>52.034779979736321</v>
      </c>
      <c r="DF655" s="60">
        <v>5.5691550409879218</v>
      </c>
      <c r="DG655" s="60">
        <v>-0.28119234748707966</v>
      </c>
      <c r="DH655" s="60">
        <v>2.2069195391395762</v>
      </c>
      <c r="DI655" s="60">
        <v>-1.6490941748606898</v>
      </c>
      <c r="DJ655" s="60">
        <f t="shared" si="1322"/>
        <v>5.8457880577797283</v>
      </c>
      <c r="DK655" s="60">
        <f t="shared" si="1323"/>
        <v>9.0610130192015852</v>
      </c>
      <c r="DL655" s="60"/>
      <c r="DM655" s="60"/>
      <c r="DN655" s="60">
        <f t="shared" si="1324"/>
        <v>0</v>
      </c>
      <c r="DO655" s="58">
        <v>933.9666666666667</v>
      </c>
      <c r="DP655" s="58">
        <v>289.5</v>
      </c>
      <c r="DQ655" s="58">
        <v>66.849999999999994</v>
      </c>
      <c r="DR655" s="58">
        <v>1290.3166666666666</v>
      </c>
    </row>
    <row r="656" spans="1:122" x14ac:dyDescent="0.2">
      <c r="A656" t="s">
        <v>4661</v>
      </c>
      <c r="B656" t="s">
        <v>4665</v>
      </c>
      <c r="C656" t="str">
        <f t="shared" si="1302"/>
        <v xml:space="preserve">Gelinas, Martin </v>
      </c>
      <c r="D656" t="str">
        <f t="shared" si="1303"/>
        <v>Martin Gelinas</v>
      </c>
      <c r="E656" t="str">
        <f t="shared" si="1304"/>
        <v>LW</v>
      </c>
      <c r="F656" t="s">
        <v>976</v>
      </c>
      <c r="G656">
        <v>82</v>
      </c>
      <c r="H656">
        <v>14</v>
      </c>
      <c r="I656">
        <v>30</v>
      </c>
      <c r="J656">
        <f t="shared" si="1305"/>
        <v>44</v>
      </c>
      <c r="K656">
        <v>7</v>
      </c>
      <c r="L656">
        <v>36</v>
      </c>
      <c r="M656" s="5" t="s">
        <v>5760</v>
      </c>
      <c r="N656" s="7">
        <f t="shared" si="1306"/>
        <v>13.433333333333334</v>
      </c>
      <c r="O656" s="7">
        <f t="shared" si="1307"/>
        <v>1101.5333333333333</v>
      </c>
      <c r="P656">
        <v>7</v>
      </c>
      <c r="Q656">
        <v>6</v>
      </c>
      <c r="R656">
        <v>0</v>
      </c>
      <c r="S656">
        <v>0</v>
      </c>
      <c r="T656">
        <f t="shared" si="1308"/>
        <v>7</v>
      </c>
      <c r="U656">
        <f t="shared" si="1309"/>
        <v>24</v>
      </c>
      <c r="V656">
        <v>171</v>
      </c>
      <c r="W656" s="9">
        <f t="shared" si="1310"/>
        <v>8.1871345029239762E-2</v>
      </c>
      <c r="X656">
        <v>1561</v>
      </c>
      <c r="Y656">
        <v>1</v>
      </c>
      <c r="Z656">
        <v>0</v>
      </c>
      <c r="AA656">
        <v>11</v>
      </c>
      <c r="AB656">
        <v>16</v>
      </c>
      <c r="AC656" s="9">
        <f t="shared" si="1311"/>
        <v>0.40740740740740738</v>
      </c>
      <c r="AD656" s="5" t="s">
        <v>4724</v>
      </c>
      <c r="AE656" s="11">
        <f t="shared" si="1325"/>
        <v>25.016666666666666</v>
      </c>
      <c r="AF656" s="27">
        <v>59</v>
      </c>
      <c r="AG656" s="12">
        <v>1989203</v>
      </c>
      <c r="AH656" s="13" t="s">
        <v>4482</v>
      </c>
      <c r="AI656" s="13" t="s">
        <v>4381</v>
      </c>
      <c r="AJ656" s="14">
        <v>7</v>
      </c>
      <c r="AK656" s="13" t="s">
        <v>6296</v>
      </c>
      <c r="AL656" s="13" t="s">
        <v>6339</v>
      </c>
      <c r="AM656" s="13" t="s">
        <v>6316</v>
      </c>
      <c r="AN656" s="18">
        <f t="shared" si="1312"/>
        <v>26.2</v>
      </c>
      <c r="AO656" s="18">
        <f t="shared" si="1313"/>
        <v>20.100000000000001</v>
      </c>
      <c r="AP656" s="18">
        <f t="shared" si="1314"/>
        <v>7</v>
      </c>
      <c r="AQ656" s="18">
        <f t="shared" si="1315"/>
        <v>3.4</v>
      </c>
      <c r="AR656" s="18">
        <f t="shared" si="1287"/>
        <v>5.3639040807740841</v>
      </c>
      <c r="AS656" s="18">
        <f t="shared" si="1316"/>
        <v>2.2000000000000002</v>
      </c>
      <c r="AT656" s="18">
        <f t="shared" si="1288"/>
        <v>3.4707614640302906</v>
      </c>
      <c r="AU656" s="18">
        <f t="shared" si="1317"/>
        <v>5.6</v>
      </c>
      <c r="AV656" s="66">
        <v>19</v>
      </c>
      <c r="AW656" s="66">
        <v>74</v>
      </c>
      <c r="AX656" s="66">
        <v>61</v>
      </c>
      <c r="AY656" s="66">
        <v>40</v>
      </c>
      <c r="AZ656" s="66">
        <v>39</v>
      </c>
      <c r="BA656" s="66">
        <v>11</v>
      </c>
      <c r="BB656" s="66">
        <v>16</v>
      </c>
      <c r="BC656" s="66">
        <v>0.5</v>
      </c>
      <c r="BE656" t="s">
        <v>274</v>
      </c>
      <c r="BF656" t="s">
        <v>275</v>
      </c>
      <c r="BG656" t="s">
        <v>7456</v>
      </c>
      <c r="BH656" t="s">
        <v>7457</v>
      </c>
      <c r="BI656">
        <v>71</v>
      </c>
      <c r="BJ656">
        <v>201</v>
      </c>
      <c r="BK656" t="s">
        <v>1259</v>
      </c>
      <c r="BL656" t="s">
        <v>7128</v>
      </c>
      <c r="BM656" s="4" t="s">
        <v>488</v>
      </c>
      <c r="BN656" s="4" t="s">
        <v>6726</v>
      </c>
      <c r="BO656" s="4" t="s">
        <v>6727</v>
      </c>
      <c r="BP656" s="4" t="s">
        <v>6728</v>
      </c>
      <c r="BQ656" s="7">
        <f t="shared" si="1289"/>
        <v>1101.0666666666666</v>
      </c>
      <c r="BR656" s="7">
        <f t="shared" si="1290"/>
        <v>934.4</v>
      </c>
      <c r="BS656" s="7">
        <f t="shared" si="1291"/>
        <v>5.8666666666666671</v>
      </c>
      <c r="BT656" s="7">
        <f t="shared" si="1292"/>
        <v>160.80000000000001</v>
      </c>
      <c r="BU656" s="12">
        <v>1561</v>
      </c>
      <c r="BV656">
        <v>0</v>
      </c>
      <c r="BW656">
        <v>0</v>
      </c>
      <c r="BX656">
        <v>0</v>
      </c>
      <c r="BY656" s="18">
        <f t="shared" si="1293"/>
        <v>11.395121951219512</v>
      </c>
      <c r="BZ656" s="18">
        <f t="shared" si="1294"/>
        <v>7.1544715447154475E-2</v>
      </c>
      <c r="CA656" s="18">
        <f t="shared" si="1295"/>
        <v>1.9609756097560977</v>
      </c>
      <c r="CB656" s="6">
        <v>45</v>
      </c>
      <c r="CC656" s="6">
        <v>23</v>
      </c>
      <c r="CD656" s="6">
        <v>0</v>
      </c>
      <c r="CE656" s="6">
        <v>68</v>
      </c>
      <c r="CF656" s="6">
        <v>35</v>
      </c>
      <c r="CG656" s="6">
        <v>3</v>
      </c>
      <c r="CH656" s="6">
        <v>1</v>
      </c>
      <c r="CI656" s="6">
        <v>39</v>
      </c>
      <c r="CJ656" s="11">
        <f t="shared" si="1296"/>
        <v>2.889554794520548</v>
      </c>
      <c r="CK656" s="11">
        <f t="shared" si="1297"/>
        <v>8.5820895522388057</v>
      </c>
      <c r="CL656" s="11">
        <f t="shared" si="1298"/>
        <v>0</v>
      </c>
      <c r="CM656" s="11">
        <f t="shared" si="1299"/>
        <v>2.2474315068493151</v>
      </c>
      <c r="CN656" s="11">
        <f t="shared" si="1300"/>
        <v>1.1194029850746268</v>
      </c>
      <c r="CO656" s="11">
        <f t="shared" si="1301"/>
        <v>10.227272727272727</v>
      </c>
      <c r="CP656" s="52">
        <f t="shared" si="1326"/>
        <v>0.15555555555555556</v>
      </c>
      <c r="CQ656" s="52">
        <f t="shared" si="1327"/>
        <v>0.53333333333333333</v>
      </c>
      <c r="CR656" s="52">
        <f t="shared" si="1328"/>
        <v>0.68888888888888888</v>
      </c>
      <c r="CS656" s="52">
        <f t="shared" si="1329"/>
        <v>0.30434782608695654</v>
      </c>
      <c r="CT656" s="52">
        <f t="shared" si="1330"/>
        <v>0.2608695652173913</v>
      </c>
      <c r="CU656" s="52">
        <f t="shared" si="1331"/>
        <v>0.56521739130434789</v>
      </c>
      <c r="CV656">
        <v>0</v>
      </c>
      <c r="CW656" s="60">
        <f t="shared" si="1318"/>
        <v>33.051126232327796</v>
      </c>
      <c r="CX656" s="60">
        <f t="shared" si="1319"/>
        <v>60.034741279355408</v>
      </c>
      <c r="CY656" s="60">
        <v>14.28708634989581</v>
      </c>
      <c r="CZ656" s="60">
        <v>9.8486244851626275</v>
      </c>
      <c r="DA656" s="60">
        <v>-1.0357645428229114</v>
      </c>
      <c r="DB656" s="60">
        <v>-6.5983116749693038E-2</v>
      </c>
      <c r="DC656" s="60">
        <v>-0.56005759366244257</v>
      </c>
      <c r="DD656" s="60">
        <f t="shared" si="1320"/>
        <v>22.473905581823395</v>
      </c>
      <c r="DE656" s="60">
        <f t="shared" si="1321"/>
        <v>40.822061483089243</v>
      </c>
      <c r="DF656" s="60">
        <v>9.3944017663273147</v>
      </c>
      <c r="DG656" s="60">
        <v>7.4735642306714742E-2</v>
      </c>
      <c r="DH656" s="60">
        <v>-3.5254697843668734E-2</v>
      </c>
      <c r="DI656" s="60">
        <v>1.1433379397140384</v>
      </c>
      <c r="DJ656" s="60">
        <f t="shared" si="1322"/>
        <v>10.577220650504399</v>
      </c>
      <c r="DK656" s="60">
        <f t="shared" si="1323"/>
        <v>19.212679796266169</v>
      </c>
      <c r="DL656" s="60"/>
      <c r="DM656" s="60"/>
      <c r="DN656" s="60">
        <f t="shared" si="1324"/>
        <v>0</v>
      </c>
      <c r="DO656" s="58">
        <v>934.4</v>
      </c>
      <c r="DP656" s="58">
        <v>160.80000000000001</v>
      </c>
      <c r="DQ656" s="58">
        <v>5.8666666666666671</v>
      </c>
      <c r="DR656" s="58">
        <v>1101.0666666666666</v>
      </c>
    </row>
    <row r="657" spans="1:122" x14ac:dyDescent="0.2">
      <c r="A657" t="s">
        <v>4670</v>
      </c>
      <c r="B657" t="s">
        <v>4665</v>
      </c>
      <c r="C657" t="str">
        <f t="shared" si="1302"/>
        <v xml:space="preserve">Ellison, Matt </v>
      </c>
      <c r="D657" t="str">
        <f t="shared" si="1303"/>
        <v>Matt Ellison</v>
      </c>
      <c r="E657" t="str">
        <f t="shared" si="1304"/>
        <v>RW</v>
      </c>
      <c r="F657" t="s">
        <v>2783</v>
      </c>
      <c r="G657">
        <v>2</v>
      </c>
      <c r="H657">
        <v>0</v>
      </c>
      <c r="I657">
        <v>0</v>
      </c>
      <c r="J657">
        <f t="shared" si="1305"/>
        <v>0</v>
      </c>
      <c r="K657">
        <v>0</v>
      </c>
      <c r="L657">
        <v>0</v>
      </c>
      <c r="M657" s="5" t="s">
        <v>5918</v>
      </c>
      <c r="N657" s="7">
        <f t="shared" si="1306"/>
        <v>5.9666666666666668</v>
      </c>
      <c r="O657" s="7">
        <f t="shared" si="1307"/>
        <v>11.933333333333334</v>
      </c>
      <c r="P657">
        <v>0</v>
      </c>
      <c r="Q657">
        <v>0</v>
      </c>
      <c r="R657">
        <v>0</v>
      </c>
      <c r="S657">
        <v>0</v>
      </c>
      <c r="T657">
        <f t="shared" si="1308"/>
        <v>0</v>
      </c>
      <c r="U657">
        <f t="shared" si="1309"/>
        <v>0</v>
      </c>
      <c r="V657">
        <v>1</v>
      </c>
      <c r="W657" s="9">
        <f t="shared" si="1310"/>
        <v>0</v>
      </c>
      <c r="X657">
        <v>21</v>
      </c>
      <c r="Y657">
        <v>0</v>
      </c>
      <c r="Z657">
        <v>0</v>
      </c>
      <c r="AA657">
        <v>3</v>
      </c>
      <c r="AB657">
        <v>5</v>
      </c>
      <c r="AC657" s="9">
        <f t="shared" si="1311"/>
        <v>0.375</v>
      </c>
      <c r="AD657" s="5" t="s">
        <v>361</v>
      </c>
      <c r="AH657" s="15" t="s">
        <v>6348</v>
      </c>
      <c r="AI657" s="15" t="s">
        <v>6349</v>
      </c>
      <c r="AJ657" s="16">
        <v>0</v>
      </c>
      <c r="AK657" s="15" t="s">
        <v>6351</v>
      </c>
      <c r="AL657" s="15" t="s">
        <v>6350</v>
      </c>
      <c r="AM657" s="15" t="s">
        <v>6351</v>
      </c>
      <c r="AN657" s="18">
        <f t="shared" si="1312"/>
        <v>0.2</v>
      </c>
      <c r="AO657" s="18">
        <f t="shared" si="1313"/>
        <v>0.1</v>
      </c>
      <c r="AP657" s="18">
        <f t="shared" si="1314"/>
        <v>0</v>
      </c>
      <c r="AQ657" s="18">
        <f t="shared" si="1315"/>
        <v>-0.1</v>
      </c>
      <c r="AR657" s="18">
        <f t="shared" si="1287"/>
        <v>-16.597510373443988</v>
      </c>
      <c r="AS657" s="18">
        <f t="shared" si="1316"/>
        <v>0</v>
      </c>
      <c r="AT657" s="18">
        <f t="shared" si="1288"/>
        <v>0</v>
      </c>
      <c r="AU657" s="18">
        <f t="shared" si="1317"/>
        <v>-0.1</v>
      </c>
      <c r="AV657" s="66">
        <v>0</v>
      </c>
      <c r="AW657" s="66">
        <v>3</v>
      </c>
      <c r="AX657" s="66">
        <v>0</v>
      </c>
      <c r="AY657" s="66">
        <v>0</v>
      </c>
      <c r="AZ657" s="66">
        <v>0</v>
      </c>
      <c r="BA657" s="66">
        <v>3</v>
      </c>
      <c r="BB657" s="66">
        <v>5</v>
      </c>
      <c r="BC657" s="66">
        <v>7.6</v>
      </c>
      <c r="BD657">
        <v>36</v>
      </c>
      <c r="BE657" t="s">
        <v>778</v>
      </c>
      <c r="BF657" t="s">
        <v>779</v>
      </c>
      <c r="BG657" t="s">
        <v>7490</v>
      </c>
      <c r="BH657" t="s">
        <v>7457</v>
      </c>
      <c r="BI657">
        <v>72</v>
      </c>
      <c r="BJ657">
        <v>192</v>
      </c>
      <c r="BK657" t="s">
        <v>1258</v>
      </c>
      <c r="BL657" t="s">
        <v>7128</v>
      </c>
      <c r="BM657" s="4" t="s">
        <v>1612</v>
      </c>
      <c r="BN657" s="4" t="s">
        <v>6193</v>
      </c>
      <c r="BO657" s="4" t="s">
        <v>1516</v>
      </c>
      <c r="BP657" s="4" t="s">
        <v>6747</v>
      </c>
      <c r="BQ657" s="7">
        <f t="shared" si="1289"/>
        <v>11.933333333333334</v>
      </c>
      <c r="BR657" s="7">
        <f t="shared" si="1290"/>
        <v>11.816666666666666</v>
      </c>
      <c r="BS657" s="7">
        <f t="shared" si="1291"/>
        <v>0</v>
      </c>
      <c r="BT657" s="7">
        <f t="shared" si="1292"/>
        <v>0.11666666666666667</v>
      </c>
      <c r="BU657">
        <v>21</v>
      </c>
      <c r="BV657">
        <v>0</v>
      </c>
      <c r="BW657">
        <v>0</v>
      </c>
      <c r="BX657">
        <v>0</v>
      </c>
      <c r="BY657" s="18">
        <f t="shared" si="1293"/>
        <v>5.9083333333333332</v>
      </c>
      <c r="BZ657" s="18">
        <f t="shared" si="1294"/>
        <v>0</v>
      </c>
      <c r="CA657" s="18">
        <f t="shared" si="1295"/>
        <v>5.8333333333333334E-2</v>
      </c>
      <c r="CB657" s="6">
        <v>0</v>
      </c>
      <c r="CC657" s="6">
        <v>0</v>
      </c>
      <c r="CD657" s="6">
        <v>0</v>
      </c>
      <c r="CE657" s="6">
        <v>0</v>
      </c>
      <c r="CF657" s="6">
        <v>0</v>
      </c>
      <c r="CG657" s="6">
        <v>0</v>
      </c>
      <c r="CH657" s="6">
        <v>0</v>
      </c>
      <c r="CI657" s="6">
        <v>0</v>
      </c>
      <c r="CJ657" s="11">
        <f t="shared" si="1296"/>
        <v>0</v>
      </c>
      <c r="CK657" s="11">
        <f t="shared" si="1297"/>
        <v>0</v>
      </c>
      <c r="CL657" s="11">
        <f t="shared" si="1298"/>
        <v>0</v>
      </c>
      <c r="CM657" s="11">
        <f t="shared" si="1299"/>
        <v>0</v>
      </c>
      <c r="CN657" s="11">
        <f t="shared" si="1300"/>
        <v>0</v>
      </c>
      <c r="CO657" s="11">
        <f t="shared" si="1301"/>
        <v>0</v>
      </c>
      <c r="CP657" s="52">
        <f t="shared" si="1326"/>
        <v>0</v>
      </c>
      <c r="CQ657" s="52">
        <f t="shared" si="1327"/>
        <v>0</v>
      </c>
      <c r="CR657" s="52">
        <f t="shared" si="1328"/>
        <v>0</v>
      </c>
      <c r="CS657" s="52">
        <f t="shared" si="1329"/>
        <v>0</v>
      </c>
      <c r="CT657" s="52">
        <f t="shared" si="1330"/>
        <v>0</v>
      </c>
      <c r="CU657" s="52">
        <f t="shared" si="1331"/>
        <v>0</v>
      </c>
      <c r="CV657">
        <v>0</v>
      </c>
      <c r="CW657" s="60">
        <f t="shared" si="1318"/>
        <v>0.17053687294438641</v>
      </c>
      <c r="CX657" s="60">
        <f t="shared" si="1319"/>
        <v>28.581598817494928</v>
      </c>
      <c r="CY657" s="60">
        <v>-0.29214168738229029</v>
      </c>
      <c r="CZ657" s="60">
        <v>-6.1120552717460058E-3</v>
      </c>
      <c r="DA657" s="60">
        <v>-4.0282797194899729E-3</v>
      </c>
      <c r="DB657" s="60">
        <v>0</v>
      </c>
      <c r="DC657" s="60">
        <v>0</v>
      </c>
      <c r="DD657" s="60">
        <f t="shared" si="1320"/>
        <v>-0.3022820223735263</v>
      </c>
      <c r="DE657" s="60">
        <f t="shared" si="1321"/>
        <v>-50.661791459250217</v>
      </c>
      <c r="DF657" s="60">
        <v>0.30590050403386071</v>
      </c>
      <c r="DG657" s="60">
        <v>4.7166650174968952E-4</v>
      </c>
      <c r="DH657" s="60">
        <v>0</v>
      </c>
      <c r="DI657" s="60">
        <v>0.16644672478230232</v>
      </c>
      <c r="DJ657" s="60">
        <f t="shared" si="1322"/>
        <v>0.47281889531791271</v>
      </c>
      <c r="DK657" s="60">
        <f t="shared" si="1323"/>
        <v>79.243390276745146</v>
      </c>
      <c r="DL657" s="60"/>
      <c r="DM657" s="60"/>
      <c r="DN657" s="60">
        <f t="shared" si="1324"/>
        <v>0</v>
      </c>
      <c r="DO657" s="58">
        <v>11.816666666666666</v>
      </c>
      <c r="DP657" s="58">
        <v>0.11666666666666667</v>
      </c>
      <c r="DQ657" s="58">
        <v>0</v>
      </c>
      <c r="DR657" s="58">
        <v>11.933333333333334</v>
      </c>
    </row>
    <row r="658" spans="1:122" x14ac:dyDescent="0.2">
      <c r="A658" t="s">
        <v>4664</v>
      </c>
      <c r="B658" t="s">
        <v>4665</v>
      </c>
      <c r="C658" t="str">
        <f t="shared" si="1302"/>
        <v xml:space="preserve">Bonk, Radek </v>
      </c>
      <c r="D658" t="str">
        <f t="shared" si="1303"/>
        <v>Radek Bonk</v>
      </c>
      <c r="E658" t="str">
        <f t="shared" si="1304"/>
        <v xml:space="preserve">C </v>
      </c>
      <c r="F658" t="s">
        <v>1080</v>
      </c>
      <c r="G658">
        <v>74</v>
      </c>
      <c r="H658">
        <v>13</v>
      </c>
      <c r="I658">
        <v>10</v>
      </c>
      <c r="J658">
        <f t="shared" si="1305"/>
        <v>23</v>
      </c>
      <c r="K658">
        <v>0</v>
      </c>
      <c r="L658">
        <v>54</v>
      </c>
      <c r="M658" s="5" t="s">
        <v>5827</v>
      </c>
      <c r="N658" s="7">
        <f t="shared" si="1306"/>
        <v>15.866666666666667</v>
      </c>
      <c r="O658" s="7">
        <f t="shared" si="1307"/>
        <v>1174.1333333333334</v>
      </c>
      <c r="P658">
        <v>1</v>
      </c>
      <c r="Q658">
        <v>1</v>
      </c>
      <c r="R658">
        <v>2</v>
      </c>
      <c r="S658">
        <v>1</v>
      </c>
      <c r="T658">
        <f t="shared" si="1308"/>
        <v>10</v>
      </c>
      <c r="U658">
        <f t="shared" si="1309"/>
        <v>8</v>
      </c>
      <c r="V658">
        <v>111</v>
      </c>
      <c r="W658" s="9">
        <f t="shared" si="1310"/>
        <v>0.11711711711711711</v>
      </c>
      <c r="X658">
        <v>1589</v>
      </c>
      <c r="Y658">
        <v>1</v>
      </c>
      <c r="Z658">
        <v>0</v>
      </c>
      <c r="AA658">
        <v>597</v>
      </c>
      <c r="AB658">
        <v>601</v>
      </c>
      <c r="AC658" s="9">
        <f t="shared" si="1311"/>
        <v>0.498330550918197</v>
      </c>
      <c r="AD658" s="5" t="s">
        <v>4244</v>
      </c>
      <c r="AE658" s="11">
        <f t="shared" ref="AE658:AE666" si="1332">LEFT(AD658, LEN(AD658)-3)+RIGHT(AD658,2)/60</f>
        <v>51.05</v>
      </c>
      <c r="AF658" s="27">
        <v>49</v>
      </c>
      <c r="AG658" s="12">
        <v>1197916</v>
      </c>
      <c r="AH658" s="13" t="s">
        <v>4428</v>
      </c>
      <c r="AI658" s="13" t="s">
        <v>6294</v>
      </c>
      <c r="AJ658" s="14">
        <v>1.5</v>
      </c>
      <c r="AK658" s="13" t="s">
        <v>6351</v>
      </c>
      <c r="AL658" s="13" t="s">
        <v>6302</v>
      </c>
      <c r="AM658" s="13" t="s">
        <v>6395</v>
      </c>
      <c r="AN658" s="18">
        <f t="shared" si="1312"/>
        <v>19.600000000000001</v>
      </c>
      <c r="AO658" s="18">
        <f t="shared" si="1313"/>
        <v>25.2</v>
      </c>
      <c r="AP658" s="18">
        <f t="shared" si="1314"/>
        <v>1.5</v>
      </c>
      <c r="AQ658" s="18">
        <f t="shared" si="1315"/>
        <v>-0.1</v>
      </c>
      <c r="AR658" s="18">
        <f t="shared" si="1287"/>
        <v>-0.14001680201624195</v>
      </c>
      <c r="AS658" s="18">
        <f t="shared" si="1316"/>
        <v>2</v>
      </c>
      <c r="AT658" s="18">
        <f t="shared" si="1288"/>
        <v>2.8003360403248392</v>
      </c>
      <c r="AU658" s="18">
        <f t="shared" si="1317"/>
        <v>1.8</v>
      </c>
      <c r="AV658" s="66">
        <v>77</v>
      </c>
      <c r="AW658" s="66">
        <v>77</v>
      </c>
      <c r="AX658" s="66">
        <v>34</v>
      </c>
      <c r="AY658" s="66">
        <v>28</v>
      </c>
      <c r="AZ658" s="66">
        <v>49</v>
      </c>
      <c r="BA658" s="66">
        <v>597</v>
      </c>
      <c r="BB658" s="66">
        <v>601</v>
      </c>
      <c r="BC658" s="66">
        <v>27.2</v>
      </c>
      <c r="BD658">
        <v>14</v>
      </c>
      <c r="BE658" t="s">
        <v>2905</v>
      </c>
      <c r="BF658" t="s">
        <v>2906</v>
      </c>
      <c r="BH658" t="s">
        <v>627</v>
      </c>
      <c r="BI658">
        <v>75</v>
      </c>
      <c r="BJ658">
        <v>210</v>
      </c>
      <c r="BK658" t="s">
        <v>1259</v>
      </c>
      <c r="BL658" t="s">
        <v>7128</v>
      </c>
      <c r="BM658" s="4" t="s">
        <v>456</v>
      </c>
      <c r="BN658" s="4" t="s">
        <v>6623</v>
      </c>
      <c r="BO658" s="4" t="s">
        <v>6624</v>
      </c>
      <c r="BP658" s="4" t="s">
        <v>6625</v>
      </c>
      <c r="BQ658" s="7">
        <f t="shared" si="1289"/>
        <v>1174.3833333333334</v>
      </c>
      <c r="BR658" s="7">
        <f t="shared" si="1290"/>
        <v>920.36666666666667</v>
      </c>
      <c r="BS658" s="7">
        <f t="shared" si="1291"/>
        <v>218.73333333333332</v>
      </c>
      <c r="BT658" s="7">
        <f t="shared" si="1292"/>
        <v>35.283333333333331</v>
      </c>
      <c r="BU658" s="12">
        <v>1589</v>
      </c>
      <c r="BV658">
        <v>0</v>
      </c>
      <c r="BW658">
        <v>0</v>
      </c>
      <c r="BX658">
        <v>0</v>
      </c>
      <c r="BY658" s="18">
        <f t="shared" si="1293"/>
        <v>12.437387387387387</v>
      </c>
      <c r="BZ658" s="18">
        <f t="shared" si="1294"/>
        <v>2.9558558558558556</v>
      </c>
      <c r="CA658" s="18">
        <f t="shared" si="1295"/>
        <v>0.47680180180180176</v>
      </c>
      <c r="CB658" s="6">
        <v>28</v>
      </c>
      <c r="CC658" s="6">
        <v>2</v>
      </c>
      <c r="CD658" s="6">
        <v>5</v>
      </c>
      <c r="CE658" s="6">
        <v>35</v>
      </c>
      <c r="CF658" s="6">
        <v>35</v>
      </c>
      <c r="CG658" s="6">
        <v>1</v>
      </c>
      <c r="CH658" s="6">
        <v>22</v>
      </c>
      <c r="CI658" s="6">
        <v>58</v>
      </c>
      <c r="CJ658" s="11">
        <f t="shared" si="1296"/>
        <v>1.8253594581869543</v>
      </c>
      <c r="CK658" s="11">
        <f t="shared" si="1297"/>
        <v>3.4010392064241852</v>
      </c>
      <c r="CL658" s="11">
        <f t="shared" si="1298"/>
        <v>1.3715330691862238</v>
      </c>
      <c r="CM658" s="11">
        <f t="shared" si="1299"/>
        <v>2.2816993227336932</v>
      </c>
      <c r="CN658" s="11">
        <f t="shared" si="1300"/>
        <v>1.7005196032120926</v>
      </c>
      <c r="CO658" s="11">
        <f t="shared" si="1301"/>
        <v>6.0347455044193845</v>
      </c>
      <c r="CP658" s="52">
        <f t="shared" si="1326"/>
        <v>0.35714285714285715</v>
      </c>
      <c r="CQ658" s="52">
        <f t="shared" si="1327"/>
        <v>0.2857142857142857</v>
      </c>
      <c r="CR658" s="52">
        <f t="shared" si="1328"/>
        <v>0.64285714285714279</v>
      </c>
      <c r="CS658" s="52">
        <f t="shared" si="1329"/>
        <v>0.5</v>
      </c>
      <c r="CT658" s="52">
        <f t="shared" si="1330"/>
        <v>0.5</v>
      </c>
      <c r="CU658" s="52">
        <f t="shared" si="1331"/>
        <v>1</v>
      </c>
      <c r="CV658">
        <v>0</v>
      </c>
      <c r="CW658" s="60">
        <f t="shared" si="1318"/>
        <v>21.791266974638983</v>
      </c>
      <c r="CX658" s="60">
        <f t="shared" si="1319"/>
        <v>37.110994947088237</v>
      </c>
      <c r="CY658" s="60">
        <v>6.2822955245429384</v>
      </c>
      <c r="CZ658" s="60">
        <v>0.65366691384893094</v>
      </c>
      <c r="DA658" s="60">
        <v>-0.37300267707221346</v>
      </c>
      <c r="DB658" s="60">
        <v>3.2466358159268371</v>
      </c>
      <c r="DC658" s="60">
        <v>0</v>
      </c>
      <c r="DD658" s="60">
        <f t="shared" si="1320"/>
        <v>9.8095955772464922</v>
      </c>
      <c r="DE658" s="60">
        <f t="shared" si="1321"/>
        <v>16.705951623824973</v>
      </c>
      <c r="DF658" s="60">
        <v>6.9971446861090625</v>
      </c>
      <c r="DG658" s="60">
        <v>-7.2420339237886017E-2</v>
      </c>
      <c r="DH658" s="60">
        <v>7.6680095761609568</v>
      </c>
      <c r="DI658" s="60">
        <v>-2.611062525639642</v>
      </c>
      <c r="DJ658" s="60">
        <f t="shared" si="1322"/>
        <v>11.981671397392491</v>
      </c>
      <c r="DK658" s="60">
        <f t="shared" si="1323"/>
        <v>20.405043323263261</v>
      </c>
      <c r="DL658" s="60"/>
      <c r="DM658" s="60"/>
      <c r="DN658" s="60">
        <f t="shared" si="1324"/>
        <v>0</v>
      </c>
      <c r="DO658" s="58">
        <v>920.36666666666667</v>
      </c>
      <c r="DP658" s="58">
        <v>35.283333333333331</v>
      </c>
      <c r="DQ658" s="58">
        <v>218.73333333333335</v>
      </c>
      <c r="DR658" s="58">
        <v>1174.3833333333332</v>
      </c>
    </row>
    <row r="659" spans="1:122" x14ac:dyDescent="0.2">
      <c r="A659" t="s">
        <v>4665</v>
      </c>
      <c r="B659" t="s">
        <v>4665</v>
      </c>
      <c r="C659" t="str">
        <f t="shared" si="1302"/>
        <v xml:space="preserve">Peverley, Rich </v>
      </c>
      <c r="D659" t="str">
        <f t="shared" si="1303"/>
        <v>Rich Peverley</v>
      </c>
      <c r="E659" t="str">
        <f t="shared" si="1304"/>
        <v xml:space="preserve">C </v>
      </c>
      <c r="F659" t="s">
        <v>1122</v>
      </c>
      <c r="G659">
        <v>13</v>
      </c>
      <c r="H659">
        <v>0</v>
      </c>
      <c r="I659">
        <v>1</v>
      </c>
      <c r="J659">
        <f t="shared" si="1305"/>
        <v>1</v>
      </c>
      <c r="K659">
        <v>-1</v>
      </c>
      <c r="L659">
        <v>0</v>
      </c>
      <c r="M659" s="5" t="s">
        <v>5539</v>
      </c>
      <c r="N659" s="7">
        <f t="shared" si="1306"/>
        <v>7.5166666666666666</v>
      </c>
      <c r="O659" s="7">
        <f t="shared" si="1307"/>
        <v>97.716666666666669</v>
      </c>
      <c r="P659">
        <v>0</v>
      </c>
      <c r="Q659">
        <v>0</v>
      </c>
      <c r="R659">
        <v>0</v>
      </c>
      <c r="S659">
        <v>0</v>
      </c>
      <c r="T659">
        <f t="shared" si="1308"/>
        <v>0</v>
      </c>
      <c r="U659">
        <f t="shared" si="1309"/>
        <v>1</v>
      </c>
      <c r="V659">
        <v>9</v>
      </c>
      <c r="W659" s="9">
        <f t="shared" si="1310"/>
        <v>0</v>
      </c>
      <c r="X659">
        <v>145</v>
      </c>
      <c r="Y659">
        <v>0</v>
      </c>
      <c r="Z659">
        <v>0</v>
      </c>
      <c r="AA659">
        <v>22</v>
      </c>
      <c r="AB659">
        <v>23</v>
      </c>
      <c r="AC659" s="9">
        <f t="shared" si="1311"/>
        <v>0.48888888888888887</v>
      </c>
      <c r="AD659" s="5" t="s">
        <v>4350</v>
      </c>
      <c r="AE659" s="11">
        <f t="shared" si="1332"/>
        <v>97.8</v>
      </c>
      <c r="AH659" s="13" t="s">
        <v>6395</v>
      </c>
      <c r="AI659" s="13" t="s">
        <v>6415</v>
      </c>
      <c r="AJ659" s="14">
        <v>-1.5</v>
      </c>
      <c r="AK659" s="13" t="s">
        <v>6340</v>
      </c>
      <c r="AL659" s="13" t="s">
        <v>6331</v>
      </c>
      <c r="AM659" s="13" t="s">
        <v>6429</v>
      </c>
      <c r="AN659" s="18">
        <f t="shared" si="1312"/>
        <v>1.8</v>
      </c>
      <c r="AO659" s="18">
        <f t="shared" si="1313"/>
        <v>1.7</v>
      </c>
      <c r="AP659" s="18">
        <f t="shared" si="1314"/>
        <v>-1.5</v>
      </c>
      <c r="AQ659" s="18">
        <f t="shared" si="1315"/>
        <v>-0.6</v>
      </c>
      <c r="AR659" s="18">
        <f t="shared" si="1287"/>
        <v>-11.904761904761903</v>
      </c>
      <c r="AS659" s="18">
        <f t="shared" si="1316"/>
        <v>-0.2</v>
      </c>
      <c r="AT659" s="18">
        <f t="shared" si="1288"/>
        <v>-3.9682539682539688</v>
      </c>
      <c r="AU659" s="18">
        <f t="shared" si="1317"/>
        <v>-0.7</v>
      </c>
      <c r="AV659" s="66">
        <v>1</v>
      </c>
      <c r="AW659" s="66">
        <v>1</v>
      </c>
      <c r="AX659" s="66">
        <v>3</v>
      </c>
      <c r="AY659" s="66">
        <v>1</v>
      </c>
      <c r="AZ659" s="66">
        <v>4</v>
      </c>
      <c r="BA659" s="66">
        <v>22</v>
      </c>
      <c r="BB659" s="66">
        <v>23</v>
      </c>
      <c r="BC659" s="66">
        <v>5.9</v>
      </c>
      <c r="BD659">
        <v>37</v>
      </c>
      <c r="BE659" t="s">
        <v>4022</v>
      </c>
      <c r="BF659" t="s">
        <v>3145</v>
      </c>
      <c r="BG659" t="s">
        <v>7484</v>
      </c>
      <c r="BH659" t="s">
        <v>7457</v>
      </c>
      <c r="BI659">
        <v>72</v>
      </c>
      <c r="BJ659">
        <v>185</v>
      </c>
      <c r="BK659" t="s">
        <v>1258</v>
      </c>
      <c r="BL659" t="s">
        <v>638</v>
      </c>
      <c r="BM659" s="4" t="s">
        <v>6007</v>
      </c>
      <c r="BN659" s="4" t="s">
        <v>6008</v>
      </c>
      <c r="BO659" s="4" t="s">
        <v>578</v>
      </c>
      <c r="BP659" s="4" t="s">
        <v>1473</v>
      </c>
      <c r="BQ659" s="7">
        <f t="shared" si="1289"/>
        <v>97.8</v>
      </c>
      <c r="BR659" s="7">
        <f t="shared" si="1290"/>
        <v>94.8</v>
      </c>
      <c r="BS659" s="7">
        <f t="shared" si="1291"/>
        <v>2.2000000000000002</v>
      </c>
      <c r="BT659" s="7">
        <f t="shared" si="1292"/>
        <v>0.8</v>
      </c>
      <c r="BU659">
        <v>145</v>
      </c>
      <c r="BV659">
        <v>0</v>
      </c>
      <c r="BW659">
        <v>0</v>
      </c>
      <c r="BX659">
        <v>0</v>
      </c>
      <c r="BY659" s="18">
        <f t="shared" si="1293"/>
        <v>7.2923076923076922</v>
      </c>
      <c r="BZ659" s="18">
        <f t="shared" si="1294"/>
        <v>0.16923076923076924</v>
      </c>
      <c r="CA659" s="18">
        <f t="shared" si="1295"/>
        <v>6.1538461538461542E-2</v>
      </c>
      <c r="CB659" s="6">
        <v>2</v>
      </c>
      <c r="CC659" s="6">
        <v>0</v>
      </c>
      <c r="CD659" s="6">
        <v>0</v>
      </c>
      <c r="CE659" s="6">
        <v>2</v>
      </c>
      <c r="CF659" s="6">
        <v>3</v>
      </c>
      <c r="CG659" s="6">
        <v>0</v>
      </c>
      <c r="CH659" s="6">
        <v>0</v>
      </c>
      <c r="CI659" s="6">
        <v>3</v>
      </c>
      <c r="CJ659" s="11">
        <f t="shared" si="1296"/>
        <v>1.2658227848101264</v>
      </c>
      <c r="CK659" s="11">
        <f t="shared" si="1297"/>
        <v>0</v>
      </c>
      <c r="CL659" s="11">
        <f t="shared" si="1298"/>
        <v>0</v>
      </c>
      <c r="CM659" s="11">
        <f t="shared" si="1299"/>
        <v>1.89873417721519</v>
      </c>
      <c r="CN659" s="11">
        <f t="shared" si="1300"/>
        <v>0</v>
      </c>
      <c r="CO659" s="11">
        <f t="shared" si="1301"/>
        <v>0</v>
      </c>
      <c r="CP659" s="52">
        <f t="shared" si="1326"/>
        <v>0</v>
      </c>
      <c r="CQ659" s="52">
        <f t="shared" si="1327"/>
        <v>0.5</v>
      </c>
      <c r="CR659" s="52">
        <f t="shared" si="1328"/>
        <v>0.5</v>
      </c>
      <c r="CS659" s="52">
        <f t="shared" si="1329"/>
        <v>0</v>
      </c>
      <c r="CT659" s="52">
        <f t="shared" si="1330"/>
        <v>0</v>
      </c>
      <c r="CU659" s="52">
        <f t="shared" si="1331"/>
        <v>0</v>
      </c>
      <c r="CV659">
        <v>0</v>
      </c>
      <c r="CW659" s="60">
        <f t="shared" si="1318"/>
        <v>0.5524304403691338</v>
      </c>
      <c r="CX659" s="60">
        <f t="shared" si="1319"/>
        <v>11.297146019818687</v>
      </c>
      <c r="CY659" s="60">
        <v>-1.3301199807898747</v>
      </c>
      <c r="CZ659" s="60">
        <v>-3.8811147158666279E-2</v>
      </c>
      <c r="DA659" s="60">
        <v>-3.1002301635248478E-2</v>
      </c>
      <c r="DB659" s="60">
        <v>-2.8670908438172854E-2</v>
      </c>
      <c r="DC659" s="60">
        <v>0</v>
      </c>
      <c r="DD659" s="60">
        <f t="shared" si="1320"/>
        <v>-1.4286043380219624</v>
      </c>
      <c r="DE659" s="60">
        <f t="shared" si="1321"/>
        <v>-29.214812638485942</v>
      </c>
      <c r="DF659" s="60">
        <v>0.7870261468189319</v>
      </c>
      <c r="DG659" s="60">
        <v>1.9898305179812835E-3</v>
      </c>
      <c r="DH659" s="60">
        <v>0.20165939440512351</v>
      </c>
      <c r="DI659" s="60">
        <v>0.99035940664905941</v>
      </c>
      <c r="DJ659" s="60">
        <f t="shared" si="1322"/>
        <v>1.9810347783910962</v>
      </c>
      <c r="DK659" s="60">
        <f t="shared" si="1323"/>
        <v>40.511958658304628</v>
      </c>
      <c r="DL659" s="60"/>
      <c r="DM659" s="60"/>
      <c r="DN659" s="60">
        <f t="shared" si="1324"/>
        <v>0</v>
      </c>
      <c r="DO659" s="59">
        <v>94.8</v>
      </c>
      <c r="DP659" s="59">
        <v>0.8</v>
      </c>
      <c r="DQ659" s="59">
        <v>2.2000000000000002</v>
      </c>
      <c r="DR659" s="58">
        <v>97.8</v>
      </c>
    </row>
    <row r="660" spans="1:122" x14ac:dyDescent="0.2">
      <c r="A660" t="s">
        <v>4665</v>
      </c>
      <c r="B660" t="s">
        <v>4665</v>
      </c>
      <c r="C660" t="str">
        <f t="shared" si="1302"/>
        <v xml:space="preserve">Suter, Ryan </v>
      </c>
      <c r="D660" t="str">
        <f t="shared" si="1303"/>
        <v>Ryan Suter</v>
      </c>
      <c r="E660" t="str">
        <f t="shared" si="1304"/>
        <v xml:space="preserve">D </v>
      </c>
      <c r="F660" t="s">
        <v>1107</v>
      </c>
      <c r="G660">
        <v>82</v>
      </c>
      <c r="H660">
        <v>8</v>
      </c>
      <c r="I660">
        <v>16</v>
      </c>
      <c r="J660">
        <f t="shared" si="1305"/>
        <v>24</v>
      </c>
      <c r="K660">
        <v>10</v>
      </c>
      <c r="L660">
        <v>54</v>
      </c>
      <c r="M660" s="5" t="s">
        <v>4228</v>
      </c>
      <c r="N660" s="7">
        <f t="shared" si="1306"/>
        <v>20.149999999999999</v>
      </c>
      <c r="O660" s="7">
        <f t="shared" si="1307"/>
        <v>1652.3</v>
      </c>
      <c r="P660">
        <v>1</v>
      </c>
      <c r="Q660">
        <v>8</v>
      </c>
      <c r="R660">
        <v>0</v>
      </c>
      <c r="S660">
        <v>2</v>
      </c>
      <c r="T660">
        <f t="shared" si="1308"/>
        <v>7</v>
      </c>
      <c r="U660">
        <f t="shared" si="1309"/>
        <v>6</v>
      </c>
      <c r="V660">
        <v>87</v>
      </c>
      <c r="W660" s="9">
        <f t="shared" si="1310"/>
        <v>9.1954022988505746E-2</v>
      </c>
      <c r="X660">
        <v>1984</v>
      </c>
      <c r="Y660">
        <v>0</v>
      </c>
      <c r="Z660">
        <v>0</v>
      </c>
      <c r="AA660">
        <v>0</v>
      </c>
      <c r="AB660">
        <v>0</v>
      </c>
      <c r="AC660" s="9">
        <f t="shared" si="1311"/>
        <v>0</v>
      </c>
      <c r="AD660" s="5" t="s">
        <v>4351</v>
      </c>
      <c r="AE660" s="11">
        <f t="shared" si="1332"/>
        <v>68.849999999999994</v>
      </c>
      <c r="AF660" s="27">
        <v>69</v>
      </c>
      <c r="AG660" s="12">
        <v>3774642</v>
      </c>
      <c r="AH660" s="13" t="s">
        <v>6479</v>
      </c>
      <c r="AI660" s="13" t="s">
        <v>6480</v>
      </c>
      <c r="AJ660" s="14">
        <v>-3</v>
      </c>
      <c r="AK660" s="13" t="s">
        <v>6341</v>
      </c>
      <c r="AL660" s="13" t="s">
        <v>6336</v>
      </c>
      <c r="AM660" s="13" t="s">
        <v>6327</v>
      </c>
      <c r="AN660" s="18">
        <f t="shared" si="1312"/>
        <v>31.3</v>
      </c>
      <c r="AO660" s="18">
        <f t="shared" si="1313"/>
        <v>35</v>
      </c>
      <c r="AP660" s="18">
        <f t="shared" si="1314"/>
        <v>-3</v>
      </c>
      <c r="AQ660" s="18">
        <f t="shared" si="1315"/>
        <v>1.6</v>
      </c>
      <c r="AR660" s="18">
        <f t="shared" si="1287"/>
        <v>1.5028060206166198</v>
      </c>
      <c r="AS660" s="18">
        <f t="shared" si="1316"/>
        <v>2.2999999999999998</v>
      </c>
      <c r="AT660" s="18">
        <f t="shared" si="1288"/>
        <v>2.160283654636391</v>
      </c>
      <c r="AU660" s="18">
        <f t="shared" si="1317"/>
        <v>4</v>
      </c>
      <c r="AV660" s="66">
        <v>69</v>
      </c>
      <c r="AW660" s="66">
        <v>45</v>
      </c>
      <c r="AX660" s="66">
        <v>43</v>
      </c>
      <c r="AY660" s="66">
        <v>41</v>
      </c>
      <c r="AZ660" s="66">
        <v>42</v>
      </c>
      <c r="BA660" s="66">
        <v>0</v>
      </c>
      <c r="BB660" s="66">
        <v>0</v>
      </c>
      <c r="BC660" s="66">
        <v>0</v>
      </c>
      <c r="BE660" t="s">
        <v>3030</v>
      </c>
      <c r="BF660" t="s">
        <v>193</v>
      </c>
      <c r="BG660" t="s">
        <v>2861</v>
      </c>
      <c r="BH660" t="s">
        <v>7471</v>
      </c>
      <c r="BI660">
        <v>73</v>
      </c>
      <c r="BJ660">
        <v>196</v>
      </c>
      <c r="BK660" t="s">
        <v>1259</v>
      </c>
      <c r="BL660" t="s">
        <v>7128</v>
      </c>
      <c r="BM660" s="4" t="s">
        <v>1940</v>
      </c>
      <c r="BN660" s="4" t="s">
        <v>1941</v>
      </c>
      <c r="BO660" s="4" t="s">
        <v>7146</v>
      </c>
      <c r="BP660" s="4" t="s">
        <v>7147</v>
      </c>
      <c r="BQ660" s="7">
        <f t="shared" si="1289"/>
        <v>1652.4</v>
      </c>
      <c r="BR660" s="7">
        <f t="shared" si="1290"/>
        <v>1175.45</v>
      </c>
      <c r="BS660" s="7">
        <f t="shared" si="1291"/>
        <v>269.60000000000002</v>
      </c>
      <c r="BT660" s="7">
        <f t="shared" si="1292"/>
        <v>207.35</v>
      </c>
      <c r="BU660" s="12">
        <v>1984</v>
      </c>
      <c r="BV660">
        <v>0</v>
      </c>
      <c r="BW660">
        <v>0</v>
      </c>
      <c r="BX660">
        <v>0</v>
      </c>
      <c r="BY660" s="18">
        <f t="shared" si="1293"/>
        <v>14.334756097560977</v>
      </c>
      <c r="BZ660" s="18">
        <f t="shared" si="1294"/>
        <v>3.2878048780487807</v>
      </c>
      <c r="CA660" s="18">
        <f t="shared" si="1295"/>
        <v>2.528658536585366</v>
      </c>
      <c r="CB660" s="6">
        <v>49</v>
      </c>
      <c r="CC660" s="6">
        <v>22</v>
      </c>
      <c r="CD660" s="6">
        <v>5</v>
      </c>
      <c r="CE660" s="6">
        <v>76</v>
      </c>
      <c r="CF660" s="6">
        <v>44</v>
      </c>
      <c r="CG660" s="6">
        <v>0</v>
      </c>
      <c r="CH660" s="6">
        <v>22</v>
      </c>
      <c r="CI660" s="6">
        <v>66</v>
      </c>
      <c r="CJ660" s="11">
        <f t="shared" si="1296"/>
        <v>2.5011697647709386</v>
      </c>
      <c r="CK660" s="11">
        <f t="shared" si="1297"/>
        <v>6.3660477453580908</v>
      </c>
      <c r="CL660" s="11">
        <f t="shared" si="1298"/>
        <v>1.1127596439169138</v>
      </c>
      <c r="CM660" s="11">
        <f t="shared" si="1299"/>
        <v>2.2459483602024757</v>
      </c>
      <c r="CN660" s="11">
        <f t="shared" si="1300"/>
        <v>0</v>
      </c>
      <c r="CO660" s="11">
        <f t="shared" si="1301"/>
        <v>4.8961424332344201</v>
      </c>
      <c r="CP660" s="52">
        <f t="shared" si="1326"/>
        <v>0.14285714285714285</v>
      </c>
      <c r="CQ660" s="52">
        <f t="shared" si="1327"/>
        <v>0.12244897959183673</v>
      </c>
      <c r="CR660" s="52">
        <f t="shared" si="1328"/>
        <v>0.26530612244897955</v>
      </c>
      <c r="CS660" s="52">
        <f t="shared" si="1329"/>
        <v>4.5454545454545456E-2</v>
      </c>
      <c r="CT660" s="52">
        <f t="shared" si="1330"/>
        <v>0.36363636363636365</v>
      </c>
      <c r="CU660" s="52">
        <f t="shared" si="1331"/>
        <v>0.40909090909090912</v>
      </c>
      <c r="CV660">
        <v>0</v>
      </c>
      <c r="CW660" s="60">
        <f t="shared" si="1318"/>
        <v>48.060487348656096</v>
      </c>
      <c r="CX660" s="60">
        <f t="shared" si="1319"/>
        <v>58.170524508177309</v>
      </c>
      <c r="CY660" s="60">
        <v>8.9370007948157077</v>
      </c>
      <c r="CZ660" s="60">
        <v>2.5158104900783491</v>
      </c>
      <c r="DA660" s="60">
        <v>-0.52380575891702053</v>
      </c>
      <c r="DB660" s="60">
        <v>1.216045971784361</v>
      </c>
      <c r="DC660" s="60">
        <v>0</v>
      </c>
      <c r="DD660" s="60">
        <f t="shared" si="1320"/>
        <v>12.145051497761397</v>
      </c>
      <c r="DE660" s="60">
        <f t="shared" si="1321"/>
        <v>14.699892880369639</v>
      </c>
      <c r="DF660" s="60">
        <v>18.255785086418346</v>
      </c>
      <c r="DG660" s="60">
        <v>4.4857114151314672</v>
      </c>
      <c r="DH660" s="60">
        <v>12.333668059356377</v>
      </c>
      <c r="DI660" s="60">
        <v>0.84027128998851663</v>
      </c>
      <c r="DJ660" s="60">
        <f t="shared" si="1322"/>
        <v>35.915435850894703</v>
      </c>
      <c r="DK660" s="60">
        <f t="shared" si="1323"/>
        <v>43.470631627807677</v>
      </c>
      <c r="DL660" s="60"/>
      <c r="DM660" s="60"/>
      <c r="DN660" s="60">
        <f t="shared" si="1324"/>
        <v>0</v>
      </c>
      <c r="DO660" s="58">
        <v>1175.45</v>
      </c>
      <c r="DP660" s="58">
        <v>207.35</v>
      </c>
      <c r="DQ660" s="58">
        <v>269.60000000000002</v>
      </c>
      <c r="DR660" s="58">
        <v>1652.4</v>
      </c>
    </row>
    <row r="661" spans="1:122" x14ac:dyDescent="0.2">
      <c r="A661" t="s">
        <v>4665</v>
      </c>
      <c r="B661" t="s">
        <v>4665</v>
      </c>
      <c r="C661" t="str">
        <f t="shared" si="1302"/>
        <v xml:space="preserve">Nichol, Scott </v>
      </c>
      <c r="D661" t="str">
        <f t="shared" si="1303"/>
        <v>Scott Nichol</v>
      </c>
      <c r="E661" t="str">
        <f t="shared" si="1304"/>
        <v xml:space="preserve">C </v>
      </c>
      <c r="F661" t="s">
        <v>1111</v>
      </c>
      <c r="G661">
        <v>59</v>
      </c>
      <c r="H661">
        <v>7</v>
      </c>
      <c r="I661">
        <v>6</v>
      </c>
      <c r="J661">
        <f t="shared" si="1305"/>
        <v>13</v>
      </c>
      <c r="K661">
        <v>7</v>
      </c>
      <c r="L661">
        <v>79</v>
      </c>
      <c r="M661" s="5" t="s">
        <v>5840</v>
      </c>
      <c r="N661" s="7">
        <f t="shared" si="1306"/>
        <v>12.533333333333333</v>
      </c>
      <c r="O661" s="7">
        <f t="shared" si="1307"/>
        <v>739.4666666666667</v>
      </c>
      <c r="P661">
        <v>1</v>
      </c>
      <c r="Q661">
        <v>1</v>
      </c>
      <c r="R661">
        <v>1</v>
      </c>
      <c r="S661">
        <v>0</v>
      </c>
      <c r="T661">
        <f t="shared" si="1308"/>
        <v>5</v>
      </c>
      <c r="U661">
        <f t="shared" si="1309"/>
        <v>5</v>
      </c>
      <c r="V661">
        <v>58</v>
      </c>
      <c r="W661" s="9">
        <f t="shared" si="1310"/>
        <v>0.1206896551724138</v>
      </c>
      <c r="X661">
        <v>1133</v>
      </c>
      <c r="Y661">
        <v>2</v>
      </c>
      <c r="Z661">
        <v>0</v>
      </c>
      <c r="AA661">
        <v>361</v>
      </c>
      <c r="AB661">
        <v>262</v>
      </c>
      <c r="AC661" s="9">
        <f t="shared" si="1311"/>
        <v>0.579454253611557</v>
      </c>
      <c r="AD661" s="5" t="s">
        <v>4234</v>
      </c>
      <c r="AE661" s="11">
        <f t="shared" si="1332"/>
        <v>56.9</v>
      </c>
      <c r="AF661" s="27">
        <v>60</v>
      </c>
      <c r="AG661" s="12">
        <v>885653</v>
      </c>
      <c r="AH661" s="13" t="s">
        <v>6490</v>
      </c>
      <c r="AI661" s="13" t="s">
        <v>6491</v>
      </c>
      <c r="AJ661" s="14">
        <v>1.6</v>
      </c>
      <c r="AK661" s="13" t="s">
        <v>6333</v>
      </c>
      <c r="AL661" s="13" t="s">
        <v>6302</v>
      </c>
      <c r="AM661" s="13" t="s">
        <v>6302</v>
      </c>
      <c r="AN661" s="18">
        <f t="shared" si="1312"/>
        <v>10.7</v>
      </c>
      <c r="AO661" s="18">
        <f t="shared" si="1313"/>
        <v>16.5</v>
      </c>
      <c r="AP661" s="18">
        <f t="shared" si="1314"/>
        <v>1.6</v>
      </c>
      <c r="AQ661" s="18">
        <f t="shared" si="1315"/>
        <v>0</v>
      </c>
      <c r="AR661" s="18">
        <f t="shared" si="1287"/>
        <v>0</v>
      </c>
      <c r="AS661" s="18">
        <f t="shared" si="1316"/>
        <v>2</v>
      </c>
      <c r="AT661" s="18">
        <f t="shared" si="1288"/>
        <v>4.2555455077397735</v>
      </c>
      <c r="AU661" s="18">
        <f t="shared" si="1317"/>
        <v>2</v>
      </c>
      <c r="AV661" s="66">
        <v>34</v>
      </c>
      <c r="AW661" s="66">
        <v>66</v>
      </c>
      <c r="AX661" s="66">
        <v>30</v>
      </c>
      <c r="AY661" s="66">
        <v>14</v>
      </c>
      <c r="AZ661" s="66">
        <v>16</v>
      </c>
      <c r="BA661" s="66">
        <v>361</v>
      </c>
      <c r="BB661" s="66">
        <v>262</v>
      </c>
      <c r="BC661" s="66">
        <v>17.899999999999999</v>
      </c>
      <c r="BE661" t="s">
        <v>3089</v>
      </c>
      <c r="BF661" t="s">
        <v>7473</v>
      </c>
      <c r="BG661" t="s">
        <v>7474</v>
      </c>
      <c r="BH661" t="s">
        <v>7457</v>
      </c>
      <c r="BI661">
        <v>69</v>
      </c>
      <c r="BJ661">
        <v>175</v>
      </c>
      <c r="BK661" t="s">
        <v>1258</v>
      </c>
      <c r="BL661" t="s">
        <v>7128</v>
      </c>
      <c r="BM661" s="4" t="s">
        <v>2372</v>
      </c>
      <c r="BN661" s="4" t="s">
        <v>2373</v>
      </c>
      <c r="BO661" s="4" t="s">
        <v>2374</v>
      </c>
      <c r="BP661" s="4" t="s">
        <v>1457</v>
      </c>
      <c r="BQ661" s="7">
        <f t="shared" si="1289"/>
        <v>739.9</v>
      </c>
      <c r="BR661" s="7">
        <f t="shared" si="1290"/>
        <v>539.85</v>
      </c>
      <c r="BS661" s="7">
        <f t="shared" si="1291"/>
        <v>191.5</v>
      </c>
      <c r="BT661" s="7">
        <f t="shared" si="1292"/>
        <v>8.5500000000000007</v>
      </c>
      <c r="BU661" s="12">
        <v>1133</v>
      </c>
      <c r="BV661">
        <v>0</v>
      </c>
      <c r="BW661">
        <v>0</v>
      </c>
      <c r="BX661">
        <v>0</v>
      </c>
      <c r="BY661" s="18">
        <f t="shared" si="1293"/>
        <v>9.15</v>
      </c>
      <c r="BZ661" s="18">
        <f t="shared" si="1294"/>
        <v>3.2457627118644066</v>
      </c>
      <c r="CA661" s="18">
        <f t="shared" si="1295"/>
        <v>0.14491525423728815</v>
      </c>
      <c r="CB661" s="6">
        <v>14</v>
      </c>
      <c r="CC661" s="6">
        <v>2</v>
      </c>
      <c r="CD661" s="6">
        <v>1</v>
      </c>
      <c r="CE661" s="6">
        <v>17</v>
      </c>
      <c r="CF661" s="6">
        <v>12</v>
      </c>
      <c r="CG661" s="6">
        <v>0</v>
      </c>
      <c r="CH661" s="6">
        <v>17</v>
      </c>
      <c r="CI661" s="6">
        <v>29</v>
      </c>
      <c r="CJ661" s="11">
        <f t="shared" si="1296"/>
        <v>1.5559877743817725</v>
      </c>
      <c r="CK661" s="11">
        <f t="shared" si="1297"/>
        <v>14.035087719298245</v>
      </c>
      <c r="CL661" s="11">
        <f t="shared" si="1298"/>
        <v>0.3133159268929504</v>
      </c>
      <c r="CM661" s="11">
        <f t="shared" si="1299"/>
        <v>1.3337038066129479</v>
      </c>
      <c r="CN661" s="11">
        <f t="shared" si="1300"/>
        <v>0</v>
      </c>
      <c r="CO661" s="11">
        <f t="shared" si="1301"/>
        <v>5.3263707571801566</v>
      </c>
      <c r="CP661" s="52">
        <f t="shared" si="1326"/>
        <v>0.35714285714285715</v>
      </c>
      <c r="CQ661" s="52">
        <f t="shared" si="1327"/>
        <v>0.35714285714285715</v>
      </c>
      <c r="CR661" s="52">
        <f t="shared" si="1328"/>
        <v>0.7142857142857143</v>
      </c>
      <c r="CS661" s="52">
        <f t="shared" si="1329"/>
        <v>0.5</v>
      </c>
      <c r="CT661" s="52">
        <f t="shared" si="1330"/>
        <v>0.5</v>
      </c>
      <c r="CU661" s="52">
        <f t="shared" si="1331"/>
        <v>1</v>
      </c>
      <c r="CV661">
        <v>0</v>
      </c>
      <c r="CW661" s="60">
        <f t="shared" si="1318"/>
        <v>10.480137879777821</v>
      </c>
      <c r="CX661" s="60">
        <f t="shared" si="1319"/>
        <v>28.32852515144701</v>
      </c>
      <c r="CY661" s="60">
        <v>0.97436741981262343</v>
      </c>
      <c r="CZ661" s="60">
        <v>2.2569459152800322</v>
      </c>
      <c r="DA661" s="60">
        <v>-0.23454604273947191</v>
      </c>
      <c r="DB661" s="60">
        <v>0.26912988498771323</v>
      </c>
      <c r="DC661" s="60">
        <v>0</v>
      </c>
      <c r="DD661" s="60">
        <f t="shared" si="1320"/>
        <v>3.2658971773408969</v>
      </c>
      <c r="DE661" s="60">
        <f t="shared" si="1321"/>
        <v>8.8279420930960857</v>
      </c>
      <c r="DF661" s="60">
        <v>6.2052870156739699</v>
      </c>
      <c r="DG661" s="60">
        <v>2.1266313660924966E-2</v>
      </c>
      <c r="DH661" s="60">
        <v>6.4446678911821573</v>
      </c>
      <c r="DI661" s="60">
        <v>-5.456980518080127</v>
      </c>
      <c r="DJ661" s="60">
        <f t="shared" si="1322"/>
        <v>7.2142407024369239</v>
      </c>
      <c r="DK661" s="60">
        <f t="shared" si="1323"/>
        <v>19.500583058350923</v>
      </c>
      <c r="DL661" s="60"/>
      <c r="DM661" s="60"/>
      <c r="DN661" s="60">
        <f t="shared" si="1324"/>
        <v>0</v>
      </c>
      <c r="DO661" s="58">
        <v>539.85</v>
      </c>
      <c r="DP661" s="58">
        <v>8.5500000000000007</v>
      </c>
      <c r="DQ661" s="58">
        <v>191.5</v>
      </c>
      <c r="DR661" s="58">
        <v>739.9</v>
      </c>
    </row>
    <row r="662" spans="1:122" x14ac:dyDescent="0.2">
      <c r="A662" t="s">
        <v>4665</v>
      </c>
      <c r="B662" t="s">
        <v>4665</v>
      </c>
      <c r="C662" t="str">
        <f t="shared" si="1302"/>
        <v xml:space="preserve">Weber, Shea </v>
      </c>
      <c r="D662" t="str">
        <f t="shared" si="1303"/>
        <v>Shea Weber</v>
      </c>
      <c r="E662" t="str">
        <f t="shared" si="1304"/>
        <v xml:space="preserve">D </v>
      </c>
      <c r="F662" t="s">
        <v>1102</v>
      </c>
      <c r="G662">
        <v>79</v>
      </c>
      <c r="H662">
        <v>17</v>
      </c>
      <c r="I662">
        <v>23</v>
      </c>
      <c r="J662">
        <f t="shared" si="1305"/>
        <v>40</v>
      </c>
      <c r="K662">
        <v>13</v>
      </c>
      <c r="L662">
        <v>60</v>
      </c>
      <c r="M662" s="5" t="s">
        <v>5681</v>
      </c>
      <c r="N662" s="7">
        <f t="shared" si="1306"/>
        <v>19.383333333333333</v>
      </c>
      <c r="O662" s="7">
        <f t="shared" si="1307"/>
        <v>1531.2833333333333</v>
      </c>
      <c r="P662">
        <v>6</v>
      </c>
      <c r="Q662">
        <v>8</v>
      </c>
      <c r="R662">
        <v>0</v>
      </c>
      <c r="S662">
        <v>1</v>
      </c>
      <c r="T662">
        <f t="shared" si="1308"/>
        <v>11</v>
      </c>
      <c r="U662">
        <f t="shared" si="1309"/>
        <v>14</v>
      </c>
      <c r="V662">
        <v>152</v>
      </c>
      <c r="W662" s="9">
        <f t="shared" si="1310"/>
        <v>0.1118421052631579</v>
      </c>
      <c r="X662">
        <v>1947</v>
      </c>
      <c r="Y662">
        <v>2</v>
      </c>
      <c r="Z662">
        <v>0</v>
      </c>
      <c r="AA662">
        <v>0</v>
      </c>
      <c r="AB662">
        <v>0</v>
      </c>
      <c r="AC662" s="9">
        <f t="shared" si="1311"/>
        <v>0</v>
      </c>
      <c r="AD662" s="5" t="s">
        <v>4353</v>
      </c>
      <c r="AE662" s="11">
        <f t="shared" si="1332"/>
        <v>38.283333333333331</v>
      </c>
      <c r="AF662" s="27">
        <v>71</v>
      </c>
      <c r="AG662" s="12">
        <v>5052139</v>
      </c>
      <c r="AH662" s="13" t="s">
        <v>6463</v>
      </c>
      <c r="AI662" s="13" t="s">
        <v>6464</v>
      </c>
      <c r="AJ662" s="14">
        <v>0.4</v>
      </c>
      <c r="AK662" s="13" t="s">
        <v>6465</v>
      </c>
      <c r="AL662" s="13" t="s">
        <v>6339</v>
      </c>
      <c r="AM662" s="13" t="s">
        <v>6466</v>
      </c>
      <c r="AN662" s="18">
        <f t="shared" si="1312"/>
        <v>32.799999999999997</v>
      </c>
      <c r="AO662" s="18">
        <f t="shared" si="1313"/>
        <v>30.2</v>
      </c>
      <c r="AP662" s="18">
        <f t="shared" si="1314"/>
        <v>0.4</v>
      </c>
      <c r="AQ662" s="18">
        <f t="shared" si="1315"/>
        <v>7.7</v>
      </c>
      <c r="AR662" s="18">
        <f t="shared" si="1287"/>
        <v>8.5075039130835091</v>
      </c>
      <c r="AS662" s="18">
        <f t="shared" si="1316"/>
        <v>2.2000000000000002</v>
      </c>
      <c r="AT662" s="18">
        <f t="shared" si="1288"/>
        <v>2.4307154037381458</v>
      </c>
      <c r="AU662" s="18">
        <f t="shared" si="1317"/>
        <v>9.9</v>
      </c>
      <c r="AV662" s="66">
        <v>77</v>
      </c>
      <c r="AW662" s="66">
        <v>165</v>
      </c>
      <c r="AX662" s="66">
        <v>72</v>
      </c>
      <c r="AY662" s="66">
        <v>39</v>
      </c>
      <c r="AZ662" s="66">
        <v>27</v>
      </c>
      <c r="BA662" s="66">
        <v>0</v>
      </c>
      <c r="BB662" s="66">
        <v>0</v>
      </c>
      <c r="BC662" s="66">
        <v>0</v>
      </c>
      <c r="BD662">
        <v>6</v>
      </c>
      <c r="BE662" t="s">
        <v>1343</v>
      </c>
      <c r="BF662" t="s">
        <v>1344</v>
      </c>
      <c r="BG662" t="s">
        <v>7490</v>
      </c>
      <c r="BH662" t="s">
        <v>7457</v>
      </c>
      <c r="BI662">
        <v>75</v>
      </c>
      <c r="BJ662">
        <v>213</v>
      </c>
      <c r="BK662" t="s">
        <v>1258</v>
      </c>
      <c r="BL662" t="s">
        <v>7128</v>
      </c>
      <c r="BM662" s="4" t="s">
        <v>2010</v>
      </c>
      <c r="BN662" s="4" t="s">
        <v>2011</v>
      </c>
      <c r="BO662" s="4" t="s">
        <v>7244</v>
      </c>
      <c r="BP662" s="4" t="s">
        <v>7245</v>
      </c>
      <c r="BQ662" s="7">
        <f t="shared" si="1289"/>
        <v>1531.7833333333333</v>
      </c>
      <c r="BR662" s="7">
        <f t="shared" si="1290"/>
        <v>1253.4000000000001</v>
      </c>
      <c r="BS662" s="7">
        <f t="shared" si="1291"/>
        <v>73.45</v>
      </c>
      <c r="BT662" s="7">
        <f t="shared" si="1292"/>
        <v>204.93333333333334</v>
      </c>
      <c r="BU662" s="12">
        <v>1947</v>
      </c>
      <c r="BV662">
        <v>0</v>
      </c>
      <c r="BW662">
        <v>0</v>
      </c>
      <c r="BX662">
        <v>0</v>
      </c>
      <c r="BY662" s="18">
        <f t="shared" si="1293"/>
        <v>15.865822784810128</v>
      </c>
      <c r="BZ662" s="18">
        <f t="shared" si="1294"/>
        <v>0.92974683544303804</v>
      </c>
      <c r="CA662" s="18">
        <f t="shared" si="1295"/>
        <v>2.5940928270042196</v>
      </c>
      <c r="CB662" s="6">
        <v>62</v>
      </c>
      <c r="CC662" s="6">
        <v>22</v>
      </c>
      <c r="CD662" s="6">
        <v>1</v>
      </c>
      <c r="CE662" s="6">
        <v>85</v>
      </c>
      <c r="CF662" s="6">
        <v>50</v>
      </c>
      <c r="CG662" s="6">
        <v>1</v>
      </c>
      <c r="CH662" s="6">
        <v>5</v>
      </c>
      <c r="CI662" s="6">
        <v>56</v>
      </c>
      <c r="CJ662" s="11">
        <f t="shared" si="1296"/>
        <v>2.9679272379128769</v>
      </c>
      <c r="CK662" s="11">
        <f t="shared" si="1297"/>
        <v>6.4411190631099551</v>
      </c>
      <c r="CL662" s="11">
        <f t="shared" si="1298"/>
        <v>0.81688223281143635</v>
      </c>
      <c r="CM662" s="11">
        <f t="shared" si="1299"/>
        <v>2.3934897079942554</v>
      </c>
      <c r="CN662" s="11">
        <f t="shared" si="1300"/>
        <v>0.2927781392322707</v>
      </c>
      <c r="CO662" s="11">
        <f t="shared" si="1301"/>
        <v>4.0844111640571814</v>
      </c>
      <c r="CP662" s="52">
        <f t="shared" si="1326"/>
        <v>0.17741935483870969</v>
      </c>
      <c r="CQ662" s="52">
        <f t="shared" si="1327"/>
        <v>0.22580645161290322</v>
      </c>
      <c r="CR662" s="52">
        <f t="shared" si="1328"/>
        <v>0.40322580645161288</v>
      </c>
      <c r="CS662" s="52">
        <f t="shared" si="1329"/>
        <v>0.27272727272727271</v>
      </c>
      <c r="CT662" s="52">
        <f t="shared" si="1330"/>
        <v>0.36363636363636365</v>
      </c>
      <c r="CU662" s="52">
        <f t="shared" si="1331"/>
        <v>0.63636363636363635</v>
      </c>
      <c r="CV662">
        <v>0</v>
      </c>
      <c r="CW662" s="60">
        <f t="shared" si="1318"/>
        <v>67.214186933465328</v>
      </c>
      <c r="CX662" s="60">
        <f t="shared" si="1319"/>
        <v>87.75939190720878</v>
      </c>
      <c r="CY662" s="60">
        <v>25.621840282415217</v>
      </c>
      <c r="CZ662" s="60">
        <v>12.580980190593037</v>
      </c>
      <c r="DA662" s="60">
        <v>-0.48557064355671142</v>
      </c>
      <c r="DB662" s="60">
        <v>0.57040297288282515</v>
      </c>
      <c r="DC662" s="60">
        <v>0</v>
      </c>
      <c r="DD662" s="60">
        <f t="shared" si="1320"/>
        <v>38.287652802334364</v>
      </c>
      <c r="DE662" s="60">
        <f t="shared" si="1321"/>
        <v>49.990951029629116</v>
      </c>
      <c r="DF662" s="60">
        <v>16.906893473345356</v>
      </c>
      <c r="DG662" s="60">
        <v>1.2024082328401464</v>
      </c>
      <c r="DH662" s="60">
        <v>4.1350152684990586</v>
      </c>
      <c r="DI662" s="60">
        <v>6.6822171564463995</v>
      </c>
      <c r="DJ662" s="60">
        <f t="shared" si="1322"/>
        <v>28.926534131130957</v>
      </c>
      <c r="DK662" s="60">
        <f t="shared" si="1323"/>
        <v>37.768440877579671</v>
      </c>
      <c r="DL662" s="60"/>
      <c r="DM662" s="60"/>
      <c r="DN662" s="60">
        <f t="shared" si="1324"/>
        <v>0</v>
      </c>
      <c r="DO662" s="58">
        <v>1253.4000000000001</v>
      </c>
      <c r="DP662" s="58">
        <v>204.93333333333334</v>
      </c>
      <c r="DQ662" s="58">
        <v>73.45</v>
      </c>
      <c r="DR662" s="58">
        <v>1531.7833333333335</v>
      </c>
    </row>
    <row r="663" spans="1:122" x14ac:dyDescent="0.2">
      <c r="A663" t="s">
        <v>4665</v>
      </c>
      <c r="B663" t="s">
        <v>4665</v>
      </c>
      <c r="C663" t="str">
        <f t="shared" si="1302"/>
        <v xml:space="preserve">Sullivan, Steve </v>
      </c>
      <c r="D663" t="str">
        <f t="shared" si="1303"/>
        <v>Steve Sullivan</v>
      </c>
      <c r="E663" t="str">
        <f t="shared" si="1304"/>
        <v>RW</v>
      </c>
      <c r="F663" t="s">
        <v>1098</v>
      </c>
      <c r="G663">
        <v>57</v>
      </c>
      <c r="H663">
        <v>22</v>
      </c>
      <c r="I663">
        <v>38</v>
      </c>
      <c r="J663">
        <f t="shared" si="1305"/>
        <v>60</v>
      </c>
      <c r="K663">
        <v>16</v>
      </c>
      <c r="L663">
        <v>20</v>
      </c>
      <c r="M663" s="5" t="s">
        <v>904</v>
      </c>
      <c r="N663" s="7">
        <f t="shared" si="1306"/>
        <v>19.416666666666668</v>
      </c>
      <c r="O663" s="7">
        <f t="shared" si="1307"/>
        <v>1106.75</v>
      </c>
      <c r="P663">
        <v>6</v>
      </c>
      <c r="Q663">
        <v>17</v>
      </c>
      <c r="R663">
        <v>3</v>
      </c>
      <c r="S663">
        <v>1</v>
      </c>
      <c r="T663">
        <f t="shared" si="1308"/>
        <v>13</v>
      </c>
      <c r="U663">
        <f t="shared" si="1309"/>
        <v>20</v>
      </c>
      <c r="V663">
        <v>122</v>
      </c>
      <c r="W663" s="9">
        <f t="shared" si="1310"/>
        <v>0.18032786885245902</v>
      </c>
      <c r="X663">
        <v>1420</v>
      </c>
      <c r="Y663">
        <v>4</v>
      </c>
      <c r="Z663">
        <v>0</v>
      </c>
      <c r="AA663">
        <v>15</v>
      </c>
      <c r="AB663">
        <v>24</v>
      </c>
      <c r="AC663" s="9">
        <f t="shared" si="1311"/>
        <v>0.38461538461538464</v>
      </c>
      <c r="AD663" s="5" t="s">
        <v>4355</v>
      </c>
      <c r="AE663" s="11">
        <f t="shared" si="1332"/>
        <v>18.433333333333334</v>
      </c>
      <c r="AF663" s="27">
        <v>78</v>
      </c>
      <c r="AG663" s="12">
        <v>4163483</v>
      </c>
      <c r="AH663" s="13" t="s">
        <v>6456</v>
      </c>
      <c r="AI663" s="13" t="s">
        <v>6364</v>
      </c>
      <c r="AJ663" s="14">
        <v>6</v>
      </c>
      <c r="AK663" s="13" t="s">
        <v>6298</v>
      </c>
      <c r="AL663" s="13" t="s">
        <v>6416</v>
      </c>
      <c r="AM663" s="13" t="s">
        <v>6457</v>
      </c>
      <c r="AN663" s="18">
        <f t="shared" si="1312"/>
        <v>26.8</v>
      </c>
      <c r="AO663" s="18">
        <f t="shared" si="1313"/>
        <v>24.9</v>
      </c>
      <c r="AP663" s="18">
        <f t="shared" si="1314"/>
        <v>6</v>
      </c>
      <c r="AQ663" s="18">
        <f t="shared" si="1315"/>
        <v>9.1999999999999993</v>
      </c>
      <c r="AR663" s="18">
        <f t="shared" si="1287"/>
        <v>12.050033836145735</v>
      </c>
      <c r="AS663" s="18">
        <f t="shared" si="1316"/>
        <v>3.2</v>
      </c>
      <c r="AT663" s="18">
        <f t="shared" si="1288"/>
        <v>4.1913161169202562</v>
      </c>
      <c r="AU663" s="18">
        <f t="shared" si="1317"/>
        <v>12.4</v>
      </c>
      <c r="AV663" s="66">
        <v>13</v>
      </c>
      <c r="AW663" s="66">
        <v>36</v>
      </c>
      <c r="AX663" s="66">
        <v>49</v>
      </c>
      <c r="AY663" s="66">
        <v>40</v>
      </c>
      <c r="AZ663" s="66">
        <v>27</v>
      </c>
      <c r="BA663" s="66">
        <v>15</v>
      </c>
      <c r="BB663" s="66">
        <v>24</v>
      </c>
      <c r="BC663" s="66">
        <v>1.1000000000000001</v>
      </c>
      <c r="BD663">
        <v>26</v>
      </c>
      <c r="BE663" t="s">
        <v>2943</v>
      </c>
      <c r="BF663" t="s">
        <v>2944</v>
      </c>
      <c r="BG663" t="s">
        <v>7484</v>
      </c>
      <c r="BH663" t="s">
        <v>7457</v>
      </c>
      <c r="BI663">
        <v>68</v>
      </c>
      <c r="BJ663">
        <v>165</v>
      </c>
      <c r="BK663" t="s">
        <v>1258</v>
      </c>
      <c r="BL663" t="s">
        <v>7128</v>
      </c>
      <c r="BM663" s="4" t="s">
        <v>482</v>
      </c>
      <c r="BN663" s="4" t="s">
        <v>6707</v>
      </c>
      <c r="BO663" s="4" t="s">
        <v>6708</v>
      </c>
      <c r="BP663" s="4" t="s">
        <v>6709</v>
      </c>
      <c r="BQ663" s="7">
        <f t="shared" si="1289"/>
        <v>1106.8666666666666</v>
      </c>
      <c r="BR663" s="7">
        <f t="shared" si="1290"/>
        <v>686.76666666666665</v>
      </c>
      <c r="BS663" s="7">
        <f t="shared" si="1291"/>
        <v>167.15</v>
      </c>
      <c r="BT663" s="7">
        <f t="shared" si="1292"/>
        <v>252.95</v>
      </c>
      <c r="BU663" s="12">
        <v>1420</v>
      </c>
      <c r="BV663">
        <v>4</v>
      </c>
      <c r="BW663">
        <v>2</v>
      </c>
      <c r="BX663">
        <v>1</v>
      </c>
      <c r="BY663" s="18">
        <f t="shared" si="1293"/>
        <v>12.048538011695905</v>
      </c>
      <c r="BZ663" s="18">
        <f t="shared" si="1294"/>
        <v>2.9324561403508773</v>
      </c>
      <c r="CA663" s="18">
        <f t="shared" si="1295"/>
        <v>4.4377192982456135</v>
      </c>
      <c r="CB663" s="6">
        <v>45</v>
      </c>
      <c r="CC663" s="6">
        <v>31</v>
      </c>
      <c r="CD663" s="6">
        <v>4</v>
      </c>
      <c r="CE663" s="6">
        <v>80</v>
      </c>
      <c r="CF663" s="6">
        <v>27</v>
      </c>
      <c r="CG663" s="6">
        <v>1</v>
      </c>
      <c r="CH663" s="6">
        <v>14</v>
      </c>
      <c r="CI663" s="6">
        <v>42</v>
      </c>
      <c r="CJ663" s="11">
        <f t="shared" si="1296"/>
        <v>3.9314662913167986</v>
      </c>
      <c r="CK663" s="11">
        <f t="shared" si="1297"/>
        <v>7.3532318640047452</v>
      </c>
      <c r="CL663" s="11">
        <f t="shared" si="1298"/>
        <v>1.4358360753813939</v>
      </c>
      <c r="CM663" s="11">
        <f t="shared" si="1299"/>
        <v>2.3588797747900792</v>
      </c>
      <c r="CN663" s="11">
        <f t="shared" si="1300"/>
        <v>0.2372010278711208</v>
      </c>
      <c r="CO663" s="11">
        <f t="shared" si="1301"/>
        <v>5.0254262638348788</v>
      </c>
      <c r="CP663" s="52">
        <f t="shared" si="1326"/>
        <v>0.28888888888888886</v>
      </c>
      <c r="CQ663" s="52">
        <f t="shared" si="1327"/>
        <v>0.44444444444444442</v>
      </c>
      <c r="CR663" s="52">
        <f t="shared" si="1328"/>
        <v>0.73333333333333328</v>
      </c>
      <c r="CS663" s="52">
        <f t="shared" si="1329"/>
        <v>0.19354838709677419</v>
      </c>
      <c r="CT663" s="52">
        <f t="shared" si="1330"/>
        <v>0.54838709677419351</v>
      </c>
      <c r="CU663" s="52">
        <f t="shared" si="1331"/>
        <v>0.74193548387096775</v>
      </c>
      <c r="CV663">
        <v>0</v>
      </c>
      <c r="CW663" s="60">
        <f t="shared" si="1318"/>
        <v>72.79163584958367</v>
      </c>
      <c r="CX663" s="60">
        <f t="shared" si="1319"/>
        <v>131.5273791174794</v>
      </c>
      <c r="CY663" s="60">
        <v>29.643010220800313</v>
      </c>
      <c r="CZ663" s="60">
        <v>15.380381918972693</v>
      </c>
      <c r="DA663" s="60">
        <v>-0.3508733565439881</v>
      </c>
      <c r="DB663" s="60">
        <v>7.2407342751040229</v>
      </c>
      <c r="DC663" s="60">
        <v>7.0334314554251645</v>
      </c>
      <c r="DD663" s="60">
        <f t="shared" si="1320"/>
        <v>58.946684513758214</v>
      </c>
      <c r="DE663" s="60">
        <f t="shared" si="1321"/>
        <v>106.51090377719368</v>
      </c>
      <c r="DF663" s="60">
        <v>2.2209531237820492</v>
      </c>
      <c r="DG663" s="60">
        <v>0.12852840381342878</v>
      </c>
      <c r="DH663" s="60">
        <v>6.1730531235335038</v>
      </c>
      <c r="DI663" s="60">
        <v>5.3224166846964742</v>
      </c>
      <c r="DJ663" s="60">
        <f t="shared" si="1322"/>
        <v>13.844951335825456</v>
      </c>
      <c r="DK663" s="60">
        <f t="shared" si="1323"/>
        <v>25.016475340285716</v>
      </c>
      <c r="DL663" s="60"/>
      <c r="DM663" s="60"/>
      <c r="DN663" s="60">
        <f t="shared" si="1324"/>
        <v>0</v>
      </c>
      <c r="DO663" s="58">
        <v>686.76666666666665</v>
      </c>
      <c r="DP663" s="58">
        <v>252.95</v>
      </c>
      <c r="DQ663" s="58">
        <v>167.15</v>
      </c>
      <c r="DR663" s="58">
        <v>1106.8666666666666</v>
      </c>
    </row>
    <row r="664" spans="1:122" x14ac:dyDescent="0.2">
      <c r="A664" t="s">
        <v>4665</v>
      </c>
      <c r="B664" t="s">
        <v>4665</v>
      </c>
      <c r="C664" t="str">
        <f t="shared" si="1302"/>
        <v xml:space="preserve">Fiddler, Vernon </v>
      </c>
      <c r="D664" t="str">
        <f t="shared" si="1303"/>
        <v>Vernon Fiddler</v>
      </c>
      <c r="E664" t="str">
        <f t="shared" si="1304"/>
        <v xml:space="preserve">C </v>
      </c>
      <c r="F664" t="s">
        <v>1106</v>
      </c>
      <c r="G664">
        <v>72</v>
      </c>
      <c r="H664">
        <v>11</v>
      </c>
      <c r="I664">
        <v>15</v>
      </c>
      <c r="J664">
        <f t="shared" si="1305"/>
        <v>26</v>
      </c>
      <c r="K664">
        <v>11</v>
      </c>
      <c r="L664">
        <v>40</v>
      </c>
      <c r="M664" s="5" t="s">
        <v>5671</v>
      </c>
      <c r="N664" s="7">
        <f t="shared" si="1306"/>
        <v>13.633333333333333</v>
      </c>
      <c r="O664" s="7">
        <f t="shared" si="1307"/>
        <v>981.59999999999991</v>
      </c>
      <c r="P664">
        <v>0</v>
      </c>
      <c r="Q664">
        <v>0</v>
      </c>
      <c r="R664">
        <v>1</v>
      </c>
      <c r="S664">
        <v>0</v>
      </c>
      <c r="T664">
        <f t="shared" si="1308"/>
        <v>10</v>
      </c>
      <c r="U664">
        <f t="shared" si="1309"/>
        <v>15</v>
      </c>
      <c r="V664">
        <v>90</v>
      </c>
      <c r="W664" s="9">
        <f t="shared" si="1310"/>
        <v>0.12222222222222222</v>
      </c>
      <c r="X664">
        <v>1492</v>
      </c>
      <c r="Y664">
        <v>1</v>
      </c>
      <c r="Z664">
        <v>0</v>
      </c>
      <c r="AA664">
        <v>351</v>
      </c>
      <c r="AB664">
        <v>329</v>
      </c>
      <c r="AC664" s="9">
        <f t="shared" si="1311"/>
        <v>0.51617647058823535</v>
      </c>
      <c r="AD664" s="5" t="s">
        <v>4356</v>
      </c>
      <c r="AE664" s="11">
        <f t="shared" si="1332"/>
        <v>37.733333333333334</v>
      </c>
      <c r="AF664" s="27">
        <v>71</v>
      </c>
      <c r="AG664" s="12">
        <v>1928730</v>
      </c>
      <c r="AH664" s="13" t="s">
        <v>6330</v>
      </c>
      <c r="AI664" s="13" t="s">
        <v>6290</v>
      </c>
      <c r="AJ664" s="14">
        <v>2.2999999999999998</v>
      </c>
      <c r="AK664" s="13" t="s">
        <v>6302</v>
      </c>
      <c r="AL664" s="13" t="s">
        <v>6378</v>
      </c>
      <c r="AM664" s="13" t="s">
        <v>6356</v>
      </c>
      <c r="AN664" s="18">
        <f t="shared" si="1312"/>
        <v>16.100000000000001</v>
      </c>
      <c r="AO664" s="18">
        <f t="shared" si="1313"/>
        <v>22.7</v>
      </c>
      <c r="AP664" s="18">
        <f t="shared" si="1314"/>
        <v>2.2999999999999998</v>
      </c>
      <c r="AQ664" s="18">
        <f t="shared" si="1315"/>
        <v>2</v>
      </c>
      <c r="AR664" s="18">
        <f t="shared" si="1287"/>
        <v>3.3323613945932435</v>
      </c>
      <c r="AS664" s="18">
        <f t="shared" si="1316"/>
        <v>2.5</v>
      </c>
      <c r="AT664" s="18">
        <f t="shared" si="1288"/>
        <v>4.1654517432415545</v>
      </c>
      <c r="AU664" s="18">
        <f t="shared" si="1317"/>
        <v>4.5</v>
      </c>
      <c r="AV664" s="66">
        <v>42</v>
      </c>
      <c r="AW664" s="66">
        <v>27</v>
      </c>
      <c r="AX664" s="66">
        <v>34</v>
      </c>
      <c r="AY664" s="66">
        <v>16</v>
      </c>
      <c r="AZ664" s="66">
        <v>34</v>
      </c>
      <c r="BA664" s="66">
        <v>351</v>
      </c>
      <c r="BB664" s="66">
        <v>329</v>
      </c>
      <c r="BC664" s="66">
        <v>16.100000000000001</v>
      </c>
      <c r="BD664">
        <v>38</v>
      </c>
      <c r="BE664" t="s">
        <v>202</v>
      </c>
      <c r="BF664" t="s">
        <v>7473</v>
      </c>
      <c r="BG664" t="s">
        <v>7474</v>
      </c>
      <c r="BH664" t="s">
        <v>7457</v>
      </c>
      <c r="BI664">
        <v>71</v>
      </c>
      <c r="BJ664">
        <v>204</v>
      </c>
      <c r="BK664" t="s">
        <v>1259</v>
      </c>
      <c r="BL664" t="s">
        <v>7128</v>
      </c>
      <c r="BM664" s="4" t="s">
        <v>6920</v>
      </c>
      <c r="BN664" s="4" t="s">
        <v>6921</v>
      </c>
      <c r="BO664" s="4" t="s">
        <v>6922</v>
      </c>
      <c r="BP664" s="4" t="s">
        <v>7367</v>
      </c>
      <c r="BQ664" s="7">
        <f t="shared" si="1289"/>
        <v>981.25</v>
      </c>
      <c r="BR664" s="7">
        <f t="shared" si="1290"/>
        <v>762.15</v>
      </c>
      <c r="BS664" s="7">
        <f t="shared" si="1291"/>
        <v>205.03333333333333</v>
      </c>
      <c r="BT664" s="7">
        <f t="shared" si="1292"/>
        <v>14.066666666666666</v>
      </c>
      <c r="BU664" s="12">
        <v>1492</v>
      </c>
      <c r="BV664">
        <v>0</v>
      </c>
      <c r="BW664">
        <v>0</v>
      </c>
      <c r="BX664">
        <v>0</v>
      </c>
      <c r="BY664" s="18">
        <f t="shared" si="1293"/>
        <v>10.585416666666667</v>
      </c>
      <c r="BZ664" s="18">
        <f t="shared" si="1294"/>
        <v>2.8476851851851852</v>
      </c>
      <c r="CA664" s="18">
        <f t="shared" si="1295"/>
        <v>0.19537037037037036</v>
      </c>
      <c r="CB664" s="6">
        <v>33</v>
      </c>
      <c r="CC664" s="6">
        <v>1</v>
      </c>
      <c r="CD664" s="6">
        <v>1</v>
      </c>
      <c r="CE664" s="6">
        <v>35</v>
      </c>
      <c r="CF664" s="6">
        <v>24</v>
      </c>
      <c r="CG664" s="6">
        <v>0</v>
      </c>
      <c r="CH664" s="6">
        <v>19</v>
      </c>
      <c r="CI664" s="6">
        <v>43</v>
      </c>
      <c r="CJ664" s="11">
        <f t="shared" si="1296"/>
        <v>2.5979137964967527</v>
      </c>
      <c r="CK664" s="11">
        <f t="shared" si="1297"/>
        <v>4.2654028436018958</v>
      </c>
      <c r="CL664" s="11">
        <f t="shared" si="1298"/>
        <v>0.29263534384652906</v>
      </c>
      <c r="CM664" s="11">
        <f t="shared" si="1299"/>
        <v>1.8893918519976383</v>
      </c>
      <c r="CN664" s="11">
        <f t="shared" si="1300"/>
        <v>0</v>
      </c>
      <c r="CO664" s="11">
        <f t="shared" si="1301"/>
        <v>5.5600715330840513</v>
      </c>
      <c r="CP664" s="52">
        <f t="shared" si="1326"/>
        <v>0.30303030303030304</v>
      </c>
      <c r="CQ664" s="52">
        <f t="shared" si="1327"/>
        <v>0.45454545454545453</v>
      </c>
      <c r="CR664" s="52">
        <f t="shared" si="1328"/>
        <v>0.75757575757575757</v>
      </c>
      <c r="CS664" s="52">
        <f t="shared" si="1329"/>
        <v>0</v>
      </c>
      <c r="CT664" s="52">
        <f t="shared" si="1330"/>
        <v>0</v>
      </c>
      <c r="CU664" s="52">
        <f t="shared" si="1331"/>
        <v>0</v>
      </c>
      <c r="CV664">
        <v>0</v>
      </c>
      <c r="CW664" s="60">
        <f t="shared" si="1318"/>
        <v>28.407328070147649</v>
      </c>
      <c r="CX664" s="60">
        <f t="shared" si="1319"/>
        <v>57.90028651240285</v>
      </c>
      <c r="CY664" s="60">
        <v>15.419926591324476</v>
      </c>
      <c r="CZ664" s="60">
        <v>-0.682429337539882</v>
      </c>
      <c r="DA664" s="60">
        <v>-0.31105325643750081</v>
      </c>
      <c r="DB664" s="60">
        <v>9.2760357322589151E-2</v>
      </c>
      <c r="DC664" s="60">
        <v>0</v>
      </c>
      <c r="DD664" s="60">
        <f t="shared" si="1320"/>
        <v>14.519204354669682</v>
      </c>
      <c r="DE664" s="60">
        <f t="shared" si="1321"/>
        <v>29.593282761110181</v>
      </c>
      <c r="DF664" s="60">
        <v>6.3675719763347942</v>
      </c>
      <c r="DG664" s="60">
        <v>3.4987853274504231E-2</v>
      </c>
      <c r="DH664" s="60">
        <v>6.3782533279961848</v>
      </c>
      <c r="DI664" s="60">
        <v>1.1073105578724849</v>
      </c>
      <c r="DJ664" s="60">
        <f t="shared" si="1322"/>
        <v>13.888123715477967</v>
      </c>
      <c r="DK664" s="60">
        <f t="shared" si="1323"/>
        <v>28.307003751292672</v>
      </c>
      <c r="DL664" s="60"/>
      <c r="DM664" s="60"/>
      <c r="DN664" s="60">
        <f t="shared" si="1324"/>
        <v>0</v>
      </c>
      <c r="DO664" s="59">
        <v>762.15</v>
      </c>
      <c r="DP664" s="59">
        <v>14.066666666666666</v>
      </c>
      <c r="DQ664" s="59">
        <v>205.03333333333336</v>
      </c>
      <c r="DR664" s="58">
        <v>981.25</v>
      </c>
    </row>
    <row r="665" spans="1:122" x14ac:dyDescent="0.2">
      <c r="A665" t="s">
        <v>4666</v>
      </c>
      <c r="B665" t="s">
        <v>4666</v>
      </c>
      <c r="C665" t="str">
        <f t="shared" si="1302"/>
        <v xml:space="preserve">Greene, Andy </v>
      </c>
      <c r="D665" t="str">
        <f t="shared" si="1303"/>
        <v>Andy Greene</v>
      </c>
      <c r="E665" t="str">
        <f t="shared" si="1304"/>
        <v xml:space="preserve">D </v>
      </c>
      <c r="F665" t="s">
        <v>1141</v>
      </c>
      <c r="G665">
        <v>23</v>
      </c>
      <c r="H665">
        <v>1</v>
      </c>
      <c r="I665">
        <v>5</v>
      </c>
      <c r="J665">
        <f t="shared" si="1305"/>
        <v>6</v>
      </c>
      <c r="K665">
        <v>-1</v>
      </c>
      <c r="L665">
        <v>6</v>
      </c>
      <c r="M665" s="5" t="s">
        <v>5843</v>
      </c>
      <c r="N665" s="7">
        <f t="shared" si="1306"/>
        <v>14.25</v>
      </c>
      <c r="O665" s="7">
        <f t="shared" si="1307"/>
        <v>327.75</v>
      </c>
      <c r="P665">
        <v>1</v>
      </c>
      <c r="Q665">
        <v>1</v>
      </c>
      <c r="R665">
        <v>0</v>
      </c>
      <c r="S665">
        <v>0</v>
      </c>
      <c r="T665">
        <f t="shared" si="1308"/>
        <v>0</v>
      </c>
      <c r="U665">
        <f t="shared" si="1309"/>
        <v>4</v>
      </c>
      <c r="V665">
        <v>23</v>
      </c>
      <c r="W665" s="9">
        <f t="shared" si="1310"/>
        <v>4.3478260869565216E-2</v>
      </c>
      <c r="X665">
        <v>408</v>
      </c>
      <c r="Y665">
        <v>0</v>
      </c>
      <c r="Z665">
        <v>0</v>
      </c>
      <c r="AA665">
        <v>0</v>
      </c>
      <c r="AB665">
        <v>0</v>
      </c>
      <c r="AC665" s="9">
        <f t="shared" si="1311"/>
        <v>0</v>
      </c>
      <c r="AD665" s="5" t="s">
        <v>1636</v>
      </c>
      <c r="AE665" s="11">
        <f t="shared" si="1332"/>
        <v>54.616666666666667</v>
      </c>
      <c r="AF665" s="27">
        <v>66</v>
      </c>
      <c r="AG665" s="12">
        <v>991711</v>
      </c>
      <c r="AH665" s="13" t="s">
        <v>6495</v>
      </c>
      <c r="AI665" s="13" t="s">
        <v>6297</v>
      </c>
      <c r="AJ665" s="14">
        <v>-0.2</v>
      </c>
      <c r="AK665" s="13" t="s">
        <v>6344</v>
      </c>
      <c r="AL665" s="13" t="s">
        <v>6425</v>
      </c>
      <c r="AM665" s="13" t="s">
        <v>6489</v>
      </c>
      <c r="AN665" s="18">
        <f t="shared" si="1312"/>
        <v>6.7</v>
      </c>
      <c r="AO665" s="18">
        <f t="shared" si="1313"/>
        <v>5.9</v>
      </c>
      <c r="AP665" s="18">
        <f t="shared" si="1314"/>
        <v>-0.2</v>
      </c>
      <c r="AQ665" s="18">
        <f t="shared" si="1315"/>
        <v>0.5</v>
      </c>
      <c r="AR665" s="18">
        <f t="shared" si="1287"/>
        <v>2.658396101019052</v>
      </c>
      <c r="AS665" s="18">
        <f t="shared" si="1316"/>
        <v>0.8</v>
      </c>
      <c r="AT665" s="18">
        <f t="shared" si="1288"/>
        <v>4.2534337616304834</v>
      </c>
      <c r="AU665" s="18">
        <f t="shared" si="1317"/>
        <v>1.4</v>
      </c>
      <c r="AV665" s="66">
        <v>25</v>
      </c>
      <c r="AW665" s="66">
        <v>7</v>
      </c>
      <c r="AX665" s="66">
        <v>6</v>
      </c>
      <c r="AY665" s="66">
        <v>6</v>
      </c>
      <c r="AZ665" s="66">
        <v>1</v>
      </c>
      <c r="BA665" s="66">
        <v>0</v>
      </c>
      <c r="BB665" s="66">
        <v>0</v>
      </c>
      <c r="BC665" s="66">
        <v>0</v>
      </c>
      <c r="BD665">
        <v>6</v>
      </c>
      <c r="BE665" t="s">
        <v>5303</v>
      </c>
      <c r="BF665" t="s">
        <v>5304</v>
      </c>
      <c r="BG665" t="s">
        <v>653</v>
      </c>
      <c r="BH665" t="s">
        <v>7471</v>
      </c>
      <c r="BI665">
        <v>71</v>
      </c>
      <c r="BJ665">
        <v>195</v>
      </c>
      <c r="BK665" t="s">
        <v>1259</v>
      </c>
      <c r="BL665" t="s">
        <v>638</v>
      </c>
      <c r="BM665" s="4" t="s">
        <v>3587</v>
      </c>
      <c r="BN665" s="4" t="s">
        <v>3588</v>
      </c>
      <c r="BO665" s="4" t="s">
        <v>2660</v>
      </c>
      <c r="BP665" s="4" t="s">
        <v>3589</v>
      </c>
      <c r="BQ665" s="7">
        <f t="shared" si="1289"/>
        <v>327.75</v>
      </c>
      <c r="BR665" s="7">
        <f t="shared" si="1290"/>
        <v>279.33333333333331</v>
      </c>
      <c r="BS665" s="7">
        <f t="shared" si="1291"/>
        <v>3.2166666666666668</v>
      </c>
      <c r="BT665" s="7">
        <f t="shared" si="1292"/>
        <v>45.2</v>
      </c>
      <c r="BU665">
        <v>408</v>
      </c>
      <c r="BV665">
        <v>0</v>
      </c>
      <c r="BW665">
        <v>0</v>
      </c>
      <c r="BX665">
        <v>0</v>
      </c>
      <c r="BY665" s="18">
        <f t="shared" si="1293"/>
        <v>12.144927536231883</v>
      </c>
      <c r="BZ665" s="18">
        <f t="shared" si="1294"/>
        <v>0.13985507246376813</v>
      </c>
      <c r="CA665" s="18">
        <f t="shared" si="1295"/>
        <v>1.965217391304348</v>
      </c>
      <c r="CB665" s="6">
        <v>7</v>
      </c>
      <c r="CC665" s="6">
        <v>5</v>
      </c>
      <c r="CD665" s="6">
        <v>0</v>
      </c>
      <c r="CE665" s="6">
        <v>12</v>
      </c>
      <c r="CF665" s="6">
        <v>8</v>
      </c>
      <c r="CG665" s="6">
        <v>0</v>
      </c>
      <c r="CH665" s="6">
        <v>1</v>
      </c>
      <c r="CI665" s="6">
        <v>9</v>
      </c>
      <c r="CJ665" s="11">
        <f t="shared" si="1296"/>
        <v>1.5035799522673032</v>
      </c>
      <c r="CK665" s="11">
        <f t="shared" si="1297"/>
        <v>6.6371681415929196</v>
      </c>
      <c r="CL665" s="11">
        <f t="shared" si="1298"/>
        <v>0</v>
      </c>
      <c r="CM665" s="11">
        <f t="shared" si="1299"/>
        <v>1.7183770883054894</v>
      </c>
      <c r="CN665" s="11">
        <f t="shared" si="1300"/>
        <v>0</v>
      </c>
      <c r="CO665" s="11">
        <f t="shared" si="1301"/>
        <v>18.652849740932641</v>
      </c>
      <c r="CP665" s="52">
        <f t="shared" si="1326"/>
        <v>0</v>
      </c>
      <c r="CQ665" s="52">
        <f t="shared" si="1327"/>
        <v>0.5714285714285714</v>
      </c>
      <c r="CR665" s="52">
        <f t="shared" si="1328"/>
        <v>0.5714285714285714</v>
      </c>
      <c r="CS665" s="52">
        <f t="shared" si="1329"/>
        <v>0.2</v>
      </c>
      <c r="CT665" s="52">
        <f t="shared" si="1330"/>
        <v>0.2</v>
      </c>
      <c r="CU665" s="52">
        <f t="shared" si="1331"/>
        <v>0.4</v>
      </c>
      <c r="CV665">
        <v>0</v>
      </c>
      <c r="CW665" s="60">
        <f t="shared" si="1318"/>
        <v>13.373465139039084</v>
      </c>
      <c r="CX665" s="60">
        <f t="shared" si="1319"/>
        <v>81.607720146691591</v>
      </c>
      <c r="CY665" s="60">
        <v>1.1911129515203058</v>
      </c>
      <c r="CZ665" s="60">
        <v>1.4965537938249553</v>
      </c>
      <c r="DA665" s="60">
        <v>-0.16501334298105175</v>
      </c>
      <c r="DB665" s="60">
        <v>-1.1605490398958701E-2</v>
      </c>
      <c r="DC665" s="60">
        <v>0</v>
      </c>
      <c r="DD665" s="60">
        <f t="shared" si="1320"/>
        <v>2.5110479119652509</v>
      </c>
      <c r="DE665" s="60">
        <f t="shared" si="1321"/>
        <v>15.322946831214345</v>
      </c>
      <c r="DF665" s="60">
        <v>7.7527071808152392</v>
      </c>
      <c r="DG665" s="60">
        <v>1.4777970108047789</v>
      </c>
      <c r="DH665" s="60">
        <v>-0.33635771799478165</v>
      </c>
      <c r="DI665" s="60">
        <v>1.968270753448597</v>
      </c>
      <c r="DJ665" s="60">
        <f t="shared" si="1322"/>
        <v>10.862417227073832</v>
      </c>
      <c r="DK665" s="60">
        <f t="shared" si="1323"/>
        <v>66.284773315477238</v>
      </c>
      <c r="DL665" s="60"/>
      <c r="DM665" s="60"/>
      <c r="DN665" s="60">
        <f t="shared" si="1324"/>
        <v>0</v>
      </c>
      <c r="DO665" s="58">
        <v>279.33333333333331</v>
      </c>
      <c r="DP665" s="58">
        <v>45.2</v>
      </c>
      <c r="DQ665" s="58">
        <v>3.2166666666666668</v>
      </c>
      <c r="DR665" s="58">
        <v>327.75</v>
      </c>
    </row>
    <row r="666" spans="1:122" x14ac:dyDescent="0.2">
      <c r="A666" t="s">
        <v>4667</v>
      </c>
      <c r="B666" t="s">
        <v>4666</v>
      </c>
      <c r="C666" t="str">
        <f t="shared" si="1302"/>
        <v xml:space="preserve">Asham, Arron </v>
      </c>
      <c r="D666" t="str">
        <f t="shared" si="1303"/>
        <v>Arron Asham</v>
      </c>
      <c r="E666" t="str">
        <f t="shared" si="1304"/>
        <v>RW</v>
      </c>
      <c r="F666" t="s">
        <v>1164</v>
      </c>
      <c r="G666">
        <v>80</v>
      </c>
      <c r="H666">
        <v>11</v>
      </c>
      <c r="I666">
        <v>12</v>
      </c>
      <c r="J666">
        <f t="shared" si="1305"/>
        <v>23</v>
      </c>
      <c r="K666">
        <v>3</v>
      </c>
      <c r="L666">
        <v>63</v>
      </c>
      <c r="M666" s="5" t="s">
        <v>5862</v>
      </c>
      <c r="N666" s="7">
        <f t="shared" si="1306"/>
        <v>9.3333333333333339</v>
      </c>
      <c r="O666" s="7">
        <f t="shared" si="1307"/>
        <v>746.66666666666674</v>
      </c>
      <c r="P666">
        <v>0</v>
      </c>
      <c r="Q666">
        <v>2</v>
      </c>
      <c r="R666">
        <v>0</v>
      </c>
      <c r="S666">
        <v>0</v>
      </c>
      <c r="T666">
        <f t="shared" si="1308"/>
        <v>11</v>
      </c>
      <c r="U666">
        <f t="shared" si="1309"/>
        <v>10</v>
      </c>
      <c r="V666">
        <v>85</v>
      </c>
      <c r="W666" s="9">
        <f t="shared" si="1310"/>
        <v>0.12941176470588237</v>
      </c>
      <c r="X666">
        <v>1055</v>
      </c>
      <c r="Y666">
        <v>2</v>
      </c>
      <c r="Z666">
        <v>0</v>
      </c>
      <c r="AA666">
        <v>6</v>
      </c>
      <c r="AB666">
        <v>4</v>
      </c>
      <c r="AC666" s="9">
        <f t="shared" si="1311"/>
        <v>0.6</v>
      </c>
      <c r="AD666" s="5" t="s">
        <v>1660</v>
      </c>
      <c r="AE666" s="11">
        <f t="shared" si="1332"/>
        <v>32.43333333333333</v>
      </c>
      <c r="AF666" s="27">
        <v>54</v>
      </c>
      <c r="AG666" s="12">
        <v>1190635</v>
      </c>
      <c r="AH666" s="13" t="s">
        <v>6491</v>
      </c>
      <c r="AI666" s="13" t="s">
        <v>6510</v>
      </c>
      <c r="AJ666" s="14">
        <v>-0.3</v>
      </c>
      <c r="AK666" s="13" t="s">
        <v>6422</v>
      </c>
      <c r="AL666" s="13" t="s">
        <v>6319</v>
      </c>
      <c r="AM666" s="13" t="s">
        <v>6415</v>
      </c>
      <c r="AN666" s="18">
        <f t="shared" si="1312"/>
        <v>16.5</v>
      </c>
      <c r="AO666" s="18">
        <f t="shared" si="1313"/>
        <v>14.9</v>
      </c>
      <c r="AP666" s="18">
        <f t="shared" si="1314"/>
        <v>-0.3</v>
      </c>
      <c r="AQ666" s="18">
        <f t="shared" si="1315"/>
        <v>1</v>
      </c>
      <c r="AR666" s="18">
        <f t="shared" si="1287"/>
        <v>2.6205450733752618</v>
      </c>
      <c r="AS666" s="18">
        <f t="shared" si="1316"/>
        <v>0.7</v>
      </c>
      <c r="AT666" s="18">
        <f t="shared" si="1288"/>
        <v>1.8343815513626833</v>
      </c>
      <c r="AU666" s="18">
        <f t="shared" si="1317"/>
        <v>1.7</v>
      </c>
      <c r="AV666" s="66">
        <v>17</v>
      </c>
      <c r="AW666" s="66">
        <v>137</v>
      </c>
      <c r="AX666" s="66">
        <v>38</v>
      </c>
      <c r="AY666" s="66">
        <v>28</v>
      </c>
      <c r="AZ666" s="66">
        <v>20</v>
      </c>
      <c r="BA666" s="66">
        <v>6</v>
      </c>
      <c r="BB666" s="66">
        <v>4</v>
      </c>
      <c r="BC666" s="66">
        <v>0.2</v>
      </c>
      <c r="BD666">
        <v>45</v>
      </c>
      <c r="BE666" t="s">
        <v>209</v>
      </c>
      <c r="BF666" t="s">
        <v>210</v>
      </c>
      <c r="BG666" t="s">
        <v>682</v>
      </c>
      <c r="BH666" t="s">
        <v>7457</v>
      </c>
      <c r="BI666">
        <v>71</v>
      </c>
      <c r="BJ666">
        <v>209</v>
      </c>
      <c r="BK666" t="s">
        <v>1258</v>
      </c>
      <c r="BL666" t="s">
        <v>7128</v>
      </c>
      <c r="BM666" s="4" t="s">
        <v>2364</v>
      </c>
      <c r="BN666" s="4" t="s">
        <v>2365</v>
      </c>
      <c r="BO666" s="4" t="s">
        <v>6702</v>
      </c>
      <c r="BP666" s="4" t="s">
        <v>617</v>
      </c>
      <c r="BQ666" s="7">
        <f t="shared" si="1289"/>
        <v>746.26666666666665</v>
      </c>
      <c r="BR666" s="7">
        <f t="shared" si="1290"/>
        <v>729.33333333333337</v>
      </c>
      <c r="BS666" s="7">
        <f t="shared" si="1291"/>
        <v>1.6333333333333333</v>
      </c>
      <c r="BT666" s="7">
        <f t="shared" si="1292"/>
        <v>15.3</v>
      </c>
      <c r="BU666" s="12">
        <v>1055</v>
      </c>
      <c r="BV666">
        <v>0</v>
      </c>
      <c r="BW666">
        <v>0</v>
      </c>
      <c r="BX666">
        <v>0</v>
      </c>
      <c r="BY666" s="18">
        <f t="shared" si="1293"/>
        <v>9.1166666666666671</v>
      </c>
      <c r="BZ666" s="18">
        <f t="shared" si="1294"/>
        <v>2.0416666666666666E-2</v>
      </c>
      <c r="CA666" s="18">
        <f t="shared" si="1295"/>
        <v>0.19125</v>
      </c>
      <c r="CB666" s="6">
        <v>27</v>
      </c>
      <c r="CC666" s="6">
        <v>4</v>
      </c>
      <c r="CD666" s="6">
        <v>0</v>
      </c>
      <c r="CE666" s="6">
        <v>31</v>
      </c>
      <c r="CF666" s="6">
        <v>24</v>
      </c>
      <c r="CG666" s="6">
        <v>0</v>
      </c>
      <c r="CH666" s="6">
        <v>0</v>
      </c>
      <c r="CI666" s="6">
        <v>24</v>
      </c>
      <c r="CJ666" s="11">
        <f t="shared" si="1296"/>
        <v>2.2212065813528334</v>
      </c>
      <c r="CK666" s="11">
        <f t="shared" si="1297"/>
        <v>15.686274509803923</v>
      </c>
      <c r="CL666" s="11">
        <f t="shared" si="1298"/>
        <v>0</v>
      </c>
      <c r="CM666" s="11">
        <f t="shared" si="1299"/>
        <v>1.9744058500914077</v>
      </c>
      <c r="CN666" s="11">
        <f t="shared" si="1300"/>
        <v>0</v>
      </c>
      <c r="CO666" s="11">
        <f t="shared" si="1301"/>
        <v>0</v>
      </c>
      <c r="CP666" s="52">
        <f t="shared" si="1326"/>
        <v>0.40740740740740738</v>
      </c>
      <c r="CQ666" s="52">
        <f t="shared" si="1327"/>
        <v>0.37037037037037035</v>
      </c>
      <c r="CR666" s="52">
        <f t="shared" si="1328"/>
        <v>0.77777777777777768</v>
      </c>
      <c r="CS666" s="52">
        <f t="shared" si="1329"/>
        <v>0</v>
      </c>
      <c r="CT666" s="52">
        <f t="shared" si="1330"/>
        <v>0.5</v>
      </c>
      <c r="CU666" s="52">
        <f t="shared" si="1331"/>
        <v>0.5</v>
      </c>
      <c r="CV666">
        <v>0</v>
      </c>
      <c r="CW666" s="60">
        <f t="shared" si="1318"/>
        <v>17.398164830637793</v>
      </c>
      <c r="CX666" s="60">
        <f t="shared" si="1319"/>
        <v>46.627206085325518</v>
      </c>
      <c r="CY666" s="60">
        <v>13.760877158721318</v>
      </c>
      <c r="CZ666" s="60">
        <v>1.3254118194136146</v>
      </c>
      <c r="DA666" s="60">
        <v>-0.55205122638582627</v>
      </c>
      <c r="DB666" s="60">
        <v>-1.8029222981657839E-2</v>
      </c>
      <c r="DC666" s="60">
        <v>0</v>
      </c>
      <c r="DD666" s="60">
        <f t="shared" si="1320"/>
        <v>14.516208528767448</v>
      </c>
      <c r="DE666" s="60">
        <f t="shared" si="1321"/>
        <v>38.903542599877028</v>
      </c>
      <c r="DF666" s="60">
        <v>5.3781796490111757</v>
      </c>
      <c r="DG666" s="60">
        <v>3.4653903427715259E-2</v>
      </c>
      <c r="DH666" s="60">
        <v>0.11280653983874837</v>
      </c>
      <c r="DI666" s="60">
        <v>-2.643683790407295</v>
      </c>
      <c r="DJ666" s="60">
        <f t="shared" si="1322"/>
        <v>2.8819563018703449</v>
      </c>
      <c r="DK666" s="60">
        <f t="shared" si="1323"/>
        <v>7.723663485448486</v>
      </c>
      <c r="DL666" s="60"/>
      <c r="DM666" s="60"/>
      <c r="DN666" s="60">
        <f t="shared" si="1324"/>
        <v>0</v>
      </c>
      <c r="DO666" s="58">
        <v>729.33333333333337</v>
      </c>
      <c r="DP666" s="58">
        <v>15.3</v>
      </c>
      <c r="DQ666" s="58">
        <v>1.6333333333333333</v>
      </c>
      <c r="DR666" s="58">
        <v>746.26666666666665</v>
      </c>
    </row>
    <row r="667" spans="1:122" x14ac:dyDescent="0.2">
      <c r="A667" t="s">
        <v>4666</v>
      </c>
      <c r="B667" t="s">
        <v>4666</v>
      </c>
      <c r="C667" t="str">
        <f t="shared" si="1302"/>
        <v xml:space="preserve">Tallackson, Barry </v>
      </c>
      <c r="D667" t="str">
        <f t="shared" si="1303"/>
        <v>Barry Tallackson</v>
      </c>
      <c r="E667" t="str">
        <f t="shared" si="1304"/>
        <v>RW</v>
      </c>
      <c r="F667" t="s">
        <v>1150</v>
      </c>
      <c r="G667">
        <v>3</v>
      </c>
      <c r="H667">
        <v>0</v>
      </c>
      <c r="I667">
        <v>0</v>
      </c>
      <c r="J667">
        <f t="shared" si="1305"/>
        <v>0</v>
      </c>
      <c r="K667">
        <v>-1</v>
      </c>
      <c r="L667">
        <v>0</v>
      </c>
      <c r="M667" s="5" t="s">
        <v>5752</v>
      </c>
      <c r="N667" s="7">
        <f t="shared" si="1306"/>
        <v>12.1</v>
      </c>
      <c r="O667" s="7">
        <f t="shared" si="1307"/>
        <v>36.299999999999997</v>
      </c>
      <c r="P667">
        <v>0</v>
      </c>
      <c r="Q667">
        <v>0</v>
      </c>
      <c r="R667">
        <v>0</v>
      </c>
      <c r="S667">
        <v>0</v>
      </c>
      <c r="T667">
        <f t="shared" si="1308"/>
        <v>0</v>
      </c>
      <c r="U667">
        <f t="shared" si="1309"/>
        <v>0</v>
      </c>
      <c r="V667">
        <v>3</v>
      </c>
      <c r="W667" s="9">
        <f t="shared" si="1310"/>
        <v>0</v>
      </c>
      <c r="X667">
        <v>53</v>
      </c>
      <c r="Y667">
        <v>0</v>
      </c>
      <c r="Z667">
        <v>0</v>
      </c>
      <c r="AA667">
        <v>0</v>
      </c>
      <c r="AB667">
        <v>0</v>
      </c>
      <c r="AC667" s="9">
        <f t="shared" si="1311"/>
        <v>0</v>
      </c>
      <c r="AD667" s="5" t="s">
        <v>361</v>
      </c>
      <c r="AH667" s="13" t="s">
        <v>6400</v>
      </c>
      <c r="AI667" s="13" t="s">
        <v>6400</v>
      </c>
      <c r="AJ667" s="14">
        <v>-1</v>
      </c>
      <c r="AK667" s="13" t="s">
        <v>6340</v>
      </c>
      <c r="AL667" s="13" t="s">
        <v>6333</v>
      </c>
      <c r="AM667" s="13" t="s">
        <v>6340</v>
      </c>
      <c r="AN667" s="18">
        <f t="shared" si="1312"/>
        <v>1.3</v>
      </c>
      <c r="AO667" s="18">
        <f t="shared" si="1313"/>
        <v>1.3</v>
      </c>
      <c r="AP667" s="18">
        <f t="shared" si="1314"/>
        <v>-1</v>
      </c>
      <c r="AQ667" s="18">
        <f t="shared" si="1315"/>
        <v>-0.6</v>
      </c>
      <c r="AR667" s="18">
        <f t="shared" si="1287"/>
        <v>-28.180039138943247</v>
      </c>
      <c r="AS667" s="18">
        <f t="shared" si="1316"/>
        <v>0</v>
      </c>
      <c r="AT667" s="18">
        <f t="shared" si="1288"/>
        <v>0</v>
      </c>
      <c r="AU667" s="18">
        <f t="shared" si="1317"/>
        <v>-0.6</v>
      </c>
      <c r="AV667" s="66">
        <v>2</v>
      </c>
      <c r="AW667" s="66">
        <v>5</v>
      </c>
      <c r="AX667" s="66">
        <v>1</v>
      </c>
      <c r="AY667" s="66">
        <v>0</v>
      </c>
      <c r="AZ667" s="66">
        <v>0</v>
      </c>
      <c r="BA667" s="66">
        <v>0</v>
      </c>
      <c r="BB667" s="66">
        <v>0</v>
      </c>
      <c r="BC667" s="66">
        <v>0</v>
      </c>
      <c r="BD667">
        <v>27</v>
      </c>
      <c r="BE667" t="s">
        <v>776</v>
      </c>
      <c r="BF667" t="s">
        <v>777</v>
      </c>
      <c r="BG667" t="s">
        <v>3004</v>
      </c>
      <c r="BH667" t="s">
        <v>7471</v>
      </c>
      <c r="BI667">
        <v>77</v>
      </c>
      <c r="BJ667">
        <v>210</v>
      </c>
      <c r="BK667" t="s">
        <v>1258</v>
      </c>
      <c r="BL667" t="s">
        <v>638</v>
      </c>
      <c r="BM667" s="4" t="s">
        <v>6125</v>
      </c>
      <c r="BN667" s="4" t="s">
        <v>6127</v>
      </c>
      <c r="BO667" s="4" t="s">
        <v>1516</v>
      </c>
      <c r="BP667" s="4" t="s">
        <v>6028</v>
      </c>
      <c r="BQ667" s="7">
        <f t="shared" si="1289"/>
        <v>36.283333333333331</v>
      </c>
      <c r="BR667" s="7">
        <f t="shared" si="1290"/>
        <v>29.983333333333334</v>
      </c>
      <c r="BS667" s="7">
        <f t="shared" si="1291"/>
        <v>0</v>
      </c>
      <c r="BT667" s="7">
        <f t="shared" si="1292"/>
        <v>6.3</v>
      </c>
      <c r="BU667">
        <v>53</v>
      </c>
      <c r="BV667">
        <v>0</v>
      </c>
      <c r="BW667">
        <v>0</v>
      </c>
      <c r="BX667">
        <v>0</v>
      </c>
      <c r="BY667" s="18">
        <f t="shared" si="1293"/>
        <v>9.9944444444444454</v>
      </c>
      <c r="BZ667" s="18">
        <f t="shared" si="1294"/>
        <v>0</v>
      </c>
      <c r="CA667" s="18">
        <f t="shared" si="1295"/>
        <v>2.1</v>
      </c>
      <c r="CB667" s="6">
        <v>2</v>
      </c>
      <c r="CC667" s="6">
        <v>0</v>
      </c>
      <c r="CD667" s="6">
        <v>0</v>
      </c>
      <c r="CE667" s="6">
        <v>2</v>
      </c>
      <c r="CF667" s="6">
        <v>3</v>
      </c>
      <c r="CG667" s="6">
        <v>0</v>
      </c>
      <c r="CH667" s="6">
        <v>0</v>
      </c>
      <c r="CI667" s="6">
        <v>3</v>
      </c>
      <c r="CJ667" s="11">
        <f t="shared" si="1296"/>
        <v>4.0022234574763758</v>
      </c>
      <c r="CK667" s="11">
        <f t="shared" si="1297"/>
        <v>0</v>
      </c>
      <c r="CL667" s="11">
        <f t="shared" si="1298"/>
        <v>0</v>
      </c>
      <c r="CM667" s="11">
        <f t="shared" si="1299"/>
        <v>6.0033351862145627</v>
      </c>
      <c r="CN667" s="11">
        <f t="shared" si="1300"/>
        <v>0</v>
      </c>
      <c r="CO667" s="11">
        <f t="shared" si="1301"/>
        <v>0</v>
      </c>
      <c r="CP667" s="52">
        <f t="shared" si="1326"/>
        <v>0</v>
      </c>
      <c r="CQ667" s="52">
        <f t="shared" si="1327"/>
        <v>0</v>
      </c>
      <c r="CR667" s="52">
        <f t="shared" si="1328"/>
        <v>0</v>
      </c>
      <c r="CS667" s="52">
        <f t="shared" si="1329"/>
        <v>0</v>
      </c>
      <c r="CT667" s="52">
        <f t="shared" si="1330"/>
        <v>0</v>
      </c>
      <c r="CU667" s="52">
        <f t="shared" si="1331"/>
        <v>0</v>
      </c>
      <c r="CV667">
        <v>0</v>
      </c>
      <c r="CW667" s="60">
        <f t="shared" si="1318"/>
        <v>-1.0162892853728978</v>
      </c>
      <c r="CX667" s="60">
        <f t="shared" si="1319"/>
        <v>-56.019620691202448</v>
      </c>
      <c r="CY667" s="60">
        <v>-0.74130158303672877</v>
      </c>
      <c r="CZ667" s="60">
        <v>-0.34341126957341739</v>
      </c>
      <c r="DA667" s="60">
        <v>-1.826768612609965E-2</v>
      </c>
      <c r="DB667" s="60">
        <v>0</v>
      </c>
      <c r="DC667" s="60">
        <v>0</v>
      </c>
      <c r="DD667" s="60">
        <f t="shared" si="1320"/>
        <v>-1.1029805387362459</v>
      </c>
      <c r="DE667" s="60">
        <f t="shared" si="1321"/>
        <v>-60.79819230516744</v>
      </c>
      <c r="DF667" s="60">
        <v>-0.36470851142532446</v>
      </c>
      <c r="DG667" s="60">
        <v>2.3681854489720922E-2</v>
      </c>
      <c r="DH667" s="60">
        <v>0</v>
      </c>
      <c r="DI667" s="60">
        <v>0.42771791029895162</v>
      </c>
      <c r="DJ667" s="60">
        <f t="shared" si="1322"/>
        <v>8.6691253363348098E-2</v>
      </c>
      <c r="DK667" s="60">
        <f t="shared" si="1323"/>
        <v>4.778571613964985</v>
      </c>
      <c r="DL667" s="60"/>
      <c r="DM667" s="60"/>
      <c r="DN667" s="60">
        <f t="shared" si="1324"/>
        <v>0</v>
      </c>
      <c r="DO667" s="58">
        <v>29.983333333333334</v>
      </c>
      <c r="DP667" s="58">
        <v>6.3</v>
      </c>
      <c r="DQ667" s="58">
        <v>0</v>
      </c>
      <c r="DR667" s="58">
        <v>36.283333333333331</v>
      </c>
    </row>
    <row r="668" spans="1:122" x14ac:dyDescent="0.2">
      <c r="A668" t="s">
        <v>4666</v>
      </c>
      <c r="B668" t="s">
        <v>4666</v>
      </c>
      <c r="C668" t="str">
        <f t="shared" si="1302"/>
        <v xml:space="preserve">Gionta, Brian </v>
      </c>
      <c r="D668" t="str">
        <f t="shared" si="1303"/>
        <v>Brian Gionta</v>
      </c>
      <c r="E668" t="str">
        <f t="shared" si="1304"/>
        <v>RW</v>
      </c>
      <c r="F668" t="s">
        <v>1129</v>
      </c>
      <c r="G668">
        <v>62</v>
      </c>
      <c r="H668">
        <v>25</v>
      </c>
      <c r="I668">
        <v>20</v>
      </c>
      <c r="J668">
        <f t="shared" si="1305"/>
        <v>45</v>
      </c>
      <c r="K668">
        <v>-3</v>
      </c>
      <c r="L668">
        <v>36</v>
      </c>
      <c r="M668" s="5" t="s">
        <v>5844</v>
      </c>
      <c r="N668" s="7">
        <f t="shared" si="1306"/>
        <v>18.816666666666666</v>
      </c>
      <c r="O668" s="7">
        <f t="shared" si="1307"/>
        <v>1166.6333333333332</v>
      </c>
      <c r="P668">
        <v>11</v>
      </c>
      <c r="Q668">
        <v>7</v>
      </c>
      <c r="R668">
        <v>0</v>
      </c>
      <c r="S668">
        <v>0</v>
      </c>
      <c r="T668">
        <f t="shared" si="1308"/>
        <v>14</v>
      </c>
      <c r="U668">
        <f t="shared" si="1309"/>
        <v>13</v>
      </c>
      <c r="V668">
        <v>194</v>
      </c>
      <c r="W668" s="9">
        <f t="shared" si="1310"/>
        <v>0.12886597938144329</v>
      </c>
      <c r="X668">
        <v>1397</v>
      </c>
      <c r="Y668">
        <v>4</v>
      </c>
      <c r="Z668">
        <v>0</v>
      </c>
      <c r="AA668">
        <v>12</v>
      </c>
      <c r="AB668">
        <v>19</v>
      </c>
      <c r="AC668" s="9">
        <f t="shared" si="1311"/>
        <v>0.38709677419354838</v>
      </c>
      <c r="AD668" s="5" t="s">
        <v>1638</v>
      </c>
      <c r="AE668" s="11">
        <f>LEFT(AD668, LEN(AD668)-3)+RIGHT(AD668,2)/60</f>
        <v>25.933333333333334</v>
      </c>
      <c r="AF668" s="27">
        <v>61</v>
      </c>
      <c r="AG668" s="12">
        <v>3040473</v>
      </c>
      <c r="AH668" s="13" t="s">
        <v>4418</v>
      </c>
      <c r="AI668" s="13" t="s">
        <v>6321</v>
      </c>
      <c r="AJ668" s="14">
        <v>2.8</v>
      </c>
      <c r="AK668" s="13" t="s">
        <v>6287</v>
      </c>
      <c r="AL668" s="13" t="s">
        <v>6381</v>
      </c>
      <c r="AM668" s="13" t="s">
        <v>6392</v>
      </c>
      <c r="AN668" s="18">
        <f t="shared" si="1312"/>
        <v>27.1</v>
      </c>
      <c r="AO668" s="18">
        <f t="shared" si="1313"/>
        <v>20.5</v>
      </c>
      <c r="AP668" s="18">
        <f t="shared" si="1314"/>
        <v>2.8</v>
      </c>
      <c r="AQ668" s="18">
        <f t="shared" si="1315"/>
        <v>5</v>
      </c>
      <c r="AR668" s="18">
        <f t="shared" si="1287"/>
        <v>6.779048221629683</v>
      </c>
      <c r="AS668" s="18">
        <f t="shared" si="1316"/>
        <v>2.6</v>
      </c>
      <c r="AT668" s="18">
        <f t="shared" si="1288"/>
        <v>3.5251050752474353</v>
      </c>
      <c r="AU668" s="18">
        <f t="shared" si="1317"/>
        <v>7.6</v>
      </c>
      <c r="AV668" s="66">
        <v>10</v>
      </c>
      <c r="AW668" s="66">
        <v>30</v>
      </c>
      <c r="AX668" s="66">
        <v>100</v>
      </c>
      <c r="AY668" s="66">
        <v>30</v>
      </c>
      <c r="AZ668" s="66">
        <v>29</v>
      </c>
      <c r="BA668" s="66">
        <v>12</v>
      </c>
      <c r="BB668" s="66">
        <v>19</v>
      </c>
      <c r="BC668" s="66">
        <v>0.9</v>
      </c>
      <c r="BE668" t="s">
        <v>2915</v>
      </c>
      <c r="BF668" t="s">
        <v>2916</v>
      </c>
      <c r="BG668" t="s">
        <v>679</v>
      </c>
      <c r="BH668" t="s">
        <v>7471</v>
      </c>
      <c r="BI668">
        <v>67</v>
      </c>
      <c r="BJ668">
        <v>175</v>
      </c>
      <c r="BK668" t="s">
        <v>1258</v>
      </c>
      <c r="BL668" t="s">
        <v>7128</v>
      </c>
      <c r="BM668" s="4" t="s">
        <v>460</v>
      </c>
      <c r="BN668" s="4" t="s">
        <v>6637</v>
      </c>
      <c r="BO668" s="4" t="s">
        <v>6638</v>
      </c>
      <c r="BP668" s="4" t="s">
        <v>6639</v>
      </c>
      <c r="BQ668" s="7">
        <f t="shared" si="1289"/>
        <v>1167.0999999999999</v>
      </c>
      <c r="BR668" s="7">
        <f t="shared" si="1290"/>
        <v>859.06666666666672</v>
      </c>
      <c r="BS668" s="7">
        <f t="shared" si="1291"/>
        <v>32.549999999999997</v>
      </c>
      <c r="BT668" s="7">
        <f t="shared" si="1292"/>
        <v>275.48333333333335</v>
      </c>
      <c r="BU668" s="12">
        <v>1397</v>
      </c>
      <c r="BV668">
        <v>13</v>
      </c>
      <c r="BW668">
        <v>7</v>
      </c>
      <c r="BX668">
        <v>2</v>
      </c>
      <c r="BY668" s="18">
        <f t="shared" si="1293"/>
        <v>13.855913978494625</v>
      </c>
      <c r="BZ668" s="18">
        <f t="shared" si="1294"/>
        <v>0.52499999999999991</v>
      </c>
      <c r="CA668" s="18">
        <f t="shared" si="1295"/>
        <v>4.4432795698924732</v>
      </c>
      <c r="CB668" s="6">
        <v>35</v>
      </c>
      <c r="CC668" s="6">
        <v>33</v>
      </c>
      <c r="CD668" s="6">
        <v>0</v>
      </c>
      <c r="CE668" s="6">
        <v>68</v>
      </c>
      <c r="CF668" s="6">
        <v>27</v>
      </c>
      <c r="CG668" s="6">
        <v>5</v>
      </c>
      <c r="CH668" s="6">
        <v>1</v>
      </c>
      <c r="CI668" s="6">
        <v>33</v>
      </c>
      <c r="CJ668" s="11">
        <f t="shared" si="1296"/>
        <v>2.4445134254229393</v>
      </c>
      <c r="CK668" s="11">
        <f t="shared" si="1297"/>
        <v>7.1873676568455442</v>
      </c>
      <c r="CL668" s="11">
        <f t="shared" si="1298"/>
        <v>0</v>
      </c>
      <c r="CM668" s="11">
        <f t="shared" si="1299"/>
        <v>1.885767499611982</v>
      </c>
      <c r="CN668" s="11">
        <f t="shared" si="1300"/>
        <v>1.0889950995220521</v>
      </c>
      <c r="CO668" s="11">
        <f t="shared" si="1301"/>
        <v>1.8433179723502306</v>
      </c>
      <c r="CP668" s="52">
        <f t="shared" si="1326"/>
        <v>0.4</v>
      </c>
      <c r="CQ668" s="52">
        <f t="shared" si="1327"/>
        <v>0.37142857142857144</v>
      </c>
      <c r="CR668" s="52">
        <f t="shared" si="1328"/>
        <v>0.77142857142857146</v>
      </c>
      <c r="CS668" s="52">
        <f t="shared" si="1329"/>
        <v>0.33333333333333331</v>
      </c>
      <c r="CT668" s="52">
        <f t="shared" si="1330"/>
        <v>0.21212121212121213</v>
      </c>
      <c r="CU668" s="52">
        <f t="shared" si="1331"/>
        <v>0.54545454545454541</v>
      </c>
      <c r="CV668">
        <v>0</v>
      </c>
      <c r="CW668" s="60">
        <f t="shared" si="1318"/>
        <v>67.207752067389762</v>
      </c>
      <c r="CX668" s="60">
        <f t="shared" si="1319"/>
        <v>115.17051163977341</v>
      </c>
      <c r="CY668" s="60">
        <v>21.324808663227095</v>
      </c>
      <c r="CZ668" s="60">
        <v>13.815055513816919</v>
      </c>
      <c r="DA668" s="60">
        <v>-0.58760357770613414</v>
      </c>
      <c r="DB668" s="60">
        <v>-0.62670015693859837</v>
      </c>
      <c r="DC668" s="60">
        <v>21.355848643696994</v>
      </c>
      <c r="DD668" s="60">
        <f t="shared" si="1320"/>
        <v>55.281409086096282</v>
      </c>
      <c r="DE668" s="60">
        <f t="shared" si="1321"/>
        <v>94.732943340067322</v>
      </c>
      <c r="DF668" s="60">
        <v>6.971057731607865</v>
      </c>
      <c r="DG668" s="60">
        <v>-9.7805202520508117E-2</v>
      </c>
      <c r="DH668" s="60">
        <v>2.6670129455608986</v>
      </c>
      <c r="DI668" s="60">
        <v>2.3860775066452291</v>
      </c>
      <c r="DJ668" s="60">
        <f t="shared" si="1322"/>
        <v>11.926342981293484</v>
      </c>
      <c r="DK668" s="60">
        <f t="shared" si="1323"/>
        <v>20.437568299706083</v>
      </c>
      <c r="DL668" s="60"/>
      <c r="DM668" s="60"/>
      <c r="DN668" s="60">
        <f t="shared" si="1324"/>
        <v>0</v>
      </c>
      <c r="DO668" s="59">
        <v>859.06666666666661</v>
      </c>
      <c r="DP668" s="59">
        <v>275.48333333333335</v>
      </c>
      <c r="DQ668" s="59">
        <v>32.549999999999997</v>
      </c>
      <c r="DR668" s="58">
        <v>1167.0999999999999</v>
      </c>
    </row>
    <row r="669" spans="1:122" s="30" customFormat="1" x14ac:dyDescent="0.2">
      <c r="A669" t="s">
        <v>4666</v>
      </c>
      <c r="B669" t="s">
        <v>4666</v>
      </c>
      <c r="C669" t="str">
        <f t="shared" si="1302"/>
        <v xml:space="preserve">Janssen, Cam </v>
      </c>
      <c r="D669" t="str">
        <f t="shared" si="1303"/>
        <v>Cam Janssen</v>
      </c>
      <c r="E669" t="str">
        <f t="shared" si="1304"/>
        <v>RW</v>
      </c>
      <c r="F669" t="s">
        <v>1146</v>
      </c>
      <c r="G669">
        <v>48</v>
      </c>
      <c r="H669">
        <v>1</v>
      </c>
      <c r="I669">
        <v>0</v>
      </c>
      <c r="J669">
        <f t="shared" si="1305"/>
        <v>1</v>
      </c>
      <c r="K669">
        <v>-2</v>
      </c>
      <c r="L669">
        <v>114</v>
      </c>
      <c r="M669" s="5" t="s">
        <v>5845</v>
      </c>
      <c r="N669" s="7">
        <f t="shared" si="1306"/>
        <v>4.0999999999999996</v>
      </c>
      <c r="O669" s="7">
        <f t="shared" si="1307"/>
        <v>196.79999999999998</v>
      </c>
      <c r="P669">
        <v>0</v>
      </c>
      <c r="Q669">
        <v>0</v>
      </c>
      <c r="R669">
        <v>0</v>
      </c>
      <c r="S669">
        <v>0</v>
      </c>
      <c r="T669">
        <f t="shared" si="1308"/>
        <v>1</v>
      </c>
      <c r="U669">
        <f t="shared" si="1309"/>
        <v>0</v>
      </c>
      <c r="V669">
        <v>9</v>
      </c>
      <c r="W669" s="9">
        <f t="shared" si="1310"/>
        <v>0.1111111111111111</v>
      </c>
      <c r="X669">
        <v>321</v>
      </c>
      <c r="Y669">
        <v>0</v>
      </c>
      <c r="Z669">
        <v>0</v>
      </c>
      <c r="AA669">
        <v>1</v>
      </c>
      <c r="AB669">
        <v>0</v>
      </c>
      <c r="AC669" s="9">
        <f t="shared" si="1311"/>
        <v>1</v>
      </c>
      <c r="AD669" s="5" t="s">
        <v>1640</v>
      </c>
      <c r="AE669" s="11">
        <f>LEFT(AD669, LEN(AD669)-3)+RIGHT(AD669,2)/60</f>
        <v>196.58333333333334</v>
      </c>
      <c r="AF669" s="27">
        <v>44</v>
      </c>
      <c r="AG669" s="12">
        <v>165000</v>
      </c>
      <c r="AH669" s="13" t="s">
        <v>4493</v>
      </c>
      <c r="AI669" s="13" t="s">
        <v>6436</v>
      </c>
      <c r="AJ669" s="14">
        <v>-2</v>
      </c>
      <c r="AK669" s="13" t="s">
        <v>6437</v>
      </c>
      <c r="AL669" s="13" t="s">
        <v>6348</v>
      </c>
      <c r="AM669" s="13" t="s">
        <v>6357</v>
      </c>
      <c r="AN669" s="18">
        <f t="shared" si="1312"/>
        <v>5.0999999999999996</v>
      </c>
      <c r="AO669" s="18">
        <f t="shared" si="1313"/>
        <v>4.9000000000000004</v>
      </c>
      <c r="AP669" s="18">
        <f t="shared" si="1314"/>
        <v>-2</v>
      </c>
      <c r="AQ669" s="18">
        <f t="shared" si="1315"/>
        <v>-2</v>
      </c>
      <c r="AR669" s="18">
        <f t="shared" si="1287"/>
        <v>-20.292550942758098</v>
      </c>
      <c r="AS669" s="18">
        <f t="shared" si="1316"/>
        <v>0.2</v>
      </c>
      <c r="AT669" s="18">
        <f t="shared" si="1288"/>
        <v>2.0292550942758094</v>
      </c>
      <c r="AU669" s="18">
        <f t="shared" si="1317"/>
        <v>-1.7</v>
      </c>
      <c r="AV669" s="66">
        <v>0</v>
      </c>
      <c r="AW669" s="66">
        <v>82</v>
      </c>
      <c r="AX669" s="66">
        <v>7</v>
      </c>
      <c r="AY669" s="66">
        <v>5</v>
      </c>
      <c r="AZ669" s="66">
        <v>4</v>
      </c>
      <c r="BA669" s="66">
        <v>1</v>
      </c>
      <c r="BB669" s="66">
        <v>0</v>
      </c>
      <c r="BC669" s="66">
        <v>0</v>
      </c>
      <c r="BD669"/>
      <c r="BE669" t="s">
        <v>5119</v>
      </c>
      <c r="BF669" t="s">
        <v>3435</v>
      </c>
      <c r="BG669" t="s">
        <v>3436</v>
      </c>
      <c r="BH669" t="s">
        <v>7471</v>
      </c>
      <c r="BI669">
        <v>72</v>
      </c>
      <c r="BJ669">
        <v>210</v>
      </c>
      <c r="BK669" t="s">
        <v>1258</v>
      </c>
      <c r="BL669" t="s">
        <v>7128</v>
      </c>
      <c r="BM669" s="4" t="s">
        <v>3736</v>
      </c>
      <c r="BN669" s="4" t="s">
        <v>3726</v>
      </c>
      <c r="BO669" s="4" t="s">
        <v>7388</v>
      </c>
      <c r="BP669" s="4" t="s">
        <v>2583</v>
      </c>
      <c r="BQ669" s="7">
        <f t="shared" si="1289"/>
        <v>196.58333333333334</v>
      </c>
      <c r="BR669" s="7">
        <f t="shared" si="1290"/>
        <v>196.05</v>
      </c>
      <c r="BS669" s="7">
        <f t="shared" si="1291"/>
        <v>0.05</v>
      </c>
      <c r="BT669" s="7">
        <f t="shared" si="1292"/>
        <v>0.48333333333333334</v>
      </c>
      <c r="BU669">
        <v>321</v>
      </c>
      <c r="BV669">
        <v>0</v>
      </c>
      <c r="BW669">
        <v>0</v>
      </c>
      <c r="BX669">
        <v>0</v>
      </c>
      <c r="BY669" s="18">
        <f t="shared" si="1293"/>
        <v>4.0843750000000005</v>
      </c>
      <c r="BZ669" s="18">
        <f t="shared" si="1294"/>
        <v>1.0416666666666667E-3</v>
      </c>
      <c r="CA669" s="18">
        <f t="shared" si="1295"/>
        <v>1.0069444444444445E-2</v>
      </c>
      <c r="CB669" s="6">
        <v>2</v>
      </c>
      <c r="CC669" s="6">
        <v>0</v>
      </c>
      <c r="CD669" s="6">
        <v>0</v>
      </c>
      <c r="CE669" s="6">
        <v>2</v>
      </c>
      <c r="CF669" s="6">
        <v>4</v>
      </c>
      <c r="CG669" s="6">
        <v>0</v>
      </c>
      <c r="CH669" s="6">
        <v>0</v>
      </c>
      <c r="CI669" s="6">
        <v>4</v>
      </c>
      <c r="CJ669" s="11">
        <f t="shared" si="1296"/>
        <v>0.61208875286916598</v>
      </c>
      <c r="CK669" s="11">
        <f t="shared" si="1297"/>
        <v>0</v>
      </c>
      <c r="CL669" s="11">
        <f t="shared" si="1298"/>
        <v>0</v>
      </c>
      <c r="CM669" s="11">
        <f t="shared" si="1299"/>
        <v>1.224177505738332</v>
      </c>
      <c r="CN669" s="11">
        <f t="shared" si="1300"/>
        <v>0</v>
      </c>
      <c r="CO669" s="11">
        <f t="shared" si="1301"/>
        <v>0</v>
      </c>
      <c r="CP669" s="52">
        <f t="shared" si="1326"/>
        <v>0.5</v>
      </c>
      <c r="CQ669" s="52">
        <f t="shared" si="1327"/>
        <v>0</v>
      </c>
      <c r="CR669" s="52">
        <f t="shared" si="1328"/>
        <v>0.5</v>
      </c>
      <c r="CS669" s="52">
        <f t="shared" si="1329"/>
        <v>0</v>
      </c>
      <c r="CT669" s="52">
        <f t="shared" si="1330"/>
        <v>0</v>
      </c>
      <c r="CU669" s="52">
        <f t="shared" si="1331"/>
        <v>0</v>
      </c>
      <c r="CV669">
        <v>0</v>
      </c>
      <c r="CW669" s="60">
        <f t="shared" si="1318"/>
        <v>-8.5702452640650773</v>
      </c>
      <c r="CX669" s="60">
        <f t="shared" si="1319"/>
        <v>-87.191982338941017</v>
      </c>
      <c r="CY669" s="60">
        <v>-2.7804342253453265</v>
      </c>
      <c r="CZ669" s="60">
        <v>-2.6346367242405046E-2</v>
      </c>
      <c r="DA669" s="60">
        <v>-9.8974440908289121E-2</v>
      </c>
      <c r="DB669" s="60">
        <v>-9.6267305213302385E-4</v>
      </c>
      <c r="DC669" s="60">
        <v>0</v>
      </c>
      <c r="DD669" s="60">
        <f t="shared" si="1320"/>
        <v>-2.9067177065481538</v>
      </c>
      <c r="DE669" s="60">
        <f t="shared" si="1321"/>
        <v>-29.57237174953611</v>
      </c>
      <c r="DF669" s="60">
        <v>2.7524900861701886</v>
      </c>
      <c r="DG669" s="60">
        <v>1.816861852385997E-3</v>
      </c>
      <c r="DH669" s="60">
        <v>5.0265313895293279E-3</v>
      </c>
      <c r="DI669" s="60">
        <v>-8.422861036929028</v>
      </c>
      <c r="DJ669" s="60">
        <f t="shared" si="1322"/>
        <v>-5.6635275575169235</v>
      </c>
      <c r="DK669" s="60">
        <f t="shared" si="1323"/>
        <v>-57.6196105894049</v>
      </c>
      <c r="DL669" s="60"/>
      <c r="DM669" s="60"/>
      <c r="DN669" s="60">
        <f t="shared" si="1324"/>
        <v>0</v>
      </c>
      <c r="DO669" s="58">
        <v>196.05</v>
      </c>
      <c r="DP669" s="58">
        <v>0.48333333333333339</v>
      </c>
      <c r="DQ669" s="58">
        <v>0.05</v>
      </c>
      <c r="DR669" s="58">
        <v>196.58333333333334</v>
      </c>
    </row>
    <row r="670" spans="1:122" x14ac:dyDescent="0.2">
      <c r="A670" t="s">
        <v>4666</v>
      </c>
      <c r="B670" t="s">
        <v>4666</v>
      </c>
      <c r="C670" t="str">
        <f t="shared" si="1302"/>
        <v xml:space="preserve">White, Colin </v>
      </c>
      <c r="D670" t="str">
        <f t="shared" si="1303"/>
        <v>Colin White</v>
      </c>
      <c r="E670" t="str">
        <f t="shared" si="1304"/>
        <v xml:space="preserve">D </v>
      </c>
      <c r="F670" t="s">
        <v>1140</v>
      </c>
      <c r="G670">
        <v>69</v>
      </c>
      <c r="H670">
        <v>0</v>
      </c>
      <c r="I670">
        <v>8</v>
      </c>
      <c r="J670">
        <f t="shared" si="1305"/>
        <v>8</v>
      </c>
      <c r="K670">
        <v>-8</v>
      </c>
      <c r="L670">
        <v>69</v>
      </c>
      <c r="M670" s="5" t="s">
        <v>5846</v>
      </c>
      <c r="N670" s="7">
        <f t="shared" si="1306"/>
        <v>22.466666666666665</v>
      </c>
      <c r="O670" s="7">
        <f t="shared" si="1307"/>
        <v>1550.1999999999998</v>
      </c>
      <c r="P670">
        <v>0</v>
      </c>
      <c r="Q670">
        <v>0</v>
      </c>
      <c r="R670">
        <v>0</v>
      </c>
      <c r="S670">
        <v>0</v>
      </c>
      <c r="T670">
        <f t="shared" si="1308"/>
        <v>0</v>
      </c>
      <c r="U670">
        <f t="shared" si="1309"/>
        <v>8</v>
      </c>
      <c r="V670">
        <v>47</v>
      </c>
      <c r="W670" s="9">
        <f t="shared" si="1310"/>
        <v>0</v>
      </c>
      <c r="X670">
        <v>1955</v>
      </c>
      <c r="Y670">
        <v>0</v>
      </c>
      <c r="Z670">
        <v>0</v>
      </c>
      <c r="AA670">
        <v>0</v>
      </c>
      <c r="AB670">
        <v>0</v>
      </c>
      <c r="AC670" s="9">
        <f t="shared" si="1311"/>
        <v>0</v>
      </c>
      <c r="AD670" s="5" t="s">
        <v>1641</v>
      </c>
      <c r="AE670" s="11">
        <f>LEFT(AD670, LEN(AD670)-3)+RIGHT(AD670,2)/60</f>
        <v>193.71666666666667</v>
      </c>
      <c r="AF670" s="27">
        <v>52</v>
      </c>
      <c r="AG670" s="12">
        <v>967777</v>
      </c>
      <c r="AH670" s="13" t="s">
        <v>6286</v>
      </c>
      <c r="AI670" s="13" t="s">
        <v>290</v>
      </c>
      <c r="AJ670" s="14">
        <v>-9.4</v>
      </c>
      <c r="AK670" s="13" t="s">
        <v>4455</v>
      </c>
      <c r="AL670" s="13" t="s">
        <v>6485</v>
      </c>
      <c r="AM670" s="13" t="s">
        <v>6349</v>
      </c>
      <c r="AN670" s="18">
        <f t="shared" si="1312"/>
        <v>23.4</v>
      </c>
      <c r="AO670" s="18">
        <f t="shared" si="1313"/>
        <v>34.200000000000003</v>
      </c>
      <c r="AP670" s="18">
        <f t="shared" si="1314"/>
        <v>-9.4</v>
      </c>
      <c r="AQ670" s="18">
        <f t="shared" si="1315"/>
        <v>-2.8</v>
      </c>
      <c r="AR670" s="18">
        <f t="shared" si="1287"/>
        <v>-3.0683250232863952</v>
      </c>
      <c r="AS670" s="18">
        <f t="shared" si="1316"/>
        <v>2.9</v>
      </c>
      <c r="AT670" s="18">
        <f t="shared" si="1288"/>
        <v>3.1779080598323382</v>
      </c>
      <c r="AU670" s="18">
        <f t="shared" si="1317"/>
        <v>0.1</v>
      </c>
      <c r="AV670" s="66">
        <v>174</v>
      </c>
      <c r="AW670" s="66">
        <v>168</v>
      </c>
      <c r="AX670" s="66">
        <v>35</v>
      </c>
      <c r="AY670" s="66">
        <v>44</v>
      </c>
      <c r="AZ670" s="66">
        <v>20</v>
      </c>
      <c r="BA670" s="66">
        <v>0</v>
      </c>
      <c r="BB670" s="66">
        <v>0</v>
      </c>
      <c r="BC670" s="66">
        <v>0</v>
      </c>
      <c r="BD670">
        <v>5</v>
      </c>
      <c r="BE670" t="s">
        <v>3474</v>
      </c>
      <c r="BF670" t="s">
        <v>1351</v>
      </c>
      <c r="BG670" t="s">
        <v>7487</v>
      </c>
      <c r="BH670" t="s">
        <v>7457</v>
      </c>
      <c r="BI670">
        <v>76</v>
      </c>
      <c r="BJ670">
        <v>215</v>
      </c>
      <c r="BK670" t="s">
        <v>1259</v>
      </c>
      <c r="BL670" t="s">
        <v>7128</v>
      </c>
      <c r="BM670" s="4" t="s">
        <v>1996</v>
      </c>
      <c r="BN670" s="4" t="s">
        <v>1997</v>
      </c>
      <c r="BO670" s="4" t="s">
        <v>7226</v>
      </c>
      <c r="BP670" s="4" t="s">
        <v>7227</v>
      </c>
      <c r="BQ670" s="7">
        <f t="shared" si="1289"/>
        <v>1549.7333333333333</v>
      </c>
      <c r="BR670" s="7">
        <f t="shared" si="1290"/>
        <v>1274.3666666666666</v>
      </c>
      <c r="BS670" s="7">
        <f t="shared" si="1291"/>
        <v>225.06666666666666</v>
      </c>
      <c r="BT670" s="7">
        <f t="shared" si="1292"/>
        <v>50.3</v>
      </c>
      <c r="BU670" s="12">
        <v>1955</v>
      </c>
      <c r="BV670">
        <v>0</v>
      </c>
      <c r="BW670">
        <v>0</v>
      </c>
      <c r="BX670">
        <v>0</v>
      </c>
      <c r="BY670" s="18">
        <f t="shared" si="1293"/>
        <v>18.469082125603862</v>
      </c>
      <c r="BZ670" s="18">
        <f t="shared" si="1294"/>
        <v>3.2618357487922705</v>
      </c>
      <c r="CA670" s="18">
        <f t="shared" si="1295"/>
        <v>0.72898550724637678</v>
      </c>
      <c r="CB670" s="6">
        <v>36</v>
      </c>
      <c r="CC670" s="6">
        <v>4</v>
      </c>
      <c r="CD670" s="6">
        <v>1</v>
      </c>
      <c r="CE670" s="6">
        <v>41</v>
      </c>
      <c r="CF670" s="6">
        <v>46</v>
      </c>
      <c r="CG670" s="6">
        <v>1</v>
      </c>
      <c r="CH670" s="6">
        <v>23</v>
      </c>
      <c r="CI670" s="6">
        <v>70</v>
      </c>
      <c r="CJ670" s="11">
        <f t="shared" si="1296"/>
        <v>1.6949595877690879</v>
      </c>
      <c r="CK670" s="11">
        <f t="shared" si="1297"/>
        <v>4.7713717693836983</v>
      </c>
      <c r="CL670" s="11">
        <f t="shared" si="1298"/>
        <v>0.26658767772511849</v>
      </c>
      <c r="CM670" s="11">
        <f t="shared" si="1299"/>
        <v>2.1657816954827234</v>
      </c>
      <c r="CN670" s="11">
        <f t="shared" si="1300"/>
        <v>1.1928429423459246</v>
      </c>
      <c r="CO670" s="11">
        <f t="shared" si="1301"/>
        <v>6.1315165876777256</v>
      </c>
      <c r="CP670" s="52">
        <f t="shared" si="1326"/>
        <v>0</v>
      </c>
      <c r="CQ670" s="52">
        <f t="shared" si="1327"/>
        <v>0.22222222222222221</v>
      </c>
      <c r="CR670" s="52">
        <f t="shared" si="1328"/>
        <v>0.22222222222222221</v>
      </c>
      <c r="CS670" s="52">
        <f t="shared" si="1329"/>
        <v>0</v>
      </c>
      <c r="CT670" s="52">
        <f t="shared" si="1330"/>
        <v>0</v>
      </c>
      <c r="CU670" s="52">
        <f t="shared" si="1331"/>
        <v>0</v>
      </c>
      <c r="CV670">
        <v>0</v>
      </c>
      <c r="CW670" s="60">
        <f t="shared" si="1318"/>
        <v>32.859943730728766</v>
      </c>
      <c r="CX670" s="60">
        <f t="shared" si="1319"/>
        <v>42.407223260856192</v>
      </c>
      <c r="CY670" s="60">
        <v>-3.1571158247304156</v>
      </c>
      <c r="CZ670" s="60">
        <v>-1.8817731783764591</v>
      </c>
      <c r="DA670" s="60">
        <v>-0.78024920842868628</v>
      </c>
      <c r="DB670" s="60">
        <v>-0.81202353547947292</v>
      </c>
      <c r="DC670" s="60">
        <v>0</v>
      </c>
      <c r="DD670" s="60">
        <f t="shared" si="1320"/>
        <v>-6.6311617470150344</v>
      </c>
      <c r="DE670" s="60">
        <f t="shared" si="1321"/>
        <v>-8.5578100494902802</v>
      </c>
      <c r="DF670" s="60">
        <v>27.711481707215412</v>
      </c>
      <c r="DG670" s="60">
        <v>0.1816296665675734</v>
      </c>
      <c r="DH670" s="60">
        <v>10.387338757476606</v>
      </c>
      <c r="DI670" s="60">
        <v>1.2106553464842127</v>
      </c>
      <c r="DJ670" s="60">
        <f t="shared" si="1322"/>
        <v>39.491105477743801</v>
      </c>
      <c r="DK670" s="60">
        <f t="shared" si="1323"/>
        <v>50.965033310346477</v>
      </c>
      <c r="DL670" s="60"/>
      <c r="DM670" s="60"/>
      <c r="DN670" s="60">
        <f t="shared" si="1324"/>
        <v>0</v>
      </c>
      <c r="DO670" s="59">
        <v>1274.3666666666666</v>
      </c>
      <c r="DP670" s="59">
        <v>50.3</v>
      </c>
      <c r="DQ670" s="59">
        <v>225.06666666666666</v>
      </c>
      <c r="DR670" s="58">
        <v>1549.7333333333331</v>
      </c>
    </row>
    <row r="671" spans="1:122" x14ac:dyDescent="0.2">
      <c r="A671" s="31" t="s">
        <v>4678</v>
      </c>
      <c r="B671" s="31" t="s">
        <v>4666</v>
      </c>
      <c r="C671" s="31" t="str">
        <f t="shared" si="1302"/>
        <v xml:space="preserve">Zubrus, Dainius </v>
      </c>
      <c r="D671" s="31" t="str">
        <f t="shared" si="1303"/>
        <v>Dainius Zubrus</v>
      </c>
      <c r="E671" s="31" t="str">
        <f t="shared" si="1304"/>
        <v>RW</v>
      </c>
      <c r="F671" s="31" t="s">
        <v>4620</v>
      </c>
      <c r="G671" s="31">
        <v>60</v>
      </c>
      <c r="H671" s="31">
        <v>20</v>
      </c>
      <c r="I671" s="31">
        <v>32</v>
      </c>
      <c r="J671" s="31">
        <f t="shared" si="1305"/>
        <v>52</v>
      </c>
      <c r="K671" s="31">
        <v>-16</v>
      </c>
      <c r="L671" s="31">
        <v>50</v>
      </c>
      <c r="M671" s="32" t="s">
        <v>1216</v>
      </c>
      <c r="N671" s="33">
        <f t="shared" si="1306"/>
        <v>19.850000000000001</v>
      </c>
      <c r="O671" s="33">
        <f t="shared" si="1307"/>
        <v>1191</v>
      </c>
      <c r="P671" s="31">
        <v>9</v>
      </c>
      <c r="Q671" s="31">
        <v>12</v>
      </c>
      <c r="R671" s="31">
        <v>0</v>
      </c>
      <c r="S671" s="31">
        <v>0</v>
      </c>
      <c r="T671" s="31">
        <f t="shared" si="1308"/>
        <v>11</v>
      </c>
      <c r="U671" s="31">
        <f t="shared" si="1309"/>
        <v>20</v>
      </c>
      <c r="V671" s="31">
        <v>127</v>
      </c>
      <c r="W671" s="34">
        <f t="shared" si="1310"/>
        <v>0.15748031496062992</v>
      </c>
      <c r="X671" s="31">
        <v>1467</v>
      </c>
      <c r="Y671" s="31">
        <v>4</v>
      </c>
      <c r="Z671" s="31">
        <v>0</v>
      </c>
      <c r="AA671" s="31">
        <v>545</v>
      </c>
      <c r="AB671" s="31">
        <v>551</v>
      </c>
      <c r="AC671" s="34">
        <f t="shared" si="1311"/>
        <v>0.49726277372262773</v>
      </c>
      <c r="AD671" s="32" t="s">
        <v>4777</v>
      </c>
      <c r="AE671" s="35">
        <f>LEFT(AD671, LEN(AD671)-3)+RIGHT(AD671,2)/60</f>
        <v>22.883333333333333</v>
      </c>
      <c r="AF671" s="36">
        <v>27</v>
      </c>
      <c r="AG671" s="37">
        <v>2233302</v>
      </c>
      <c r="AH671" s="38" t="s">
        <v>6458</v>
      </c>
      <c r="AI671" s="38" t="s">
        <v>6467</v>
      </c>
      <c r="AJ671" s="39">
        <v>-2.4</v>
      </c>
      <c r="AK671" s="38" t="s">
        <v>6356</v>
      </c>
      <c r="AL671" s="38" t="s">
        <v>6349</v>
      </c>
      <c r="AM671" s="38" t="s">
        <v>6487</v>
      </c>
      <c r="AN671" s="40">
        <f t="shared" si="1312"/>
        <v>32.200000000000003</v>
      </c>
      <c r="AO671" s="40">
        <f t="shared" si="1313"/>
        <v>23.3</v>
      </c>
      <c r="AP671" s="40">
        <f t="shared" si="1314"/>
        <v>-2.4</v>
      </c>
      <c r="AQ671" s="40">
        <f t="shared" si="1315"/>
        <v>4.5</v>
      </c>
      <c r="AR671" s="40"/>
      <c r="AS671" s="40">
        <f t="shared" si="1316"/>
        <v>0.1</v>
      </c>
      <c r="AT671" s="40"/>
      <c r="AU671" s="40">
        <f t="shared" si="1317"/>
        <v>4.5999999999999996</v>
      </c>
      <c r="AV671" s="31"/>
      <c r="AW671" s="31"/>
      <c r="AX671" s="31"/>
      <c r="AY671" s="31"/>
      <c r="AZ671" s="31"/>
      <c r="BA671" s="31"/>
      <c r="BB671" s="31"/>
      <c r="BC671" s="31"/>
      <c r="BD671" s="31"/>
      <c r="BE671" s="31"/>
      <c r="BF671" s="31"/>
      <c r="BG671" s="31"/>
      <c r="BH671" s="31"/>
      <c r="BI671" s="31"/>
      <c r="BJ671" s="31"/>
      <c r="BK671" s="31"/>
      <c r="BL671" s="31"/>
      <c r="BM671" s="41"/>
      <c r="BN671" s="41"/>
      <c r="BO671" s="41"/>
      <c r="BP671" s="41"/>
      <c r="BQ671" s="33"/>
      <c r="BR671" s="33"/>
      <c r="BS671" s="33"/>
      <c r="BT671" s="33"/>
      <c r="BU671" s="37"/>
      <c r="BV671" s="31"/>
      <c r="BW671" s="31"/>
      <c r="BX671" s="31"/>
      <c r="BY671" s="40"/>
      <c r="BZ671" s="40"/>
      <c r="CA671" s="40"/>
      <c r="CB671" s="55">
        <v>44</v>
      </c>
      <c r="CC671" s="55">
        <v>37</v>
      </c>
      <c r="CD671" s="55">
        <v>0</v>
      </c>
      <c r="CE671" s="55">
        <v>81</v>
      </c>
      <c r="CF671" s="55">
        <v>52</v>
      </c>
      <c r="CG671" s="55">
        <v>4</v>
      </c>
      <c r="CH671" s="55">
        <v>2</v>
      </c>
      <c r="CI671" s="55">
        <v>58</v>
      </c>
      <c r="CJ671" s="35"/>
      <c r="CK671" s="35"/>
      <c r="CL671" s="35"/>
      <c r="CM671" s="35"/>
      <c r="CN671" s="35"/>
      <c r="CO671" s="35"/>
      <c r="CP671" s="56">
        <f t="shared" si="1326"/>
        <v>0.25</v>
      </c>
      <c r="CQ671" s="56">
        <f t="shared" si="1327"/>
        <v>0.45454545454545453</v>
      </c>
      <c r="CR671" s="56">
        <f t="shared" si="1328"/>
        <v>0.70454545454545459</v>
      </c>
      <c r="CS671" s="56">
        <f t="shared" si="1329"/>
        <v>0.24324324324324326</v>
      </c>
      <c r="CT671" s="56">
        <f t="shared" si="1330"/>
        <v>0.32432432432432434</v>
      </c>
      <c r="CU671" s="56">
        <f t="shared" si="1331"/>
        <v>0.56756756756756754</v>
      </c>
      <c r="CV671" s="31">
        <v>1</v>
      </c>
      <c r="CW671" s="61">
        <f t="shared" si="1318"/>
        <v>29.825101694478217</v>
      </c>
      <c r="CX671" s="61">
        <f t="shared" si="1319"/>
        <v>50.094649077435598</v>
      </c>
      <c r="CY671" s="61">
        <v>19.810481391769926</v>
      </c>
      <c r="CZ671" s="61">
        <v>12.841590218684331</v>
      </c>
      <c r="DA671" s="61">
        <v>0.18248419629922585</v>
      </c>
      <c r="DB671" s="61">
        <v>-0.12917055639862943</v>
      </c>
      <c r="DC671" s="61">
        <v>-1.4116977453673822</v>
      </c>
      <c r="DD671" s="61">
        <f t="shared" si="1320"/>
        <v>31.293687504987474</v>
      </c>
      <c r="DE671" s="61">
        <f t="shared" si="1321"/>
        <v>52.56130590802011</v>
      </c>
      <c r="DF671" s="61">
        <v>0.84182900951299866</v>
      </c>
      <c r="DG671" s="61">
        <v>9.892760642212664E-2</v>
      </c>
      <c r="DH671" s="61">
        <v>-0.11315667920543064</v>
      </c>
      <c r="DI671" s="61">
        <v>-2.2961857472389515</v>
      </c>
      <c r="DJ671" s="61">
        <f t="shared" si="1322"/>
        <v>-1.4685858105092569</v>
      </c>
      <c r="DK671" s="61">
        <f t="shared" si="1323"/>
        <v>-2.4666568305845171</v>
      </c>
      <c r="DL671" s="61"/>
      <c r="DM671" s="61"/>
      <c r="DN671" s="61">
        <f t="shared" si="1324"/>
        <v>0</v>
      </c>
      <c r="DO671" s="40">
        <v>872.48333333333335</v>
      </c>
      <c r="DP671" s="40">
        <v>307.8</v>
      </c>
      <c r="DQ671" s="40">
        <v>10.466666666666667</v>
      </c>
      <c r="DR671" s="62">
        <v>1190.75</v>
      </c>
    </row>
    <row r="672" spans="1:122" x14ac:dyDescent="0.2">
      <c r="A672" s="31" t="s">
        <v>4652</v>
      </c>
      <c r="B672" s="31" t="s">
        <v>4666</v>
      </c>
      <c r="C672" s="31" t="str">
        <f t="shared" si="1302"/>
        <v xml:space="preserve">Zubrus, Dainius </v>
      </c>
      <c r="D672" s="31" t="str">
        <f t="shared" si="1303"/>
        <v>Dainius Zubrus</v>
      </c>
      <c r="E672" s="31" t="str">
        <f t="shared" si="1304"/>
        <v>RW</v>
      </c>
      <c r="F672" s="31" t="s">
        <v>3181</v>
      </c>
      <c r="G672" s="31">
        <v>19</v>
      </c>
      <c r="H672" s="31">
        <v>4</v>
      </c>
      <c r="I672" s="31">
        <v>4</v>
      </c>
      <c r="J672" s="31">
        <f t="shared" si="1305"/>
        <v>8</v>
      </c>
      <c r="K672" s="31">
        <v>-3</v>
      </c>
      <c r="L672" s="31">
        <v>12</v>
      </c>
      <c r="M672" s="32" t="s">
        <v>5543</v>
      </c>
      <c r="N672" s="33">
        <f t="shared" si="1306"/>
        <v>18.366666666666667</v>
      </c>
      <c r="O672" s="33">
        <f t="shared" si="1307"/>
        <v>348.9666666666667</v>
      </c>
      <c r="P672" s="31">
        <v>1</v>
      </c>
      <c r="Q672" s="31">
        <v>1</v>
      </c>
      <c r="R672" s="31">
        <v>0</v>
      </c>
      <c r="S672" s="31">
        <v>0</v>
      </c>
      <c r="T672" s="31">
        <f t="shared" si="1308"/>
        <v>3</v>
      </c>
      <c r="U672" s="31">
        <f t="shared" si="1309"/>
        <v>3</v>
      </c>
      <c r="V672" s="31">
        <v>31</v>
      </c>
      <c r="W672" s="34">
        <f t="shared" si="1310"/>
        <v>0.12903225806451613</v>
      </c>
      <c r="X672" s="31">
        <v>439</v>
      </c>
      <c r="Y672" s="31">
        <v>0</v>
      </c>
      <c r="Z672" s="31">
        <v>0</v>
      </c>
      <c r="AA672" s="31">
        <v>27</v>
      </c>
      <c r="AB672" s="31">
        <v>42</v>
      </c>
      <c r="AC672" s="34">
        <f t="shared" si="1311"/>
        <v>0.39130434782608697</v>
      </c>
      <c r="AD672" s="32" t="s">
        <v>4794</v>
      </c>
      <c r="AE672" s="35">
        <f>LEFT(AD672, LEN(AD672)-3)+RIGHT(AD672,2)/60</f>
        <v>43.633333333333333</v>
      </c>
      <c r="AF672" s="36"/>
      <c r="AG672" s="31"/>
      <c r="AH672" s="38" t="s">
        <v>6311</v>
      </c>
      <c r="AI672" s="38" t="s">
        <v>6430</v>
      </c>
      <c r="AJ672" s="39">
        <v>-6.5</v>
      </c>
      <c r="AK672" s="38" t="s">
        <v>6349</v>
      </c>
      <c r="AL672" s="38" t="s">
        <v>6354</v>
      </c>
      <c r="AM672" s="38" t="s">
        <v>6429</v>
      </c>
      <c r="AN672" s="40">
        <f t="shared" si="1312"/>
        <v>6.3</v>
      </c>
      <c r="AO672" s="40">
        <f t="shared" si="1313"/>
        <v>6</v>
      </c>
      <c r="AP672" s="40">
        <f t="shared" si="1314"/>
        <v>-6.5</v>
      </c>
      <c r="AQ672" s="40">
        <f t="shared" si="1315"/>
        <v>0.1</v>
      </c>
      <c r="AR672" s="40"/>
      <c r="AS672" s="40">
        <f t="shared" si="1316"/>
        <v>-0.9</v>
      </c>
      <c r="AT672" s="40"/>
      <c r="AU672" s="40">
        <f t="shared" si="1317"/>
        <v>-0.7</v>
      </c>
      <c r="AV672" s="31">
        <v>41</v>
      </c>
      <c r="AW672" s="31">
        <v>113</v>
      </c>
      <c r="AX672" s="31">
        <v>71</v>
      </c>
      <c r="AY672" s="31">
        <v>53</v>
      </c>
      <c r="AZ672" s="31">
        <v>46</v>
      </c>
      <c r="BA672" s="31">
        <v>572</v>
      </c>
      <c r="BB672" s="31">
        <v>593</v>
      </c>
      <c r="BC672" s="31">
        <v>23.9</v>
      </c>
      <c r="BD672" s="31">
        <v>15</v>
      </c>
      <c r="BE672" s="31" t="s">
        <v>2922</v>
      </c>
      <c r="BF672" s="31" t="s">
        <v>2923</v>
      </c>
      <c r="BG672" s="31"/>
      <c r="BH672" s="31" t="s">
        <v>2924</v>
      </c>
      <c r="BI672" s="31">
        <v>76</v>
      </c>
      <c r="BJ672" s="31">
        <v>224</v>
      </c>
      <c r="BK672" s="31" t="s">
        <v>1259</v>
      </c>
      <c r="BL672" s="31" t="s">
        <v>7128</v>
      </c>
      <c r="BM672" s="41" t="s">
        <v>2002</v>
      </c>
      <c r="BN672" s="41" t="s">
        <v>2003</v>
      </c>
      <c r="BO672" s="41" t="s">
        <v>7235</v>
      </c>
      <c r="BP672" s="41" t="s">
        <v>7236</v>
      </c>
      <c r="BQ672" s="33"/>
      <c r="BR672" s="33"/>
      <c r="BS672" s="33"/>
      <c r="BT672" s="33"/>
      <c r="BU672" s="37">
        <v>1906</v>
      </c>
      <c r="BV672" s="31">
        <v>1</v>
      </c>
      <c r="BW672" s="31">
        <v>0</v>
      </c>
      <c r="BX672" s="31">
        <v>0</v>
      </c>
      <c r="BY672" s="40"/>
      <c r="BZ672" s="40"/>
      <c r="CA672" s="40"/>
      <c r="CB672" s="55">
        <v>12</v>
      </c>
      <c r="CC672" s="55">
        <v>3</v>
      </c>
      <c r="CD672" s="55">
        <v>0</v>
      </c>
      <c r="CE672" s="55">
        <v>15</v>
      </c>
      <c r="CF672" s="55">
        <v>13</v>
      </c>
      <c r="CG672" s="55">
        <v>2</v>
      </c>
      <c r="CH672" s="55">
        <v>2</v>
      </c>
      <c r="CI672" s="55">
        <v>17</v>
      </c>
      <c r="CJ672" s="35"/>
      <c r="CK672" s="35"/>
      <c r="CL672" s="35"/>
      <c r="CM672" s="35"/>
      <c r="CN672" s="35"/>
      <c r="CO672" s="35"/>
      <c r="CP672" s="56">
        <f t="shared" si="1326"/>
        <v>0.25</v>
      </c>
      <c r="CQ672" s="56">
        <f t="shared" si="1327"/>
        <v>0.25</v>
      </c>
      <c r="CR672" s="56">
        <f t="shared" si="1328"/>
        <v>0.5</v>
      </c>
      <c r="CS672" s="56">
        <f t="shared" si="1329"/>
        <v>0.33333333333333331</v>
      </c>
      <c r="CT672" s="56">
        <f t="shared" si="1330"/>
        <v>0.33333333333333331</v>
      </c>
      <c r="CU672" s="56">
        <f t="shared" si="1331"/>
        <v>0.66666666666666663</v>
      </c>
      <c r="CV672" s="31">
        <v>1</v>
      </c>
      <c r="CW672" s="61">
        <f t="shared" si="1318"/>
        <v>5.7826308933698831</v>
      </c>
      <c r="CX672" s="61">
        <f t="shared" si="1319"/>
        <v>33.131956990278162</v>
      </c>
      <c r="CY672" s="61">
        <v>2.3838692520841844</v>
      </c>
      <c r="CZ672" s="61">
        <v>0.11021322093996304</v>
      </c>
      <c r="DA672" s="61">
        <v>4.7264021730165688E-2</v>
      </c>
      <c r="DB672" s="61">
        <v>-0.41264698039335285</v>
      </c>
      <c r="DC672" s="61">
        <v>0</v>
      </c>
      <c r="DD672" s="61">
        <f t="shared" si="1320"/>
        <v>2.1286995143609606</v>
      </c>
      <c r="DE672" s="61">
        <f t="shared" si="1321"/>
        <v>12.196521281670895</v>
      </c>
      <c r="DF672" s="61">
        <v>1.399952498185943</v>
      </c>
      <c r="DG672" s="61">
        <v>-0.23199232125244273</v>
      </c>
      <c r="DH672" s="61">
        <v>2.1609493409878704</v>
      </c>
      <c r="DI672" s="61">
        <v>0.32502186108755204</v>
      </c>
      <c r="DJ672" s="61">
        <f t="shared" si="1322"/>
        <v>3.6539313790089225</v>
      </c>
      <c r="DK672" s="61">
        <f t="shared" si="1323"/>
        <v>20.935435708607269</v>
      </c>
      <c r="DL672" s="61"/>
      <c r="DM672" s="61"/>
      <c r="DN672" s="61">
        <f t="shared" si="1324"/>
        <v>0</v>
      </c>
      <c r="DO672" s="62">
        <v>260.41666666666669</v>
      </c>
      <c r="DP672" s="62">
        <v>56.083333333333343</v>
      </c>
      <c r="DQ672" s="62">
        <v>32.56666666666667</v>
      </c>
      <c r="DR672" s="62">
        <v>349.06666666666672</v>
      </c>
    </row>
    <row r="673" spans="1:122" x14ac:dyDescent="0.2">
      <c r="A673" s="19" t="s">
        <v>4652</v>
      </c>
      <c r="B673" s="19" t="s">
        <v>4666</v>
      </c>
      <c r="C673" s="19" t="s">
        <v>4</v>
      </c>
      <c r="D673" s="19" t="s">
        <v>5</v>
      </c>
      <c r="E673" s="19" t="s">
        <v>2738</v>
      </c>
      <c r="F673" s="19" t="s">
        <v>3181</v>
      </c>
      <c r="G673" s="19">
        <v>79</v>
      </c>
      <c r="H673" s="19">
        <v>24</v>
      </c>
      <c r="I673" s="19">
        <v>36</v>
      </c>
      <c r="J673" s="19">
        <v>60</v>
      </c>
      <c r="K673" s="19">
        <v>-19</v>
      </c>
      <c r="L673" s="19">
        <v>62</v>
      </c>
      <c r="M673" s="20"/>
      <c r="N673" s="21">
        <v>19.489999999999998</v>
      </c>
      <c r="O673" s="21">
        <v>1539.97</v>
      </c>
      <c r="P673" s="19">
        <v>10</v>
      </c>
      <c r="Q673" s="19">
        <v>13</v>
      </c>
      <c r="R673" s="19">
        <v>0</v>
      </c>
      <c r="S673" s="19">
        <v>0</v>
      </c>
      <c r="T673" s="19">
        <v>14</v>
      </c>
      <c r="U673" s="19">
        <v>23</v>
      </c>
      <c r="V673" s="19">
        <v>158</v>
      </c>
      <c r="W673" s="22">
        <v>0.152</v>
      </c>
      <c r="X673" s="19">
        <v>1906</v>
      </c>
      <c r="Y673" s="19">
        <v>4</v>
      </c>
      <c r="Z673" s="19">
        <v>0</v>
      </c>
      <c r="AA673" s="19">
        <v>572</v>
      </c>
      <c r="AB673" s="19">
        <v>593</v>
      </c>
      <c r="AC673" s="22">
        <v>0.49099999999999999</v>
      </c>
      <c r="AD673" s="20"/>
      <c r="AE673" s="21">
        <v>27.87</v>
      </c>
      <c r="AF673" s="28">
        <v>21</v>
      </c>
      <c r="AG673" s="23">
        <v>2233302</v>
      </c>
      <c r="AH673" s="23"/>
      <c r="AI673" s="23"/>
      <c r="AJ673" s="23"/>
      <c r="AK673" s="23"/>
      <c r="AL673" s="23"/>
      <c r="AM673" s="23"/>
      <c r="AN673" s="24">
        <v>38.5</v>
      </c>
      <c r="AO673" s="24">
        <v>29.3</v>
      </c>
      <c r="AP673" s="24">
        <v>-8.9</v>
      </c>
      <c r="AQ673" s="29">
        <v>3.4</v>
      </c>
      <c r="AR673" s="24">
        <f t="shared" ref="AR673:AR687" si="1333">AQ673/(BR673+2*(BS673+BT673))*2000</f>
        <v>3.4930310605801171</v>
      </c>
      <c r="AS673" s="29">
        <v>-0.1</v>
      </c>
      <c r="AT673" s="24">
        <f t="shared" ref="AT673:AT687" si="1334">AS673/(BR673+2*(BS673+BT673))*2000</f>
        <v>-0.1027362076641211</v>
      </c>
      <c r="AU673" s="24">
        <v>3.3</v>
      </c>
      <c r="AV673" s="67">
        <v>41</v>
      </c>
      <c r="AW673" s="67">
        <v>113</v>
      </c>
      <c r="AX673" s="67">
        <v>71</v>
      </c>
      <c r="AY673" s="67">
        <v>53</v>
      </c>
      <c r="AZ673" s="67">
        <v>46</v>
      </c>
      <c r="BA673" s="67">
        <v>572</v>
      </c>
      <c r="BB673" s="67">
        <v>593</v>
      </c>
      <c r="BC673" s="67">
        <v>23.9</v>
      </c>
      <c r="BD673" s="19">
        <v>15</v>
      </c>
      <c r="BE673" s="19" t="s">
        <v>2922</v>
      </c>
      <c r="BF673" s="19" t="s">
        <v>2923</v>
      </c>
      <c r="BG673" s="19">
        <v>0</v>
      </c>
      <c r="BH673" s="19" t="s">
        <v>2924</v>
      </c>
      <c r="BI673" s="19">
        <v>76</v>
      </c>
      <c r="BJ673" s="19">
        <v>224</v>
      </c>
      <c r="BK673" s="19" t="s">
        <v>1259</v>
      </c>
      <c r="BL673" s="19" t="s">
        <v>7128</v>
      </c>
      <c r="BM673" s="25" t="s">
        <v>2002</v>
      </c>
      <c r="BN673" s="25" t="s">
        <v>2003</v>
      </c>
      <c r="BO673" s="25" t="s">
        <v>7235</v>
      </c>
      <c r="BP673" s="25" t="s">
        <v>7236</v>
      </c>
      <c r="BQ673" s="21">
        <f t="shared" ref="BQ673:BQ687" si="1335">LEFT(TRIM(BM673),LEN(TRIM(BM673))-3)+RIGHT(TRIM(BM673),2)/60</f>
        <v>1539.8166666666666</v>
      </c>
      <c r="BR673" s="21">
        <f t="shared" ref="BR673:BR687" si="1336">LEFT(TRIM(BN673),LEN(TRIM(BN673))-3)+RIGHT(TRIM(BN673),2)/60</f>
        <v>1132.9000000000001</v>
      </c>
      <c r="BS673" s="21">
        <f t="shared" ref="BS673:BS687" si="1337">LEFT(TRIM(BO673),LEN(TRIM(BO673))-3)+RIGHT(TRIM(BO673),2)/60</f>
        <v>43.033333333333331</v>
      </c>
      <c r="BT673" s="21">
        <f t="shared" ref="BT673:BT687" si="1338">LEFT(TRIM(BP673),LEN(TRIM(BP673))-3)+RIGHT(TRIM(BP673),2)/60</f>
        <v>363.88333333333333</v>
      </c>
      <c r="BU673" s="19">
        <v>1906</v>
      </c>
      <c r="BV673" s="19">
        <v>1</v>
      </c>
      <c r="BW673" s="19">
        <v>0</v>
      </c>
      <c r="BX673" s="19">
        <v>0</v>
      </c>
      <c r="BY673" s="24">
        <f t="shared" ref="BY673:BY687" si="1339">BR673/G673</f>
        <v>14.340506329113925</v>
      </c>
      <c r="BZ673" s="24">
        <f t="shared" ref="BZ673:BZ687" si="1340">BS673/G673</f>
        <v>0.54472573839662441</v>
      </c>
      <c r="CA673" s="24">
        <f t="shared" ref="CA673:CA687" si="1341">BT673/G673</f>
        <v>4.6061181434599154</v>
      </c>
      <c r="CB673" s="19">
        <v>56</v>
      </c>
      <c r="CC673" s="19">
        <v>40</v>
      </c>
      <c r="CD673" s="19">
        <v>0</v>
      </c>
      <c r="CE673" s="19">
        <v>96</v>
      </c>
      <c r="CF673" s="19">
        <v>65</v>
      </c>
      <c r="CG673" s="19">
        <v>6</v>
      </c>
      <c r="CH673" s="19">
        <v>4</v>
      </c>
      <c r="CI673" s="19">
        <v>75</v>
      </c>
      <c r="CJ673" s="53">
        <f t="shared" ref="CJ673:CJ687" si="1342">IF(BR673=0,0,CB673/BR673*60)</f>
        <v>2.9658398799541001</v>
      </c>
      <c r="CK673" s="53">
        <f t="shared" ref="CK673:CK687" si="1343">IF(BT673=0,0,CC673/BT673*60)</f>
        <v>6.595520542298356</v>
      </c>
      <c r="CL673" s="53">
        <f t="shared" ref="CL673:CL687" si="1344">IF(BS673=0,0,CD673/BS673*60)</f>
        <v>0</v>
      </c>
      <c r="CM673" s="53">
        <f t="shared" ref="CM673:CM687" si="1345">IF(BR673=0,0,CF673/BR673*60)</f>
        <v>3.4424927178038658</v>
      </c>
      <c r="CN673" s="53">
        <f t="shared" ref="CN673:CN687" si="1346">IF(BT673=0,0,CG673/BT673*60)</f>
        <v>0.98932808134475336</v>
      </c>
      <c r="CO673" s="53">
        <f t="shared" ref="CO673:CO687" si="1347">IF(BS673=0,0,CH673/BS673*60)</f>
        <v>5.5770720371804803</v>
      </c>
      <c r="CP673" s="54">
        <f t="shared" si="1326"/>
        <v>0.25</v>
      </c>
      <c r="CQ673" s="54">
        <f t="shared" si="1327"/>
        <v>0.4107142857142857</v>
      </c>
      <c r="CR673" s="54">
        <f t="shared" si="1328"/>
        <v>0.6607142857142857</v>
      </c>
      <c r="CS673" s="54">
        <f t="shared" si="1329"/>
        <v>0.25</v>
      </c>
      <c r="CT673" s="54">
        <f t="shared" si="1330"/>
        <v>0.32500000000000001</v>
      </c>
      <c r="CU673" s="54">
        <f t="shared" si="1331"/>
        <v>0.57499999999999996</v>
      </c>
      <c r="CV673" s="19">
        <v>2</v>
      </c>
      <c r="CW673" s="65">
        <v>35.607999999999997</v>
      </c>
      <c r="CX673" s="65">
        <v>46.249000000000002</v>
      </c>
      <c r="CY673" s="24">
        <v>22.193999999999999</v>
      </c>
      <c r="CZ673" s="24">
        <v>12.952</v>
      </c>
      <c r="DA673" s="24">
        <v>0.23</v>
      </c>
      <c r="DB673" s="24">
        <v>-0.54200000000000004</v>
      </c>
      <c r="DC673" s="24">
        <v>-1.4119999999999999</v>
      </c>
      <c r="DD673" s="65">
        <v>33.421999999999997</v>
      </c>
      <c r="DE673" s="65">
        <v>43.411000000000001</v>
      </c>
      <c r="DF673" s="24">
        <v>2.242</v>
      </c>
      <c r="DG673" s="24">
        <v>-0.13300000000000001</v>
      </c>
      <c r="DH673" s="24">
        <v>2.048</v>
      </c>
      <c r="DI673" s="24">
        <v>-1.9710000000000001</v>
      </c>
      <c r="DJ673" s="65">
        <v>2.1850000000000001</v>
      </c>
      <c r="DK673" s="65">
        <v>2.8380000000000001</v>
      </c>
      <c r="DL673" s="24">
        <v>0</v>
      </c>
      <c r="DM673" s="24">
        <v>0</v>
      </c>
      <c r="DN673" s="65">
        <v>0</v>
      </c>
      <c r="DO673" s="24">
        <v>1132.9000000000001</v>
      </c>
      <c r="DP673" s="24">
        <v>363.88</v>
      </c>
      <c r="DQ673" s="24">
        <v>43.03</v>
      </c>
      <c r="DR673" s="24">
        <v>1539.82</v>
      </c>
    </row>
    <row r="674" spans="1:122" x14ac:dyDescent="0.2">
      <c r="A674" t="s">
        <v>4666</v>
      </c>
      <c r="B674" t="s">
        <v>4666</v>
      </c>
      <c r="C674" t="str">
        <f t="shared" ref="C674:C689" si="1348">CONCATENATE(RIGHT(D674,LEN(D674)-SEARCH(" ",D674)), ", ", LEFT(D674, SEARCH(" ", D674)))</f>
        <v xml:space="preserve">Clarkson, David </v>
      </c>
      <c r="D674" t="str">
        <f t="shared" ref="D674:D689" si="1349">LEFT(F674, SEARCH(",", F674) - 1)</f>
        <v>David Clarkson</v>
      </c>
      <c r="E674" t="str">
        <f t="shared" ref="E674:E689" si="1350">LEFT(RIGHT(F674, LEN(F674)-SEARCH(",", F674)-1), 2)</f>
        <v>RW</v>
      </c>
      <c r="F674" t="s">
        <v>1142</v>
      </c>
      <c r="G674">
        <v>7</v>
      </c>
      <c r="H674">
        <v>3</v>
      </c>
      <c r="I674">
        <v>1</v>
      </c>
      <c r="J674">
        <f t="shared" ref="J674:J697" si="1351">H674+I674</f>
        <v>4</v>
      </c>
      <c r="K674">
        <v>-1</v>
      </c>
      <c r="L674">
        <v>6</v>
      </c>
      <c r="M674" s="5" t="s">
        <v>5848</v>
      </c>
      <c r="N674" s="7">
        <f t="shared" ref="N674:N689" si="1352">LEFT(M674, LEN(M674)-3)+RIGHT(M674,2)/60</f>
        <v>17.033333333333335</v>
      </c>
      <c r="O674" s="7">
        <f t="shared" ref="O674:O697" si="1353">G674*N674</f>
        <v>119.23333333333335</v>
      </c>
      <c r="P674">
        <v>2</v>
      </c>
      <c r="Q674">
        <v>0</v>
      </c>
      <c r="R674">
        <v>0</v>
      </c>
      <c r="S674">
        <v>0</v>
      </c>
      <c r="T674">
        <f t="shared" ref="T674:T697" si="1354">H674-P674-R674</f>
        <v>1</v>
      </c>
      <c r="U674">
        <f t="shared" ref="U674:U697" si="1355">I674-Q674-S674</f>
        <v>1</v>
      </c>
      <c r="V674">
        <v>18</v>
      </c>
      <c r="W674" s="9">
        <f t="shared" ref="W674:W697" si="1356">IF(V674=0,0,H674/V674)</f>
        <v>0.16666666666666666</v>
      </c>
      <c r="X674">
        <v>146</v>
      </c>
      <c r="Y674">
        <v>1</v>
      </c>
      <c r="Z674">
        <v>0</v>
      </c>
      <c r="AA674">
        <v>0</v>
      </c>
      <c r="AB674">
        <v>1</v>
      </c>
      <c r="AC674" s="9">
        <f t="shared" ref="AC674:AC697" si="1357">IF(AA674+AB674=0,0,AA674/(AA674+AB674))</f>
        <v>0</v>
      </c>
      <c r="AD674" s="5" t="s">
        <v>1642</v>
      </c>
      <c r="AE674" s="11">
        <f t="shared" ref="AE674:AE679" si="1358">LEFT(AD674, LEN(AD674)-3)+RIGHT(AD674,2)/60</f>
        <v>29.783333333333335</v>
      </c>
      <c r="AH674" s="13" t="s">
        <v>6416</v>
      </c>
      <c r="AI674" s="13" t="s">
        <v>4365</v>
      </c>
      <c r="AJ674" s="14">
        <v>-0.6</v>
      </c>
      <c r="AK674" s="13" t="s">
        <v>6348</v>
      </c>
      <c r="AL674" s="13" t="s">
        <v>6348</v>
      </c>
      <c r="AM674" s="13" t="s">
        <v>6424</v>
      </c>
      <c r="AN674" s="18">
        <f t="shared" ref="AN674:AN689" si="1359">AH674+0</f>
        <v>3.2</v>
      </c>
      <c r="AO674" s="18">
        <f t="shared" ref="AO674:AO689" si="1360">AI674+0</f>
        <v>2.8</v>
      </c>
      <c r="AP674" s="18">
        <f t="shared" ref="AP674:AP689" si="1361">AJ674+0</f>
        <v>-0.6</v>
      </c>
      <c r="AQ674" s="18">
        <f t="shared" ref="AQ674:AQ689" si="1362">AK674+0</f>
        <v>0.2</v>
      </c>
      <c r="AR674" s="18">
        <f t="shared" si="1333"/>
        <v>2.9604045886271124</v>
      </c>
      <c r="AS674" s="18">
        <f t="shared" ref="AS674:AS689" si="1363">AL674+0</f>
        <v>0.2</v>
      </c>
      <c r="AT674" s="18">
        <f t="shared" si="1334"/>
        <v>2.9604045886271124</v>
      </c>
      <c r="AU674" s="18">
        <f t="shared" ref="AU674:AU697" si="1364">AM674+0</f>
        <v>0.4</v>
      </c>
      <c r="AV674" s="66">
        <v>5</v>
      </c>
      <c r="AW674" s="66">
        <v>23</v>
      </c>
      <c r="AX674" s="66">
        <v>5</v>
      </c>
      <c r="AY674" s="66">
        <v>2</v>
      </c>
      <c r="AZ674" s="66">
        <v>0</v>
      </c>
      <c r="BA674" s="66">
        <v>0</v>
      </c>
      <c r="BB674" s="66">
        <v>1</v>
      </c>
      <c r="BC674" s="66">
        <v>0.2</v>
      </c>
      <c r="BE674" t="s">
        <v>5164</v>
      </c>
      <c r="BF674" t="s">
        <v>629</v>
      </c>
      <c r="BG674" t="s">
        <v>7484</v>
      </c>
      <c r="BH674" t="s">
        <v>7457</v>
      </c>
      <c r="BI674">
        <v>73</v>
      </c>
      <c r="BJ674">
        <v>205</v>
      </c>
      <c r="BK674" t="s">
        <v>1258</v>
      </c>
      <c r="BL674" t="s">
        <v>638</v>
      </c>
      <c r="BM674" s="4" t="s">
        <v>3835</v>
      </c>
      <c r="BN674" s="4" t="s">
        <v>3836</v>
      </c>
      <c r="BO674" s="4" t="s">
        <v>1516</v>
      </c>
      <c r="BP674" s="4" t="s">
        <v>1530</v>
      </c>
      <c r="BQ674" s="7">
        <f t="shared" si="1335"/>
        <v>119.18333333333334</v>
      </c>
      <c r="BR674" s="7">
        <f t="shared" si="1336"/>
        <v>103.25</v>
      </c>
      <c r="BS674" s="7">
        <f t="shared" si="1337"/>
        <v>0</v>
      </c>
      <c r="BT674" s="7">
        <f t="shared" si="1338"/>
        <v>15.933333333333334</v>
      </c>
      <c r="BU674">
        <v>146</v>
      </c>
      <c r="BV674">
        <v>0</v>
      </c>
      <c r="BW674">
        <v>0</v>
      </c>
      <c r="BX674">
        <v>0</v>
      </c>
      <c r="BY674" s="18">
        <f t="shared" si="1339"/>
        <v>14.75</v>
      </c>
      <c r="BZ674" s="18">
        <f t="shared" si="1340"/>
        <v>0</v>
      </c>
      <c r="CA674" s="18">
        <f t="shared" si="1341"/>
        <v>2.2761904761904761</v>
      </c>
      <c r="CB674" s="6">
        <v>5</v>
      </c>
      <c r="CC674" s="6">
        <v>2</v>
      </c>
      <c r="CD674" s="6">
        <v>0</v>
      </c>
      <c r="CE674" s="6">
        <v>7</v>
      </c>
      <c r="CF674" s="6">
        <v>6</v>
      </c>
      <c r="CG674" s="6">
        <v>0</v>
      </c>
      <c r="CH674" s="6">
        <v>0</v>
      </c>
      <c r="CI674" s="6">
        <v>6</v>
      </c>
      <c r="CJ674" s="11">
        <f t="shared" si="1342"/>
        <v>2.9055690072639226</v>
      </c>
      <c r="CK674" s="11">
        <f t="shared" si="1343"/>
        <v>7.531380753138075</v>
      </c>
      <c r="CL674" s="11">
        <f t="shared" si="1344"/>
        <v>0</v>
      </c>
      <c r="CM674" s="11">
        <f t="shared" si="1345"/>
        <v>3.486682808716707</v>
      </c>
      <c r="CN674" s="11">
        <f t="shared" si="1346"/>
        <v>0</v>
      </c>
      <c r="CO674" s="11">
        <f t="shared" si="1347"/>
        <v>0</v>
      </c>
      <c r="CP674" s="52">
        <f t="shared" si="1326"/>
        <v>0.2</v>
      </c>
      <c r="CQ674" s="52">
        <f t="shared" si="1327"/>
        <v>0.2</v>
      </c>
      <c r="CR674" s="52">
        <f t="shared" si="1328"/>
        <v>0.4</v>
      </c>
      <c r="CS674" s="52">
        <f t="shared" si="1329"/>
        <v>1</v>
      </c>
      <c r="CT674" s="52">
        <f t="shared" si="1330"/>
        <v>0</v>
      </c>
      <c r="CU674" s="52">
        <f t="shared" si="1331"/>
        <v>1</v>
      </c>
      <c r="CV674">
        <v>0</v>
      </c>
      <c r="CW674" s="60">
        <f t="shared" ref="CW674:CW689" si="1365">DD674+DJ674+DN674</f>
        <v>3.5304161748310308</v>
      </c>
      <c r="CX674" s="60">
        <f t="shared" ref="CX674:CX689" si="1366">CW674/DR674*2000</f>
        <v>59.243454199374028</v>
      </c>
      <c r="CY674" s="60">
        <v>0.68229520451965031</v>
      </c>
      <c r="CZ674" s="60">
        <v>3.1698163767522209</v>
      </c>
      <c r="DA674" s="60">
        <v>-6.0005614831299313E-2</v>
      </c>
      <c r="DB674" s="60">
        <v>0</v>
      </c>
      <c r="DC674" s="60">
        <v>0</v>
      </c>
      <c r="DD674" s="60">
        <f t="shared" ref="DD674:DD689" si="1367">SUM(CY674:DC674)</f>
        <v>3.7921059664405719</v>
      </c>
      <c r="DE674" s="60">
        <f t="shared" ref="DE674:DE689" si="1368">DD674/DR674*2000</f>
        <v>63.634836522565877</v>
      </c>
      <c r="DF674" s="60">
        <v>0.16878688125493649</v>
      </c>
      <c r="DG674" s="60">
        <v>5.9893790720034923E-2</v>
      </c>
      <c r="DH674" s="60">
        <v>0</v>
      </c>
      <c r="DI674" s="60">
        <v>-0.49037046358451242</v>
      </c>
      <c r="DJ674" s="60">
        <f t="shared" ref="DJ674:DJ689" si="1369">SUM(DF674:DI674)</f>
        <v>-0.26168979160954098</v>
      </c>
      <c r="DK674" s="60">
        <f t="shared" ref="DK674:DK689" si="1370">DJ674/DR674*2000</f>
        <v>-4.3913823231918494</v>
      </c>
      <c r="DL674" s="60"/>
      <c r="DM674" s="60"/>
      <c r="DN674" s="60">
        <f t="shared" ref="DN674:DN689" si="1371">SUM(DL674:DM674)</f>
        <v>0</v>
      </c>
      <c r="DO674" s="59">
        <v>103.25</v>
      </c>
      <c r="DP674" s="59">
        <v>15.933333333333334</v>
      </c>
      <c r="DQ674" s="59">
        <v>0</v>
      </c>
      <c r="DR674" s="58">
        <v>119.18333333333334</v>
      </c>
    </row>
    <row r="675" spans="1:122" x14ac:dyDescent="0.2">
      <c r="A675" t="s">
        <v>4666</v>
      </c>
      <c r="B675" t="s">
        <v>4666</v>
      </c>
      <c r="C675" t="str">
        <f t="shared" si="1348"/>
        <v xml:space="preserve">Langenbrunner, Jamie </v>
      </c>
      <c r="D675" t="str">
        <f t="shared" si="1349"/>
        <v>Jamie Langenbrunner</v>
      </c>
      <c r="E675" t="str">
        <f t="shared" si="1350"/>
        <v>RW</v>
      </c>
      <c r="F675" t="s">
        <v>1127</v>
      </c>
      <c r="G675">
        <v>82</v>
      </c>
      <c r="H675">
        <v>23</v>
      </c>
      <c r="I675">
        <v>37</v>
      </c>
      <c r="J675">
        <f t="shared" si="1351"/>
        <v>60</v>
      </c>
      <c r="K675">
        <v>-10</v>
      </c>
      <c r="L675">
        <v>64</v>
      </c>
      <c r="M675" s="5" t="s">
        <v>5601</v>
      </c>
      <c r="N675" s="7">
        <f t="shared" si="1352"/>
        <v>18.55</v>
      </c>
      <c r="O675" s="7">
        <f t="shared" si="1353"/>
        <v>1521.1000000000001</v>
      </c>
      <c r="P675">
        <v>12</v>
      </c>
      <c r="Q675">
        <v>10</v>
      </c>
      <c r="R675">
        <v>0</v>
      </c>
      <c r="S675">
        <v>0</v>
      </c>
      <c r="T675">
        <f t="shared" si="1354"/>
        <v>11</v>
      </c>
      <c r="U675">
        <f t="shared" si="1355"/>
        <v>27</v>
      </c>
      <c r="V675">
        <v>243</v>
      </c>
      <c r="W675" s="9">
        <f t="shared" si="1356"/>
        <v>9.4650205761316872E-2</v>
      </c>
      <c r="X675">
        <v>1826</v>
      </c>
      <c r="Y675">
        <v>7</v>
      </c>
      <c r="Z675">
        <v>0</v>
      </c>
      <c r="AA675">
        <v>8</v>
      </c>
      <c r="AB675">
        <v>15</v>
      </c>
      <c r="AC675" s="9">
        <f t="shared" si="1357"/>
        <v>0.34782608695652173</v>
      </c>
      <c r="AD675" s="5" t="s">
        <v>1645</v>
      </c>
      <c r="AE675" s="11">
        <f t="shared" si="1358"/>
        <v>25.35</v>
      </c>
      <c r="AF675" s="27">
        <v>52</v>
      </c>
      <c r="AG675" s="12">
        <v>2753887</v>
      </c>
      <c r="AH675" s="13" t="s">
        <v>6450</v>
      </c>
      <c r="AI675" s="13" t="s">
        <v>286</v>
      </c>
      <c r="AJ675" s="14">
        <v>-3.3</v>
      </c>
      <c r="AK675" s="13" t="s">
        <v>6487</v>
      </c>
      <c r="AL675" s="13" t="s">
        <v>6381</v>
      </c>
      <c r="AM675" s="13" t="s">
        <v>4380</v>
      </c>
      <c r="AN675" s="18">
        <f t="shared" si="1359"/>
        <v>36.9</v>
      </c>
      <c r="AO675" s="18">
        <f t="shared" si="1360"/>
        <v>29.8</v>
      </c>
      <c r="AP675" s="18">
        <f t="shared" si="1361"/>
        <v>-3.3</v>
      </c>
      <c r="AQ675" s="18">
        <f t="shared" si="1362"/>
        <v>4.5999999999999996</v>
      </c>
      <c r="AR675" s="18">
        <f t="shared" si="1333"/>
        <v>4.7993739946963432</v>
      </c>
      <c r="AS675" s="18">
        <f t="shared" si="1363"/>
        <v>2.6</v>
      </c>
      <c r="AT675" s="18">
        <f t="shared" si="1334"/>
        <v>2.7126896491761943</v>
      </c>
      <c r="AU675" s="18">
        <f t="shared" si="1364"/>
        <v>7.3</v>
      </c>
      <c r="AV675" s="66">
        <v>18</v>
      </c>
      <c r="AW675" s="66">
        <v>80</v>
      </c>
      <c r="AX675" s="66">
        <v>104</v>
      </c>
      <c r="AY675" s="66">
        <v>58</v>
      </c>
      <c r="AZ675" s="66">
        <v>52</v>
      </c>
      <c r="BA675" s="66">
        <v>8</v>
      </c>
      <c r="BB675" s="66">
        <v>15</v>
      </c>
      <c r="BC675" s="66">
        <v>0.5</v>
      </c>
      <c r="BD675">
        <v>15</v>
      </c>
      <c r="BE675" t="s">
        <v>2929</v>
      </c>
      <c r="BF675" t="s">
        <v>2930</v>
      </c>
      <c r="BG675" t="s">
        <v>7470</v>
      </c>
      <c r="BH675" t="s">
        <v>7471</v>
      </c>
      <c r="BI675">
        <v>73</v>
      </c>
      <c r="BJ675">
        <v>200</v>
      </c>
      <c r="BK675" t="s">
        <v>1258</v>
      </c>
      <c r="BL675" t="s">
        <v>7128</v>
      </c>
      <c r="BM675" s="4" t="s">
        <v>2016</v>
      </c>
      <c r="BN675" s="4" t="s">
        <v>2017</v>
      </c>
      <c r="BO675" s="4" t="s">
        <v>7252</v>
      </c>
      <c r="BP675" s="4" t="s">
        <v>7254</v>
      </c>
      <c r="BQ675" s="7">
        <f t="shared" si="1335"/>
        <v>1521.6833333333334</v>
      </c>
      <c r="BR675" s="7">
        <f t="shared" si="1336"/>
        <v>1126.45</v>
      </c>
      <c r="BS675" s="7">
        <f t="shared" si="1337"/>
        <v>48.31666666666667</v>
      </c>
      <c r="BT675" s="7">
        <f t="shared" si="1338"/>
        <v>346.91666666666669</v>
      </c>
      <c r="BU675" s="12">
        <v>1826</v>
      </c>
      <c r="BV675">
        <v>5</v>
      </c>
      <c r="BW675">
        <v>3</v>
      </c>
      <c r="BX675">
        <v>1</v>
      </c>
      <c r="BY675" s="18">
        <f t="shared" si="1339"/>
        <v>13.737195121951221</v>
      </c>
      <c r="BZ675" s="18">
        <f t="shared" si="1340"/>
        <v>0.58922764227642277</v>
      </c>
      <c r="CA675" s="18">
        <f t="shared" si="1341"/>
        <v>4.2306910569105689</v>
      </c>
      <c r="CB675" s="6">
        <v>47</v>
      </c>
      <c r="CC675" s="6">
        <v>39</v>
      </c>
      <c r="CD675" s="6">
        <v>1</v>
      </c>
      <c r="CE675" s="6">
        <v>87</v>
      </c>
      <c r="CF675" s="6">
        <v>48</v>
      </c>
      <c r="CG675" s="6">
        <v>7</v>
      </c>
      <c r="CH675" s="6">
        <v>2</v>
      </c>
      <c r="CI675" s="6">
        <v>57</v>
      </c>
      <c r="CJ675" s="11">
        <f t="shared" si="1342"/>
        <v>2.5034400106529362</v>
      </c>
      <c r="CK675" s="11">
        <f t="shared" si="1343"/>
        <v>6.745135719433101</v>
      </c>
      <c r="CL675" s="11">
        <f t="shared" si="1344"/>
        <v>1.2418075198344254</v>
      </c>
      <c r="CM675" s="11">
        <f t="shared" si="1345"/>
        <v>2.556704691730658</v>
      </c>
      <c r="CN675" s="11">
        <f t="shared" si="1346"/>
        <v>1.2106653855392746</v>
      </c>
      <c r="CO675" s="11">
        <f t="shared" si="1347"/>
        <v>2.4836150396688508</v>
      </c>
      <c r="CP675" s="52">
        <f t="shared" si="1326"/>
        <v>0.23404255319148937</v>
      </c>
      <c r="CQ675" s="52">
        <f t="shared" si="1327"/>
        <v>0.57446808510638303</v>
      </c>
      <c r="CR675" s="52">
        <f t="shared" si="1328"/>
        <v>0.8085106382978724</v>
      </c>
      <c r="CS675" s="52">
        <f t="shared" si="1329"/>
        <v>0.30769230769230771</v>
      </c>
      <c r="CT675" s="52">
        <f t="shared" si="1330"/>
        <v>0.25641025641025639</v>
      </c>
      <c r="CU675" s="52">
        <f t="shared" si="1331"/>
        <v>0.5641025641025641</v>
      </c>
      <c r="CV675">
        <v>0</v>
      </c>
      <c r="CW675" s="60">
        <f t="shared" si="1365"/>
        <v>58.602373398865439</v>
      </c>
      <c r="CX675" s="60">
        <f t="shared" si="1366"/>
        <v>77.023086361199248</v>
      </c>
      <c r="CY675" s="60">
        <v>22.534429015361841</v>
      </c>
      <c r="CZ675" s="60">
        <v>14.277136903375217</v>
      </c>
      <c r="DA675" s="60">
        <v>-0.76612678502481601</v>
      </c>
      <c r="DB675" s="60">
        <v>-0.93026305937787868</v>
      </c>
      <c r="DC675" s="60">
        <v>9.4859124742716077</v>
      </c>
      <c r="DD675" s="60">
        <f t="shared" si="1367"/>
        <v>44.601088548605972</v>
      </c>
      <c r="DE675" s="60">
        <f t="shared" si="1368"/>
        <v>58.620722947533068</v>
      </c>
      <c r="DF675" s="60">
        <v>6.5982368874110264</v>
      </c>
      <c r="DG675" s="60">
        <v>-0.28262707400832715</v>
      </c>
      <c r="DH675" s="60">
        <v>3.6467868547031221</v>
      </c>
      <c r="DI675" s="60">
        <v>4.0388881821536433</v>
      </c>
      <c r="DJ675" s="60">
        <f t="shared" si="1369"/>
        <v>14.001284850259465</v>
      </c>
      <c r="DK675" s="60">
        <f t="shared" si="1370"/>
        <v>18.40236341366618</v>
      </c>
      <c r="DL675" s="60"/>
      <c r="DM675" s="60"/>
      <c r="DN675" s="60">
        <f t="shared" si="1371"/>
        <v>0</v>
      </c>
      <c r="DO675" s="58">
        <v>1126.45</v>
      </c>
      <c r="DP675" s="58">
        <v>346.91666666666669</v>
      </c>
      <c r="DQ675" s="58">
        <v>48.316666666666677</v>
      </c>
      <c r="DR675" s="58">
        <v>1521.6833333333334</v>
      </c>
    </row>
    <row r="676" spans="1:122" s="30" customFormat="1" x14ac:dyDescent="0.2">
      <c r="A676" t="s">
        <v>4666</v>
      </c>
      <c r="B676" t="s">
        <v>4666</v>
      </c>
      <c r="C676" t="str">
        <f t="shared" si="1348"/>
        <v xml:space="preserve">Pandolfo, Jay </v>
      </c>
      <c r="D676" t="str">
        <f t="shared" si="1349"/>
        <v>Jay Pandolfo</v>
      </c>
      <c r="E676" t="str">
        <f t="shared" si="1350"/>
        <v>LW</v>
      </c>
      <c r="F676" t="s">
        <v>1133</v>
      </c>
      <c r="G676">
        <v>82</v>
      </c>
      <c r="H676">
        <v>13</v>
      </c>
      <c r="I676">
        <v>14</v>
      </c>
      <c r="J676">
        <f t="shared" si="1351"/>
        <v>27</v>
      </c>
      <c r="K676">
        <v>-5</v>
      </c>
      <c r="L676">
        <v>8</v>
      </c>
      <c r="M676" s="5" t="s">
        <v>4805</v>
      </c>
      <c r="N676" s="7">
        <f t="shared" si="1352"/>
        <v>18.616666666666667</v>
      </c>
      <c r="O676" s="7">
        <f t="shared" si="1353"/>
        <v>1526.5666666666666</v>
      </c>
      <c r="P676">
        <v>0</v>
      </c>
      <c r="Q676">
        <v>0</v>
      </c>
      <c r="R676">
        <v>1</v>
      </c>
      <c r="S676">
        <v>1</v>
      </c>
      <c r="T676">
        <f t="shared" si="1354"/>
        <v>12</v>
      </c>
      <c r="U676">
        <f t="shared" si="1355"/>
        <v>13</v>
      </c>
      <c r="V676">
        <v>109</v>
      </c>
      <c r="W676" s="9">
        <f t="shared" si="1356"/>
        <v>0.11926605504587157</v>
      </c>
      <c r="X676">
        <v>2081</v>
      </c>
      <c r="Y676">
        <v>1</v>
      </c>
      <c r="Z676">
        <v>0</v>
      </c>
      <c r="AA676">
        <v>1</v>
      </c>
      <c r="AB676">
        <v>15</v>
      </c>
      <c r="AC676" s="9">
        <f t="shared" si="1357"/>
        <v>6.25E-2</v>
      </c>
      <c r="AD676" s="5" t="s">
        <v>1646</v>
      </c>
      <c r="AE676" s="11">
        <f t="shared" si="1358"/>
        <v>56.516666666666666</v>
      </c>
      <c r="AF676" s="27">
        <v>64</v>
      </c>
      <c r="AG676" s="12">
        <v>2126594</v>
      </c>
      <c r="AH676" s="13" t="s">
        <v>4393</v>
      </c>
      <c r="AI676" s="13" t="s">
        <v>289</v>
      </c>
      <c r="AJ676" s="14">
        <v>-7.9</v>
      </c>
      <c r="AK676" s="13" t="s">
        <v>6351</v>
      </c>
      <c r="AL676" s="13" t="s">
        <v>6296</v>
      </c>
      <c r="AM676" s="13" t="s">
        <v>6306</v>
      </c>
      <c r="AN676" s="18">
        <f t="shared" si="1359"/>
        <v>22</v>
      </c>
      <c r="AO676" s="18">
        <f t="shared" si="1360"/>
        <v>33.299999999999997</v>
      </c>
      <c r="AP676" s="18">
        <f t="shared" si="1361"/>
        <v>-7.9</v>
      </c>
      <c r="AQ676" s="18">
        <f t="shared" si="1362"/>
        <v>-0.1</v>
      </c>
      <c r="AR676" s="18">
        <f t="shared" si="1333"/>
        <v>-0.11142061281337048</v>
      </c>
      <c r="AS676" s="18">
        <f t="shared" si="1363"/>
        <v>3.4</v>
      </c>
      <c r="AT676" s="18">
        <f t="shared" si="1334"/>
        <v>3.7883008356545957</v>
      </c>
      <c r="AU676" s="18">
        <f t="shared" si="1364"/>
        <v>3.3</v>
      </c>
      <c r="AV676" s="66">
        <v>65</v>
      </c>
      <c r="AW676" s="66">
        <v>49</v>
      </c>
      <c r="AX676" s="66">
        <v>52</v>
      </c>
      <c r="AY676" s="66">
        <v>46</v>
      </c>
      <c r="AZ676" s="66">
        <v>47</v>
      </c>
      <c r="BA676" s="66">
        <v>1</v>
      </c>
      <c r="BB676" s="66">
        <v>15</v>
      </c>
      <c r="BC676" s="66">
        <v>0.3</v>
      </c>
      <c r="BD676">
        <v>20</v>
      </c>
      <c r="BE676" t="s">
        <v>2895</v>
      </c>
      <c r="BF676" t="s">
        <v>2896</v>
      </c>
      <c r="BG676" t="s">
        <v>7498</v>
      </c>
      <c r="BH676" t="s">
        <v>7471</v>
      </c>
      <c r="BI676">
        <v>73</v>
      </c>
      <c r="BJ676">
        <v>190</v>
      </c>
      <c r="BK676" t="s">
        <v>1259</v>
      </c>
      <c r="BL676" t="s">
        <v>7128</v>
      </c>
      <c r="BM676" s="4" t="s">
        <v>2012</v>
      </c>
      <c r="BN676" s="4" t="s">
        <v>2013</v>
      </c>
      <c r="BO676" s="4" t="s">
        <v>7247</v>
      </c>
      <c r="BP676" s="4" t="s">
        <v>7248</v>
      </c>
      <c r="BQ676" s="7">
        <f t="shared" si="1335"/>
        <v>1526.25</v>
      </c>
      <c r="BR676" s="7">
        <f t="shared" si="1336"/>
        <v>1257.5</v>
      </c>
      <c r="BS676" s="7">
        <f t="shared" si="1337"/>
        <v>250.96666666666667</v>
      </c>
      <c r="BT676" s="7">
        <f t="shared" si="1338"/>
        <v>17.783333333333335</v>
      </c>
      <c r="BU676" s="12">
        <v>2081</v>
      </c>
      <c r="BV676">
        <v>0</v>
      </c>
      <c r="BW676">
        <v>0</v>
      </c>
      <c r="BX676">
        <v>0</v>
      </c>
      <c r="BY676" s="18">
        <f t="shared" si="1339"/>
        <v>15.335365853658537</v>
      </c>
      <c r="BZ676" s="18">
        <f t="shared" si="1340"/>
        <v>3.0605691056910569</v>
      </c>
      <c r="CA676" s="18">
        <f t="shared" si="1341"/>
        <v>0.21686991869918701</v>
      </c>
      <c r="CB676" s="6">
        <v>28</v>
      </c>
      <c r="CC676" s="6">
        <v>0</v>
      </c>
      <c r="CD676" s="6">
        <v>2</v>
      </c>
      <c r="CE676" s="6">
        <v>30</v>
      </c>
      <c r="CF676" s="6">
        <v>38</v>
      </c>
      <c r="CG676" s="6">
        <v>0</v>
      </c>
      <c r="CH676" s="6">
        <v>31</v>
      </c>
      <c r="CI676" s="6">
        <v>69</v>
      </c>
      <c r="CJ676" s="11">
        <f t="shared" si="1342"/>
        <v>1.3359840954274356</v>
      </c>
      <c r="CK676" s="11">
        <f t="shared" si="1343"/>
        <v>0</v>
      </c>
      <c r="CL676" s="11">
        <f t="shared" si="1344"/>
        <v>0.47815114889095495</v>
      </c>
      <c r="CM676" s="11">
        <f t="shared" si="1345"/>
        <v>1.813121272365805</v>
      </c>
      <c r="CN676" s="11">
        <f t="shared" si="1346"/>
        <v>0</v>
      </c>
      <c r="CO676" s="11">
        <f t="shared" si="1347"/>
        <v>7.4113428078098025</v>
      </c>
      <c r="CP676" s="52">
        <f t="shared" si="1326"/>
        <v>0.42857142857142855</v>
      </c>
      <c r="CQ676" s="52">
        <f t="shared" si="1327"/>
        <v>0.4642857142857143</v>
      </c>
      <c r="CR676" s="52">
        <f t="shared" si="1328"/>
        <v>0.89285714285714279</v>
      </c>
      <c r="CS676" s="52">
        <f t="shared" si="1329"/>
        <v>0</v>
      </c>
      <c r="CT676" s="52">
        <f t="shared" si="1330"/>
        <v>0</v>
      </c>
      <c r="CU676" s="52">
        <f t="shared" si="1331"/>
        <v>0</v>
      </c>
      <c r="CV676">
        <v>0</v>
      </c>
      <c r="CW676" s="60">
        <f t="shared" si="1365"/>
        <v>38.895156983475744</v>
      </c>
      <c r="CX676" s="60">
        <f t="shared" si="1366"/>
        <v>50.968264679411291</v>
      </c>
      <c r="CY676" s="60">
        <v>6.5617904880605069</v>
      </c>
      <c r="CZ676" s="60">
        <v>-0.96936461543607511</v>
      </c>
      <c r="DA676" s="60">
        <v>-0.76842597932823875</v>
      </c>
      <c r="DB676" s="60">
        <v>-1.5216182672961491</v>
      </c>
      <c r="DC676" s="60">
        <v>0</v>
      </c>
      <c r="DD676" s="60">
        <f t="shared" si="1367"/>
        <v>3.3023816260000443</v>
      </c>
      <c r="DE676" s="60">
        <f t="shared" si="1368"/>
        <v>4.327445210155668</v>
      </c>
      <c r="DF676" s="60">
        <v>13.594379956785223</v>
      </c>
      <c r="DG676" s="60">
        <v>6.6847986086064098E-2</v>
      </c>
      <c r="DH676" s="60">
        <v>6.4668078948073919</v>
      </c>
      <c r="DI676" s="60">
        <v>15.464739519797021</v>
      </c>
      <c r="DJ676" s="60">
        <f t="shared" si="1369"/>
        <v>35.592775357475702</v>
      </c>
      <c r="DK676" s="60">
        <f t="shared" si="1370"/>
        <v>46.640819469255625</v>
      </c>
      <c r="DL676" s="60"/>
      <c r="DM676" s="60"/>
      <c r="DN676" s="60">
        <f t="shared" si="1371"/>
        <v>0</v>
      </c>
      <c r="DO676" s="58">
        <v>1257.5</v>
      </c>
      <c r="DP676" s="58">
        <v>17.783333333333335</v>
      </c>
      <c r="DQ676" s="58">
        <v>250.96666666666664</v>
      </c>
      <c r="DR676" s="58">
        <v>1526.25</v>
      </c>
    </row>
    <row r="677" spans="1:122" x14ac:dyDescent="0.2">
      <c r="A677" t="s">
        <v>4666</v>
      </c>
      <c r="B677" t="s">
        <v>4666</v>
      </c>
      <c r="C677" t="str">
        <f t="shared" si="1348"/>
        <v xml:space="preserve">Madden, John </v>
      </c>
      <c r="D677" t="str">
        <f t="shared" si="1349"/>
        <v>John Madden</v>
      </c>
      <c r="E677" t="str">
        <f t="shared" si="1350"/>
        <v xml:space="preserve">C </v>
      </c>
      <c r="F677" t="s">
        <v>1132</v>
      </c>
      <c r="G677">
        <v>74</v>
      </c>
      <c r="H677">
        <v>12</v>
      </c>
      <c r="I677">
        <v>20</v>
      </c>
      <c r="J677">
        <f t="shared" si="1351"/>
        <v>32</v>
      </c>
      <c r="K677">
        <v>-7</v>
      </c>
      <c r="L677">
        <v>14</v>
      </c>
      <c r="M677" s="5" t="s">
        <v>5606</v>
      </c>
      <c r="N677" s="7">
        <f t="shared" si="1352"/>
        <v>18.883333333333333</v>
      </c>
      <c r="O677" s="7">
        <f t="shared" si="1353"/>
        <v>1397.3666666666666</v>
      </c>
      <c r="P677">
        <v>0</v>
      </c>
      <c r="Q677">
        <v>3</v>
      </c>
      <c r="R677">
        <v>0</v>
      </c>
      <c r="S677">
        <v>2</v>
      </c>
      <c r="T677">
        <f t="shared" si="1354"/>
        <v>12</v>
      </c>
      <c r="U677">
        <f t="shared" si="1355"/>
        <v>15</v>
      </c>
      <c r="V677">
        <v>153</v>
      </c>
      <c r="W677" s="9">
        <f t="shared" si="1356"/>
        <v>7.8431372549019607E-2</v>
      </c>
      <c r="X677">
        <v>1907</v>
      </c>
      <c r="Y677">
        <v>1</v>
      </c>
      <c r="Z677">
        <v>0</v>
      </c>
      <c r="AA677">
        <v>680</v>
      </c>
      <c r="AB677">
        <v>686</v>
      </c>
      <c r="AC677" s="9">
        <f t="shared" si="1357"/>
        <v>0.49780380673499269</v>
      </c>
      <c r="AD677" s="5" t="s">
        <v>4794</v>
      </c>
      <c r="AE677" s="11">
        <f t="shared" si="1358"/>
        <v>43.633333333333333</v>
      </c>
      <c r="AF677" s="27">
        <v>61</v>
      </c>
      <c r="AG677" s="12">
        <v>1779322</v>
      </c>
      <c r="AH677" s="13" t="s">
        <v>6271</v>
      </c>
      <c r="AI677" s="13" t="s">
        <v>6285</v>
      </c>
      <c r="AJ677" s="14">
        <v>-9.1</v>
      </c>
      <c r="AK677" s="13" t="s">
        <v>6424</v>
      </c>
      <c r="AL677" s="13" t="s">
        <v>6324</v>
      </c>
      <c r="AM677" s="13" t="s">
        <v>6455</v>
      </c>
      <c r="AN677" s="18">
        <f t="shared" si="1359"/>
        <v>23.9</v>
      </c>
      <c r="AO677" s="18">
        <f t="shared" si="1360"/>
        <v>33.6</v>
      </c>
      <c r="AP677" s="18">
        <f t="shared" si="1361"/>
        <v>-9.1</v>
      </c>
      <c r="AQ677" s="18">
        <f t="shared" si="1362"/>
        <v>0.4</v>
      </c>
      <c r="AR677" s="18">
        <f t="shared" si="1333"/>
        <v>0.48387584552263635</v>
      </c>
      <c r="AS677" s="18">
        <f t="shared" si="1363"/>
        <v>3.1</v>
      </c>
      <c r="AT677" s="18">
        <f t="shared" si="1334"/>
        <v>3.7500378028004313</v>
      </c>
      <c r="AU677" s="18">
        <f t="shared" si="1364"/>
        <v>3.6</v>
      </c>
      <c r="AV677" s="66">
        <v>55</v>
      </c>
      <c r="AW677" s="66">
        <v>52</v>
      </c>
      <c r="AX677" s="66">
        <v>67</v>
      </c>
      <c r="AY677" s="66">
        <v>53</v>
      </c>
      <c r="AZ677" s="66">
        <v>57</v>
      </c>
      <c r="BA677" s="66">
        <v>680</v>
      </c>
      <c r="BB677" s="66">
        <v>686</v>
      </c>
      <c r="BC677" s="66">
        <v>35</v>
      </c>
      <c r="BD677">
        <v>11</v>
      </c>
      <c r="BE677" t="s">
        <v>162</v>
      </c>
      <c r="BF677" t="s">
        <v>163</v>
      </c>
      <c r="BG677" t="s">
        <v>7484</v>
      </c>
      <c r="BH677" t="s">
        <v>7457</v>
      </c>
      <c r="BI677">
        <v>71</v>
      </c>
      <c r="BJ677">
        <v>190</v>
      </c>
      <c r="BK677" t="s">
        <v>1259</v>
      </c>
      <c r="BL677" t="s">
        <v>7128</v>
      </c>
      <c r="BM677" s="4" t="s">
        <v>4842</v>
      </c>
      <c r="BN677" s="4" t="s">
        <v>4843</v>
      </c>
      <c r="BO677" s="4" t="s">
        <v>1403</v>
      </c>
      <c r="BP677" s="4" t="s">
        <v>1404</v>
      </c>
      <c r="BQ677" s="7">
        <f t="shared" si="1335"/>
        <v>1396.7666666666667</v>
      </c>
      <c r="BR677" s="7">
        <f t="shared" si="1336"/>
        <v>1140.2166666666667</v>
      </c>
      <c r="BS677" s="7">
        <f t="shared" si="1337"/>
        <v>239</v>
      </c>
      <c r="BT677" s="7">
        <f t="shared" si="1338"/>
        <v>17.55</v>
      </c>
      <c r="BU677" s="12">
        <v>1907</v>
      </c>
      <c r="BV677">
        <v>6</v>
      </c>
      <c r="BW677">
        <v>4</v>
      </c>
      <c r="BX677">
        <v>3</v>
      </c>
      <c r="BY677" s="18">
        <f t="shared" si="1339"/>
        <v>15.408333333333333</v>
      </c>
      <c r="BZ677" s="18">
        <f t="shared" si="1340"/>
        <v>3.2297297297297298</v>
      </c>
      <c r="CA677" s="18">
        <f t="shared" si="1341"/>
        <v>0.23716216216216218</v>
      </c>
      <c r="CB677" s="6">
        <v>33</v>
      </c>
      <c r="CC677" s="6">
        <v>3</v>
      </c>
      <c r="CD677" s="6">
        <v>2</v>
      </c>
      <c r="CE677" s="6">
        <v>38</v>
      </c>
      <c r="CF677" s="6">
        <v>39</v>
      </c>
      <c r="CG677" s="6">
        <v>0</v>
      </c>
      <c r="CH677" s="6">
        <v>28</v>
      </c>
      <c r="CI677" s="6">
        <v>67</v>
      </c>
      <c r="CJ677" s="11">
        <f t="shared" si="1342"/>
        <v>1.7365120664201248</v>
      </c>
      <c r="CK677" s="11">
        <f t="shared" si="1343"/>
        <v>10.256410256410257</v>
      </c>
      <c r="CL677" s="11">
        <f t="shared" si="1344"/>
        <v>0.502092050209205</v>
      </c>
      <c r="CM677" s="11">
        <f t="shared" si="1345"/>
        <v>2.0522415330419657</v>
      </c>
      <c r="CN677" s="11">
        <f t="shared" si="1346"/>
        <v>0</v>
      </c>
      <c r="CO677" s="11">
        <f t="shared" si="1347"/>
        <v>7.02928870292887</v>
      </c>
      <c r="CP677" s="52">
        <f t="shared" si="1326"/>
        <v>0.36363636363636365</v>
      </c>
      <c r="CQ677" s="52">
        <f t="shared" si="1327"/>
        <v>0.45454545454545453</v>
      </c>
      <c r="CR677" s="52">
        <f t="shared" si="1328"/>
        <v>0.81818181818181812</v>
      </c>
      <c r="CS677" s="52">
        <f t="shared" si="1329"/>
        <v>0</v>
      </c>
      <c r="CT677" s="52">
        <f t="shared" si="1330"/>
        <v>1</v>
      </c>
      <c r="CU677" s="52">
        <f t="shared" si="1331"/>
        <v>1</v>
      </c>
      <c r="CV677">
        <v>0</v>
      </c>
      <c r="CW677" s="60">
        <f t="shared" si="1365"/>
        <v>50.333232515932366</v>
      </c>
      <c r="CX677" s="60">
        <f t="shared" si="1366"/>
        <v>72.07106772679623</v>
      </c>
      <c r="CY677" s="60">
        <v>9.0720248200060016</v>
      </c>
      <c r="CZ677" s="60">
        <v>2.1589860121228734</v>
      </c>
      <c r="DA677" s="60">
        <v>-0.70323459048410997</v>
      </c>
      <c r="DB677" s="60">
        <v>-2.2648534204592368</v>
      </c>
      <c r="DC677" s="60">
        <v>13.037090109491684</v>
      </c>
      <c r="DD677" s="60">
        <f t="shared" si="1367"/>
        <v>21.300012930677212</v>
      </c>
      <c r="DE677" s="60">
        <f t="shared" si="1368"/>
        <v>30.499028132607037</v>
      </c>
      <c r="DF677" s="60">
        <v>9.8446623428456626</v>
      </c>
      <c r="DG677" s="60">
        <v>6.5970880364222564E-2</v>
      </c>
      <c r="DH677" s="60">
        <v>7.0795683493147825</v>
      </c>
      <c r="DI677" s="60">
        <v>12.043018012730489</v>
      </c>
      <c r="DJ677" s="60">
        <f t="shared" si="1369"/>
        <v>29.033219585255157</v>
      </c>
      <c r="DK677" s="60">
        <f t="shared" si="1370"/>
        <v>41.572039594189192</v>
      </c>
      <c r="DL677" s="60"/>
      <c r="DM677" s="60"/>
      <c r="DN677" s="60">
        <f t="shared" si="1371"/>
        <v>0</v>
      </c>
      <c r="DO677" s="58">
        <v>1140.2166666666667</v>
      </c>
      <c r="DP677" s="58">
        <v>17.55</v>
      </c>
      <c r="DQ677" s="58">
        <v>239</v>
      </c>
      <c r="DR677" s="58">
        <v>1396.7666666666667</v>
      </c>
    </row>
    <row r="678" spans="1:122" x14ac:dyDescent="0.2">
      <c r="A678" t="s">
        <v>4666</v>
      </c>
      <c r="B678" t="s">
        <v>4666</v>
      </c>
      <c r="C678" t="str">
        <f t="shared" si="1348"/>
        <v xml:space="preserve">Oduya, Johnny </v>
      </c>
      <c r="D678" t="str">
        <f t="shared" si="1349"/>
        <v>Johnny Oduya</v>
      </c>
      <c r="E678" t="str">
        <f t="shared" si="1350"/>
        <v xml:space="preserve">D </v>
      </c>
      <c r="F678" t="s">
        <v>1136</v>
      </c>
      <c r="G678">
        <v>76</v>
      </c>
      <c r="H678">
        <v>2</v>
      </c>
      <c r="I678">
        <v>9</v>
      </c>
      <c r="J678">
        <f t="shared" si="1351"/>
        <v>11</v>
      </c>
      <c r="K678">
        <v>-5</v>
      </c>
      <c r="L678">
        <v>61</v>
      </c>
      <c r="M678" s="5" t="s">
        <v>5851</v>
      </c>
      <c r="N678" s="7">
        <f t="shared" si="1352"/>
        <v>18.516666666666666</v>
      </c>
      <c r="O678" s="7">
        <f t="shared" si="1353"/>
        <v>1407.2666666666667</v>
      </c>
      <c r="P678">
        <v>0</v>
      </c>
      <c r="Q678">
        <v>2</v>
      </c>
      <c r="R678">
        <v>0</v>
      </c>
      <c r="S678">
        <v>0</v>
      </c>
      <c r="T678">
        <f t="shared" si="1354"/>
        <v>2</v>
      </c>
      <c r="U678">
        <f t="shared" si="1355"/>
        <v>7</v>
      </c>
      <c r="V678">
        <v>55</v>
      </c>
      <c r="W678" s="9">
        <f t="shared" si="1356"/>
        <v>3.6363636363636362E-2</v>
      </c>
      <c r="X678">
        <v>1841</v>
      </c>
      <c r="Y678">
        <v>0</v>
      </c>
      <c r="Z678">
        <v>0</v>
      </c>
      <c r="AA678">
        <v>0</v>
      </c>
      <c r="AB678">
        <v>0</v>
      </c>
      <c r="AC678" s="9">
        <f t="shared" si="1357"/>
        <v>0</v>
      </c>
      <c r="AD678" s="5" t="s">
        <v>1649</v>
      </c>
      <c r="AE678" s="11">
        <f t="shared" si="1358"/>
        <v>127.91666666666667</v>
      </c>
      <c r="AF678" s="27">
        <v>57</v>
      </c>
      <c r="AG678" s="12">
        <v>1629970</v>
      </c>
      <c r="AH678" s="13" t="s">
        <v>6317</v>
      </c>
      <c r="AI678" s="13" t="s">
        <v>4418</v>
      </c>
      <c r="AJ678" s="14">
        <v>-4.3</v>
      </c>
      <c r="AK678" s="13" t="s">
        <v>6420</v>
      </c>
      <c r="AL678" s="13" t="s">
        <v>6416</v>
      </c>
      <c r="AM678" s="13" t="s">
        <v>6412</v>
      </c>
      <c r="AN678" s="18">
        <f t="shared" si="1359"/>
        <v>23.8</v>
      </c>
      <c r="AO678" s="18">
        <f t="shared" si="1360"/>
        <v>27.1</v>
      </c>
      <c r="AP678" s="18">
        <f t="shared" si="1361"/>
        <v>-4.3</v>
      </c>
      <c r="AQ678" s="18">
        <f t="shared" si="1362"/>
        <v>-1.6</v>
      </c>
      <c r="AR678" s="18">
        <f t="shared" si="1333"/>
        <v>-1.9582245430809402</v>
      </c>
      <c r="AS678" s="18">
        <f t="shared" si="1363"/>
        <v>3.2</v>
      </c>
      <c r="AT678" s="18">
        <f t="shared" si="1334"/>
        <v>3.9164490861618804</v>
      </c>
      <c r="AU678" s="18">
        <f t="shared" si="1364"/>
        <v>1.5</v>
      </c>
      <c r="AV678" s="66">
        <v>119</v>
      </c>
      <c r="AW678" s="66">
        <v>62</v>
      </c>
      <c r="AX678" s="66">
        <v>37</v>
      </c>
      <c r="AY678" s="66">
        <v>30</v>
      </c>
      <c r="AZ678" s="66">
        <v>33</v>
      </c>
      <c r="BA678" s="66">
        <v>0</v>
      </c>
      <c r="BB678" s="66">
        <v>0</v>
      </c>
      <c r="BC678" s="66">
        <v>0</v>
      </c>
      <c r="BD678">
        <v>29</v>
      </c>
      <c r="BE678" t="s">
        <v>5194</v>
      </c>
      <c r="BF678" t="s">
        <v>716</v>
      </c>
      <c r="BH678" t="s">
        <v>7493</v>
      </c>
      <c r="BI678">
        <v>72</v>
      </c>
      <c r="BJ678">
        <v>195</v>
      </c>
      <c r="BK678" t="s">
        <v>1259</v>
      </c>
      <c r="BL678" t="s">
        <v>638</v>
      </c>
      <c r="BM678" s="4" t="s">
        <v>4838</v>
      </c>
      <c r="BN678" s="4" t="s">
        <v>4839</v>
      </c>
      <c r="BO678" s="4" t="s">
        <v>7436</v>
      </c>
      <c r="BP678" s="4" t="s">
        <v>7437</v>
      </c>
      <c r="BQ678" s="7">
        <f t="shared" si="1335"/>
        <v>1407.2</v>
      </c>
      <c r="BR678" s="7">
        <f t="shared" si="1336"/>
        <v>1180.2666666666667</v>
      </c>
      <c r="BS678" s="7">
        <f t="shared" si="1337"/>
        <v>116.16666666666667</v>
      </c>
      <c r="BT678" s="7">
        <f t="shared" si="1338"/>
        <v>110.76666666666667</v>
      </c>
      <c r="BU678" s="12">
        <v>1841</v>
      </c>
      <c r="BV678">
        <v>0</v>
      </c>
      <c r="BW678">
        <v>0</v>
      </c>
      <c r="BX678">
        <v>0</v>
      </c>
      <c r="BY678" s="18">
        <f t="shared" si="1339"/>
        <v>15.529824561403508</v>
      </c>
      <c r="BZ678" s="18">
        <f t="shared" si="1340"/>
        <v>1.5285087719298247</v>
      </c>
      <c r="CA678" s="18">
        <f t="shared" si="1341"/>
        <v>1.4574561403508772</v>
      </c>
      <c r="CB678" s="6">
        <v>38</v>
      </c>
      <c r="CC678" s="6">
        <v>5</v>
      </c>
      <c r="CD678" s="6">
        <v>1</v>
      </c>
      <c r="CE678" s="6">
        <v>44</v>
      </c>
      <c r="CF678" s="6">
        <v>39</v>
      </c>
      <c r="CG678" s="6">
        <v>2</v>
      </c>
      <c r="CH678" s="6">
        <v>5</v>
      </c>
      <c r="CI678" s="6">
        <v>46</v>
      </c>
      <c r="CJ678" s="11">
        <f t="shared" si="1342"/>
        <v>1.9317668323542705</v>
      </c>
      <c r="CK678" s="11">
        <f t="shared" si="1343"/>
        <v>2.7083960276858261</v>
      </c>
      <c r="CL678" s="11">
        <f t="shared" si="1344"/>
        <v>0.5164992826398852</v>
      </c>
      <c r="CM678" s="11">
        <f t="shared" si="1345"/>
        <v>1.9826028016267512</v>
      </c>
      <c r="CN678" s="11">
        <f t="shared" si="1346"/>
        <v>1.0833584110743304</v>
      </c>
      <c r="CO678" s="11">
        <f t="shared" si="1347"/>
        <v>2.5824964131994257</v>
      </c>
      <c r="CP678" s="52">
        <f t="shared" si="1326"/>
        <v>5.2631578947368418E-2</v>
      </c>
      <c r="CQ678" s="52">
        <f t="shared" si="1327"/>
        <v>0.18421052631578946</v>
      </c>
      <c r="CR678" s="52">
        <f t="shared" si="1328"/>
        <v>0.23684210526315788</v>
      </c>
      <c r="CS678" s="52">
        <f t="shared" si="1329"/>
        <v>0</v>
      </c>
      <c r="CT678" s="52">
        <f t="shared" si="1330"/>
        <v>0.4</v>
      </c>
      <c r="CU678" s="52">
        <f t="shared" si="1331"/>
        <v>0.4</v>
      </c>
      <c r="CV678">
        <v>0</v>
      </c>
      <c r="CW678" s="60">
        <f t="shared" si="1365"/>
        <v>32.943387451854541</v>
      </c>
      <c r="CX678" s="60">
        <f t="shared" si="1366"/>
        <v>46.821187396041132</v>
      </c>
      <c r="CY678" s="60">
        <v>0.58736729791455367</v>
      </c>
      <c r="CZ678" s="60">
        <v>-2.5860756530125504</v>
      </c>
      <c r="DA678" s="60">
        <v>-0.70848749425762325</v>
      </c>
      <c r="DB678" s="60">
        <v>-0.41912056000384523</v>
      </c>
      <c r="DC678" s="60">
        <v>0</v>
      </c>
      <c r="DD678" s="60">
        <f t="shared" si="1367"/>
        <v>-3.1263164093594655</v>
      </c>
      <c r="DE678" s="60">
        <f t="shared" si="1368"/>
        <v>-4.4433149649793426</v>
      </c>
      <c r="DF678" s="60">
        <v>26.151445288220231</v>
      </c>
      <c r="DG678" s="60">
        <v>0.69565467848577989</v>
      </c>
      <c r="DH678" s="60">
        <v>10.323949464024581</v>
      </c>
      <c r="DI678" s="60">
        <v>-1.1013455695165815</v>
      </c>
      <c r="DJ678" s="60">
        <f t="shared" si="1369"/>
        <v>36.069703861214009</v>
      </c>
      <c r="DK678" s="60">
        <f t="shared" si="1370"/>
        <v>51.264502361020483</v>
      </c>
      <c r="DL678" s="60"/>
      <c r="DM678" s="60"/>
      <c r="DN678" s="60">
        <f t="shared" si="1371"/>
        <v>0</v>
      </c>
      <c r="DO678" s="58">
        <v>1180.2666666666667</v>
      </c>
      <c r="DP678" s="58">
        <v>110.76666666666668</v>
      </c>
      <c r="DQ678" s="58">
        <v>116.16666666666666</v>
      </c>
      <c r="DR678" s="58">
        <v>1407.2</v>
      </c>
    </row>
    <row r="679" spans="1:122" x14ac:dyDescent="0.2">
      <c r="A679" t="s">
        <v>4668</v>
      </c>
      <c r="B679" t="s">
        <v>4666</v>
      </c>
      <c r="C679" t="str">
        <f t="shared" si="1348"/>
        <v xml:space="preserve">Rachunek, Karel </v>
      </c>
      <c r="D679" t="str">
        <f t="shared" si="1349"/>
        <v>Karel Rachunek</v>
      </c>
      <c r="E679" t="str">
        <f t="shared" si="1350"/>
        <v xml:space="preserve">D </v>
      </c>
      <c r="F679" t="s">
        <v>3900</v>
      </c>
      <c r="G679">
        <v>66</v>
      </c>
      <c r="H679">
        <v>6</v>
      </c>
      <c r="I679">
        <v>20</v>
      </c>
      <c r="J679">
        <f t="shared" si="1351"/>
        <v>26</v>
      </c>
      <c r="K679">
        <v>-9</v>
      </c>
      <c r="L679">
        <v>38</v>
      </c>
      <c r="M679" s="5" t="s">
        <v>5681</v>
      </c>
      <c r="N679" s="7">
        <f t="shared" si="1352"/>
        <v>19.383333333333333</v>
      </c>
      <c r="O679" s="7">
        <f t="shared" si="1353"/>
        <v>1279.3</v>
      </c>
      <c r="P679">
        <v>4</v>
      </c>
      <c r="Q679">
        <v>11</v>
      </c>
      <c r="R679">
        <v>1</v>
      </c>
      <c r="S679">
        <v>0</v>
      </c>
      <c r="T679">
        <f t="shared" si="1354"/>
        <v>1</v>
      </c>
      <c r="U679">
        <f t="shared" si="1355"/>
        <v>9</v>
      </c>
      <c r="V679">
        <v>99</v>
      </c>
      <c r="W679" s="9">
        <f t="shared" si="1356"/>
        <v>6.0606060606060608E-2</v>
      </c>
      <c r="X679">
        <v>1704</v>
      </c>
      <c r="Y679">
        <v>1</v>
      </c>
      <c r="Z679">
        <v>0</v>
      </c>
      <c r="AA679">
        <v>0</v>
      </c>
      <c r="AB679">
        <v>0</v>
      </c>
      <c r="AC679" s="9">
        <f t="shared" si="1357"/>
        <v>0</v>
      </c>
      <c r="AD679" s="5" t="s">
        <v>1694</v>
      </c>
      <c r="AE679" s="11">
        <f t="shared" si="1358"/>
        <v>49.2</v>
      </c>
      <c r="AF679" s="27">
        <v>50</v>
      </c>
      <c r="AG679" s="12">
        <v>2406151</v>
      </c>
      <c r="AH679" s="13" t="s">
        <v>4444</v>
      </c>
      <c r="AI679" s="13" t="s">
        <v>4446</v>
      </c>
      <c r="AJ679" s="14">
        <v>-12.5</v>
      </c>
      <c r="AK679" s="13" t="s">
        <v>6332</v>
      </c>
      <c r="AL679" s="13" t="s">
        <v>6310</v>
      </c>
      <c r="AM679" s="13" t="s">
        <v>6492</v>
      </c>
      <c r="AN679" s="18">
        <f t="shared" si="1359"/>
        <v>28.9</v>
      </c>
      <c r="AO679" s="18">
        <f t="shared" si="1360"/>
        <v>29.2</v>
      </c>
      <c r="AP679" s="18">
        <f t="shared" si="1361"/>
        <v>-12.5</v>
      </c>
      <c r="AQ679" s="18">
        <f t="shared" si="1362"/>
        <v>2.7</v>
      </c>
      <c r="AR679" s="18">
        <f t="shared" si="1333"/>
        <v>3.3096347143907825</v>
      </c>
      <c r="AS679" s="18">
        <f t="shared" si="1363"/>
        <v>0.3</v>
      </c>
      <c r="AT679" s="18">
        <f t="shared" si="1334"/>
        <v>0.36773719048786468</v>
      </c>
      <c r="AU679" s="18">
        <f t="shared" si="1364"/>
        <v>3</v>
      </c>
      <c r="AV679" s="66">
        <v>113</v>
      </c>
      <c r="AW679" s="66">
        <v>66</v>
      </c>
      <c r="AX679" s="66">
        <v>40</v>
      </c>
      <c r="AY679" s="66">
        <v>31</v>
      </c>
      <c r="AZ679" s="66">
        <v>34</v>
      </c>
      <c r="BA679" s="66">
        <v>0</v>
      </c>
      <c r="BB679" s="66">
        <v>0</v>
      </c>
      <c r="BC679" s="66">
        <v>0</v>
      </c>
      <c r="BE679" t="s">
        <v>3104</v>
      </c>
      <c r="BF679" t="s">
        <v>3050</v>
      </c>
      <c r="BH679" t="s">
        <v>627</v>
      </c>
      <c r="BI679">
        <v>74</v>
      </c>
      <c r="BJ679">
        <v>230</v>
      </c>
      <c r="BK679" t="s">
        <v>1258</v>
      </c>
      <c r="BL679" t="s">
        <v>7128</v>
      </c>
      <c r="BM679" s="4" t="s">
        <v>4940</v>
      </c>
      <c r="BN679" s="4" t="s">
        <v>1581</v>
      </c>
      <c r="BO679" s="4" t="s">
        <v>1582</v>
      </c>
      <c r="BP679" s="4" t="s">
        <v>1583</v>
      </c>
      <c r="BQ679" s="7">
        <f t="shared" si="1335"/>
        <v>1279.3499999999999</v>
      </c>
      <c r="BR679" s="7">
        <f t="shared" si="1336"/>
        <v>927.1</v>
      </c>
      <c r="BS679" s="7">
        <f t="shared" si="1337"/>
        <v>165</v>
      </c>
      <c r="BT679" s="7">
        <f t="shared" si="1338"/>
        <v>187.25</v>
      </c>
      <c r="BU679" s="12">
        <v>1704</v>
      </c>
      <c r="BV679">
        <v>0</v>
      </c>
      <c r="BW679">
        <v>0</v>
      </c>
      <c r="BX679">
        <v>0</v>
      </c>
      <c r="BY679" s="18">
        <f t="shared" si="1339"/>
        <v>14.046969696969697</v>
      </c>
      <c r="BZ679" s="18">
        <f t="shared" si="1340"/>
        <v>2.5</v>
      </c>
      <c r="CA679" s="18">
        <f t="shared" si="1341"/>
        <v>2.8371212121212119</v>
      </c>
      <c r="CB679" s="6">
        <v>33</v>
      </c>
      <c r="CC679" s="6">
        <v>23</v>
      </c>
      <c r="CD679" s="6">
        <v>2</v>
      </c>
      <c r="CE679" s="6">
        <v>58</v>
      </c>
      <c r="CF679" s="6">
        <v>41</v>
      </c>
      <c r="CG679" s="6">
        <v>1</v>
      </c>
      <c r="CH679" s="6">
        <v>18</v>
      </c>
      <c r="CI679" s="6">
        <v>60</v>
      </c>
      <c r="CJ679" s="11">
        <f t="shared" si="1342"/>
        <v>2.135691942616762</v>
      </c>
      <c r="CK679" s="11">
        <f t="shared" si="1343"/>
        <v>7.3698264352469964</v>
      </c>
      <c r="CL679" s="11">
        <f t="shared" si="1344"/>
        <v>0.72727272727272729</v>
      </c>
      <c r="CM679" s="11">
        <f t="shared" si="1345"/>
        <v>2.6534354438571892</v>
      </c>
      <c r="CN679" s="11">
        <f t="shared" si="1346"/>
        <v>0.32042723631508679</v>
      </c>
      <c r="CO679" s="11">
        <f t="shared" si="1347"/>
        <v>6.545454545454545</v>
      </c>
      <c r="CP679" s="52">
        <f t="shared" si="1326"/>
        <v>3.0303030303030304E-2</v>
      </c>
      <c r="CQ679" s="52">
        <f t="shared" si="1327"/>
        <v>0.27272727272727271</v>
      </c>
      <c r="CR679" s="52">
        <f t="shared" si="1328"/>
        <v>0.30303030303030298</v>
      </c>
      <c r="CS679" s="52">
        <f t="shared" si="1329"/>
        <v>0.17391304347826086</v>
      </c>
      <c r="CT679" s="52">
        <f t="shared" si="1330"/>
        <v>0.47826086956521741</v>
      </c>
      <c r="CU679" s="52">
        <f t="shared" si="1331"/>
        <v>0.65217391304347827</v>
      </c>
      <c r="CV679">
        <v>0</v>
      </c>
      <c r="CW679" s="60">
        <f t="shared" si="1365"/>
        <v>40.656285530411587</v>
      </c>
      <c r="CX679" s="60">
        <f t="shared" si="1366"/>
        <v>63.557721546741064</v>
      </c>
      <c r="CY679" s="60">
        <v>2.4870129871742352</v>
      </c>
      <c r="CZ679" s="60">
        <v>9.5431979674107765</v>
      </c>
      <c r="DA679" s="60">
        <v>0.14602577078453993</v>
      </c>
      <c r="DB679" s="60">
        <v>1.8360734633799949</v>
      </c>
      <c r="DC679" s="60">
        <v>0</v>
      </c>
      <c r="DD679" s="60">
        <f t="shared" si="1367"/>
        <v>14.012310188749547</v>
      </c>
      <c r="DE679" s="60">
        <f t="shared" si="1368"/>
        <v>21.90535848477672</v>
      </c>
      <c r="DF679" s="60">
        <v>13.800629961693986</v>
      </c>
      <c r="DG679" s="60">
        <v>4.2697576144779577</v>
      </c>
      <c r="DH679" s="60">
        <v>6.128093068997603</v>
      </c>
      <c r="DI679" s="60">
        <v>2.4454946964924922</v>
      </c>
      <c r="DJ679" s="60">
        <f t="shared" si="1369"/>
        <v>26.643975341662038</v>
      </c>
      <c r="DK679" s="60">
        <f t="shared" si="1370"/>
        <v>41.652363061964344</v>
      </c>
      <c r="DL679" s="60"/>
      <c r="DM679" s="60"/>
      <c r="DN679" s="60">
        <f t="shared" si="1371"/>
        <v>0</v>
      </c>
      <c r="DO679" s="59">
        <v>927.1</v>
      </c>
      <c r="DP679" s="59">
        <v>187.25</v>
      </c>
      <c r="DQ679" s="59">
        <v>165</v>
      </c>
      <c r="DR679" s="58">
        <v>1279.3499999999999</v>
      </c>
    </row>
    <row r="680" spans="1:122" x14ac:dyDescent="0.2">
      <c r="A680" t="s">
        <v>4666</v>
      </c>
      <c r="B680" t="s">
        <v>4666</v>
      </c>
      <c r="C680" t="str">
        <f t="shared" si="1348"/>
        <v xml:space="preserve">Fraser, Mark </v>
      </c>
      <c r="D680" t="str">
        <f t="shared" si="1349"/>
        <v>Mark Fraser</v>
      </c>
      <c r="E680" t="str">
        <f t="shared" si="1350"/>
        <v xml:space="preserve">D </v>
      </c>
      <c r="F680" t="s">
        <v>1151</v>
      </c>
      <c r="G680">
        <v>7</v>
      </c>
      <c r="H680">
        <v>0</v>
      </c>
      <c r="I680">
        <v>0</v>
      </c>
      <c r="J680">
        <f t="shared" si="1351"/>
        <v>0</v>
      </c>
      <c r="K680">
        <v>-1</v>
      </c>
      <c r="L680">
        <v>7</v>
      </c>
      <c r="M680" s="5" t="s">
        <v>5852</v>
      </c>
      <c r="N680" s="7">
        <f t="shared" si="1352"/>
        <v>3.5666666666666664</v>
      </c>
      <c r="O680" s="7">
        <f t="shared" si="1353"/>
        <v>24.966666666666665</v>
      </c>
      <c r="P680">
        <v>0</v>
      </c>
      <c r="Q680">
        <v>0</v>
      </c>
      <c r="R680">
        <v>0</v>
      </c>
      <c r="S680">
        <v>0</v>
      </c>
      <c r="T680">
        <f t="shared" si="1354"/>
        <v>0</v>
      </c>
      <c r="U680">
        <f t="shared" si="1355"/>
        <v>0</v>
      </c>
      <c r="V680">
        <v>1</v>
      </c>
      <c r="W680" s="9">
        <f t="shared" si="1356"/>
        <v>0</v>
      </c>
      <c r="X680">
        <v>36</v>
      </c>
      <c r="Y680">
        <v>0</v>
      </c>
      <c r="Z680">
        <v>0</v>
      </c>
      <c r="AA680">
        <v>0</v>
      </c>
      <c r="AB680">
        <v>0</v>
      </c>
      <c r="AC680" s="9">
        <f t="shared" si="1357"/>
        <v>0</v>
      </c>
      <c r="AD680" s="5" t="s">
        <v>361</v>
      </c>
      <c r="AH680" s="13" t="s">
        <v>6425</v>
      </c>
      <c r="AI680" s="13" t="s">
        <v>6426</v>
      </c>
      <c r="AJ680" s="14">
        <v>-1</v>
      </c>
      <c r="AK680" s="13" t="s">
        <v>6331</v>
      </c>
      <c r="AL680" s="13" t="s">
        <v>6351</v>
      </c>
      <c r="AM680" s="13" t="s">
        <v>6352</v>
      </c>
      <c r="AN680" s="18">
        <f t="shared" si="1359"/>
        <v>0.8</v>
      </c>
      <c r="AO680" s="18">
        <f t="shared" si="1360"/>
        <v>0.9</v>
      </c>
      <c r="AP680" s="18">
        <f t="shared" si="1361"/>
        <v>-1</v>
      </c>
      <c r="AQ680" s="18">
        <f t="shared" si="1362"/>
        <v>-0.2</v>
      </c>
      <c r="AR680" s="18">
        <f t="shared" si="1333"/>
        <v>-15.946843853820596</v>
      </c>
      <c r="AS680" s="18">
        <f t="shared" si="1363"/>
        <v>-0.1</v>
      </c>
      <c r="AT680" s="18">
        <f t="shared" si="1334"/>
        <v>-7.9734219269102979</v>
      </c>
      <c r="AU680" s="18">
        <f t="shared" si="1364"/>
        <v>-0.3</v>
      </c>
      <c r="AV680" s="66">
        <v>0</v>
      </c>
      <c r="AW680" s="66">
        <v>1</v>
      </c>
      <c r="AX680" s="66">
        <v>0</v>
      </c>
      <c r="AY680" s="66">
        <v>1</v>
      </c>
      <c r="AZ680" s="66">
        <v>0</v>
      </c>
      <c r="BA680" s="66">
        <v>0</v>
      </c>
      <c r="BB680" s="66">
        <v>0</v>
      </c>
      <c r="BC680" s="66">
        <v>0</v>
      </c>
      <c r="BE680" t="s">
        <v>3993</v>
      </c>
      <c r="BF680" t="s">
        <v>718</v>
      </c>
      <c r="BG680" t="s">
        <v>7484</v>
      </c>
      <c r="BH680" t="s">
        <v>7457</v>
      </c>
      <c r="BI680">
        <v>76</v>
      </c>
      <c r="BJ680">
        <v>210</v>
      </c>
      <c r="BK680" t="s">
        <v>1259</v>
      </c>
      <c r="BL680" t="s">
        <v>638</v>
      </c>
      <c r="BM680" s="4" t="s">
        <v>6166</v>
      </c>
      <c r="BN680" s="4" t="s">
        <v>6167</v>
      </c>
      <c r="BO680" s="4" t="s">
        <v>1516</v>
      </c>
      <c r="BP680" s="4" t="s">
        <v>6747</v>
      </c>
      <c r="BQ680" s="7">
        <f t="shared" si="1335"/>
        <v>24.966666666666665</v>
      </c>
      <c r="BR680" s="7">
        <f t="shared" si="1336"/>
        <v>24.85</v>
      </c>
      <c r="BS680" s="7">
        <f t="shared" si="1337"/>
        <v>0</v>
      </c>
      <c r="BT680" s="7">
        <f t="shared" si="1338"/>
        <v>0.11666666666666667</v>
      </c>
      <c r="BU680">
        <v>36</v>
      </c>
      <c r="BV680">
        <v>0</v>
      </c>
      <c r="BW680">
        <v>0</v>
      </c>
      <c r="BX680">
        <v>0</v>
      </c>
      <c r="BY680" s="18">
        <f t="shared" si="1339"/>
        <v>3.5500000000000003</v>
      </c>
      <c r="BZ680" s="18">
        <f t="shared" si="1340"/>
        <v>0</v>
      </c>
      <c r="CA680" s="18">
        <f t="shared" si="1341"/>
        <v>1.6666666666666666E-2</v>
      </c>
      <c r="CB680" s="6">
        <v>0</v>
      </c>
      <c r="CC680" s="6">
        <v>0</v>
      </c>
      <c r="CD680" s="6">
        <v>0</v>
      </c>
      <c r="CE680" s="6">
        <v>0</v>
      </c>
      <c r="CF680" s="6">
        <v>1</v>
      </c>
      <c r="CG680" s="6">
        <v>0</v>
      </c>
      <c r="CH680" s="6">
        <v>0</v>
      </c>
      <c r="CI680" s="6">
        <v>1</v>
      </c>
      <c r="CJ680" s="11">
        <f t="shared" si="1342"/>
        <v>0</v>
      </c>
      <c r="CK680" s="11">
        <f t="shared" si="1343"/>
        <v>0</v>
      </c>
      <c r="CL680" s="11">
        <f t="shared" si="1344"/>
        <v>0</v>
      </c>
      <c r="CM680" s="11">
        <f t="shared" si="1345"/>
        <v>2.4144869215291749</v>
      </c>
      <c r="CN680" s="11">
        <f t="shared" si="1346"/>
        <v>0</v>
      </c>
      <c r="CO680" s="11">
        <f t="shared" si="1347"/>
        <v>0</v>
      </c>
      <c r="CP680" s="52">
        <f t="shared" si="1326"/>
        <v>0</v>
      </c>
      <c r="CQ680" s="52">
        <f t="shared" si="1327"/>
        <v>0</v>
      </c>
      <c r="CR680" s="52">
        <f t="shared" si="1328"/>
        <v>0</v>
      </c>
      <c r="CS680" s="52">
        <f t="shared" si="1329"/>
        <v>0</v>
      </c>
      <c r="CT680" s="52">
        <f t="shared" si="1330"/>
        <v>0</v>
      </c>
      <c r="CU680" s="52">
        <f t="shared" si="1331"/>
        <v>0</v>
      </c>
      <c r="CV680">
        <v>0</v>
      </c>
      <c r="CW680" s="60">
        <f t="shared" si="1365"/>
        <v>-9.9076748678816717E-2</v>
      </c>
      <c r="CX680" s="60">
        <f t="shared" si="1366"/>
        <v>-7.9367221905594159</v>
      </c>
      <c r="CY680" s="60">
        <v>-0.20585520871495627</v>
      </c>
      <c r="CZ680" s="60">
        <v>-4.3646163845709792E-3</v>
      </c>
      <c r="DA680" s="60">
        <v>-1.257004768805571E-2</v>
      </c>
      <c r="DB680" s="60">
        <v>0</v>
      </c>
      <c r="DC680" s="60">
        <v>0</v>
      </c>
      <c r="DD680" s="60">
        <f t="shared" si="1367"/>
        <v>-0.22278987278758294</v>
      </c>
      <c r="DE680" s="60">
        <f t="shared" si="1368"/>
        <v>-17.846985804078741</v>
      </c>
      <c r="DF680" s="60">
        <v>0.4573636091845239</v>
      </c>
      <c r="DG680" s="60">
        <v>3.8143728154990605E-3</v>
      </c>
      <c r="DH680" s="60">
        <v>0</v>
      </c>
      <c r="DI680" s="60">
        <v>-0.33746485789125674</v>
      </c>
      <c r="DJ680" s="60">
        <f t="shared" si="1369"/>
        <v>0.12371312410876623</v>
      </c>
      <c r="DK680" s="60">
        <f t="shared" si="1370"/>
        <v>9.9102636135193229</v>
      </c>
      <c r="DL680" s="60"/>
      <c r="DM680" s="60"/>
      <c r="DN680" s="60">
        <f t="shared" si="1371"/>
        <v>0</v>
      </c>
      <c r="DO680" s="58">
        <v>24.85</v>
      </c>
      <c r="DP680" s="58">
        <v>0.11666666666666667</v>
      </c>
      <c r="DQ680" s="58">
        <v>0</v>
      </c>
      <c r="DR680" s="58">
        <v>24.966666666666669</v>
      </c>
    </row>
    <row r="681" spans="1:122" x14ac:dyDescent="0.2">
      <c r="A681" t="s">
        <v>4666</v>
      </c>
      <c r="B681" t="s">
        <v>4666</v>
      </c>
      <c r="C681" t="str">
        <f t="shared" si="1348"/>
        <v xml:space="preserve">Rupp, Michael </v>
      </c>
      <c r="D681" t="str">
        <f t="shared" si="1349"/>
        <v>Michael Rupp</v>
      </c>
      <c r="E681" t="str">
        <f t="shared" si="1350"/>
        <v>RW</v>
      </c>
      <c r="F681" t="s">
        <v>1138</v>
      </c>
      <c r="G681">
        <v>76</v>
      </c>
      <c r="H681">
        <v>6</v>
      </c>
      <c r="I681">
        <v>3</v>
      </c>
      <c r="J681">
        <f t="shared" si="1351"/>
        <v>9</v>
      </c>
      <c r="K681">
        <v>-10</v>
      </c>
      <c r="L681">
        <v>92</v>
      </c>
      <c r="M681" s="5" t="s">
        <v>5627</v>
      </c>
      <c r="N681" s="7">
        <f t="shared" si="1352"/>
        <v>6.45</v>
      </c>
      <c r="O681" s="7">
        <f t="shared" si="1353"/>
        <v>490.2</v>
      </c>
      <c r="P681">
        <v>0</v>
      </c>
      <c r="Q681">
        <v>1</v>
      </c>
      <c r="R681">
        <v>0</v>
      </c>
      <c r="S681">
        <v>0</v>
      </c>
      <c r="T681">
        <f t="shared" si="1354"/>
        <v>6</v>
      </c>
      <c r="U681">
        <f t="shared" si="1355"/>
        <v>2</v>
      </c>
      <c r="V681">
        <v>60</v>
      </c>
      <c r="W681" s="9">
        <f t="shared" si="1356"/>
        <v>0.1</v>
      </c>
      <c r="X681">
        <v>708</v>
      </c>
      <c r="Y681">
        <v>1</v>
      </c>
      <c r="Z681">
        <v>0</v>
      </c>
      <c r="AA681">
        <v>15</v>
      </c>
      <c r="AB681">
        <v>18</v>
      </c>
      <c r="AC681" s="9">
        <f t="shared" si="1357"/>
        <v>0.45454545454545453</v>
      </c>
      <c r="AD681" s="5" t="s">
        <v>1650</v>
      </c>
      <c r="AE681" s="11">
        <f>LEFT(AD681, LEN(AD681)-3)+RIGHT(AD681,2)/60</f>
        <v>54.43333333333333</v>
      </c>
      <c r="AF681" s="27">
        <v>48</v>
      </c>
      <c r="AG681" s="12">
        <v>165000</v>
      </c>
      <c r="AH681" s="13" t="s">
        <v>6382</v>
      </c>
      <c r="AI681" s="13" t="s">
        <v>6515</v>
      </c>
      <c r="AJ681" s="14">
        <v>-8.6999999999999993</v>
      </c>
      <c r="AK681" s="13" t="s">
        <v>4455</v>
      </c>
      <c r="AL681" s="13" t="s">
        <v>6351</v>
      </c>
      <c r="AM681" s="13" t="s">
        <v>4471</v>
      </c>
      <c r="AN681" s="18">
        <f t="shared" si="1359"/>
        <v>13.7</v>
      </c>
      <c r="AO681" s="18">
        <f t="shared" si="1360"/>
        <v>12</v>
      </c>
      <c r="AP681" s="18">
        <f t="shared" si="1361"/>
        <v>-8.6999999999999993</v>
      </c>
      <c r="AQ681" s="18">
        <f t="shared" si="1362"/>
        <v>-2.8</v>
      </c>
      <c r="AR681" s="18">
        <f t="shared" si="1333"/>
        <v>-10.025062656641603</v>
      </c>
      <c r="AS681" s="18">
        <f t="shared" si="1363"/>
        <v>-0.1</v>
      </c>
      <c r="AT681" s="18">
        <f t="shared" si="1334"/>
        <v>-0.35803795202291444</v>
      </c>
      <c r="AU681" s="18">
        <f t="shared" si="1364"/>
        <v>-2.9</v>
      </c>
      <c r="AV681" s="66">
        <v>13</v>
      </c>
      <c r="AW681" s="66">
        <v>117</v>
      </c>
      <c r="AX681" s="66">
        <v>32</v>
      </c>
      <c r="AY681" s="66">
        <v>17</v>
      </c>
      <c r="AZ681" s="66">
        <v>10</v>
      </c>
      <c r="BA681" s="66">
        <v>15</v>
      </c>
      <c r="BB681" s="66">
        <v>18</v>
      </c>
      <c r="BC681" s="66">
        <v>0.8</v>
      </c>
      <c r="BD681">
        <v>17</v>
      </c>
      <c r="BE681" t="s">
        <v>4957</v>
      </c>
      <c r="BF681" t="s">
        <v>4958</v>
      </c>
      <c r="BG681" t="s">
        <v>1324</v>
      </c>
      <c r="BH681" t="s">
        <v>7471</v>
      </c>
      <c r="BI681">
        <v>77</v>
      </c>
      <c r="BJ681">
        <v>230</v>
      </c>
      <c r="BK681" t="s">
        <v>1259</v>
      </c>
      <c r="BL681" t="s">
        <v>7128</v>
      </c>
      <c r="BM681" s="4" t="s">
        <v>7549</v>
      </c>
      <c r="BN681" s="4" t="s">
        <v>7550</v>
      </c>
      <c r="BO681" s="4" t="s">
        <v>7131</v>
      </c>
      <c r="BP681" s="4" t="s">
        <v>7551</v>
      </c>
      <c r="BQ681" s="7">
        <f t="shared" si="1335"/>
        <v>489.96666666666664</v>
      </c>
      <c r="BR681" s="7">
        <f t="shared" si="1336"/>
        <v>421.33333333333331</v>
      </c>
      <c r="BS681" s="7">
        <f t="shared" si="1337"/>
        <v>1.4833333333333334</v>
      </c>
      <c r="BT681" s="7">
        <f t="shared" si="1338"/>
        <v>67.150000000000006</v>
      </c>
      <c r="BU681">
        <v>708</v>
      </c>
      <c r="BV681">
        <v>0</v>
      </c>
      <c r="BW681">
        <v>0</v>
      </c>
      <c r="BX681">
        <v>0</v>
      </c>
      <c r="BY681" s="18">
        <f t="shared" si="1339"/>
        <v>5.5438596491228065</v>
      </c>
      <c r="BZ681" s="18">
        <f t="shared" si="1340"/>
        <v>1.9517543859649124E-2</v>
      </c>
      <c r="CA681" s="18">
        <f t="shared" si="1341"/>
        <v>0.88355263157894748</v>
      </c>
      <c r="CB681" s="6">
        <v>10</v>
      </c>
      <c r="CC681" s="6">
        <v>7</v>
      </c>
      <c r="CD681" s="6">
        <v>0</v>
      </c>
      <c r="CE681" s="6">
        <v>17</v>
      </c>
      <c r="CF681" s="6">
        <v>16</v>
      </c>
      <c r="CG681" s="6">
        <v>3</v>
      </c>
      <c r="CH681" s="6">
        <v>0</v>
      </c>
      <c r="CI681" s="6">
        <v>19</v>
      </c>
      <c r="CJ681" s="11">
        <f t="shared" si="1342"/>
        <v>1.4240506329113924</v>
      </c>
      <c r="CK681" s="11">
        <f t="shared" si="1343"/>
        <v>6.2546537602382726</v>
      </c>
      <c r="CL681" s="11">
        <f t="shared" si="1344"/>
        <v>0</v>
      </c>
      <c r="CM681" s="11">
        <f t="shared" si="1345"/>
        <v>2.278481012658228</v>
      </c>
      <c r="CN681" s="11">
        <f t="shared" si="1346"/>
        <v>2.6805658972449735</v>
      </c>
      <c r="CO681" s="11">
        <f t="shared" si="1347"/>
        <v>0</v>
      </c>
      <c r="CP681" s="52">
        <f t="shared" si="1326"/>
        <v>0.6</v>
      </c>
      <c r="CQ681" s="52">
        <f t="shared" si="1327"/>
        <v>0.2</v>
      </c>
      <c r="CR681" s="52">
        <f t="shared" si="1328"/>
        <v>0.8</v>
      </c>
      <c r="CS681" s="52">
        <f t="shared" si="1329"/>
        <v>0</v>
      </c>
      <c r="CT681" s="52">
        <f t="shared" si="1330"/>
        <v>0.14285714285714285</v>
      </c>
      <c r="CU681" s="52">
        <f t="shared" si="1331"/>
        <v>0.14285714285714285</v>
      </c>
      <c r="CV681">
        <v>0</v>
      </c>
      <c r="CW681" s="60">
        <f t="shared" si="1365"/>
        <v>-3.8454512788565518</v>
      </c>
      <c r="CX681" s="60">
        <f t="shared" si="1366"/>
        <v>-15.696787314197779</v>
      </c>
      <c r="CY681" s="60">
        <v>3.5408464628451393</v>
      </c>
      <c r="CZ681" s="60">
        <v>-2.4919661714816885</v>
      </c>
      <c r="DA681" s="60">
        <v>-0.24668508807307191</v>
      </c>
      <c r="DB681" s="60">
        <v>-2.8559300546613039E-2</v>
      </c>
      <c r="DC681" s="60">
        <v>0</v>
      </c>
      <c r="DD681" s="60">
        <f t="shared" si="1367"/>
        <v>0.77363590274376581</v>
      </c>
      <c r="DE681" s="60">
        <f t="shared" si="1368"/>
        <v>3.1579123861913025</v>
      </c>
      <c r="DF681" s="60">
        <v>3.1508789651122866</v>
      </c>
      <c r="DG681" s="60">
        <v>-0.42759378811884641</v>
      </c>
      <c r="DH681" s="60">
        <v>0.14912043122270338</v>
      </c>
      <c r="DI681" s="60">
        <v>-7.4914927898164603</v>
      </c>
      <c r="DJ681" s="60">
        <f t="shared" si="1369"/>
        <v>-4.6190871816003174</v>
      </c>
      <c r="DK681" s="60">
        <f t="shared" si="1370"/>
        <v>-18.85469970038908</v>
      </c>
      <c r="DL681" s="60"/>
      <c r="DM681" s="60"/>
      <c r="DN681" s="60">
        <f t="shared" si="1371"/>
        <v>0</v>
      </c>
      <c r="DO681" s="59">
        <v>421.33333333333326</v>
      </c>
      <c r="DP681" s="59">
        <v>67.150000000000006</v>
      </c>
      <c r="DQ681" s="59">
        <v>1.4833333333333334</v>
      </c>
      <c r="DR681" s="58">
        <v>489.96666666666658</v>
      </c>
    </row>
    <row r="682" spans="1:122" x14ac:dyDescent="0.2">
      <c r="A682" t="s">
        <v>4666</v>
      </c>
      <c r="B682" t="s">
        <v>4666</v>
      </c>
      <c r="C682" t="str">
        <f t="shared" si="1348"/>
        <v xml:space="preserve">Elias, Patrik </v>
      </c>
      <c r="D682" t="str">
        <f t="shared" si="1349"/>
        <v>Patrik Elias</v>
      </c>
      <c r="E682" t="str">
        <f t="shared" si="1350"/>
        <v xml:space="preserve">C </v>
      </c>
      <c r="F682" t="s">
        <v>1124</v>
      </c>
      <c r="G682">
        <v>75</v>
      </c>
      <c r="H682">
        <v>21</v>
      </c>
      <c r="I682">
        <v>48</v>
      </c>
      <c r="J682">
        <f t="shared" si="1351"/>
        <v>69</v>
      </c>
      <c r="K682">
        <v>1</v>
      </c>
      <c r="L682">
        <v>38</v>
      </c>
      <c r="M682" s="5" t="s">
        <v>4805</v>
      </c>
      <c r="N682" s="7">
        <f t="shared" si="1352"/>
        <v>18.616666666666667</v>
      </c>
      <c r="O682" s="7">
        <f t="shared" si="1353"/>
        <v>1396.25</v>
      </c>
      <c r="P682">
        <v>8</v>
      </c>
      <c r="Q682">
        <v>23</v>
      </c>
      <c r="R682">
        <v>0</v>
      </c>
      <c r="S682">
        <v>0</v>
      </c>
      <c r="T682">
        <f t="shared" si="1354"/>
        <v>13</v>
      </c>
      <c r="U682">
        <f t="shared" si="1355"/>
        <v>25</v>
      </c>
      <c r="V682">
        <v>267</v>
      </c>
      <c r="W682" s="9">
        <f t="shared" si="1356"/>
        <v>7.8651685393258425E-2</v>
      </c>
      <c r="X682">
        <v>1716</v>
      </c>
      <c r="Y682">
        <v>5</v>
      </c>
      <c r="Z682">
        <v>0</v>
      </c>
      <c r="AA682">
        <v>7</v>
      </c>
      <c r="AB682">
        <v>11</v>
      </c>
      <c r="AC682" s="9">
        <f t="shared" si="1357"/>
        <v>0.3888888888888889</v>
      </c>
      <c r="AD682" s="5" t="s">
        <v>1651</v>
      </c>
      <c r="AE682" s="11">
        <f>LEFT(AD682, LEN(AD682)-3)+RIGHT(AD682,2)/60</f>
        <v>20.233333333333334</v>
      </c>
      <c r="AF682" s="27">
        <v>66</v>
      </c>
      <c r="AG682" s="12">
        <v>3279981</v>
      </c>
      <c r="AH682" s="13" t="s">
        <v>6511</v>
      </c>
      <c r="AI682" s="13" t="s">
        <v>6397</v>
      </c>
      <c r="AJ682" s="14">
        <v>8</v>
      </c>
      <c r="AK682" s="13" t="s">
        <v>6396</v>
      </c>
      <c r="AL682" s="13" t="s">
        <v>6270</v>
      </c>
      <c r="AM682" s="13" t="s">
        <v>6389</v>
      </c>
      <c r="AN682" s="18">
        <f t="shared" si="1359"/>
        <v>34.5</v>
      </c>
      <c r="AO682" s="18">
        <f t="shared" si="1360"/>
        <v>27</v>
      </c>
      <c r="AP682" s="18">
        <f t="shared" si="1361"/>
        <v>8</v>
      </c>
      <c r="AQ682" s="18">
        <f t="shared" si="1362"/>
        <v>8.3000000000000007</v>
      </c>
      <c r="AR682" s="18">
        <f t="shared" si="1333"/>
        <v>9.5315565338054462</v>
      </c>
      <c r="AS682" s="18">
        <f t="shared" si="1363"/>
        <v>4.2</v>
      </c>
      <c r="AT682" s="18">
        <f t="shared" si="1334"/>
        <v>4.8231972821666105</v>
      </c>
      <c r="AU682" s="18">
        <f t="shared" si="1364"/>
        <v>12.5</v>
      </c>
      <c r="AV682" s="66">
        <v>17</v>
      </c>
      <c r="AW682" s="66">
        <v>45</v>
      </c>
      <c r="AX682" s="66">
        <v>111</v>
      </c>
      <c r="AY682" s="66">
        <v>72</v>
      </c>
      <c r="AZ682" s="66">
        <v>26</v>
      </c>
      <c r="BA682" s="66">
        <v>7</v>
      </c>
      <c r="BB682" s="66">
        <v>11</v>
      </c>
      <c r="BC682" s="66">
        <v>0.4</v>
      </c>
      <c r="BD682">
        <v>26</v>
      </c>
      <c r="BE682" t="s">
        <v>1271</v>
      </c>
      <c r="BF682" t="s">
        <v>1272</v>
      </c>
      <c r="BH682" t="s">
        <v>627</v>
      </c>
      <c r="BI682">
        <v>73</v>
      </c>
      <c r="BJ682">
        <v>195</v>
      </c>
      <c r="BK682" t="s">
        <v>1259</v>
      </c>
      <c r="BL682" t="s">
        <v>7128</v>
      </c>
      <c r="BM682" s="4" t="s">
        <v>4846</v>
      </c>
      <c r="BN682" s="4" t="s">
        <v>4847</v>
      </c>
      <c r="BO682" s="4" t="s">
        <v>1409</v>
      </c>
      <c r="BP682" s="4" t="s">
        <v>1410</v>
      </c>
      <c r="BQ682" s="7">
        <f t="shared" si="1335"/>
        <v>1396.3166666666666</v>
      </c>
      <c r="BR682" s="7">
        <f t="shared" si="1336"/>
        <v>1051.05</v>
      </c>
      <c r="BS682" s="7">
        <f t="shared" si="1337"/>
        <v>18.483333333333334</v>
      </c>
      <c r="BT682" s="7">
        <f t="shared" si="1338"/>
        <v>326.78333333333336</v>
      </c>
      <c r="BU682" s="12">
        <v>1716</v>
      </c>
      <c r="BV682">
        <v>11</v>
      </c>
      <c r="BW682">
        <v>2</v>
      </c>
      <c r="BX682">
        <v>1</v>
      </c>
      <c r="BY682" s="18">
        <f t="shared" si="1339"/>
        <v>14.013999999999999</v>
      </c>
      <c r="BZ682" s="18">
        <f t="shared" si="1340"/>
        <v>0.24644444444444447</v>
      </c>
      <c r="CA682" s="18">
        <f t="shared" si="1341"/>
        <v>4.3571111111111112</v>
      </c>
      <c r="CB682" s="6">
        <v>45</v>
      </c>
      <c r="CC682" s="6">
        <v>40</v>
      </c>
      <c r="CD682" s="6">
        <v>0</v>
      </c>
      <c r="CE682" s="6">
        <v>85</v>
      </c>
      <c r="CF682" s="6">
        <v>36</v>
      </c>
      <c r="CG682" s="6">
        <v>7</v>
      </c>
      <c r="CH682" s="6">
        <v>2</v>
      </c>
      <c r="CI682" s="6">
        <v>45</v>
      </c>
      <c r="CJ682" s="11">
        <f t="shared" si="1342"/>
        <v>2.5688597117168546</v>
      </c>
      <c r="CK682" s="11">
        <f t="shared" si="1343"/>
        <v>7.3443158055796394</v>
      </c>
      <c r="CL682" s="11">
        <f t="shared" si="1344"/>
        <v>0</v>
      </c>
      <c r="CM682" s="11">
        <f t="shared" si="1345"/>
        <v>2.0550877693734839</v>
      </c>
      <c r="CN682" s="11">
        <f t="shared" si="1346"/>
        <v>1.2852552659764367</v>
      </c>
      <c r="CO682" s="11">
        <f t="shared" si="1347"/>
        <v>6.4923354373309285</v>
      </c>
      <c r="CP682" s="52">
        <f t="shared" si="1326"/>
        <v>0.28888888888888886</v>
      </c>
      <c r="CQ682" s="52">
        <f t="shared" si="1327"/>
        <v>0.55555555555555558</v>
      </c>
      <c r="CR682" s="52">
        <f t="shared" si="1328"/>
        <v>0.84444444444444444</v>
      </c>
      <c r="CS682" s="52">
        <f t="shared" si="1329"/>
        <v>0.2</v>
      </c>
      <c r="CT682" s="52">
        <f t="shared" si="1330"/>
        <v>0.57499999999999996</v>
      </c>
      <c r="CU682" s="52">
        <f t="shared" si="1331"/>
        <v>0.77499999999999991</v>
      </c>
      <c r="CV682">
        <v>0</v>
      </c>
      <c r="CW682" s="60">
        <f t="shared" si="1365"/>
        <v>60.351501008302094</v>
      </c>
      <c r="CX682" s="60">
        <f t="shared" si="1366"/>
        <v>86.443859690331124</v>
      </c>
      <c r="CY682" s="60">
        <v>25.026845897769842</v>
      </c>
      <c r="CZ682" s="60">
        <v>20.149904100727227</v>
      </c>
      <c r="DA682" s="60">
        <v>-0.70300802754180181</v>
      </c>
      <c r="DB682" s="60">
        <v>-0.35586813827184116</v>
      </c>
      <c r="DC682" s="60">
        <v>1.848787543051347</v>
      </c>
      <c r="DD682" s="60">
        <f t="shared" si="1367"/>
        <v>45.966661375734773</v>
      </c>
      <c r="DE682" s="60">
        <f t="shared" si="1368"/>
        <v>65.839880699079401</v>
      </c>
      <c r="DF682" s="60">
        <v>9.6391574625213075</v>
      </c>
      <c r="DG682" s="60">
        <v>-0.35830876772150944</v>
      </c>
      <c r="DH682" s="60">
        <v>0.64762312561728919</v>
      </c>
      <c r="DI682" s="60">
        <v>4.456367812150229</v>
      </c>
      <c r="DJ682" s="60">
        <f t="shared" si="1369"/>
        <v>14.384839632567317</v>
      </c>
      <c r="DK682" s="60">
        <f t="shared" si="1370"/>
        <v>20.603978991251726</v>
      </c>
      <c r="DL682" s="60"/>
      <c r="DM682" s="60"/>
      <c r="DN682" s="60">
        <f t="shared" si="1371"/>
        <v>0</v>
      </c>
      <c r="DO682" s="59">
        <v>1051.05</v>
      </c>
      <c r="DP682" s="59">
        <v>326.78333333333336</v>
      </c>
      <c r="DQ682" s="59">
        <v>18.483333333333334</v>
      </c>
      <c r="DR682" s="58">
        <v>1396.3166666666666</v>
      </c>
    </row>
    <row r="683" spans="1:122" x14ac:dyDescent="0.2">
      <c r="A683" t="s">
        <v>4666</v>
      </c>
      <c r="B683" t="s">
        <v>4666</v>
      </c>
      <c r="C683" t="str">
        <f t="shared" si="1348"/>
        <v xml:space="preserve">Martin, Paul </v>
      </c>
      <c r="D683" t="str">
        <f t="shared" si="1349"/>
        <v>Paul Martin</v>
      </c>
      <c r="E683" t="str">
        <f t="shared" si="1350"/>
        <v xml:space="preserve">D </v>
      </c>
      <c r="F683" t="s">
        <v>1134</v>
      </c>
      <c r="G683">
        <v>82</v>
      </c>
      <c r="H683">
        <v>3</v>
      </c>
      <c r="I683">
        <v>23</v>
      </c>
      <c r="J683">
        <f t="shared" si="1351"/>
        <v>26</v>
      </c>
      <c r="K683">
        <v>-9</v>
      </c>
      <c r="L683">
        <v>18</v>
      </c>
      <c r="M683" s="5" t="s">
        <v>5853</v>
      </c>
      <c r="N683" s="7">
        <f t="shared" si="1352"/>
        <v>25.216666666666665</v>
      </c>
      <c r="O683" s="7">
        <f t="shared" si="1353"/>
        <v>2067.7666666666664</v>
      </c>
      <c r="P683">
        <v>1</v>
      </c>
      <c r="Q683">
        <v>5</v>
      </c>
      <c r="R683">
        <v>0</v>
      </c>
      <c r="S683">
        <v>0</v>
      </c>
      <c r="T683">
        <f t="shared" si="1354"/>
        <v>2</v>
      </c>
      <c r="U683">
        <f t="shared" si="1355"/>
        <v>18</v>
      </c>
      <c r="V683">
        <v>84</v>
      </c>
      <c r="W683" s="9">
        <f t="shared" si="1356"/>
        <v>3.5714285714285712E-2</v>
      </c>
      <c r="X683">
        <v>2427</v>
      </c>
      <c r="Y683">
        <v>0</v>
      </c>
      <c r="Z683">
        <v>0</v>
      </c>
      <c r="AA683">
        <v>0</v>
      </c>
      <c r="AB683">
        <v>0</v>
      </c>
      <c r="AC683" s="9">
        <f t="shared" si="1357"/>
        <v>0</v>
      </c>
      <c r="AD683" s="5" t="s">
        <v>1652</v>
      </c>
      <c r="AE683" s="11">
        <f>LEFT(AD683, LEN(AD683)-3)+RIGHT(AD683,2)/60</f>
        <v>79.533333333333331</v>
      </c>
      <c r="AF683" s="27">
        <v>59</v>
      </c>
      <c r="AG683" s="12">
        <v>3300054</v>
      </c>
      <c r="AH683" s="13" t="s">
        <v>4509</v>
      </c>
      <c r="AI683" s="13" t="s">
        <v>288</v>
      </c>
      <c r="AJ683" s="14">
        <v>-7.1</v>
      </c>
      <c r="AK683" s="13" t="s">
        <v>6310</v>
      </c>
      <c r="AL683" s="13" t="s">
        <v>6356</v>
      </c>
      <c r="AM683" s="13" t="s">
        <v>4366</v>
      </c>
      <c r="AN683" s="18">
        <f t="shared" si="1359"/>
        <v>36.6</v>
      </c>
      <c r="AO683" s="18">
        <f t="shared" si="1360"/>
        <v>40.9</v>
      </c>
      <c r="AP683" s="18">
        <f t="shared" si="1361"/>
        <v>-7.1</v>
      </c>
      <c r="AQ683" s="18">
        <f t="shared" si="1362"/>
        <v>0.3</v>
      </c>
      <c r="AR683" s="18">
        <f t="shared" si="1333"/>
        <v>0.23568075732083354</v>
      </c>
      <c r="AS683" s="18">
        <f t="shared" si="1363"/>
        <v>4.5</v>
      </c>
      <c r="AT683" s="18">
        <f t="shared" si="1334"/>
        <v>3.5352113598125032</v>
      </c>
      <c r="AU683" s="18">
        <f t="shared" si="1364"/>
        <v>4.8</v>
      </c>
      <c r="AV683" s="66">
        <v>125</v>
      </c>
      <c r="AW683" s="66">
        <v>54</v>
      </c>
      <c r="AX683" s="66">
        <v>38</v>
      </c>
      <c r="AY683" s="66">
        <v>68</v>
      </c>
      <c r="AZ683" s="66">
        <v>54</v>
      </c>
      <c r="BA683" s="66">
        <v>0</v>
      </c>
      <c r="BB683" s="66">
        <v>0</v>
      </c>
      <c r="BC683" s="66">
        <v>0</v>
      </c>
      <c r="BD683">
        <v>7</v>
      </c>
      <c r="BE683" t="s">
        <v>5083</v>
      </c>
      <c r="BF683" t="s">
        <v>657</v>
      </c>
      <c r="BG683" t="s">
        <v>7470</v>
      </c>
      <c r="BH683" t="s">
        <v>7471</v>
      </c>
      <c r="BI683">
        <v>73</v>
      </c>
      <c r="BJ683">
        <v>190</v>
      </c>
      <c r="BK683" t="s">
        <v>1259</v>
      </c>
      <c r="BL683" t="s">
        <v>7128</v>
      </c>
      <c r="BM683" s="4" t="s">
        <v>1800</v>
      </c>
      <c r="BN683" s="4" t="s">
        <v>1801</v>
      </c>
      <c r="BO683" s="4" t="s">
        <v>561</v>
      </c>
      <c r="BP683" s="4" t="s">
        <v>563</v>
      </c>
      <c r="BQ683" s="7">
        <f t="shared" si="1335"/>
        <v>2068.1999999999998</v>
      </c>
      <c r="BR683" s="7">
        <f t="shared" si="1336"/>
        <v>1590.5833333333333</v>
      </c>
      <c r="BS683" s="7">
        <f t="shared" si="1337"/>
        <v>223.15</v>
      </c>
      <c r="BT683" s="7">
        <f t="shared" si="1338"/>
        <v>254.46666666666667</v>
      </c>
      <c r="BU683" s="12">
        <v>2427</v>
      </c>
      <c r="BV683">
        <v>0</v>
      </c>
      <c r="BW683">
        <v>0</v>
      </c>
      <c r="BX683">
        <v>0</v>
      </c>
      <c r="BY683" s="18">
        <f t="shared" si="1339"/>
        <v>19.397357723577233</v>
      </c>
      <c r="BZ683" s="18">
        <f t="shared" si="1340"/>
        <v>2.721341463414634</v>
      </c>
      <c r="CA683" s="18">
        <f t="shared" si="1341"/>
        <v>3.1032520325203254</v>
      </c>
      <c r="CB683" s="6">
        <v>50</v>
      </c>
      <c r="CC683" s="6">
        <v>20</v>
      </c>
      <c r="CD683" s="6">
        <v>2</v>
      </c>
      <c r="CE683" s="6">
        <v>72</v>
      </c>
      <c r="CF683" s="6">
        <v>58</v>
      </c>
      <c r="CG683" s="6">
        <v>3</v>
      </c>
      <c r="CH683" s="6">
        <v>20</v>
      </c>
      <c r="CI683" s="6">
        <v>81</v>
      </c>
      <c r="CJ683" s="11">
        <f t="shared" si="1342"/>
        <v>1.8861004872426261</v>
      </c>
      <c r="CK683" s="11">
        <f t="shared" si="1343"/>
        <v>4.7157453497511135</v>
      </c>
      <c r="CL683" s="11">
        <f t="shared" si="1344"/>
        <v>0.53775487340354022</v>
      </c>
      <c r="CM683" s="11">
        <f t="shared" si="1345"/>
        <v>2.1878765652014462</v>
      </c>
      <c r="CN683" s="11">
        <f t="shared" si="1346"/>
        <v>0.707361802462667</v>
      </c>
      <c r="CO683" s="11">
        <f t="shared" si="1347"/>
        <v>5.3775487340354022</v>
      </c>
      <c r="CP683" s="52">
        <f t="shared" si="1326"/>
        <v>0.04</v>
      </c>
      <c r="CQ683" s="52">
        <f t="shared" si="1327"/>
        <v>0.36</v>
      </c>
      <c r="CR683" s="52">
        <f t="shared" si="1328"/>
        <v>0.39999999999999997</v>
      </c>
      <c r="CS683" s="52">
        <f t="shared" si="1329"/>
        <v>0.05</v>
      </c>
      <c r="CT683" s="52">
        <f t="shared" si="1330"/>
        <v>0.25</v>
      </c>
      <c r="CU683" s="52">
        <f t="shared" si="1331"/>
        <v>0.3</v>
      </c>
      <c r="CV683">
        <v>0</v>
      </c>
      <c r="CW683" s="60">
        <f t="shared" si="1365"/>
        <v>72.484667050536402</v>
      </c>
      <c r="CX683" s="60">
        <f t="shared" si="1366"/>
        <v>70.094446427363323</v>
      </c>
      <c r="CY683" s="60">
        <v>8.4825050953973964</v>
      </c>
      <c r="CZ683" s="60">
        <v>-3.2166892751938234</v>
      </c>
      <c r="DA683" s="60">
        <v>-1.0412832828479368</v>
      </c>
      <c r="DB683" s="60">
        <v>-0.8051083468997825</v>
      </c>
      <c r="DC683" s="60">
        <v>0</v>
      </c>
      <c r="DD683" s="60">
        <f t="shared" si="1367"/>
        <v>3.4194241904558531</v>
      </c>
      <c r="DE683" s="60">
        <f t="shared" si="1368"/>
        <v>3.3066668508421366</v>
      </c>
      <c r="DF683" s="60">
        <v>34.115696832461467</v>
      </c>
      <c r="DG683" s="60">
        <v>3.9309622390614578</v>
      </c>
      <c r="DH683" s="60">
        <v>12.324082595400219</v>
      </c>
      <c r="DI683" s="60">
        <v>18.694501193157397</v>
      </c>
      <c r="DJ683" s="60">
        <f t="shared" si="1369"/>
        <v>69.065242860080545</v>
      </c>
      <c r="DK683" s="60">
        <f t="shared" si="1370"/>
        <v>66.787779576521189</v>
      </c>
      <c r="DL683" s="60"/>
      <c r="DM683" s="60"/>
      <c r="DN683" s="60">
        <f t="shared" si="1371"/>
        <v>0</v>
      </c>
      <c r="DO683" s="58">
        <v>1590.5833333333335</v>
      </c>
      <c r="DP683" s="58">
        <v>254.46666666666667</v>
      </c>
      <c r="DQ683" s="58">
        <v>223.15</v>
      </c>
      <c r="DR683" s="58">
        <v>2068.1999999999998</v>
      </c>
    </row>
    <row r="684" spans="1:122" x14ac:dyDescent="0.2">
      <c r="A684" t="s">
        <v>4666</v>
      </c>
      <c r="B684" t="s">
        <v>4666</v>
      </c>
      <c r="C684" t="str">
        <f t="shared" si="1348"/>
        <v xml:space="preserve">Matvichuk, Richard </v>
      </c>
      <c r="D684" t="str">
        <f t="shared" si="1349"/>
        <v>Richard Matvichuk</v>
      </c>
      <c r="E684" t="str">
        <f t="shared" si="1350"/>
        <v xml:space="preserve">D </v>
      </c>
      <c r="F684" t="s">
        <v>1148</v>
      </c>
      <c r="G684">
        <v>1</v>
      </c>
      <c r="H684">
        <v>0</v>
      </c>
      <c r="I684">
        <v>0</v>
      </c>
      <c r="J684">
        <f t="shared" si="1351"/>
        <v>0</v>
      </c>
      <c r="K684">
        <v>-1</v>
      </c>
      <c r="L684">
        <v>0</v>
      </c>
      <c r="M684" s="5" t="s">
        <v>5854</v>
      </c>
      <c r="N684" s="7">
        <f t="shared" si="1352"/>
        <v>12.75</v>
      </c>
      <c r="O684" s="7">
        <f t="shared" si="1353"/>
        <v>12.75</v>
      </c>
      <c r="P684">
        <v>0</v>
      </c>
      <c r="Q684">
        <v>0</v>
      </c>
      <c r="R684">
        <v>0</v>
      </c>
      <c r="S684">
        <v>0</v>
      </c>
      <c r="T684">
        <f t="shared" si="1354"/>
        <v>0</v>
      </c>
      <c r="U684">
        <f t="shared" si="1355"/>
        <v>0</v>
      </c>
      <c r="V684">
        <v>0</v>
      </c>
      <c r="W684" s="9">
        <f t="shared" si="1356"/>
        <v>0</v>
      </c>
      <c r="X684">
        <v>18</v>
      </c>
      <c r="Y684">
        <v>0</v>
      </c>
      <c r="Z684">
        <v>0</v>
      </c>
      <c r="AA684">
        <v>0</v>
      </c>
      <c r="AB684">
        <v>0</v>
      </c>
      <c r="AC684" s="9">
        <f t="shared" si="1357"/>
        <v>0</v>
      </c>
      <c r="AD684" s="5" t="s">
        <v>361</v>
      </c>
      <c r="AH684" s="13" t="s">
        <v>6310</v>
      </c>
      <c r="AI684" s="13" t="s">
        <v>6310</v>
      </c>
      <c r="AJ684" s="14">
        <v>-1</v>
      </c>
      <c r="AK684" s="13" t="s">
        <v>6351</v>
      </c>
      <c r="AL684" s="13" t="s">
        <v>6331</v>
      </c>
      <c r="AM684" s="13" t="s">
        <v>6352</v>
      </c>
      <c r="AN684" s="18">
        <f t="shared" si="1359"/>
        <v>0.3</v>
      </c>
      <c r="AO684" s="18">
        <f t="shared" si="1360"/>
        <v>0.3</v>
      </c>
      <c r="AP684" s="18">
        <f t="shared" si="1361"/>
        <v>-1</v>
      </c>
      <c r="AQ684" s="18">
        <f t="shared" si="1362"/>
        <v>-0.1</v>
      </c>
      <c r="AR684" s="18">
        <f t="shared" si="1333"/>
        <v>-15.686274509803921</v>
      </c>
      <c r="AS684" s="18">
        <f t="shared" si="1363"/>
        <v>-0.2</v>
      </c>
      <c r="AT684" s="18">
        <f t="shared" si="1334"/>
        <v>-31.372549019607842</v>
      </c>
      <c r="AU684" s="18">
        <f t="shared" si="1364"/>
        <v>-0.3</v>
      </c>
      <c r="AV684" s="66">
        <v>2</v>
      </c>
      <c r="AW684" s="66">
        <v>2</v>
      </c>
      <c r="AX684" s="66">
        <v>0</v>
      </c>
      <c r="AY684" s="66">
        <v>1</v>
      </c>
      <c r="AZ684" s="66">
        <v>0</v>
      </c>
      <c r="BA684" s="66">
        <v>0</v>
      </c>
      <c r="BB684" s="66">
        <v>0</v>
      </c>
      <c r="BC684" s="66">
        <v>0</v>
      </c>
      <c r="BD684">
        <v>24</v>
      </c>
      <c r="BE684" t="s">
        <v>782</v>
      </c>
      <c r="BF684" t="s">
        <v>7473</v>
      </c>
      <c r="BG684" t="s">
        <v>7474</v>
      </c>
      <c r="BH684" t="s">
        <v>7457</v>
      </c>
      <c r="BI684">
        <v>75</v>
      </c>
      <c r="BJ684">
        <v>215</v>
      </c>
      <c r="BK684" t="s">
        <v>1259</v>
      </c>
      <c r="BL684" t="s">
        <v>7128</v>
      </c>
      <c r="BM684" s="4" t="s">
        <v>6192</v>
      </c>
      <c r="BN684" s="4" t="s">
        <v>6192</v>
      </c>
      <c r="BO684" s="4" t="s">
        <v>1516</v>
      </c>
      <c r="BP684" s="4" t="s">
        <v>1516</v>
      </c>
      <c r="BQ684" s="7">
        <f t="shared" si="1335"/>
        <v>12.75</v>
      </c>
      <c r="BR684" s="7">
        <f t="shared" si="1336"/>
        <v>12.75</v>
      </c>
      <c r="BS684" s="7">
        <f t="shared" si="1337"/>
        <v>0</v>
      </c>
      <c r="BT684" s="7">
        <f t="shared" si="1338"/>
        <v>0</v>
      </c>
      <c r="BU684">
        <v>18</v>
      </c>
      <c r="BV684">
        <v>0</v>
      </c>
      <c r="BW684">
        <v>0</v>
      </c>
      <c r="BX684">
        <v>0</v>
      </c>
      <c r="BY684" s="18">
        <f t="shared" si="1339"/>
        <v>12.75</v>
      </c>
      <c r="BZ684" s="18">
        <f t="shared" si="1340"/>
        <v>0</v>
      </c>
      <c r="CA684" s="18">
        <f t="shared" si="1341"/>
        <v>0</v>
      </c>
      <c r="CB684" s="6">
        <v>0</v>
      </c>
      <c r="CC684" s="6">
        <v>0</v>
      </c>
      <c r="CD684" s="6">
        <v>0</v>
      </c>
      <c r="CE684" s="6">
        <v>0</v>
      </c>
      <c r="CF684" s="6">
        <v>1</v>
      </c>
      <c r="CG684" s="6">
        <v>0</v>
      </c>
      <c r="CH684" s="6">
        <v>0</v>
      </c>
      <c r="CI684" s="6">
        <v>1</v>
      </c>
      <c r="CJ684" s="11">
        <f t="shared" si="1342"/>
        <v>0</v>
      </c>
      <c r="CK684" s="11">
        <f t="shared" si="1343"/>
        <v>0</v>
      </c>
      <c r="CL684" s="11">
        <f t="shared" si="1344"/>
        <v>0</v>
      </c>
      <c r="CM684" s="11">
        <f t="shared" si="1345"/>
        <v>4.7058823529411766</v>
      </c>
      <c r="CN684" s="11">
        <f t="shared" si="1346"/>
        <v>0</v>
      </c>
      <c r="CO684" s="11">
        <f t="shared" si="1347"/>
        <v>0</v>
      </c>
      <c r="CP684" s="52">
        <f t="shared" si="1326"/>
        <v>0</v>
      </c>
      <c r="CQ684" s="52">
        <f t="shared" si="1327"/>
        <v>0</v>
      </c>
      <c r="CR684" s="52">
        <f t="shared" si="1328"/>
        <v>0</v>
      </c>
      <c r="CS684" s="52">
        <f t="shared" si="1329"/>
        <v>0</v>
      </c>
      <c r="CT684" s="52">
        <f t="shared" si="1330"/>
        <v>0</v>
      </c>
      <c r="CU684" s="52">
        <f t="shared" si="1331"/>
        <v>0</v>
      </c>
      <c r="CV684">
        <v>0</v>
      </c>
      <c r="CW684" s="60">
        <f t="shared" si="1365"/>
        <v>-0.11946146182981655</v>
      </c>
      <c r="CX684" s="60">
        <f t="shared" si="1366"/>
        <v>-18.739052836049655</v>
      </c>
      <c r="CY684" s="60">
        <v>-0.10561987569882063</v>
      </c>
      <c r="CZ684" s="60">
        <v>0</v>
      </c>
      <c r="DA684" s="60">
        <v>-6.4192833653956057E-3</v>
      </c>
      <c r="DB684" s="60">
        <v>0</v>
      </c>
      <c r="DC684" s="60">
        <v>0</v>
      </c>
      <c r="DD684" s="60">
        <f t="shared" si="1367"/>
        <v>-0.11203915906421623</v>
      </c>
      <c r="DE684" s="60">
        <f t="shared" si="1368"/>
        <v>-17.574770049288819</v>
      </c>
      <c r="DF684" s="60">
        <v>-0.15772280868140098</v>
      </c>
      <c r="DG684" s="60">
        <v>0</v>
      </c>
      <c r="DH684" s="60">
        <v>0</v>
      </c>
      <c r="DI684" s="60">
        <v>0.15030050591580066</v>
      </c>
      <c r="DJ684" s="60">
        <f t="shared" si="1369"/>
        <v>-7.4223027656003249E-3</v>
      </c>
      <c r="DK684" s="60">
        <f t="shared" si="1370"/>
        <v>-1.1642827867608352</v>
      </c>
      <c r="DL684" s="60"/>
      <c r="DM684" s="60"/>
      <c r="DN684" s="60">
        <f t="shared" si="1371"/>
        <v>0</v>
      </c>
      <c r="DO684" s="59">
        <v>12.75</v>
      </c>
      <c r="DP684" s="59">
        <v>0</v>
      </c>
      <c r="DQ684" s="59">
        <v>0</v>
      </c>
      <c r="DR684" s="58">
        <v>12.75</v>
      </c>
    </row>
    <row r="685" spans="1:122" s="30" customFormat="1" x14ac:dyDescent="0.2">
      <c r="A685" t="s">
        <v>4666</v>
      </c>
      <c r="B685" t="s">
        <v>4666</v>
      </c>
      <c r="C685" t="str">
        <f t="shared" si="1348"/>
        <v xml:space="preserve">Pelley, Rod </v>
      </c>
      <c r="D685" t="str">
        <f t="shared" si="1349"/>
        <v>Rod Pelley</v>
      </c>
      <c r="E685" t="str">
        <f t="shared" si="1350"/>
        <v xml:space="preserve">C </v>
      </c>
      <c r="F685" t="s">
        <v>1152</v>
      </c>
      <c r="G685">
        <v>9</v>
      </c>
      <c r="H685">
        <v>0</v>
      </c>
      <c r="I685">
        <v>0</v>
      </c>
      <c r="J685">
        <f t="shared" si="1351"/>
        <v>0</v>
      </c>
      <c r="K685">
        <v>-3</v>
      </c>
      <c r="L685">
        <v>0</v>
      </c>
      <c r="M685" s="8" t="s">
        <v>1226</v>
      </c>
      <c r="N685" s="7">
        <f t="shared" si="1352"/>
        <v>11</v>
      </c>
      <c r="O685" s="7">
        <f t="shared" si="1353"/>
        <v>99</v>
      </c>
      <c r="P685">
        <v>0</v>
      </c>
      <c r="Q685">
        <v>0</v>
      </c>
      <c r="R685">
        <v>0</v>
      </c>
      <c r="S685">
        <v>0</v>
      </c>
      <c r="T685">
        <f t="shared" si="1354"/>
        <v>0</v>
      </c>
      <c r="U685">
        <f t="shared" si="1355"/>
        <v>0</v>
      </c>
      <c r="V685">
        <v>8</v>
      </c>
      <c r="W685" s="9">
        <f t="shared" si="1356"/>
        <v>0</v>
      </c>
      <c r="X685">
        <v>141</v>
      </c>
      <c r="Y685">
        <v>0</v>
      </c>
      <c r="Z685">
        <v>0</v>
      </c>
      <c r="AA685">
        <v>40</v>
      </c>
      <c r="AB685">
        <v>58</v>
      </c>
      <c r="AC685" s="9">
        <f t="shared" si="1357"/>
        <v>0.40816326530612246</v>
      </c>
      <c r="AD685" s="5" t="s">
        <v>361</v>
      </c>
      <c r="AE685" s="11"/>
      <c r="AF685" s="27"/>
      <c r="AG685"/>
      <c r="AH685" s="13" t="s">
        <v>6400</v>
      </c>
      <c r="AI685" s="13" t="s">
        <v>6400</v>
      </c>
      <c r="AJ685" s="14">
        <v>-3</v>
      </c>
      <c r="AK685" s="13" t="s">
        <v>6340</v>
      </c>
      <c r="AL685" s="13" t="s">
        <v>6353</v>
      </c>
      <c r="AM685" s="13" t="s">
        <v>6328</v>
      </c>
      <c r="AN685" s="18">
        <f t="shared" si="1359"/>
        <v>1.3</v>
      </c>
      <c r="AO685" s="18">
        <f t="shared" si="1360"/>
        <v>1.3</v>
      </c>
      <c r="AP685" s="18">
        <f t="shared" si="1361"/>
        <v>-3</v>
      </c>
      <c r="AQ685" s="18">
        <f t="shared" si="1362"/>
        <v>-0.6</v>
      </c>
      <c r="AR685" s="18">
        <f t="shared" si="1333"/>
        <v>-10.578900969732588</v>
      </c>
      <c r="AS685" s="18">
        <f t="shared" si="1363"/>
        <v>-0.4</v>
      </c>
      <c r="AT685" s="18">
        <f t="shared" si="1334"/>
        <v>-7.0526006464883926</v>
      </c>
      <c r="AU685" s="18">
        <f t="shared" si="1364"/>
        <v>-1</v>
      </c>
      <c r="AV685" s="66">
        <v>3</v>
      </c>
      <c r="AW685" s="66">
        <v>12</v>
      </c>
      <c r="AX685" s="66">
        <v>5</v>
      </c>
      <c r="AY685" s="66">
        <v>3</v>
      </c>
      <c r="AZ685" s="66">
        <v>3</v>
      </c>
      <c r="BA685" s="66">
        <v>40</v>
      </c>
      <c r="BB685" s="66">
        <v>58</v>
      </c>
      <c r="BC685" s="66">
        <v>18.7</v>
      </c>
      <c r="BD685"/>
      <c r="BE685" t="s">
        <v>2722</v>
      </c>
      <c r="BF685" t="s">
        <v>2723</v>
      </c>
      <c r="BG685" t="s">
        <v>7490</v>
      </c>
      <c r="BH685" t="s">
        <v>7457</v>
      </c>
      <c r="BI685">
        <v>72</v>
      </c>
      <c r="BJ685">
        <v>200</v>
      </c>
      <c r="BK685" t="s">
        <v>1259</v>
      </c>
      <c r="BL685" t="s">
        <v>638</v>
      </c>
      <c r="BM685" s="4" t="s">
        <v>6004</v>
      </c>
      <c r="BN685" s="4" t="s">
        <v>6005</v>
      </c>
      <c r="BO685" s="4" t="s">
        <v>3494</v>
      </c>
      <c r="BP685" s="4" t="s">
        <v>6006</v>
      </c>
      <c r="BQ685" s="7">
        <f t="shared" si="1335"/>
        <v>98.95</v>
      </c>
      <c r="BR685" s="7">
        <f t="shared" si="1336"/>
        <v>84.466666666666669</v>
      </c>
      <c r="BS685" s="7">
        <f t="shared" si="1337"/>
        <v>13.733333333333333</v>
      </c>
      <c r="BT685" s="7">
        <f t="shared" si="1338"/>
        <v>0.75</v>
      </c>
      <c r="BU685">
        <v>141</v>
      </c>
      <c r="BV685">
        <v>0</v>
      </c>
      <c r="BW685">
        <v>0</v>
      </c>
      <c r="BX685">
        <v>0</v>
      </c>
      <c r="BY685" s="18">
        <f t="shared" si="1339"/>
        <v>9.3851851851851862</v>
      </c>
      <c r="BZ685" s="18">
        <f t="shared" si="1340"/>
        <v>1.5259259259259259</v>
      </c>
      <c r="CA685" s="18">
        <f t="shared" si="1341"/>
        <v>8.3333333333333329E-2</v>
      </c>
      <c r="CB685" s="6">
        <v>0</v>
      </c>
      <c r="CC685" s="6">
        <v>0</v>
      </c>
      <c r="CD685" s="6">
        <v>0</v>
      </c>
      <c r="CE685" s="6">
        <v>0</v>
      </c>
      <c r="CF685" s="6">
        <v>3</v>
      </c>
      <c r="CG685" s="6">
        <v>0</v>
      </c>
      <c r="CH685" s="6">
        <v>0</v>
      </c>
      <c r="CI685" s="6">
        <v>3</v>
      </c>
      <c r="CJ685" s="11">
        <f t="shared" si="1342"/>
        <v>0</v>
      </c>
      <c r="CK685" s="11">
        <f t="shared" si="1343"/>
        <v>0</v>
      </c>
      <c r="CL685" s="11">
        <f t="shared" si="1344"/>
        <v>0</v>
      </c>
      <c r="CM685" s="11">
        <f t="shared" si="1345"/>
        <v>2.1310181531176005</v>
      </c>
      <c r="CN685" s="11">
        <f t="shared" si="1346"/>
        <v>0</v>
      </c>
      <c r="CO685" s="11">
        <f t="shared" si="1347"/>
        <v>0</v>
      </c>
      <c r="CP685" s="52">
        <f t="shared" si="1326"/>
        <v>0</v>
      </c>
      <c r="CQ685" s="52">
        <f t="shared" si="1327"/>
        <v>0</v>
      </c>
      <c r="CR685" s="52">
        <f t="shared" si="1328"/>
        <v>0</v>
      </c>
      <c r="CS685" s="52">
        <f t="shared" si="1329"/>
        <v>0</v>
      </c>
      <c r="CT685" s="52">
        <f t="shared" si="1330"/>
        <v>0</v>
      </c>
      <c r="CU685" s="52">
        <f t="shared" si="1331"/>
        <v>0</v>
      </c>
      <c r="CV685">
        <v>0</v>
      </c>
      <c r="CW685" s="60">
        <f t="shared" si="1365"/>
        <v>0.87235328737468354</v>
      </c>
      <c r="CX685" s="60">
        <f t="shared" si="1366"/>
        <v>17.63220388832104</v>
      </c>
      <c r="CY685" s="60">
        <v>-2.0883359771151428</v>
      </c>
      <c r="CZ685" s="60">
        <v>-4.088229399683542E-2</v>
      </c>
      <c r="DA685" s="60">
        <v>-4.981867364752119E-2</v>
      </c>
      <c r="DB685" s="60">
        <v>-0.26441419831920387</v>
      </c>
      <c r="DC685" s="60">
        <v>0</v>
      </c>
      <c r="DD685" s="60">
        <f t="shared" si="1367"/>
        <v>-2.4434511430787031</v>
      </c>
      <c r="DE685" s="60">
        <f t="shared" si="1368"/>
        <v>-49.38759258370294</v>
      </c>
      <c r="DF685" s="60">
        <v>0.76591473174801372</v>
      </c>
      <c r="DG685" s="60">
        <v>2.8192683916334433E-3</v>
      </c>
      <c r="DH685" s="60">
        <v>1.3806206216573884</v>
      </c>
      <c r="DI685" s="60">
        <v>1.1664498086563511</v>
      </c>
      <c r="DJ685" s="60">
        <f t="shared" si="1369"/>
        <v>3.3158044304533867</v>
      </c>
      <c r="DK685" s="60">
        <f t="shared" si="1370"/>
        <v>67.019796472023984</v>
      </c>
      <c r="DL685" s="60"/>
      <c r="DM685" s="60"/>
      <c r="DN685" s="60">
        <f t="shared" si="1371"/>
        <v>0</v>
      </c>
      <c r="DO685" s="59">
        <v>84.466666666666669</v>
      </c>
      <c r="DP685" s="59">
        <v>0.75</v>
      </c>
      <c r="DQ685" s="59">
        <v>13.733333333333333</v>
      </c>
      <c r="DR685" s="58">
        <v>98.95</v>
      </c>
    </row>
    <row r="686" spans="1:122" x14ac:dyDescent="0.2">
      <c r="A686" t="s">
        <v>4666</v>
      </c>
      <c r="B686" t="s">
        <v>4666</v>
      </c>
      <c r="C686" t="str">
        <f t="shared" si="1348"/>
        <v xml:space="preserve">Brylin, Sergei </v>
      </c>
      <c r="D686" t="str">
        <f t="shared" si="1349"/>
        <v>Sergei Brylin</v>
      </c>
      <c r="E686" t="str">
        <f t="shared" si="1350"/>
        <v xml:space="preserve">C </v>
      </c>
      <c r="F686" t="s">
        <v>1131</v>
      </c>
      <c r="G686">
        <v>82</v>
      </c>
      <c r="H686">
        <v>16</v>
      </c>
      <c r="I686">
        <v>24</v>
      </c>
      <c r="J686">
        <f t="shared" si="1351"/>
        <v>40</v>
      </c>
      <c r="K686">
        <v>-5</v>
      </c>
      <c r="L686">
        <v>35</v>
      </c>
      <c r="M686" s="5" t="s">
        <v>5856</v>
      </c>
      <c r="N686" s="7">
        <f t="shared" si="1352"/>
        <v>17.75</v>
      </c>
      <c r="O686" s="7">
        <f t="shared" si="1353"/>
        <v>1455.5</v>
      </c>
      <c r="P686">
        <v>8</v>
      </c>
      <c r="Q686">
        <v>7</v>
      </c>
      <c r="R686">
        <v>0</v>
      </c>
      <c r="S686">
        <v>1</v>
      </c>
      <c r="T686">
        <f t="shared" si="1354"/>
        <v>8</v>
      </c>
      <c r="U686">
        <f t="shared" si="1355"/>
        <v>16</v>
      </c>
      <c r="V686">
        <v>97</v>
      </c>
      <c r="W686" s="9">
        <f t="shared" si="1356"/>
        <v>0.16494845360824742</v>
      </c>
      <c r="X686">
        <v>1941</v>
      </c>
      <c r="Y686">
        <v>2</v>
      </c>
      <c r="Z686">
        <v>0</v>
      </c>
      <c r="AA686">
        <v>126</v>
      </c>
      <c r="AB686">
        <v>151</v>
      </c>
      <c r="AC686" s="9">
        <f t="shared" si="1357"/>
        <v>0.45487364620938631</v>
      </c>
      <c r="AD686" s="5" t="s">
        <v>1654</v>
      </c>
      <c r="AE686" s="11">
        <f>LEFT(AD686, LEN(AD686)-3)+RIGHT(AD686,2)/60</f>
        <v>36.383333333333333</v>
      </c>
      <c r="AF686" s="27">
        <v>61</v>
      </c>
      <c r="AG686" s="12">
        <v>2840966</v>
      </c>
      <c r="AH686" s="13" t="s">
        <v>6443</v>
      </c>
      <c r="AI686" s="13" t="s">
        <v>6459</v>
      </c>
      <c r="AJ686" s="14">
        <v>-2.7</v>
      </c>
      <c r="AK686" s="13" t="s">
        <v>4365</v>
      </c>
      <c r="AL686" s="13" t="s">
        <v>6381</v>
      </c>
      <c r="AM686" s="13" t="s">
        <v>6404</v>
      </c>
      <c r="AN686" s="18">
        <f t="shared" si="1359"/>
        <v>25.5</v>
      </c>
      <c r="AO686" s="18">
        <f t="shared" si="1360"/>
        <v>25.1</v>
      </c>
      <c r="AP686" s="18">
        <f t="shared" si="1361"/>
        <v>-2.7</v>
      </c>
      <c r="AQ686" s="18">
        <f t="shared" si="1362"/>
        <v>2.8</v>
      </c>
      <c r="AR686" s="18">
        <f t="shared" si="1333"/>
        <v>3.1169120307238476</v>
      </c>
      <c r="AS686" s="18">
        <f t="shared" si="1363"/>
        <v>2.6</v>
      </c>
      <c r="AT686" s="18">
        <f t="shared" si="1334"/>
        <v>2.8942754571007154</v>
      </c>
      <c r="AU686" s="18">
        <f t="shared" si="1364"/>
        <v>5.3</v>
      </c>
      <c r="AV686" s="66">
        <v>42</v>
      </c>
      <c r="AW686" s="66">
        <v>72</v>
      </c>
      <c r="AX686" s="66">
        <v>56</v>
      </c>
      <c r="AY686" s="66">
        <v>39</v>
      </c>
      <c r="AZ686" s="66">
        <v>32</v>
      </c>
      <c r="BA686" s="66">
        <v>126</v>
      </c>
      <c r="BB686" s="66">
        <v>151</v>
      </c>
      <c r="BC686" s="66">
        <v>6.3</v>
      </c>
      <c r="BE686" t="s">
        <v>1369</v>
      </c>
      <c r="BF686" t="s">
        <v>7452</v>
      </c>
      <c r="BH686" t="s">
        <v>7453</v>
      </c>
      <c r="BI686">
        <v>70</v>
      </c>
      <c r="BJ686">
        <v>190</v>
      </c>
      <c r="BK686" t="s">
        <v>1259</v>
      </c>
      <c r="BL686" t="s">
        <v>7128</v>
      </c>
      <c r="BM686" s="4" t="s">
        <v>2077</v>
      </c>
      <c r="BN686" s="4" t="s">
        <v>2078</v>
      </c>
      <c r="BO686" s="4" t="s">
        <v>7350</v>
      </c>
      <c r="BP686" s="4" t="s">
        <v>7351</v>
      </c>
      <c r="BQ686" s="7">
        <f t="shared" si="1335"/>
        <v>1455.6166666666666</v>
      </c>
      <c r="BR686" s="7">
        <f t="shared" si="1336"/>
        <v>1114.5833333333333</v>
      </c>
      <c r="BS686" s="7">
        <f t="shared" si="1337"/>
        <v>135.28333333333333</v>
      </c>
      <c r="BT686" s="7">
        <f t="shared" si="1338"/>
        <v>205.75</v>
      </c>
      <c r="BU686" s="12">
        <v>1941</v>
      </c>
      <c r="BV686">
        <v>8</v>
      </c>
      <c r="BW686">
        <v>1</v>
      </c>
      <c r="BX686">
        <v>0</v>
      </c>
      <c r="BY686" s="18">
        <f t="shared" si="1339"/>
        <v>13.592479674796747</v>
      </c>
      <c r="BZ686" s="18">
        <f t="shared" si="1340"/>
        <v>1.6497967479674795</v>
      </c>
      <c r="CA686" s="18">
        <f t="shared" si="1341"/>
        <v>2.5091463414634148</v>
      </c>
      <c r="CB686" s="6">
        <v>28</v>
      </c>
      <c r="CC686" s="6">
        <v>18</v>
      </c>
      <c r="CD686" s="6">
        <v>1</v>
      </c>
      <c r="CE686" s="6">
        <v>47</v>
      </c>
      <c r="CF686" s="6">
        <v>38</v>
      </c>
      <c r="CG686" s="6">
        <v>1</v>
      </c>
      <c r="CH686" s="6">
        <v>9</v>
      </c>
      <c r="CI686" s="6">
        <v>48</v>
      </c>
      <c r="CJ686" s="11">
        <f t="shared" si="1342"/>
        <v>1.5072897196261683</v>
      </c>
      <c r="CK686" s="11">
        <f t="shared" si="1343"/>
        <v>5.2490886998784934</v>
      </c>
      <c r="CL686" s="11">
        <f t="shared" si="1344"/>
        <v>0.443513613403967</v>
      </c>
      <c r="CM686" s="11">
        <f t="shared" si="1345"/>
        <v>2.0456074766355141</v>
      </c>
      <c r="CN686" s="11">
        <f t="shared" si="1346"/>
        <v>0.2916160388821385</v>
      </c>
      <c r="CO686" s="11">
        <f t="shared" si="1347"/>
        <v>3.991622520635703</v>
      </c>
      <c r="CP686" s="52">
        <f t="shared" si="1326"/>
        <v>0.2857142857142857</v>
      </c>
      <c r="CQ686" s="52">
        <f t="shared" si="1327"/>
        <v>0.5714285714285714</v>
      </c>
      <c r="CR686" s="52">
        <f t="shared" si="1328"/>
        <v>0.8571428571428571</v>
      </c>
      <c r="CS686" s="52">
        <f t="shared" si="1329"/>
        <v>0.44444444444444442</v>
      </c>
      <c r="CT686" s="52">
        <f t="shared" si="1330"/>
        <v>0.3888888888888889</v>
      </c>
      <c r="CU686" s="52">
        <f t="shared" si="1331"/>
        <v>0.83333333333333326</v>
      </c>
      <c r="CV686">
        <v>0</v>
      </c>
      <c r="CW686" s="60">
        <f t="shared" si="1365"/>
        <v>41.977823483004734</v>
      </c>
      <c r="CX686" s="60">
        <f t="shared" si="1366"/>
        <v>57.67703055933417</v>
      </c>
      <c r="CY686" s="60">
        <v>5.3336597293148262</v>
      </c>
      <c r="CZ686" s="60">
        <v>12.337601282518515</v>
      </c>
      <c r="DA686" s="60">
        <v>-0.73286398860595559</v>
      </c>
      <c r="DB686" s="60">
        <v>-1.436310503686276</v>
      </c>
      <c r="DC686" s="60">
        <v>-0.53493912471171412</v>
      </c>
      <c r="DD686" s="60">
        <f t="shared" si="1367"/>
        <v>14.967147394829395</v>
      </c>
      <c r="DE686" s="60">
        <f t="shared" si="1368"/>
        <v>20.564682635990788</v>
      </c>
      <c r="DF686" s="60">
        <v>10.628612348889417</v>
      </c>
      <c r="DG686" s="60">
        <v>0.54674853384374322</v>
      </c>
      <c r="DH686" s="60">
        <v>8.1527875283989495</v>
      </c>
      <c r="DI686" s="60">
        <v>7.6825276770432271</v>
      </c>
      <c r="DJ686" s="60">
        <f t="shared" si="1369"/>
        <v>27.010676088175337</v>
      </c>
      <c r="DK686" s="60">
        <f t="shared" si="1370"/>
        <v>37.112347923343378</v>
      </c>
      <c r="DL686" s="60"/>
      <c r="DM686" s="60"/>
      <c r="DN686" s="60">
        <f t="shared" si="1371"/>
        <v>0</v>
      </c>
      <c r="DO686" s="59">
        <v>1114.5833333333333</v>
      </c>
      <c r="DP686" s="59">
        <v>205.75</v>
      </c>
      <c r="DQ686" s="59">
        <v>135.28333333333333</v>
      </c>
      <c r="DR686" s="58">
        <v>1455.6166666666666</v>
      </c>
    </row>
    <row r="687" spans="1:122" x14ac:dyDescent="0.2">
      <c r="A687" t="s">
        <v>4666</v>
      </c>
      <c r="B687" t="s">
        <v>4666</v>
      </c>
      <c r="C687" t="str">
        <f t="shared" si="1348"/>
        <v xml:space="preserve">Zajac, Travis </v>
      </c>
      <c r="D687" t="str">
        <f t="shared" si="1349"/>
        <v>Travis Zajac</v>
      </c>
      <c r="E687" t="str">
        <f t="shared" si="1350"/>
        <v xml:space="preserve">C </v>
      </c>
      <c r="F687" t="s">
        <v>1130</v>
      </c>
      <c r="G687">
        <v>80</v>
      </c>
      <c r="H687">
        <v>17</v>
      </c>
      <c r="I687">
        <v>25</v>
      </c>
      <c r="J687">
        <f t="shared" si="1351"/>
        <v>42</v>
      </c>
      <c r="K687">
        <v>1</v>
      </c>
      <c r="L687">
        <v>16</v>
      </c>
      <c r="M687" s="5" t="s">
        <v>5774</v>
      </c>
      <c r="N687" s="7">
        <f t="shared" si="1352"/>
        <v>16.05</v>
      </c>
      <c r="O687" s="7">
        <f t="shared" si="1353"/>
        <v>1284</v>
      </c>
      <c r="P687">
        <v>6</v>
      </c>
      <c r="Q687">
        <v>6</v>
      </c>
      <c r="R687">
        <v>0</v>
      </c>
      <c r="S687">
        <v>0</v>
      </c>
      <c r="T687">
        <f t="shared" si="1354"/>
        <v>11</v>
      </c>
      <c r="U687">
        <f t="shared" si="1355"/>
        <v>19</v>
      </c>
      <c r="V687">
        <v>134</v>
      </c>
      <c r="W687" s="9">
        <f t="shared" si="1356"/>
        <v>0.12686567164179105</v>
      </c>
      <c r="X687">
        <v>1610</v>
      </c>
      <c r="Y687">
        <v>2</v>
      </c>
      <c r="Z687">
        <v>0</v>
      </c>
      <c r="AA687">
        <v>424</v>
      </c>
      <c r="AB687">
        <v>480</v>
      </c>
      <c r="AC687" s="9">
        <f t="shared" si="1357"/>
        <v>0.46902654867256638</v>
      </c>
      <c r="AD687" s="5" t="s">
        <v>1655</v>
      </c>
      <c r="AE687" s="11">
        <f>LEFT(AD687, LEN(AD687)-3)+RIGHT(AD687,2)/60</f>
        <v>30.55</v>
      </c>
      <c r="AF687" s="27">
        <v>69</v>
      </c>
      <c r="AG687" s="12">
        <v>2955053</v>
      </c>
      <c r="AH687" s="13" t="s">
        <v>4457</v>
      </c>
      <c r="AI687" s="13" t="s">
        <v>287</v>
      </c>
      <c r="AJ687" s="14">
        <v>5.0999999999999996</v>
      </c>
      <c r="AK687" s="13" t="s">
        <v>6322</v>
      </c>
      <c r="AL687" s="13" t="s">
        <v>6455</v>
      </c>
      <c r="AM687" s="13" t="s">
        <v>6401</v>
      </c>
      <c r="AN687" s="18">
        <f t="shared" si="1359"/>
        <v>29</v>
      </c>
      <c r="AO687" s="18">
        <f t="shared" si="1360"/>
        <v>24.3</v>
      </c>
      <c r="AP687" s="18">
        <f t="shared" si="1361"/>
        <v>5.0999999999999996</v>
      </c>
      <c r="AQ687" s="18">
        <f t="shared" si="1362"/>
        <v>1.9</v>
      </c>
      <c r="AR687" s="18">
        <f t="shared" si="1333"/>
        <v>2.529005923198083</v>
      </c>
      <c r="AS687" s="18">
        <f t="shared" si="1363"/>
        <v>3.6</v>
      </c>
      <c r="AT687" s="18">
        <f t="shared" si="1334"/>
        <v>4.7918006965858426</v>
      </c>
      <c r="AU687" s="18">
        <f t="shared" si="1364"/>
        <v>5.5</v>
      </c>
      <c r="AV687" s="66">
        <v>31</v>
      </c>
      <c r="AW687" s="66">
        <v>37</v>
      </c>
      <c r="AX687" s="66">
        <v>41</v>
      </c>
      <c r="AY687" s="66">
        <v>38</v>
      </c>
      <c r="AZ687" s="66">
        <v>48</v>
      </c>
      <c r="BA687" s="66">
        <v>424</v>
      </c>
      <c r="BB687" s="66">
        <v>480</v>
      </c>
      <c r="BC687" s="66">
        <v>21.3</v>
      </c>
      <c r="BD687">
        <v>19</v>
      </c>
      <c r="BE687" t="s">
        <v>1341</v>
      </c>
      <c r="BF687" t="s">
        <v>1342</v>
      </c>
      <c r="BG687" t="s">
        <v>682</v>
      </c>
      <c r="BH687" t="s">
        <v>7457</v>
      </c>
      <c r="BI687">
        <v>74</v>
      </c>
      <c r="BJ687">
        <v>200</v>
      </c>
      <c r="BK687" t="s">
        <v>1258</v>
      </c>
      <c r="BL687" t="s">
        <v>638</v>
      </c>
      <c r="BM687" s="4" t="s">
        <v>4936</v>
      </c>
      <c r="BN687" s="4" t="s">
        <v>4937</v>
      </c>
      <c r="BO687" s="4" t="s">
        <v>1577</v>
      </c>
      <c r="BP687" s="4" t="s">
        <v>1578</v>
      </c>
      <c r="BQ687" s="7">
        <f t="shared" si="1335"/>
        <v>1283.3833333333334</v>
      </c>
      <c r="BR687" s="7">
        <f t="shared" si="1336"/>
        <v>1064.2</v>
      </c>
      <c r="BS687" s="7">
        <f t="shared" si="1337"/>
        <v>3.2333333333333334</v>
      </c>
      <c r="BT687" s="7">
        <f t="shared" si="1338"/>
        <v>215.95</v>
      </c>
      <c r="BU687" s="12">
        <v>1610</v>
      </c>
      <c r="BV687">
        <v>4</v>
      </c>
      <c r="BW687">
        <v>1</v>
      </c>
      <c r="BX687">
        <v>1</v>
      </c>
      <c r="BY687" s="18">
        <f t="shared" si="1339"/>
        <v>13.3025</v>
      </c>
      <c r="BZ687" s="18">
        <f t="shared" si="1340"/>
        <v>4.041666666666667E-2</v>
      </c>
      <c r="CA687" s="18">
        <f t="shared" si="1341"/>
        <v>2.6993749999999999</v>
      </c>
      <c r="CB687" s="6">
        <v>44</v>
      </c>
      <c r="CC687" s="6">
        <v>23</v>
      </c>
      <c r="CD687" s="6">
        <v>0</v>
      </c>
      <c r="CE687" s="6">
        <v>67</v>
      </c>
      <c r="CF687" s="6">
        <v>38</v>
      </c>
      <c r="CG687" s="6">
        <v>3</v>
      </c>
      <c r="CH687" s="6">
        <v>0</v>
      </c>
      <c r="CI687" s="6">
        <v>41</v>
      </c>
      <c r="CJ687" s="11">
        <f t="shared" si="1342"/>
        <v>2.4807367036271377</v>
      </c>
      <c r="CK687" s="11">
        <f t="shared" si="1343"/>
        <v>6.3903681407733277</v>
      </c>
      <c r="CL687" s="11">
        <f t="shared" si="1344"/>
        <v>0</v>
      </c>
      <c r="CM687" s="11">
        <f t="shared" si="1345"/>
        <v>2.1424544258598006</v>
      </c>
      <c r="CN687" s="11">
        <f t="shared" si="1346"/>
        <v>0.83352627923130351</v>
      </c>
      <c r="CO687" s="11">
        <f t="shared" si="1347"/>
        <v>0</v>
      </c>
      <c r="CP687" s="52">
        <f t="shared" si="1326"/>
        <v>0.25</v>
      </c>
      <c r="CQ687" s="52">
        <f t="shared" si="1327"/>
        <v>0.43181818181818182</v>
      </c>
      <c r="CR687" s="52">
        <f t="shared" si="1328"/>
        <v>0.68181818181818188</v>
      </c>
      <c r="CS687" s="52">
        <f t="shared" si="1329"/>
        <v>0.2608695652173913</v>
      </c>
      <c r="CT687" s="52">
        <f t="shared" si="1330"/>
        <v>0.2608695652173913</v>
      </c>
      <c r="CU687" s="52">
        <f t="shared" si="1331"/>
        <v>0.52173913043478259</v>
      </c>
      <c r="CV687">
        <v>0</v>
      </c>
      <c r="CW687" s="60">
        <f t="shared" si="1365"/>
        <v>42.628488792967325</v>
      </c>
      <c r="CX687" s="60">
        <f t="shared" si="1366"/>
        <v>66.431420271367074</v>
      </c>
      <c r="CY687" s="60">
        <v>15.505497679137573</v>
      </c>
      <c r="CZ687" s="60">
        <v>6.5749021994638097</v>
      </c>
      <c r="DA687" s="60">
        <v>-0.64614912024255922</v>
      </c>
      <c r="DB687" s="60">
        <v>-6.2252857371268878E-2</v>
      </c>
      <c r="DC687" s="60">
        <v>1.7999192708557497</v>
      </c>
      <c r="DD687" s="60">
        <f t="shared" si="1367"/>
        <v>23.171917171843305</v>
      </c>
      <c r="DE687" s="60">
        <f t="shared" si="1368"/>
        <v>36.110671800075274</v>
      </c>
      <c r="DF687" s="60">
        <v>8.9251282182709417</v>
      </c>
      <c r="DG687" s="60">
        <v>0.13174906078122875</v>
      </c>
      <c r="DH687" s="60">
        <v>0.3250490298562298</v>
      </c>
      <c r="DI687" s="60">
        <v>10.074645312215623</v>
      </c>
      <c r="DJ687" s="60">
        <f t="shared" si="1369"/>
        <v>19.45657162112402</v>
      </c>
      <c r="DK687" s="60">
        <f t="shared" si="1370"/>
        <v>30.320748471291797</v>
      </c>
      <c r="DL687" s="60"/>
      <c r="DM687" s="60"/>
      <c r="DN687" s="60">
        <f t="shared" si="1371"/>
        <v>0</v>
      </c>
      <c r="DO687" s="58">
        <v>1064.2</v>
      </c>
      <c r="DP687" s="58">
        <v>215.95</v>
      </c>
      <c r="DQ687" s="58">
        <v>3.2333333333333334</v>
      </c>
      <c r="DR687" s="58">
        <v>1283.3833333333334</v>
      </c>
    </row>
    <row r="688" spans="1:122" x14ac:dyDescent="0.2">
      <c r="A688" s="31" t="s">
        <v>4650</v>
      </c>
      <c r="B688" s="31" t="s">
        <v>4666</v>
      </c>
      <c r="C688" s="31" t="str">
        <f t="shared" si="1348"/>
        <v xml:space="preserve">Vishnevski, Vitaly </v>
      </c>
      <c r="D688" s="31" t="str">
        <f t="shared" si="1349"/>
        <v>Vitaly Vishnevski</v>
      </c>
      <c r="E688" s="31" t="str">
        <f t="shared" si="1350"/>
        <v xml:space="preserve">D </v>
      </c>
      <c r="F688" s="31" t="s">
        <v>382</v>
      </c>
      <c r="G688" s="31">
        <v>52</v>
      </c>
      <c r="H688" s="31">
        <v>3</v>
      </c>
      <c r="I688" s="31">
        <v>9</v>
      </c>
      <c r="J688" s="31">
        <f t="shared" si="1351"/>
        <v>12</v>
      </c>
      <c r="K688" s="31">
        <v>-5</v>
      </c>
      <c r="L688" s="31">
        <v>31</v>
      </c>
      <c r="M688" s="32" t="s">
        <v>4189</v>
      </c>
      <c r="N688" s="33">
        <f t="shared" si="1352"/>
        <v>19.3</v>
      </c>
      <c r="O688" s="33">
        <f t="shared" si="1353"/>
        <v>1003.6</v>
      </c>
      <c r="P688" s="31">
        <v>0</v>
      </c>
      <c r="Q688" s="31">
        <v>0</v>
      </c>
      <c r="R688" s="31">
        <v>0</v>
      </c>
      <c r="S688" s="31">
        <v>1</v>
      </c>
      <c r="T688" s="31">
        <f t="shared" si="1354"/>
        <v>3</v>
      </c>
      <c r="U688" s="31">
        <f t="shared" si="1355"/>
        <v>8</v>
      </c>
      <c r="V688" s="31">
        <v>41</v>
      </c>
      <c r="W688" s="34">
        <f t="shared" si="1356"/>
        <v>7.3170731707317069E-2</v>
      </c>
      <c r="X688" s="31">
        <v>1336</v>
      </c>
      <c r="Y688" s="31">
        <v>0</v>
      </c>
      <c r="Z688" s="31">
        <v>0</v>
      </c>
      <c r="AA688" s="31">
        <v>0</v>
      </c>
      <c r="AB688" s="31">
        <v>0</v>
      </c>
      <c r="AC688" s="34">
        <f t="shared" si="1357"/>
        <v>0</v>
      </c>
      <c r="AD688" s="32" t="s">
        <v>4755</v>
      </c>
      <c r="AE688" s="35">
        <f>LEFT(AD688, LEN(AD688)-3)+RIGHT(AD688,2)/60</f>
        <v>83.583333333333329</v>
      </c>
      <c r="AF688" s="36">
        <v>47</v>
      </c>
      <c r="AG688" s="37">
        <v>1214201</v>
      </c>
      <c r="AH688" s="38" t="s">
        <v>4401</v>
      </c>
      <c r="AI688" s="38" t="s">
        <v>6271</v>
      </c>
      <c r="AJ688" s="39">
        <v>-9.1</v>
      </c>
      <c r="AK688" s="38" t="s">
        <v>6315</v>
      </c>
      <c r="AL688" s="38" t="s">
        <v>6429</v>
      </c>
      <c r="AM688" s="38" t="s">
        <v>6351</v>
      </c>
      <c r="AN688" s="40">
        <f t="shared" si="1359"/>
        <v>16.899999999999999</v>
      </c>
      <c r="AO688" s="40">
        <f t="shared" si="1360"/>
        <v>23.9</v>
      </c>
      <c r="AP688" s="40">
        <f t="shared" si="1361"/>
        <v>-9.1</v>
      </c>
      <c r="AQ688" s="40">
        <f t="shared" si="1362"/>
        <v>0.6</v>
      </c>
      <c r="AR688" s="40"/>
      <c r="AS688" s="40">
        <f t="shared" si="1363"/>
        <v>-0.7</v>
      </c>
      <c r="AT688" s="40"/>
      <c r="AU688" s="40">
        <f t="shared" si="1364"/>
        <v>-0.1</v>
      </c>
      <c r="AV688" s="31"/>
      <c r="AW688" s="31"/>
      <c r="AX688" s="31"/>
      <c r="AY688" s="31"/>
      <c r="AZ688" s="31"/>
      <c r="BA688" s="31"/>
      <c r="BB688" s="31"/>
      <c r="BC688" s="31"/>
      <c r="BD688" s="31"/>
      <c r="BE688" s="31"/>
      <c r="BF688" s="31"/>
      <c r="BG688" s="31"/>
      <c r="BH688" s="31"/>
      <c r="BI688" s="31"/>
      <c r="BJ688" s="31"/>
      <c r="BK688" s="31"/>
      <c r="BL688" s="31"/>
      <c r="BM688" s="41"/>
      <c r="BN688" s="41"/>
      <c r="BO688" s="41"/>
      <c r="BP688" s="41"/>
      <c r="BQ688" s="41"/>
      <c r="BR688" s="41"/>
      <c r="BS688" s="41"/>
      <c r="BT688" s="41"/>
      <c r="BU688" s="31"/>
      <c r="BV688" s="31"/>
      <c r="BW688" s="31"/>
      <c r="BX688" s="31"/>
      <c r="BY688" s="40"/>
      <c r="BZ688" s="40"/>
      <c r="CA688" s="40"/>
      <c r="CB688" s="55">
        <v>36</v>
      </c>
      <c r="CC688" s="55">
        <v>0</v>
      </c>
      <c r="CD688" s="55">
        <v>1</v>
      </c>
      <c r="CE688" s="55">
        <v>37</v>
      </c>
      <c r="CF688" s="55">
        <v>40</v>
      </c>
      <c r="CG688" s="55">
        <v>0</v>
      </c>
      <c r="CH688" s="55">
        <v>16</v>
      </c>
      <c r="CI688" s="55">
        <v>56</v>
      </c>
      <c r="CJ688" s="35"/>
      <c r="CK688" s="35"/>
      <c r="CL688" s="35"/>
      <c r="CM688" s="35"/>
      <c r="CN688" s="35"/>
      <c r="CO688" s="35"/>
      <c r="CP688" s="56">
        <f t="shared" si="1326"/>
        <v>8.3333333333333329E-2</v>
      </c>
      <c r="CQ688" s="56">
        <f t="shared" si="1327"/>
        <v>0.22222222222222221</v>
      </c>
      <c r="CR688" s="56">
        <f t="shared" si="1328"/>
        <v>0.30555555555555552</v>
      </c>
      <c r="CS688" s="56">
        <f t="shared" si="1329"/>
        <v>0</v>
      </c>
      <c r="CT688" s="56">
        <f t="shared" si="1330"/>
        <v>0</v>
      </c>
      <c r="CU688" s="56">
        <f t="shared" si="1331"/>
        <v>0</v>
      </c>
      <c r="CV688" s="31">
        <v>1</v>
      </c>
      <c r="CW688" s="61">
        <f t="shared" si="1365"/>
        <v>23.800425832501613</v>
      </c>
      <c r="CX688" s="61">
        <f t="shared" si="1366"/>
        <v>47.449803125055134</v>
      </c>
      <c r="CY688" s="61">
        <v>6.7158526586097684</v>
      </c>
      <c r="CZ688" s="61">
        <v>-0.20275667294751562</v>
      </c>
      <c r="DA688" s="61">
        <v>0.15014188682322496</v>
      </c>
      <c r="DB688" s="61">
        <v>0.74804601666902482</v>
      </c>
      <c r="DC688" s="61">
        <v>0</v>
      </c>
      <c r="DD688" s="61">
        <f t="shared" si="1367"/>
        <v>7.411283889154503</v>
      </c>
      <c r="DE688" s="61">
        <f t="shared" si="1368"/>
        <v>14.775532333713352</v>
      </c>
      <c r="DF688" s="61">
        <v>7.8147258173892595</v>
      </c>
      <c r="DG688" s="61">
        <v>0.13076594067644315</v>
      </c>
      <c r="DH688" s="61">
        <v>5.7690709085887892</v>
      </c>
      <c r="DI688" s="61">
        <v>2.67457927669262</v>
      </c>
      <c r="DJ688" s="61">
        <f t="shared" si="1369"/>
        <v>16.389141943347109</v>
      </c>
      <c r="DK688" s="61">
        <f t="shared" si="1370"/>
        <v>32.674270791341776</v>
      </c>
      <c r="DL688" s="61"/>
      <c r="DM688" s="61"/>
      <c r="DN688" s="61">
        <f t="shared" si="1371"/>
        <v>0</v>
      </c>
      <c r="DO688" s="62">
        <v>839.11666666666679</v>
      </c>
      <c r="DP688" s="62">
        <v>5.5</v>
      </c>
      <c r="DQ688" s="62">
        <v>158.56666666666666</v>
      </c>
      <c r="DR688" s="62">
        <v>1003.1833333333334</v>
      </c>
    </row>
    <row r="689" spans="1:122" x14ac:dyDescent="0.2">
      <c r="A689" s="31" t="s">
        <v>4665</v>
      </c>
      <c r="B689" s="31" t="s">
        <v>4666</v>
      </c>
      <c r="C689" s="31" t="str">
        <f t="shared" si="1348"/>
        <v xml:space="preserve">Vishnevski, Vitaly </v>
      </c>
      <c r="D689" s="31" t="str">
        <f t="shared" si="1349"/>
        <v>Vitaly Vishnevski</v>
      </c>
      <c r="E689" s="31" t="str">
        <f t="shared" si="1350"/>
        <v xml:space="preserve">D </v>
      </c>
      <c r="F689" s="31" t="s">
        <v>1119</v>
      </c>
      <c r="G689" s="31">
        <v>15</v>
      </c>
      <c r="H689" s="31">
        <v>0</v>
      </c>
      <c r="I689" s="31">
        <v>1</v>
      </c>
      <c r="J689" s="31">
        <f t="shared" si="1351"/>
        <v>1</v>
      </c>
      <c r="K689" s="31">
        <v>1</v>
      </c>
      <c r="L689" s="31">
        <v>10</v>
      </c>
      <c r="M689" s="32" t="s">
        <v>5715</v>
      </c>
      <c r="N689" s="33">
        <f t="shared" si="1352"/>
        <v>10.033333333333333</v>
      </c>
      <c r="O689" s="33">
        <f t="shared" si="1353"/>
        <v>150.5</v>
      </c>
      <c r="P689" s="31">
        <v>0</v>
      </c>
      <c r="Q689" s="31">
        <v>0</v>
      </c>
      <c r="R689" s="31">
        <v>0</v>
      </c>
      <c r="S689" s="31">
        <v>0</v>
      </c>
      <c r="T689" s="31">
        <f t="shared" si="1354"/>
        <v>0</v>
      </c>
      <c r="U689" s="31">
        <f t="shared" si="1355"/>
        <v>1</v>
      </c>
      <c r="V689" s="31">
        <v>6</v>
      </c>
      <c r="W689" s="34">
        <f t="shared" si="1356"/>
        <v>0</v>
      </c>
      <c r="X689" s="31">
        <v>204</v>
      </c>
      <c r="Y689" s="31">
        <v>0</v>
      </c>
      <c r="Z689" s="31">
        <v>0</v>
      </c>
      <c r="AA689" s="31">
        <v>0</v>
      </c>
      <c r="AB689" s="31">
        <v>0</v>
      </c>
      <c r="AC689" s="34">
        <f t="shared" si="1357"/>
        <v>0</v>
      </c>
      <c r="AD689" s="32" t="s">
        <v>4357</v>
      </c>
      <c r="AE689" s="35">
        <f>LEFT(AD689, LEN(AD689)-3)+RIGHT(AD689,2)/60</f>
        <v>150.51666666666668</v>
      </c>
      <c r="AF689" s="36"/>
      <c r="AG689" s="31"/>
      <c r="AH689" s="38" t="s">
        <v>6332</v>
      </c>
      <c r="AI689" s="38" t="s">
        <v>6296</v>
      </c>
      <c r="AJ689" s="39">
        <v>-0.1</v>
      </c>
      <c r="AK689" s="38" t="s">
        <v>6352</v>
      </c>
      <c r="AL689" s="38" t="s">
        <v>6348</v>
      </c>
      <c r="AM689" s="38" t="s">
        <v>6351</v>
      </c>
      <c r="AN689" s="40">
        <f t="shared" si="1359"/>
        <v>2.7</v>
      </c>
      <c r="AO689" s="40">
        <f t="shared" si="1360"/>
        <v>3.4</v>
      </c>
      <c r="AP689" s="40">
        <f t="shared" si="1361"/>
        <v>-0.1</v>
      </c>
      <c r="AQ689" s="40">
        <f t="shared" si="1362"/>
        <v>-0.3</v>
      </c>
      <c r="AR689" s="40"/>
      <c r="AS689" s="40">
        <f t="shared" si="1363"/>
        <v>0.2</v>
      </c>
      <c r="AT689" s="40"/>
      <c r="AU689" s="40">
        <f t="shared" si="1364"/>
        <v>-0.1</v>
      </c>
      <c r="AV689" s="31"/>
      <c r="AW689" s="31"/>
      <c r="AX689" s="31"/>
      <c r="AY689" s="31"/>
      <c r="AZ689" s="31"/>
      <c r="BA689" s="31"/>
      <c r="BB689" s="31"/>
      <c r="BC689" s="31"/>
      <c r="BD689" s="31"/>
      <c r="BE689" s="31"/>
      <c r="BF689" s="31"/>
      <c r="BG689" s="31"/>
      <c r="BH689" s="31"/>
      <c r="BI689" s="31"/>
      <c r="BJ689" s="31"/>
      <c r="BK689" s="31"/>
      <c r="BL689" s="31"/>
      <c r="BM689" s="41"/>
      <c r="BN689" s="41"/>
      <c r="BO689" s="41"/>
      <c r="BP689" s="41"/>
      <c r="BQ689" s="41"/>
      <c r="BR689" s="41"/>
      <c r="BS689" s="41"/>
      <c r="BT689" s="41"/>
      <c r="BU689" s="31"/>
      <c r="BV689" s="31"/>
      <c r="BW689" s="31"/>
      <c r="BX689" s="31"/>
      <c r="BY689" s="40"/>
      <c r="BZ689" s="40"/>
      <c r="CA689" s="40"/>
      <c r="CB689" s="55">
        <v>5</v>
      </c>
      <c r="CC689" s="55">
        <v>0</v>
      </c>
      <c r="CD689" s="55">
        <v>0</v>
      </c>
      <c r="CE689" s="55">
        <v>5</v>
      </c>
      <c r="CF689" s="55">
        <v>4</v>
      </c>
      <c r="CG689" s="55">
        <v>0</v>
      </c>
      <c r="CH689" s="55">
        <v>1</v>
      </c>
      <c r="CI689" s="55">
        <v>5</v>
      </c>
      <c r="CJ689" s="35"/>
      <c r="CK689" s="35"/>
      <c r="CL689" s="35"/>
      <c r="CM689" s="35"/>
      <c r="CN689" s="35"/>
      <c r="CO689" s="35"/>
      <c r="CP689" s="56">
        <f t="shared" si="1326"/>
        <v>0</v>
      </c>
      <c r="CQ689" s="56">
        <f t="shared" si="1327"/>
        <v>0.2</v>
      </c>
      <c r="CR689" s="56">
        <f t="shared" si="1328"/>
        <v>0.2</v>
      </c>
      <c r="CS689" s="56">
        <f t="shared" si="1329"/>
        <v>0</v>
      </c>
      <c r="CT689" s="56">
        <f t="shared" si="1330"/>
        <v>0</v>
      </c>
      <c r="CU689" s="56">
        <f t="shared" si="1331"/>
        <v>0</v>
      </c>
      <c r="CV689" s="31">
        <v>1</v>
      </c>
      <c r="CW689" s="61">
        <f t="shared" si="1365"/>
        <v>1.5062458853158569</v>
      </c>
      <c r="CX689" s="61">
        <f t="shared" si="1366"/>
        <v>20.014340188008287</v>
      </c>
      <c r="CY689" s="61">
        <v>-0.4657477610583397</v>
      </c>
      <c r="CZ689" s="61">
        <v>-2.9411448048317572E-2</v>
      </c>
      <c r="DA689" s="61">
        <v>-4.7713324142455521E-2</v>
      </c>
      <c r="DB689" s="61">
        <v>-2.328156544766604E-2</v>
      </c>
      <c r="DC689" s="61">
        <v>0</v>
      </c>
      <c r="DD689" s="61">
        <f t="shared" si="1367"/>
        <v>-0.5661540986967788</v>
      </c>
      <c r="DE689" s="61">
        <f t="shared" si="1368"/>
        <v>-7.5228094168545523</v>
      </c>
      <c r="DF689" s="61">
        <v>3.2091827063895253</v>
      </c>
      <c r="DG689" s="61">
        <v>1.910961377718574E-2</v>
      </c>
      <c r="DH689" s="61">
        <v>0.26298430032199099</v>
      </c>
      <c r="DI689" s="61">
        <v>-1.4188766364760663</v>
      </c>
      <c r="DJ689" s="61">
        <f t="shared" si="1369"/>
        <v>2.0723999840126357</v>
      </c>
      <c r="DK689" s="61">
        <f t="shared" si="1370"/>
        <v>27.53714960486284</v>
      </c>
      <c r="DL689" s="61"/>
      <c r="DM689" s="61"/>
      <c r="DN689" s="61">
        <f t="shared" si="1371"/>
        <v>0</v>
      </c>
      <c r="DO689" s="62">
        <v>140.1</v>
      </c>
      <c r="DP689" s="62">
        <v>0.8833333333333333</v>
      </c>
      <c r="DQ689" s="62">
        <v>9.5333333333333332</v>
      </c>
      <c r="DR689" s="62">
        <v>150.51666666666665</v>
      </c>
    </row>
    <row r="690" spans="1:122" x14ac:dyDescent="0.2">
      <c r="A690" s="19" t="s">
        <v>4665</v>
      </c>
      <c r="B690" s="19" t="s">
        <v>4666</v>
      </c>
      <c r="C690" s="19"/>
      <c r="D690" s="19" t="s">
        <v>148</v>
      </c>
      <c r="E690" s="19" t="s">
        <v>2734</v>
      </c>
      <c r="F690" s="19"/>
      <c r="G690" s="19">
        <v>67</v>
      </c>
      <c r="H690" s="19">
        <v>3</v>
      </c>
      <c r="I690" s="19">
        <v>10</v>
      </c>
      <c r="J690" s="19">
        <f t="shared" si="1351"/>
        <v>13</v>
      </c>
      <c r="K690" s="19">
        <v>-4</v>
      </c>
      <c r="L690" s="19">
        <v>41</v>
      </c>
      <c r="M690" s="20"/>
      <c r="N690" s="21">
        <v>17.23</v>
      </c>
      <c r="O690" s="21">
        <f t="shared" si="1353"/>
        <v>1154.4100000000001</v>
      </c>
      <c r="P690" s="19">
        <v>0</v>
      </c>
      <c r="Q690" s="19">
        <v>0</v>
      </c>
      <c r="R690" s="19">
        <v>0</v>
      </c>
      <c r="S690" s="19">
        <v>1</v>
      </c>
      <c r="T690" s="19">
        <f t="shared" si="1354"/>
        <v>3</v>
      </c>
      <c r="U690" s="19">
        <f t="shared" si="1355"/>
        <v>9</v>
      </c>
      <c r="V690" s="19">
        <v>47</v>
      </c>
      <c r="W690" s="22">
        <f t="shared" si="1356"/>
        <v>6.3829787234042548E-2</v>
      </c>
      <c r="X690" s="19">
        <v>1540</v>
      </c>
      <c r="Y690" s="19">
        <v>0</v>
      </c>
      <c r="Z690" s="19">
        <v>0</v>
      </c>
      <c r="AA690" s="19">
        <v>0</v>
      </c>
      <c r="AB690" s="19">
        <v>0</v>
      </c>
      <c r="AC690" s="22">
        <f t="shared" si="1357"/>
        <v>0</v>
      </c>
      <c r="AD690" s="20"/>
      <c r="AE690" s="21">
        <v>1.7192982456140351</v>
      </c>
      <c r="AF690" s="49">
        <v>47</v>
      </c>
      <c r="AG690" s="23">
        <v>1214201</v>
      </c>
      <c r="AH690" s="47"/>
      <c r="AI690" s="47"/>
      <c r="AJ690" s="48"/>
      <c r="AK690" s="47"/>
      <c r="AL690" s="47"/>
      <c r="AM690" s="47"/>
      <c r="AN690" s="24">
        <v>19.600000000000001</v>
      </c>
      <c r="AO690" s="24">
        <v>27.3</v>
      </c>
      <c r="AP690" s="24">
        <v>-9.1999999999999993</v>
      </c>
      <c r="AQ690" s="29">
        <v>0.4</v>
      </c>
      <c r="AR690" s="24">
        <f t="shared" ref="AR690:AR695" si="1372">AQ690/(BR690+2*(BS690+BT690))*2000</f>
        <v>0.60232648605237726</v>
      </c>
      <c r="AS690" s="29">
        <v>0</v>
      </c>
      <c r="AT690" s="24">
        <f t="shared" ref="AT690:AT695" si="1373">AS690/(BR690+2*(BS690+BT690))*2000</f>
        <v>0</v>
      </c>
      <c r="AU690" s="24">
        <f t="shared" si="1364"/>
        <v>0</v>
      </c>
      <c r="AV690" s="67">
        <v>101</v>
      </c>
      <c r="AW690" s="67">
        <v>155</v>
      </c>
      <c r="AX690" s="67">
        <v>26</v>
      </c>
      <c r="AY690" s="67">
        <v>33</v>
      </c>
      <c r="AZ690" s="67">
        <v>30</v>
      </c>
      <c r="BA690" s="67">
        <v>0</v>
      </c>
      <c r="BB690" s="67">
        <v>0</v>
      </c>
      <c r="BC690" s="67">
        <v>0</v>
      </c>
      <c r="BD690" s="19">
        <v>4</v>
      </c>
      <c r="BE690" s="19" t="s">
        <v>5110</v>
      </c>
      <c r="BF690" s="19" t="s">
        <v>5111</v>
      </c>
      <c r="BG690" s="19" t="s">
        <v>7444</v>
      </c>
      <c r="BH690" s="19" t="s">
        <v>5112</v>
      </c>
      <c r="BI690" s="19">
        <v>74</v>
      </c>
      <c r="BJ690" s="19">
        <v>215</v>
      </c>
      <c r="BK690" s="19" t="s">
        <v>1257</v>
      </c>
      <c r="BL690" s="19" t="s">
        <v>7128</v>
      </c>
      <c r="BM690" s="25" t="s">
        <v>464</v>
      </c>
      <c r="BN690" s="25" t="s">
        <v>6645</v>
      </c>
      <c r="BO690" s="25" t="s">
        <v>6646</v>
      </c>
      <c r="BP690" s="25" t="s">
        <v>6647</v>
      </c>
      <c r="BQ690" s="21">
        <f t="shared" ref="BQ690:BT695" si="1374">LEFT(TRIM(BM690),LEN(TRIM(BM690))-3)+RIGHT(TRIM(BM690),2)/60</f>
        <v>1153.7</v>
      </c>
      <c r="BR690" s="21">
        <f t="shared" si="1374"/>
        <v>979.2166666666667</v>
      </c>
      <c r="BS690" s="21">
        <f t="shared" si="1374"/>
        <v>168.1</v>
      </c>
      <c r="BT690" s="21">
        <f t="shared" si="1374"/>
        <v>6.3833333333333337</v>
      </c>
      <c r="BU690" s="23">
        <v>1540</v>
      </c>
      <c r="BV690" s="19">
        <v>0</v>
      </c>
      <c r="BW690" s="19">
        <v>0</v>
      </c>
      <c r="BX690" s="19">
        <v>0</v>
      </c>
      <c r="BY690" s="24">
        <f t="shared" ref="BY690:BY695" si="1375">BR690/G690</f>
        <v>14.615174129353234</v>
      </c>
      <c r="BZ690" s="24">
        <f t="shared" ref="BZ690:BZ695" si="1376">BS690/G690</f>
        <v>2.508955223880597</v>
      </c>
      <c r="CA690" s="24">
        <f t="shared" ref="CA690:CA695" si="1377">BT690/G690</f>
        <v>9.5273631840796028E-2</v>
      </c>
      <c r="CB690" s="19">
        <v>41</v>
      </c>
      <c r="CC690" s="19">
        <v>0</v>
      </c>
      <c r="CD690" s="19">
        <v>1</v>
      </c>
      <c r="CE690" s="19">
        <v>42</v>
      </c>
      <c r="CF690" s="19">
        <v>44</v>
      </c>
      <c r="CG690" s="19">
        <v>0</v>
      </c>
      <c r="CH690" s="19">
        <v>17</v>
      </c>
      <c r="CI690" s="19">
        <v>61</v>
      </c>
      <c r="CJ690" s="53">
        <f t="shared" ref="CJ690:CJ695" si="1378">IF(BR690=0,0,CB690/BR690*60)</f>
        <v>2.5122121423586878</v>
      </c>
      <c r="CK690" s="53">
        <f t="shared" ref="CK690:CK695" si="1379">IF(BT690=0,0,CC690/BT690*60)</f>
        <v>0</v>
      </c>
      <c r="CL690" s="53">
        <f t="shared" ref="CL690:CL695" si="1380">IF(BS690=0,0,CD690/BS690*60)</f>
        <v>0.35693039857227843</v>
      </c>
      <c r="CM690" s="53">
        <f t="shared" ref="CM690:CM695" si="1381">IF(BR690=0,0,CF690/BR690*60)</f>
        <v>2.6960325430190797</v>
      </c>
      <c r="CN690" s="53">
        <f t="shared" ref="CN690:CN695" si="1382">IF(BT690=0,0,CG690/BT690*60)</f>
        <v>0</v>
      </c>
      <c r="CO690" s="53">
        <f t="shared" ref="CO690:CO695" si="1383">IF(BS690=0,0,CH690/BS690*60)</f>
        <v>6.0678167757287333</v>
      </c>
      <c r="CP690" s="54">
        <f t="shared" si="1326"/>
        <v>7.3170731707317069E-2</v>
      </c>
      <c r="CQ690" s="54">
        <f t="shared" si="1327"/>
        <v>0.21951219512195122</v>
      </c>
      <c r="CR690" s="54">
        <f t="shared" si="1328"/>
        <v>0.29268292682926828</v>
      </c>
      <c r="CS690" s="54">
        <f t="shared" si="1329"/>
        <v>0</v>
      </c>
      <c r="CT690" s="54">
        <f t="shared" si="1330"/>
        <v>0</v>
      </c>
      <c r="CU690" s="54">
        <f t="shared" si="1331"/>
        <v>0</v>
      </c>
      <c r="CV690" s="19">
        <v>2</v>
      </c>
      <c r="CW690" s="65">
        <v>25.306999999999999</v>
      </c>
      <c r="CX690" s="65">
        <v>43.87</v>
      </c>
      <c r="CY690" s="24">
        <v>6.25</v>
      </c>
      <c r="CZ690" s="24">
        <v>-0.23200000000000001</v>
      </c>
      <c r="DA690" s="24">
        <v>0.10199999999999999</v>
      </c>
      <c r="DB690" s="24">
        <v>0.72499999999999998</v>
      </c>
      <c r="DC690" s="24">
        <v>0</v>
      </c>
      <c r="DD690" s="65">
        <v>6.8449999999999998</v>
      </c>
      <c r="DE690" s="65">
        <v>11.866</v>
      </c>
      <c r="DF690" s="24">
        <v>11.023999999999999</v>
      </c>
      <c r="DG690" s="24">
        <v>0.15</v>
      </c>
      <c r="DH690" s="24">
        <v>6.032</v>
      </c>
      <c r="DI690" s="24">
        <v>1.256</v>
      </c>
      <c r="DJ690" s="65">
        <v>18.462</v>
      </c>
      <c r="DK690" s="65">
        <v>32.003999999999998</v>
      </c>
      <c r="DL690" s="24">
        <v>0</v>
      </c>
      <c r="DM690" s="24">
        <v>0</v>
      </c>
      <c r="DN690" s="65">
        <v>0</v>
      </c>
      <c r="DO690" s="24">
        <v>979.22</v>
      </c>
      <c r="DP690" s="24">
        <v>6.38</v>
      </c>
      <c r="DQ690" s="24">
        <v>168.1</v>
      </c>
      <c r="DR690" s="24">
        <v>1153.7</v>
      </c>
    </row>
    <row r="691" spans="1:122" x14ac:dyDescent="0.2">
      <c r="A691" t="s">
        <v>4666</v>
      </c>
      <c r="B691" t="s">
        <v>4666</v>
      </c>
      <c r="C691" t="str">
        <f t="shared" ref="C691:C697" si="1384">CONCATENATE(RIGHT(D691,LEN(D691)-SEARCH(" ",D691)), ", ", LEFT(D691, SEARCH(" ", D691)))</f>
        <v xml:space="preserve">Parise, Zach </v>
      </c>
      <c r="D691" t="str">
        <f t="shared" ref="D691:D697" si="1385">LEFT(F691, SEARCH(",", F691) - 1)</f>
        <v>Zach Parise</v>
      </c>
      <c r="E691" t="str">
        <f t="shared" ref="E691:E697" si="1386">LEFT(RIGHT(F691, LEN(F691)-SEARCH(",", F691)-1), 2)</f>
        <v>LW</v>
      </c>
      <c r="F691" t="s">
        <v>1125</v>
      </c>
      <c r="G691">
        <v>82</v>
      </c>
      <c r="H691">
        <v>31</v>
      </c>
      <c r="I691">
        <v>31</v>
      </c>
      <c r="J691">
        <f t="shared" si="1351"/>
        <v>62</v>
      </c>
      <c r="K691">
        <v>-3</v>
      </c>
      <c r="L691">
        <v>30</v>
      </c>
      <c r="M691" s="5" t="s">
        <v>5858</v>
      </c>
      <c r="N691" s="7">
        <f t="shared" ref="N691:N697" si="1387">LEFT(M691, LEN(M691)-3)+RIGHT(M691,2)/60</f>
        <v>17.533333333333335</v>
      </c>
      <c r="O691" s="7">
        <f t="shared" si="1353"/>
        <v>1437.7333333333336</v>
      </c>
      <c r="P691">
        <v>9</v>
      </c>
      <c r="Q691">
        <v>13</v>
      </c>
      <c r="R691">
        <v>0</v>
      </c>
      <c r="S691">
        <v>0</v>
      </c>
      <c r="T691">
        <f t="shared" si="1354"/>
        <v>22</v>
      </c>
      <c r="U691">
        <f t="shared" si="1355"/>
        <v>18</v>
      </c>
      <c r="V691">
        <v>247</v>
      </c>
      <c r="W691" s="9">
        <f t="shared" si="1356"/>
        <v>0.12550607287449392</v>
      </c>
      <c r="X691">
        <v>1762</v>
      </c>
      <c r="Y691">
        <v>7</v>
      </c>
      <c r="Z691">
        <v>0</v>
      </c>
      <c r="AA691">
        <v>23</v>
      </c>
      <c r="AB691">
        <v>29</v>
      </c>
      <c r="AC691" s="9">
        <f t="shared" si="1357"/>
        <v>0.44230769230769229</v>
      </c>
      <c r="AD691" s="5" t="s">
        <v>4196</v>
      </c>
      <c r="AE691" s="11">
        <f>LEFT(AD691, LEN(AD691)-3)+RIGHT(AD691,2)/60</f>
        <v>23.183333333333334</v>
      </c>
      <c r="AF691" s="27">
        <v>63</v>
      </c>
      <c r="AG691" s="12">
        <v>4188371</v>
      </c>
      <c r="AH691" s="13" t="s">
        <v>6272</v>
      </c>
      <c r="AI691" s="13" t="s">
        <v>4508</v>
      </c>
      <c r="AJ691" s="14">
        <v>1.7</v>
      </c>
      <c r="AK691" s="13" t="s">
        <v>6392</v>
      </c>
      <c r="AL691" s="13" t="s">
        <v>6455</v>
      </c>
      <c r="AM691" s="13" t="s">
        <v>6409</v>
      </c>
      <c r="AN691" s="18">
        <f t="shared" ref="AN691:AQ697" si="1388">AH691+0</f>
        <v>34.700000000000003</v>
      </c>
      <c r="AO691" s="18">
        <f t="shared" si="1388"/>
        <v>29.5</v>
      </c>
      <c r="AP691" s="18">
        <f t="shared" si="1388"/>
        <v>1.7</v>
      </c>
      <c r="AQ691" s="18">
        <f t="shared" si="1388"/>
        <v>7.6</v>
      </c>
      <c r="AR691" s="18">
        <f t="shared" si="1372"/>
        <v>8.9197515770942335</v>
      </c>
      <c r="AS691" s="18">
        <f t="shared" ref="AS691:AS697" si="1389">AL691+0</f>
        <v>3.6</v>
      </c>
      <c r="AT691" s="18">
        <f t="shared" si="1373"/>
        <v>4.2251454838867426</v>
      </c>
      <c r="AU691" s="18">
        <f t="shared" si="1364"/>
        <v>11.2</v>
      </c>
      <c r="AV691" s="66">
        <v>36</v>
      </c>
      <c r="AW691" s="66">
        <v>37</v>
      </c>
      <c r="AX691" s="66">
        <v>81</v>
      </c>
      <c r="AY691" s="66">
        <v>51</v>
      </c>
      <c r="AZ691" s="66">
        <v>53</v>
      </c>
      <c r="BA691" s="66">
        <v>23</v>
      </c>
      <c r="BB691" s="66">
        <v>29</v>
      </c>
      <c r="BC691" s="66">
        <v>1.2</v>
      </c>
      <c r="BD691">
        <v>9</v>
      </c>
      <c r="BE691" t="s">
        <v>656</v>
      </c>
      <c r="BF691" t="s">
        <v>657</v>
      </c>
      <c r="BG691" t="s">
        <v>7470</v>
      </c>
      <c r="BH691" t="s">
        <v>7471</v>
      </c>
      <c r="BI691">
        <v>71</v>
      </c>
      <c r="BJ691">
        <v>190</v>
      </c>
      <c r="BK691" t="s">
        <v>1259</v>
      </c>
      <c r="BL691" t="s">
        <v>7128</v>
      </c>
      <c r="BM691" s="4" t="s">
        <v>2094</v>
      </c>
      <c r="BN691" s="4" t="s">
        <v>2095</v>
      </c>
      <c r="BO691" s="4" t="s">
        <v>7381</v>
      </c>
      <c r="BP691" s="4" t="s">
        <v>7383</v>
      </c>
      <c r="BQ691" s="7">
        <f t="shared" si="1374"/>
        <v>1437.9333333333334</v>
      </c>
      <c r="BR691" s="7">
        <f t="shared" si="1374"/>
        <v>1171.7833333333333</v>
      </c>
      <c r="BS691" s="7">
        <f t="shared" si="1374"/>
        <v>16.533333333333335</v>
      </c>
      <c r="BT691" s="7">
        <f t="shared" si="1374"/>
        <v>249.61666666666667</v>
      </c>
      <c r="BU691" s="12">
        <v>1762</v>
      </c>
      <c r="BV691">
        <v>14</v>
      </c>
      <c r="BW691">
        <v>7</v>
      </c>
      <c r="BX691">
        <v>2</v>
      </c>
      <c r="BY691" s="18">
        <f t="shared" si="1375"/>
        <v>14.290040650406503</v>
      </c>
      <c r="BZ691" s="18">
        <f t="shared" si="1376"/>
        <v>0.20162601626016263</v>
      </c>
      <c r="CA691" s="18">
        <f t="shared" si="1377"/>
        <v>3.0441056910569109</v>
      </c>
      <c r="CB691" s="6">
        <v>54</v>
      </c>
      <c r="CC691" s="6">
        <v>26</v>
      </c>
      <c r="CD691" s="6">
        <v>0</v>
      </c>
      <c r="CE691" s="6">
        <v>80</v>
      </c>
      <c r="CF691" s="6">
        <v>48</v>
      </c>
      <c r="CG691" s="6">
        <v>3</v>
      </c>
      <c r="CH691" s="6">
        <v>0</v>
      </c>
      <c r="CI691" s="6">
        <v>51</v>
      </c>
      <c r="CJ691" s="11">
        <f t="shared" si="1378"/>
        <v>2.7650162857183496</v>
      </c>
      <c r="CK691" s="11">
        <f t="shared" si="1379"/>
        <v>6.249582693463311</v>
      </c>
      <c r="CL691" s="11">
        <f t="shared" si="1380"/>
        <v>0</v>
      </c>
      <c r="CM691" s="11">
        <f t="shared" si="1381"/>
        <v>2.4577922539718662</v>
      </c>
      <c r="CN691" s="11">
        <f t="shared" si="1382"/>
        <v>0.72110569539961267</v>
      </c>
      <c r="CO691" s="11">
        <f t="shared" si="1383"/>
        <v>0</v>
      </c>
      <c r="CP691" s="52">
        <f t="shared" si="1326"/>
        <v>0.40740740740740738</v>
      </c>
      <c r="CQ691" s="52">
        <f t="shared" si="1327"/>
        <v>0.33333333333333331</v>
      </c>
      <c r="CR691" s="52">
        <f t="shared" si="1328"/>
        <v>0.7407407407407407</v>
      </c>
      <c r="CS691" s="52">
        <f t="shared" si="1329"/>
        <v>0.34615384615384615</v>
      </c>
      <c r="CT691" s="52">
        <f t="shared" si="1330"/>
        <v>0.5</v>
      </c>
      <c r="CU691" s="52">
        <f t="shared" si="1331"/>
        <v>0.84615384615384615</v>
      </c>
      <c r="CV691">
        <v>0</v>
      </c>
      <c r="CW691" s="60">
        <f t="shared" ref="CW691:CW697" si="1390">DD691+DJ691+DN691</f>
        <v>88.673305461280023</v>
      </c>
      <c r="CX691" s="60">
        <f t="shared" ref="CX691:CX697" si="1391">CW691/DR691*2000</f>
        <v>123.33437636600679</v>
      </c>
      <c r="CY691" s="60">
        <v>35.18948514625886</v>
      </c>
      <c r="CZ691" s="60">
        <v>17.807419753420977</v>
      </c>
      <c r="DA691" s="60">
        <v>-0.72396090409525671</v>
      </c>
      <c r="DB691" s="60">
        <v>-0.31832388923865323</v>
      </c>
      <c r="DC691" s="60">
        <v>20.772137026976385</v>
      </c>
      <c r="DD691" s="60">
        <f t="shared" ref="DD691:DD697" si="1392">SUM(CY691:DC691)</f>
        <v>72.726757133322309</v>
      </c>
      <c r="DE691" s="60">
        <f t="shared" ref="DE691:DE697" si="1393">DD691/DR691*2000</f>
        <v>101.1545604339408</v>
      </c>
      <c r="DF691" s="60">
        <v>6.552067380868734</v>
      </c>
      <c r="DG691" s="60">
        <v>0.25830288636121884</v>
      </c>
      <c r="DH691" s="60">
        <v>1.6621063794710309</v>
      </c>
      <c r="DI691" s="60">
        <v>7.4740716812567376</v>
      </c>
      <c r="DJ691" s="60">
        <f t="shared" ref="DJ691:DJ697" si="1394">SUM(DF691:DI691)</f>
        <v>15.946548327957721</v>
      </c>
      <c r="DK691" s="60">
        <f t="shared" ref="DK691:DK697" si="1395">DJ691/DR691*2000</f>
        <v>22.179815932066003</v>
      </c>
      <c r="DL691" s="60"/>
      <c r="DM691" s="60"/>
      <c r="DN691" s="60">
        <f t="shared" ref="DN691:DN697" si="1396">SUM(DL691:DM691)</f>
        <v>0</v>
      </c>
      <c r="DO691" s="58">
        <v>1171.7833333333333</v>
      </c>
      <c r="DP691" s="58">
        <v>249.61666666666667</v>
      </c>
      <c r="DQ691" s="58">
        <v>16.533333333333335</v>
      </c>
      <c r="DR691" s="58">
        <v>1437.9333333333334</v>
      </c>
    </row>
    <row r="692" spans="1:122" x14ac:dyDescent="0.2">
      <c r="A692" t="s">
        <v>4657</v>
      </c>
      <c r="B692" t="s">
        <v>4667</v>
      </c>
      <c r="C692" t="str">
        <f t="shared" si="1384"/>
        <v xml:space="preserve">Johnson, Aaron </v>
      </c>
      <c r="D692" t="str">
        <f t="shared" si="1385"/>
        <v>Aaron Johnson</v>
      </c>
      <c r="E692" t="str">
        <f t="shared" si="1386"/>
        <v xml:space="preserve">D </v>
      </c>
      <c r="F692" t="s">
        <v>3336</v>
      </c>
      <c r="G692">
        <v>61</v>
      </c>
      <c r="H692">
        <v>3</v>
      </c>
      <c r="I692">
        <v>7</v>
      </c>
      <c r="J692">
        <f t="shared" si="1351"/>
        <v>10</v>
      </c>
      <c r="K692">
        <v>-9</v>
      </c>
      <c r="L692">
        <v>38</v>
      </c>
      <c r="M692" s="5" t="s">
        <v>5608</v>
      </c>
      <c r="N692" s="7">
        <f t="shared" si="1387"/>
        <v>12.733333333333333</v>
      </c>
      <c r="O692" s="7">
        <f t="shared" si="1353"/>
        <v>776.73333333333323</v>
      </c>
      <c r="P692">
        <v>0</v>
      </c>
      <c r="Q692">
        <v>1</v>
      </c>
      <c r="R692">
        <v>0</v>
      </c>
      <c r="S692">
        <v>0</v>
      </c>
      <c r="T692">
        <f t="shared" si="1354"/>
        <v>3</v>
      </c>
      <c r="U692">
        <f t="shared" si="1355"/>
        <v>6</v>
      </c>
      <c r="V692">
        <v>52</v>
      </c>
      <c r="W692" s="9">
        <f t="shared" si="1356"/>
        <v>5.7692307692307696E-2</v>
      </c>
      <c r="X692">
        <v>1147</v>
      </c>
      <c r="Y692">
        <v>0</v>
      </c>
      <c r="Z692">
        <v>0</v>
      </c>
      <c r="AA692">
        <v>0</v>
      </c>
      <c r="AB692">
        <v>0</v>
      </c>
      <c r="AC692" s="9">
        <f t="shared" si="1357"/>
        <v>0</v>
      </c>
      <c r="AD692" s="5" t="s">
        <v>4074</v>
      </c>
      <c r="AE692" s="11">
        <f>LEFT(AD692, LEN(AD692)-3)+RIGHT(AD692,2)/60</f>
        <v>77.63333333333334</v>
      </c>
      <c r="AF692" s="27">
        <v>42</v>
      </c>
      <c r="AG692" s="12">
        <v>935300</v>
      </c>
      <c r="AH692" s="13" t="s">
        <v>4481</v>
      </c>
      <c r="AI692" s="13" t="s">
        <v>4426</v>
      </c>
      <c r="AJ692" s="14">
        <v>-3.6</v>
      </c>
      <c r="AK692" s="13" t="s">
        <v>6274</v>
      </c>
      <c r="AL692" s="13" t="s">
        <v>6489</v>
      </c>
      <c r="AM692" s="13" t="s">
        <v>6426</v>
      </c>
      <c r="AN692" s="18">
        <f t="shared" si="1388"/>
        <v>18.3</v>
      </c>
      <c r="AO692" s="18">
        <f t="shared" si="1388"/>
        <v>20.8</v>
      </c>
      <c r="AP692" s="18">
        <f t="shared" si="1388"/>
        <v>-3.6</v>
      </c>
      <c r="AQ692" s="18">
        <f t="shared" si="1388"/>
        <v>-0.5</v>
      </c>
      <c r="AR692" s="18">
        <f t="shared" si="1372"/>
        <v>-1.1850447354387628</v>
      </c>
      <c r="AS692" s="18">
        <f t="shared" si="1389"/>
        <v>1.4</v>
      </c>
      <c r="AT692" s="18">
        <f t="shared" si="1373"/>
        <v>3.3181252592285357</v>
      </c>
      <c r="AU692" s="18">
        <f t="shared" si="1364"/>
        <v>0.9</v>
      </c>
      <c r="AV692" s="66">
        <v>41</v>
      </c>
      <c r="AW692" s="66">
        <v>65</v>
      </c>
      <c r="AX692" s="66">
        <v>30</v>
      </c>
      <c r="AY692" s="66">
        <v>10</v>
      </c>
      <c r="AZ692" s="66">
        <v>11</v>
      </c>
      <c r="BA692" s="66">
        <v>0</v>
      </c>
      <c r="BB692" s="66">
        <v>0</v>
      </c>
      <c r="BC692" s="66">
        <v>0</v>
      </c>
      <c r="BE692" t="s">
        <v>5124</v>
      </c>
      <c r="BF692" t="s">
        <v>5125</v>
      </c>
      <c r="BG692" t="s">
        <v>7487</v>
      </c>
      <c r="BH692" t="s">
        <v>7457</v>
      </c>
      <c r="BI692">
        <v>74</v>
      </c>
      <c r="BJ692">
        <v>211</v>
      </c>
      <c r="BK692" t="s">
        <v>1259</v>
      </c>
      <c r="BL692" t="s">
        <v>7128</v>
      </c>
      <c r="BM692" s="4" t="s">
        <v>2324</v>
      </c>
      <c r="BN692" s="4" t="s">
        <v>2325</v>
      </c>
      <c r="BO692" s="4" t="s">
        <v>2326</v>
      </c>
      <c r="BP692" s="4" t="s">
        <v>2327</v>
      </c>
      <c r="BQ692" s="7">
        <f t="shared" si="1374"/>
        <v>776.36666666666667</v>
      </c>
      <c r="BR692" s="7">
        <f t="shared" si="1374"/>
        <v>708.88333333333333</v>
      </c>
      <c r="BS692" s="7">
        <f t="shared" si="1374"/>
        <v>24.9</v>
      </c>
      <c r="BT692" s="7">
        <f t="shared" si="1374"/>
        <v>42.583333333333336</v>
      </c>
      <c r="BU692" s="12">
        <v>1147</v>
      </c>
      <c r="BV692">
        <v>0</v>
      </c>
      <c r="BW692">
        <v>0</v>
      </c>
      <c r="BX692">
        <v>0</v>
      </c>
      <c r="BY692" s="18">
        <f t="shared" si="1375"/>
        <v>11.621038251366119</v>
      </c>
      <c r="BZ692" s="18">
        <f t="shared" si="1376"/>
        <v>0.40819672131147539</v>
      </c>
      <c r="CA692" s="18">
        <f t="shared" si="1377"/>
        <v>0.69808743169398912</v>
      </c>
      <c r="CB692" s="6">
        <v>30</v>
      </c>
      <c r="CC692" s="6">
        <v>3</v>
      </c>
      <c r="CD692" s="6">
        <v>0</v>
      </c>
      <c r="CE692" s="6">
        <v>33</v>
      </c>
      <c r="CF692" s="6">
        <v>36</v>
      </c>
      <c r="CG692" s="6">
        <v>3</v>
      </c>
      <c r="CH692" s="6">
        <v>3</v>
      </c>
      <c r="CI692" s="6">
        <v>42</v>
      </c>
      <c r="CJ692" s="11">
        <f t="shared" si="1378"/>
        <v>2.5392048527026074</v>
      </c>
      <c r="CK692" s="11">
        <f t="shared" si="1379"/>
        <v>4.227005870841487</v>
      </c>
      <c r="CL692" s="11">
        <f t="shared" si="1380"/>
        <v>0</v>
      </c>
      <c r="CM692" s="11">
        <f t="shared" si="1381"/>
        <v>3.0470458232431286</v>
      </c>
      <c r="CN692" s="11">
        <f t="shared" si="1382"/>
        <v>4.227005870841487</v>
      </c>
      <c r="CO692" s="11">
        <f t="shared" si="1383"/>
        <v>7.2289156626506035</v>
      </c>
      <c r="CP692" s="52">
        <f t="shared" si="1326"/>
        <v>0.1</v>
      </c>
      <c r="CQ692" s="52">
        <f t="shared" si="1327"/>
        <v>0.2</v>
      </c>
      <c r="CR692" s="52">
        <f t="shared" si="1328"/>
        <v>0.30000000000000004</v>
      </c>
      <c r="CS692" s="52">
        <f t="shared" si="1329"/>
        <v>0</v>
      </c>
      <c r="CT692" s="52">
        <f t="shared" si="1330"/>
        <v>0.33333333333333331</v>
      </c>
      <c r="CU692" s="52">
        <f t="shared" si="1331"/>
        <v>0.33333333333333331</v>
      </c>
      <c r="CV692">
        <v>0</v>
      </c>
      <c r="CW692" s="60">
        <f t="shared" si="1390"/>
        <v>15.936056431157786</v>
      </c>
      <c r="CX692" s="60">
        <f t="shared" si="1391"/>
        <v>41.052912535720544</v>
      </c>
      <c r="CY692" s="60">
        <v>4.884664076272724</v>
      </c>
      <c r="CZ692" s="60">
        <v>-0.64043047685450116</v>
      </c>
      <c r="DA692" s="60">
        <v>3.6252482069173801E-2</v>
      </c>
      <c r="DB692" s="60">
        <v>-4.9014900660164062E-2</v>
      </c>
      <c r="DC692" s="60">
        <v>0</v>
      </c>
      <c r="DD692" s="60">
        <f t="shared" si="1392"/>
        <v>4.2314711808272332</v>
      </c>
      <c r="DE692" s="60">
        <f t="shared" si="1393"/>
        <v>10.900702883072173</v>
      </c>
      <c r="DF692" s="60">
        <v>13.716335129157937</v>
      </c>
      <c r="DG692" s="60">
        <v>-1.1183918636758694</v>
      </c>
      <c r="DH692" s="60">
        <v>0.70111667612950113</v>
      </c>
      <c r="DI692" s="60">
        <v>-1.5944746912810173</v>
      </c>
      <c r="DJ692" s="60">
        <f t="shared" si="1394"/>
        <v>11.704585250330553</v>
      </c>
      <c r="DK692" s="60">
        <f t="shared" si="1395"/>
        <v>30.15220965264837</v>
      </c>
      <c r="DL692" s="60"/>
      <c r="DM692" s="60"/>
      <c r="DN692" s="60">
        <f t="shared" si="1396"/>
        <v>0</v>
      </c>
      <c r="DO692" s="58">
        <v>708.88333333333333</v>
      </c>
      <c r="DP692" s="58">
        <v>42.583333333333336</v>
      </c>
      <c r="DQ692" s="58">
        <v>24.9</v>
      </c>
      <c r="DR692" s="58">
        <v>776.36666666666667</v>
      </c>
    </row>
    <row r="693" spans="1:122" x14ac:dyDescent="0.2">
      <c r="A693" t="s">
        <v>4667</v>
      </c>
      <c r="B693" t="s">
        <v>4667</v>
      </c>
      <c r="C693" t="str">
        <f t="shared" si="1384"/>
        <v xml:space="preserve">Hilbert, Andy </v>
      </c>
      <c r="D693" t="str">
        <f t="shared" si="1385"/>
        <v>Andy Hilbert</v>
      </c>
      <c r="E693" t="str">
        <f t="shared" si="1386"/>
        <v xml:space="preserve">C </v>
      </c>
      <c r="F693" t="s">
        <v>1160</v>
      </c>
      <c r="G693">
        <v>81</v>
      </c>
      <c r="H693">
        <v>8</v>
      </c>
      <c r="I693">
        <v>20</v>
      </c>
      <c r="J693">
        <f t="shared" si="1351"/>
        <v>28</v>
      </c>
      <c r="K693">
        <v>10</v>
      </c>
      <c r="L693">
        <v>34</v>
      </c>
      <c r="M693" s="5" t="s">
        <v>5861</v>
      </c>
      <c r="N693" s="7">
        <f t="shared" si="1387"/>
        <v>11.5</v>
      </c>
      <c r="O693" s="7">
        <f t="shared" si="1353"/>
        <v>931.5</v>
      </c>
      <c r="P693">
        <v>0</v>
      </c>
      <c r="Q693">
        <v>0</v>
      </c>
      <c r="R693">
        <v>0</v>
      </c>
      <c r="S693">
        <v>1</v>
      </c>
      <c r="T693">
        <f t="shared" si="1354"/>
        <v>8</v>
      </c>
      <c r="U693">
        <f t="shared" si="1355"/>
        <v>19</v>
      </c>
      <c r="V693">
        <v>164</v>
      </c>
      <c r="W693" s="9">
        <f t="shared" si="1356"/>
        <v>4.878048780487805E-2</v>
      </c>
      <c r="X693">
        <v>1301</v>
      </c>
      <c r="Y693">
        <v>1</v>
      </c>
      <c r="Z693">
        <v>0</v>
      </c>
      <c r="AA693">
        <v>67</v>
      </c>
      <c r="AB693">
        <v>61</v>
      </c>
      <c r="AC693" s="9">
        <f t="shared" si="1357"/>
        <v>0.5234375</v>
      </c>
      <c r="AD693" s="5" t="s">
        <v>1659</v>
      </c>
      <c r="AE693" s="11">
        <f>LEFT(AD693, LEN(AD693)-3)+RIGHT(AD693,2)/60</f>
        <v>33.25</v>
      </c>
      <c r="AF693" s="27">
        <v>65</v>
      </c>
      <c r="AG693" s="12">
        <v>1039514</v>
      </c>
      <c r="AH693" s="13" t="s">
        <v>4447</v>
      </c>
      <c r="AI693" s="13" t="s">
        <v>298</v>
      </c>
      <c r="AJ693" s="14">
        <v>4.5999999999999996</v>
      </c>
      <c r="AK693" s="13" t="s">
        <v>6425</v>
      </c>
      <c r="AL693" s="13" t="s">
        <v>6395</v>
      </c>
      <c r="AM693" s="13" t="s">
        <v>6381</v>
      </c>
      <c r="AN693" s="18">
        <f t="shared" si="1388"/>
        <v>19.2</v>
      </c>
      <c r="AO693" s="18">
        <f t="shared" si="1388"/>
        <v>19.399999999999999</v>
      </c>
      <c r="AP693" s="18">
        <f t="shared" si="1388"/>
        <v>4.5999999999999996</v>
      </c>
      <c r="AQ693" s="18">
        <f t="shared" si="1388"/>
        <v>0.8</v>
      </c>
      <c r="AR693" s="18">
        <f t="shared" si="1372"/>
        <v>1.5480125776021931</v>
      </c>
      <c r="AS693" s="18">
        <f t="shared" si="1389"/>
        <v>1.8</v>
      </c>
      <c r="AT693" s="18">
        <f t="shared" si="1373"/>
        <v>3.4830282996049347</v>
      </c>
      <c r="AU693" s="18">
        <f t="shared" si="1364"/>
        <v>2.6</v>
      </c>
      <c r="AV693" s="66">
        <v>43</v>
      </c>
      <c r="AW693" s="66">
        <v>53</v>
      </c>
      <c r="AX693" s="66">
        <v>53</v>
      </c>
      <c r="AY693" s="66">
        <v>29</v>
      </c>
      <c r="AZ693" s="66">
        <v>58</v>
      </c>
      <c r="BA693" s="66">
        <v>67</v>
      </c>
      <c r="BB693" s="66">
        <v>61</v>
      </c>
      <c r="BC693" s="66">
        <v>2.6</v>
      </c>
      <c r="BE693" t="s">
        <v>3019</v>
      </c>
      <c r="BF693" t="s">
        <v>3020</v>
      </c>
      <c r="BG693" t="s">
        <v>653</v>
      </c>
      <c r="BH693" t="s">
        <v>7471</v>
      </c>
      <c r="BI693">
        <v>71</v>
      </c>
      <c r="BJ693">
        <v>194</v>
      </c>
      <c r="BK693" t="s">
        <v>1259</v>
      </c>
      <c r="BL693" t="s">
        <v>7128</v>
      </c>
      <c r="BM693" s="4" t="s">
        <v>6990</v>
      </c>
      <c r="BN693" s="4" t="s">
        <v>6991</v>
      </c>
      <c r="BO693" s="4" t="s">
        <v>6992</v>
      </c>
      <c r="BP693" s="4" t="s">
        <v>6994</v>
      </c>
      <c r="BQ693" s="7">
        <f t="shared" si="1374"/>
        <v>931.38333333333333</v>
      </c>
      <c r="BR693" s="7">
        <f t="shared" si="1374"/>
        <v>829.18333333333328</v>
      </c>
      <c r="BS693" s="7">
        <f t="shared" si="1374"/>
        <v>93.63333333333334</v>
      </c>
      <c r="BT693" s="7">
        <f t="shared" si="1374"/>
        <v>8.5666666666666664</v>
      </c>
      <c r="BU693" s="12">
        <v>1301</v>
      </c>
      <c r="BV693">
        <v>3</v>
      </c>
      <c r="BW693">
        <v>1</v>
      </c>
      <c r="BX693">
        <v>1</v>
      </c>
      <c r="BY693" s="18">
        <f t="shared" si="1375"/>
        <v>10.236831275720164</v>
      </c>
      <c r="BZ693" s="18">
        <f t="shared" si="1376"/>
        <v>1.1559670781893006</v>
      </c>
      <c r="CA693" s="18">
        <f t="shared" si="1377"/>
        <v>0.10576131687242799</v>
      </c>
      <c r="CB693" s="6">
        <v>37</v>
      </c>
      <c r="CC693" s="6">
        <v>0</v>
      </c>
      <c r="CD693" s="6">
        <v>1</v>
      </c>
      <c r="CE693" s="6">
        <v>38</v>
      </c>
      <c r="CF693" s="6">
        <v>31</v>
      </c>
      <c r="CG693" s="6">
        <v>0</v>
      </c>
      <c r="CH693" s="6">
        <v>5</v>
      </c>
      <c r="CI693" s="6">
        <v>36</v>
      </c>
      <c r="CJ693" s="11">
        <f t="shared" si="1378"/>
        <v>2.6773331189322831</v>
      </c>
      <c r="CK693" s="11">
        <f t="shared" si="1379"/>
        <v>0</v>
      </c>
      <c r="CL693" s="11">
        <f t="shared" si="1380"/>
        <v>0.6407974368102527</v>
      </c>
      <c r="CM693" s="11">
        <f t="shared" si="1381"/>
        <v>2.2431709915378586</v>
      </c>
      <c r="CN693" s="11">
        <f t="shared" si="1382"/>
        <v>0</v>
      </c>
      <c r="CO693" s="11">
        <f t="shared" si="1383"/>
        <v>3.2039871840512637</v>
      </c>
      <c r="CP693" s="52">
        <f t="shared" si="1326"/>
        <v>0.21621621621621623</v>
      </c>
      <c r="CQ693" s="52">
        <f t="shared" si="1327"/>
        <v>0.51351351351351349</v>
      </c>
      <c r="CR693" s="52">
        <f t="shared" si="1328"/>
        <v>0.72972972972972971</v>
      </c>
      <c r="CS693" s="52">
        <f t="shared" si="1329"/>
        <v>0</v>
      </c>
      <c r="CT693" s="52">
        <f t="shared" si="1330"/>
        <v>0</v>
      </c>
      <c r="CU693" s="52">
        <f t="shared" si="1331"/>
        <v>0</v>
      </c>
      <c r="CV693">
        <v>0</v>
      </c>
      <c r="CW693" s="60">
        <f t="shared" si="1390"/>
        <v>23.478193985149971</v>
      </c>
      <c r="CX693" s="60">
        <f t="shared" si="1391"/>
        <v>50.415748585759466</v>
      </c>
      <c r="CY693" s="60">
        <v>13.074617829418909</v>
      </c>
      <c r="CZ693" s="60">
        <v>-0.42849914883084073</v>
      </c>
      <c r="DA693" s="60">
        <v>-0.68899139458904624</v>
      </c>
      <c r="DB693" s="60">
        <v>1.180117912788739E-2</v>
      </c>
      <c r="DC693" s="60">
        <v>2.0963131523347931</v>
      </c>
      <c r="DD693" s="60">
        <f t="shared" si="1392"/>
        <v>14.065241617461702</v>
      </c>
      <c r="DE693" s="60">
        <f t="shared" si="1393"/>
        <v>30.202905965953942</v>
      </c>
      <c r="DF693" s="60">
        <v>5.2619009849258793</v>
      </c>
      <c r="DG693" s="60">
        <v>1.9403165971509415E-2</v>
      </c>
      <c r="DH693" s="60">
        <v>4.3653303888090154</v>
      </c>
      <c r="DI693" s="60">
        <v>-0.23368217201813471</v>
      </c>
      <c r="DJ693" s="60">
        <f t="shared" si="1394"/>
        <v>9.4129523676882698</v>
      </c>
      <c r="DK693" s="60">
        <f t="shared" si="1395"/>
        <v>20.212842619805528</v>
      </c>
      <c r="DL693" s="60"/>
      <c r="DM693" s="60"/>
      <c r="DN693" s="60">
        <f t="shared" si="1396"/>
        <v>0</v>
      </c>
      <c r="DO693" s="58">
        <v>829.18333333333339</v>
      </c>
      <c r="DP693" s="58">
        <v>8.5666666666666664</v>
      </c>
      <c r="DQ693" s="58">
        <v>93.63333333333334</v>
      </c>
      <c r="DR693" s="58">
        <v>931.38333333333344</v>
      </c>
    </row>
    <row r="694" spans="1:122" x14ac:dyDescent="0.2">
      <c r="A694" t="s">
        <v>4650</v>
      </c>
      <c r="B694" t="s">
        <v>4667</v>
      </c>
      <c r="C694" t="str">
        <f t="shared" si="1384"/>
        <v xml:space="preserve">Sutton, Andy </v>
      </c>
      <c r="D694" t="str">
        <f t="shared" si="1385"/>
        <v>Andy Sutton</v>
      </c>
      <c r="E694" t="str">
        <f t="shared" si="1386"/>
        <v xml:space="preserve">D </v>
      </c>
      <c r="F694" t="s">
        <v>374</v>
      </c>
      <c r="G694">
        <v>55</v>
      </c>
      <c r="H694">
        <v>2</v>
      </c>
      <c r="I694">
        <v>14</v>
      </c>
      <c r="J694">
        <f t="shared" si="1351"/>
        <v>16</v>
      </c>
      <c r="K694">
        <v>6</v>
      </c>
      <c r="L694">
        <v>76</v>
      </c>
      <c r="M694" s="5" t="s">
        <v>5481</v>
      </c>
      <c r="N694" s="7">
        <f t="shared" si="1387"/>
        <v>19.466666666666665</v>
      </c>
      <c r="O694" s="7">
        <f t="shared" si="1353"/>
        <v>1070.6666666666665</v>
      </c>
      <c r="P694">
        <v>0</v>
      </c>
      <c r="Q694">
        <v>1</v>
      </c>
      <c r="R694">
        <v>1</v>
      </c>
      <c r="S694">
        <v>0</v>
      </c>
      <c r="T694">
        <f t="shared" si="1354"/>
        <v>1</v>
      </c>
      <c r="U694">
        <f t="shared" si="1355"/>
        <v>13</v>
      </c>
      <c r="V694">
        <v>51</v>
      </c>
      <c r="W694" s="9">
        <f t="shared" si="1356"/>
        <v>3.9215686274509803E-2</v>
      </c>
      <c r="X694">
        <v>1403</v>
      </c>
      <c r="Y694">
        <v>0</v>
      </c>
      <c r="Z694">
        <v>0</v>
      </c>
      <c r="AA694">
        <v>0</v>
      </c>
      <c r="AB694">
        <v>0</v>
      </c>
      <c r="AC694" s="9">
        <f t="shared" si="1357"/>
        <v>0</v>
      </c>
      <c r="AD694" s="5" t="s">
        <v>4729</v>
      </c>
      <c r="AE694" s="11">
        <f>LEFT(AD694, LEN(AD694)-3)+RIGHT(AD694,2)/60</f>
        <v>66.88333333333334</v>
      </c>
      <c r="AF694" s="27">
        <v>50</v>
      </c>
      <c r="AG694" s="12">
        <v>1226633</v>
      </c>
      <c r="AH694" s="13" t="s">
        <v>4398</v>
      </c>
      <c r="AI694" s="13" t="s">
        <v>303</v>
      </c>
      <c r="AJ694" s="14">
        <v>0.8</v>
      </c>
      <c r="AK694" s="13" t="s">
        <v>6400</v>
      </c>
      <c r="AL694" s="13" t="s">
        <v>6395</v>
      </c>
      <c r="AM694" s="13" t="s">
        <v>6324</v>
      </c>
      <c r="AN694" s="18">
        <f t="shared" si="1388"/>
        <v>18.7</v>
      </c>
      <c r="AO694" s="18">
        <f t="shared" si="1388"/>
        <v>28</v>
      </c>
      <c r="AP694" s="18">
        <f t="shared" si="1388"/>
        <v>0.8</v>
      </c>
      <c r="AQ694" s="18">
        <f t="shared" si="1388"/>
        <v>1.3</v>
      </c>
      <c r="AR694" s="18">
        <f t="shared" si="1372"/>
        <v>2.0246593121349776</v>
      </c>
      <c r="AS694" s="18">
        <f t="shared" si="1389"/>
        <v>1.8</v>
      </c>
      <c r="AT694" s="18">
        <f t="shared" si="1373"/>
        <v>2.8033744321868919</v>
      </c>
      <c r="AU694" s="18">
        <f t="shared" si="1364"/>
        <v>3.1</v>
      </c>
      <c r="AV694" s="66">
        <v>162</v>
      </c>
      <c r="AW694" s="66">
        <v>61</v>
      </c>
      <c r="AX694" s="66">
        <v>28</v>
      </c>
      <c r="AY694" s="66">
        <v>43</v>
      </c>
      <c r="AZ694" s="66">
        <v>34</v>
      </c>
      <c r="BA694" s="66">
        <v>0</v>
      </c>
      <c r="BB694" s="66">
        <v>0</v>
      </c>
      <c r="BC694" s="66">
        <v>0</v>
      </c>
      <c r="BD694">
        <v>25</v>
      </c>
      <c r="BE694" t="s">
        <v>5181</v>
      </c>
      <c r="BF694" t="s">
        <v>3017</v>
      </c>
      <c r="BG694" t="s">
        <v>7484</v>
      </c>
      <c r="BH694" t="s">
        <v>7457</v>
      </c>
      <c r="BI694">
        <v>78</v>
      </c>
      <c r="BJ694">
        <v>245</v>
      </c>
      <c r="BK694" t="s">
        <v>1259</v>
      </c>
      <c r="BL694" t="s">
        <v>7128</v>
      </c>
      <c r="BM694" s="4" t="s">
        <v>506</v>
      </c>
      <c r="BN694" s="4" t="s">
        <v>6785</v>
      </c>
      <c r="BO694" s="4" t="s">
        <v>6786</v>
      </c>
      <c r="BP694" s="4" t="s">
        <v>7206</v>
      </c>
      <c r="BQ694" s="7">
        <f t="shared" si="1374"/>
        <v>1070.25</v>
      </c>
      <c r="BR694" s="7">
        <f t="shared" si="1374"/>
        <v>856.33333333333337</v>
      </c>
      <c r="BS694" s="7">
        <f t="shared" si="1374"/>
        <v>194.18333333333334</v>
      </c>
      <c r="BT694" s="7">
        <f t="shared" si="1374"/>
        <v>19.733333333333334</v>
      </c>
      <c r="BU694" s="12">
        <v>1403</v>
      </c>
      <c r="BV694">
        <v>0</v>
      </c>
      <c r="BW694">
        <v>0</v>
      </c>
      <c r="BX694">
        <v>0</v>
      </c>
      <c r="BY694" s="18">
        <f t="shared" si="1375"/>
        <v>15.56969696969697</v>
      </c>
      <c r="BZ694" s="18">
        <f t="shared" si="1376"/>
        <v>3.5306060606060607</v>
      </c>
      <c r="CA694" s="18">
        <f t="shared" si="1377"/>
        <v>0.35878787878787882</v>
      </c>
      <c r="CB694" s="6">
        <v>39</v>
      </c>
      <c r="CC694" s="6">
        <v>2</v>
      </c>
      <c r="CD694" s="6">
        <v>4</v>
      </c>
      <c r="CE694" s="6">
        <v>45</v>
      </c>
      <c r="CF694" s="6">
        <v>36</v>
      </c>
      <c r="CG694" s="6">
        <v>1</v>
      </c>
      <c r="CH694" s="6">
        <v>28</v>
      </c>
      <c r="CI694" s="6">
        <v>65</v>
      </c>
      <c r="CJ694" s="11">
        <f t="shared" si="1378"/>
        <v>2.7325807707279095</v>
      </c>
      <c r="CK694" s="11">
        <f t="shared" si="1379"/>
        <v>6.0810810810810807</v>
      </c>
      <c r="CL694" s="11">
        <f t="shared" si="1380"/>
        <v>1.2359454124109519</v>
      </c>
      <c r="CM694" s="11">
        <f t="shared" si="1381"/>
        <v>2.5223822499026856</v>
      </c>
      <c r="CN694" s="11">
        <f t="shared" si="1382"/>
        <v>3.0405405405405403</v>
      </c>
      <c r="CO694" s="11">
        <f t="shared" si="1383"/>
        <v>8.6516178868766644</v>
      </c>
      <c r="CP694" s="52">
        <f t="shared" si="1326"/>
        <v>2.564102564102564E-2</v>
      </c>
      <c r="CQ694" s="52">
        <f t="shared" si="1327"/>
        <v>0.33333333333333331</v>
      </c>
      <c r="CR694" s="52">
        <f t="shared" si="1328"/>
        <v>0.35897435897435898</v>
      </c>
      <c r="CS694" s="52">
        <f t="shared" si="1329"/>
        <v>0</v>
      </c>
      <c r="CT694" s="52">
        <f t="shared" si="1330"/>
        <v>0.5</v>
      </c>
      <c r="CU694" s="52">
        <f t="shared" si="1331"/>
        <v>0.5</v>
      </c>
      <c r="CV694">
        <v>0</v>
      </c>
      <c r="CW694" s="60">
        <f t="shared" si="1390"/>
        <v>19.957801997893945</v>
      </c>
      <c r="CX694" s="60">
        <f t="shared" si="1391"/>
        <v>37.295588877166914</v>
      </c>
      <c r="CY694" s="60">
        <v>7.0483778493005254</v>
      </c>
      <c r="CZ694" s="60">
        <v>0.42605115040783265</v>
      </c>
      <c r="DA694" s="60">
        <v>0.16017944979072274</v>
      </c>
      <c r="DB694" s="60">
        <v>2.2377167125572592</v>
      </c>
      <c r="DC694" s="60">
        <v>0</v>
      </c>
      <c r="DD694" s="60">
        <f t="shared" si="1392"/>
        <v>9.8723251620563417</v>
      </c>
      <c r="DE694" s="60">
        <f t="shared" si="1393"/>
        <v>18.448633799684824</v>
      </c>
      <c r="DF694" s="60">
        <v>12.092473883041006</v>
      </c>
      <c r="DG694" s="60">
        <v>-0.53687454027552572</v>
      </c>
      <c r="DH694" s="60">
        <v>2.6534923523771758</v>
      </c>
      <c r="DI694" s="60">
        <v>-4.1236148593050501</v>
      </c>
      <c r="DJ694" s="60">
        <f t="shared" si="1394"/>
        <v>10.085476835837605</v>
      </c>
      <c r="DK694" s="60">
        <f t="shared" si="1395"/>
        <v>18.846955077482093</v>
      </c>
      <c r="DL694" s="60"/>
      <c r="DM694" s="60"/>
      <c r="DN694" s="60">
        <f t="shared" si="1396"/>
        <v>0</v>
      </c>
      <c r="DO694" s="58">
        <v>856.33333333333337</v>
      </c>
      <c r="DP694" s="58">
        <v>19.733333333333334</v>
      </c>
      <c r="DQ694" s="58">
        <v>194.18333333333334</v>
      </c>
      <c r="DR694" s="58">
        <v>1070.25</v>
      </c>
    </row>
    <row r="695" spans="1:122" x14ac:dyDescent="0.2">
      <c r="A695" t="s">
        <v>4651</v>
      </c>
      <c r="B695" t="s">
        <v>4667</v>
      </c>
      <c r="C695" t="str">
        <f t="shared" si="1384"/>
        <v xml:space="preserve">Walter, Ben </v>
      </c>
      <c r="D695" t="str">
        <f t="shared" si="1385"/>
        <v>Ben Walter</v>
      </c>
      <c r="E695" t="str">
        <f t="shared" si="1386"/>
        <v xml:space="preserve">C </v>
      </c>
      <c r="F695" t="s">
        <v>3159</v>
      </c>
      <c r="G695">
        <v>4</v>
      </c>
      <c r="H695">
        <v>0</v>
      </c>
      <c r="I695">
        <v>0</v>
      </c>
      <c r="J695">
        <f t="shared" si="1351"/>
        <v>0</v>
      </c>
      <c r="K695">
        <v>0</v>
      </c>
      <c r="L695">
        <v>0</v>
      </c>
      <c r="M695" s="5" t="s">
        <v>5509</v>
      </c>
      <c r="N695" s="7">
        <f t="shared" si="1387"/>
        <v>6.1833333333333336</v>
      </c>
      <c r="O695" s="7">
        <f t="shared" si="1353"/>
        <v>24.733333333333334</v>
      </c>
      <c r="P695">
        <v>0</v>
      </c>
      <c r="Q695">
        <v>0</v>
      </c>
      <c r="R695">
        <v>0</v>
      </c>
      <c r="S695">
        <v>0</v>
      </c>
      <c r="T695">
        <f t="shared" si="1354"/>
        <v>0</v>
      </c>
      <c r="U695">
        <f t="shared" si="1355"/>
        <v>0</v>
      </c>
      <c r="V695">
        <v>0</v>
      </c>
      <c r="W695" s="9">
        <f t="shared" si="1356"/>
        <v>0</v>
      </c>
      <c r="X695">
        <v>42</v>
      </c>
      <c r="Y695">
        <v>0</v>
      </c>
      <c r="Z695">
        <v>0</v>
      </c>
      <c r="AA695">
        <v>10</v>
      </c>
      <c r="AB695">
        <v>14</v>
      </c>
      <c r="AC695" s="9">
        <f t="shared" si="1357"/>
        <v>0.41666666666666669</v>
      </c>
      <c r="AD695" s="5" t="s">
        <v>361</v>
      </c>
      <c r="AH695" s="15" t="s">
        <v>6310</v>
      </c>
      <c r="AI695" s="15" t="s">
        <v>6310</v>
      </c>
      <c r="AJ695" s="16">
        <v>0</v>
      </c>
      <c r="AK695" s="15" t="s">
        <v>6331</v>
      </c>
      <c r="AL695" s="15" t="s">
        <v>6350</v>
      </c>
      <c r="AM695" s="15" t="s">
        <v>6331</v>
      </c>
      <c r="AN695" s="18">
        <f t="shared" si="1388"/>
        <v>0.3</v>
      </c>
      <c r="AO695" s="18">
        <f t="shared" si="1388"/>
        <v>0.3</v>
      </c>
      <c r="AP695" s="18">
        <f t="shared" si="1388"/>
        <v>0</v>
      </c>
      <c r="AQ695" s="18">
        <f t="shared" si="1388"/>
        <v>-0.2</v>
      </c>
      <c r="AR695" s="18">
        <f t="shared" si="1372"/>
        <v>-15.384615384615385</v>
      </c>
      <c r="AS695" s="18">
        <f t="shared" si="1389"/>
        <v>0</v>
      </c>
      <c r="AT695" s="18">
        <f t="shared" si="1373"/>
        <v>0</v>
      </c>
      <c r="AU695" s="18">
        <f t="shared" si="1364"/>
        <v>-0.2</v>
      </c>
      <c r="AV695" s="66">
        <v>0</v>
      </c>
      <c r="AW695" s="66">
        <v>1</v>
      </c>
      <c r="AX695" s="66">
        <v>0</v>
      </c>
      <c r="AY695" s="66">
        <v>0</v>
      </c>
      <c r="AZ695" s="66">
        <v>1</v>
      </c>
      <c r="BA695" s="66">
        <v>10</v>
      </c>
      <c r="BB695" s="66">
        <v>14</v>
      </c>
      <c r="BC695" s="66">
        <v>8.9</v>
      </c>
      <c r="BE695" t="s">
        <v>4050</v>
      </c>
      <c r="BF695" t="s">
        <v>4051</v>
      </c>
      <c r="BH695" t="s">
        <v>7457</v>
      </c>
      <c r="BI695">
        <v>73</v>
      </c>
      <c r="BJ695">
        <v>195</v>
      </c>
      <c r="BK695" t="s">
        <v>1259</v>
      </c>
      <c r="BL695" t="s">
        <v>638</v>
      </c>
      <c r="BM695" s="4" t="s">
        <v>6172</v>
      </c>
      <c r="BN695" s="4" t="s">
        <v>6173</v>
      </c>
      <c r="BO695" s="4" t="s">
        <v>6631</v>
      </c>
      <c r="BP695" s="4" t="s">
        <v>7361</v>
      </c>
      <c r="BQ695" s="7">
        <f t="shared" si="1374"/>
        <v>24.7</v>
      </c>
      <c r="BR695" s="7">
        <f t="shared" si="1374"/>
        <v>23.4</v>
      </c>
      <c r="BS695" s="7">
        <f t="shared" si="1374"/>
        <v>1.2</v>
      </c>
      <c r="BT695" s="7">
        <f t="shared" si="1374"/>
        <v>0.1</v>
      </c>
      <c r="BU695">
        <v>42</v>
      </c>
      <c r="BV695">
        <v>0</v>
      </c>
      <c r="BW695">
        <v>0</v>
      </c>
      <c r="BX695">
        <v>0</v>
      </c>
      <c r="BY695" s="18">
        <f t="shared" si="1375"/>
        <v>5.85</v>
      </c>
      <c r="BZ695" s="18">
        <f t="shared" si="1376"/>
        <v>0.3</v>
      </c>
      <c r="CA695" s="18">
        <f t="shared" si="1377"/>
        <v>2.5000000000000001E-2</v>
      </c>
      <c r="CB695" s="6">
        <v>0</v>
      </c>
      <c r="CC695" s="6">
        <v>0</v>
      </c>
      <c r="CD695" s="6">
        <v>0</v>
      </c>
      <c r="CE695" s="6">
        <v>0</v>
      </c>
      <c r="CF695" s="6">
        <v>0</v>
      </c>
      <c r="CG695" s="6">
        <v>0</v>
      </c>
      <c r="CH695" s="6">
        <v>0</v>
      </c>
      <c r="CI695" s="6">
        <v>0</v>
      </c>
      <c r="CJ695" s="11">
        <f t="shared" si="1378"/>
        <v>0</v>
      </c>
      <c r="CK695" s="11">
        <f t="shared" si="1379"/>
        <v>0</v>
      </c>
      <c r="CL695" s="11">
        <f t="shared" si="1380"/>
        <v>0</v>
      </c>
      <c r="CM695" s="11">
        <f t="shared" si="1381"/>
        <v>0</v>
      </c>
      <c r="CN695" s="11">
        <f t="shared" si="1382"/>
        <v>0</v>
      </c>
      <c r="CO695" s="11">
        <f t="shared" si="1383"/>
        <v>0</v>
      </c>
      <c r="CP695" s="52">
        <f t="shared" si="1326"/>
        <v>0</v>
      </c>
      <c r="CQ695" s="52">
        <f t="shared" si="1327"/>
        <v>0</v>
      </c>
      <c r="CR695" s="52">
        <f t="shared" si="1328"/>
        <v>0</v>
      </c>
      <c r="CS695" s="52">
        <f t="shared" si="1329"/>
        <v>0</v>
      </c>
      <c r="CT695" s="52">
        <f t="shared" si="1330"/>
        <v>0</v>
      </c>
      <c r="CU695" s="52">
        <f t="shared" si="1331"/>
        <v>0</v>
      </c>
      <c r="CV695">
        <v>0</v>
      </c>
      <c r="CW695" s="60">
        <f t="shared" si="1390"/>
        <v>0.30618096477797918</v>
      </c>
      <c r="CX695" s="60">
        <f t="shared" si="1391"/>
        <v>24.791980953682526</v>
      </c>
      <c r="CY695" s="60">
        <v>-0.67471541168213733</v>
      </c>
      <c r="CZ695" s="60">
        <v>-5.9233148306299561E-3</v>
      </c>
      <c r="DA695" s="60">
        <v>6.2198996965057325E-3</v>
      </c>
      <c r="DB695" s="60">
        <v>-1.6344343486554353E-2</v>
      </c>
      <c r="DC695" s="60">
        <v>0</v>
      </c>
      <c r="DD695" s="60">
        <f t="shared" si="1392"/>
        <v>-0.69076317030281587</v>
      </c>
      <c r="DE695" s="60">
        <f t="shared" si="1393"/>
        <v>-55.932240510349466</v>
      </c>
      <c r="DF695" s="60">
        <v>0.55098692541143535</v>
      </c>
      <c r="DG695" s="60">
        <v>3.9333362689332707E-4</v>
      </c>
      <c r="DH695" s="60">
        <v>0.13616070496329452</v>
      </c>
      <c r="DI695" s="60">
        <v>0.30940317107917187</v>
      </c>
      <c r="DJ695" s="60">
        <f t="shared" si="1394"/>
        <v>0.99694413508079505</v>
      </c>
      <c r="DK695" s="60">
        <f t="shared" si="1395"/>
        <v>80.724221464031999</v>
      </c>
      <c r="DL695" s="60"/>
      <c r="DM695" s="60"/>
      <c r="DN695" s="60">
        <f t="shared" si="1396"/>
        <v>0</v>
      </c>
      <c r="DO695" s="58">
        <v>23.4</v>
      </c>
      <c r="DP695" s="58">
        <v>0.1</v>
      </c>
      <c r="DQ695" s="58">
        <v>1.2</v>
      </c>
      <c r="DR695" s="58">
        <v>24.7</v>
      </c>
    </row>
    <row r="696" spans="1:122" x14ac:dyDescent="0.2">
      <c r="A696" s="31" t="s">
        <v>4674</v>
      </c>
      <c r="B696" s="31" t="s">
        <v>4667</v>
      </c>
      <c r="C696" s="31" t="str">
        <f t="shared" si="1384"/>
        <v xml:space="preserve">Guerin, Bill </v>
      </c>
      <c r="D696" s="31" t="str">
        <f t="shared" si="1385"/>
        <v>Bill Guerin</v>
      </c>
      <c r="E696" s="31" t="str">
        <f t="shared" si="1386"/>
        <v>RW</v>
      </c>
      <c r="F696" s="31" t="s">
        <v>6239</v>
      </c>
      <c r="G696" s="31">
        <v>61</v>
      </c>
      <c r="H696" s="31">
        <v>28</v>
      </c>
      <c r="I696" s="31">
        <v>19</v>
      </c>
      <c r="J696" s="31">
        <f t="shared" si="1351"/>
        <v>47</v>
      </c>
      <c r="K696" s="31">
        <v>8</v>
      </c>
      <c r="L696" s="31">
        <v>52</v>
      </c>
      <c r="M696" s="32" t="s">
        <v>5589</v>
      </c>
      <c r="N696" s="33">
        <f t="shared" si="1387"/>
        <v>17.433333333333334</v>
      </c>
      <c r="O696" s="33">
        <f t="shared" si="1353"/>
        <v>1063.4333333333334</v>
      </c>
      <c r="P696" s="31">
        <v>7</v>
      </c>
      <c r="Q696" s="31">
        <v>7</v>
      </c>
      <c r="R696" s="31">
        <v>0</v>
      </c>
      <c r="S696" s="31">
        <v>0</v>
      </c>
      <c r="T696" s="31">
        <f t="shared" si="1354"/>
        <v>21</v>
      </c>
      <c r="U696" s="31">
        <f t="shared" si="1355"/>
        <v>12</v>
      </c>
      <c r="V696" s="31">
        <v>189</v>
      </c>
      <c r="W696" s="34">
        <f t="shared" si="1356"/>
        <v>0.14814814814814814</v>
      </c>
      <c r="X696" s="31">
        <v>1369</v>
      </c>
      <c r="Y696" s="31">
        <v>6</v>
      </c>
      <c r="Z696" s="31">
        <v>0</v>
      </c>
      <c r="AA696" s="31">
        <v>5</v>
      </c>
      <c r="AB696" s="31">
        <v>5</v>
      </c>
      <c r="AC696" s="34">
        <f t="shared" si="1357"/>
        <v>0.5</v>
      </c>
      <c r="AD696" s="32" t="s">
        <v>871</v>
      </c>
      <c r="AE696" s="35">
        <f>LEFT(AD696, LEN(AD696)-3)+RIGHT(AD696,2)/60</f>
        <v>22.616666666666667</v>
      </c>
      <c r="AF696" s="36">
        <v>56</v>
      </c>
      <c r="AG696" s="37">
        <v>3204280</v>
      </c>
      <c r="AH696" s="38" t="s">
        <v>310</v>
      </c>
      <c r="AI696" s="38" t="s">
        <v>4417</v>
      </c>
      <c r="AJ696" s="39">
        <v>12.8</v>
      </c>
      <c r="AK696" s="38" t="s">
        <v>4380</v>
      </c>
      <c r="AL696" s="38" t="s">
        <v>6296</v>
      </c>
      <c r="AM696" s="38" t="s">
        <v>6490</v>
      </c>
      <c r="AN696" s="40">
        <f t="shared" si="1388"/>
        <v>24.8</v>
      </c>
      <c r="AO696" s="40">
        <f t="shared" si="1388"/>
        <v>17.600000000000001</v>
      </c>
      <c r="AP696" s="40">
        <f t="shared" si="1388"/>
        <v>12.8</v>
      </c>
      <c r="AQ696" s="40">
        <f t="shared" si="1388"/>
        <v>7.3</v>
      </c>
      <c r="AR696" s="40"/>
      <c r="AS696" s="40">
        <f t="shared" si="1389"/>
        <v>3.4</v>
      </c>
      <c r="AT696" s="40"/>
      <c r="AU696" s="40">
        <f t="shared" si="1364"/>
        <v>10.7</v>
      </c>
      <c r="AV696" s="31"/>
      <c r="AW696" s="31"/>
      <c r="AX696" s="31"/>
      <c r="AY696" s="31"/>
      <c r="AZ696" s="31"/>
      <c r="BA696" s="31"/>
      <c r="BB696" s="31"/>
      <c r="BC696" s="31"/>
      <c r="BD696" s="31"/>
      <c r="BE696" s="31"/>
      <c r="BF696" s="31"/>
      <c r="BG696" s="31"/>
      <c r="BH696" s="31"/>
      <c r="BI696" s="31"/>
      <c r="BJ696" s="31"/>
      <c r="BK696" s="31"/>
      <c r="BL696" s="31"/>
      <c r="BM696" s="41"/>
      <c r="BN696" s="41"/>
      <c r="BO696" s="41"/>
      <c r="BP696" s="41"/>
      <c r="BQ696" s="33"/>
      <c r="BR696" s="33"/>
      <c r="BS696" s="33"/>
      <c r="BT696" s="33"/>
      <c r="BU696" s="37"/>
      <c r="BV696" s="31"/>
      <c r="BW696" s="31"/>
      <c r="BX696" s="31"/>
      <c r="BY696" s="40"/>
      <c r="BZ696" s="40"/>
      <c r="CA696" s="40"/>
      <c r="CB696" s="55">
        <v>38</v>
      </c>
      <c r="CC696" s="55">
        <v>21</v>
      </c>
      <c r="CD696" s="55">
        <v>0</v>
      </c>
      <c r="CE696" s="55">
        <v>59</v>
      </c>
      <c r="CF696" s="55">
        <v>23</v>
      </c>
      <c r="CG696" s="55">
        <v>4</v>
      </c>
      <c r="CH696" s="55">
        <v>1</v>
      </c>
      <c r="CI696" s="55">
        <v>28</v>
      </c>
      <c r="CJ696" s="35"/>
      <c r="CK696" s="35"/>
      <c r="CL696" s="35"/>
      <c r="CM696" s="35"/>
      <c r="CN696" s="35"/>
      <c r="CO696" s="35"/>
      <c r="CP696" s="56">
        <f t="shared" si="1326"/>
        <v>0.55263157894736847</v>
      </c>
      <c r="CQ696" s="56">
        <f t="shared" si="1327"/>
        <v>0.31578947368421051</v>
      </c>
      <c r="CR696" s="56">
        <f t="shared" si="1328"/>
        <v>0.86842105263157898</v>
      </c>
      <c r="CS696" s="56">
        <f t="shared" si="1329"/>
        <v>0.33333333333333331</v>
      </c>
      <c r="CT696" s="56">
        <f t="shared" si="1330"/>
        <v>0.33333333333333331</v>
      </c>
      <c r="CU696" s="56">
        <f t="shared" si="1331"/>
        <v>0.66666666666666663</v>
      </c>
      <c r="CV696" s="31">
        <v>1</v>
      </c>
      <c r="CW696" s="61">
        <f t="shared" si="1390"/>
        <v>57.455352372350632</v>
      </c>
      <c r="CX696" s="61">
        <f t="shared" si="1391"/>
        <v>108.09021234568834</v>
      </c>
      <c r="CY696" s="61">
        <v>35.815175321808013</v>
      </c>
      <c r="CZ696" s="61">
        <v>7.706073389848588</v>
      </c>
      <c r="DA696" s="61">
        <v>-0.2910482722728554</v>
      </c>
      <c r="DB696" s="61">
        <v>-0.13110206210708908</v>
      </c>
      <c r="DC696" s="61">
        <v>3.5116361293973397</v>
      </c>
      <c r="DD696" s="61">
        <f t="shared" si="1392"/>
        <v>46.610734506674</v>
      </c>
      <c r="DE696" s="61">
        <f t="shared" si="1393"/>
        <v>87.688335070405429</v>
      </c>
      <c r="DF696" s="61">
        <v>8.9441425344049108</v>
      </c>
      <c r="DG696" s="61">
        <v>-0.34579822222198631</v>
      </c>
      <c r="DH696" s="61">
        <v>0.4235557276439238</v>
      </c>
      <c r="DI696" s="61">
        <v>1.8227178258497869</v>
      </c>
      <c r="DJ696" s="61">
        <f t="shared" si="1394"/>
        <v>10.844617865676636</v>
      </c>
      <c r="DK696" s="61">
        <f t="shared" si="1395"/>
        <v>20.401877275282921</v>
      </c>
      <c r="DL696" s="61"/>
      <c r="DM696" s="61"/>
      <c r="DN696" s="61">
        <f t="shared" si="1396"/>
        <v>0</v>
      </c>
      <c r="DO696" s="62">
        <v>806.36666666666667</v>
      </c>
      <c r="DP696" s="62">
        <v>246.9</v>
      </c>
      <c r="DQ696" s="62">
        <v>9.8333333333333339</v>
      </c>
      <c r="DR696" s="62">
        <v>1063.0999999999999</v>
      </c>
    </row>
    <row r="697" spans="1:122" x14ac:dyDescent="0.2">
      <c r="A697" s="31" t="s">
        <v>4673</v>
      </c>
      <c r="B697" s="31" t="s">
        <v>4667</v>
      </c>
      <c r="C697" s="31" t="str">
        <f t="shared" si="1384"/>
        <v xml:space="preserve">Guerin, Bill </v>
      </c>
      <c r="D697" s="31" t="str">
        <f t="shared" si="1385"/>
        <v>Bill Guerin</v>
      </c>
      <c r="E697" s="31" t="str">
        <f t="shared" si="1386"/>
        <v>RW</v>
      </c>
      <c r="F697" s="31" t="s">
        <v>6227</v>
      </c>
      <c r="G697" s="31">
        <v>16</v>
      </c>
      <c r="H697" s="31">
        <v>8</v>
      </c>
      <c r="I697" s="31">
        <v>1</v>
      </c>
      <c r="J697" s="31">
        <f t="shared" si="1351"/>
        <v>9</v>
      </c>
      <c r="K697" s="31">
        <v>2</v>
      </c>
      <c r="L697" s="31">
        <v>14</v>
      </c>
      <c r="M697" s="32" t="s">
        <v>5624</v>
      </c>
      <c r="N697" s="33">
        <f t="shared" si="1387"/>
        <v>15.366666666666667</v>
      </c>
      <c r="O697" s="33">
        <f t="shared" si="1353"/>
        <v>245.86666666666667</v>
      </c>
      <c r="P697" s="31">
        <v>2</v>
      </c>
      <c r="Q697" s="31">
        <v>0</v>
      </c>
      <c r="R697" s="31">
        <v>0</v>
      </c>
      <c r="S697" s="31">
        <v>0</v>
      </c>
      <c r="T697" s="31">
        <f t="shared" si="1354"/>
        <v>6</v>
      </c>
      <c r="U697" s="31">
        <f t="shared" si="1355"/>
        <v>1</v>
      </c>
      <c r="V697" s="31">
        <v>36</v>
      </c>
      <c r="W697" s="34">
        <f t="shared" si="1356"/>
        <v>0.22222222222222221</v>
      </c>
      <c r="X697" s="31">
        <v>323</v>
      </c>
      <c r="Y697" s="31">
        <v>1</v>
      </c>
      <c r="Z697" s="31">
        <v>0</v>
      </c>
      <c r="AA697" s="31">
        <v>1</v>
      </c>
      <c r="AB697" s="31">
        <v>1</v>
      </c>
      <c r="AC697" s="34">
        <f t="shared" si="1357"/>
        <v>0.5</v>
      </c>
      <c r="AD697" s="32" t="s">
        <v>849</v>
      </c>
      <c r="AE697" s="35">
        <f>LEFT(AD697, LEN(AD697)-3)+RIGHT(AD697,2)/60</f>
        <v>27.3</v>
      </c>
      <c r="AF697" s="36"/>
      <c r="AG697" s="31"/>
      <c r="AH697" s="38" t="s">
        <v>4366</v>
      </c>
      <c r="AI697" s="38" t="s">
        <v>6327</v>
      </c>
      <c r="AJ697" s="39">
        <v>1.5</v>
      </c>
      <c r="AK697" s="38" t="s">
        <v>6415</v>
      </c>
      <c r="AL697" s="38" t="s">
        <v>6425</v>
      </c>
      <c r="AM697" s="38" t="s">
        <v>6283</v>
      </c>
      <c r="AN697" s="40">
        <f t="shared" si="1388"/>
        <v>4.8</v>
      </c>
      <c r="AO697" s="40">
        <f t="shared" si="1388"/>
        <v>4</v>
      </c>
      <c r="AP697" s="40">
        <f t="shared" si="1388"/>
        <v>1.5</v>
      </c>
      <c r="AQ697" s="40">
        <f t="shared" si="1388"/>
        <v>1.7</v>
      </c>
      <c r="AR697" s="40"/>
      <c r="AS697" s="40">
        <f t="shared" si="1389"/>
        <v>0.8</v>
      </c>
      <c r="AT697" s="40"/>
      <c r="AU697" s="40">
        <f t="shared" si="1364"/>
        <v>2.4</v>
      </c>
      <c r="AV697" s="31">
        <v>69</v>
      </c>
      <c r="AW697" s="31">
        <v>14</v>
      </c>
      <c r="AX697" s="31">
        <v>97</v>
      </c>
      <c r="AY697" s="31">
        <v>52</v>
      </c>
      <c r="AZ697" s="31">
        <v>25</v>
      </c>
      <c r="BA697" s="31">
        <v>6</v>
      </c>
      <c r="BB697" s="31">
        <v>6</v>
      </c>
      <c r="BC697" s="31">
        <v>0.2</v>
      </c>
      <c r="BD697" s="31">
        <v>13</v>
      </c>
      <c r="BE697" s="31" t="s">
        <v>7496</v>
      </c>
      <c r="BF697" s="31" t="s">
        <v>7497</v>
      </c>
      <c r="BG697" s="31" t="s">
        <v>7498</v>
      </c>
      <c r="BH697" s="31" t="s">
        <v>7471</v>
      </c>
      <c r="BI697" s="31">
        <v>74</v>
      </c>
      <c r="BJ697" s="31">
        <v>220</v>
      </c>
      <c r="BK697" s="31" t="s">
        <v>1258</v>
      </c>
      <c r="BL697" s="31" t="s">
        <v>7128</v>
      </c>
      <c r="BM697" s="41" t="s">
        <v>4913</v>
      </c>
      <c r="BN697" s="41" t="s">
        <v>4914</v>
      </c>
      <c r="BO697" s="41" t="s">
        <v>1522</v>
      </c>
      <c r="BP697" s="41" t="s">
        <v>1523</v>
      </c>
      <c r="BQ697" s="33"/>
      <c r="BR697" s="33"/>
      <c r="BS697" s="33"/>
      <c r="BT697" s="33"/>
      <c r="BU697" s="37">
        <v>1692</v>
      </c>
      <c r="BV697" s="31">
        <v>2</v>
      </c>
      <c r="BW697" s="31">
        <v>1</v>
      </c>
      <c r="BX697" s="31">
        <v>1</v>
      </c>
      <c r="BY697" s="40"/>
      <c r="BZ697" s="40"/>
      <c r="CA697" s="40"/>
      <c r="CB697" s="55">
        <v>8</v>
      </c>
      <c r="CC697" s="55">
        <v>5</v>
      </c>
      <c r="CD697" s="55">
        <v>0</v>
      </c>
      <c r="CE697" s="55">
        <v>13</v>
      </c>
      <c r="CF697" s="55">
        <v>6</v>
      </c>
      <c r="CG697" s="55">
        <v>0</v>
      </c>
      <c r="CH697" s="55">
        <v>0</v>
      </c>
      <c r="CI697" s="55">
        <v>6</v>
      </c>
      <c r="CJ697" s="35"/>
      <c r="CK697" s="35"/>
      <c r="CL697" s="35"/>
      <c r="CM697" s="35"/>
      <c r="CN697" s="35"/>
      <c r="CO697" s="35"/>
      <c r="CP697" s="56">
        <f t="shared" si="1326"/>
        <v>0.75</v>
      </c>
      <c r="CQ697" s="56">
        <f t="shared" si="1327"/>
        <v>0.125</v>
      </c>
      <c r="CR697" s="56">
        <f t="shared" si="1328"/>
        <v>0.875</v>
      </c>
      <c r="CS697" s="56">
        <f t="shared" si="1329"/>
        <v>0.4</v>
      </c>
      <c r="CT697" s="56">
        <f t="shared" si="1330"/>
        <v>0</v>
      </c>
      <c r="CU697" s="56">
        <f t="shared" si="1331"/>
        <v>0.4</v>
      </c>
      <c r="CV697" s="31">
        <v>1</v>
      </c>
      <c r="CW697" s="61">
        <f t="shared" si="1390"/>
        <v>10.406872261055586</v>
      </c>
      <c r="CX697" s="61">
        <f t="shared" si="1391"/>
        <v>84.677561115179699</v>
      </c>
      <c r="CY697" s="61">
        <v>7.817780362518147</v>
      </c>
      <c r="CZ697" s="61">
        <v>1.2894778915651326</v>
      </c>
      <c r="DA697" s="61">
        <v>4.5455199124900057E-2</v>
      </c>
      <c r="DB697" s="61">
        <v>-2.2782759186059275E-2</v>
      </c>
      <c r="DC697" s="61">
        <v>0</v>
      </c>
      <c r="DD697" s="61">
        <f t="shared" si="1392"/>
        <v>9.1299306940221214</v>
      </c>
      <c r="DE697" s="61">
        <f t="shared" si="1393"/>
        <v>74.287475134435482</v>
      </c>
      <c r="DF697" s="61">
        <v>2.6260134155585386</v>
      </c>
      <c r="DG697" s="61">
        <v>0.1494366456265333</v>
      </c>
      <c r="DH697" s="61">
        <v>0.17611306356468964</v>
      </c>
      <c r="DI697" s="61">
        <v>-1.6746215577162962</v>
      </c>
      <c r="DJ697" s="61">
        <f t="shared" si="1394"/>
        <v>1.2769415670334652</v>
      </c>
      <c r="DK697" s="61">
        <f t="shared" si="1395"/>
        <v>10.390085980744225</v>
      </c>
      <c r="DL697" s="61"/>
      <c r="DM697" s="61"/>
      <c r="DN697" s="61">
        <f t="shared" si="1396"/>
        <v>0</v>
      </c>
      <c r="DO697" s="62">
        <v>199.25</v>
      </c>
      <c r="DP697" s="62">
        <v>45.05</v>
      </c>
      <c r="DQ697" s="62">
        <v>1.5</v>
      </c>
      <c r="DR697" s="62">
        <v>245.8</v>
      </c>
    </row>
    <row r="698" spans="1:122" x14ac:dyDescent="0.2">
      <c r="A698" s="19" t="s">
        <v>4673</v>
      </c>
      <c r="B698" s="19" t="s">
        <v>4667</v>
      </c>
      <c r="C698" s="19" t="s">
        <v>2743</v>
      </c>
      <c r="D698" s="19" t="s">
        <v>2744</v>
      </c>
      <c r="E698" s="19" t="s">
        <v>2738</v>
      </c>
      <c r="F698" s="19" t="s">
        <v>6227</v>
      </c>
      <c r="G698" s="19">
        <v>77</v>
      </c>
      <c r="H698" s="19">
        <v>36</v>
      </c>
      <c r="I698" s="19">
        <v>20</v>
      </c>
      <c r="J698" s="19">
        <v>56</v>
      </c>
      <c r="K698" s="19">
        <v>10</v>
      </c>
      <c r="L698" s="19">
        <v>66</v>
      </c>
      <c r="M698" s="20"/>
      <c r="N698" s="21">
        <v>17</v>
      </c>
      <c r="O698" s="21">
        <v>1309.3</v>
      </c>
      <c r="P698" s="19">
        <v>9</v>
      </c>
      <c r="Q698" s="19">
        <v>7</v>
      </c>
      <c r="R698" s="19">
        <v>0</v>
      </c>
      <c r="S698" s="19">
        <v>0</v>
      </c>
      <c r="T698" s="19">
        <v>27</v>
      </c>
      <c r="U698" s="19">
        <v>13</v>
      </c>
      <c r="V698" s="19">
        <v>225</v>
      </c>
      <c r="W698" s="22">
        <v>0.16</v>
      </c>
      <c r="X698" s="19">
        <v>1692</v>
      </c>
      <c r="Y698" s="19">
        <v>7</v>
      </c>
      <c r="Z698" s="19">
        <v>0</v>
      </c>
      <c r="AA698" s="19">
        <v>6</v>
      </c>
      <c r="AB698" s="19">
        <v>6</v>
      </c>
      <c r="AC698" s="22">
        <v>0.5</v>
      </c>
      <c r="AD698" s="20"/>
      <c r="AE698" s="21">
        <v>23.59</v>
      </c>
      <c r="AF698" s="28">
        <v>44</v>
      </c>
      <c r="AG698" s="23">
        <v>3204280</v>
      </c>
      <c r="AH698" s="23"/>
      <c r="AI698" s="23"/>
      <c r="AJ698" s="23"/>
      <c r="AK698" s="23"/>
      <c r="AL698" s="23"/>
      <c r="AM698" s="23"/>
      <c r="AN698" s="24">
        <v>29.6</v>
      </c>
      <c r="AO698" s="24">
        <v>21.6</v>
      </c>
      <c r="AP698" s="24">
        <v>14.3</v>
      </c>
      <c r="AQ698" s="29">
        <v>6.1</v>
      </c>
      <c r="AR698" s="24">
        <f t="shared" ref="AR698:AR704" si="1397">AQ698/(BR698+2*(BS698+BT698))*2000</f>
        <v>7.5673775728566843</v>
      </c>
      <c r="AS698" s="29">
        <v>2.9</v>
      </c>
      <c r="AT698" s="24">
        <f t="shared" ref="AT698:AT704" si="1398">AS698/(BR698+2*(BS698+BT698))*2000</f>
        <v>3.597605731358096</v>
      </c>
      <c r="AU698" s="24">
        <v>9</v>
      </c>
      <c r="AV698" s="67">
        <v>14</v>
      </c>
      <c r="AW698" s="67">
        <v>69</v>
      </c>
      <c r="AX698" s="67">
        <v>97</v>
      </c>
      <c r="AY698" s="67">
        <v>52</v>
      </c>
      <c r="AZ698" s="67">
        <v>25</v>
      </c>
      <c r="BA698" s="67">
        <v>6</v>
      </c>
      <c r="BB698" s="67">
        <v>6</v>
      </c>
      <c r="BC698" s="67">
        <v>0.2</v>
      </c>
      <c r="BD698" s="19">
        <v>13</v>
      </c>
      <c r="BE698" s="19" t="s">
        <v>7496</v>
      </c>
      <c r="BF698" s="19" t="s">
        <v>7497</v>
      </c>
      <c r="BG698" s="19" t="s">
        <v>7498</v>
      </c>
      <c r="BH698" s="19" t="s">
        <v>7471</v>
      </c>
      <c r="BI698" s="19">
        <v>74</v>
      </c>
      <c r="BJ698" s="19">
        <v>220</v>
      </c>
      <c r="BK698" s="19" t="s">
        <v>1258</v>
      </c>
      <c r="BL698" s="19" t="s">
        <v>7128</v>
      </c>
      <c r="BM698" s="25" t="s">
        <v>4913</v>
      </c>
      <c r="BN698" s="25" t="s">
        <v>4914</v>
      </c>
      <c r="BO698" s="25" t="s">
        <v>1522</v>
      </c>
      <c r="BP698" s="25" t="s">
        <v>1523</v>
      </c>
      <c r="BQ698" s="21">
        <f t="shared" ref="BQ698:BT704" si="1399">LEFT(TRIM(BM698),LEN(TRIM(BM698))-3)+RIGHT(TRIM(BM698),2)/60</f>
        <v>1308.9000000000001</v>
      </c>
      <c r="BR698" s="21">
        <f t="shared" si="1399"/>
        <v>1005.6166666666667</v>
      </c>
      <c r="BS698" s="21">
        <f t="shared" si="1399"/>
        <v>11.333333333333334</v>
      </c>
      <c r="BT698" s="21">
        <f t="shared" si="1399"/>
        <v>291.95</v>
      </c>
      <c r="BU698" s="19">
        <v>1692</v>
      </c>
      <c r="BV698" s="19">
        <v>2</v>
      </c>
      <c r="BW698" s="19">
        <v>1</v>
      </c>
      <c r="BX698" s="19">
        <v>1</v>
      </c>
      <c r="BY698" s="24">
        <f t="shared" ref="BY698:BY704" si="1400">BR698/G698</f>
        <v>13.05995670995671</v>
      </c>
      <c r="BZ698" s="24">
        <f t="shared" ref="BZ698:BZ704" si="1401">BS698/G698</f>
        <v>0.1471861471861472</v>
      </c>
      <c r="CA698" s="24">
        <f t="shared" ref="CA698:CA704" si="1402">BT698/G698</f>
        <v>3.7915584415584416</v>
      </c>
      <c r="CB698" s="19">
        <v>46</v>
      </c>
      <c r="CC698" s="19">
        <v>26</v>
      </c>
      <c r="CD698" s="19">
        <v>0</v>
      </c>
      <c r="CE698" s="19">
        <v>72</v>
      </c>
      <c r="CF698" s="19">
        <v>29</v>
      </c>
      <c r="CG698" s="19">
        <v>4</v>
      </c>
      <c r="CH698" s="19">
        <v>1</v>
      </c>
      <c r="CI698" s="19">
        <v>34</v>
      </c>
      <c r="CJ698" s="53">
        <f t="shared" ref="CJ698:CJ704" si="1403">IF(BR698=0,0,CB698/BR698*60)</f>
        <v>2.744584583257371</v>
      </c>
      <c r="CK698" s="53">
        <f t="shared" ref="CK698:CK704" si="1404">IF(BT698=0,0,CC698/BT698*60)</f>
        <v>5.3433807158760063</v>
      </c>
      <c r="CL698" s="53">
        <f t="shared" ref="CL698:CL704" si="1405">IF(BS698=0,0,CD698/BS698*60)</f>
        <v>0</v>
      </c>
      <c r="CM698" s="53">
        <f t="shared" ref="CM698:CM704" si="1406">IF(BR698=0,0,CF698/BR698*60)</f>
        <v>1.7302815850970383</v>
      </c>
      <c r="CN698" s="53">
        <f t="shared" ref="CN698:CN704" si="1407">IF(BT698=0,0,CG698/BT698*60)</f>
        <v>0.82205857167323182</v>
      </c>
      <c r="CO698" s="53">
        <f t="shared" ref="CO698:CO704" si="1408">IF(BS698=0,0,CH698/BS698*60)</f>
        <v>5.2941176470588234</v>
      </c>
      <c r="CP698" s="54">
        <f t="shared" si="1326"/>
        <v>0.58695652173913049</v>
      </c>
      <c r="CQ698" s="54">
        <f t="shared" si="1327"/>
        <v>0.28260869565217389</v>
      </c>
      <c r="CR698" s="54">
        <f t="shared" si="1328"/>
        <v>0.86956521739130443</v>
      </c>
      <c r="CS698" s="54">
        <f t="shared" si="1329"/>
        <v>0.34615384615384615</v>
      </c>
      <c r="CT698" s="54">
        <f t="shared" si="1330"/>
        <v>0.26923076923076922</v>
      </c>
      <c r="CU698" s="54">
        <f t="shared" si="1331"/>
        <v>0.61538461538461542</v>
      </c>
      <c r="CV698" s="19">
        <v>2</v>
      </c>
      <c r="CW698" s="65">
        <v>67.861999999999995</v>
      </c>
      <c r="CX698" s="65">
        <v>103.694</v>
      </c>
      <c r="CY698" s="24">
        <v>43.633000000000003</v>
      </c>
      <c r="CZ698" s="24">
        <v>8.9960000000000004</v>
      </c>
      <c r="DA698" s="24">
        <v>-0.246</v>
      </c>
      <c r="DB698" s="24">
        <v>-0.154</v>
      </c>
      <c r="DC698" s="24">
        <v>3.512</v>
      </c>
      <c r="DD698" s="65">
        <v>55.741</v>
      </c>
      <c r="DE698" s="65">
        <v>85.171999999999997</v>
      </c>
      <c r="DF698" s="24">
        <v>11.57</v>
      </c>
      <c r="DG698" s="24">
        <v>-0.19600000000000001</v>
      </c>
      <c r="DH698" s="24">
        <v>0.6</v>
      </c>
      <c r="DI698" s="24">
        <v>0.14799999999999999</v>
      </c>
      <c r="DJ698" s="65">
        <v>12.122</v>
      </c>
      <c r="DK698" s="65">
        <v>18.521999999999998</v>
      </c>
      <c r="DL698" s="24">
        <v>0</v>
      </c>
      <c r="DM698" s="24">
        <v>0</v>
      </c>
      <c r="DN698" s="65">
        <v>0</v>
      </c>
      <c r="DO698" s="24">
        <v>1005.62</v>
      </c>
      <c r="DP698" s="24">
        <v>291.95</v>
      </c>
      <c r="DQ698" s="24">
        <v>11.33</v>
      </c>
      <c r="DR698" s="24">
        <v>1308.9000000000001</v>
      </c>
    </row>
    <row r="699" spans="1:122" x14ac:dyDescent="0.2">
      <c r="A699" t="s">
        <v>4667</v>
      </c>
      <c r="B699" t="s">
        <v>4667</v>
      </c>
      <c r="C699" t="str">
        <f t="shared" ref="C699:C706" si="1409">CONCATENATE(RIGHT(D699,LEN(D699)-SEARCH(" ",D699)), ", ", LEFT(D699, SEARCH(" ", D699)))</f>
        <v xml:space="preserve">Witt, Brendan </v>
      </c>
      <c r="D699" t="str">
        <f t="shared" ref="D699:D706" si="1410">LEFT(F699, SEARCH(",", F699) - 1)</f>
        <v>Brendan Witt</v>
      </c>
      <c r="E699" t="str">
        <f t="shared" ref="E699:E706" si="1411">LEFT(RIGHT(F699, LEN(F699)-SEARCH(",", F699)-1), 2)</f>
        <v xml:space="preserve">D </v>
      </c>
      <c r="F699" t="s">
        <v>1169</v>
      </c>
      <c r="G699">
        <v>81</v>
      </c>
      <c r="H699">
        <v>1</v>
      </c>
      <c r="I699">
        <v>13</v>
      </c>
      <c r="J699">
        <f t="shared" ref="J699:J706" si="1412">H699+I699</f>
        <v>14</v>
      </c>
      <c r="K699">
        <v>14</v>
      </c>
      <c r="L699">
        <v>131</v>
      </c>
      <c r="M699" s="5" t="s">
        <v>5863</v>
      </c>
      <c r="N699" s="7">
        <f t="shared" ref="N699:N706" si="1413">LEFT(M699, LEN(M699)-3)+RIGHT(M699,2)/60</f>
        <v>21.65</v>
      </c>
      <c r="O699" s="7">
        <f t="shared" ref="O699:O706" si="1414">G699*N699</f>
        <v>1753.6499999999999</v>
      </c>
      <c r="P699">
        <v>0</v>
      </c>
      <c r="Q699">
        <v>0</v>
      </c>
      <c r="R699">
        <v>0</v>
      </c>
      <c r="S699">
        <v>0</v>
      </c>
      <c r="T699">
        <f t="shared" ref="T699:U706" si="1415">H699-P699-R699</f>
        <v>1</v>
      </c>
      <c r="U699">
        <f t="shared" si="1415"/>
        <v>13</v>
      </c>
      <c r="V699">
        <v>75</v>
      </c>
      <c r="W699" s="9">
        <f t="shared" ref="W699:W706" si="1416">IF(V699=0,0,H699/V699)</f>
        <v>1.3333333333333334E-2</v>
      </c>
      <c r="X699">
        <v>2194</v>
      </c>
      <c r="Y699">
        <v>0</v>
      </c>
      <c r="Z699">
        <v>0</v>
      </c>
      <c r="AA699">
        <v>0</v>
      </c>
      <c r="AB699">
        <v>0</v>
      </c>
      <c r="AC699" s="9">
        <f t="shared" ref="AC699:AC706" si="1417">IF(AA699+AB699=0,0,AA699/(AA699+AB699))</f>
        <v>0</v>
      </c>
      <c r="AD699" s="5" t="s">
        <v>1661</v>
      </c>
      <c r="AE699" s="11">
        <f t="shared" ref="AE699:AE706" si="1418">LEFT(AD699, LEN(AD699)-3)+RIGHT(AD699,2)/60</f>
        <v>125.21666666666667</v>
      </c>
      <c r="AF699" s="27">
        <v>65</v>
      </c>
      <c r="AG699" s="12">
        <v>1808797</v>
      </c>
      <c r="AH699" s="13" t="s">
        <v>4418</v>
      </c>
      <c r="AI699" s="13" t="s">
        <v>6444</v>
      </c>
      <c r="AJ699" s="14">
        <v>1.9</v>
      </c>
      <c r="AK699" s="13" t="s">
        <v>6420</v>
      </c>
      <c r="AL699" s="13" t="s">
        <v>6283</v>
      </c>
      <c r="AM699" s="13" t="s">
        <v>6425</v>
      </c>
      <c r="AN699" s="18">
        <f t="shared" ref="AN699:AQ706" si="1419">AH699+0</f>
        <v>27.1</v>
      </c>
      <c r="AO699" s="18">
        <f t="shared" si="1419"/>
        <v>43.4</v>
      </c>
      <c r="AP699" s="18">
        <f t="shared" si="1419"/>
        <v>1.9</v>
      </c>
      <c r="AQ699" s="18">
        <f t="shared" si="1419"/>
        <v>-1.6</v>
      </c>
      <c r="AR699" s="18">
        <f t="shared" si="1397"/>
        <v>-1.4869888475836432</v>
      </c>
      <c r="AS699" s="18">
        <f t="shared" ref="AS699:AS706" si="1420">AL699+0</f>
        <v>2.4</v>
      </c>
      <c r="AT699" s="18">
        <f t="shared" si="1398"/>
        <v>2.2304832713754648</v>
      </c>
      <c r="AU699" s="18">
        <f t="shared" ref="AU699:AU706" si="1421">AM699+0</f>
        <v>0.8</v>
      </c>
      <c r="AV699" s="66">
        <v>207</v>
      </c>
      <c r="AW699" s="66">
        <v>231</v>
      </c>
      <c r="AX699" s="66">
        <v>47</v>
      </c>
      <c r="AY699" s="66">
        <v>62</v>
      </c>
      <c r="AZ699" s="66">
        <v>20</v>
      </c>
      <c r="BA699" s="66">
        <v>0</v>
      </c>
      <c r="BB699" s="66">
        <v>0</v>
      </c>
      <c r="BC699" s="66">
        <v>0</v>
      </c>
      <c r="BD699">
        <v>32</v>
      </c>
      <c r="BE699" t="s">
        <v>5203</v>
      </c>
      <c r="BF699" t="s">
        <v>4984</v>
      </c>
      <c r="BG699" t="s">
        <v>650</v>
      </c>
      <c r="BH699" t="s">
        <v>7457</v>
      </c>
      <c r="BI699">
        <v>74</v>
      </c>
      <c r="BJ699">
        <v>223</v>
      </c>
      <c r="BK699" t="s">
        <v>1259</v>
      </c>
      <c r="BL699" t="s">
        <v>7128</v>
      </c>
      <c r="BM699" s="4" t="s">
        <v>1884</v>
      </c>
      <c r="BN699" s="4" t="s">
        <v>1885</v>
      </c>
      <c r="BO699" s="4" t="s">
        <v>2656</v>
      </c>
      <c r="BP699" s="4" t="s">
        <v>2658</v>
      </c>
      <c r="BQ699" s="7">
        <f t="shared" si="1399"/>
        <v>1753.1666666666667</v>
      </c>
      <c r="BR699" s="7">
        <f t="shared" si="1399"/>
        <v>1354.3333333333333</v>
      </c>
      <c r="BS699" s="7">
        <f t="shared" si="1399"/>
        <v>388.65</v>
      </c>
      <c r="BT699" s="7">
        <f t="shared" si="1399"/>
        <v>10.183333333333334</v>
      </c>
      <c r="BU699" s="12">
        <v>2194</v>
      </c>
      <c r="BV699">
        <v>0</v>
      </c>
      <c r="BW699">
        <v>0</v>
      </c>
      <c r="BX699">
        <v>0</v>
      </c>
      <c r="BY699" s="18">
        <f t="shared" si="1400"/>
        <v>16.720164609053498</v>
      </c>
      <c r="BZ699" s="18">
        <f t="shared" si="1401"/>
        <v>4.7981481481481483</v>
      </c>
      <c r="CA699" s="18">
        <f t="shared" si="1402"/>
        <v>0.1257201646090535</v>
      </c>
      <c r="CB699" s="6">
        <v>62</v>
      </c>
      <c r="CC699" s="6">
        <v>0</v>
      </c>
      <c r="CD699" s="6">
        <v>2</v>
      </c>
      <c r="CE699" s="6">
        <v>64</v>
      </c>
      <c r="CF699" s="6">
        <v>51</v>
      </c>
      <c r="CG699" s="6">
        <v>2</v>
      </c>
      <c r="CH699" s="6">
        <v>48</v>
      </c>
      <c r="CI699" s="6">
        <v>101</v>
      </c>
      <c r="CJ699" s="11">
        <f t="shared" si="1403"/>
        <v>2.7467388629091807</v>
      </c>
      <c r="CK699" s="11">
        <f t="shared" si="1404"/>
        <v>0</v>
      </c>
      <c r="CL699" s="11">
        <f t="shared" si="1405"/>
        <v>0.30876109610189117</v>
      </c>
      <c r="CM699" s="11">
        <f t="shared" si="1406"/>
        <v>2.2594142259414225</v>
      </c>
      <c r="CN699" s="11">
        <f t="shared" si="1407"/>
        <v>11.783960720130931</v>
      </c>
      <c r="CO699" s="11">
        <f t="shared" si="1408"/>
        <v>7.4102663064453882</v>
      </c>
      <c r="CP699" s="52">
        <f t="shared" si="1326"/>
        <v>1.6129032258064516E-2</v>
      </c>
      <c r="CQ699" s="52">
        <f t="shared" si="1327"/>
        <v>0.20967741935483872</v>
      </c>
      <c r="CR699" s="52">
        <f t="shared" si="1328"/>
        <v>0.22580645161290325</v>
      </c>
      <c r="CS699" s="52">
        <f t="shared" si="1329"/>
        <v>0</v>
      </c>
      <c r="CT699" s="52">
        <f t="shared" si="1330"/>
        <v>0</v>
      </c>
      <c r="CU699" s="52">
        <f t="shared" si="1331"/>
        <v>0</v>
      </c>
      <c r="CV699">
        <v>0</v>
      </c>
      <c r="CW699" s="60">
        <f t="shared" ref="CW699:CW706" si="1422">DD699+DJ699+DN699</f>
        <v>16.679042619604683</v>
      </c>
      <c r="CX699" s="60">
        <f t="shared" ref="CX699:CX706" si="1423">CW699/DR699*2000</f>
        <v>19.027332582494175</v>
      </c>
      <c r="CY699" s="60">
        <v>1.7113548713489326</v>
      </c>
      <c r="CZ699" s="60">
        <v>-0.34958545121426077</v>
      </c>
      <c r="DA699" s="60">
        <v>-1.2969061216617177</v>
      </c>
      <c r="DB699" s="60">
        <v>-0.80391380069641938</v>
      </c>
      <c r="DC699" s="60">
        <v>0</v>
      </c>
      <c r="DD699" s="60">
        <f t="shared" ref="DD699:DD706" si="1424">SUM(CY699:DC699)</f>
        <v>-0.73905050222346536</v>
      </c>
      <c r="DE699" s="60">
        <f t="shared" ref="DE699:DE706" si="1425">DD699/DR699*2000</f>
        <v>-0.84310352948774459</v>
      </c>
      <c r="DF699" s="60">
        <v>20.846848710092051</v>
      </c>
      <c r="DG699" s="60">
        <v>-1.3547895797004266</v>
      </c>
      <c r="DH699" s="60">
        <v>7.9565649977229702</v>
      </c>
      <c r="DI699" s="60">
        <v>-10.030531006286447</v>
      </c>
      <c r="DJ699" s="60">
        <f t="shared" ref="DJ699:DJ706" si="1426">SUM(DF699:DI699)</f>
        <v>17.41809312182815</v>
      </c>
      <c r="DK699" s="60">
        <f t="shared" ref="DK699:DK706" si="1427">DJ699/DR699*2000</f>
        <v>19.870436111981917</v>
      </c>
      <c r="DL699" s="60"/>
      <c r="DM699" s="60"/>
      <c r="DN699" s="60">
        <f t="shared" ref="DN699:DN706" si="1428">SUM(DL699:DM699)</f>
        <v>0</v>
      </c>
      <c r="DO699" s="59">
        <v>1354.3333333333333</v>
      </c>
      <c r="DP699" s="59">
        <v>10.183333333333334</v>
      </c>
      <c r="DQ699" s="59">
        <v>388.65</v>
      </c>
      <c r="DR699" s="58">
        <v>1753.1666666666665</v>
      </c>
    </row>
    <row r="700" spans="1:122" x14ac:dyDescent="0.2">
      <c r="A700" t="s">
        <v>4667</v>
      </c>
      <c r="B700" t="s">
        <v>4667</v>
      </c>
      <c r="C700" t="str">
        <f t="shared" si="1409"/>
        <v xml:space="preserve">Gervais, Bruno </v>
      </c>
      <c r="D700" t="str">
        <f t="shared" si="1410"/>
        <v>Bruno Gervais</v>
      </c>
      <c r="E700" t="str">
        <f t="shared" si="1411"/>
        <v xml:space="preserve">D </v>
      </c>
      <c r="F700" t="s">
        <v>1175</v>
      </c>
      <c r="G700">
        <v>51</v>
      </c>
      <c r="H700">
        <v>0</v>
      </c>
      <c r="I700">
        <v>6</v>
      </c>
      <c r="J700">
        <f t="shared" si="1412"/>
        <v>6</v>
      </c>
      <c r="K700">
        <v>-10</v>
      </c>
      <c r="L700">
        <v>28</v>
      </c>
      <c r="M700" s="5" t="s">
        <v>5824</v>
      </c>
      <c r="N700" s="7">
        <f t="shared" si="1413"/>
        <v>15.383333333333333</v>
      </c>
      <c r="O700" s="7">
        <f t="shared" si="1414"/>
        <v>784.55</v>
      </c>
      <c r="P700">
        <v>0</v>
      </c>
      <c r="Q700">
        <v>3</v>
      </c>
      <c r="R700">
        <v>0</v>
      </c>
      <c r="S700">
        <v>0</v>
      </c>
      <c r="T700">
        <f t="shared" si="1415"/>
        <v>0</v>
      </c>
      <c r="U700">
        <f t="shared" si="1415"/>
        <v>3</v>
      </c>
      <c r="V700">
        <v>47</v>
      </c>
      <c r="W700" s="9">
        <f t="shared" si="1416"/>
        <v>0</v>
      </c>
      <c r="X700">
        <v>989</v>
      </c>
      <c r="Y700">
        <v>0</v>
      </c>
      <c r="Z700">
        <v>0</v>
      </c>
      <c r="AA700">
        <v>0</v>
      </c>
      <c r="AB700">
        <v>0</v>
      </c>
      <c r="AC700" s="9">
        <f t="shared" si="1417"/>
        <v>0</v>
      </c>
      <c r="AD700" s="5" t="s">
        <v>1662</v>
      </c>
      <c r="AE700" s="11">
        <f t="shared" si="1418"/>
        <v>130.71666666666667</v>
      </c>
      <c r="AF700" s="27">
        <v>44</v>
      </c>
      <c r="AG700" s="12">
        <v>588020</v>
      </c>
      <c r="AH700" s="13" t="s">
        <v>6414</v>
      </c>
      <c r="AI700" s="13" t="s">
        <v>4359</v>
      </c>
      <c r="AJ700" s="14">
        <v>-12.2</v>
      </c>
      <c r="AK700" s="13" t="s">
        <v>6435</v>
      </c>
      <c r="AL700" s="13" t="s">
        <v>6441</v>
      </c>
      <c r="AM700" s="13" t="s">
        <v>299</v>
      </c>
      <c r="AN700" s="18">
        <f t="shared" si="1419"/>
        <v>14.2</v>
      </c>
      <c r="AO700" s="18">
        <f t="shared" si="1419"/>
        <v>14.1</v>
      </c>
      <c r="AP700" s="18">
        <f t="shared" si="1419"/>
        <v>-12.2</v>
      </c>
      <c r="AQ700" s="18">
        <f t="shared" si="1419"/>
        <v>-1.4</v>
      </c>
      <c r="AR700" s="18">
        <f t="shared" si="1397"/>
        <v>-3.1478948453221904</v>
      </c>
      <c r="AS700" s="18">
        <f t="shared" si="1420"/>
        <v>-2.2999999999999998</v>
      </c>
      <c r="AT700" s="18">
        <f t="shared" si="1398"/>
        <v>-5.1715415316007416</v>
      </c>
      <c r="AU700" s="18">
        <f t="shared" si="1421"/>
        <v>-3.7</v>
      </c>
      <c r="AV700" s="66">
        <v>66</v>
      </c>
      <c r="AW700" s="66">
        <v>33</v>
      </c>
      <c r="AX700" s="66">
        <v>20</v>
      </c>
      <c r="AY700" s="66">
        <v>27</v>
      </c>
      <c r="AZ700" s="66">
        <v>18</v>
      </c>
      <c r="BA700" s="66">
        <v>0</v>
      </c>
      <c r="BB700" s="66">
        <v>0</v>
      </c>
      <c r="BC700" s="66">
        <v>0</v>
      </c>
      <c r="BE700" t="s">
        <v>3939</v>
      </c>
      <c r="BF700" t="s">
        <v>3940</v>
      </c>
      <c r="BG700" t="s">
        <v>7456</v>
      </c>
      <c r="BH700" t="s">
        <v>7457</v>
      </c>
      <c r="BI700">
        <v>72</v>
      </c>
      <c r="BJ700">
        <v>188</v>
      </c>
      <c r="BK700" t="s">
        <v>1258</v>
      </c>
      <c r="BL700" t="s">
        <v>7128</v>
      </c>
      <c r="BM700" s="4" t="s">
        <v>2309</v>
      </c>
      <c r="BN700" s="4" t="s">
        <v>2310</v>
      </c>
      <c r="BO700" s="4" t="s">
        <v>2311</v>
      </c>
      <c r="BP700" s="4" t="s">
        <v>2312</v>
      </c>
      <c r="BQ700" s="7">
        <f t="shared" si="1399"/>
        <v>784.31666666666672</v>
      </c>
      <c r="BR700" s="7">
        <f t="shared" si="1399"/>
        <v>679.15</v>
      </c>
      <c r="BS700" s="7">
        <f t="shared" si="1399"/>
        <v>44.7</v>
      </c>
      <c r="BT700" s="7">
        <f t="shared" si="1399"/>
        <v>60.466666666666669</v>
      </c>
      <c r="BU700">
        <v>989</v>
      </c>
      <c r="BV700">
        <v>0</v>
      </c>
      <c r="BW700">
        <v>0</v>
      </c>
      <c r="BX700">
        <v>0</v>
      </c>
      <c r="BY700" s="18">
        <f t="shared" si="1400"/>
        <v>13.316666666666666</v>
      </c>
      <c r="BZ700" s="18">
        <f t="shared" si="1401"/>
        <v>0.87647058823529422</v>
      </c>
      <c r="CA700" s="18">
        <f t="shared" si="1402"/>
        <v>1.1856209150326797</v>
      </c>
      <c r="CB700" s="6">
        <v>15</v>
      </c>
      <c r="CC700" s="6">
        <v>7</v>
      </c>
      <c r="CD700" s="6">
        <v>0</v>
      </c>
      <c r="CE700" s="6">
        <v>22</v>
      </c>
      <c r="CF700" s="6">
        <v>23</v>
      </c>
      <c r="CG700" s="6">
        <v>0</v>
      </c>
      <c r="CH700" s="6">
        <v>4</v>
      </c>
      <c r="CI700" s="6">
        <v>27</v>
      </c>
      <c r="CJ700" s="11">
        <f t="shared" si="1403"/>
        <v>1.3251858941323713</v>
      </c>
      <c r="CK700" s="11">
        <f t="shared" si="1404"/>
        <v>6.9459757442116867</v>
      </c>
      <c r="CL700" s="11">
        <f t="shared" si="1405"/>
        <v>0</v>
      </c>
      <c r="CM700" s="11">
        <f t="shared" si="1406"/>
        <v>2.0319517043363029</v>
      </c>
      <c r="CN700" s="11">
        <f t="shared" si="1407"/>
        <v>0</v>
      </c>
      <c r="CO700" s="11">
        <f t="shared" si="1408"/>
        <v>5.3691275167785228</v>
      </c>
      <c r="CP700" s="52">
        <f t="shared" si="1326"/>
        <v>0</v>
      </c>
      <c r="CQ700" s="52">
        <f t="shared" si="1327"/>
        <v>0.2</v>
      </c>
      <c r="CR700" s="52">
        <f t="shared" si="1328"/>
        <v>0.2</v>
      </c>
      <c r="CS700" s="52">
        <f t="shared" si="1329"/>
        <v>0</v>
      </c>
      <c r="CT700" s="52">
        <f t="shared" si="1330"/>
        <v>0.42857142857142855</v>
      </c>
      <c r="CU700" s="52">
        <f t="shared" si="1331"/>
        <v>0.42857142857142855</v>
      </c>
      <c r="CV700">
        <v>0</v>
      </c>
      <c r="CW700" s="60">
        <f t="shared" si="1422"/>
        <v>10.33825658402896</v>
      </c>
      <c r="CX700" s="60">
        <f t="shared" si="1423"/>
        <v>26.362455430065982</v>
      </c>
      <c r="CY700" s="60">
        <v>-2.9458697433842267</v>
      </c>
      <c r="CZ700" s="60">
        <v>0.36338839677297913</v>
      </c>
      <c r="DA700" s="60">
        <v>-0.58019873732558969</v>
      </c>
      <c r="DB700" s="60">
        <v>-9.2460946587237747E-2</v>
      </c>
      <c r="DC700" s="60">
        <v>0</v>
      </c>
      <c r="DD700" s="60">
        <f t="shared" si="1424"/>
        <v>-3.2551410305240753</v>
      </c>
      <c r="DE700" s="60">
        <f t="shared" si="1425"/>
        <v>-8.3005785006670134</v>
      </c>
      <c r="DF700" s="60">
        <v>10.777093915462562</v>
      </c>
      <c r="DG700" s="60">
        <v>1.191181522489231</v>
      </c>
      <c r="DH700" s="60">
        <v>1.677739474538515</v>
      </c>
      <c r="DI700" s="60">
        <v>-5.2617297937273225E-2</v>
      </c>
      <c r="DJ700" s="60">
        <f t="shared" si="1426"/>
        <v>13.593397614553036</v>
      </c>
      <c r="DK700" s="60">
        <f t="shared" si="1427"/>
        <v>34.663033930733</v>
      </c>
      <c r="DL700" s="60"/>
      <c r="DM700" s="60"/>
      <c r="DN700" s="60">
        <f t="shared" si="1428"/>
        <v>0</v>
      </c>
      <c r="DO700" s="58">
        <v>679.15</v>
      </c>
      <c r="DP700" s="58">
        <v>60.466666666666669</v>
      </c>
      <c r="DQ700" s="58">
        <v>44.7</v>
      </c>
      <c r="DR700" s="58">
        <v>784.31666666666672</v>
      </c>
    </row>
    <row r="701" spans="1:122" s="30" customFormat="1" x14ac:dyDescent="0.2">
      <c r="A701" t="s">
        <v>4657</v>
      </c>
      <c r="B701" t="s">
        <v>4667</v>
      </c>
      <c r="C701" t="str">
        <f t="shared" si="1409"/>
        <v xml:space="preserve">Berard, Bryan </v>
      </c>
      <c r="D701" t="str">
        <f t="shared" si="1410"/>
        <v>Bryan Berard</v>
      </c>
      <c r="E701" t="str">
        <f t="shared" si="1411"/>
        <v xml:space="preserve">D </v>
      </c>
      <c r="F701" t="s">
        <v>3340</v>
      </c>
      <c r="G701">
        <v>11</v>
      </c>
      <c r="H701">
        <v>0</v>
      </c>
      <c r="I701">
        <v>3</v>
      </c>
      <c r="J701">
        <f t="shared" si="1412"/>
        <v>3</v>
      </c>
      <c r="K701">
        <v>-4</v>
      </c>
      <c r="L701">
        <v>8</v>
      </c>
      <c r="M701" s="5" t="s">
        <v>5614</v>
      </c>
      <c r="N701" s="7">
        <f t="shared" si="1413"/>
        <v>18.966666666666665</v>
      </c>
      <c r="O701" s="7">
        <f t="shared" si="1414"/>
        <v>208.63333333333333</v>
      </c>
      <c r="P701">
        <v>0</v>
      </c>
      <c r="Q701">
        <v>1</v>
      </c>
      <c r="R701">
        <v>0</v>
      </c>
      <c r="S701">
        <v>0</v>
      </c>
      <c r="T701">
        <f t="shared" si="1415"/>
        <v>0</v>
      </c>
      <c r="U701">
        <f t="shared" si="1415"/>
        <v>2</v>
      </c>
      <c r="V701">
        <v>22</v>
      </c>
      <c r="W701" s="9">
        <f t="shared" si="1416"/>
        <v>0</v>
      </c>
      <c r="X701">
        <v>268</v>
      </c>
      <c r="Y701">
        <v>0</v>
      </c>
      <c r="Z701">
        <v>0</v>
      </c>
      <c r="AA701">
        <v>0</v>
      </c>
      <c r="AB701">
        <v>0</v>
      </c>
      <c r="AC701" s="9">
        <f t="shared" si="1417"/>
        <v>0</v>
      </c>
      <c r="AD701" s="5" t="s">
        <v>4080</v>
      </c>
      <c r="AE701" s="11">
        <f t="shared" si="1418"/>
        <v>69.533333333333331</v>
      </c>
      <c r="AF701" s="27"/>
      <c r="AG701"/>
      <c r="AH701" s="13" t="s">
        <v>6421</v>
      </c>
      <c r="AI701" s="13" t="s">
        <v>6346</v>
      </c>
      <c r="AJ701" s="14">
        <v>-1.9</v>
      </c>
      <c r="AK701" s="13" t="s">
        <v>6274</v>
      </c>
      <c r="AL701" s="13" t="s">
        <v>6348</v>
      </c>
      <c r="AM701" s="13" t="s">
        <v>6352</v>
      </c>
      <c r="AN701" s="18">
        <f t="shared" si="1419"/>
        <v>6.4</v>
      </c>
      <c r="AO701" s="18">
        <f t="shared" si="1419"/>
        <v>5.7</v>
      </c>
      <c r="AP701" s="18">
        <f t="shared" si="1419"/>
        <v>-1.9</v>
      </c>
      <c r="AQ701" s="18">
        <f t="shared" si="1419"/>
        <v>-0.5</v>
      </c>
      <c r="AR701" s="18">
        <f t="shared" si="1397"/>
        <v>-3.8341108058022879</v>
      </c>
      <c r="AS701" s="18">
        <f t="shared" si="1420"/>
        <v>0.2</v>
      </c>
      <c r="AT701" s="18">
        <f t="shared" si="1398"/>
        <v>1.5336443223209153</v>
      </c>
      <c r="AU701" s="18">
        <f t="shared" si="1421"/>
        <v>-0.3</v>
      </c>
      <c r="AV701" s="66">
        <v>13</v>
      </c>
      <c r="AW701" s="66">
        <v>4</v>
      </c>
      <c r="AX701" s="66">
        <v>10</v>
      </c>
      <c r="AY701" s="66">
        <v>8</v>
      </c>
      <c r="AZ701" s="66">
        <v>2</v>
      </c>
      <c r="BA701" s="66">
        <v>0</v>
      </c>
      <c r="BB701" s="66">
        <v>0</v>
      </c>
      <c r="BC701" s="66">
        <v>0</v>
      </c>
      <c r="BD701">
        <v>4</v>
      </c>
      <c r="BE701" t="s">
        <v>3960</v>
      </c>
      <c r="BF701" t="s">
        <v>3961</v>
      </c>
      <c r="BG701" t="s">
        <v>5036</v>
      </c>
      <c r="BH701" t="s">
        <v>7471</v>
      </c>
      <c r="BI701">
        <v>74</v>
      </c>
      <c r="BJ701">
        <v>220</v>
      </c>
      <c r="BK701" t="s">
        <v>1259</v>
      </c>
      <c r="BL701" t="s">
        <v>7128</v>
      </c>
      <c r="BM701" s="4" t="s">
        <v>7400</v>
      </c>
      <c r="BN701" s="4" t="s">
        <v>3723</v>
      </c>
      <c r="BO701" s="4" t="s">
        <v>6804</v>
      </c>
      <c r="BP701" s="4" t="s">
        <v>3724</v>
      </c>
      <c r="BQ701" s="7">
        <f t="shared" si="1399"/>
        <v>208.6</v>
      </c>
      <c r="BR701" s="7">
        <f t="shared" si="1399"/>
        <v>156.38333333333333</v>
      </c>
      <c r="BS701" s="7">
        <f t="shared" si="1399"/>
        <v>8.4666666666666668</v>
      </c>
      <c r="BT701" s="7">
        <f t="shared" si="1399"/>
        <v>43.75</v>
      </c>
      <c r="BU701">
        <v>268</v>
      </c>
      <c r="BV701">
        <v>0</v>
      </c>
      <c r="BW701">
        <v>0</v>
      </c>
      <c r="BX701">
        <v>0</v>
      </c>
      <c r="BY701" s="18">
        <f t="shared" si="1400"/>
        <v>14.216666666666667</v>
      </c>
      <c r="BZ701" s="18">
        <f t="shared" si="1401"/>
        <v>0.76969696969696966</v>
      </c>
      <c r="CA701" s="18">
        <f t="shared" si="1402"/>
        <v>3.9772727272727271</v>
      </c>
      <c r="CB701" s="6">
        <v>9</v>
      </c>
      <c r="CC701" s="6">
        <v>4</v>
      </c>
      <c r="CD701" s="6">
        <v>0</v>
      </c>
      <c r="CE701" s="6">
        <v>13</v>
      </c>
      <c r="CF701" s="6">
        <v>12</v>
      </c>
      <c r="CG701" s="6">
        <v>0</v>
      </c>
      <c r="CH701" s="6">
        <v>1</v>
      </c>
      <c r="CI701" s="6">
        <v>13</v>
      </c>
      <c r="CJ701" s="11">
        <f t="shared" si="1403"/>
        <v>3.4530533944367479</v>
      </c>
      <c r="CK701" s="11">
        <f t="shared" si="1404"/>
        <v>5.4857142857142858</v>
      </c>
      <c r="CL701" s="11">
        <f t="shared" si="1405"/>
        <v>0</v>
      </c>
      <c r="CM701" s="11">
        <f t="shared" si="1406"/>
        <v>4.6040711925823299</v>
      </c>
      <c r="CN701" s="11">
        <f t="shared" si="1407"/>
        <v>0</v>
      </c>
      <c r="CO701" s="11">
        <f t="shared" si="1408"/>
        <v>7.0866141732283463</v>
      </c>
      <c r="CP701" s="52">
        <f t="shared" si="1326"/>
        <v>0</v>
      </c>
      <c r="CQ701" s="52">
        <f t="shared" si="1327"/>
        <v>0.22222222222222221</v>
      </c>
      <c r="CR701" s="52">
        <f t="shared" si="1328"/>
        <v>0.22222222222222221</v>
      </c>
      <c r="CS701" s="52">
        <f t="shared" si="1329"/>
        <v>0</v>
      </c>
      <c r="CT701" s="52">
        <f t="shared" si="1330"/>
        <v>0.25</v>
      </c>
      <c r="CU701" s="52">
        <f t="shared" si="1331"/>
        <v>0.25</v>
      </c>
      <c r="CV701">
        <v>0</v>
      </c>
      <c r="CW701" s="60">
        <f t="shared" si="1422"/>
        <v>0.76953582371938678</v>
      </c>
      <c r="CX701" s="60">
        <f t="shared" si="1423"/>
        <v>7.3780999397831906</v>
      </c>
      <c r="CY701" s="60">
        <v>0.44681865118174452</v>
      </c>
      <c r="CZ701" s="60">
        <v>-0.67684552649039409</v>
      </c>
      <c r="DA701" s="60">
        <v>9.7405879004289053E-3</v>
      </c>
      <c r="DB701" s="60">
        <v>-1.6666378537726474E-2</v>
      </c>
      <c r="DC701" s="60">
        <v>0</v>
      </c>
      <c r="DD701" s="60">
        <f t="shared" si="1424"/>
        <v>-0.23695266594594716</v>
      </c>
      <c r="DE701" s="60">
        <f t="shared" si="1425"/>
        <v>-2.2718376409007397</v>
      </c>
      <c r="DF701" s="60">
        <v>-0.51213293514819702</v>
      </c>
      <c r="DG701" s="60">
        <v>1.081038150202476</v>
      </c>
      <c r="DH701" s="60">
        <v>0.25196160440211562</v>
      </c>
      <c r="DI701" s="60">
        <v>0.18562167020893933</v>
      </c>
      <c r="DJ701" s="60">
        <f t="shared" si="1426"/>
        <v>1.0064884896653339</v>
      </c>
      <c r="DK701" s="60">
        <f t="shared" si="1427"/>
        <v>9.6499375806839307</v>
      </c>
      <c r="DL701" s="60"/>
      <c r="DM701" s="60"/>
      <c r="DN701" s="60">
        <f t="shared" si="1428"/>
        <v>0</v>
      </c>
      <c r="DO701" s="59">
        <v>156.38333333333333</v>
      </c>
      <c r="DP701" s="59">
        <v>43.75</v>
      </c>
      <c r="DQ701" s="59">
        <v>8.4666666666666668</v>
      </c>
      <c r="DR701" s="58">
        <v>208.6</v>
      </c>
    </row>
    <row r="702" spans="1:122" x14ac:dyDescent="0.2">
      <c r="A702" t="s">
        <v>4667</v>
      </c>
      <c r="B702" t="s">
        <v>4667</v>
      </c>
      <c r="C702" t="str">
        <f t="shared" si="1409"/>
        <v xml:space="preserve">Campoli, Chris </v>
      </c>
      <c r="D702" t="str">
        <f t="shared" si="1410"/>
        <v>Chris Campoli</v>
      </c>
      <c r="E702" t="str">
        <f t="shared" si="1411"/>
        <v xml:space="preserve">D </v>
      </c>
      <c r="F702" t="s">
        <v>1170</v>
      </c>
      <c r="G702">
        <v>51</v>
      </c>
      <c r="H702">
        <v>1</v>
      </c>
      <c r="I702">
        <v>13</v>
      </c>
      <c r="J702">
        <f t="shared" si="1412"/>
        <v>14</v>
      </c>
      <c r="K702">
        <v>-3</v>
      </c>
      <c r="L702">
        <v>23</v>
      </c>
      <c r="M702" s="5" t="s">
        <v>5864</v>
      </c>
      <c r="N702" s="7">
        <f t="shared" si="1413"/>
        <v>14.833333333333334</v>
      </c>
      <c r="O702" s="7">
        <f t="shared" si="1414"/>
        <v>756.5</v>
      </c>
      <c r="P702">
        <v>0</v>
      </c>
      <c r="Q702">
        <v>4</v>
      </c>
      <c r="R702">
        <v>0</v>
      </c>
      <c r="S702">
        <v>0</v>
      </c>
      <c r="T702">
        <f t="shared" si="1415"/>
        <v>1</v>
      </c>
      <c r="U702">
        <f t="shared" si="1415"/>
        <v>9</v>
      </c>
      <c r="V702">
        <v>41</v>
      </c>
      <c r="W702" s="9">
        <f t="shared" si="1416"/>
        <v>2.4390243902439025E-2</v>
      </c>
      <c r="X702">
        <v>1024</v>
      </c>
      <c r="Y702">
        <v>0</v>
      </c>
      <c r="Z702">
        <v>0</v>
      </c>
      <c r="AA702">
        <v>0</v>
      </c>
      <c r="AB702">
        <v>0</v>
      </c>
      <c r="AC702" s="9">
        <f t="shared" si="1417"/>
        <v>0</v>
      </c>
      <c r="AD702" s="5" t="s">
        <v>1663</v>
      </c>
      <c r="AE702" s="11">
        <f t="shared" si="1418"/>
        <v>54.033333333333331</v>
      </c>
      <c r="AF702" s="27">
        <v>52</v>
      </c>
      <c r="AG702" s="12">
        <v>1358322</v>
      </c>
      <c r="AH702" s="13" t="s">
        <v>4385</v>
      </c>
      <c r="AI702" s="13" t="s">
        <v>6481</v>
      </c>
      <c r="AJ702" s="14">
        <v>-5.8</v>
      </c>
      <c r="AK702" s="13" t="s">
        <v>6425</v>
      </c>
      <c r="AL702" s="13" t="s">
        <v>6274</v>
      </c>
      <c r="AM702" s="13" t="s">
        <v>6348</v>
      </c>
      <c r="AN702" s="18">
        <f t="shared" si="1419"/>
        <v>16.600000000000001</v>
      </c>
      <c r="AO702" s="18">
        <f t="shared" si="1419"/>
        <v>16</v>
      </c>
      <c r="AP702" s="18">
        <f t="shared" si="1419"/>
        <v>-5.8</v>
      </c>
      <c r="AQ702" s="18">
        <f t="shared" si="1419"/>
        <v>0.8</v>
      </c>
      <c r="AR702" s="18">
        <f t="shared" si="1397"/>
        <v>1.802309208673613</v>
      </c>
      <c r="AS702" s="18">
        <f t="shared" si="1420"/>
        <v>-0.5</v>
      </c>
      <c r="AT702" s="18">
        <f t="shared" si="1398"/>
        <v>-1.1264432554210082</v>
      </c>
      <c r="AU702" s="18">
        <f t="shared" si="1421"/>
        <v>0.2</v>
      </c>
      <c r="AV702" s="66">
        <v>43</v>
      </c>
      <c r="AW702" s="66">
        <v>80</v>
      </c>
      <c r="AX702" s="66">
        <v>13</v>
      </c>
      <c r="AY702" s="66">
        <v>21</v>
      </c>
      <c r="AZ702" s="66">
        <v>15</v>
      </c>
      <c r="BA702" s="66">
        <v>0</v>
      </c>
      <c r="BB702" s="66">
        <v>0</v>
      </c>
      <c r="BC702" s="66">
        <v>0</v>
      </c>
      <c r="BE702" t="s">
        <v>5265</v>
      </c>
      <c r="BF702" t="s">
        <v>1339</v>
      </c>
      <c r="BG702" t="s">
        <v>7484</v>
      </c>
      <c r="BH702" t="s">
        <v>7457</v>
      </c>
      <c r="BI702">
        <v>71</v>
      </c>
      <c r="BJ702">
        <v>190</v>
      </c>
      <c r="BK702" t="s">
        <v>1259</v>
      </c>
      <c r="BL702" t="s">
        <v>7128</v>
      </c>
      <c r="BM702" s="4" t="s">
        <v>2354</v>
      </c>
      <c r="BN702" s="4" t="s">
        <v>2355</v>
      </c>
      <c r="BO702" s="4" t="s">
        <v>2356</v>
      </c>
      <c r="BP702" s="4" t="s">
        <v>2357</v>
      </c>
      <c r="BQ702" s="7">
        <f t="shared" si="1399"/>
        <v>756.4666666666667</v>
      </c>
      <c r="BR702" s="7">
        <f t="shared" si="1399"/>
        <v>625.18333333333328</v>
      </c>
      <c r="BS702" s="7">
        <f t="shared" si="1399"/>
        <v>30.933333333333334</v>
      </c>
      <c r="BT702" s="7">
        <f t="shared" si="1399"/>
        <v>100.35</v>
      </c>
      <c r="BU702" s="12">
        <v>1024</v>
      </c>
      <c r="BV702">
        <v>0</v>
      </c>
      <c r="BW702">
        <v>0</v>
      </c>
      <c r="BX702">
        <v>0</v>
      </c>
      <c r="BY702" s="18">
        <f t="shared" si="1400"/>
        <v>12.258496732026142</v>
      </c>
      <c r="BZ702" s="18">
        <f t="shared" si="1401"/>
        <v>0.60653594771241826</v>
      </c>
      <c r="CA702" s="18">
        <f t="shared" si="1402"/>
        <v>1.9676470588235293</v>
      </c>
      <c r="CB702" s="6">
        <v>22</v>
      </c>
      <c r="CC702" s="6">
        <v>8</v>
      </c>
      <c r="CD702" s="6">
        <v>1</v>
      </c>
      <c r="CE702" s="6">
        <v>31</v>
      </c>
      <c r="CF702" s="6">
        <v>25</v>
      </c>
      <c r="CG702" s="6">
        <v>2</v>
      </c>
      <c r="CH702" s="6">
        <v>4</v>
      </c>
      <c r="CI702" s="6">
        <v>31</v>
      </c>
      <c r="CJ702" s="11">
        <f t="shared" si="1403"/>
        <v>2.1113806616725763</v>
      </c>
      <c r="CK702" s="11">
        <f t="shared" si="1404"/>
        <v>4.7832585949177879</v>
      </c>
      <c r="CL702" s="11">
        <f t="shared" si="1405"/>
        <v>1.9396551724137931</v>
      </c>
      <c r="CM702" s="11">
        <f t="shared" si="1406"/>
        <v>2.3992962064461096</v>
      </c>
      <c r="CN702" s="11">
        <f t="shared" si="1407"/>
        <v>1.195814648729447</v>
      </c>
      <c r="CO702" s="11">
        <f t="shared" si="1408"/>
        <v>7.7586206896551726</v>
      </c>
      <c r="CP702" s="52">
        <f t="shared" si="1326"/>
        <v>4.5454545454545456E-2</v>
      </c>
      <c r="CQ702" s="52">
        <f t="shared" si="1327"/>
        <v>0.40909090909090912</v>
      </c>
      <c r="CR702" s="52">
        <f t="shared" si="1328"/>
        <v>0.45454545454545459</v>
      </c>
      <c r="CS702" s="52">
        <f t="shared" si="1329"/>
        <v>0</v>
      </c>
      <c r="CT702" s="52">
        <f t="shared" si="1330"/>
        <v>0.5</v>
      </c>
      <c r="CU702" s="52">
        <f t="shared" si="1331"/>
        <v>0.5</v>
      </c>
      <c r="CV702">
        <v>0</v>
      </c>
      <c r="CW702" s="60">
        <f t="shared" si="1422"/>
        <v>15.895275839020663</v>
      </c>
      <c r="CX702" s="60">
        <f t="shared" si="1423"/>
        <v>42.025052892449104</v>
      </c>
      <c r="CY702" s="60">
        <v>5.4021295264574194</v>
      </c>
      <c r="CZ702" s="60">
        <v>-0.65732228030358197</v>
      </c>
      <c r="DA702" s="60">
        <v>-0.55959668266928453</v>
      </c>
      <c r="DB702" s="60">
        <v>-6.3984905617417334E-2</v>
      </c>
      <c r="DC702" s="60">
        <v>0</v>
      </c>
      <c r="DD702" s="60">
        <f t="shared" si="1424"/>
        <v>4.1212256578671358</v>
      </c>
      <c r="DE702" s="60">
        <f t="shared" si="1425"/>
        <v>10.895987462414213</v>
      </c>
      <c r="DF702" s="60">
        <v>8.8037040799263782</v>
      </c>
      <c r="DG702" s="60">
        <v>0.42147614154178387</v>
      </c>
      <c r="DH702" s="60">
        <v>0.54320693268780074</v>
      </c>
      <c r="DI702" s="60">
        <v>2.005663026997563</v>
      </c>
      <c r="DJ702" s="60">
        <f t="shared" si="1426"/>
        <v>11.774050181153527</v>
      </c>
      <c r="DK702" s="60">
        <f t="shared" si="1427"/>
        <v>31.129065430034885</v>
      </c>
      <c r="DL702" s="60"/>
      <c r="DM702" s="60"/>
      <c r="DN702" s="60">
        <f t="shared" si="1428"/>
        <v>0</v>
      </c>
      <c r="DO702" s="58">
        <v>625.18333333333328</v>
      </c>
      <c r="DP702" s="58">
        <v>100.35</v>
      </c>
      <c r="DQ702" s="58">
        <v>30.933333333333337</v>
      </c>
      <c r="DR702" s="58">
        <v>756.46666666666658</v>
      </c>
    </row>
    <row r="703" spans="1:122" x14ac:dyDescent="0.2">
      <c r="A703" t="s">
        <v>4667</v>
      </c>
      <c r="B703" t="s">
        <v>4667</v>
      </c>
      <c r="C703" t="str">
        <f t="shared" si="1409"/>
        <v xml:space="preserve">Simon, Chris </v>
      </c>
      <c r="D703" t="str">
        <f t="shared" si="1410"/>
        <v>Chris Simon</v>
      </c>
      <c r="E703" t="str">
        <f t="shared" si="1411"/>
        <v>LW</v>
      </c>
      <c r="F703" t="s">
        <v>1161</v>
      </c>
      <c r="G703">
        <v>67</v>
      </c>
      <c r="H703">
        <v>10</v>
      </c>
      <c r="I703">
        <v>17</v>
      </c>
      <c r="J703">
        <f t="shared" si="1412"/>
        <v>27</v>
      </c>
      <c r="K703">
        <v>17</v>
      </c>
      <c r="L703">
        <v>75</v>
      </c>
      <c r="M703" s="8" t="s">
        <v>1226</v>
      </c>
      <c r="N703" s="7">
        <f t="shared" si="1413"/>
        <v>11</v>
      </c>
      <c r="O703" s="7">
        <f t="shared" si="1414"/>
        <v>737</v>
      </c>
      <c r="P703">
        <v>2</v>
      </c>
      <c r="Q703">
        <v>2</v>
      </c>
      <c r="R703">
        <v>0</v>
      </c>
      <c r="S703">
        <v>0</v>
      </c>
      <c r="T703">
        <f t="shared" si="1415"/>
        <v>8</v>
      </c>
      <c r="U703">
        <f t="shared" si="1415"/>
        <v>15</v>
      </c>
      <c r="V703">
        <v>82</v>
      </c>
      <c r="W703" s="9">
        <f t="shared" si="1416"/>
        <v>0.12195121951219512</v>
      </c>
      <c r="X703">
        <v>971</v>
      </c>
      <c r="Y703">
        <v>0</v>
      </c>
      <c r="Z703">
        <v>0</v>
      </c>
      <c r="AA703">
        <v>21</v>
      </c>
      <c r="AB703">
        <v>23</v>
      </c>
      <c r="AC703" s="9">
        <f t="shared" si="1417"/>
        <v>0.47727272727272729</v>
      </c>
      <c r="AD703" s="5" t="s">
        <v>1664</v>
      </c>
      <c r="AE703" s="11">
        <f t="shared" si="1418"/>
        <v>27.283333333333335</v>
      </c>
      <c r="AF703" s="27">
        <v>65</v>
      </c>
      <c r="AG703" s="12">
        <v>1425501</v>
      </c>
      <c r="AH703" s="13" t="s">
        <v>6365</v>
      </c>
      <c r="AI703" s="13" t="s">
        <v>6451</v>
      </c>
      <c r="AJ703" s="14">
        <v>14.5</v>
      </c>
      <c r="AK703" s="13" t="s">
        <v>6415</v>
      </c>
      <c r="AL703" s="13" t="s">
        <v>6324</v>
      </c>
      <c r="AM703" s="13" t="s">
        <v>6436</v>
      </c>
      <c r="AN703" s="18">
        <f t="shared" si="1419"/>
        <v>17.3</v>
      </c>
      <c r="AO703" s="18">
        <f t="shared" si="1419"/>
        <v>14.4</v>
      </c>
      <c r="AP703" s="18">
        <f t="shared" si="1419"/>
        <v>14.5</v>
      </c>
      <c r="AQ703" s="18">
        <f t="shared" si="1419"/>
        <v>1.7</v>
      </c>
      <c r="AR703" s="18">
        <f t="shared" si="1397"/>
        <v>3.9359444337256417</v>
      </c>
      <c r="AS703" s="18">
        <f t="shared" si="1420"/>
        <v>3.1</v>
      </c>
      <c r="AT703" s="18">
        <f t="shared" si="1398"/>
        <v>7.1773104379702879</v>
      </c>
      <c r="AU703" s="18">
        <f t="shared" si="1421"/>
        <v>4.9000000000000004</v>
      </c>
      <c r="AV703" s="66">
        <v>11</v>
      </c>
      <c r="AW703" s="66">
        <v>98</v>
      </c>
      <c r="AX703" s="66">
        <v>30</v>
      </c>
      <c r="AY703" s="66">
        <v>40</v>
      </c>
      <c r="AZ703" s="66">
        <v>24</v>
      </c>
      <c r="BA703" s="66">
        <v>21</v>
      </c>
      <c r="BB703" s="66">
        <v>23</v>
      </c>
      <c r="BC703" s="66">
        <v>1.1000000000000001</v>
      </c>
      <c r="BD703">
        <v>12</v>
      </c>
      <c r="BE703" t="s">
        <v>238</v>
      </c>
      <c r="BF703" t="s">
        <v>239</v>
      </c>
      <c r="BG703" t="s">
        <v>7484</v>
      </c>
      <c r="BH703" t="s">
        <v>7457</v>
      </c>
      <c r="BI703">
        <v>75</v>
      </c>
      <c r="BJ703">
        <v>232</v>
      </c>
      <c r="BK703" t="s">
        <v>1259</v>
      </c>
      <c r="BL703" t="s">
        <v>7128</v>
      </c>
      <c r="BM703" s="4" t="s">
        <v>2378</v>
      </c>
      <c r="BN703" s="4" t="s">
        <v>2379</v>
      </c>
      <c r="BO703" s="4" t="s">
        <v>6599</v>
      </c>
      <c r="BP703" s="4" t="s">
        <v>2380</v>
      </c>
      <c r="BQ703" s="7">
        <f t="shared" si="1399"/>
        <v>736.7833333333333</v>
      </c>
      <c r="BR703" s="7">
        <f t="shared" si="1399"/>
        <v>609.73333333333335</v>
      </c>
      <c r="BS703" s="7">
        <f t="shared" si="1399"/>
        <v>3.5166666666666666</v>
      </c>
      <c r="BT703" s="7">
        <f t="shared" si="1399"/>
        <v>123.53333333333333</v>
      </c>
      <c r="BU703">
        <v>971</v>
      </c>
      <c r="BV703">
        <v>0</v>
      </c>
      <c r="BW703">
        <v>0</v>
      </c>
      <c r="BX703">
        <v>0</v>
      </c>
      <c r="BY703" s="18">
        <f t="shared" si="1400"/>
        <v>9.100497512437812</v>
      </c>
      <c r="BZ703" s="18">
        <f t="shared" si="1401"/>
        <v>5.2487562189054725E-2</v>
      </c>
      <c r="CA703" s="18">
        <f t="shared" si="1402"/>
        <v>1.8437810945273632</v>
      </c>
      <c r="CB703" s="6">
        <v>36</v>
      </c>
      <c r="CC703" s="6">
        <v>9</v>
      </c>
      <c r="CD703" s="6">
        <v>0</v>
      </c>
      <c r="CE703" s="6">
        <v>45</v>
      </c>
      <c r="CF703" s="6">
        <v>18</v>
      </c>
      <c r="CG703" s="6">
        <v>1</v>
      </c>
      <c r="CH703" s="6">
        <v>0</v>
      </c>
      <c r="CI703" s="6">
        <v>19</v>
      </c>
      <c r="CJ703" s="11">
        <f t="shared" si="1403"/>
        <v>3.5425322545375026</v>
      </c>
      <c r="CK703" s="11">
        <f t="shared" si="1404"/>
        <v>4.3712898003237992</v>
      </c>
      <c r="CL703" s="11">
        <f t="shared" si="1405"/>
        <v>0</v>
      </c>
      <c r="CM703" s="11">
        <f t="shared" si="1406"/>
        <v>1.7712661272687513</v>
      </c>
      <c r="CN703" s="11">
        <f t="shared" si="1407"/>
        <v>0.48569886670264434</v>
      </c>
      <c r="CO703" s="11">
        <f t="shared" si="1408"/>
        <v>0</v>
      </c>
      <c r="CP703" s="52">
        <f t="shared" si="1326"/>
        <v>0.22222222222222221</v>
      </c>
      <c r="CQ703" s="52">
        <f t="shared" si="1327"/>
        <v>0.41666666666666669</v>
      </c>
      <c r="CR703" s="52">
        <f t="shared" si="1328"/>
        <v>0.63888888888888884</v>
      </c>
      <c r="CS703" s="52">
        <f t="shared" si="1329"/>
        <v>0.22222222222222221</v>
      </c>
      <c r="CT703" s="52">
        <f t="shared" si="1330"/>
        <v>0.22222222222222221</v>
      </c>
      <c r="CU703" s="52">
        <f t="shared" si="1331"/>
        <v>0.44444444444444442</v>
      </c>
      <c r="CV703">
        <v>0</v>
      </c>
      <c r="CW703" s="60">
        <f t="shared" si="1422"/>
        <v>14.767641800282687</v>
      </c>
      <c r="CX703" s="60">
        <f t="shared" si="1423"/>
        <v>40.086796571446207</v>
      </c>
      <c r="CY703" s="60">
        <v>14.086430937969865</v>
      </c>
      <c r="CZ703" s="60">
        <v>-0.93016395954277875</v>
      </c>
      <c r="DA703" s="60">
        <v>-0.54503592471051954</v>
      </c>
      <c r="DB703" s="60">
        <v>-3.8818020909487799E-2</v>
      </c>
      <c r="DC703" s="60">
        <v>0</v>
      </c>
      <c r="DD703" s="60">
        <f t="shared" si="1424"/>
        <v>12.572413032807079</v>
      </c>
      <c r="DE703" s="60">
        <f t="shared" si="1425"/>
        <v>34.127843190826106</v>
      </c>
      <c r="DF703" s="60">
        <v>4.9700945166899402</v>
      </c>
      <c r="DG703" s="60">
        <v>0.15929741703670819</v>
      </c>
      <c r="DH703" s="60">
        <v>0.24287938679567253</v>
      </c>
      <c r="DI703" s="60">
        <v>-3.1770425530467121</v>
      </c>
      <c r="DJ703" s="60">
        <f t="shared" si="1426"/>
        <v>2.1952287674756081</v>
      </c>
      <c r="DK703" s="60">
        <f t="shared" si="1427"/>
        <v>5.9589533806201054</v>
      </c>
      <c r="DL703" s="60"/>
      <c r="DM703" s="60"/>
      <c r="DN703" s="60">
        <f t="shared" si="1428"/>
        <v>0</v>
      </c>
      <c r="DO703" s="58">
        <v>609.73333333333335</v>
      </c>
      <c r="DP703" s="58">
        <v>123.53333333333333</v>
      </c>
      <c r="DQ703" s="58">
        <v>3.5166666666666666</v>
      </c>
      <c r="DR703" s="58">
        <v>736.7833333333333</v>
      </c>
    </row>
    <row r="704" spans="1:122" x14ac:dyDescent="0.2">
      <c r="A704" t="s">
        <v>4667</v>
      </c>
      <c r="B704" t="s">
        <v>4667</v>
      </c>
      <c r="C704" t="str">
        <f t="shared" si="1409"/>
        <v xml:space="preserve">Fata, Drew </v>
      </c>
      <c r="D704" t="str">
        <f t="shared" si="1410"/>
        <v>Drew Fata</v>
      </c>
      <c r="E704" t="str">
        <f t="shared" si="1411"/>
        <v xml:space="preserve">D </v>
      </c>
      <c r="F704" t="s">
        <v>3886</v>
      </c>
      <c r="G704">
        <v>3</v>
      </c>
      <c r="H704">
        <v>1</v>
      </c>
      <c r="I704">
        <v>0</v>
      </c>
      <c r="J704">
        <f t="shared" si="1412"/>
        <v>1</v>
      </c>
      <c r="K704">
        <v>-2</v>
      </c>
      <c r="L704">
        <v>5</v>
      </c>
      <c r="M704" s="5" t="s">
        <v>5865</v>
      </c>
      <c r="N704" s="7">
        <f t="shared" si="1413"/>
        <v>10.283333333333333</v>
      </c>
      <c r="O704" s="7">
        <f t="shared" si="1414"/>
        <v>30.85</v>
      </c>
      <c r="P704">
        <v>0</v>
      </c>
      <c r="Q704">
        <v>0</v>
      </c>
      <c r="R704">
        <v>0</v>
      </c>
      <c r="S704">
        <v>0</v>
      </c>
      <c r="T704">
        <f t="shared" si="1415"/>
        <v>1</v>
      </c>
      <c r="U704">
        <f t="shared" si="1415"/>
        <v>0</v>
      </c>
      <c r="V704">
        <v>1</v>
      </c>
      <c r="W704" s="9">
        <f t="shared" si="1416"/>
        <v>1</v>
      </c>
      <c r="X704">
        <v>44</v>
      </c>
      <c r="Y704">
        <v>0</v>
      </c>
      <c r="Z704">
        <v>0</v>
      </c>
      <c r="AA704">
        <v>0</v>
      </c>
      <c r="AB704">
        <v>0</v>
      </c>
      <c r="AC704" s="9">
        <f t="shared" si="1417"/>
        <v>0</v>
      </c>
      <c r="AD704" s="5" t="s">
        <v>1665</v>
      </c>
      <c r="AE704" s="11">
        <f t="shared" si="1418"/>
        <v>30.866666666666667</v>
      </c>
      <c r="AH704" s="13" t="s">
        <v>6426</v>
      </c>
      <c r="AI704" s="13" t="s">
        <v>6422</v>
      </c>
      <c r="AJ704" s="14">
        <v>-2.2999999999999998</v>
      </c>
      <c r="AK704" s="13" t="s">
        <v>6310</v>
      </c>
      <c r="AL704" s="13" t="s">
        <v>6274</v>
      </c>
      <c r="AM704" s="13" t="s">
        <v>6352</v>
      </c>
      <c r="AN704" s="18">
        <f t="shared" si="1419"/>
        <v>0.9</v>
      </c>
      <c r="AO704" s="18">
        <f t="shared" si="1419"/>
        <v>1</v>
      </c>
      <c r="AP704" s="18">
        <f t="shared" si="1419"/>
        <v>-2.2999999999999998</v>
      </c>
      <c r="AQ704" s="18">
        <f t="shared" si="1419"/>
        <v>0.3</v>
      </c>
      <c r="AR704" s="18">
        <f t="shared" si="1397"/>
        <v>18.858040859088529</v>
      </c>
      <c r="AS704" s="18">
        <f t="shared" si="1420"/>
        <v>-0.5</v>
      </c>
      <c r="AT704" s="18">
        <f t="shared" si="1398"/>
        <v>-31.430068098480881</v>
      </c>
      <c r="AU704" s="18">
        <f t="shared" si="1421"/>
        <v>-0.3</v>
      </c>
      <c r="AV704" s="66">
        <v>2</v>
      </c>
      <c r="AW704" s="66">
        <v>2</v>
      </c>
      <c r="AX704" s="66">
        <v>3</v>
      </c>
      <c r="AY704" s="66">
        <v>3</v>
      </c>
      <c r="AZ704" s="66">
        <v>0</v>
      </c>
      <c r="BA704" s="66">
        <v>0</v>
      </c>
      <c r="BB704" s="66">
        <v>0</v>
      </c>
      <c r="BC704" s="66">
        <v>0</v>
      </c>
      <c r="BE704" t="s">
        <v>3451</v>
      </c>
      <c r="BF704" t="s">
        <v>3401</v>
      </c>
      <c r="BG704" t="s">
        <v>7484</v>
      </c>
      <c r="BH704" t="s">
        <v>7457</v>
      </c>
      <c r="BI704">
        <v>73</v>
      </c>
      <c r="BJ704">
        <v>211</v>
      </c>
      <c r="BK704" t="s">
        <v>1259</v>
      </c>
      <c r="BL704" t="s">
        <v>638</v>
      </c>
      <c r="BM704" s="4" t="s">
        <v>6141</v>
      </c>
      <c r="BN704" s="4" t="s">
        <v>6142</v>
      </c>
      <c r="BO704" s="4" t="s">
        <v>1516</v>
      </c>
      <c r="BP704" s="4" t="s">
        <v>6564</v>
      </c>
      <c r="BQ704" s="7">
        <f t="shared" si="1399"/>
        <v>30.866666666666667</v>
      </c>
      <c r="BR704" s="7">
        <f t="shared" si="1399"/>
        <v>29.916666666666668</v>
      </c>
      <c r="BS704" s="7">
        <f t="shared" si="1399"/>
        <v>0</v>
      </c>
      <c r="BT704" s="7">
        <f t="shared" si="1399"/>
        <v>0.95</v>
      </c>
      <c r="BU704">
        <v>44</v>
      </c>
      <c r="BV704">
        <v>0</v>
      </c>
      <c r="BW704">
        <v>0</v>
      </c>
      <c r="BX704">
        <v>0</v>
      </c>
      <c r="BY704" s="18">
        <f t="shared" si="1400"/>
        <v>9.9722222222222232</v>
      </c>
      <c r="BZ704" s="18">
        <f t="shared" si="1401"/>
        <v>0</v>
      </c>
      <c r="CA704" s="18">
        <f t="shared" si="1402"/>
        <v>0.31666666666666665</v>
      </c>
      <c r="CB704" s="6">
        <v>1</v>
      </c>
      <c r="CC704" s="6">
        <v>0</v>
      </c>
      <c r="CD704" s="6">
        <v>0</v>
      </c>
      <c r="CE704" s="6">
        <v>1</v>
      </c>
      <c r="CF704" s="6">
        <v>3</v>
      </c>
      <c r="CG704" s="6">
        <v>0</v>
      </c>
      <c r="CH704" s="6">
        <v>0</v>
      </c>
      <c r="CI704" s="6">
        <v>3</v>
      </c>
      <c r="CJ704" s="11">
        <f t="shared" si="1403"/>
        <v>2.0055710306406684</v>
      </c>
      <c r="CK704" s="11">
        <f t="shared" si="1404"/>
        <v>0</v>
      </c>
      <c r="CL704" s="11">
        <f t="shared" si="1405"/>
        <v>0</v>
      </c>
      <c r="CM704" s="11">
        <f t="shared" si="1406"/>
        <v>6.0167130919220053</v>
      </c>
      <c r="CN704" s="11">
        <f t="shared" si="1407"/>
        <v>0</v>
      </c>
      <c r="CO704" s="11">
        <f t="shared" si="1408"/>
        <v>0</v>
      </c>
      <c r="CP704" s="52">
        <f t="shared" si="1326"/>
        <v>1</v>
      </c>
      <c r="CQ704" s="52">
        <f t="shared" si="1327"/>
        <v>0</v>
      </c>
      <c r="CR704" s="52">
        <f t="shared" si="1328"/>
        <v>1</v>
      </c>
      <c r="CS704" s="52">
        <f t="shared" si="1329"/>
        <v>0</v>
      </c>
      <c r="CT704" s="52">
        <f t="shared" si="1330"/>
        <v>0</v>
      </c>
      <c r="CU704" s="52">
        <f t="shared" si="1331"/>
        <v>0</v>
      </c>
      <c r="CV704">
        <v>0</v>
      </c>
      <c r="CW704" s="60">
        <f t="shared" si="1422"/>
        <v>1.3791135282574496</v>
      </c>
      <c r="CX704" s="60">
        <f t="shared" si="1423"/>
        <v>89.359407878452458</v>
      </c>
      <c r="CY704" s="60">
        <v>1.7592097402250508</v>
      </c>
      <c r="CZ704" s="60">
        <v>-3.2612718034718262E-2</v>
      </c>
      <c r="DA704" s="60">
        <v>-2.2833635681314777E-2</v>
      </c>
      <c r="DB704" s="60">
        <v>0</v>
      </c>
      <c r="DC704" s="60">
        <v>0</v>
      </c>
      <c r="DD704" s="60">
        <f t="shared" si="1424"/>
        <v>1.7037633865090178</v>
      </c>
      <c r="DE704" s="60">
        <f t="shared" si="1425"/>
        <v>110.39503584291691</v>
      </c>
      <c r="DF704" s="60">
        <v>-0.59291449117112016</v>
      </c>
      <c r="DG704" s="60">
        <v>1.8714814438226614E-2</v>
      </c>
      <c r="DH704" s="60">
        <v>0</v>
      </c>
      <c r="DI704" s="60">
        <v>0.24954981848132526</v>
      </c>
      <c r="DJ704" s="60">
        <f t="shared" si="1426"/>
        <v>-0.32464985825156822</v>
      </c>
      <c r="DK704" s="60">
        <f t="shared" si="1427"/>
        <v>-21.03562796446446</v>
      </c>
      <c r="DL704" s="60"/>
      <c r="DM704" s="60"/>
      <c r="DN704" s="60">
        <f t="shared" si="1428"/>
        <v>0</v>
      </c>
      <c r="DO704" s="58">
        <v>29.916666666666671</v>
      </c>
      <c r="DP704" s="58">
        <v>0.95</v>
      </c>
      <c r="DQ704" s="58">
        <v>0</v>
      </c>
      <c r="DR704" s="58">
        <v>30.866666666666671</v>
      </c>
    </row>
    <row r="705" spans="1:122" x14ac:dyDescent="0.2">
      <c r="A705" s="31" t="s">
        <v>4667</v>
      </c>
      <c r="B705" s="31" t="s">
        <v>4667</v>
      </c>
      <c r="C705" s="31" t="str">
        <f t="shared" si="1409"/>
        <v xml:space="preserve">Meyer, Freddy </v>
      </c>
      <c r="D705" s="31" t="str">
        <f t="shared" si="1410"/>
        <v>Freddy Meyer</v>
      </c>
      <c r="E705" s="31" t="str">
        <f t="shared" si="1411"/>
        <v xml:space="preserve">D </v>
      </c>
      <c r="F705" s="31" t="s">
        <v>1177</v>
      </c>
      <c r="G705" s="31">
        <v>35</v>
      </c>
      <c r="H705" s="31">
        <v>0</v>
      </c>
      <c r="I705" s="31">
        <v>3</v>
      </c>
      <c r="J705" s="31">
        <f t="shared" si="1412"/>
        <v>3</v>
      </c>
      <c r="K705" s="31">
        <v>0</v>
      </c>
      <c r="L705" s="31">
        <v>24</v>
      </c>
      <c r="M705" s="32" t="s">
        <v>5467</v>
      </c>
      <c r="N705" s="33">
        <f t="shared" si="1413"/>
        <v>16.649999999999999</v>
      </c>
      <c r="O705" s="33">
        <f t="shared" si="1414"/>
        <v>582.75</v>
      </c>
      <c r="P705" s="31">
        <v>0</v>
      </c>
      <c r="Q705" s="31">
        <v>1</v>
      </c>
      <c r="R705" s="31">
        <v>0</v>
      </c>
      <c r="S705" s="31">
        <v>0</v>
      </c>
      <c r="T705" s="31">
        <f t="shared" si="1415"/>
        <v>0</v>
      </c>
      <c r="U705" s="31">
        <f t="shared" si="1415"/>
        <v>2</v>
      </c>
      <c r="V705" s="31">
        <v>14</v>
      </c>
      <c r="W705" s="34">
        <f t="shared" si="1416"/>
        <v>0</v>
      </c>
      <c r="X705" s="31">
        <v>817</v>
      </c>
      <c r="Y705" s="31">
        <v>0</v>
      </c>
      <c r="Z705" s="31">
        <v>0</v>
      </c>
      <c r="AA705" s="31">
        <v>0</v>
      </c>
      <c r="AB705" s="31">
        <v>0</v>
      </c>
      <c r="AC705" s="34">
        <f t="shared" si="1417"/>
        <v>0</v>
      </c>
      <c r="AD705" s="32" t="s">
        <v>1667</v>
      </c>
      <c r="AE705" s="35">
        <f t="shared" si="1418"/>
        <v>194.26666666666668</v>
      </c>
      <c r="AF705" s="36">
        <v>52</v>
      </c>
      <c r="AG705" s="37">
        <v>491200</v>
      </c>
      <c r="AH705" s="38" t="s">
        <v>4377</v>
      </c>
      <c r="AI705" s="38" t="s">
        <v>4479</v>
      </c>
      <c r="AJ705" s="39">
        <v>-2.2999999999999998</v>
      </c>
      <c r="AK705" s="38" t="s">
        <v>4373</v>
      </c>
      <c r="AL705" s="38" t="s">
        <v>6350</v>
      </c>
      <c r="AM705" s="38" t="s">
        <v>4373</v>
      </c>
      <c r="AN705" s="40">
        <f t="shared" si="1419"/>
        <v>9.6</v>
      </c>
      <c r="AO705" s="40">
        <f t="shared" si="1419"/>
        <v>10.6</v>
      </c>
      <c r="AP705" s="40">
        <f t="shared" si="1419"/>
        <v>-2.2999999999999998</v>
      </c>
      <c r="AQ705" s="40">
        <f t="shared" si="1419"/>
        <v>-1.2</v>
      </c>
      <c r="AR705" s="40"/>
      <c r="AS705" s="40">
        <f t="shared" si="1420"/>
        <v>0</v>
      </c>
      <c r="AT705" s="40"/>
      <c r="AU705" s="40">
        <f t="shared" si="1421"/>
        <v>-1.2</v>
      </c>
      <c r="AV705" s="31">
        <v>101</v>
      </c>
      <c r="AW705" s="31">
        <v>88</v>
      </c>
      <c r="AX705" s="31">
        <v>11</v>
      </c>
      <c r="AY705" s="31">
        <v>40</v>
      </c>
      <c r="AZ705" s="31">
        <v>17</v>
      </c>
      <c r="BA705" s="31">
        <v>0</v>
      </c>
      <c r="BB705" s="31">
        <v>0</v>
      </c>
      <c r="BC705" s="31">
        <v>60</v>
      </c>
      <c r="BD705" s="31">
        <v>44</v>
      </c>
      <c r="BE705" s="31" t="s">
        <v>5220</v>
      </c>
      <c r="BF705" s="31" t="s">
        <v>5221</v>
      </c>
      <c r="BG705" s="31" t="s">
        <v>5222</v>
      </c>
      <c r="BH705" s="31" t="s">
        <v>7471</v>
      </c>
      <c r="BI705" s="31">
        <v>70</v>
      </c>
      <c r="BJ705" s="31">
        <v>192</v>
      </c>
      <c r="BK705" s="31" t="s">
        <v>1259</v>
      </c>
      <c r="BL705" s="31" t="s">
        <v>7128</v>
      </c>
      <c r="BM705" s="41" t="s">
        <v>521</v>
      </c>
      <c r="BN705" s="41" t="s">
        <v>6822</v>
      </c>
      <c r="BO705" s="41" t="s">
        <v>6824</v>
      </c>
      <c r="BP705" s="41" t="s">
        <v>6826</v>
      </c>
      <c r="BQ705" s="33"/>
      <c r="BR705" s="33"/>
      <c r="BS705" s="33"/>
      <c r="BT705" s="33"/>
      <c r="BU705" s="37">
        <v>1407</v>
      </c>
      <c r="BV705" s="31">
        <v>1</v>
      </c>
      <c r="BW705" s="31">
        <v>0</v>
      </c>
      <c r="BX705" s="31">
        <v>0</v>
      </c>
      <c r="BY705" s="40"/>
      <c r="BZ705" s="40"/>
      <c r="CA705" s="40"/>
      <c r="CB705" s="55">
        <v>18</v>
      </c>
      <c r="CC705" s="55">
        <v>2</v>
      </c>
      <c r="CD705" s="55">
        <v>1</v>
      </c>
      <c r="CE705" s="55">
        <v>21</v>
      </c>
      <c r="CF705" s="55">
        <v>18</v>
      </c>
      <c r="CG705" s="55">
        <v>0</v>
      </c>
      <c r="CH705" s="55">
        <v>3</v>
      </c>
      <c r="CI705" s="55">
        <v>21</v>
      </c>
      <c r="CJ705" s="35"/>
      <c r="CK705" s="35"/>
      <c r="CL705" s="35"/>
      <c r="CM705" s="35"/>
      <c r="CN705" s="35"/>
      <c r="CO705" s="35"/>
      <c r="CP705" s="56">
        <f t="shared" si="1326"/>
        <v>0</v>
      </c>
      <c r="CQ705" s="56">
        <f t="shared" si="1327"/>
        <v>0.1111111111111111</v>
      </c>
      <c r="CR705" s="56">
        <f t="shared" si="1328"/>
        <v>0.1111111111111111</v>
      </c>
      <c r="CS705" s="56">
        <f t="shared" si="1329"/>
        <v>0</v>
      </c>
      <c r="CT705" s="56">
        <f t="shared" si="1330"/>
        <v>0.5</v>
      </c>
      <c r="CU705" s="56">
        <f t="shared" si="1331"/>
        <v>0.5</v>
      </c>
      <c r="CV705" s="31">
        <v>1</v>
      </c>
      <c r="CW705" s="61">
        <f t="shared" si="1422"/>
        <v>9.0001650293442292</v>
      </c>
      <c r="CX705" s="61">
        <f t="shared" si="1423"/>
        <v>30.885064014450162</v>
      </c>
      <c r="CY705" s="61">
        <v>-2.1895057094367987</v>
      </c>
      <c r="CZ705" s="61">
        <v>0.24947904954884115</v>
      </c>
      <c r="DA705" s="61">
        <v>-0.43113898819648822</v>
      </c>
      <c r="DB705" s="61">
        <v>-0.15289496573989539</v>
      </c>
      <c r="DC705" s="61">
        <v>0</v>
      </c>
      <c r="DD705" s="61">
        <f t="shared" si="1424"/>
        <v>-2.5240606138243415</v>
      </c>
      <c r="DE705" s="61">
        <f t="shared" si="1425"/>
        <v>-8.6615938019080048</v>
      </c>
      <c r="DF705" s="61">
        <v>7.4487479404803745</v>
      </c>
      <c r="DG705" s="61">
        <v>0.25675412088935462</v>
      </c>
      <c r="DH705" s="61">
        <v>4.5870450601111576</v>
      </c>
      <c r="DI705" s="61">
        <v>-0.76832147831231634</v>
      </c>
      <c r="DJ705" s="61">
        <f t="shared" si="1426"/>
        <v>11.52422564316857</v>
      </c>
      <c r="DK705" s="61">
        <f t="shared" si="1427"/>
        <v>39.546657816358163</v>
      </c>
      <c r="DL705" s="61"/>
      <c r="DM705" s="61"/>
      <c r="DN705" s="61">
        <f t="shared" si="1428"/>
        <v>0</v>
      </c>
      <c r="DO705" s="40">
        <v>495.86666666666667</v>
      </c>
      <c r="DP705" s="40">
        <v>13.033333333333331</v>
      </c>
      <c r="DQ705" s="40">
        <v>73.916666666666671</v>
      </c>
      <c r="DR705" s="62">
        <v>582.81666666666661</v>
      </c>
    </row>
    <row r="706" spans="1:122" x14ac:dyDescent="0.2">
      <c r="A706" s="31" t="s">
        <v>4670</v>
      </c>
      <c r="B706" s="31" t="s">
        <v>4667</v>
      </c>
      <c r="C706" s="31" t="str">
        <f t="shared" si="1409"/>
        <v xml:space="preserve">Meyer, Freddy </v>
      </c>
      <c r="D706" s="31" t="str">
        <f t="shared" si="1410"/>
        <v>Freddy Meyer</v>
      </c>
      <c r="E706" s="31" t="str">
        <f t="shared" si="1411"/>
        <v xml:space="preserve">D </v>
      </c>
      <c r="F706" s="31" t="s">
        <v>2769</v>
      </c>
      <c r="G706" s="31">
        <v>25</v>
      </c>
      <c r="H706" s="31">
        <v>2</v>
      </c>
      <c r="I706" s="31">
        <v>3</v>
      </c>
      <c r="J706" s="31">
        <f t="shared" si="1412"/>
        <v>5</v>
      </c>
      <c r="K706" s="31">
        <v>-4</v>
      </c>
      <c r="L706" s="31">
        <v>14</v>
      </c>
      <c r="M706" s="32" t="s">
        <v>5522</v>
      </c>
      <c r="N706" s="33">
        <f t="shared" si="1413"/>
        <v>18.600000000000001</v>
      </c>
      <c r="O706" s="33">
        <f t="shared" si="1414"/>
        <v>465.00000000000006</v>
      </c>
      <c r="P706" s="31">
        <v>1</v>
      </c>
      <c r="Q706" s="31">
        <v>2</v>
      </c>
      <c r="R706" s="31">
        <v>0</v>
      </c>
      <c r="S706" s="31">
        <v>0</v>
      </c>
      <c r="T706" s="31">
        <f t="shared" si="1415"/>
        <v>1</v>
      </c>
      <c r="U706" s="31">
        <f t="shared" si="1415"/>
        <v>1</v>
      </c>
      <c r="V706" s="31">
        <v>27</v>
      </c>
      <c r="W706" s="34">
        <f t="shared" si="1416"/>
        <v>7.407407407407407E-2</v>
      </c>
      <c r="X706" s="31">
        <v>590</v>
      </c>
      <c r="Y706" s="31">
        <v>0</v>
      </c>
      <c r="Z706" s="31">
        <v>0</v>
      </c>
      <c r="AA706" s="31">
        <v>0</v>
      </c>
      <c r="AB706" s="31">
        <v>0</v>
      </c>
      <c r="AC706" s="34">
        <f t="shared" si="1417"/>
        <v>0</v>
      </c>
      <c r="AD706" s="32" t="s">
        <v>1738</v>
      </c>
      <c r="AE706" s="35">
        <f t="shared" si="1418"/>
        <v>92.966666666666669</v>
      </c>
      <c r="AF706" s="36">
        <v>39</v>
      </c>
      <c r="AG706" s="37">
        <v>424840</v>
      </c>
      <c r="AH706" s="42" t="s">
        <v>6470</v>
      </c>
      <c r="AI706" s="42" t="s">
        <v>4442</v>
      </c>
      <c r="AJ706" s="43">
        <v>1.7</v>
      </c>
      <c r="AK706" s="42" t="s">
        <v>6352</v>
      </c>
      <c r="AL706" s="42" t="s">
        <v>6319</v>
      </c>
      <c r="AM706" s="42" t="s">
        <v>6424</v>
      </c>
      <c r="AN706" s="40">
        <f t="shared" si="1419"/>
        <v>9.4</v>
      </c>
      <c r="AO706" s="40">
        <f t="shared" si="1419"/>
        <v>8.1999999999999993</v>
      </c>
      <c r="AP706" s="40">
        <f t="shared" si="1419"/>
        <v>1.7</v>
      </c>
      <c r="AQ706" s="40">
        <f t="shared" si="1419"/>
        <v>-0.3</v>
      </c>
      <c r="AR706" s="40"/>
      <c r="AS706" s="40">
        <f t="shared" si="1420"/>
        <v>0.7</v>
      </c>
      <c r="AT706" s="40"/>
      <c r="AU706" s="40">
        <f t="shared" si="1421"/>
        <v>0.4</v>
      </c>
      <c r="AV706" s="31"/>
      <c r="AW706" s="31"/>
      <c r="AX706" s="31"/>
      <c r="AY706" s="31"/>
      <c r="AZ706" s="31"/>
      <c r="BA706" s="31"/>
      <c r="BB706" s="31"/>
      <c r="BC706" s="31"/>
      <c r="BD706" s="31"/>
      <c r="BE706" s="31"/>
      <c r="BF706" s="31"/>
      <c r="BG706" s="31"/>
      <c r="BH706" s="31"/>
      <c r="BI706" s="31"/>
      <c r="BJ706" s="31"/>
      <c r="BK706" s="31"/>
      <c r="BL706" s="31"/>
      <c r="BM706" s="41"/>
      <c r="BN706" s="41"/>
      <c r="BO706" s="41"/>
      <c r="BP706" s="41"/>
      <c r="BQ706" s="33"/>
      <c r="BR706" s="33"/>
      <c r="BS706" s="33"/>
      <c r="BT706" s="33"/>
      <c r="BU706" s="31"/>
      <c r="BV706" s="31"/>
      <c r="BW706" s="31"/>
      <c r="BX706" s="31"/>
      <c r="BY706" s="40"/>
      <c r="BZ706" s="40"/>
      <c r="CA706" s="40"/>
      <c r="CB706" s="55">
        <v>13</v>
      </c>
      <c r="CC706" s="55">
        <v>6</v>
      </c>
      <c r="CD706" s="55">
        <v>0</v>
      </c>
      <c r="CE706" s="55">
        <v>19</v>
      </c>
      <c r="CF706" s="55">
        <v>15</v>
      </c>
      <c r="CG706" s="55">
        <v>1</v>
      </c>
      <c r="CH706" s="55">
        <v>3</v>
      </c>
      <c r="CI706" s="55">
        <v>19</v>
      </c>
      <c r="CJ706" s="35"/>
      <c r="CK706" s="35"/>
      <c r="CL706" s="35"/>
      <c r="CM706" s="35"/>
      <c r="CN706" s="35"/>
      <c r="CO706" s="35"/>
      <c r="CP706" s="56">
        <f t="shared" ref="CP706:CP769" si="1429">IF(CB706=0,0,T706/CB706)</f>
        <v>7.6923076923076927E-2</v>
      </c>
      <c r="CQ706" s="56">
        <f t="shared" ref="CQ706:CQ769" si="1430">IF(CB706=0,0,U706/CB706)</f>
        <v>7.6923076923076927E-2</v>
      </c>
      <c r="CR706" s="56">
        <f t="shared" ref="CR706:CR769" si="1431">CP706+CQ706</f>
        <v>0.15384615384615385</v>
      </c>
      <c r="CS706" s="56">
        <f t="shared" ref="CS706:CS769" si="1432">IF(CC706=0,0,P706/CC706)</f>
        <v>0.16666666666666666</v>
      </c>
      <c r="CT706" s="56">
        <f t="shared" ref="CT706:CT769" si="1433">IF(CC706=0,0,Q706/CC706)</f>
        <v>0.33333333333333331</v>
      </c>
      <c r="CU706" s="56">
        <f t="shared" ref="CU706:CU769" si="1434">CS706+CT706</f>
        <v>0.5</v>
      </c>
      <c r="CV706" s="31">
        <v>1</v>
      </c>
      <c r="CW706" s="61">
        <f t="shared" si="1422"/>
        <v>10.780346154964072</v>
      </c>
      <c r="CX706" s="61">
        <f t="shared" si="1423"/>
        <v>46.377053796360819</v>
      </c>
      <c r="CY706" s="61">
        <v>-0.4033269295015357</v>
      </c>
      <c r="CZ706" s="61">
        <v>1.4225074626106928</v>
      </c>
      <c r="DA706" s="61">
        <v>-0.15693412639029791</v>
      </c>
      <c r="DB706" s="61">
        <v>-5.2645455213382798E-2</v>
      </c>
      <c r="DC706" s="61">
        <v>-1.2046237934672999</v>
      </c>
      <c r="DD706" s="61">
        <f t="shared" si="1424"/>
        <v>-0.39502284196182336</v>
      </c>
      <c r="DE706" s="61">
        <f t="shared" si="1425"/>
        <v>-1.6993884360586078</v>
      </c>
      <c r="DF706" s="61">
        <v>8.9579453015473245</v>
      </c>
      <c r="DG706" s="61">
        <v>0.34573394798160395</v>
      </c>
      <c r="DH706" s="61">
        <v>0.75331217787941152</v>
      </c>
      <c r="DI706" s="61">
        <v>1.1183775695175555</v>
      </c>
      <c r="DJ706" s="61">
        <f t="shared" si="1426"/>
        <v>11.175368996925895</v>
      </c>
      <c r="DK706" s="61">
        <f t="shared" si="1427"/>
        <v>48.076442232419431</v>
      </c>
      <c r="DL706" s="61"/>
      <c r="DM706" s="61"/>
      <c r="DN706" s="61">
        <f t="shared" si="1428"/>
        <v>0</v>
      </c>
      <c r="DO706" s="40">
        <v>378.11666666666667</v>
      </c>
      <c r="DP706" s="40">
        <v>63.11666666666666</v>
      </c>
      <c r="DQ706" s="40">
        <v>23.666666666666668</v>
      </c>
      <c r="DR706" s="62">
        <v>464.9</v>
      </c>
    </row>
    <row r="707" spans="1:122" x14ac:dyDescent="0.2">
      <c r="A707" s="19" t="s">
        <v>4667</v>
      </c>
      <c r="B707" s="19" t="s">
        <v>4667</v>
      </c>
      <c r="C707" s="19" t="s">
        <v>20</v>
      </c>
      <c r="D707" s="19" t="s">
        <v>21</v>
      </c>
      <c r="E707" s="19" t="s">
        <v>2734</v>
      </c>
      <c r="F707" s="19" t="s">
        <v>1177</v>
      </c>
      <c r="G707" s="19">
        <v>60</v>
      </c>
      <c r="H707" s="19">
        <v>2</v>
      </c>
      <c r="I707" s="19">
        <v>6</v>
      </c>
      <c r="J707" s="19">
        <v>8</v>
      </c>
      <c r="K707" s="19">
        <v>-4</v>
      </c>
      <c r="L707" s="19">
        <v>38</v>
      </c>
      <c r="M707" s="20"/>
      <c r="N707" s="21">
        <v>17.46</v>
      </c>
      <c r="O707" s="21">
        <v>1047.75</v>
      </c>
      <c r="P707" s="19">
        <v>1</v>
      </c>
      <c r="Q707" s="19">
        <v>3</v>
      </c>
      <c r="R707" s="19">
        <v>0</v>
      </c>
      <c r="S707" s="19">
        <v>0</v>
      </c>
      <c r="T707" s="19">
        <v>1</v>
      </c>
      <c r="U707" s="19">
        <v>3</v>
      </c>
      <c r="V707" s="19">
        <v>41</v>
      </c>
      <c r="W707" s="22">
        <v>4.9000000000000002E-2</v>
      </c>
      <c r="X707" s="19">
        <v>1407</v>
      </c>
      <c r="Y707" s="19">
        <v>0</v>
      </c>
      <c r="Z707" s="19">
        <v>0</v>
      </c>
      <c r="AA707" s="19">
        <v>0</v>
      </c>
      <c r="AB707" s="19">
        <v>0</v>
      </c>
      <c r="AC707" s="22">
        <v>0</v>
      </c>
      <c r="AD707" s="20"/>
      <c r="AE707" s="21">
        <v>152.06</v>
      </c>
      <c r="AF707" s="28">
        <v>47</v>
      </c>
      <c r="AG707" s="23">
        <v>916040</v>
      </c>
      <c r="AH707" s="23"/>
      <c r="AI707" s="23"/>
      <c r="AJ707" s="23"/>
      <c r="AK707" s="23"/>
      <c r="AL707" s="23"/>
      <c r="AM707" s="23"/>
      <c r="AN707" s="24">
        <v>19</v>
      </c>
      <c r="AO707" s="24">
        <v>18.8</v>
      </c>
      <c r="AP707" s="24">
        <v>-0.6</v>
      </c>
      <c r="AQ707" s="29">
        <v>-0.8</v>
      </c>
      <c r="AR707" s="24">
        <f>AQ707/(BR707+2*(BS707+BT707))*2000</f>
        <v>-1.3099185394408286</v>
      </c>
      <c r="AS707" s="29">
        <v>0.3</v>
      </c>
      <c r="AT707" s="24">
        <f>AS707/(BR707+2*(BS707+BT707))*2000</f>
        <v>0.49121945229031067</v>
      </c>
      <c r="AU707" s="24">
        <v>-0.5</v>
      </c>
      <c r="AV707" s="67">
        <v>88</v>
      </c>
      <c r="AW707" s="67">
        <v>101</v>
      </c>
      <c r="AX707" s="67">
        <v>11</v>
      </c>
      <c r="AY707" s="67">
        <v>40</v>
      </c>
      <c r="AZ707" s="67">
        <v>17</v>
      </c>
      <c r="BA707" s="67">
        <v>0</v>
      </c>
      <c r="BB707" s="67">
        <v>0</v>
      </c>
      <c r="BC707" s="67">
        <v>0</v>
      </c>
      <c r="BD707" s="19">
        <v>44</v>
      </c>
      <c r="BE707" s="19" t="s">
        <v>5220</v>
      </c>
      <c r="BF707" s="19" t="s">
        <v>5221</v>
      </c>
      <c r="BG707" s="19" t="s">
        <v>5222</v>
      </c>
      <c r="BH707" s="19" t="s">
        <v>7471</v>
      </c>
      <c r="BI707" s="19">
        <v>70</v>
      </c>
      <c r="BJ707" s="19">
        <v>192</v>
      </c>
      <c r="BK707" s="19" t="s">
        <v>1259</v>
      </c>
      <c r="BL707" s="19" t="s">
        <v>7128</v>
      </c>
      <c r="BM707" s="25" t="s">
        <v>521</v>
      </c>
      <c r="BN707" s="25" t="s">
        <v>6822</v>
      </c>
      <c r="BO707" s="25" t="s">
        <v>6824</v>
      </c>
      <c r="BP707" s="25" t="s">
        <v>6826</v>
      </c>
      <c r="BQ707" s="21">
        <f t="shared" ref="BQ707:BT709" si="1435">LEFT(TRIM(BM707),LEN(TRIM(BM707))-3)+RIGHT(TRIM(BM707),2)/60</f>
        <v>1047.7166666666667</v>
      </c>
      <c r="BR707" s="21">
        <f t="shared" si="1435"/>
        <v>873.98333333333335</v>
      </c>
      <c r="BS707" s="21">
        <f t="shared" si="1435"/>
        <v>97.583333333333329</v>
      </c>
      <c r="BT707" s="21">
        <f t="shared" si="1435"/>
        <v>76.150000000000006</v>
      </c>
      <c r="BU707" s="19">
        <v>1407</v>
      </c>
      <c r="BV707" s="19">
        <v>1</v>
      </c>
      <c r="BW707" s="19">
        <v>0</v>
      </c>
      <c r="BX707" s="19">
        <v>0</v>
      </c>
      <c r="BY707" s="24">
        <f>BR707/G707</f>
        <v>14.566388888888889</v>
      </c>
      <c r="BZ707" s="24">
        <f>BS707/G707</f>
        <v>1.6263888888888889</v>
      </c>
      <c r="CA707" s="24">
        <f>BT707/G707</f>
        <v>1.2691666666666668</v>
      </c>
      <c r="CB707" s="19">
        <v>31</v>
      </c>
      <c r="CC707" s="19">
        <v>8</v>
      </c>
      <c r="CD707" s="19">
        <v>1</v>
      </c>
      <c r="CE707" s="19">
        <v>40</v>
      </c>
      <c r="CF707" s="19">
        <v>33</v>
      </c>
      <c r="CG707" s="19">
        <v>1</v>
      </c>
      <c r="CH707" s="19">
        <v>6</v>
      </c>
      <c r="CI707" s="19">
        <v>40</v>
      </c>
      <c r="CJ707" s="53">
        <f>IF(BR707=0,0,CB707/BR707*60)</f>
        <v>2.1281870363660635</v>
      </c>
      <c r="CK707" s="53">
        <f>IF(BT707=0,0,CC707/BT707*60)</f>
        <v>6.3033486539724226</v>
      </c>
      <c r="CL707" s="53">
        <f>IF(BS707=0,0,CD707/BS707*60)</f>
        <v>0.61485909479077716</v>
      </c>
      <c r="CM707" s="53">
        <f>IF(BR707=0,0,CF707/BR707*60)</f>
        <v>2.2654894258090352</v>
      </c>
      <c r="CN707" s="53">
        <f>IF(BT707=0,0,CG707/BT707*60)</f>
        <v>0.78791858174655283</v>
      </c>
      <c r="CO707" s="53">
        <f>IF(BS707=0,0,CH707/BS707*60)</f>
        <v>3.6891545687446627</v>
      </c>
      <c r="CP707" s="54">
        <f t="shared" si="1429"/>
        <v>3.2258064516129031E-2</v>
      </c>
      <c r="CQ707" s="54">
        <f t="shared" si="1430"/>
        <v>9.6774193548387094E-2</v>
      </c>
      <c r="CR707" s="54">
        <f t="shared" si="1431"/>
        <v>0.12903225806451613</v>
      </c>
      <c r="CS707" s="54">
        <f t="shared" si="1432"/>
        <v>0.125</v>
      </c>
      <c r="CT707" s="54">
        <f t="shared" si="1433"/>
        <v>0.375</v>
      </c>
      <c r="CU707" s="54">
        <f t="shared" si="1434"/>
        <v>0.5</v>
      </c>
      <c r="CV707" s="19">
        <v>2</v>
      </c>
      <c r="CW707" s="65">
        <v>19.780999999999999</v>
      </c>
      <c r="CX707" s="65">
        <v>37.759</v>
      </c>
      <c r="CY707" s="24">
        <v>-2.593</v>
      </c>
      <c r="CZ707" s="24">
        <v>1.6719999999999999</v>
      </c>
      <c r="DA707" s="24">
        <v>-0.58799999999999997</v>
      </c>
      <c r="DB707" s="24">
        <v>-0.20599999999999999</v>
      </c>
      <c r="DC707" s="24">
        <v>-1.2050000000000001</v>
      </c>
      <c r="DD707" s="65">
        <v>-2.919</v>
      </c>
      <c r="DE707" s="65">
        <v>-5.5720000000000001</v>
      </c>
      <c r="DF707" s="24">
        <v>16.407</v>
      </c>
      <c r="DG707" s="24">
        <v>0.60199999999999998</v>
      </c>
      <c r="DH707" s="24">
        <v>5.34</v>
      </c>
      <c r="DI707" s="24">
        <v>0.35</v>
      </c>
      <c r="DJ707" s="65">
        <v>22.7</v>
      </c>
      <c r="DK707" s="65">
        <v>43.332000000000001</v>
      </c>
      <c r="DL707" s="24">
        <v>0</v>
      </c>
      <c r="DM707" s="24">
        <v>0</v>
      </c>
      <c r="DN707" s="65">
        <v>0</v>
      </c>
      <c r="DO707" s="24">
        <v>873.98</v>
      </c>
      <c r="DP707" s="24">
        <v>76.150000000000006</v>
      </c>
      <c r="DQ707" s="24">
        <v>97.58</v>
      </c>
      <c r="DR707" s="24">
        <v>1047.72</v>
      </c>
    </row>
    <row r="708" spans="1:122" x14ac:dyDescent="0.2">
      <c r="A708" t="s">
        <v>4667</v>
      </c>
      <c r="B708" t="s">
        <v>4667</v>
      </c>
      <c r="C708" t="str">
        <f>CONCATENATE(RIGHT(D708,LEN(D708)-SEARCH(" ",D708)), ", ", LEFT(D708, SEARCH(" ", D708)))</f>
        <v xml:space="preserve">Tambellini, Jeff </v>
      </c>
      <c r="D708" t="str">
        <f>LEFT(F708, SEARCH(",", F708) - 1)</f>
        <v>Jeff Tambellini</v>
      </c>
      <c r="E708" t="str">
        <f>LEFT(RIGHT(F708, LEN(F708)-SEARCH(",", F708)-1), 2)</f>
        <v>LW</v>
      </c>
      <c r="F708" t="s">
        <v>1174</v>
      </c>
      <c r="G708">
        <v>23</v>
      </c>
      <c r="H708">
        <v>2</v>
      </c>
      <c r="I708">
        <v>7</v>
      </c>
      <c r="J708">
        <f>H708+I708</f>
        <v>9</v>
      </c>
      <c r="K708">
        <v>6</v>
      </c>
      <c r="L708">
        <v>6</v>
      </c>
      <c r="M708" s="5" t="s">
        <v>5869</v>
      </c>
      <c r="N708" s="7">
        <f>LEFT(M708, LEN(M708)-3)+RIGHT(M708,2)/60</f>
        <v>7.2333333333333334</v>
      </c>
      <c r="O708" s="7">
        <f>G708*N708</f>
        <v>166.36666666666667</v>
      </c>
      <c r="P708">
        <v>0</v>
      </c>
      <c r="Q708">
        <v>0</v>
      </c>
      <c r="R708">
        <v>0</v>
      </c>
      <c r="S708">
        <v>0</v>
      </c>
      <c r="T708">
        <f t="shared" ref="T708:U711" si="1436">H708-P708-R708</f>
        <v>2</v>
      </c>
      <c r="U708">
        <f t="shared" si="1436"/>
        <v>7</v>
      </c>
      <c r="V708">
        <v>20</v>
      </c>
      <c r="W708" s="9">
        <f>IF(V708=0,0,H708/V708)</f>
        <v>0.1</v>
      </c>
      <c r="X708">
        <v>226</v>
      </c>
      <c r="Y708">
        <v>0</v>
      </c>
      <c r="Z708">
        <v>0</v>
      </c>
      <c r="AA708">
        <v>0</v>
      </c>
      <c r="AB708">
        <v>1</v>
      </c>
      <c r="AC708" s="9">
        <f>IF(AA708+AB708=0,0,AA708/(AA708+AB708))</f>
        <v>0</v>
      </c>
      <c r="AD708" s="5" t="s">
        <v>4701</v>
      </c>
      <c r="AE708" s="11">
        <f>LEFT(AD708, LEN(AD708)-3)+RIGHT(AD708,2)/60</f>
        <v>18.483333333333334</v>
      </c>
      <c r="AF708" s="27">
        <v>63</v>
      </c>
      <c r="AG708" s="12">
        <v>396199</v>
      </c>
      <c r="AH708" s="13" t="s">
        <v>6355</v>
      </c>
      <c r="AI708" s="13" t="s">
        <v>6407</v>
      </c>
      <c r="AJ708" s="14">
        <v>4.9000000000000004</v>
      </c>
      <c r="AK708" s="13" t="s">
        <v>6426</v>
      </c>
      <c r="AL708" s="13" t="s">
        <v>6323</v>
      </c>
      <c r="AM708" s="13" t="s">
        <v>6302</v>
      </c>
      <c r="AN708" s="18">
        <f t="shared" ref="AN708:AQ711" si="1437">AH708+0</f>
        <v>4.7</v>
      </c>
      <c r="AO708" s="18">
        <f t="shared" si="1437"/>
        <v>4.4000000000000004</v>
      </c>
      <c r="AP708" s="18">
        <f t="shared" si="1437"/>
        <v>4.9000000000000004</v>
      </c>
      <c r="AQ708" s="18">
        <f t="shared" si="1437"/>
        <v>0.9</v>
      </c>
      <c r="AR708" s="18">
        <f>AQ708/(BR708+2*(BS708+BT708))*2000</f>
        <v>10.725990664415532</v>
      </c>
      <c r="AS708" s="18">
        <f>AL708+0</f>
        <v>1.1000000000000001</v>
      </c>
      <c r="AT708" s="18">
        <f>AS708/(BR708+2*(BS708+BT708))*2000</f>
        <v>13.109544145396763</v>
      </c>
      <c r="AU708" s="18">
        <f>AM708+0</f>
        <v>2</v>
      </c>
      <c r="AV708" s="66">
        <v>2</v>
      </c>
      <c r="AW708" s="66">
        <v>18</v>
      </c>
      <c r="AX708" s="66">
        <v>11</v>
      </c>
      <c r="AY708" s="66">
        <v>4</v>
      </c>
      <c r="AZ708" s="66">
        <v>4</v>
      </c>
      <c r="BA708" s="66">
        <v>0</v>
      </c>
      <c r="BB708" s="66">
        <v>1</v>
      </c>
      <c r="BC708" s="66">
        <v>0</v>
      </c>
      <c r="BD708">
        <v>15</v>
      </c>
      <c r="BE708" t="s">
        <v>5211</v>
      </c>
      <c r="BF708" t="s">
        <v>2853</v>
      </c>
      <c r="BG708" t="s">
        <v>7474</v>
      </c>
      <c r="BH708" t="s">
        <v>7457</v>
      </c>
      <c r="BI708">
        <v>71</v>
      </c>
      <c r="BJ708">
        <v>186</v>
      </c>
      <c r="BK708" t="s">
        <v>1259</v>
      </c>
      <c r="BL708" t="s">
        <v>638</v>
      </c>
      <c r="BM708" s="4" t="s">
        <v>3786</v>
      </c>
      <c r="BN708" s="4" t="s">
        <v>3787</v>
      </c>
      <c r="BO708" s="4" t="s">
        <v>7291</v>
      </c>
      <c r="BP708" s="4" t="s">
        <v>2517</v>
      </c>
      <c r="BQ708" s="7">
        <f t="shared" si="1435"/>
        <v>166.46666666666667</v>
      </c>
      <c r="BR708" s="7">
        <f t="shared" si="1435"/>
        <v>165.11666666666667</v>
      </c>
      <c r="BS708" s="7">
        <f t="shared" si="1435"/>
        <v>0.6333333333333333</v>
      </c>
      <c r="BT708" s="7">
        <f t="shared" si="1435"/>
        <v>0.71666666666666667</v>
      </c>
      <c r="BU708">
        <v>226</v>
      </c>
      <c r="BV708">
        <v>1</v>
      </c>
      <c r="BW708">
        <v>0</v>
      </c>
      <c r="BX708">
        <v>0</v>
      </c>
      <c r="BY708" s="18">
        <f>BR708/G708</f>
        <v>7.1789855072463773</v>
      </c>
      <c r="BZ708" s="18">
        <f>BS708/G708</f>
        <v>2.753623188405797E-2</v>
      </c>
      <c r="CA708" s="18">
        <f>BT708/G708</f>
        <v>3.1159420289855074E-2</v>
      </c>
      <c r="CB708" s="6">
        <v>10</v>
      </c>
      <c r="CC708" s="6">
        <v>0</v>
      </c>
      <c r="CD708" s="6">
        <v>0</v>
      </c>
      <c r="CE708" s="6">
        <v>10</v>
      </c>
      <c r="CF708" s="6">
        <v>5</v>
      </c>
      <c r="CG708" s="6">
        <v>0</v>
      </c>
      <c r="CH708" s="6">
        <v>0</v>
      </c>
      <c r="CI708" s="6">
        <v>5</v>
      </c>
      <c r="CJ708" s="11">
        <f>IF(BR708=0,0,CB708/BR708*60)</f>
        <v>3.6337942868678712</v>
      </c>
      <c r="CK708" s="11">
        <f>IF(BT708=0,0,CC708/BT708*60)</f>
        <v>0</v>
      </c>
      <c r="CL708" s="11">
        <f>IF(BS708=0,0,CD708/BS708*60)</f>
        <v>0</v>
      </c>
      <c r="CM708" s="11">
        <f>IF(BR708=0,0,CF708/BR708*60)</f>
        <v>1.8168971434339356</v>
      </c>
      <c r="CN708" s="11">
        <f>IF(BT708=0,0,CG708/BT708*60)</f>
        <v>0</v>
      </c>
      <c r="CO708" s="11">
        <f>IF(BS708=0,0,CH708/BS708*60)</f>
        <v>0</v>
      </c>
      <c r="CP708" s="52">
        <f t="shared" si="1429"/>
        <v>0.2</v>
      </c>
      <c r="CQ708" s="52">
        <f t="shared" si="1430"/>
        <v>0.7</v>
      </c>
      <c r="CR708" s="52">
        <f t="shared" si="1431"/>
        <v>0.89999999999999991</v>
      </c>
      <c r="CS708" s="52">
        <f t="shared" si="1432"/>
        <v>0</v>
      </c>
      <c r="CT708" s="52">
        <f t="shared" si="1433"/>
        <v>0</v>
      </c>
      <c r="CU708" s="52">
        <f t="shared" si="1434"/>
        <v>0</v>
      </c>
      <c r="CV708">
        <v>0</v>
      </c>
      <c r="CW708" s="60">
        <f>DD708+DJ708+DN708</f>
        <v>7.0163978393954718</v>
      </c>
      <c r="CX708" s="60">
        <f>CW708/DR708*2000</f>
        <v>84.297931590654443</v>
      </c>
      <c r="CY708" s="60">
        <v>6.3575217891090157</v>
      </c>
      <c r="CZ708" s="60">
        <v>-3.5847205057832982E-2</v>
      </c>
      <c r="DA708" s="60">
        <v>-0.12314381921434769</v>
      </c>
      <c r="DB708" s="60">
        <v>-6.9909231969693657E-3</v>
      </c>
      <c r="DC708" s="60">
        <v>-0.51337025725792274</v>
      </c>
      <c r="DD708" s="60">
        <f>SUM(CY708:DC708)</f>
        <v>5.6781695843819424</v>
      </c>
      <c r="DE708" s="60">
        <f>DD708/DR708*2000</f>
        <v>68.219898891252811</v>
      </c>
      <c r="DF708" s="60">
        <v>1.3170841093266483</v>
      </c>
      <c r="DG708" s="60">
        <v>1.6232220559823051E-3</v>
      </c>
      <c r="DH708" s="60">
        <v>4.3741311366045282E-2</v>
      </c>
      <c r="DI708" s="60">
        <v>-2.4220387735146634E-2</v>
      </c>
      <c r="DJ708" s="60">
        <f>SUM(DF708:DI708)</f>
        <v>1.3382282550135292</v>
      </c>
      <c r="DK708" s="60">
        <f>DJ708/DR708*2000</f>
        <v>16.078032699401632</v>
      </c>
      <c r="DL708" s="60"/>
      <c r="DM708" s="60"/>
      <c r="DN708" s="60">
        <f>SUM(DL708:DM708)</f>
        <v>0</v>
      </c>
      <c r="DO708" s="59">
        <v>165.11666666666667</v>
      </c>
      <c r="DP708" s="59">
        <v>0.71666666666666667</v>
      </c>
      <c r="DQ708" s="59">
        <v>0.6333333333333333</v>
      </c>
      <c r="DR708" s="58">
        <v>166.46666666666667</v>
      </c>
    </row>
    <row r="709" spans="1:122" s="30" customFormat="1" x14ac:dyDescent="0.2">
      <c r="A709" t="s">
        <v>4650</v>
      </c>
      <c r="B709" t="s">
        <v>4667</v>
      </c>
      <c r="C709" t="str">
        <f>CONCATENATE(RIGHT(D709,LEN(D709)-SEARCH(" ",D709)), ", ", LEFT(D709, SEARCH(" ", D709)))</f>
        <v xml:space="preserve">Sim, Jon </v>
      </c>
      <c r="D709" t="str">
        <f>LEFT(F709, SEARCH(",", F709) - 1)</f>
        <v>Jon Sim</v>
      </c>
      <c r="E709" t="str">
        <f>LEFT(RIGHT(F709, LEN(F709)-SEARCH(",", F709)-1), 2)</f>
        <v>LW</v>
      </c>
      <c r="F709" t="s">
        <v>367</v>
      </c>
      <c r="G709">
        <v>77</v>
      </c>
      <c r="H709">
        <v>17</v>
      </c>
      <c r="I709">
        <v>12</v>
      </c>
      <c r="J709">
        <f>H709+I709</f>
        <v>29</v>
      </c>
      <c r="K709">
        <v>-1</v>
      </c>
      <c r="L709">
        <v>60</v>
      </c>
      <c r="M709" s="5" t="s">
        <v>5494</v>
      </c>
      <c r="N709" s="7">
        <f>LEFT(M709, LEN(M709)-3)+RIGHT(M709,2)/60</f>
        <v>11.75</v>
      </c>
      <c r="O709" s="7">
        <f>G709*N709</f>
        <v>904.75</v>
      </c>
      <c r="P709">
        <v>2</v>
      </c>
      <c r="Q709">
        <v>1</v>
      </c>
      <c r="R709">
        <v>0</v>
      </c>
      <c r="S709">
        <v>0</v>
      </c>
      <c r="T709">
        <f t="shared" si="1436"/>
        <v>15</v>
      </c>
      <c r="U709">
        <f t="shared" si="1436"/>
        <v>11</v>
      </c>
      <c r="V709">
        <v>141</v>
      </c>
      <c r="W709" s="9">
        <f>IF(V709=0,0,H709/V709)</f>
        <v>0.12056737588652482</v>
      </c>
      <c r="X709">
        <v>1245</v>
      </c>
      <c r="Y709">
        <v>1</v>
      </c>
      <c r="Z709">
        <v>0</v>
      </c>
      <c r="AA709">
        <v>2</v>
      </c>
      <c r="AB709">
        <v>7</v>
      </c>
      <c r="AC709" s="9">
        <f>IF(AA709+AB709=0,0,AA709/(AA709+AB709))</f>
        <v>0.22222222222222221</v>
      </c>
      <c r="AD709" s="5" t="s">
        <v>4743</v>
      </c>
      <c r="AE709" s="11">
        <f>LEFT(AD709, LEN(AD709)-3)+RIGHT(AD709,2)/60</f>
        <v>31.183333333333334</v>
      </c>
      <c r="AF709" s="27">
        <v>49</v>
      </c>
      <c r="AG709" s="12">
        <v>1600058</v>
      </c>
      <c r="AH709" s="13" t="s">
        <v>4381</v>
      </c>
      <c r="AI709" s="13" t="s">
        <v>4358</v>
      </c>
      <c r="AJ709" s="14">
        <v>-2.1</v>
      </c>
      <c r="AK709" s="13" t="s">
        <v>6332</v>
      </c>
      <c r="AL709" s="13" t="s">
        <v>6426</v>
      </c>
      <c r="AM709" s="13" t="s">
        <v>6455</v>
      </c>
      <c r="AN709" s="18">
        <f t="shared" si="1437"/>
        <v>20.100000000000001</v>
      </c>
      <c r="AO709" s="18">
        <f t="shared" si="1437"/>
        <v>18</v>
      </c>
      <c r="AP709" s="18">
        <f t="shared" si="1437"/>
        <v>-2.1</v>
      </c>
      <c r="AQ709" s="18">
        <f t="shared" si="1437"/>
        <v>2.7</v>
      </c>
      <c r="AR709" s="18">
        <f>AQ709/(BR709+2*(BS709+BT709))*2000</f>
        <v>5.1440002540247045</v>
      </c>
      <c r="AS709" s="18">
        <f>AL709+0</f>
        <v>0.9</v>
      </c>
      <c r="AT709" s="18">
        <f>AS709/(BR709+2*(BS709+BT709))*2000</f>
        <v>1.7146667513415681</v>
      </c>
      <c r="AU709" s="18">
        <f>AM709+0</f>
        <v>3.6</v>
      </c>
      <c r="AV709" s="66">
        <v>11</v>
      </c>
      <c r="AW709" s="66">
        <v>78</v>
      </c>
      <c r="AX709" s="66">
        <v>58</v>
      </c>
      <c r="AY709" s="66">
        <v>20</v>
      </c>
      <c r="AZ709" s="66">
        <v>24</v>
      </c>
      <c r="BA709" s="66">
        <v>2</v>
      </c>
      <c r="BB709" s="66">
        <v>7</v>
      </c>
      <c r="BC709" s="66">
        <v>0.1</v>
      </c>
      <c r="BD709">
        <v>14</v>
      </c>
      <c r="BE709" t="s">
        <v>1350</v>
      </c>
      <c r="BF709" t="s">
        <v>1351</v>
      </c>
      <c r="BG709" t="s">
        <v>7487</v>
      </c>
      <c r="BH709" t="s">
        <v>7457</v>
      </c>
      <c r="BI709">
        <v>70</v>
      </c>
      <c r="BJ709">
        <v>195</v>
      </c>
      <c r="BK709" t="s">
        <v>1259</v>
      </c>
      <c r="BL709" t="s">
        <v>7128</v>
      </c>
      <c r="BM709" s="4" t="s">
        <v>2099</v>
      </c>
      <c r="BN709" s="4" t="s">
        <v>2100</v>
      </c>
      <c r="BO709" s="4" t="s">
        <v>1436</v>
      </c>
      <c r="BP709" s="4" t="s">
        <v>2102</v>
      </c>
      <c r="BQ709" s="7">
        <f t="shared" si="1435"/>
        <v>904.33333333333337</v>
      </c>
      <c r="BR709" s="7">
        <f t="shared" si="1435"/>
        <v>758.9</v>
      </c>
      <c r="BS709" s="7">
        <f t="shared" si="1435"/>
        <v>0.8666666666666667</v>
      </c>
      <c r="BT709" s="7">
        <f t="shared" si="1435"/>
        <v>144.56666666666666</v>
      </c>
      <c r="BU709" s="12">
        <v>1245</v>
      </c>
      <c r="BV709">
        <v>2</v>
      </c>
      <c r="BW709">
        <v>1</v>
      </c>
      <c r="BX709">
        <v>1</v>
      </c>
      <c r="BY709" s="18">
        <f>BR709/G709</f>
        <v>9.8558441558441547</v>
      </c>
      <c r="BZ709" s="18">
        <f>BS709/G709</f>
        <v>1.1255411255411256E-2</v>
      </c>
      <c r="CA709" s="18">
        <f>BT709/G709</f>
        <v>1.8774891774891775</v>
      </c>
      <c r="CB709" s="6">
        <v>34</v>
      </c>
      <c r="CC709" s="6">
        <v>6</v>
      </c>
      <c r="CD709" s="6">
        <v>0</v>
      </c>
      <c r="CE709" s="6">
        <v>40</v>
      </c>
      <c r="CF709" s="6">
        <v>29</v>
      </c>
      <c r="CG709" s="6">
        <v>6</v>
      </c>
      <c r="CH709" s="6">
        <v>0</v>
      </c>
      <c r="CI709" s="6">
        <v>35</v>
      </c>
      <c r="CJ709" s="11">
        <f>IF(BR709=0,0,CB709/BR709*60)</f>
        <v>2.6881011991039663</v>
      </c>
      <c r="CK709" s="11">
        <f>IF(BT709=0,0,CC709/BT709*60)</f>
        <v>2.490200599492737</v>
      </c>
      <c r="CL709" s="11">
        <f>IF(BS709=0,0,CD709/BS709*60)</f>
        <v>0</v>
      </c>
      <c r="CM709" s="11">
        <f>IF(BR709=0,0,CF709/BR709*60)</f>
        <v>2.2927921992357359</v>
      </c>
      <c r="CN709" s="11">
        <f>IF(BT709=0,0,CG709/BT709*60)</f>
        <v>2.490200599492737</v>
      </c>
      <c r="CO709" s="11">
        <f>IF(BS709=0,0,CH709/BS709*60)</f>
        <v>0</v>
      </c>
      <c r="CP709" s="52">
        <f t="shared" si="1429"/>
        <v>0.44117647058823528</v>
      </c>
      <c r="CQ709" s="52">
        <f t="shared" si="1430"/>
        <v>0.3235294117647059</v>
      </c>
      <c r="CR709" s="52">
        <f t="shared" si="1431"/>
        <v>0.76470588235294112</v>
      </c>
      <c r="CS709" s="52">
        <f t="shared" si="1432"/>
        <v>0.33333333333333331</v>
      </c>
      <c r="CT709" s="52">
        <f t="shared" si="1433"/>
        <v>0.16666666666666666</v>
      </c>
      <c r="CU709" s="52">
        <f t="shared" si="1434"/>
        <v>0.5</v>
      </c>
      <c r="CV709">
        <v>0</v>
      </c>
      <c r="CW709" s="60">
        <f>DD709+DJ709+DN709</f>
        <v>28.913540911747564</v>
      </c>
      <c r="CX709" s="60">
        <f>CW709/DR709*2000</f>
        <v>63.944432536116992</v>
      </c>
      <c r="CY709" s="60">
        <v>24.756132468856777</v>
      </c>
      <c r="CZ709" s="60">
        <v>-2.5256387346134823</v>
      </c>
      <c r="DA709" s="60">
        <v>0.13534745691263123</v>
      </c>
      <c r="DB709" s="60">
        <v>-1.1826381988849635E-2</v>
      </c>
      <c r="DC709" s="60">
        <v>3.3559821603129305</v>
      </c>
      <c r="DD709" s="60">
        <f>SUM(CY709:DC709)</f>
        <v>25.709996969480002</v>
      </c>
      <c r="DE709" s="60">
        <f>DD709/DR709*2000</f>
        <v>56.859558354913389</v>
      </c>
      <c r="DF709" s="60">
        <v>5.0861653007537129</v>
      </c>
      <c r="DG709" s="60">
        <v>-0.54010874688226951</v>
      </c>
      <c r="DH709" s="60">
        <v>6.4885384409745617E-2</v>
      </c>
      <c r="DI709" s="60">
        <v>-1.4073979960136276</v>
      </c>
      <c r="DJ709" s="60">
        <f>SUM(DF709:DI709)</f>
        <v>3.2035439422675607</v>
      </c>
      <c r="DK709" s="60">
        <f>DJ709/DR709*2000</f>
        <v>7.0848741812035998</v>
      </c>
      <c r="DL709" s="60"/>
      <c r="DM709" s="60"/>
      <c r="DN709" s="60">
        <f>SUM(DL709:DM709)</f>
        <v>0</v>
      </c>
      <c r="DO709" s="58">
        <v>758.9</v>
      </c>
      <c r="DP709" s="58">
        <v>144.56666666666666</v>
      </c>
      <c r="DQ709" s="58">
        <v>0.8666666666666667</v>
      </c>
      <c r="DR709" s="58">
        <v>904.33333333333326</v>
      </c>
    </row>
    <row r="710" spans="1:122" x14ac:dyDescent="0.2">
      <c r="A710" s="31" t="s">
        <v>4665</v>
      </c>
      <c r="B710" s="31" t="s">
        <v>4667</v>
      </c>
      <c r="C710" s="31" t="str">
        <f>CONCATENATE(RIGHT(D710,LEN(D710)-SEARCH(" ",D710)), ", ", LEFT(D710, SEARCH(" ", D710)))</f>
        <v xml:space="preserve">Vasicek, Josef </v>
      </c>
      <c r="D710" s="31" t="str">
        <f>LEFT(F710, SEARCH(",", F710) - 1)</f>
        <v>Josef Vasicek</v>
      </c>
      <c r="E710" s="31" t="str">
        <f>LEFT(RIGHT(F710, LEN(F710)-SEARCH(",", F710)-1), 2)</f>
        <v xml:space="preserve">C </v>
      </c>
      <c r="F710" s="31" t="s">
        <v>1110</v>
      </c>
      <c r="G710" s="31">
        <v>38</v>
      </c>
      <c r="H710" s="31">
        <v>4</v>
      </c>
      <c r="I710" s="31">
        <v>9</v>
      </c>
      <c r="J710" s="31">
        <f>H710+I710</f>
        <v>13</v>
      </c>
      <c r="K710" s="31">
        <v>1</v>
      </c>
      <c r="L710" s="31">
        <v>29</v>
      </c>
      <c r="M710" s="32" t="s">
        <v>5696</v>
      </c>
      <c r="N710" s="33">
        <f>LEFT(M710, LEN(M710)-3)+RIGHT(M710,2)/60</f>
        <v>13.183333333333334</v>
      </c>
      <c r="O710" s="33">
        <f>G710*N710</f>
        <v>500.9666666666667</v>
      </c>
      <c r="P710" s="31">
        <v>0</v>
      </c>
      <c r="Q710" s="31">
        <v>1</v>
      </c>
      <c r="R710" s="31">
        <v>0</v>
      </c>
      <c r="S710" s="31">
        <v>0</v>
      </c>
      <c r="T710" s="31">
        <f t="shared" si="1436"/>
        <v>4</v>
      </c>
      <c r="U710" s="31">
        <f t="shared" si="1436"/>
        <v>8</v>
      </c>
      <c r="V710" s="31">
        <v>47</v>
      </c>
      <c r="W710" s="34">
        <f>IF(V710=0,0,H710/V710)</f>
        <v>8.5106382978723402E-2</v>
      </c>
      <c r="X710" s="31">
        <v>724</v>
      </c>
      <c r="Y710" s="31">
        <v>0</v>
      </c>
      <c r="Z710" s="31">
        <v>0</v>
      </c>
      <c r="AA710" s="31">
        <v>153</v>
      </c>
      <c r="AB710" s="31">
        <v>154</v>
      </c>
      <c r="AC710" s="34">
        <f>IF(AA710+AB710=0,0,AA710/(AA710+AB710))</f>
        <v>0.49837133550488599</v>
      </c>
      <c r="AD710" s="32" t="s">
        <v>4343</v>
      </c>
      <c r="AE710" s="35">
        <f>LEFT(AD710, LEN(AD710)-3)+RIGHT(AD710,2)/60</f>
        <v>38.516666666666666</v>
      </c>
      <c r="AF710" s="36">
        <v>59</v>
      </c>
      <c r="AG710" s="37">
        <v>480679</v>
      </c>
      <c r="AH710" s="38" t="s">
        <v>6427</v>
      </c>
      <c r="AI710" s="38" t="s">
        <v>6293</v>
      </c>
      <c r="AJ710" s="39">
        <v>-3.4</v>
      </c>
      <c r="AK710" s="38" t="s">
        <v>6331</v>
      </c>
      <c r="AL710" s="38" t="s">
        <v>6349</v>
      </c>
      <c r="AM710" s="38" t="s">
        <v>6331</v>
      </c>
      <c r="AN710" s="40">
        <f t="shared" si="1437"/>
        <v>10.199999999999999</v>
      </c>
      <c r="AO710" s="40">
        <f t="shared" si="1437"/>
        <v>10.4</v>
      </c>
      <c r="AP710" s="40">
        <f t="shared" si="1437"/>
        <v>-3.4</v>
      </c>
      <c r="AQ710" s="40">
        <f t="shared" si="1437"/>
        <v>-0.2</v>
      </c>
      <c r="AR710" s="40"/>
      <c r="AS710" s="40">
        <f>AL710+0</f>
        <v>0.1</v>
      </c>
      <c r="AT710" s="40"/>
      <c r="AU710" s="40">
        <f>AM710+0</f>
        <v>-0.2</v>
      </c>
      <c r="AV710" s="31"/>
      <c r="AW710" s="31"/>
      <c r="AX710" s="31"/>
      <c r="AY710" s="31"/>
      <c r="AZ710" s="31"/>
      <c r="BA710" s="31"/>
      <c r="BB710" s="31"/>
      <c r="BC710" s="31"/>
      <c r="BD710" s="31"/>
      <c r="BE710" s="31"/>
      <c r="BF710" s="31"/>
      <c r="BG710" s="31"/>
      <c r="BH710" s="31"/>
      <c r="BI710" s="31"/>
      <c r="BJ710" s="31"/>
      <c r="BK710" s="31"/>
      <c r="BL710" s="31"/>
      <c r="BM710" s="41"/>
      <c r="BN710" s="41"/>
      <c r="BO710" s="41"/>
      <c r="BP710" s="41"/>
      <c r="BQ710" s="33"/>
      <c r="BR710" s="33"/>
      <c r="BS710" s="33"/>
      <c r="BT710" s="33"/>
      <c r="BU710" s="31"/>
      <c r="BV710" s="31"/>
      <c r="BW710" s="31"/>
      <c r="BX710" s="31"/>
      <c r="BY710" s="40"/>
      <c r="BZ710" s="40"/>
      <c r="CA710" s="40"/>
      <c r="CB710" s="55">
        <v>20</v>
      </c>
      <c r="CC710" s="55">
        <v>3</v>
      </c>
      <c r="CD710" s="55">
        <v>0</v>
      </c>
      <c r="CE710" s="55">
        <v>23</v>
      </c>
      <c r="CF710" s="55">
        <v>18</v>
      </c>
      <c r="CG710" s="55">
        <v>0</v>
      </c>
      <c r="CH710" s="55">
        <v>3</v>
      </c>
      <c r="CI710" s="55">
        <v>21</v>
      </c>
      <c r="CJ710" s="35"/>
      <c r="CK710" s="35"/>
      <c r="CL710" s="35"/>
      <c r="CM710" s="35"/>
      <c r="CN710" s="35"/>
      <c r="CO710" s="35"/>
      <c r="CP710" s="56">
        <f t="shared" si="1429"/>
        <v>0.2</v>
      </c>
      <c r="CQ710" s="56">
        <f t="shared" si="1430"/>
        <v>0.4</v>
      </c>
      <c r="CR710" s="56">
        <f t="shared" si="1431"/>
        <v>0.60000000000000009</v>
      </c>
      <c r="CS710" s="56">
        <f t="shared" si="1432"/>
        <v>0</v>
      </c>
      <c r="CT710" s="56">
        <f t="shared" si="1433"/>
        <v>0.33333333333333331</v>
      </c>
      <c r="CU710" s="56">
        <f t="shared" si="1434"/>
        <v>0.33333333333333331</v>
      </c>
      <c r="CV710" s="31">
        <v>1</v>
      </c>
      <c r="CW710" s="61">
        <f>DD710+DJ710+DN710</f>
        <v>3.4920394442070366</v>
      </c>
      <c r="CX710" s="61">
        <f>CW710/DR710*2000</f>
        <v>13.944916249745239</v>
      </c>
      <c r="CY710" s="61">
        <v>4.293284444538382</v>
      </c>
      <c r="CZ710" s="61">
        <v>-0.21270216765136066</v>
      </c>
      <c r="DA710" s="61">
        <v>-0.15876263874219784</v>
      </c>
      <c r="DB710" s="61">
        <v>-0.34557132822070458</v>
      </c>
      <c r="DC710" s="61">
        <v>-0.69179130618152551</v>
      </c>
      <c r="DD710" s="61">
        <f>SUM(CY710:DC710)</f>
        <v>2.8844570037425941</v>
      </c>
      <c r="DE710" s="61">
        <f>DD710/DR710*2000</f>
        <v>11.518630297807364</v>
      </c>
      <c r="DF710" s="61">
        <v>2.0605270647838951</v>
      </c>
      <c r="DG710" s="61">
        <v>6.8566243265438365E-2</v>
      </c>
      <c r="DH710" s="61">
        <v>0.47021871668400228</v>
      </c>
      <c r="DI710" s="61">
        <v>-1.9917295842688938</v>
      </c>
      <c r="DJ710" s="61">
        <f>SUM(DF710:DI710)</f>
        <v>0.60758244046444232</v>
      </c>
      <c r="DK710" s="61">
        <f>DJ710/DR710*2000</f>
        <v>2.426285951937873</v>
      </c>
      <c r="DL710" s="61"/>
      <c r="DM710" s="61"/>
      <c r="DN710" s="61">
        <f>SUM(DL710:DM710)</f>
        <v>0</v>
      </c>
      <c r="DO710" s="40">
        <v>446.75</v>
      </c>
      <c r="DP710" s="40">
        <v>27.566666666666663</v>
      </c>
      <c r="DQ710" s="40">
        <v>26.516666666666666</v>
      </c>
      <c r="DR710" s="62">
        <v>500.83333333333331</v>
      </c>
    </row>
    <row r="711" spans="1:122" x14ac:dyDescent="0.2">
      <c r="A711" s="31" t="s">
        <v>4654</v>
      </c>
      <c r="B711" s="31" t="s">
        <v>4667</v>
      </c>
      <c r="C711" s="31" t="str">
        <f>CONCATENATE(RIGHT(D711,LEN(D711)-SEARCH(" ",D711)), ", ", LEFT(D711, SEARCH(" ", D711)))</f>
        <v xml:space="preserve">Vasicek, Josef </v>
      </c>
      <c r="D711" s="31" t="str">
        <f>LEFT(F711, SEARCH(",", F711) - 1)</f>
        <v>Josef Vasicek</v>
      </c>
      <c r="E711" s="31" t="str">
        <f>LEFT(RIGHT(F711, LEN(F711)-SEARCH(",", F711)-1), 2)</f>
        <v xml:space="preserve">C </v>
      </c>
      <c r="F711" s="31" t="s">
        <v>3241</v>
      </c>
      <c r="G711" s="31">
        <v>25</v>
      </c>
      <c r="H711" s="31">
        <v>2</v>
      </c>
      <c r="I711" s="31">
        <v>7</v>
      </c>
      <c r="J711" s="31">
        <f>H711+I711</f>
        <v>9</v>
      </c>
      <c r="K711" s="31">
        <v>-6</v>
      </c>
      <c r="L711" s="31">
        <v>22</v>
      </c>
      <c r="M711" s="32" t="s">
        <v>5598</v>
      </c>
      <c r="N711" s="33">
        <f>LEFT(M711, LEN(M711)-3)+RIGHT(M711,2)/60</f>
        <v>13.7</v>
      </c>
      <c r="O711" s="33">
        <f>G711*N711</f>
        <v>342.5</v>
      </c>
      <c r="P711" s="31">
        <v>0</v>
      </c>
      <c r="Q711" s="31">
        <v>2</v>
      </c>
      <c r="R711" s="31">
        <v>0</v>
      </c>
      <c r="S711" s="31">
        <v>1</v>
      </c>
      <c r="T711" s="31">
        <f t="shared" si="1436"/>
        <v>2</v>
      </c>
      <c r="U711" s="31">
        <f t="shared" si="1436"/>
        <v>4</v>
      </c>
      <c r="V711" s="31">
        <v>30</v>
      </c>
      <c r="W711" s="34">
        <f>IF(V711=0,0,H711/V711)</f>
        <v>6.6666666666666666E-2</v>
      </c>
      <c r="X711" s="31">
        <v>456</v>
      </c>
      <c r="Y711" s="31">
        <v>0</v>
      </c>
      <c r="Z711" s="31">
        <v>0</v>
      </c>
      <c r="AA711" s="31">
        <v>150</v>
      </c>
      <c r="AB711" s="31">
        <v>142</v>
      </c>
      <c r="AC711" s="34">
        <f>IF(AA711+AB711=0,0,AA711/(AA711+AB711))</f>
        <v>0.51369863013698636</v>
      </c>
      <c r="AD711" s="32" t="s">
        <v>7116</v>
      </c>
      <c r="AE711" s="35">
        <f>LEFT(AD711, LEN(AD711)-3)+RIGHT(AD711,2)/60</f>
        <v>38.033333333333331</v>
      </c>
      <c r="AF711" s="36">
        <v>42</v>
      </c>
      <c r="AG711" s="37">
        <v>165000</v>
      </c>
      <c r="AH711" s="38" t="s">
        <v>6478</v>
      </c>
      <c r="AI711" s="38" t="s">
        <v>6392</v>
      </c>
      <c r="AJ711" s="39">
        <v>-4.2</v>
      </c>
      <c r="AK711" s="38" t="s">
        <v>6429</v>
      </c>
      <c r="AL711" s="38" t="s">
        <v>6331</v>
      </c>
      <c r="AM711" s="38" t="s">
        <v>6354</v>
      </c>
      <c r="AN711" s="40">
        <f t="shared" si="1437"/>
        <v>8.1</v>
      </c>
      <c r="AO711" s="40">
        <f t="shared" si="1437"/>
        <v>7.6</v>
      </c>
      <c r="AP711" s="40">
        <f t="shared" si="1437"/>
        <v>-4.2</v>
      </c>
      <c r="AQ711" s="40">
        <f t="shared" si="1437"/>
        <v>-0.7</v>
      </c>
      <c r="AR711" s="40"/>
      <c r="AS711" s="40">
        <f>AL711+0</f>
        <v>-0.2</v>
      </c>
      <c r="AT711" s="40"/>
      <c r="AU711" s="40">
        <f>AM711+0</f>
        <v>-0.9</v>
      </c>
      <c r="AV711" s="31">
        <v>45</v>
      </c>
      <c r="AW711" s="31">
        <v>27</v>
      </c>
      <c r="AX711" s="31">
        <v>41</v>
      </c>
      <c r="AY711" s="31">
        <v>22</v>
      </c>
      <c r="AZ711" s="31">
        <v>20</v>
      </c>
      <c r="BA711" s="31">
        <v>303</v>
      </c>
      <c r="BB711" s="31">
        <v>296</v>
      </c>
      <c r="BC711" s="31">
        <v>63</v>
      </c>
      <c r="BD711" s="31">
        <v>63</v>
      </c>
      <c r="BE711" s="31" t="s">
        <v>3111</v>
      </c>
      <c r="BF711" s="31" t="s">
        <v>3112</v>
      </c>
      <c r="BG711" s="31"/>
      <c r="BH711" s="31" t="s">
        <v>627</v>
      </c>
      <c r="BI711" s="31">
        <v>77</v>
      </c>
      <c r="BJ711" s="31">
        <v>214</v>
      </c>
      <c r="BK711" s="31" t="s">
        <v>1259</v>
      </c>
      <c r="BL711" s="31" t="s">
        <v>7128</v>
      </c>
      <c r="BM711" s="41" t="s">
        <v>2201</v>
      </c>
      <c r="BN711" s="41" t="s">
        <v>2202</v>
      </c>
      <c r="BO711" s="41" t="s">
        <v>6692</v>
      </c>
      <c r="BP711" s="41" t="s">
        <v>2203</v>
      </c>
      <c r="BQ711" s="33"/>
      <c r="BR711" s="33"/>
      <c r="BS711" s="33"/>
      <c r="BT711" s="33"/>
      <c r="BU711" s="37">
        <v>1180</v>
      </c>
      <c r="BV711" s="31">
        <v>1</v>
      </c>
      <c r="BW711" s="31">
        <v>0</v>
      </c>
      <c r="BX711" s="31">
        <v>0</v>
      </c>
      <c r="BY711" s="40"/>
      <c r="BZ711" s="40"/>
      <c r="CA711" s="40"/>
      <c r="CB711" s="55">
        <v>11</v>
      </c>
      <c r="CC711" s="55">
        <v>2</v>
      </c>
      <c r="CD711" s="55">
        <v>1</v>
      </c>
      <c r="CE711" s="55">
        <v>14</v>
      </c>
      <c r="CF711" s="55">
        <v>19</v>
      </c>
      <c r="CG711" s="55">
        <v>1</v>
      </c>
      <c r="CH711" s="55">
        <v>1</v>
      </c>
      <c r="CI711" s="55">
        <v>21</v>
      </c>
      <c r="CJ711" s="35"/>
      <c r="CK711" s="35"/>
      <c r="CL711" s="35"/>
      <c r="CM711" s="35"/>
      <c r="CN711" s="35"/>
      <c r="CO711" s="35"/>
      <c r="CP711" s="56">
        <f t="shared" si="1429"/>
        <v>0.18181818181818182</v>
      </c>
      <c r="CQ711" s="56">
        <f t="shared" si="1430"/>
        <v>0.36363636363636365</v>
      </c>
      <c r="CR711" s="56">
        <f t="shared" si="1431"/>
        <v>0.54545454545454541</v>
      </c>
      <c r="CS711" s="56">
        <f t="shared" si="1432"/>
        <v>0</v>
      </c>
      <c r="CT711" s="56">
        <f t="shared" si="1433"/>
        <v>1</v>
      </c>
      <c r="CU711" s="56">
        <f t="shared" si="1434"/>
        <v>1</v>
      </c>
      <c r="CV711" s="31">
        <v>1</v>
      </c>
      <c r="CW711" s="61">
        <f>DD711+DJ711+DN711</f>
        <v>-0.75928504867905211</v>
      </c>
      <c r="CX711" s="61">
        <f>CW711/DR711*2000</f>
        <v>-4.4357239589838002</v>
      </c>
      <c r="CY711" s="61">
        <v>-0.41257061994092198</v>
      </c>
      <c r="CZ711" s="61">
        <v>0.13084945590142752</v>
      </c>
      <c r="DA711" s="61">
        <v>1.5975071243233909E-2</v>
      </c>
      <c r="DB711" s="61">
        <v>0.9509087022338315</v>
      </c>
      <c r="DC711" s="61">
        <v>0</v>
      </c>
      <c r="DD711" s="61">
        <f>SUM(CY711:DC711)</f>
        <v>0.6851626094375709</v>
      </c>
      <c r="DE711" s="61">
        <f>DD711/DR711*2000</f>
        <v>4.0027025525781852</v>
      </c>
      <c r="DF711" s="61">
        <v>2.0335593789203039</v>
      </c>
      <c r="DG711" s="61">
        <v>-6.7659081120202955E-2</v>
      </c>
      <c r="DH711" s="61">
        <v>-9.8219131675015295E-2</v>
      </c>
      <c r="DI711" s="61">
        <v>-3.3121288242417086</v>
      </c>
      <c r="DJ711" s="61">
        <f>SUM(DF711:DI711)</f>
        <v>-1.444447658116623</v>
      </c>
      <c r="DK711" s="61">
        <f>DJ711/DR711*2000</f>
        <v>-8.4384265115619854</v>
      </c>
      <c r="DL711" s="61"/>
      <c r="DM711" s="61"/>
      <c r="DN711" s="61">
        <f>SUM(DL711:DM711)</f>
        <v>0</v>
      </c>
      <c r="DO711" s="62">
        <v>306.51666666666665</v>
      </c>
      <c r="DP711" s="62">
        <v>29.05</v>
      </c>
      <c r="DQ711" s="62">
        <v>6.7833333333333332</v>
      </c>
      <c r="DR711" s="62">
        <v>342.35</v>
      </c>
    </row>
    <row r="712" spans="1:122" x14ac:dyDescent="0.2">
      <c r="A712" s="19" t="s">
        <v>4654</v>
      </c>
      <c r="B712" s="19" t="s">
        <v>4667</v>
      </c>
      <c r="C712" s="19" t="s">
        <v>48</v>
      </c>
      <c r="D712" s="19" t="s">
        <v>49</v>
      </c>
      <c r="E712" s="19" t="s">
        <v>2747</v>
      </c>
      <c r="F712" s="19" t="s">
        <v>3241</v>
      </c>
      <c r="G712" s="19">
        <v>63</v>
      </c>
      <c r="H712" s="19">
        <v>6</v>
      </c>
      <c r="I712" s="19">
        <v>16</v>
      </c>
      <c r="J712" s="19">
        <v>22</v>
      </c>
      <c r="K712" s="19">
        <v>-5</v>
      </c>
      <c r="L712" s="19">
        <v>51</v>
      </c>
      <c r="M712" s="20"/>
      <c r="N712" s="21">
        <v>13.39</v>
      </c>
      <c r="O712" s="21">
        <v>843.47</v>
      </c>
      <c r="P712" s="19">
        <v>0</v>
      </c>
      <c r="Q712" s="19">
        <v>3</v>
      </c>
      <c r="R712" s="19">
        <v>0</v>
      </c>
      <c r="S712" s="19">
        <v>1</v>
      </c>
      <c r="T712" s="19">
        <v>6</v>
      </c>
      <c r="U712" s="19">
        <v>12</v>
      </c>
      <c r="V712" s="19">
        <v>77</v>
      </c>
      <c r="W712" s="22">
        <v>7.8E-2</v>
      </c>
      <c r="X712" s="19">
        <v>1180</v>
      </c>
      <c r="Y712" s="19">
        <v>0</v>
      </c>
      <c r="Z712" s="19">
        <v>0</v>
      </c>
      <c r="AA712" s="19">
        <v>303</v>
      </c>
      <c r="AB712" s="19">
        <v>296</v>
      </c>
      <c r="AC712" s="22">
        <v>0.50600000000000001</v>
      </c>
      <c r="AD712" s="20"/>
      <c r="AE712" s="21">
        <v>38.32</v>
      </c>
      <c r="AF712" s="28">
        <v>52</v>
      </c>
      <c r="AG712" s="23">
        <v>645679</v>
      </c>
      <c r="AH712" s="23"/>
      <c r="AI712" s="23"/>
      <c r="AJ712" s="23"/>
      <c r="AK712" s="23"/>
      <c r="AL712" s="23"/>
      <c r="AM712" s="23"/>
      <c r="AN712" s="24">
        <v>18.3</v>
      </c>
      <c r="AO712" s="24">
        <v>18</v>
      </c>
      <c r="AP712" s="24">
        <v>-7.6</v>
      </c>
      <c r="AQ712" s="29">
        <v>-0.4</v>
      </c>
      <c r="AR712" s="24">
        <f>AQ712/(BR712+2*(BS712+BT712))*2000</f>
        <v>-0.85735719644196773</v>
      </c>
      <c r="AS712" s="29">
        <v>0</v>
      </c>
      <c r="AT712" s="24">
        <f>AS712/(BR712+2*(BS712+BT712))*2000</f>
        <v>0</v>
      </c>
      <c r="AU712" s="24">
        <v>-0.4</v>
      </c>
      <c r="AV712" s="67">
        <v>27</v>
      </c>
      <c r="AW712" s="67">
        <v>45</v>
      </c>
      <c r="AX712" s="67">
        <v>41</v>
      </c>
      <c r="AY712" s="67">
        <v>22</v>
      </c>
      <c r="AZ712" s="67">
        <v>20</v>
      </c>
      <c r="BA712" s="67">
        <v>303</v>
      </c>
      <c r="BB712" s="67">
        <v>296</v>
      </c>
      <c r="BC712" s="67">
        <v>15.9</v>
      </c>
      <c r="BD712" s="19">
        <v>63</v>
      </c>
      <c r="BE712" s="19" t="s">
        <v>3111</v>
      </c>
      <c r="BF712" s="19" t="s">
        <v>3112</v>
      </c>
      <c r="BG712" s="19">
        <v>0</v>
      </c>
      <c r="BH712" s="19" t="s">
        <v>627</v>
      </c>
      <c r="BI712" s="19">
        <v>77</v>
      </c>
      <c r="BJ712" s="19">
        <v>214</v>
      </c>
      <c r="BK712" s="19" t="s">
        <v>1259</v>
      </c>
      <c r="BL712" s="19" t="s">
        <v>7128</v>
      </c>
      <c r="BM712" s="25" t="s">
        <v>2201</v>
      </c>
      <c r="BN712" s="25" t="s">
        <v>2202</v>
      </c>
      <c r="BO712" s="25" t="s">
        <v>6692</v>
      </c>
      <c r="BP712" s="25" t="s">
        <v>2203</v>
      </c>
      <c r="BQ712" s="21">
        <f>LEFT(TRIM(BM712),LEN(TRIM(BM712))-3)+RIGHT(TRIM(BM712),2)/60</f>
        <v>843.18333333333328</v>
      </c>
      <c r="BR712" s="21">
        <f>LEFT(TRIM(BN712),LEN(TRIM(BN712))-3)+RIGHT(TRIM(BN712),2)/60</f>
        <v>753.26666666666665</v>
      </c>
      <c r="BS712" s="21">
        <f>LEFT(TRIM(BO712),LEN(TRIM(BO712))-3)+RIGHT(TRIM(BO712),2)/60</f>
        <v>33.299999999999997</v>
      </c>
      <c r="BT712" s="21">
        <f>LEFT(TRIM(BP712),LEN(TRIM(BP712))-3)+RIGHT(TRIM(BP712),2)/60</f>
        <v>56.616666666666667</v>
      </c>
      <c r="BU712" s="19">
        <v>1180</v>
      </c>
      <c r="BV712" s="19">
        <v>1</v>
      </c>
      <c r="BW712" s="19">
        <v>0</v>
      </c>
      <c r="BX712" s="19">
        <v>0</v>
      </c>
      <c r="BY712" s="24">
        <f>BR712/G712</f>
        <v>11.956613756613756</v>
      </c>
      <c r="BZ712" s="24">
        <f>BS712/G712</f>
        <v>0.52857142857142858</v>
      </c>
      <c r="CA712" s="24">
        <f>BT712/G712</f>
        <v>0.89867724867724863</v>
      </c>
      <c r="CB712" s="19">
        <v>31</v>
      </c>
      <c r="CC712" s="19">
        <v>5</v>
      </c>
      <c r="CD712" s="19">
        <v>1</v>
      </c>
      <c r="CE712" s="19">
        <v>37</v>
      </c>
      <c r="CF712" s="19">
        <v>37</v>
      </c>
      <c r="CG712" s="19">
        <v>1</v>
      </c>
      <c r="CH712" s="19">
        <v>4</v>
      </c>
      <c r="CI712" s="19">
        <v>42</v>
      </c>
      <c r="CJ712" s="53">
        <f>IF(BR712=0,0,CB712/BR712*60)</f>
        <v>2.4692450659350387</v>
      </c>
      <c r="CK712" s="53">
        <f>IF(BT712=0,0,CC712/BT712*60)</f>
        <v>5.2987930526935525</v>
      </c>
      <c r="CL712" s="53">
        <f>IF(BS712=0,0,CD712/BS712*60)</f>
        <v>1.801801801801802</v>
      </c>
      <c r="CM712" s="53">
        <f>IF(BR712=0,0,CF712/BR712*60)</f>
        <v>2.9471634657934329</v>
      </c>
      <c r="CN712" s="53">
        <f>IF(BT712=0,0,CG712/BT712*60)</f>
        <v>1.0597586105387107</v>
      </c>
      <c r="CO712" s="53">
        <f>IF(BS712=0,0,CH712/BS712*60)</f>
        <v>7.2072072072072082</v>
      </c>
      <c r="CP712" s="54">
        <f t="shared" si="1429"/>
        <v>0.19354838709677419</v>
      </c>
      <c r="CQ712" s="54">
        <f t="shared" si="1430"/>
        <v>0.38709677419354838</v>
      </c>
      <c r="CR712" s="54">
        <f t="shared" si="1431"/>
        <v>0.58064516129032251</v>
      </c>
      <c r="CS712" s="54">
        <f t="shared" si="1432"/>
        <v>0</v>
      </c>
      <c r="CT712" s="54">
        <f t="shared" si="1433"/>
        <v>0.6</v>
      </c>
      <c r="CU712" s="54">
        <f t="shared" si="1434"/>
        <v>0.6</v>
      </c>
      <c r="CV712" s="19">
        <v>2</v>
      </c>
      <c r="CW712" s="65">
        <v>2.7330000000000001</v>
      </c>
      <c r="CX712" s="65">
        <v>6.4820000000000002</v>
      </c>
      <c r="CY712" s="24">
        <v>3.8809999999999998</v>
      </c>
      <c r="CZ712" s="24">
        <v>-8.2000000000000003E-2</v>
      </c>
      <c r="DA712" s="24">
        <v>-0.14299999999999999</v>
      </c>
      <c r="DB712" s="24">
        <v>0.60499999999999998</v>
      </c>
      <c r="DC712" s="24">
        <v>-0.69199999999999995</v>
      </c>
      <c r="DD712" s="65">
        <v>3.57</v>
      </c>
      <c r="DE712" s="65">
        <v>8.4670000000000005</v>
      </c>
      <c r="DF712" s="24">
        <v>4.0940000000000003</v>
      </c>
      <c r="DG712" s="24">
        <v>1E-3</v>
      </c>
      <c r="DH712" s="24">
        <v>0.372</v>
      </c>
      <c r="DI712" s="24">
        <v>-5.3040000000000003</v>
      </c>
      <c r="DJ712" s="65">
        <v>-0.83699999999999997</v>
      </c>
      <c r="DK712" s="65">
        <v>-1.9850000000000001</v>
      </c>
      <c r="DL712" s="24">
        <v>0</v>
      </c>
      <c r="DM712" s="24">
        <v>0</v>
      </c>
      <c r="DN712" s="65">
        <v>0</v>
      </c>
      <c r="DO712" s="24">
        <v>753.27</v>
      </c>
      <c r="DP712" s="24">
        <v>56.62</v>
      </c>
      <c r="DQ712" s="24">
        <v>33.299999999999997</v>
      </c>
      <c r="DR712" s="24">
        <v>843.18</v>
      </c>
    </row>
    <row r="713" spans="1:122" x14ac:dyDescent="0.2">
      <c r="A713" s="31" t="s">
        <v>4660</v>
      </c>
      <c r="B713" s="31" t="s">
        <v>4667</v>
      </c>
      <c r="C713" s="31" t="str">
        <f>CONCATENATE(RIGHT(D713,LEN(D713)-SEARCH(" ",D713)), ", ", LEFT(D713, SEARCH(" ", D713)))</f>
        <v xml:space="preserve">Bergeron, Marc-Andre </v>
      </c>
      <c r="D713" s="31" t="str">
        <f>LEFT(F713, SEARCH(",", F713) - 1)</f>
        <v>Marc-Andre Bergeron</v>
      </c>
      <c r="E713" s="31" t="str">
        <f>LEFT(RIGHT(F713, LEN(F713)-SEARCH(",", F713)-1), 2)</f>
        <v xml:space="preserve">D </v>
      </c>
      <c r="F713" s="31" t="s">
        <v>947</v>
      </c>
      <c r="G713" s="31">
        <v>55</v>
      </c>
      <c r="H713" s="31">
        <v>8</v>
      </c>
      <c r="I713" s="31">
        <v>17</v>
      </c>
      <c r="J713" s="31">
        <f>H713+I713</f>
        <v>25</v>
      </c>
      <c r="K713" s="31">
        <v>-9</v>
      </c>
      <c r="L713" s="31">
        <v>28</v>
      </c>
      <c r="M713" s="32" t="s">
        <v>5738</v>
      </c>
      <c r="N713" s="33">
        <f>LEFT(M713, LEN(M713)-3)+RIGHT(M713,2)/60</f>
        <v>17.45</v>
      </c>
      <c r="O713" s="33">
        <f>G713*N713</f>
        <v>959.75</v>
      </c>
      <c r="P713" s="31">
        <v>6</v>
      </c>
      <c r="Q713" s="31">
        <v>10</v>
      </c>
      <c r="R713" s="31">
        <v>0</v>
      </c>
      <c r="S713" s="31">
        <v>0</v>
      </c>
      <c r="T713" s="31">
        <f>H713-P713-R713</f>
        <v>2</v>
      </c>
      <c r="U713" s="31">
        <f>I713-Q713-S713</f>
        <v>7</v>
      </c>
      <c r="V713" s="31">
        <v>111</v>
      </c>
      <c r="W713" s="34">
        <f>IF(V713=0,0,H713/V713)</f>
        <v>7.2072072072072071E-2</v>
      </c>
      <c r="X713" s="31">
        <v>1150</v>
      </c>
      <c r="Y713" s="31">
        <v>3</v>
      </c>
      <c r="Z713" s="31">
        <v>0</v>
      </c>
      <c r="AA713" s="31">
        <v>0</v>
      </c>
      <c r="AB713" s="31">
        <v>0</v>
      </c>
      <c r="AC713" s="34">
        <f>IF(AA713+AB713=0,0,AA713/(AA713+AB713))</f>
        <v>0</v>
      </c>
      <c r="AD713" s="32" t="s">
        <v>4218</v>
      </c>
      <c r="AE713" s="35">
        <f>LEFT(AD713, LEN(AD713)-3)+RIGHT(AD713,2)/60</f>
        <v>38.383333333333333</v>
      </c>
      <c r="AF713" s="36">
        <v>43</v>
      </c>
      <c r="AG713" s="37">
        <v>2002414</v>
      </c>
      <c r="AH713" s="38" t="s">
        <v>286</v>
      </c>
      <c r="AI713" s="38" t="s">
        <v>6342</v>
      </c>
      <c r="AJ713" s="39">
        <v>2</v>
      </c>
      <c r="AK713" s="38" t="s">
        <v>6378</v>
      </c>
      <c r="AL713" s="38" t="s">
        <v>6332</v>
      </c>
      <c r="AM713" s="38" t="s">
        <v>6373</v>
      </c>
      <c r="AN713" s="40">
        <f t="shared" ref="AN713:AQ714" si="1438">AH713+0</f>
        <v>29.8</v>
      </c>
      <c r="AO713" s="40">
        <f t="shared" si="1438"/>
        <v>19.7</v>
      </c>
      <c r="AP713" s="40">
        <f t="shared" si="1438"/>
        <v>2</v>
      </c>
      <c r="AQ713" s="40">
        <f t="shared" si="1438"/>
        <v>2.5</v>
      </c>
      <c r="AR713" s="40"/>
      <c r="AS713" s="40">
        <f>AL713+0</f>
        <v>2.7</v>
      </c>
      <c r="AT713" s="40"/>
      <c r="AU713" s="40">
        <f>AM713+0</f>
        <v>5.2</v>
      </c>
      <c r="AV713" s="31"/>
      <c r="AW713" s="31"/>
      <c r="AX713" s="31"/>
      <c r="AY713" s="31"/>
      <c r="AZ713" s="31"/>
      <c r="BA713" s="31"/>
      <c r="BB713" s="31"/>
      <c r="BC713" s="31"/>
      <c r="BD713" s="31"/>
      <c r="BE713" s="31"/>
      <c r="BF713" s="31"/>
      <c r="BG713" s="31"/>
      <c r="BH713" s="31"/>
      <c r="BI713" s="31"/>
      <c r="BJ713" s="31"/>
      <c r="BK713" s="31"/>
      <c r="BL713" s="31"/>
      <c r="BM713" s="41"/>
      <c r="BN713" s="41"/>
      <c r="BO713" s="41"/>
      <c r="BP713" s="41"/>
      <c r="BQ713" s="33"/>
      <c r="BR713" s="33"/>
      <c r="BS713" s="33"/>
      <c r="BT713" s="33"/>
      <c r="BU713" s="37"/>
      <c r="BV713" s="31"/>
      <c r="BW713" s="31"/>
      <c r="BX713" s="31"/>
      <c r="BY713" s="40"/>
      <c r="BZ713" s="40"/>
      <c r="CA713" s="40"/>
      <c r="CB713" s="55">
        <v>32</v>
      </c>
      <c r="CC713" s="55">
        <v>24</v>
      </c>
      <c r="CD713" s="55">
        <v>0</v>
      </c>
      <c r="CE713" s="55">
        <v>56</v>
      </c>
      <c r="CF713" s="55">
        <v>31</v>
      </c>
      <c r="CG713" s="55">
        <v>2</v>
      </c>
      <c r="CH713" s="55">
        <v>1</v>
      </c>
      <c r="CI713" s="55">
        <v>34</v>
      </c>
      <c r="CJ713" s="35"/>
      <c r="CK713" s="35"/>
      <c r="CL713" s="35"/>
      <c r="CM713" s="35"/>
      <c r="CN713" s="35"/>
      <c r="CO713" s="35"/>
      <c r="CP713" s="56">
        <f t="shared" si="1429"/>
        <v>6.25E-2</v>
      </c>
      <c r="CQ713" s="56">
        <f t="shared" si="1430"/>
        <v>0.21875</v>
      </c>
      <c r="CR713" s="56">
        <f t="shared" si="1431"/>
        <v>0.28125</v>
      </c>
      <c r="CS713" s="56">
        <f t="shared" si="1432"/>
        <v>0.25</v>
      </c>
      <c r="CT713" s="56">
        <f t="shared" si="1433"/>
        <v>0.41666666666666669</v>
      </c>
      <c r="CU713" s="56">
        <f t="shared" si="1434"/>
        <v>0.66666666666666674</v>
      </c>
      <c r="CV713" s="31">
        <v>1</v>
      </c>
      <c r="CW713" s="61">
        <f>DD713+DJ713+DN713</f>
        <v>37.405246609662342</v>
      </c>
      <c r="CX713" s="61">
        <f>CW713/DR713*2000</f>
        <v>77.954664695371321</v>
      </c>
      <c r="CY713" s="61">
        <v>5.3005423263702944</v>
      </c>
      <c r="CZ713" s="61">
        <v>12.949132157876988</v>
      </c>
      <c r="DA713" s="61">
        <v>-0.3783777610136867</v>
      </c>
      <c r="DB713" s="61">
        <v>-6.8868560770522599E-2</v>
      </c>
      <c r="DC713" s="61">
        <v>0</v>
      </c>
      <c r="DD713" s="61">
        <f>SUM(CY713:DC713)</f>
        <v>17.802428162463073</v>
      </c>
      <c r="DE713" s="61">
        <f>DD713/DR713*2000</f>
        <v>37.101274392073094</v>
      </c>
      <c r="DF713" s="61">
        <v>7.2371092257948089</v>
      </c>
      <c r="DG713" s="61">
        <v>6.372511358349799</v>
      </c>
      <c r="DH713" s="61">
        <v>2.8815672293091121</v>
      </c>
      <c r="DI713" s="61">
        <v>3.111630633745551</v>
      </c>
      <c r="DJ713" s="61">
        <f>SUM(DF713:DI713)</f>
        <v>19.602818447199272</v>
      </c>
      <c r="DK713" s="61">
        <f>DJ713/DR713*2000</f>
        <v>40.853390303298234</v>
      </c>
      <c r="DL713" s="61"/>
      <c r="DM713" s="61"/>
      <c r="DN713" s="61">
        <f>SUM(DL713:DM713)</f>
        <v>0</v>
      </c>
      <c r="DO713" s="62">
        <v>710.06666666666672</v>
      </c>
      <c r="DP713" s="62">
        <v>222.46666666666664</v>
      </c>
      <c r="DQ713" s="62">
        <v>27.133333333333333</v>
      </c>
      <c r="DR713" s="62">
        <v>959.66666666666674</v>
      </c>
    </row>
    <row r="714" spans="1:122" s="30" customFormat="1" x14ac:dyDescent="0.2">
      <c r="A714" s="31" t="s">
        <v>4667</v>
      </c>
      <c r="B714" s="31" t="s">
        <v>4667</v>
      </c>
      <c r="C714" s="31" t="str">
        <f>CONCATENATE(RIGHT(D714,LEN(D714)-SEARCH(" ",D714)), ", ", LEFT(D714, SEARCH(" ", D714)))</f>
        <v xml:space="preserve">Bergeron, Marc-Andre </v>
      </c>
      <c r="D714" s="31" t="str">
        <f>LEFT(F714, SEARCH(",", F714) - 1)</f>
        <v>Marc-Andre Bergeron</v>
      </c>
      <c r="E714" s="31" t="str">
        <f>LEFT(RIGHT(F714, LEN(F714)-SEARCH(",", F714)-1), 2)</f>
        <v xml:space="preserve">D </v>
      </c>
      <c r="F714" s="31" t="s">
        <v>1166</v>
      </c>
      <c r="G714" s="31">
        <v>23</v>
      </c>
      <c r="H714" s="31">
        <v>6</v>
      </c>
      <c r="I714" s="31">
        <v>15</v>
      </c>
      <c r="J714" s="31">
        <f>H714+I714</f>
        <v>21</v>
      </c>
      <c r="K714" s="31">
        <v>5</v>
      </c>
      <c r="L714" s="31">
        <v>10</v>
      </c>
      <c r="M714" s="32" t="s">
        <v>1761</v>
      </c>
      <c r="N714" s="33">
        <f>LEFT(M714, LEN(M714)-3)+RIGHT(M714,2)/60</f>
        <v>23.116666666666667</v>
      </c>
      <c r="O714" s="33">
        <f>G714*N714</f>
        <v>531.68333333333339</v>
      </c>
      <c r="P714" s="31">
        <v>4</v>
      </c>
      <c r="Q714" s="31">
        <v>5</v>
      </c>
      <c r="R714" s="31">
        <v>0</v>
      </c>
      <c r="S714" s="31">
        <v>0</v>
      </c>
      <c r="T714" s="31">
        <f>H714-P714-R714</f>
        <v>2</v>
      </c>
      <c r="U714" s="31">
        <f>I714-Q714-S714</f>
        <v>10</v>
      </c>
      <c r="V714" s="31">
        <v>55</v>
      </c>
      <c r="W714" s="34">
        <f>IF(V714=0,0,H714/V714)</f>
        <v>0.10909090909090909</v>
      </c>
      <c r="X714" s="31">
        <v>626</v>
      </c>
      <c r="Y714" s="31">
        <v>1</v>
      </c>
      <c r="Z714" s="31">
        <v>0</v>
      </c>
      <c r="AA714" s="31">
        <v>0</v>
      </c>
      <c r="AB714" s="31">
        <v>0</v>
      </c>
      <c r="AC714" s="34">
        <f>IF(AA714+AB714=0,0,AA714/(AA714+AB714))</f>
        <v>0</v>
      </c>
      <c r="AD714" s="32" t="s">
        <v>1669</v>
      </c>
      <c r="AE714" s="35">
        <f>LEFT(AD714, LEN(AD714)-3)+RIGHT(AD714,2)/60</f>
        <v>25.316666666666666</v>
      </c>
      <c r="AF714" s="36">
        <v>60</v>
      </c>
      <c r="AG714" s="37">
        <v>1811364</v>
      </c>
      <c r="AH714" s="38" t="s">
        <v>4361</v>
      </c>
      <c r="AI714" s="38" t="s">
        <v>6288</v>
      </c>
      <c r="AJ714" s="39">
        <v>4.5999999999999996</v>
      </c>
      <c r="AK714" s="38" t="s">
        <v>6399</v>
      </c>
      <c r="AL714" s="38" t="s">
        <v>6395</v>
      </c>
      <c r="AM714" s="38" t="s">
        <v>6430</v>
      </c>
      <c r="AN714" s="40">
        <f t="shared" si="1438"/>
        <v>15.2</v>
      </c>
      <c r="AO714" s="40">
        <f t="shared" si="1438"/>
        <v>9.8000000000000007</v>
      </c>
      <c r="AP714" s="40">
        <f t="shared" si="1438"/>
        <v>4.5999999999999996</v>
      </c>
      <c r="AQ714" s="40">
        <f t="shared" si="1438"/>
        <v>4.0999999999999996</v>
      </c>
      <c r="AR714" s="40"/>
      <c r="AS714" s="40">
        <f>AL714+0</f>
        <v>1.8</v>
      </c>
      <c r="AT714" s="40"/>
      <c r="AU714" s="40">
        <f>AM714+0</f>
        <v>6</v>
      </c>
      <c r="AV714" s="31">
        <v>78</v>
      </c>
      <c r="AW714" s="31">
        <v>28</v>
      </c>
      <c r="AX714" s="31">
        <v>93</v>
      </c>
      <c r="AY714" s="31">
        <v>76</v>
      </c>
      <c r="AZ714" s="31">
        <v>41</v>
      </c>
      <c r="BA714" s="31">
        <v>0</v>
      </c>
      <c r="BB714" s="31">
        <v>0</v>
      </c>
      <c r="BC714" s="31">
        <v>0</v>
      </c>
      <c r="BD714" s="31">
        <v>47</v>
      </c>
      <c r="BE714" s="31" t="s">
        <v>269</v>
      </c>
      <c r="BF714" s="31" t="s">
        <v>270</v>
      </c>
      <c r="BG714" s="31" t="s">
        <v>7456</v>
      </c>
      <c r="BH714" s="31" t="s">
        <v>7457</v>
      </c>
      <c r="BI714" s="31">
        <v>70</v>
      </c>
      <c r="BJ714" s="31">
        <v>197</v>
      </c>
      <c r="BK714" s="31" t="s">
        <v>1259</v>
      </c>
      <c r="BL714" s="31" t="s">
        <v>7128</v>
      </c>
      <c r="BM714" s="41" t="s">
        <v>2041</v>
      </c>
      <c r="BN714" s="41" t="s">
        <v>2042</v>
      </c>
      <c r="BO714" s="41" t="s">
        <v>7290</v>
      </c>
      <c r="BP714" s="41" t="s">
        <v>7292</v>
      </c>
      <c r="BQ714" s="33"/>
      <c r="BR714" s="33"/>
      <c r="BS714" s="33"/>
      <c r="BT714" s="33"/>
      <c r="BU714" s="37">
        <v>1776</v>
      </c>
      <c r="BV714" s="31">
        <v>0</v>
      </c>
      <c r="BW714" s="31">
        <v>0</v>
      </c>
      <c r="BX714" s="31">
        <v>0</v>
      </c>
      <c r="BY714" s="40"/>
      <c r="BZ714" s="40"/>
      <c r="CA714" s="40"/>
      <c r="CB714" s="55">
        <v>25</v>
      </c>
      <c r="CC714" s="55">
        <v>16</v>
      </c>
      <c r="CD714" s="55">
        <v>0</v>
      </c>
      <c r="CE714" s="55">
        <v>41</v>
      </c>
      <c r="CF714" s="55">
        <v>14</v>
      </c>
      <c r="CG714" s="55">
        <v>2</v>
      </c>
      <c r="CH714" s="55">
        <v>0</v>
      </c>
      <c r="CI714" s="55">
        <v>16</v>
      </c>
      <c r="CJ714" s="35"/>
      <c r="CK714" s="35"/>
      <c r="CL714" s="35"/>
      <c r="CM714" s="35"/>
      <c r="CN714" s="35"/>
      <c r="CO714" s="35"/>
      <c r="CP714" s="56">
        <f t="shared" si="1429"/>
        <v>0.08</v>
      </c>
      <c r="CQ714" s="56">
        <f t="shared" si="1430"/>
        <v>0.4</v>
      </c>
      <c r="CR714" s="56">
        <f t="shared" si="1431"/>
        <v>0.48000000000000004</v>
      </c>
      <c r="CS714" s="56">
        <f t="shared" si="1432"/>
        <v>0.25</v>
      </c>
      <c r="CT714" s="56">
        <f t="shared" si="1433"/>
        <v>0.3125</v>
      </c>
      <c r="CU714" s="56">
        <f t="shared" si="1434"/>
        <v>0.5625</v>
      </c>
      <c r="CV714" s="31">
        <v>1</v>
      </c>
      <c r="CW714" s="61">
        <f>DD714+DJ714+DN714</f>
        <v>24.948635833224351</v>
      </c>
      <c r="CX714" s="61">
        <f>CW714/DR714*2000</f>
        <v>93.850667711188777</v>
      </c>
      <c r="CY714" s="61">
        <v>9.2308269766795572</v>
      </c>
      <c r="CZ714" s="61">
        <v>7.2599944422453646</v>
      </c>
      <c r="DA714" s="61">
        <v>-0.39330074418679339</v>
      </c>
      <c r="DB714" s="61">
        <v>-4.7471559824991183E-2</v>
      </c>
      <c r="DC714" s="61">
        <v>0</v>
      </c>
      <c r="DD714" s="61">
        <f>SUM(CY714:DC714)</f>
        <v>16.05004911491314</v>
      </c>
      <c r="DE714" s="61">
        <f>DD714/DR714*2000</f>
        <v>60.376360306883278</v>
      </c>
      <c r="DF714" s="61">
        <v>4.289754412566821</v>
      </c>
      <c r="DG714" s="61">
        <v>0.7025266881930472</v>
      </c>
      <c r="DH714" s="61">
        <v>1.8913454117777646</v>
      </c>
      <c r="DI714" s="61">
        <v>2.0149602057735763</v>
      </c>
      <c r="DJ714" s="61">
        <f>SUM(DF714:DI714)</f>
        <v>8.8985867183112095</v>
      </c>
      <c r="DK714" s="61">
        <f>DJ714/DR714*2000</f>
        <v>33.474307404305485</v>
      </c>
      <c r="DL714" s="61"/>
      <c r="DM714" s="61"/>
      <c r="DN714" s="61">
        <f>SUM(DL714:DM714)</f>
        <v>0</v>
      </c>
      <c r="DO714" s="62">
        <v>394.1</v>
      </c>
      <c r="DP714" s="62">
        <v>114.61666666666667</v>
      </c>
      <c r="DQ714" s="62">
        <v>22.95</v>
      </c>
      <c r="DR714" s="62">
        <v>531.66666666666674</v>
      </c>
    </row>
    <row r="715" spans="1:122" x14ac:dyDescent="0.2">
      <c r="A715" s="19" t="s">
        <v>4667</v>
      </c>
      <c r="B715" s="19" t="s">
        <v>4667</v>
      </c>
      <c r="C715" s="19" t="s">
        <v>66</v>
      </c>
      <c r="D715" s="19" t="s">
        <v>67</v>
      </c>
      <c r="E715" s="19" t="s">
        <v>2734</v>
      </c>
      <c r="F715" s="19" t="s">
        <v>947</v>
      </c>
      <c r="G715" s="19">
        <v>78</v>
      </c>
      <c r="H715" s="19">
        <v>14</v>
      </c>
      <c r="I715" s="19">
        <v>32</v>
      </c>
      <c r="J715" s="19">
        <v>46</v>
      </c>
      <c r="K715" s="19">
        <v>-4</v>
      </c>
      <c r="L715" s="19">
        <v>38</v>
      </c>
      <c r="M715" s="20"/>
      <c r="N715" s="21">
        <v>19.12</v>
      </c>
      <c r="O715" s="21">
        <v>1491.43</v>
      </c>
      <c r="P715" s="19">
        <v>10</v>
      </c>
      <c r="Q715" s="19">
        <v>15</v>
      </c>
      <c r="R715" s="19">
        <v>0</v>
      </c>
      <c r="S715" s="19">
        <v>0</v>
      </c>
      <c r="T715" s="19">
        <v>4</v>
      </c>
      <c r="U715" s="19">
        <v>17</v>
      </c>
      <c r="V715" s="19">
        <v>166</v>
      </c>
      <c r="W715" s="22">
        <v>8.4000000000000005E-2</v>
      </c>
      <c r="X715" s="19">
        <v>1776</v>
      </c>
      <c r="Y715" s="19">
        <v>4</v>
      </c>
      <c r="Z715" s="19">
        <v>0</v>
      </c>
      <c r="AA715" s="19">
        <v>0</v>
      </c>
      <c r="AB715" s="19">
        <v>0</v>
      </c>
      <c r="AC715" s="22">
        <v>0</v>
      </c>
      <c r="AD715" s="20"/>
      <c r="AE715" s="21">
        <v>34.53</v>
      </c>
      <c r="AF715" s="28">
        <v>48</v>
      </c>
      <c r="AG715" s="23">
        <v>3813778</v>
      </c>
      <c r="AH715" s="23"/>
      <c r="AI715" s="23"/>
      <c r="AJ715" s="23"/>
      <c r="AK715" s="23"/>
      <c r="AL715" s="23"/>
      <c r="AM715" s="23"/>
      <c r="AN715" s="24">
        <v>45</v>
      </c>
      <c r="AO715" s="24">
        <v>29.5</v>
      </c>
      <c r="AP715" s="24">
        <v>6.6</v>
      </c>
      <c r="AQ715" s="29">
        <v>3</v>
      </c>
      <c r="AR715" s="24">
        <f>AQ715/(BR715+2*(BS715+BT715))*2000</f>
        <v>3.1940377961139208</v>
      </c>
      <c r="AS715" s="29">
        <v>2.4</v>
      </c>
      <c r="AT715" s="24">
        <f>AS715/(BR715+2*(BS715+BT715))*2000</f>
        <v>2.5552302368911364</v>
      </c>
      <c r="AU715" s="24">
        <v>5.4</v>
      </c>
      <c r="AV715" s="67">
        <v>78</v>
      </c>
      <c r="AW715" s="67">
        <v>28</v>
      </c>
      <c r="AX715" s="67">
        <v>93</v>
      </c>
      <c r="AY715" s="67">
        <v>76</v>
      </c>
      <c r="AZ715" s="67">
        <v>41</v>
      </c>
      <c r="BA715" s="67">
        <v>0</v>
      </c>
      <c r="BB715" s="67">
        <v>0</v>
      </c>
      <c r="BC715" s="67">
        <v>0</v>
      </c>
      <c r="BD715" s="19">
        <v>47</v>
      </c>
      <c r="BE715" s="19" t="s">
        <v>269</v>
      </c>
      <c r="BF715" s="19" t="s">
        <v>270</v>
      </c>
      <c r="BG715" s="19" t="s">
        <v>7456</v>
      </c>
      <c r="BH715" s="19" t="s">
        <v>7457</v>
      </c>
      <c r="BI715" s="19">
        <v>70</v>
      </c>
      <c r="BJ715" s="19">
        <v>197</v>
      </c>
      <c r="BK715" s="19" t="s">
        <v>1259</v>
      </c>
      <c r="BL715" s="19" t="s">
        <v>7128</v>
      </c>
      <c r="BM715" s="25" t="s">
        <v>2041</v>
      </c>
      <c r="BN715" s="25" t="s">
        <v>2042</v>
      </c>
      <c r="BO715" s="25" t="s">
        <v>7290</v>
      </c>
      <c r="BP715" s="25" t="s">
        <v>7292</v>
      </c>
      <c r="BQ715" s="21">
        <f>LEFT(TRIM(BM715),LEN(TRIM(BM715))-3)+RIGHT(TRIM(BM715),2)/60</f>
        <v>1491.3333333333333</v>
      </c>
      <c r="BR715" s="21">
        <f>LEFT(TRIM(BN715),LEN(TRIM(BN715))-3)+RIGHT(TRIM(BN715),2)/60</f>
        <v>1104.1666666666667</v>
      </c>
      <c r="BS715" s="21">
        <f>LEFT(TRIM(BO715),LEN(TRIM(BO715))-3)+RIGHT(TRIM(BO715),2)/60</f>
        <v>50.083333333333336</v>
      </c>
      <c r="BT715" s="21">
        <f>LEFT(TRIM(BP715),LEN(TRIM(BP715))-3)+RIGHT(TRIM(BP715),2)/60</f>
        <v>337.08333333333331</v>
      </c>
      <c r="BU715" s="19">
        <v>1776</v>
      </c>
      <c r="BV715" s="19">
        <v>0</v>
      </c>
      <c r="BW715" s="19">
        <v>0</v>
      </c>
      <c r="BX715" s="19">
        <v>0</v>
      </c>
      <c r="BY715" s="24">
        <f>BR715/G715</f>
        <v>14.155982905982906</v>
      </c>
      <c r="BZ715" s="24">
        <f>BS715/G715</f>
        <v>0.64209401709401714</v>
      </c>
      <c r="CA715" s="24">
        <f>BT715/G715</f>
        <v>4.3215811965811968</v>
      </c>
      <c r="CB715" s="19">
        <v>57</v>
      </c>
      <c r="CC715" s="19">
        <v>40</v>
      </c>
      <c r="CD715" s="19">
        <v>0</v>
      </c>
      <c r="CE715" s="19">
        <v>97</v>
      </c>
      <c r="CF715" s="19">
        <v>45</v>
      </c>
      <c r="CG715" s="19">
        <v>4</v>
      </c>
      <c r="CH715" s="19">
        <v>1</v>
      </c>
      <c r="CI715" s="19">
        <v>50</v>
      </c>
      <c r="CJ715" s="53">
        <f>IF(BR715=0,0,CB715/BR715*60)</f>
        <v>3.0973584905660374</v>
      </c>
      <c r="CK715" s="53">
        <f>IF(BT715=0,0,CC715/BT715*60)</f>
        <v>7.1199011124845493</v>
      </c>
      <c r="CL715" s="53">
        <f>IF(BS715=0,0,CD715/BS715*60)</f>
        <v>0</v>
      </c>
      <c r="CM715" s="53">
        <f>IF(BR715=0,0,CF715/BR715*60)</f>
        <v>2.4452830188679244</v>
      </c>
      <c r="CN715" s="53">
        <f>IF(BT715=0,0,CG715/BT715*60)</f>
        <v>0.7119901112484549</v>
      </c>
      <c r="CO715" s="53">
        <f>IF(BS715=0,0,CH715/BS715*60)</f>
        <v>1.1980033277870217</v>
      </c>
      <c r="CP715" s="54">
        <f t="shared" si="1429"/>
        <v>7.0175438596491224E-2</v>
      </c>
      <c r="CQ715" s="54">
        <f t="shared" si="1430"/>
        <v>0.2982456140350877</v>
      </c>
      <c r="CR715" s="54">
        <f t="shared" si="1431"/>
        <v>0.36842105263157893</v>
      </c>
      <c r="CS715" s="54">
        <f t="shared" si="1432"/>
        <v>0.25</v>
      </c>
      <c r="CT715" s="54">
        <f t="shared" si="1433"/>
        <v>0.375</v>
      </c>
      <c r="CU715" s="54">
        <f t="shared" si="1434"/>
        <v>0.625</v>
      </c>
      <c r="CV715" s="19">
        <v>2</v>
      </c>
      <c r="CW715" s="65">
        <v>62.353999999999999</v>
      </c>
      <c r="CX715" s="65">
        <v>83.622</v>
      </c>
      <c r="CY715" s="24">
        <v>14.531000000000001</v>
      </c>
      <c r="CZ715" s="24">
        <v>20.209</v>
      </c>
      <c r="DA715" s="24">
        <v>-0.77200000000000002</v>
      </c>
      <c r="DB715" s="24">
        <v>-0.11600000000000001</v>
      </c>
      <c r="DC715" s="24">
        <v>0</v>
      </c>
      <c r="DD715" s="65">
        <v>33.851999999999997</v>
      </c>
      <c r="DE715" s="65">
        <v>45.399000000000001</v>
      </c>
      <c r="DF715" s="24">
        <v>11.526999999999999</v>
      </c>
      <c r="DG715" s="24">
        <v>7.0750000000000002</v>
      </c>
      <c r="DH715" s="24">
        <v>4.7729999999999997</v>
      </c>
      <c r="DI715" s="24">
        <v>5.1269999999999998</v>
      </c>
      <c r="DJ715" s="65">
        <v>28.501000000000001</v>
      </c>
      <c r="DK715" s="65">
        <v>38.222999999999999</v>
      </c>
      <c r="DL715" s="24">
        <v>0</v>
      </c>
      <c r="DM715" s="24">
        <v>0</v>
      </c>
      <c r="DN715" s="65">
        <v>0</v>
      </c>
      <c r="DO715" s="24">
        <v>1104.17</v>
      </c>
      <c r="DP715" s="24">
        <v>337.08</v>
      </c>
      <c r="DQ715" s="24">
        <v>50.08</v>
      </c>
      <c r="DR715" s="24">
        <v>1491.33</v>
      </c>
    </row>
    <row r="716" spans="1:122" x14ac:dyDescent="0.2">
      <c r="A716" s="31" t="s">
        <v>4669</v>
      </c>
      <c r="B716" s="31" t="s">
        <v>4667</v>
      </c>
      <c r="C716" s="31" t="str">
        <f>CONCATENATE(RIGHT(D716,LEN(D716)-SEARCH(" ",D716)), ", ", LEFT(D716, SEARCH(" ", D716)))</f>
        <v xml:space="preserve">Comrie, Mike </v>
      </c>
      <c r="D716" s="31" t="str">
        <f>LEFT(F716, SEARCH(",", F716) - 1)</f>
        <v>Mike Comrie</v>
      </c>
      <c r="E716" s="31" t="str">
        <f>LEFT(RIGHT(F716, LEN(F716)-SEARCH(",", F716)-1), 2)</f>
        <v xml:space="preserve">C </v>
      </c>
      <c r="F716" s="31" t="s">
        <v>7579</v>
      </c>
      <c r="G716" s="31">
        <v>41</v>
      </c>
      <c r="H716" s="31">
        <v>13</v>
      </c>
      <c r="I716" s="31">
        <v>12</v>
      </c>
      <c r="J716" s="31">
        <f>H716+I716</f>
        <v>25</v>
      </c>
      <c r="K716" s="31">
        <v>-1</v>
      </c>
      <c r="L716" s="31">
        <v>24</v>
      </c>
      <c r="M716" s="32" t="s">
        <v>5905</v>
      </c>
      <c r="N716" s="33">
        <f>LEFT(M716, LEN(M716)-3)+RIGHT(M716,2)/60</f>
        <v>14.45</v>
      </c>
      <c r="O716" s="33">
        <f>G716*N716</f>
        <v>592.44999999999993</v>
      </c>
      <c r="P716" s="31">
        <v>3</v>
      </c>
      <c r="Q716" s="31">
        <v>4</v>
      </c>
      <c r="R716" s="31">
        <v>0</v>
      </c>
      <c r="S716" s="31">
        <v>0</v>
      </c>
      <c r="T716" s="31">
        <f>H716-P716-R716</f>
        <v>10</v>
      </c>
      <c r="U716" s="31">
        <f>I716-Q716-S716</f>
        <v>8</v>
      </c>
      <c r="V716" s="31">
        <v>87</v>
      </c>
      <c r="W716" s="34">
        <f>IF(V716=0,0,H716/V716)</f>
        <v>0.14942528735632185</v>
      </c>
      <c r="X716" s="31">
        <v>707</v>
      </c>
      <c r="Y716" s="31">
        <v>2</v>
      </c>
      <c r="Z716" s="31">
        <v>0</v>
      </c>
      <c r="AA716" s="31">
        <v>122</v>
      </c>
      <c r="AB716" s="31">
        <v>122</v>
      </c>
      <c r="AC716" s="34">
        <f>IF(AA716+AB716=0,0,AA716/(AA716+AB716))</f>
        <v>0.5</v>
      </c>
      <c r="AD716" s="32" t="s">
        <v>1724</v>
      </c>
      <c r="AE716" s="35">
        <f>LEFT(AD716, LEN(AD716)-3)+RIGHT(AD716,2)/60</f>
        <v>23.7</v>
      </c>
      <c r="AF716" s="36">
        <v>57</v>
      </c>
      <c r="AG716" s="37">
        <v>1782866</v>
      </c>
      <c r="AH716" s="38" t="s">
        <v>6289</v>
      </c>
      <c r="AI716" s="38" t="s">
        <v>6337</v>
      </c>
      <c r="AJ716" s="39">
        <v>-5.2</v>
      </c>
      <c r="AK716" s="38" t="s">
        <v>6283</v>
      </c>
      <c r="AL716" s="38" t="s">
        <v>6274</v>
      </c>
      <c r="AM716" s="38" t="s">
        <v>6322</v>
      </c>
      <c r="AN716" s="40">
        <f t="shared" ref="AN716:AQ717" si="1439">AH716+0</f>
        <v>14.8</v>
      </c>
      <c r="AO716" s="40">
        <f t="shared" si="1439"/>
        <v>11.1</v>
      </c>
      <c r="AP716" s="40">
        <f t="shared" si="1439"/>
        <v>-5.2</v>
      </c>
      <c r="AQ716" s="40">
        <f t="shared" si="1439"/>
        <v>2.4</v>
      </c>
      <c r="AR716" s="40"/>
      <c r="AS716" s="40">
        <f>AL716+0</f>
        <v>-0.5</v>
      </c>
      <c r="AT716" s="40"/>
      <c r="AU716" s="40">
        <f>AM716+0</f>
        <v>1.9</v>
      </c>
      <c r="AV716" s="31">
        <v>44</v>
      </c>
      <c r="AW716" s="31">
        <v>39</v>
      </c>
      <c r="AX716" s="31">
        <v>27</v>
      </c>
      <c r="AY716" s="31">
        <v>35</v>
      </c>
      <c r="AZ716" s="31">
        <v>19</v>
      </c>
      <c r="BA716" s="31">
        <v>224</v>
      </c>
      <c r="BB716" s="31">
        <v>230</v>
      </c>
      <c r="BC716" s="31">
        <v>65</v>
      </c>
      <c r="BD716" s="31">
        <v>89</v>
      </c>
      <c r="BE716" s="31" t="s">
        <v>1294</v>
      </c>
      <c r="BF716" s="31" t="s">
        <v>7473</v>
      </c>
      <c r="BG716" s="31" t="s">
        <v>7474</v>
      </c>
      <c r="BH716" s="31" t="s">
        <v>7457</v>
      </c>
      <c r="BI716" s="31">
        <v>70</v>
      </c>
      <c r="BJ716" s="31">
        <v>185</v>
      </c>
      <c r="BK716" s="31" t="s">
        <v>1259</v>
      </c>
      <c r="BL716" s="31" t="s">
        <v>7128</v>
      </c>
      <c r="BM716" s="41" t="s">
        <v>6903</v>
      </c>
      <c r="BN716" s="41" t="s">
        <v>6908</v>
      </c>
      <c r="BO716" s="41" t="s">
        <v>6909</v>
      </c>
      <c r="BP716" s="41" t="s">
        <v>6910</v>
      </c>
      <c r="BQ716" s="33"/>
      <c r="BR716" s="33"/>
      <c r="BS716" s="33"/>
      <c r="BT716" s="33"/>
      <c r="BU716" s="37">
        <v>1218</v>
      </c>
      <c r="BV716" s="31">
        <v>7</v>
      </c>
      <c r="BW716" s="31">
        <v>3</v>
      </c>
      <c r="BX716" s="31">
        <v>1</v>
      </c>
      <c r="BY716" s="40"/>
      <c r="BZ716" s="40"/>
      <c r="CA716" s="40"/>
      <c r="CB716" s="55">
        <v>24</v>
      </c>
      <c r="CC716" s="55">
        <v>16</v>
      </c>
      <c r="CD716" s="55">
        <v>0</v>
      </c>
      <c r="CE716" s="55">
        <v>40</v>
      </c>
      <c r="CF716" s="55">
        <v>22</v>
      </c>
      <c r="CG716" s="55">
        <v>3</v>
      </c>
      <c r="CH716" s="55">
        <v>0</v>
      </c>
      <c r="CI716" s="55">
        <v>25</v>
      </c>
      <c r="CJ716" s="35"/>
      <c r="CK716" s="35"/>
      <c r="CL716" s="35"/>
      <c r="CM716" s="35"/>
      <c r="CN716" s="35"/>
      <c r="CO716" s="35"/>
      <c r="CP716" s="56">
        <f t="shared" si="1429"/>
        <v>0.41666666666666669</v>
      </c>
      <c r="CQ716" s="56">
        <f t="shared" si="1430"/>
        <v>0.33333333333333331</v>
      </c>
      <c r="CR716" s="56">
        <f t="shared" si="1431"/>
        <v>0.75</v>
      </c>
      <c r="CS716" s="56">
        <f t="shared" si="1432"/>
        <v>0.1875</v>
      </c>
      <c r="CT716" s="56">
        <f t="shared" si="1433"/>
        <v>0.25</v>
      </c>
      <c r="CU716" s="56">
        <f t="shared" si="1434"/>
        <v>0.4375</v>
      </c>
      <c r="CV716" s="31">
        <v>1</v>
      </c>
      <c r="CW716" s="61">
        <f>DD716+DJ716+DN716</f>
        <v>22.682938912376233</v>
      </c>
      <c r="CX716" s="61">
        <f>CW716/DR716*2000</f>
        <v>76.558268253505872</v>
      </c>
      <c r="CY716" s="61">
        <v>15.136964453285188</v>
      </c>
      <c r="CZ716" s="61">
        <v>2.2597320070346165</v>
      </c>
      <c r="DA716" s="61">
        <v>4.3985958382214495E-2</v>
      </c>
      <c r="DB716" s="61">
        <v>-2.1646723778949099E-2</v>
      </c>
      <c r="DC716" s="61">
        <v>3.5863411295107777</v>
      </c>
      <c r="DD716" s="61">
        <f>SUM(CY716:DC716)</f>
        <v>21.005376824433849</v>
      </c>
      <c r="DE716" s="61">
        <f>DD716/DR716*2000</f>
        <v>70.896248493335818</v>
      </c>
      <c r="DF716" s="61">
        <v>2.1811886895384704</v>
      </c>
      <c r="DG716" s="61">
        <v>-0.17053483592078619</v>
      </c>
      <c r="DH716" s="61">
        <v>0.14351542271901199</v>
      </c>
      <c r="DI716" s="61">
        <v>-0.47660718839431271</v>
      </c>
      <c r="DJ716" s="61">
        <f>SUM(DF716:DI716)</f>
        <v>1.6775620879423836</v>
      </c>
      <c r="DK716" s="61">
        <f>DJ716/DR716*2000</f>
        <v>5.6620197601700522</v>
      </c>
      <c r="DL716" s="61"/>
      <c r="DM716" s="61"/>
      <c r="DN716" s="61">
        <f>SUM(DL716:DM716)</f>
        <v>0</v>
      </c>
      <c r="DO716" s="62">
        <v>470.05</v>
      </c>
      <c r="DP716" s="62">
        <v>120.71666666666667</v>
      </c>
      <c r="DQ716" s="62">
        <v>1.8</v>
      </c>
      <c r="DR716" s="62">
        <v>592.56666666666672</v>
      </c>
    </row>
    <row r="717" spans="1:122" x14ac:dyDescent="0.2">
      <c r="A717" s="31" t="s">
        <v>4671</v>
      </c>
      <c r="B717" s="31" t="s">
        <v>4667</v>
      </c>
      <c r="C717" s="31" t="str">
        <f>CONCATENATE(RIGHT(D717,LEN(D717)-SEARCH(" ",D717)), ", ", LEFT(D717, SEARCH(" ", D717)))</f>
        <v xml:space="preserve">Comrie, Mike </v>
      </c>
      <c r="D717" s="31" t="str">
        <f>LEFT(F717, SEARCH(",", F717) - 1)</f>
        <v>Mike Comrie</v>
      </c>
      <c r="E717" s="31" t="str">
        <f>LEFT(RIGHT(F717, LEN(F717)-SEARCH(",", F717)-1), 2)</f>
        <v xml:space="preserve">C </v>
      </c>
      <c r="F717" s="31" t="s">
        <v>2802</v>
      </c>
      <c r="G717" s="31">
        <v>24</v>
      </c>
      <c r="H717" s="31">
        <v>7</v>
      </c>
      <c r="I717" s="31">
        <v>13</v>
      </c>
      <c r="J717" s="31">
        <f>H717+I717</f>
        <v>20</v>
      </c>
      <c r="K717" s="31">
        <v>1</v>
      </c>
      <c r="L717" s="31">
        <v>20</v>
      </c>
      <c r="M717" s="32" t="s">
        <v>5941</v>
      </c>
      <c r="N717" s="33">
        <f>LEFT(M717, LEN(M717)-3)+RIGHT(M717,2)/60</f>
        <v>16.600000000000001</v>
      </c>
      <c r="O717" s="33">
        <f>G717*N717</f>
        <v>398.40000000000003</v>
      </c>
      <c r="P717" s="31">
        <v>4</v>
      </c>
      <c r="Q717" s="31">
        <v>4</v>
      </c>
      <c r="R717" s="31">
        <v>0</v>
      </c>
      <c r="S717" s="31">
        <v>0</v>
      </c>
      <c r="T717" s="31">
        <f>H717-P717-R717</f>
        <v>3</v>
      </c>
      <c r="U717" s="31">
        <f>I717-Q717-S717</f>
        <v>9</v>
      </c>
      <c r="V717" s="31">
        <v>38</v>
      </c>
      <c r="W717" s="34">
        <f>IF(V717=0,0,H717/V717)</f>
        <v>0.18421052631578946</v>
      </c>
      <c r="X717" s="31">
        <v>511</v>
      </c>
      <c r="Y717" s="31">
        <v>1</v>
      </c>
      <c r="Z717" s="31">
        <v>0</v>
      </c>
      <c r="AA717" s="31">
        <v>102</v>
      </c>
      <c r="AB717" s="31">
        <v>108</v>
      </c>
      <c r="AC717" s="34">
        <f>IF(AA717+AB717=0,0,AA717/(AA717+AB717))</f>
        <v>0.48571428571428571</v>
      </c>
      <c r="AD717" s="32" t="s">
        <v>1780</v>
      </c>
      <c r="AE717" s="35">
        <f>LEFT(AD717, LEN(AD717)-3)+RIGHT(AD717,2)/60</f>
        <v>19.899999999999999</v>
      </c>
      <c r="AF717" s="36">
        <v>43</v>
      </c>
      <c r="AG717" s="37">
        <v>1079948</v>
      </c>
      <c r="AH717" s="38" t="s">
        <v>6288</v>
      </c>
      <c r="AI717" s="38" t="s">
        <v>4380</v>
      </c>
      <c r="AJ717" s="39">
        <v>6.2</v>
      </c>
      <c r="AK717" s="38" t="s">
        <v>6381</v>
      </c>
      <c r="AL717" s="38" t="s">
        <v>6489</v>
      </c>
      <c r="AM717" s="38" t="s">
        <v>6327</v>
      </c>
      <c r="AN717" s="40">
        <f t="shared" si="1439"/>
        <v>9.8000000000000007</v>
      </c>
      <c r="AO717" s="40">
        <f t="shared" si="1439"/>
        <v>7.3</v>
      </c>
      <c r="AP717" s="40">
        <f t="shared" si="1439"/>
        <v>6.2</v>
      </c>
      <c r="AQ717" s="40">
        <f t="shared" si="1439"/>
        <v>2.6</v>
      </c>
      <c r="AR717" s="40"/>
      <c r="AS717" s="40">
        <f>AL717+0</f>
        <v>1.4</v>
      </c>
      <c r="AT717" s="40"/>
      <c r="AU717" s="40">
        <f>AM717+0</f>
        <v>4</v>
      </c>
      <c r="AV717" s="31"/>
      <c r="AW717" s="31"/>
      <c r="AX717" s="31"/>
      <c r="AY717" s="31"/>
      <c r="AZ717" s="31"/>
      <c r="BA717" s="31"/>
      <c r="BB717" s="31"/>
      <c r="BC717" s="31"/>
      <c r="BD717" s="31"/>
      <c r="BE717" s="31"/>
      <c r="BF717" s="31"/>
      <c r="BG717" s="31"/>
      <c r="BH717" s="31"/>
      <c r="BI717" s="31"/>
      <c r="BJ717" s="31"/>
      <c r="BK717" s="31"/>
      <c r="BL717" s="31"/>
      <c r="BM717" s="41"/>
      <c r="BN717" s="41"/>
      <c r="BO717" s="41"/>
      <c r="BP717" s="41"/>
      <c r="BQ717" s="33"/>
      <c r="BR717" s="33"/>
      <c r="BS717" s="33"/>
      <c r="BT717" s="33"/>
      <c r="BU717" s="37"/>
      <c r="BV717" s="31"/>
      <c r="BW717" s="31"/>
      <c r="BX717" s="31"/>
      <c r="BY717" s="40"/>
      <c r="BZ717" s="40"/>
      <c r="CA717" s="40"/>
      <c r="CB717" s="55">
        <v>15</v>
      </c>
      <c r="CC717" s="55">
        <v>12</v>
      </c>
      <c r="CD717" s="55">
        <v>0</v>
      </c>
      <c r="CE717" s="55">
        <v>27</v>
      </c>
      <c r="CF717" s="55">
        <v>13</v>
      </c>
      <c r="CG717" s="55">
        <v>1</v>
      </c>
      <c r="CH717" s="55">
        <v>1</v>
      </c>
      <c r="CI717" s="55">
        <v>15</v>
      </c>
      <c r="CJ717" s="35"/>
      <c r="CK717" s="35"/>
      <c r="CL717" s="35"/>
      <c r="CM717" s="35"/>
      <c r="CN717" s="35"/>
      <c r="CO717" s="35"/>
      <c r="CP717" s="56">
        <f t="shared" si="1429"/>
        <v>0.2</v>
      </c>
      <c r="CQ717" s="56">
        <f t="shared" si="1430"/>
        <v>0.6</v>
      </c>
      <c r="CR717" s="56">
        <f t="shared" si="1431"/>
        <v>0.8</v>
      </c>
      <c r="CS717" s="56">
        <f t="shared" si="1432"/>
        <v>0.33333333333333331</v>
      </c>
      <c r="CT717" s="56">
        <f t="shared" si="1433"/>
        <v>0.33333333333333331</v>
      </c>
      <c r="CU717" s="56">
        <f t="shared" si="1434"/>
        <v>0.66666666666666663</v>
      </c>
      <c r="CV717" s="31">
        <v>1</v>
      </c>
      <c r="CW717" s="61">
        <f>DD717+DJ717+DN717</f>
        <v>20.055530056445527</v>
      </c>
      <c r="CX717" s="61">
        <f>CW717/DR717*2000</f>
        <v>100.70986344618417</v>
      </c>
      <c r="CY717" s="61">
        <v>8.0929670100513285</v>
      </c>
      <c r="CZ717" s="61">
        <v>5.9438194351055333</v>
      </c>
      <c r="DA717" s="61">
        <v>1.3873271096013107E-2</v>
      </c>
      <c r="DB717" s="61">
        <v>-0.25526584993004475</v>
      </c>
      <c r="DC717" s="61">
        <v>3.0093890766235902</v>
      </c>
      <c r="DD717" s="61">
        <f>SUM(CY717:DC717)</f>
        <v>16.804782942946421</v>
      </c>
      <c r="DE717" s="61">
        <f>DD717/DR717*2000</f>
        <v>84.386071605371811</v>
      </c>
      <c r="DF717" s="61">
        <v>3.2713429244469854</v>
      </c>
      <c r="DG717" s="61">
        <v>0.20377378091104953</v>
      </c>
      <c r="DH717" s="61">
        <v>2.5633695982901537</v>
      </c>
      <c r="DI717" s="61">
        <v>-2.7877391901490824</v>
      </c>
      <c r="DJ717" s="61">
        <f>SUM(DF717:DI717)</f>
        <v>3.2507471134991057</v>
      </c>
      <c r="DK717" s="61">
        <f>DJ717/DR717*2000</f>
        <v>16.323791840812348</v>
      </c>
      <c r="DL717" s="61"/>
      <c r="DM717" s="61"/>
      <c r="DN717" s="61">
        <f>SUM(DL717:DM717)</f>
        <v>0</v>
      </c>
      <c r="DO717" s="62">
        <v>280.66666666666669</v>
      </c>
      <c r="DP717" s="62">
        <v>98.316666666666663</v>
      </c>
      <c r="DQ717" s="62">
        <v>19.3</v>
      </c>
      <c r="DR717" s="62">
        <v>398.28333333333336</v>
      </c>
    </row>
    <row r="718" spans="1:122" s="30" customFormat="1" x14ac:dyDescent="0.2">
      <c r="A718" s="19" t="s">
        <v>4669</v>
      </c>
      <c r="B718" s="19" t="s">
        <v>4667</v>
      </c>
      <c r="C718" s="19" t="s">
        <v>74</v>
      </c>
      <c r="D718" s="19" t="s">
        <v>75</v>
      </c>
      <c r="E718" s="19" t="s">
        <v>2747</v>
      </c>
      <c r="F718" s="19" t="s">
        <v>7579</v>
      </c>
      <c r="G718" s="19">
        <v>65</v>
      </c>
      <c r="H718" s="19">
        <v>20</v>
      </c>
      <c r="I718" s="19">
        <v>25</v>
      </c>
      <c r="J718" s="19">
        <v>45</v>
      </c>
      <c r="K718" s="19">
        <v>0</v>
      </c>
      <c r="L718" s="19">
        <v>44</v>
      </c>
      <c r="M718" s="20"/>
      <c r="N718" s="21">
        <v>15.24</v>
      </c>
      <c r="O718" s="21">
        <v>990.85</v>
      </c>
      <c r="P718" s="19">
        <v>7</v>
      </c>
      <c r="Q718" s="19">
        <v>8</v>
      </c>
      <c r="R718" s="19">
        <v>0</v>
      </c>
      <c r="S718" s="19">
        <v>0</v>
      </c>
      <c r="T718" s="19">
        <v>13</v>
      </c>
      <c r="U718" s="19">
        <v>17</v>
      </c>
      <c r="V718" s="19">
        <v>125</v>
      </c>
      <c r="W718" s="22">
        <v>0.16</v>
      </c>
      <c r="X718" s="19">
        <v>1218</v>
      </c>
      <c r="Y718" s="19">
        <v>3</v>
      </c>
      <c r="Z718" s="19">
        <v>0</v>
      </c>
      <c r="AA718" s="19">
        <v>224</v>
      </c>
      <c r="AB718" s="19">
        <v>230</v>
      </c>
      <c r="AC718" s="22">
        <v>0.49299999999999999</v>
      </c>
      <c r="AD718" s="20"/>
      <c r="AE718" s="21">
        <v>22.3</v>
      </c>
      <c r="AF718" s="28">
        <v>52</v>
      </c>
      <c r="AG718" s="23">
        <v>2862814</v>
      </c>
      <c r="AH718" s="23"/>
      <c r="AI718" s="23"/>
      <c r="AJ718" s="23"/>
      <c r="AK718" s="23"/>
      <c r="AL718" s="23"/>
      <c r="AM718" s="23"/>
      <c r="AN718" s="24">
        <v>24.6</v>
      </c>
      <c r="AO718" s="24">
        <v>18.399999999999999</v>
      </c>
      <c r="AP718" s="24">
        <v>1</v>
      </c>
      <c r="AQ718" s="29">
        <v>2.5</v>
      </c>
      <c r="AR718" s="24">
        <f t="shared" ref="AR718:AR742" si="1440">AQ718/(BR718+2*(BS718+BT718))*2000</f>
        <v>4.0617934171868022</v>
      </c>
      <c r="AS718" s="29">
        <v>0.2</v>
      </c>
      <c r="AT718" s="24">
        <f t="shared" ref="AT718:AT742" si="1441">AS718/(BR718+2*(BS718+BT718))*2000</f>
        <v>0.32494347337494417</v>
      </c>
      <c r="AU718" s="24">
        <v>2.7</v>
      </c>
      <c r="AV718" s="67">
        <v>39</v>
      </c>
      <c r="AW718" s="67">
        <v>44</v>
      </c>
      <c r="AX718" s="67">
        <v>27</v>
      </c>
      <c r="AY718" s="67">
        <v>35</v>
      </c>
      <c r="AZ718" s="67">
        <v>19</v>
      </c>
      <c r="BA718" s="67">
        <v>224</v>
      </c>
      <c r="BB718" s="67">
        <v>230</v>
      </c>
      <c r="BC718" s="67">
        <v>11.7</v>
      </c>
      <c r="BD718" s="19">
        <v>89</v>
      </c>
      <c r="BE718" s="19" t="s">
        <v>1294</v>
      </c>
      <c r="BF718" s="19" t="s">
        <v>7473</v>
      </c>
      <c r="BG718" s="19" t="s">
        <v>7474</v>
      </c>
      <c r="BH718" s="19" t="s">
        <v>7457</v>
      </c>
      <c r="BI718" s="19">
        <v>70</v>
      </c>
      <c r="BJ718" s="19">
        <v>185</v>
      </c>
      <c r="BK718" s="19" t="s">
        <v>1259</v>
      </c>
      <c r="BL718" s="19" t="s">
        <v>7128</v>
      </c>
      <c r="BM718" s="25" t="s">
        <v>6903</v>
      </c>
      <c r="BN718" s="25" t="s">
        <v>6908</v>
      </c>
      <c r="BO718" s="25" t="s">
        <v>6909</v>
      </c>
      <c r="BP718" s="25" t="s">
        <v>6910</v>
      </c>
      <c r="BQ718" s="21">
        <f t="shared" ref="BQ718:BQ742" si="1442">LEFT(TRIM(BM718),LEN(TRIM(BM718))-3)+RIGHT(TRIM(BM718),2)/60</f>
        <v>990.85</v>
      </c>
      <c r="BR718" s="21">
        <f t="shared" ref="BR718:BR742" si="1443">LEFT(TRIM(BN718),LEN(TRIM(BN718))-3)+RIGHT(TRIM(BN718),2)/60</f>
        <v>750.7166666666667</v>
      </c>
      <c r="BS718" s="21">
        <f t="shared" ref="BS718:BS742" si="1444">LEFT(TRIM(BO718),LEN(TRIM(BO718))-3)+RIGHT(TRIM(BO718),2)/60</f>
        <v>21.1</v>
      </c>
      <c r="BT718" s="21">
        <f t="shared" ref="BT718:BT742" si="1445">LEFT(TRIM(BP718),LEN(TRIM(BP718))-3)+RIGHT(TRIM(BP718),2)/60</f>
        <v>219.03333333333333</v>
      </c>
      <c r="BU718" s="19">
        <v>1218</v>
      </c>
      <c r="BV718" s="19">
        <v>7</v>
      </c>
      <c r="BW718" s="19">
        <v>3</v>
      </c>
      <c r="BX718" s="19">
        <v>1</v>
      </c>
      <c r="BY718" s="24">
        <f t="shared" ref="BY718:BY742" si="1446">BR718/G718</f>
        <v>11.54948717948718</v>
      </c>
      <c r="BZ718" s="24">
        <f t="shared" ref="BZ718:BZ742" si="1447">BS718/G718</f>
        <v>0.32461538461538464</v>
      </c>
      <c r="CA718" s="24">
        <f t="shared" ref="CA718:CA742" si="1448">BT718/G718</f>
        <v>3.3697435897435897</v>
      </c>
      <c r="CB718" s="19">
        <v>39</v>
      </c>
      <c r="CC718" s="19">
        <v>28</v>
      </c>
      <c r="CD718" s="19">
        <v>0</v>
      </c>
      <c r="CE718" s="19">
        <v>67</v>
      </c>
      <c r="CF718" s="19">
        <v>35</v>
      </c>
      <c r="CG718" s="19">
        <v>4</v>
      </c>
      <c r="CH718" s="19">
        <v>1</v>
      </c>
      <c r="CI718" s="19">
        <v>40</v>
      </c>
      <c r="CJ718" s="53">
        <f t="shared" ref="CJ718:CJ742" si="1449">IF(BR718=0,0,CB718/BR718*60)</f>
        <v>3.11702151277668</v>
      </c>
      <c r="CK718" s="53">
        <f t="shared" ref="CK718:CK742" si="1450">IF(BT718=0,0,CC718/BT718*60)</f>
        <v>7.6700654390503731</v>
      </c>
      <c r="CL718" s="53">
        <f t="shared" ref="CL718:CL742" si="1451">IF(BS718=0,0,CD718/BS718*60)</f>
        <v>0</v>
      </c>
      <c r="CM718" s="53">
        <f t="shared" ref="CM718:CM742" si="1452">IF(BR718=0,0,CF718/BR718*60)</f>
        <v>2.7973269986457385</v>
      </c>
      <c r="CN718" s="53">
        <f t="shared" ref="CN718:CN742" si="1453">IF(BT718=0,0,CG718/BT718*60)</f>
        <v>1.0957236341500531</v>
      </c>
      <c r="CO718" s="53">
        <f t="shared" ref="CO718:CO742" si="1454">IF(BS718=0,0,CH718/BS718*60)</f>
        <v>2.8436018957345968</v>
      </c>
      <c r="CP718" s="54">
        <f t="shared" si="1429"/>
        <v>0.33333333333333331</v>
      </c>
      <c r="CQ718" s="54">
        <f t="shared" si="1430"/>
        <v>0.4358974358974359</v>
      </c>
      <c r="CR718" s="54">
        <f t="shared" si="1431"/>
        <v>0.76923076923076916</v>
      </c>
      <c r="CS718" s="54">
        <f t="shared" si="1432"/>
        <v>0.25</v>
      </c>
      <c r="CT718" s="54">
        <f t="shared" si="1433"/>
        <v>0.2857142857142857</v>
      </c>
      <c r="CU718" s="54">
        <f t="shared" si="1434"/>
        <v>0.5357142857142857</v>
      </c>
      <c r="CV718" s="19">
        <v>2</v>
      </c>
      <c r="CW718" s="65">
        <v>42.738</v>
      </c>
      <c r="CX718" s="65">
        <v>86.266000000000005</v>
      </c>
      <c r="CY718" s="24">
        <v>23.23</v>
      </c>
      <c r="CZ718" s="24">
        <v>8.2040000000000006</v>
      </c>
      <c r="DA718" s="24">
        <v>5.8000000000000003E-2</v>
      </c>
      <c r="DB718" s="24">
        <v>-0.27700000000000002</v>
      </c>
      <c r="DC718" s="24">
        <v>6.5960000000000001</v>
      </c>
      <c r="DD718" s="65">
        <v>37.81</v>
      </c>
      <c r="DE718" s="65">
        <v>76.319000000000003</v>
      </c>
      <c r="DF718" s="24">
        <v>5.4530000000000003</v>
      </c>
      <c r="DG718" s="24">
        <v>3.3000000000000002E-2</v>
      </c>
      <c r="DH718" s="24">
        <v>2.7069999999999999</v>
      </c>
      <c r="DI718" s="24">
        <v>-3.2639999999999998</v>
      </c>
      <c r="DJ718" s="65">
        <v>4.9279999999999999</v>
      </c>
      <c r="DK718" s="65">
        <v>9.9480000000000004</v>
      </c>
      <c r="DL718" s="24">
        <v>0</v>
      </c>
      <c r="DM718" s="24">
        <v>0</v>
      </c>
      <c r="DN718" s="65">
        <v>0</v>
      </c>
      <c r="DO718" s="24">
        <v>750.72</v>
      </c>
      <c r="DP718" s="24">
        <v>219.03</v>
      </c>
      <c r="DQ718" s="24">
        <v>21.1</v>
      </c>
      <c r="DR718" s="24">
        <v>990.85</v>
      </c>
    </row>
    <row r="719" spans="1:122" x14ac:dyDescent="0.2">
      <c r="A719" t="s">
        <v>4667</v>
      </c>
      <c r="B719" t="s">
        <v>4667</v>
      </c>
      <c r="C719" t="str">
        <f t="shared" ref="C719:C744" si="1455">CONCATENATE(RIGHT(D719,LEN(D719)-SEARCH(" ",D719)), ", ", LEFT(D719, SEARCH(" ", D719)))</f>
        <v xml:space="preserve">Sillinger, Mike </v>
      </c>
      <c r="D719" t="str">
        <f t="shared" ref="D719:D744" si="1456">LEFT(F719, SEARCH(",", F719) - 1)</f>
        <v>Mike Sillinger</v>
      </c>
      <c r="E719" t="str">
        <f t="shared" ref="E719:E744" si="1457">LEFT(RIGHT(F719, LEN(F719)-SEARCH(",", F719)-1), 2)</f>
        <v xml:space="preserve">C </v>
      </c>
      <c r="F719" t="s">
        <v>1155</v>
      </c>
      <c r="G719">
        <v>82</v>
      </c>
      <c r="H719">
        <v>26</v>
      </c>
      <c r="I719">
        <v>33</v>
      </c>
      <c r="J719">
        <f t="shared" ref="J719:J744" si="1458">H719+I719</f>
        <v>59</v>
      </c>
      <c r="K719">
        <v>5</v>
      </c>
      <c r="L719">
        <v>46</v>
      </c>
      <c r="M719" s="5" t="s">
        <v>5544</v>
      </c>
      <c r="N719" s="7">
        <f t="shared" ref="N719:N744" si="1459">LEFT(M719, LEN(M719)-3)+RIGHT(M719,2)/60</f>
        <v>19.316666666666666</v>
      </c>
      <c r="O719" s="7">
        <f t="shared" ref="O719:O744" si="1460">G719*N719</f>
        <v>1583.9666666666667</v>
      </c>
      <c r="P719">
        <v>11</v>
      </c>
      <c r="Q719">
        <v>12</v>
      </c>
      <c r="R719">
        <v>2</v>
      </c>
      <c r="S719">
        <v>1</v>
      </c>
      <c r="T719">
        <f t="shared" ref="T719:T744" si="1461">H719-P719-R719</f>
        <v>13</v>
      </c>
      <c r="U719">
        <f t="shared" ref="U719:U744" si="1462">I719-Q719-S719</f>
        <v>20</v>
      </c>
      <c r="V719">
        <v>152</v>
      </c>
      <c r="W719" s="9">
        <f t="shared" ref="W719:W744" si="1463">IF(V719=0,0,H719/V719)</f>
        <v>0.17105263157894737</v>
      </c>
      <c r="X719">
        <v>2027</v>
      </c>
      <c r="Y719">
        <v>3</v>
      </c>
      <c r="Z719">
        <v>0</v>
      </c>
      <c r="AA719">
        <v>1004</v>
      </c>
      <c r="AB719">
        <v>704</v>
      </c>
      <c r="AC719" s="9">
        <f t="shared" ref="AC719:AC744" si="1464">IF(AA719+AB719=0,0,AA719/(AA719+AB719))</f>
        <v>0.58782201405152223</v>
      </c>
      <c r="AD719" s="5" t="s">
        <v>1670</v>
      </c>
      <c r="AE719" s="11">
        <f t="shared" ref="AE719:AE724" si="1465">LEFT(AD719, LEN(AD719)-3)+RIGHT(AD719,2)/60</f>
        <v>26.833333333333332</v>
      </c>
      <c r="AF719" s="27">
        <v>59</v>
      </c>
      <c r="AG719" s="12">
        <v>5253634</v>
      </c>
      <c r="AH719" s="13" t="s">
        <v>292</v>
      </c>
      <c r="AI719" s="13" t="s">
        <v>4489</v>
      </c>
      <c r="AJ719" s="14">
        <v>1.1000000000000001</v>
      </c>
      <c r="AK719" s="13" t="s">
        <v>6476</v>
      </c>
      <c r="AL719" s="13" t="s">
        <v>6323</v>
      </c>
      <c r="AM719" s="13" t="s">
        <v>6372</v>
      </c>
      <c r="AN719" s="18">
        <f t="shared" ref="AN719:AN744" si="1466">AH719+0</f>
        <v>29.7</v>
      </c>
      <c r="AO719" s="18">
        <f t="shared" ref="AO719:AO744" si="1467">AI719+0</f>
        <v>31.9</v>
      </c>
      <c r="AP719" s="18">
        <f t="shared" ref="AP719:AP744" si="1468">AJ719+0</f>
        <v>1.1000000000000001</v>
      </c>
      <c r="AQ719" s="18">
        <f t="shared" ref="AQ719:AQ744" si="1469">AK719+0</f>
        <v>8.4</v>
      </c>
      <c r="AR719" s="18">
        <f t="shared" si="1440"/>
        <v>7.8457622765164183</v>
      </c>
      <c r="AS719" s="18">
        <f t="shared" ref="AS719:AS744" si="1470">AL719+0</f>
        <v>1.1000000000000001</v>
      </c>
      <c r="AT719" s="18">
        <f t="shared" si="1441"/>
        <v>1.0274212504961977</v>
      </c>
      <c r="AU719" s="18">
        <f t="shared" ref="AU719:AU744" si="1471">AM719+0</f>
        <v>9.5</v>
      </c>
      <c r="AV719" s="66">
        <v>48</v>
      </c>
      <c r="AW719" s="66">
        <v>48</v>
      </c>
      <c r="AX719" s="66">
        <v>74</v>
      </c>
      <c r="AY719" s="66">
        <v>52</v>
      </c>
      <c r="AZ719" s="66">
        <v>50</v>
      </c>
      <c r="BA719" s="66">
        <v>1004</v>
      </c>
      <c r="BB719" s="66">
        <v>704</v>
      </c>
      <c r="BC719" s="66">
        <v>35.1</v>
      </c>
      <c r="BD719">
        <v>18</v>
      </c>
      <c r="BE719" t="s">
        <v>723</v>
      </c>
      <c r="BF719" t="s">
        <v>724</v>
      </c>
      <c r="BG719" t="s">
        <v>650</v>
      </c>
      <c r="BH719" t="s">
        <v>7457</v>
      </c>
      <c r="BI719">
        <v>71</v>
      </c>
      <c r="BJ719">
        <v>198</v>
      </c>
      <c r="BK719" t="s">
        <v>1258</v>
      </c>
      <c r="BL719" t="s">
        <v>7128</v>
      </c>
      <c r="BM719" s="4" t="s">
        <v>1979</v>
      </c>
      <c r="BN719" s="4" t="s">
        <v>1980</v>
      </c>
      <c r="BO719" s="4" t="s">
        <v>7201</v>
      </c>
      <c r="BP719" s="4" t="s">
        <v>7202</v>
      </c>
      <c r="BQ719" s="7">
        <f t="shared" si="1442"/>
        <v>1583.6</v>
      </c>
      <c r="BR719" s="7">
        <f t="shared" si="1443"/>
        <v>1025.9166666666667</v>
      </c>
      <c r="BS719" s="7">
        <f t="shared" si="1444"/>
        <v>285.56666666666666</v>
      </c>
      <c r="BT719" s="7">
        <f t="shared" si="1445"/>
        <v>272.11666666666667</v>
      </c>
      <c r="BU719" s="12">
        <v>2027</v>
      </c>
      <c r="BV719">
        <v>2</v>
      </c>
      <c r="BW719">
        <v>0</v>
      </c>
      <c r="BX719">
        <v>0</v>
      </c>
      <c r="BY719" s="18">
        <f t="shared" si="1446"/>
        <v>12.511178861788618</v>
      </c>
      <c r="BZ719" s="18">
        <f t="shared" si="1447"/>
        <v>3.4825203252032519</v>
      </c>
      <c r="CA719" s="18">
        <f t="shared" si="1448"/>
        <v>3.3184959349593495</v>
      </c>
      <c r="CB719" s="6">
        <v>40</v>
      </c>
      <c r="CC719" s="6">
        <v>31</v>
      </c>
      <c r="CD719" s="6">
        <v>2</v>
      </c>
      <c r="CE719" s="6">
        <v>73</v>
      </c>
      <c r="CF719" s="6">
        <v>33</v>
      </c>
      <c r="CG719" s="6">
        <v>4</v>
      </c>
      <c r="CH719" s="6">
        <v>38</v>
      </c>
      <c r="CI719" s="6">
        <v>75</v>
      </c>
      <c r="CJ719" s="11">
        <f t="shared" si="1449"/>
        <v>2.3393712939647466</v>
      </c>
      <c r="CK719" s="11">
        <f t="shared" si="1450"/>
        <v>6.8353034850248058</v>
      </c>
      <c r="CL719" s="11">
        <f t="shared" si="1451"/>
        <v>0.42021711217462354</v>
      </c>
      <c r="CM719" s="11">
        <f t="shared" si="1452"/>
        <v>1.929981317520916</v>
      </c>
      <c r="CN719" s="11">
        <f t="shared" si="1453"/>
        <v>0.8819746432290072</v>
      </c>
      <c r="CO719" s="11">
        <f t="shared" si="1454"/>
        <v>7.9841251313178478</v>
      </c>
      <c r="CP719" s="52">
        <f t="shared" si="1429"/>
        <v>0.32500000000000001</v>
      </c>
      <c r="CQ719" s="52">
        <f t="shared" si="1430"/>
        <v>0.5</v>
      </c>
      <c r="CR719" s="52">
        <f t="shared" si="1431"/>
        <v>0.82499999999999996</v>
      </c>
      <c r="CS719" s="52">
        <f t="shared" si="1432"/>
        <v>0.35483870967741937</v>
      </c>
      <c r="CT719" s="52">
        <f t="shared" si="1433"/>
        <v>0.38709677419354838</v>
      </c>
      <c r="CU719" s="52">
        <f t="shared" si="1434"/>
        <v>0.74193548387096775</v>
      </c>
      <c r="CV719">
        <v>0</v>
      </c>
      <c r="CW719" s="60">
        <f t="shared" ref="CW719:CW744" si="1472">DD719+DJ719+DN719</f>
        <v>50.91952401500069</v>
      </c>
      <c r="CX719" s="60">
        <f t="shared" ref="CX719:CX744" si="1473">CW719/DR719*2000</f>
        <v>64.308567839101656</v>
      </c>
      <c r="CY719" s="60">
        <v>20.491786631689859</v>
      </c>
      <c r="CZ719" s="60">
        <v>16.477395180355213</v>
      </c>
      <c r="DA719" s="60">
        <v>-1.1714690755376913</v>
      </c>
      <c r="DB719" s="60">
        <v>2.2239357195093938</v>
      </c>
      <c r="DC719" s="60">
        <v>-1.0267405145158455</v>
      </c>
      <c r="DD719" s="60">
        <f t="shared" ref="DD719:DD744" si="1474">SUM(CY719:DC719)</f>
        <v>36.994907941500927</v>
      </c>
      <c r="DE719" s="60">
        <f t="shared" ref="DE719:DE744" si="1475">DD719/DR719*2000</f>
        <v>46.722540971837489</v>
      </c>
      <c r="DF719" s="60">
        <v>7.739576399750943</v>
      </c>
      <c r="DG719" s="60">
        <v>0.13433057494357045</v>
      </c>
      <c r="DH719" s="60">
        <v>3.7515005815816069</v>
      </c>
      <c r="DI719" s="60">
        <v>2.2992085172236405</v>
      </c>
      <c r="DJ719" s="60">
        <f t="shared" ref="DJ719:DJ744" si="1476">SUM(DF719:DI719)</f>
        <v>13.924616073499759</v>
      </c>
      <c r="DK719" s="60">
        <f t="shared" ref="DK719:DK744" si="1477">DJ719/DR719*2000</f>
        <v>17.586026867264156</v>
      </c>
      <c r="DL719" s="60"/>
      <c r="DM719" s="60"/>
      <c r="DN719" s="60">
        <f t="shared" ref="DN719:DN744" si="1478">SUM(DL719:DM719)</f>
        <v>0</v>
      </c>
      <c r="DO719" s="58">
        <v>1025.9166666666667</v>
      </c>
      <c r="DP719" s="58">
        <v>272.11666666666667</v>
      </c>
      <c r="DQ719" s="58">
        <v>285.56666666666666</v>
      </c>
      <c r="DR719" s="58">
        <v>1583.6</v>
      </c>
    </row>
    <row r="720" spans="1:122" x14ac:dyDescent="0.2">
      <c r="A720" t="s">
        <v>4667</v>
      </c>
      <c r="B720" t="s">
        <v>4667</v>
      </c>
      <c r="C720" t="str">
        <f t="shared" si="1455"/>
        <v xml:space="preserve">Satan, Miroslav </v>
      </c>
      <c r="D720" t="str">
        <f t="shared" si="1456"/>
        <v>Miroslav Satan</v>
      </c>
      <c r="E720" t="str">
        <f t="shared" si="1457"/>
        <v>RW</v>
      </c>
      <c r="F720" t="s">
        <v>1154</v>
      </c>
      <c r="G720">
        <v>81</v>
      </c>
      <c r="H720">
        <v>27</v>
      </c>
      <c r="I720">
        <v>32</v>
      </c>
      <c r="J720">
        <f t="shared" si="1458"/>
        <v>59</v>
      </c>
      <c r="K720">
        <v>-12</v>
      </c>
      <c r="L720">
        <v>46</v>
      </c>
      <c r="M720" s="5" t="s">
        <v>1691</v>
      </c>
      <c r="N720" s="7">
        <f t="shared" si="1459"/>
        <v>18.583333333333332</v>
      </c>
      <c r="O720" s="7">
        <f t="shared" si="1460"/>
        <v>1505.25</v>
      </c>
      <c r="P720">
        <v>7</v>
      </c>
      <c r="Q720">
        <v>14</v>
      </c>
      <c r="R720">
        <v>1</v>
      </c>
      <c r="S720">
        <v>0</v>
      </c>
      <c r="T720">
        <f t="shared" si="1461"/>
        <v>19</v>
      </c>
      <c r="U720">
        <f t="shared" si="1462"/>
        <v>18</v>
      </c>
      <c r="V720">
        <v>216</v>
      </c>
      <c r="W720" s="9">
        <f t="shared" si="1463"/>
        <v>0.125</v>
      </c>
      <c r="X720">
        <v>1691</v>
      </c>
      <c r="Y720">
        <v>2</v>
      </c>
      <c r="Z720">
        <v>0</v>
      </c>
      <c r="AA720">
        <v>91</v>
      </c>
      <c r="AB720">
        <v>73</v>
      </c>
      <c r="AC720" s="9">
        <f t="shared" si="1464"/>
        <v>0.55487804878048785</v>
      </c>
      <c r="AD720" s="5" t="s">
        <v>1672</v>
      </c>
      <c r="AE720" s="11">
        <f t="shared" si="1465"/>
        <v>25.5</v>
      </c>
      <c r="AF720" s="27">
        <v>41</v>
      </c>
      <c r="AG720" s="12">
        <v>3119374</v>
      </c>
      <c r="AH720" s="13" t="s">
        <v>295</v>
      </c>
      <c r="AI720" s="13" t="s">
        <v>4443</v>
      </c>
      <c r="AJ720" s="14">
        <v>-15.5</v>
      </c>
      <c r="AK720" s="13" t="s">
        <v>6495</v>
      </c>
      <c r="AL720" s="13" t="s">
        <v>6420</v>
      </c>
      <c r="AM720" s="13" t="s">
        <v>4493</v>
      </c>
      <c r="AN720" s="18">
        <f t="shared" si="1466"/>
        <v>33.5</v>
      </c>
      <c r="AO720" s="18">
        <f t="shared" si="1467"/>
        <v>26.5</v>
      </c>
      <c r="AP720" s="18">
        <f t="shared" si="1468"/>
        <v>-15.5</v>
      </c>
      <c r="AQ720" s="18">
        <f t="shared" si="1469"/>
        <v>6.7</v>
      </c>
      <c r="AR720" s="18">
        <f t="shared" si="1440"/>
        <v>7.0031793040372818</v>
      </c>
      <c r="AS720" s="18">
        <f t="shared" si="1470"/>
        <v>-1.6</v>
      </c>
      <c r="AT720" s="18">
        <f t="shared" si="1441"/>
        <v>-1.6724010278297985</v>
      </c>
      <c r="AU720" s="18">
        <f t="shared" si="1471"/>
        <v>5.0999999999999996</v>
      </c>
      <c r="AV720" s="66">
        <v>30</v>
      </c>
      <c r="AW720" s="66">
        <v>35</v>
      </c>
      <c r="AX720" s="66">
        <v>76</v>
      </c>
      <c r="AY720" s="66">
        <v>51</v>
      </c>
      <c r="AZ720" s="66">
        <v>50</v>
      </c>
      <c r="BA720" s="66">
        <v>91</v>
      </c>
      <c r="BB720" s="66">
        <v>73</v>
      </c>
      <c r="BC720" s="66">
        <v>3.4</v>
      </c>
      <c r="BD720">
        <v>81</v>
      </c>
      <c r="BE720" t="s">
        <v>700</v>
      </c>
      <c r="BF720" t="s">
        <v>701</v>
      </c>
      <c r="BH720" t="s">
        <v>7460</v>
      </c>
      <c r="BI720">
        <v>75</v>
      </c>
      <c r="BJ720">
        <v>191</v>
      </c>
      <c r="BK720" t="s">
        <v>1259</v>
      </c>
      <c r="BL720" t="s">
        <v>7128</v>
      </c>
      <c r="BM720" s="4" t="s">
        <v>2029</v>
      </c>
      <c r="BN720" s="4" t="s">
        <v>2030</v>
      </c>
      <c r="BO720" s="4" t="s">
        <v>7272</v>
      </c>
      <c r="BP720" s="4" t="s">
        <v>7274</v>
      </c>
      <c r="BQ720" s="7">
        <f t="shared" si="1442"/>
        <v>1505.3833333333334</v>
      </c>
      <c r="BR720" s="7">
        <f t="shared" si="1443"/>
        <v>1097.3499999999999</v>
      </c>
      <c r="BS720" s="7">
        <f t="shared" si="1444"/>
        <v>101.73333333333333</v>
      </c>
      <c r="BT720" s="7">
        <f t="shared" si="1445"/>
        <v>306.3</v>
      </c>
      <c r="BU720" s="12">
        <v>1691</v>
      </c>
      <c r="BV720">
        <v>13</v>
      </c>
      <c r="BW720">
        <v>5</v>
      </c>
      <c r="BX720">
        <v>2</v>
      </c>
      <c r="BY720" s="18">
        <f t="shared" si="1446"/>
        <v>13.54753086419753</v>
      </c>
      <c r="BZ720" s="18">
        <f t="shared" si="1447"/>
        <v>1.2559670781893004</v>
      </c>
      <c r="CA720" s="18">
        <f t="shared" si="1448"/>
        <v>3.7814814814814817</v>
      </c>
      <c r="CB720" s="6">
        <v>45</v>
      </c>
      <c r="CC720" s="6">
        <v>30</v>
      </c>
      <c r="CD720" s="6">
        <v>1</v>
      </c>
      <c r="CE720" s="6">
        <v>76</v>
      </c>
      <c r="CF720" s="6">
        <v>48</v>
      </c>
      <c r="CG720" s="6">
        <v>8</v>
      </c>
      <c r="CH720" s="6">
        <v>4</v>
      </c>
      <c r="CI720" s="6">
        <v>60</v>
      </c>
      <c r="CJ720" s="11">
        <f t="shared" si="1449"/>
        <v>2.4604729575796238</v>
      </c>
      <c r="CK720" s="11">
        <f t="shared" si="1450"/>
        <v>5.8765915768854065</v>
      </c>
      <c r="CL720" s="11">
        <f t="shared" si="1451"/>
        <v>0.58977719528178241</v>
      </c>
      <c r="CM720" s="11">
        <f t="shared" si="1452"/>
        <v>2.624504488084932</v>
      </c>
      <c r="CN720" s="11">
        <f t="shared" si="1453"/>
        <v>1.5670910871694417</v>
      </c>
      <c r="CO720" s="11">
        <f t="shared" si="1454"/>
        <v>2.3591087811271296</v>
      </c>
      <c r="CP720" s="52">
        <f t="shared" si="1429"/>
        <v>0.42222222222222222</v>
      </c>
      <c r="CQ720" s="52">
        <f t="shared" si="1430"/>
        <v>0.4</v>
      </c>
      <c r="CR720" s="52">
        <f t="shared" si="1431"/>
        <v>0.82222222222222219</v>
      </c>
      <c r="CS720" s="52">
        <f t="shared" si="1432"/>
        <v>0.23333333333333334</v>
      </c>
      <c r="CT720" s="52">
        <f t="shared" si="1433"/>
        <v>0.46666666666666667</v>
      </c>
      <c r="CU720" s="52">
        <f t="shared" si="1434"/>
        <v>0.7</v>
      </c>
      <c r="CV720">
        <v>0</v>
      </c>
      <c r="CW720" s="60">
        <f t="shared" si="1472"/>
        <v>60.397474983583436</v>
      </c>
      <c r="CX720" s="60">
        <f t="shared" si="1473"/>
        <v>80.241987068963752</v>
      </c>
      <c r="CY720" s="60">
        <v>28.68915361488768</v>
      </c>
      <c r="CZ720" s="60">
        <v>8.4511951832738106</v>
      </c>
      <c r="DA720" s="60">
        <v>-1.113608248187578</v>
      </c>
      <c r="DB720" s="60">
        <v>1.2166387384825303</v>
      </c>
      <c r="DC720" s="60">
        <v>11.508772480799021</v>
      </c>
      <c r="DD720" s="60">
        <f t="shared" si="1474"/>
        <v>48.752151769255462</v>
      </c>
      <c r="DE720" s="60">
        <f t="shared" si="1475"/>
        <v>64.770415202225976</v>
      </c>
      <c r="DF720" s="60">
        <v>4.9036726481693114</v>
      </c>
      <c r="DG720" s="60">
        <v>-0.27024857269898434</v>
      </c>
      <c r="DH720" s="60">
        <v>5.3450541735415937</v>
      </c>
      <c r="DI720" s="60">
        <v>1.6668449653160478</v>
      </c>
      <c r="DJ720" s="60">
        <f t="shared" si="1476"/>
        <v>11.64532321432797</v>
      </c>
      <c r="DK720" s="60">
        <f t="shared" si="1477"/>
        <v>15.471571866737781</v>
      </c>
      <c r="DL720" s="60"/>
      <c r="DM720" s="60"/>
      <c r="DN720" s="60">
        <f t="shared" si="1478"/>
        <v>0</v>
      </c>
      <c r="DO720" s="59">
        <v>1097.3499999999999</v>
      </c>
      <c r="DP720" s="59">
        <v>306.3</v>
      </c>
      <c r="DQ720" s="59">
        <v>101.73333333333333</v>
      </c>
      <c r="DR720" s="58">
        <v>1505.3833333333332</v>
      </c>
    </row>
    <row r="721" spans="1:122" x14ac:dyDescent="0.2">
      <c r="A721" t="s">
        <v>4667</v>
      </c>
      <c r="B721" t="s">
        <v>4667</v>
      </c>
      <c r="C721" t="str">
        <f t="shared" si="1455"/>
        <v xml:space="preserve">Martinek, Radek </v>
      </c>
      <c r="D721" t="str">
        <f t="shared" si="1456"/>
        <v>Radek Martinek</v>
      </c>
      <c r="E721" t="str">
        <f t="shared" si="1457"/>
        <v xml:space="preserve">D </v>
      </c>
      <c r="F721" t="s">
        <v>1167</v>
      </c>
      <c r="G721">
        <v>43</v>
      </c>
      <c r="H721">
        <v>2</v>
      </c>
      <c r="I721">
        <v>15</v>
      </c>
      <c r="J721">
        <f t="shared" si="1458"/>
        <v>17</v>
      </c>
      <c r="K721">
        <v>19</v>
      </c>
      <c r="L721">
        <v>40</v>
      </c>
      <c r="M721" s="5" t="s">
        <v>1780</v>
      </c>
      <c r="N721" s="7">
        <f t="shared" si="1459"/>
        <v>19.899999999999999</v>
      </c>
      <c r="O721" s="7">
        <f t="shared" si="1460"/>
        <v>855.69999999999993</v>
      </c>
      <c r="P721">
        <v>0</v>
      </c>
      <c r="Q721">
        <v>4</v>
      </c>
      <c r="R721">
        <v>0</v>
      </c>
      <c r="S721">
        <v>2</v>
      </c>
      <c r="T721">
        <f t="shared" si="1461"/>
        <v>2</v>
      </c>
      <c r="U721">
        <f t="shared" si="1462"/>
        <v>9</v>
      </c>
      <c r="V721">
        <v>44</v>
      </c>
      <c r="W721" s="9">
        <f t="shared" si="1463"/>
        <v>4.5454545454545456E-2</v>
      </c>
      <c r="X721">
        <v>1080</v>
      </c>
      <c r="Y721">
        <v>0</v>
      </c>
      <c r="Z721">
        <v>0</v>
      </c>
      <c r="AA721">
        <v>1</v>
      </c>
      <c r="AB721">
        <v>0</v>
      </c>
      <c r="AC721" s="9">
        <f t="shared" si="1464"/>
        <v>1</v>
      </c>
      <c r="AD721" s="5" t="s">
        <v>4267</v>
      </c>
      <c r="AE721" s="11">
        <f t="shared" si="1465"/>
        <v>50.31666666666667</v>
      </c>
      <c r="AF721" s="27">
        <v>69</v>
      </c>
      <c r="AG721" s="12">
        <v>1935703</v>
      </c>
      <c r="AH721" s="13" t="s">
        <v>4399</v>
      </c>
      <c r="AI721" s="13" t="s">
        <v>6448</v>
      </c>
      <c r="AJ721" s="14">
        <v>14.3</v>
      </c>
      <c r="AK721" s="13" t="s">
        <v>6469</v>
      </c>
      <c r="AL721" s="13" t="s">
        <v>6355</v>
      </c>
      <c r="AM721" s="13" t="s">
        <v>4424</v>
      </c>
      <c r="AN721" s="18">
        <f t="shared" si="1466"/>
        <v>15.5</v>
      </c>
      <c r="AO721" s="18">
        <f t="shared" si="1467"/>
        <v>18.899999999999999</v>
      </c>
      <c r="AP721" s="18">
        <f t="shared" si="1468"/>
        <v>14.3</v>
      </c>
      <c r="AQ721" s="18">
        <f t="shared" si="1469"/>
        <v>2.1</v>
      </c>
      <c r="AR721" s="18">
        <f t="shared" si="1440"/>
        <v>4.1188584877905265</v>
      </c>
      <c r="AS721" s="18">
        <f t="shared" si="1470"/>
        <v>4.7</v>
      </c>
      <c r="AT721" s="18">
        <f t="shared" si="1441"/>
        <v>9.2183975679121311</v>
      </c>
      <c r="AU721" s="18">
        <f t="shared" si="1471"/>
        <v>6.8</v>
      </c>
      <c r="AV721" s="66">
        <v>67</v>
      </c>
      <c r="AW721" s="66">
        <v>53</v>
      </c>
      <c r="AX721" s="66">
        <v>31</v>
      </c>
      <c r="AY721" s="66">
        <v>25</v>
      </c>
      <c r="AZ721" s="66">
        <v>41</v>
      </c>
      <c r="BA721" s="66">
        <v>1</v>
      </c>
      <c r="BB721" s="66">
        <v>0</v>
      </c>
      <c r="BC721" s="66">
        <v>0</v>
      </c>
      <c r="BE721" t="s">
        <v>5179</v>
      </c>
      <c r="BF721" t="s">
        <v>5180</v>
      </c>
      <c r="BH721" t="s">
        <v>627</v>
      </c>
      <c r="BI721">
        <v>71</v>
      </c>
      <c r="BJ721">
        <v>200</v>
      </c>
      <c r="BK721" t="s">
        <v>1258</v>
      </c>
      <c r="BL721" t="s">
        <v>7128</v>
      </c>
      <c r="BM721" s="4" t="s">
        <v>2189</v>
      </c>
      <c r="BN721" s="4" t="s">
        <v>2190</v>
      </c>
      <c r="BO721" s="4" t="s">
        <v>2191</v>
      </c>
      <c r="BP721" s="4" t="s">
        <v>2192</v>
      </c>
      <c r="BQ721" s="7">
        <f t="shared" si="1442"/>
        <v>855.5333333333333</v>
      </c>
      <c r="BR721" s="7">
        <f t="shared" si="1443"/>
        <v>691.36666666666667</v>
      </c>
      <c r="BS721" s="7">
        <f t="shared" si="1444"/>
        <v>91.8</v>
      </c>
      <c r="BT721" s="7">
        <f t="shared" si="1445"/>
        <v>72.36666666666666</v>
      </c>
      <c r="BU721" s="12">
        <v>1080</v>
      </c>
      <c r="BV721">
        <v>0</v>
      </c>
      <c r="BW721">
        <v>0</v>
      </c>
      <c r="BX721">
        <v>0</v>
      </c>
      <c r="BY721" s="18">
        <f t="shared" si="1446"/>
        <v>16.078294573643412</v>
      </c>
      <c r="BZ721" s="18">
        <f t="shared" si="1447"/>
        <v>2.1348837209302327</v>
      </c>
      <c r="CA721" s="18">
        <f t="shared" si="1448"/>
        <v>1.6829457364341083</v>
      </c>
      <c r="CB721" s="6">
        <v>37</v>
      </c>
      <c r="CC721" s="6">
        <v>4</v>
      </c>
      <c r="CD721" s="6">
        <v>2</v>
      </c>
      <c r="CE721" s="6">
        <v>43</v>
      </c>
      <c r="CF721" s="6">
        <v>20</v>
      </c>
      <c r="CG721" s="6">
        <v>1</v>
      </c>
      <c r="CH721" s="6">
        <v>12</v>
      </c>
      <c r="CI721" s="6">
        <v>33</v>
      </c>
      <c r="CJ721" s="11">
        <f t="shared" si="1449"/>
        <v>3.2110312906802951</v>
      </c>
      <c r="CK721" s="11">
        <f t="shared" si="1450"/>
        <v>3.3164440350069095</v>
      </c>
      <c r="CL721" s="11">
        <f t="shared" si="1451"/>
        <v>1.3071895424836601</v>
      </c>
      <c r="CM721" s="11">
        <f t="shared" si="1452"/>
        <v>1.7356925895569162</v>
      </c>
      <c r="CN721" s="11">
        <f t="shared" si="1453"/>
        <v>0.82911100875172739</v>
      </c>
      <c r="CO721" s="11">
        <f t="shared" si="1454"/>
        <v>7.8431372549019613</v>
      </c>
      <c r="CP721" s="52">
        <f t="shared" si="1429"/>
        <v>5.4054054054054057E-2</v>
      </c>
      <c r="CQ721" s="52">
        <f t="shared" si="1430"/>
        <v>0.24324324324324326</v>
      </c>
      <c r="CR721" s="52">
        <f t="shared" si="1431"/>
        <v>0.29729729729729731</v>
      </c>
      <c r="CS721" s="52">
        <f t="shared" si="1432"/>
        <v>0</v>
      </c>
      <c r="CT721" s="52">
        <f t="shared" si="1433"/>
        <v>1</v>
      </c>
      <c r="CU721" s="52">
        <f t="shared" si="1434"/>
        <v>1</v>
      </c>
      <c r="CV721">
        <v>0</v>
      </c>
      <c r="CW721" s="60">
        <f t="shared" si="1472"/>
        <v>21.06465043961019</v>
      </c>
      <c r="CX721" s="60">
        <f t="shared" si="1473"/>
        <v>49.24331903594684</v>
      </c>
      <c r="CY721" s="60">
        <v>5.4799729571424844</v>
      </c>
      <c r="CZ721" s="60">
        <v>0.65177384678429173</v>
      </c>
      <c r="DA721" s="60">
        <v>-0.63288131036352602</v>
      </c>
      <c r="DB721" s="60">
        <v>1.5523703978681767</v>
      </c>
      <c r="DC721" s="60">
        <v>0</v>
      </c>
      <c r="DD721" s="60">
        <f t="shared" si="1474"/>
        <v>7.0512358914314266</v>
      </c>
      <c r="DE721" s="60">
        <f t="shared" si="1475"/>
        <v>16.483836728975518</v>
      </c>
      <c r="DF721" s="60">
        <v>14.035272177181913</v>
      </c>
      <c r="DG721" s="60">
        <v>0.6479095694463084</v>
      </c>
      <c r="DH721" s="60">
        <v>1.5472092332800558</v>
      </c>
      <c r="DI721" s="60">
        <v>-2.2169764317295177</v>
      </c>
      <c r="DJ721" s="60">
        <f t="shared" si="1476"/>
        <v>14.013414548178762</v>
      </c>
      <c r="DK721" s="60">
        <f t="shared" si="1477"/>
        <v>32.759482306971314</v>
      </c>
      <c r="DL721" s="60"/>
      <c r="DM721" s="60"/>
      <c r="DN721" s="60">
        <f t="shared" si="1478"/>
        <v>0</v>
      </c>
      <c r="DO721" s="58">
        <v>691.36666666666667</v>
      </c>
      <c r="DP721" s="58">
        <v>72.36666666666666</v>
      </c>
      <c r="DQ721" s="58">
        <v>91.8</v>
      </c>
      <c r="DR721" s="58">
        <v>855.5333333333333</v>
      </c>
    </row>
    <row r="722" spans="1:122" x14ac:dyDescent="0.2">
      <c r="A722" t="s">
        <v>4667</v>
      </c>
      <c r="B722" t="s">
        <v>4667</v>
      </c>
      <c r="C722" t="str">
        <f t="shared" si="1455"/>
        <v xml:space="preserve">Park, Richard </v>
      </c>
      <c r="D722" t="str">
        <f t="shared" si="1456"/>
        <v>Richard Park</v>
      </c>
      <c r="E722" t="str">
        <f t="shared" si="1457"/>
        <v>RW</v>
      </c>
      <c r="F722" t="s">
        <v>1162</v>
      </c>
      <c r="G722">
        <v>82</v>
      </c>
      <c r="H722">
        <v>10</v>
      </c>
      <c r="I722">
        <v>16</v>
      </c>
      <c r="J722">
        <f t="shared" si="1458"/>
        <v>26</v>
      </c>
      <c r="K722">
        <v>4</v>
      </c>
      <c r="L722">
        <v>33</v>
      </c>
      <c r="M722" s="5" t="s">
        <v>5872</v>
      </c>
      <c r="N722" s="7">
        <f t="shared" si="1459"/>
        <v>11.65</v>
      </c>
      <c r="O722" s="7">
        <f t="shared" si="1460"/>
        <v>955.30000000000007</v>
      </c>
      <c r="P722">
        <v>0</v>
      </c>
      <c r="Q722">
        <v>0</v>
      </c>
      <c r="R722">
        <v>2</v>
      </c>
      <c r="S722">
        <v>1</v>
      </c>
      <c r="T722">
        <f t="shared" si="1461"/>
        <v>8</v>
      </c>
      <c r="U722">
        <f t="shared" si="1462"/>
        <v>15</v>
      </c>
      <c r="V722">
        <v>93</v>
      </c>
      <c r="W722" s="9">
        <f t="shared" si="1463"/>
        <v>0.10752688172043011</v>
      </c>
      <c r="X722">
        <v>1388</v>
      </c>
      <c r="Y722">
        <v>2</v>
      </c>
      <c r="Z722">
        <v>0</v>
      </c>
      <c r="AA722">
        <v>85</v>
      </c>
      <c r="AB722">
        <v>133</v>
      </c>
      <c r="AC722" s="9">
        <f t="shared" si="1464"/>
        <v>0.38990825688073394</v>
      </c>
      <c r="AD722" s="5" t="s">
        <v>1674</v>
      </c>
      <c r="AE722" s="11">
        <f t="shared" si="1465"/>
        <v>36.716666666666669</v>
      </c>
      <c r="AF722" s="27">
        <v>59</v>
      </c>
      <c r="AG722" s="12">
        <v>1219600</v>
      </c>
      <c r="AH722" s="13" t="s">
        <v>6448</v>
      </c>
      <c r="AI722" s="13" t="s">
        <v>6329</v>
      </c>
      <c r="AJ722" s="14">
        <v>-3.1</v>
      </c>
      <c r="AK722" s="13" t="s">
        <v>6315</v>
      </c>
      <c r="AL722" s="13" t="s">
        <v>6315</v>
      </c>
      <c r="AM722" s="13" t="s">
        <v>6345</v>
      </c>
      <c r="AN722" s="18">
        <f t="shared" si="1466"/>
        <v>18.899999999999999</v>
      </c>
      <c r="AO722" s="18">
        <f t="shared" si="1467"/>
        <v>26.6</v>
      </c>
      <c r="AP722" s="18">
        <f t="shared" si="1468"/>
        <v>-3.1</v>
      </c>
      <c r="AQ722" s="18">
        <f t="shared" si="1469"/>
        <v>0.6</v>
      </c>
      <c r="AR722" s="18">
        <f t="shared" si="1440"/>
        <v>0.98175570645504351</v>
      </c>
      <c r="AS722" s="18">
        <f t="shared" si="1470"/>
        <v>0.6</v>
      </c>
      <c r="AT722" s="18">
        <f t="shared" si="1441"/>
        <v>0.98175570645504351</v>
      </c>
      <c r="AU722" s="18">
        <f t="shared" si="1471"/>
        <v>1.2</v>
      </c>
      <c r="AV722" s="66">
        <v>44</v>
      </c>
      <c r="AW722" s="66">
        <v>68</v>
      </c>
      <c r="AX722" s="66">
        <v>32</v>
      </c>
      <c r="AY722" s="66">
        <v>18</v>
      </c>
      <c r="AZ722" s="66">
        <v>36</v>
      </c>
      <c r="BA722" s="66">
        <v>85</v>
      </c>
      <c r="BB722" s="66">
        <v>133</v>
      </c>
      <c r="BC722" s="66">
        <v>4.4000000000000004</v>
      </c>
      <c r="BD722">
        <v>10</v>
      </c>
      <c r="BE722" t="s">
        <v>242</v>
      </c>
      <c r="BF722" t="s">
        <v>243</v>
      </c>
      <c r="BH722" t="s">
        <v>244</v>
      </c>
      <c r="BI722">
        <v>71</v>
      </c>
      <c r="BJ722">
        <v>190</v>
      </c>
      <c r="BK722" t="s">
        <v>1258</v>
      </c>
      <c r="BL722" t="s">
        <v>7128</v>
      </c>
      <c r="BM722" s="4" t="s">
        <v>6952</v>
      </c>
      <c r="BN722" s="4" t="s">
        <v>6953</v>
      </c>
      <c r="BO722" s="4" t="s">
        <v>6955</v>
      </c>
      <c r="BP722" s="4" t="s">
        <v>6957</v>
      </c>
      <c r="BQ722" s="7">
        <f t="shared" si="1442"/>
        <v>954.88333333333333</v>
      </c>
      <c r="BR722" s="7">
        <f t="shared" si="1443"/>
        <v>687.4666666666667</v>
      </c>
      <c r="BS722" s="7">
        <f t="shared" si="1444"/>
        <v>260.5</v>
      </c>
      <c r="BT722" s="7">
        <f t="shared" si="1445"/>
        <v>6.916666666666667</v>
      </c>
      <c r="BU722" s="12">
        <v>1388</v>
      </c>
      <c r="BV722">
        <v>0</v>
      </c>
      <c r="BW722">
        <v>0</v>
      </c>
      <c r="BX722">
        <v>0</v>
      </c>
      <c r="BY722" s="18">
        <f t="shared" si="1446"/>
        <v>8.3837398373983749</v>
      </c>
      <c r="BZ722" s="18">
        <f t="shared" si="1447"/>
        <v>3.1768292682926829</v>
      </c>
      <c r="CA722" s="18">
        <f t="shared" si="1448"/>
        <v>8.434959349593496E-2</v>
      </c>
      <c r="CB722" s="6">
        <v>30</v>
      </c>
      <c r="CC722" s="6">
        <v>0</v>
      </c>
      <c r="CD722" s="6">
        <v>3</v>
      </c>
      <c r="CE722" s="6">
        <v>33</v>
      </c>
      <c r="CF722" s="6">
        <v>29</v>
      </c>
      <c r="CG722" s="6">
        <v>1</v>
      </c>
      <c r="CH722" s="6">
        <v>31</v>
      </c>
      <c r="CI722" s="6">
        <v>61</v>
      </c>
      <c r="CJ722" s="11">
        <f t="shared" si="1449"/>
        <v>2.6183087664856473</v>
      </c>
      <c r="CK722" s="11">
        <f t="shared" si="1450"/>
        <v>0</v>
      </c>
      <c r="CL722" s="11">
        <f t="shared" si="1451"/>
        <v>0.69097888675623809</v>
      </c>
      <c r="CM722" s="11">
        <f t="shared" si="1452"/>
        <v>2.5310318076027927</v>
      </c>
      <c r="CN722" s="11">
        <f t="shared" si="1453"/>
        <v>8.6746987951807224</v>
      </c>
      <c r="CO722" s="11">
        <f t="shared" si="1454"/>
        <v>7.1401151631477928</v>
      </c>
      <c r="CP722" s="52">
        <f t="shared" si="1429"/>
        <v>0.26666666666666666</v>
      </c>
      <c r="CQ722" s="52">
        <f t="shared" si="1430"/>
        <v>0.5</v>
      </c>
      <c r="CR722" s="52">
        <f t="shared" si="1431"/>
        <v>0.76666666666666661</v>
      </c>
      <c r="CS722" s="52">
        <f t="shared" si="1432"/>
        <v>0</v>
      </c>
      <c r="CT722" s="52">
        <f t="shared" si="1433"/>
        <v>0</v>
      </c>
      <c r="CU722" s="52">
        <f t="shared" si="1434"/>
        <v>0</v>
      </c>
      <c r="CV722">
        <v>0</v>
      </c>
      <c r="CW722" s="60">
        <f t="shared" si="1472"/>
        <v>24.878349949192632</v>
      </c>
      <c r="CX722" s="60">
        <f t="shared" si="1473"/>
        <v>52.107622116194229</v>
      </c>
      <c r="CY722" s="60">
        <v>13.292245144157214</v>
      </c>
      <c r="CZ722" s="60">
        <v>-0.34596721160466715</v>
      </c>
      <c r="DA722" s="60">
        <v>-0.70637553406564113</v>
      </c>
      <c r="DB722" s="60">
        <v>2.8490804282125457</v>
      </c>
      <c r="DC722" s="60">
        <v>0</v>
      </c>
      <c r="DD722" s="60">
        <f t="shared" si="1474"/>
        <v>15.08898282669945</v>
      </c>
      <c r="DE722" s="60">
        <f t="shared" si="1475"/>
        <v>31.603824886180409</v>
      </c>
      <c r="DF722" s="60">
        <v>3.605493830875012</v>
      </c>
      <c r="DG722" s="60">
        <v>-0.104834785886738</v>
      </c>
      <c r="DH722" s="60">
        <v>4.9623335599249678</v>
      </c>
      <c r="DI722" s="60">
        <v>1.3263745175799415</v>
      </c>
      <c r="DJ722" s="60">
        <f t="shared" si="1476"/>
        <v>9.789367122493184</v>
      </c>
      <c r="DK722" s="60">
        <f t="shared" si="1477"/>
        <v>20.503797230013824</v>
      </c>
      <c r="DL722" s="60"/>
      <c r="DM722" s="60"/>
      <c r="DN722" s="60">
        <f t="shared" si="1478"/>
        <v>0</v>
      </c>
      <c r="DO722" s="58">
        <v>687.4666666666667</v>
      </c>
      <c r="DP722" s="58">
        <v>6.9166666666666679</v>
      </c>
      <c r="DQ722" s="58">
        <v>260.5</v>
      </c>
      <c r="DR722" s="58">
        <v>954.88333333333333</v>
      </c>
    </row>
    <row r="723" spans="1:122" x14ac:dyDescent="0.2">
      <c r="A723" t="s">
        <v>4675</v>
      </c>
      <c r="B723" t="s">
        <v>4667</v>
      </c>
      <c r="C723" t="str">
        <f t="shared" si="1455"/>
        <v xml:space="preserve">Fedotenko, Ruslan </v>
      </c>
      <c r="D723" t="str">
        <f t="shared" si="1456"/>
        <v>Ruslan Fedotenko</v>
      </c>
      <c r="E723" t="str">
        <f t="shared" si="1457"/>
        <v>LW</v>
      </c>
      <c r="F723" t="s">
        <v>4535</v>
      </c>
      <c r="G723">
        <v>80</v>
      </c>
      <c r="H723">
        <v>12</v>
      </c>
      <c r="I723">
        <v>20</v>
      </c>
      <c r="J723">
        <f t="shared" si="1458"/>
        <v>32</v>
      </c>
      <c r="K723">
        <v>-3</v>
      </c>
      <c r="L723">
        <v>52</v>
      </c>
      <c r="M723" s="5" t="s">
        <v>5921</v>
      </c>
      <c r="N723" s="7">
        <f t="shared" si="1459"/>
        <v>16.25</v>
      </c>
      <c r="O723" s="7">
        <f t="shared" si="1460"/>
        <v>1300</v>
      </c>
      <c r="P723">
        <v>2</v>
      </c>
      <c r="Q723">
        <v>4</v>
      </c>
      <c r="R723">
        <v>0</v>
      </c>
      <c r="S723">
        <v>0</v>
      </c>
      <c r="T723">
        <f t="shared" si="1461"/>
        <v>10</v>
      </c>
      <c r="U723">
        <f t="shared" si="1462"/>
        <v>16</v>
      </c>
      <c r="V723">
        <v>154</v>
      </c>
      <c r="W723" s="9">
        <f t="shared" si="1463"/>
        <v>7.792207792207792E-2</v>
      </c>
      <c r="X723">
        <v>1629</v>
      </c>
      <c r="Y723">
        <v>1</v>
      </c>
      <c r="Z723">
        <v>0</v>
      </c>
      <c r="AA723">
        <v>2</v>
      </c>
      <c r="AB723">
        <v>6</v>
      </c>
      <c r="AC723" s="9">
        <f t="shared" si="1464"/>
        <v>0.25</v>
      </c>
      <c r="AD723" s="5" t="s">
        <v>909</v>
      </c>
      <c r="AE723" s="11">
        <f t="shared" si="1465"/>
        <v>40.633333333333333</v>
      </c>
      <c r="AF723" s="27">
        <v>45</v>
      </c>
      <c r="AG723" s="12">
        <v>985757</v>
      </c>
      <c r="AH723" s="13" t="s">
        <v>4422</v>
      </c>
      <c r="AI723" s="13" t="s">
        <v>6405</v>
      </c>
      <c r="AJ723" s="14">
        <v>4.7</v>
      </c>
      <c r="AK723" s="13" t="s">
        <v>6323</v>
      </c>
      <c r="AL723" s="13" t="s">
        <v>6485</v>
      </c>
      <c r="AM723" s="13" t="s">
        <v>6327</v>
      </c>
      <c r="AN723" s="18">
        <f t="shared" si="1466"/>
        <v>23.2</v>
      </c>
      <c r="AO723" s="18">
        <f t="shared" si="1467"/>
        <v>20.9</v>
      </c>
      <c r="AP723" s="18">
        <f t="shared" si="1468"/>
        <v>4.7</v>
      </c>
      <c r="AQ723" s="18">
        <f t="shared" si="1469"/>
        <v>1.1000000000000001</v>
      </c>
      <c r="AR723" s="18">
        <f t="shared" si="1440"/>
        <v>1.5077443231141774</v>
      </c>
      <c r="AS723" s="18">
        <f t="shared" si="1470"/>
        <v>2.9</v>
      </c>
      <c r="AT723" s="18">
        <f t="shared" si="1441"/>
        <v>3.9749623063919217</v>
      </c>
      <c r="AU723" s="18">
        <f t="shared" si="1471"/>
        <v>4</v>
      </c>
      <c r="AV723" s="66">
        <v>41</v>
      </c>
      <c r="AW723" s="66">
        <v>136</v>
      </c>
      <c r="AX723" s="66">
        <v>58</v>
      </c>
      <c r="AY723" s="66">
        <v>23</v>
      </c>
      <c r="AZ723" s="66">
        <v>37</v>
      </c>
      <c r="BA723" s="66">
        <v>2</v>
      </c>
      <c r="BB723" s="66">
        <v>6</v>
      </c>
      <c r="BC723" s="66">
        <v>0.1</v>
      </c>
      <c r="BD723">
        <v>17</v>
      </c>
      <c r="BE723" t="s">
        <v>2915</v>
      </c>
      <c r="BF723" t="s">
        <v>1279</v>
      </c>
      <c r="BH723" t="s">
        <v>1280</v>
      </c>
      <c r="BI723">
        <v>74</v>
      </c>
      <c r="BJ723">
        <v>195</v>
      </c>
      <c r="BK723" t="s">
        <v>1259</v>
      </c>
      <c r="BL723" t="s">
        <v>7128</v>
      </c>
      <c r="BM723" s="4" t="s">
        <v>4921</v>
      </c>
      <c r="BN723" s="4" t="s">
        <v>4922</v>
      </c>
      <c r="BO723" s="4" t="s">
        <v>1539</v>
      </c>
      <c r="BP723" s="4" t="s">
        <v>1540</v>
      </c>
      <c r="BQ723" s="7">
        <f t="shared" si="1442"/>
        <v>1300.6500000000001</v>
      </c>
      <c r="BR723" s="7">
        <f t="shared" si="1443"/>
        <v>1142.1666666666667</v>
      </c>
      <c r="BS723" s="7">
        <f t="shared" si="1444"/>
        <v>7.416666666666667</v>
      </c>
      <c r="BT723" s="7">
        <f t="shared" si="1445"/>
        <v>151.06666666666666</v>
      </c>
      <c r="BU723" s="12">
        <v>1629</v>
      </c>
      <c r="BV723">
        <v>2</v>
      </c>
      <c r="BW723">
        <v>0</v>
      </c>
      <c r="BX723">
        <v>0</v>
      </c>
      <c r="BY723" s="18">
        <f t="shared" si="1446"/>
        <v>14.277083333333334</v>
      </c>
      <c r="BZ723" s="18">
        <f t="shared" si="1447"/>
        <v>9.2708333333333337E-2</v>
      </c>
      <c r="CA723" s="18">
        <f t="shared" si="1448"/>
        <v>1.8883333333333332</v>
      </c>
      <c r="CB723" s="6">
        <v>41</v>
      </c>
      <c r="CC723" s="6">
        <v>12</v>
      </c>
      <c r="CD723" s="6">
        <v>0</v>
      </c>
      <c r="CE723" s="6">
        <v>53</v>
      </c>
      <c r="CF723" s="6">
        <v>39</v>
      </c>
      <c r="CG723" s="6">
        <v>2</v>
      </c>
      <c r="CH723" s="6">
        <v>1</v>
      </c>
      <c r="CI723" s="6">
        <v>42</v>
      </c>
      <c r="CJ723" s="11">
        <f t="shared" si="1449"/>
        <v>2.1538012549248502</v>
      </c>
      <c r="CK723" s="11">
        <f t="shared" si="1450"/>
        <v>4.7661076787290382</v>
      </c>
      <c r="CL723" s="11">
        <f t="shared" si="1451"/>
        <v>0</v>
      </c>
      <c r="CM723" s="11">
        <f t="shared" si="1452"/>
        <v>2.0487377790748575</v>
      </c>
      <c r="CN723" s="11">
        <f t="shared" si="1453"/>
        <v>0.79435127978817299</v>
      </c>
      <c r="CO723" s="11">
        <f t="shared" si="1454"/>
        <v>8.0898876404494384</v>
      </c>
      <c r="CP723" s="52">
        <f t="shared" si="1429"/>
        <v>0.24390243902439024</v>
      </c>
      <c r="CQ723" s="52">
        <f t="shared" si="1430"/>
        <v>0.3902439024390244</v>
      </c>
      <c r="CR723" s="52">
        <f t="shared" si="1431"/>
        <v>0.63414634146341464</v>
      </c>
      <c r="CS723" s="52">
        <f t="shared" si="1432"/>
        <v>0.16666666666666666</v>
      </c>
      <c r="CT723" s="52">
        <f t="shared" si="1433"/>
        <v>0.33333333333333331</v>
      </c>
      <c r="CU723" s="52">
        <f t="shared" si="1434"/>
        <v>0.5</v>
      </c>
      <c r="CV723">
        <v>0</v>
      </c>
      <c r="CW723" s="60">
        <f t="shared" si="1472"/>
        <v>18.785384566195379</v>
      </c>
      <c r="CX723" s="60">
        <f t="shared" si="1473"/>
        <v>28.886148566017575</v>
      </c>
      <c r="CY723" s="60">
        <v>8.994036081569039</v>
      </c>
      <c r="CZ723" s="60">
        <v>0.10669237520352871</v>
      </c>
      <c r="DA723" s="60">
        <v>-0.49419668669305095</v>
      </c>
      <c r="DB723" s="60">
        <v>-0.12803819775921557</v>
      </c>
      <c r="DC723" s="60">
        <v>-1.031903448892417</v>
      </c>
      <c r="DD723" s="60">
        <f t="shared" si="1474"/>
        <v>7.4465901234278844</v>
      </c>
      <c r="DE723" s="60">
        <f t="shared" si="1475"/>
        <v>11.450567213974374</v>
      </c>
      <c r="DF723" s="60">
        <v>13.660678631059069</v>
      </c>
      <c r="DG723" s="60">
        <v>0.19588967400852184</v>
      </c>
      <c r="DH723" s="60">
        <v>0.21799220852045773</v>
      </c>
      <c r="DI723" s="60">
        <v>-2.7357660708205529</v>
      </c>
      <c r="DJ723" s="60">
        <f t="shared" si="1476"/>
        <v>11.338794442767496</v>
      </c>
      <c r="DK723" s="60">
        <f t="shared" si="1477"/>
        <v>17.435581352043201</v>
      </c>
      <c r="DL723" s="60"/>
      <c r="DM723" s="60"/>
      <c r="DN723" s="60">
        <f t="shared" si="1478"/>
        <v>0</v>
      </c>
      <c r="DO723" s="59">
        <v>1142.1666666666667</v>
      </c>
      <c r="DP723" s="59">
        <v>151.06666666666666</v>
      </c>
      <c r="DQ723" s="59">
        <v>7.416666666666667</v>
      </c>
      <c r="DR723" s="58">
        <v>1300.6500000000001</v>
      </c>
    </row>
    <row r="724" spans="1:122" x14ac:dyDescent="0.2">
      <c r="A724" t="s">
        <v>4667</v>
      </c>
      <c r="B724" t="s">
        <v>4667</v>
      </c>
      <c r="C724" t="str">
        <f t="shared" si="1455"/>
        <v xml:space="preserve">Bates, Shawn </v>
      </c>
      <c r="D724" t="str">
        <f t="shared" si="1456"/>
        <v>Shawn Bates</v>
      </c>
      <c r="E724" t="str">
        <f t="shared" si="1457"/>
        <v xml:space="preserve">C </v>
      </c>
      <c r="F724" t="s">
        <v>1173</v>
      </c>
      <c r="G724">
        <v>48</v>
      </c>
      <c r="H724">
        <v>4</v>
      </c>
      <c r="I724">
        <v>6</v>
      </c>
      <c r="J724">
        <f t="shared" si="1458"/>
        <v>10</v>
      </c>
      <c r="K724">
        <v>13</v>
      </c>
      <c r="L724">
        <v>34</v>
      </c>
      <c r="M724" s="5" t="s">
        <v>5840</v>
      </c>
      <c r="N724" s="7">
        <f t="shared" si="1459"/>
        <v>12.533333333333333</v>
      </c>
      <c r="O724" s="7">
        <f t="shared" si="1460"/>
        <v>601.6</v>
      </c>
      <c r="P724">
        <v>0</v>
      </c>
      <c r="Q724">
        <v>0</v>
      </c>
      <c r="R724">
        <v>1</v>
      </c>
      <c r="S724">
        <v>0</v>
      </c>
      <c r="T724">
        <f t="shared" si="1461"/>
        <v>3</v>
      </c>
      <c r="U724">
        <f t="shared" si="1462"/>
        <v>6</v>
      </c>
      <c r="V724">
        <v>50</v>
      </c>
      <c r="W724" s="9">
        <f t="shared" si="1463"/>
        <v>0.08</v>
      </c>
      <c r="X724">
        <v>878</v>
      </c>
      <c r="Y724">
        <v>0</v>
      </c>
      <c r="Z724">
        <v>0</v>
      </c>
      <c r="AA724">
        <v>242</v>
      </c>
      <c r="AB724">
        <v>213</v>
      </c>
      <c r="AC724" s="9">
        <f t="shared" si="1464"/>
        <v>0.53186813186813187</v>
      </c>
      <c r="AD724" s="5" t="s">
        <v>1677</v>
      </c>
      <c r="AE724" s="11">
        <f t="shared" si="1465"/>
        <v>60.133333333333333</v>
      </c>
      <c r="AF724" s="27">
        <v>65</v>
      </c>
      <c r="AG724" s="12">
        <v>442856</v>
      </c>
      <c r="AH724" s="13" t="s">
        <v>4368</v>
      </c>
      <c r="AI724" s="13" t="s">
        <v>6518</v>
      </c>
      <c r="AJ724" s="14">
        <v>9.1</v>
      </c>
      <c r="AK724" s="13" t="s">
        <v>6429</v>
      </c>
      <c r="AL724" s="13" t="s">
        <v>6469</v>
      </c>
      <c r="AM724" s="13" t="s">
        <v>6489</v>
      </c>
      <c r="AN724" s="18">
        <f t="shared" si="1466"/>
        <v>9.3000000000000007</v>
      </c>
      <c r="AO724" s="18">
        <f t="shared" si="1467"/>
        <v>15.6</v>
      </c>
      <c r="AP724" s="18">
        <f t="shared" si="1468"/>
        <v>9.1</v>
      </c>
      <c r="AQ724" s="18">
        <f t="shared" si="1469"/>
        <v>-0.7</v>
      </c>
      <c r="AR724" s="18">
        <f t="shared" si="1440"/>
        <v>-1.8334606569900687</v>
      </c>
      <c r="AS724" s="18">
        <f t="shared" si="1470"/>
        <v>2.1</v>
      </c>
      <c r="AT724" s="18">
        <f t="shared" si="1441"/>
        <v>5.5003819709702073</v>
      </c>
      <c r="AU724" s="18">
        <f t="shared" si="1471"/>
        <v>1.4</v>
      </c>
      <c r="AV724" s="66">
        <v>29</v>
      </c>
      <c r="AW724" s="66">
        <v>50</v>
      </c>
      <c r="AX724" s="66">
        <v>15</v>
      </c>
      <c r="AY724" s="66">
        <v>17</v>
      </c>
      <c r="AZ724" s="66">
        <v>18</v>
      </c>
      <c r="BA724" s="66">
        <v>242</v>
      </c>
      <c r="BB724" s="66">
        <v>213</v>
      </c>
      <c r="BC724" s="66">
        <v>15.8</v>
      </c>
      <c r="BE724" t="s">
        <v>5056</v>
      </c>
      <c r="BF724" t="s">
        <v>5057</v>
      </c>
      <c r="BG724" t="s">
        <v>7498</v>
      </c>
      <c r="BH724" t="s">
        <v>7471</v>
      </c>
      <c r="BI724">
        <v>72</v>
      </c>
      <c r="BJ724">
        <v>210</v>
      </c>
      <c r="BK724" t="s">
        <v>1258</v>
      </c>
      <c r="BL724" t="s">
        <v>7128</v>
      </c>
      <c r="BM724" s="4" t="s">
        <v>2534</v>
      </c>
      <c r="BN724" s="4" t="s">
        <v>2535</v>
      </c>
      <c r="BO724" s="4" t="s">
        <v>2536</v>
      </c>
      <c r="BP724" s="4" t="s">
        <v>2101</v>
      </c>
      <c r="BQ724" s="7">
        <f t="shared" si="1442"/>
        <v>601.36666666666667</v>
      </c>
      <c r="BR724" s="7">
        <f t="shared" si="1443"/>
        <v>439.15</v>
      </c>
      <c r="BS724" s="7">
        <f t="shared" si="1444"/>
        <v>152.36666666666667</v>
      </c>
      <c r="BT724" s="7">
        <f t="shared" si="1445"/>
        <v>9.85</v>
      </c>
      <c r="BU724">
        <v>878</v>
      </c>
      <c r="BV724">
        <v>1</v>
      </c>
      <c r="BW724">
        <v>0</v>
      </c>
      <c r="BX724">
        <v>0</v>
      </c>
      <c r="BY724" s="18">
        <f t="shared" si="1446"/>
        <v>9.1489583333333329</v>
      </c>
      <c r="BZ724" s="18">
        <f t="shared" si="1447"/>
        <v>3.1743055555555557</v>
      </c>
      <c r="CA724" s="18">
        <f t="shared" si="1448"/>
        <v>0.20520833333333333</v>
      </c>
      <c r="CB724" s="6">
        <v>18</v>
      </c>
      <c r="CC724" s="6">
        <v>0</v>
      </c>
      <c r="CD724" s="6">
        <v>1</v>
      </c>
      <c r="CE724" s="6">
        <v>19</v>
      </c>
      <c r="CF724" s="6">
        <v>7</v>
      </c>
      <c r="CG724" s="6">
        <v>0</v>
      </c>
      <c r="CH724" s="6">
        <v>24</v>
      </c>
      <c r="CI724" s="6">
        <v>31</v>
      </c>
      <c r="CJ724" s="11">
        <f t="shared" si="1449"/>
        <v>2.4592963679836051</v>
      </c>
      <c r="CK724" s="11">
        <f t="shared" si="1450"/>
        <v>0</v>
      </c>
      <c r="CL724" s="11">
        <f t="shared" si="1451"/>
        <v>0.3937869175235178</v>
      </c>
      <c r="CM724" s="11">
        <f t="shared" si="1452"/>
        <v>0.95639303199362413</v>
      </c>
      <c r="CN724" s="11">
        <f t="shared" si="1453"/>
        <v>0</v>
      </c>
      <c r="CO724" s="11">
        <f t="shared" si="1454"/>
        <v>9.4508860205644272</v>
      </c>
      <c r="CP724" s="52">
        <f t="shared" si="1429"/>
        <v>0.16666666666666666</v>
      </c>
      <c r="CQ724" s="52">
        <f t="shared" si="1430"/>
        <v>0.33333333333333331</v>
      </c>
      <c r="CR724" s="52">
        <f t="shared" si="1431"/>
        <v>0.5</v>
      </c>
      <c r="CS724" s="52">
        <f t="shared" si="1432"/>
        <v>0</v>
      </c>
      <c r="CT724" s="52">
        <f t="shared" si="1433"/>
        <v>0</v>
      </c>
      <c r="CU724" s="52">
        <f t="shared" si="1434"/>
        <v>0</v>
      </c>
      <c r="CV724">
        <v>0</v>
      </c>
      <c r="CW724" s="60">
        <f t="shared" si="1472"/>
        <v>2.8842539507761371</v>
      </c>
      <c r="CX724" s="60">
        <f t="shared" si="1473"/>
        <v>9.592330638355314</v>
      </c>
      <c r="CY724" s="60">
        <v>1.1721103808043349</v>
      </c>
      <c r="CZ724" s="60">
        <v>-0.49269065556230912</v>
      </c>
      <c r="DA724" s="60">
        <v>-0.44486136212375793</v>
      </c>
      <c r="DB724" s="60">
        <v>0.65773282605113736</v>
      </c>
      <c r="DC724" s="60">
        <v>-0.51337025725792274</v>
      </c>
      <c r="DD724" s="60">
        <f t="shared" si="1474"/>
        <v>0.37892093191148246</v>
      </c>
      <c r="DE724" s="60">
        <f t="shared" si="1475"/>
        <v>1.260199319033809</v>
      </c>
      <c r="DF724" s="60">
        <v>4.9486650659483544</v>
      </c>
      <c r="DG724" s="60">
        <v>2.2309865932221909E-2</v>
      </c>
      <c r="DH724" s="60">
        <v>0.43614822646912527</v>
      </c>
      <c r="DI724" s="60">
        <v>-2.9017901394850472</v>
      </c>
      <c r="DJ724" s="60">
        <f t="shared" si="1476"/>
        <v>2.5053330188646545</v>
      </c>
      <c r="DK724" s="60">
        <f t="shared" si="1477"/>
        <v>8.3321313193215047</v>
      </c>
      <c r="DL724" s="60"/>
      <c r="DM724" s="60"/>
      <c r="DN724" s="60">
        <f t="shared" si="1478"/>
        <v>0</v>
      </c>
      <c r="DO724" s="58">
        <v>439.15</v>
      </c>
      <c r="DP724" s="58">
        <v>9.85</v>
      </c>
      <c r="DQ724" s="58">
        <v>152.36666666666667</v>
      </c>
      <c r="DR724" s="58">
        <v>601.36666666666667</v>
      </c>
    </row>
    <row r="725" spans="1:122" x14ac:dyDescent="0.2">
      <c r="A725" t="s">
        <v>4667</v>
      </c>
      <c r="B725" t="s">
        <v>4667</v>
      </c>
      <c r="C725" t="str">
        <f t="shared" si="1455"/>
        <v xml:space="preserve">Regier, Steve </v>
      </c>
      <c r="D725" t="str">
        <f t="shared" si="1456"/>
        <v>Steve Regier</v>
      </c>
      <c r="E725" t="str">
        <f t="shared" si="1457"/>
        <v>LW</v>
      </c>
      <c r="F725" t="s">
        <v>3890</v>
      </c>
      <c r="G725">
        <v>1</v>
      </c>
      <c r="H725">
        <v>0</v>
      </c>
      <c r="I725">
        <v>0</v>
      </c>
      <c r="J725">
        <f t="shared" si="1458"/>
        <v>0</v>
      </c>
      <c r="K725">
        <v>0</v>
      </c>
      <c r="L725">
        <v>0</v>
      </c>
      <c r="M725" s="5" t="s">
        <v>5876</v>
      </c>
      <c r="N725" s="7">
        <f t="shared" si="1459"/>
        <v>4.6833333333333336</v>
      </c>
      <c r="O725" s="7">
        <f t="shared" si="1460"/>
        <v>4.6833333333333336</v>
      </c>
      <c r="P725">
        <v>0</v>
      </c>
      <c r="Q725">
        <v>0</v>
      </c>
      <c r="R725">
        <v>0</v>
      </c>
      <c r="S725">
        <v>0</v>
      </c>
      <c r="T725">
        <f t="shared" si="1461"/>
        <v>0</v>
      </c>
      <c r="U725">
        <f t="shared" si="1462"/>
        <v>0</v>
      </c>
      <c r="V725">
        <v>0</v>
      </c>
      <c r="W725" s="9">
        <f t="shared" si="1463"/>
        <v>0</v>
      </c>
      <c r="X725">
        <v>6</v>
      </c>
      <c r="Y725">
        <v>0</v>
      </c>
      <c r="Z725">
        <v>0</v>
      </c>
      <c r="AA725">
        <v>0</v>
      </c>
      <c r="AB725">
        <v>0</v>
      </c>
      <c r="AC725" s="9">
        <f t="shared" si="1464"/>
        <v>0</v>
      </c>
      <c r="AD725" s="5" t="s">
        <v>361</v>
      </c>
      <c r="AH725" s="13" t="s">
        <v>6349</v>
      </c>
      <c r="AI725" s="13" t="s">
        <v>6349</v>
      </c>
      <c r="AJ725" s="14">
        <v>0</v>
      </c>
      <c r="AK725" s="13" t="s">
        <v>6333</v>
      </c>
      <c r="AL725" s="13" t="s">
        <v>6350</v>
      </c>
      <c r="AM725" s="13" t="s">
        <v>6333</v>
      </c>
      <c r="AN725" s="18">
        <f t="shared" si="1466"/>
        <v>0.1</v>
      </c>
      <c r="AO725" s="18">
        <f t="shared" si="1467"/>
        <v>0.1</v>
      </c>
      <c r="AP725" s="18">
        <f t="shared" si="1468"/>
        <v>0</v>
      </c>
      <c r="AQ725" s="18">
        <f t="shared" si="1469"/>
        <v>0</v>
      </c>
      <c r="AR725" s="18">
        <f t="shared" si="1440"/>
        <v>0</v>
      </c>
      <c r="AS725" s="18">
        <f t="shared" si="1470"/>
        <v>0</v>
      </c>
      <c r="AT725" s="18">
        <f t="shared" si="1441"/>
        <v>0</v>
      </c>
      <c r="AU725" s="18">
        <f t="shared" si="1471"/>
        <v>0</v>
      </c>
      <c r="AV725" s="66">
        <v>0</v>
      </c>
      <c r="AW725" s="66">
        <v>1</v>
      </c>
      <c r="AX725" s="66">
        <v>0</v>
      </c>
      <c r="AY725" s="66">
        <v>1</v>
      </c>
      <c r="AZ725" s="66">
        <v>0</v>
      </c>
      <c r="BA725" s="66">
        <v>0</v>
      </c>
      <c r="BB725" s="66">
        <v>0</v>
      </c>
      <c r="BC725" s="66">
        <v>0</v>
      </c>
      <c r="BD725">
        <v>48</v>
      </c>
      <c r="BE725" t="s">
        <v>3130</v>
      </c>
      <c r="BF725" t="s">
        <v>7473</v>
      </c>
      <c r="BH725" t="s">
        <v>7457</v>
      </c>
      <c r="BI725">
        <v>76</v>
      </c>
      <c r="BJ725">
        <v>194</v>
      </c>
      <c r="BK725" t="s">
        <v>1259</v>
      </c>
      <c r="BL725" t="s">
        <v>638</v>
      </c>
      <c r="BM725" s="4" t="s">
        <v>6201</v>
      </c>
      <c r="BN725" s="4" t="s">
        <v>2685</v>
      </c>
      <c r="BO725" s="4" t="s">
        <v>2251</v>
      </c>
      <c r="BP725" s="4" t="s">
        <v>1516</v>
      </c>
      <c r="BQ725" s="7">
        <f t="shared" si="1442"/>
        <v>4.6833333333333336</v>
      </c>
      <c r="BR725" s="7">
        <f t="shared" si="1443"/>
        <v>3.9166666666666665</v>
      </c>
      <c r="BS725" s="7">
        <f t="shared" si="1444"/>
        <v>0.76666666666666672</v>
      </c>
      <c r="BT725" s="7">
        <f t="shared" si="1445"/>
        <v>0</v>
      </c>
      <c r="BU725">
        <v>6</v>
      </c>
      <c r="BV725">
        <v>0</v>
      </c>
      <c r="BW725">
        <v>0</v>
      </c>
      <c r="BX725">
        <v>0</v>
      </c>
      <c r="BY725" s="18">
        <f t="shared" si="1446"/>
        <v>3.9166666666666665</v>
      </c>
      <c r="BZ725" s="18">
        <f t="shared" si="1447"/>
        <v>0.76666666666666672</v>
      </c>
      <c r="CA725" s="18">
        <f t="shared" si="1448"/>
        <v>0</v>
      </c>
      <c r="CB725" s="6">
        <v>0</v>
      </c>
      <c r="CC725" s="6">
        <v>0</v>
      </c>
      <c r="CD725" s="6">
        <v>0</v>
      </c>
      <c r="CE725" s="6">
        <v>0</v>
      </c>
      <c r="CF725" s="6">
        <v>0</v>
      </c>
      <c r="CG725" s="6">
        <v>0</v>
      </c>
      <c r="CH725" s="6">
        <v>0</v>
      </c>
      <c r="CI725" s="6">
        <v>0</v>
      </c>
      <c r="CJ725" s="11">
        <f t="shared" si="1449"/>
        <v>0</v>
      </c>
      <c r="CK725" s="11">
        <f t="shared" si="1450"/>
        <v>0</v>
      </c>
      <c r="CL725" s="11">
        <f t="shared" si="1451"/>
        <v>0</v>
      </c>
      <c r="CM725" s="11">
        <f t="shared" si="1452"/>
        <v>0</v>
      </c>
      <c r="CN725" s="11">
        <f t="shared" si="1453"/>
        <v>0</v>
      </c>
      <c r="CO725" s="11">
        <f t="shared" si="1454"/>
        <v>0</v>
      </c>
      <c r="CP725" s="52">
        <f t="shared" si="1429"/>
        <v>0</v>
      </c>
      <c r="CQ725" s="52">
        <f t="shared" si="1430"/>
        <v>0</v>
      </c>
      <c r="CR725" s="52">
        <f t="shared" si="1431"/>
        <v>0</v>
      </c>
      <c r="CS725" s="52">
        <f t="shared" si="1432"/>
        <v>0</v>
      </c>
      <c r="CT725" s="52">
        <f t="shared" si="1433"/>
        <v>0</v>
      </c>
      <c r="CU725" s="52">
        <f t="shared" si="1434"/>
        <v>0</v>
      </c>
      <c r="CV725">
        <v>0</v>
      </c>
      <c r="CW725" s="60">
        <f t="shared" si="1472"/>
        <v>4.4666080182674706E-2</v>
      </c>
      <c r="CX725" s="60">
        <f t="shared" si="1473"/>
        <v>19.074482640288128</v>
      </c>
      <c r="CY725" s="60">
        <v>-9.2686931257864813E-2</v>
      </c>
      <c r="CZ725" s="60">
        <v>0</v>
      </c>
      <c r="DA725" s="60">
        <v>-3.4644987183852336E-3</v>
      </c>
      <c r="DB725" s="60">
        <v>-8.4626965015944973E-3</v>
      </c>
      <c r="DC725" s="60">
        <v>0</v>
      </c>
      <c r="DD725" s="60">
        <f t="shared" si="1474"/>
        <v>-0.10461412647784454</v>
      </c>
      <c r="DE725" s="60">
        <f t="shared" si="1475"/>
        <v>-44.67507180548521</v>
      </c>
      <c r="DF725" s="60">
        <v>5.8466537801252966E-2</v>
      </c>
      <c r="DG725" s="60">
        <v>0</v>
      </c>
      <c r="DH725" s="60">
        <v>5.2950008495739047E-2</v>
      </c>
      <c r="DI725" s="60">
        <v>3.7863660363527223E-2</v>
      </c>
      <c r="DJ725" s="60">
        <f t="shared" si="1476"/>
        <v>0.14928020666051925</v>
      </c>
      <c r="DK725" s="60">
        <f t="shared" si="1477"/>
        <v>63.749554445773335</v>
      </c>
      <c r="DL725" s="60"/>
      <c r="DM725" s="60"/>
      <c r="DN725" s="60">
        <f t="shared" si="1478"/>
        <v>0</v>
      </c>
      <c r="DO725" s="59">
        <v>3.916666666666667</v>
      </c>
      <c r="DP725" s="59">
        <v>0</v>
      </c>
      <c r="DQ725" s="59">
        <v>0.76666666666666683</v>
      </c>
      <c r="DR725" s="58">
        <v>4.6833333333333336</v>
      </c>
    </row>
    <row r="726" spans="1:122" x14ac:dyDescent="0.2">
      <c r="A726" t="s">
        <v>4667</v>
      </c>
      <c r="B726" t="s">
        <v>4667</v>
      </c>
      <c r="C726" t="str">
        <f t="shared" si="1455"/>
        <v xml:space="preserve">Hunter, Trent </v>
      </c>
      <c r="D726" t="str">
        <f t="shared" si="1456"/>
        <v>Trent Hunter</v>
      </c>
      <c r="E726" t="str">
        <f t="shared" si="1457"/>
        <v>RW</v>
      </c>
      <c r="F726" t="s">
        <v>1159</v>
      </c>
      <c r="G726">
        <v>77</v>
      </c>
      <c r="H726">
        <v>20</v>
      </c>
      <c r="I726">
        <v>15</v>
      </c>
      <c r="J726">
        <f t="shared" si="1458"/>
        <v>35</v>
      </c>
      <c r="K726">
        <v>5</v>
      </c>
      <c r="L726">
        <v>22</v>
      </c>
      <c r="M726" s="8" t="s">
        <v>1230</v>
      </c>
      <c r="N726" s="7">
        <f t="shared" si="1459"/>
        <v>16</v>
      </c>
      <c r="O726" s="7">
        <f t="shared" si="1460"/>
        <v>1232</v>
      </c>
      <c r="P726">
        <v>5</v>
      </c>
      <c r="Q726">
        <v>4</v>
      </c>
      <c r="R726">
        <v>1</v>
      </c>
      <c r="S726">
        <v>1</v>
      </c>
      <c r="T726">
        <f t="shared" si="1461"/>
        <v>14</v>
      </c>
      <c r="U726">
        <f t="shared" si="1462"/>
        <v>10</v>
      </c>
      <c r="V726">
        <v>168</v>
      </c>
      <c r="W726" s="9">
        <f t="shared" si="1463"/>
        <v>0.11904761904761904</v>
      </c>
      <c r="X726">
        <v>1634</v>
      </c>
      <c r="Y726">
        <v>2</v>
      </c>
      <c r="Z726">
        <v>0</v>
      </c>
      <c r="AA726">
        <v>6</v>
      </c>
      <c r="AB726">
        <v>8</v>
      </c>
      <c r="AC726" s="9">
        <f t="shared" si="1464"/>
        <v>0.42857142857142855</v>
      </c>
      <c r="AD726" s="5" t="s">
        <v>1679</v>
      </c>
      <c r="AE726" s="11">
        <f>LEFT(AD726, LEN(AD726)-3)+RIGHT(AD726,2)/60</f>
        <v>35.200000000000003</v>
      </c>
      <c r="AF726" s="27">
        <v>61</v>
      </c>
      <c r="AG726" s="12">
        <v>2600709</v>
      </c>
      <c r="AH726" s="13" t="s">
        <v>4494</v>
      </c>
      <c r="AI726" s="13" t="s">
        <v>6294</v>
      </c>
      <c r="AJ726" s="14">
        <v>0.6</v>
      </c>
      <c r="AK726" s="13" t="s">
        <v>6324</v>
      </c>
      <c r="AL726" s="13" t="s">
        <v>6422</v>
      </c>
      <c r="AM726" s="13" t="s">
        <v>6399</v>
      </c>
      <c r="AN726" s="18">
        <f t="shared" si="1466"/>
        <v>23</v>
      </c>
      <c r="AO726" s="18">
        <f t="shared" si="1467"/>
        <v>25.2</v>
      </c>
      <c r="AP726" s="18">
        <f t="shared" si="1468"/>
        <v>0.6</v>
      </c>
      <c r="AQ726" s="18">
        <f t="shared" si="1469"/>
        <v>3.1</v>
      </c>
      <c r="AR726" s="18">
        <f t="shared" si="1440"/>
        <v>3.9682539682539679</v>
      </c>
      <c r="AS726" s="18">
        <f t="shared" si="1470"/>
        <v>1</v>
      </c>
      <c r="AT726" s="18">
        <f t="shared" si="1441"/>
        <v>1.2800819252432156</v>
      </c>
      <c r="AU726" s="18">
        <f t="shared" si="1471"/>
        <v>4.0999999999999996</v>
      </c>
      <c r="AV726" s="66">
        <v>38</v>
      </c>
      <c r="AW726" s="66">
        <v>246</v>
      </c>
      <c r="AX726" s="66">
        <v>73</v>
      </c>
      <c r="AY726" s="66">
        <v>35</v>
      </c>
      <c r="AZ726" s="66">
        <v>64</v>
      </c>
      <c r="BA726" s="66">
        <v>6</v>
      </c>
      <c r="BB726" s="66">
        <v>8</v>
      </c>
      <c r="BC726" s="66">
        <v>0.3</v>
      </c>
      <c r="BD726">
        <v>7</v>
      </c>
      <c r="BE726" t="s">
        <v>1301</v>
      </c>
      <c r="BF726" t="s">
        <v>1302</v>
      </c>
      <c r="BG726" t="s">
        <v>7474</v>
      </c>
      <c r="BH726" t="s">
        <v>7457</v>
      </c>
      <c r="BI726">
        <v>75</v>
      </c>
      <c r="BJ726">
        <v>210</v>
      </c>
      <c r="BK726" t="s">
        <v>1258</v>
      </c>
      <c r="BL726" t="s">
        <v>7128</v>
      </c>
      <c r="BM726" s="4" t="s">
        <v>426</v>
      </c>
      <c r="BN726" s="4" t="s">
        <v>6536</v>
      </c>
      <c r="BO726" s="4" t="s">
        <v>6537</v>
      </c>
      <c r="BP726" s="4" t="s">
        <v>6538</v>
      </c>
      <c r="BQ726" s="7">
        <f t="shared" si="1442"/>
        <v>1232.4666666666667</v>
      </c>
      <c r="BR726" s="7">
        <f t="shared" si="1443"/>
        <v>902.5333333333333</v>
      </c>
      <c r="BS726" s="7">
        <f t="shared" si="1444"/>
        <v>227.6</v>
      </c>
      <c r="BT726" s="7">
        <f t="shared" si="1445"/>
        <v>102.33333333333333</v>
      </c>
      <c r="BU726" s="12">
        <v>1634</v>
      </c>
      <c r="BV726">
        <v>5</v>
      </c>
      <c r="BW726">
        <v>0</v>
      </c>
      <c r="BX726">
        <v>0</v>
      </c>
      <c r="BY726" s="18">
        <f t="shared" si="1446"/>
        <v>11.721212121212121</v>
      </c>
      <c r="BZ726" s="18">
        <f t="shared" si="1447"/>
        <v>2.9558441558441557</v>
      </c>
      <c r="CA726" s="18">
        <f t="shared" si="1448"/>
        <v>1.329004329004329</v>
      </c>
      <c r="CB726" s="6">
        <v>36</v>
      </c>
      <c r="CC726" s="6">
        <v>15</v>
      </c>
      <c r="CD726" s="6">
        <v>1</v>
      </c>
      <c r="CE726" s="6">
        <v>52</v>
      </c>
      <c r="CF726" s="6">
        <v>33</v>
      </c>
      <c r="CG726" s="6">
        <v>0</v>
      </c>
      <c r="CH726" s="6">
        <v>25</v>
      </c>
      <c r="CI726" s="6">
        <v>58</v>
      </c>
      <c r="CJ726" s="11">
        <f t="shared" si="1449"/>
        <v>2.3932634067070468</v>
      </c>
      <c r="CK726" s="11">
        <f t="shared" si="1450"/>
        <v>8.7947882736156355</v>
      </c>
      <c r="CL726" s="11">
        <f t="shared" si="1451"/>
        <v>0.26362038664323378</v>
      </c>
      <c r="CM726" s="11">
        <f t="shared" si="1452"/>
        <v>2.19382478948146</v>
      </c>
      <c r="CN726" s="11">
        <f t="shared" si="1453"/>
        <v>0</v>
      </c>
      <c r="CO726" s="11">
        <f t="shared" si="1454"/>
        <v>6.5905096660808438</v>
      </c>
      <c r="CP726" s="52">
        <f t="shared" si="1429"/>
        <v>0.3888888888888889</v>
      </c>
      <c r="CQ726" s="52">
        <f t="shared" si="1430"/>
        <v>0.27777777777777779</v>
      </c>
      <c r="CR726" s="52">
        <f t="shared" si="1431"/>
        <v>0.66666666666666674</v>
      </c>
      <c r="CS726" s="52">
        <f t="shared" si="1432"/>
        <v>0.33333333333333331</v>
      </c>
      <c r="CT726" s="52">
        <f t="shared" si="1433"/>
        <v>0.26666666666666666</v>
      </c>
      <c r="CU726" s="52">
        <f t="shared" si="1434"/>
        <v>0.6</v>
      </c>
      <c r="CV726">
        <v>0</v>
      </c>
      <c r="CW726" s="60">
        <f t="shared" si="1472"/>
        <v>36.111516106897369</v>
      </c>
      <c r="CX726" s="60">
        <f t="shared" si="1473"/>
        <v>58.600393963699965</v>
      </c>
      <c r="CY726" s="60">
        <v>15.30295481179971</v>
      </c>
      <c r="CZ726" s="60">
        <v>7.1324587748043466</v>
      </c>
      <c r="DA726" s="60">
        <v>-0.91171797589733505</v>
      </c>
      <c r="DB726" s="60">
        <v>0.87263872121729291</v>
      </c>
      <c r="DC726" s="60">
        <v>-2.566851286289614</v>
      </c>
      <c r="DD726" s="60">
        <f t="shared" si="1474"/>
        <v>19.829483045634397</v>
      </c>
      <c r="DE726" s="60">
        <f t="shared" si="1475"/>
        <v>32.178530392656029</v>
      </c>
      <c r="DF726" s="60">
        <v>5.8977560621225322</v>
      </c>
      <c r="DG726" s="60">
        <v>0.23178100985421746</v>
      </c>
      <c r="DH726" s="60">
        <v>5.2118601477951358</v>
      </c>
      <c r="DI726" s="60">
        <v>4.940635841491086</v>
      </c>
      <c r="DJ726" s="60">
        <f t="shared" si="1476"/>
        <v>16.282033061262972</v>
      </c>
      <c r="DK726" s="60">
        <f t="shared" si="1477"/>
        <v>26.421863571043936</v>
      </c>
      <c r="DL726" s="60"/>
      <c r="DM726" s="60"/>
      <c r="DN726" s="60">
        <f t="shared" si="1478"/>
        <v>0</v>
      </c>
      <c r="DO726" s="58">
        <v>902.5333333333333</v>
      </c>
      <c r="DP726" s="58">
        <v>102.33333333333331</v>
      </c>
      <c r="DQ726" s="58">
        <v>227.6</v>
      </c>
      <c r="DR726" s="58">
        <v>1232.4666666666665</v>
      </c>
    </row>
    <row r="727" spans="1:122" x14ac:dyDescent="0.2">
      <c r="A727" t="s">
        <v>4654</v>
      </c>
      <c r="B727" t="s">
        <v>4668</v>
      </c>
      <c r="C727" t="str">
        <f t="shared" si="1455"/>
        <v xml:space="preserve">Hutchinson, Andrew </v>
      </c>
      <c r="D727" t="str">
        <f t="shared" si="1456"/>
        <v>Andrew Hutchinson</v>
      </c>
      <c r="E727" t="str">
        <f t="shared" si="1457"/>
        <v xml:space="preserve">D </v>
      </c>
      <c r="F727" t="s">
        <v>3237</v>
      </c>
      <c r="G727">
        <v>41</v>
      </c>
      <c r="H727">
        <v>3</v>
      </c>
      <c r="I727">
        <v>11</v>
      </c>
      <c r="J727">
        <f t="shared" si="1458"/>
        <v>14</v>
      </c>
      <c r="K727">
        <v>0</v>
      </c>
      <c r="L727">
        <v>30</v>
      </c>
      <c r="M727" s="5" t="s">
        <v>5586</v>
      </c>
      <c r="N727" s="7">
        <f t="shared" si="1459"/>
        <v>12.216666666666667</v>
      </c>
      <c r="O727" s="7">
        <f t="shared" si="1460"/>
        <v>500.88333333333333</v>
      </c>
      <c r="P727">
        <v>2</v>
      </c>
      <c r="Q727">
        <v>6</v>
      </c>
      <c r="R727">
        <v>0</v>
      </c>
      <c r="S727">
        <v>0</v>
      </c>
      <c r="T727">
        <f t="shared" si="1461"/>
        <v>1</v>
      </c>
      <c r="U727">
        <f t="shared" si="1462"/>
        <v>5</v>
      </c>
      <c r="V727">
        <v>45</v>
      </c>
      <c r="W727" s="9">
        <f t="shared" si="1463"/>
        <v>6.6666666666666666E-2</v>
      </c>
      <c r="X727">
        <v>630</v>
      </c>
      <c r="Y727">
        <v>0</v>
      </c>
      <c r="Z727">
        <v>0</v>
      </c>
      <c r="AA727">
        <v>0</v>
      </c>
      <c r="AB727">
        <v>0</v>
      </c>
      <c r="AC727" s="9">
        <f t="shared" si="1464"/>
        <v>0</v>
      </c>
      <c r="AD727" s="5" t="s">
        <v>7102</v>
      </c>
      <c r="AE727" s="11">
        <f>LEFT(AD727, LEN(AD727)-3)+RIGHT(AD727,2)/60</f>
        <v>35.783333333333331</v>
      </c>
      <c r="AF727" s="27">
        <v>49</v>
      </c>
      <c r="AG727" s="12">
        <v>1258457</v>
      </c>
      <c r="AH727" s="13" t="s">
        <v>6374</v>
      </c>
      <c r="AI727" s="13" t="s">
        <v>4386</v>
      </c>
      <c r="AJ727" s="14">
        <v>2.8</v>
      </c>
      <c r="AK727" s="13" t="s">
        <v>6412</v>
      </c>
      <c r="AL727" s="13" t="s">
        <v>6415</v>
      </c>
      <c r="AM727" s="13" t="s">
        <v>6416</v>
      </c>
      <c r="AN727" s="18">
        <f t="shared" si="1466"/>
        <v>14.7</v>
      </c>
      <c r="AO727" s="18">
        <f t="shared" si="1467"/>
        <v>8.6</v>
      </c>
      <c r="AP727" s="18">
        <f t="shared" si="1468"/>
        <v>2.8</v>
      </c>
      <c r="AQ727" s="18">
        <f t="shared" si="1469"/>
        <v>1.5</v>
      </c>
      <c r="AR727" s="18">
        <f t="shared" si="1440"/>
        <v>4.5075501464953796</v>
      </c>
      <c r="AS727" s="18">
        <f t="shared" si="1470"/>
        <v>1.7</v>
      </c>
      <c r="AT727" s="18">
        <f t="shared" si="1441"/>
        <v>5.1085568326947639</v>
      </c>
      <c r="AU727" s="18">
        <f t="shared" si="1471"/>
        <v>3.2</v>
      </c>
      <c r="AV727" s="66">
        <v>11</v>
      </c>
      <c r="AW727" s="66">
        <v>17</v>
      </c>
      <c r="AX727" s="66">
        <v>17</v>
      </c>
      <c r="AY727" s="66">
        <v>13</v>
      </c>
      <c r="AZ727" s="66">
        <v>3</v>
      </c>
      <c r="BA727" s="66">
        <v>0</v>
      </c>
      <c r="BB727" s="66">
        <v>0</v>
      </c>
      <c r="BC727" s="66">
        <v>0</v>
      </c>
      <c r="BE727" t="s">
        <v>5104</v>
      </c>
      <c r="BF727" t="s">
        <v>5105</v>
      </c>
      <c r="BG727" t="s">
        <v>166</v>
      </c>
      <c r="BH727" t="s">
        <v>7471</v>
      </c>
      <c r="BI727">
        <v>74</v>
      </c>
      <c r="BJ727">
        <v>206</v>
      </c>
      <c r="BK727" t="s">
        <v>1258</v>
      </c>
      <c r="BL727" t="s">
        <v>7128</v>
      </c>
      <c r="BM727" s="4" t="s">
        <v>7537</v>
      </c>
      <c r="BN727" s="4" t="s">
        <v>7538</v>
      </c>
      <c r="BO727" s="4" t="s">
        <v>1511</v>
      </c>
      <c r="BP727" s="4" t="s">
        <v>7539</v>
      </c>
      <c r="BQ727" s="7">
        <f t="shared" si="1442"/>
        <v>501.01666666666665</v>
      </c>
      <c r="BR727" s="7">
        <f t="shared" si="1443"/>
        <v>336.48333333333335</v>
      </c>
      <c r="BS727" s="7">
        <f t="shared" si="1444"/>
        <v>7.583333333333333</v>
      </c>
      <c r="BT727" s="7">
        <f t="shared" si="1445"/>
        <v>156.94999999999999</v>
      </c>
      <c r="BU727">
        <v>630</v>
      </c>
      <c r="BV727">
        <v>0</v>
      </c>
      <c r="BW727">
        <v>0</v>
      </c>
      <c r="BX727">
        <v>0</v>
      </c>
      <c r="BY727" s="18">
        <f t="shared" si="1446"/>
        <v>8.2069105691056912</v>
      </c>
      <c r="BZ727" s="18">
        <f t="shared" si="1447"/>
        <v>0.18495934959349591</v>
      </c>
      <c r="CA727" s="18">
        <f t="shared" si="1448"/>
        <v>3.8280487804878045</v>
      </c>
      <c r="CB727" s="6">
        <v>12</v>
      </c>
      <c r="CC727" s="6">
        <v>16</v>
      </c>
      <c r="CD727" s="6">
        <v>0</v>
      </c>
      <c r="CE727" s="6">
        <v>28</v>
      </c>
      <c r="CF727" s="6">
        <v>10</v>
      </c>
      <c r="CG727" s="6">
        <v>1</v>
      </c>
      <c r="CH727" s="6">
        <v>0</v>
      </c>
      <c r="CI727" s="6">
        <v>11</v>
      </c>
      <c r="CJ727" s="11">
        <f t="shared" si="1449"/>
        <v>2.1397790876219722</v>
      </c>
      <c r="CK727" s="11">
        <f t="shared" si="1450"/>
        <v>6.1165976425613255</v>
      </c>
      <c r="CL727" s="11">
        <f t="shared" si="1451"/>
        <v>0</v>
      </c>
      <c r="CM727" s="11">
        <f t="shared" si="1452"/>
        <v>1.7831492396849769</v>
      </c>
      <c r="CN727" s="11">
        <f t="shared" si="1453"/>
        <v>0.38228735266008285</v>
      </c>
      <c r="CO727" s="11">
        <f t="shared" si="1454"/>
        <v>0</v>
      </c>
      <c r="CP727" s="52">
        <f t="shared" si="1429"/>
        <v>8.3333333333333329E-2</v>
      </c>
      <c r="CQ727" s="52">
        <f t="shared" si="1430"/>
        <v>0.41666666666666669</v>
      </c>
      <c r="CR727" s="52">
        <f t="shared" si="1431"/>
        <v>0.5</v>
      </c>
      <c r="CS727" s="52">
        <f t="shared" si="1432"/>
        <v>0.125</v>
      </c>
      <c r="CT727" s="52">
        <f t="shared" si="1433"/>
        <v>0.375</v>
      </c>
      <c r="CU727" s="52">
        <f t="shared" si="1434"/>
        <v>0.5</v>
      </c>
      <c r="CV727">
        <v>0</v>
      </c>
      <c r="CW727" s="60">
        <f t="shared" si="1472"/>
        <v>20.198287287298378</v>
      </c>
      <c r="CX727" s="60">
        <f t="shared" si="1473"/>
        <v>80.629203102884304</v>
      </c>
      <c r="CY727" s="60">
        <v>3.6952387826451156</v>
      </c>
      <c r="CZ727" s="60">
        <v>4.4646197523998667</v>
      </c>
      <c r="DA727" s="60">
        <v>2.3378930755214182E-2</v>
      </c>
      <c r="DB727" s="60">
        <v>-1.7213790921282265E-2</v>
      </c>
      <c r="DC727" s="60">
        <v>0</v>
      </c>
      <c r="DD727" s="60">
        <f t="shared" si="1474"/>
        <v>8.1660236748789146</v>
      </c>
      <c r="DE727" s="60">
        <f t="shared" si="1475"/>
        <v>32.597812480804691</v>
      </c>
      <c r="DF727" s="60">
        <v>11.430606362561804</v>
      </c>
      <c r="DG727" s="60">
        <v>3.7792783299337018</v>
      </c>
      <c r="DH727" s="60">
        <v>0.94463527278709836</v>
      </c>
      <c r="DI727" s="60">
        <v>-4.122256352863138</v>
      </c>
      <c r="DJ727" s="60">
        <f t="shared" si="1476"/>
        <v>12.032263612419465</v>
      </c>
      <c r="DK727" s="60">
        <f t="shared" si="1477"/>
        <v>48.031390622079634</v>
      </c>
      <c r="DL727" s="60"/>
      <c r="DM727" s="60"/>
      <c r="DN727" s="60">
        <f t="shared" si="1478"/>
        <v>0</v>
      </c>
      <c r="DO727" s="58">
        <v>336.48333333333335</v>
      </c>
      <c r="DP727" s="58">
        <v>156.94999999999999</v>
      </c>
      <c r="DQ727" s="58">
        <v>7.583333333333333</v>
      </c>
      <c r="DR727" s="58">
        <v>501.01666666666665</v>
      </c>
    </row>
    <row r="728" spans="1:122" x14ac:dyDescent="0.2">
      <c r="A728" t="s">
        <v>4668</v>
      </c>
      <c r="B728" t="s">
        <v>4668</v>
      </c>
      <c r="C728" t="str">
        <f t="shared" si="1455"/>
        <v xml:space="preserve">Betts, Blair </v>
      </c>
      <c r="D728" t="str">
        <f t="shared" si="1456"/>
        <v>Blair Betts</v>
      </c>
      <c r="E728" t="str">
        <f t="shared" si="1457"/>
        <v xml:space="preserve">C </v>
      </c>
      <c r="F728" t="s">
        <v>3906</v>
      </c>
      <c r="G728">
        <v>82</v>
      </c>
      <c r="H728">
        <v>9</v>
      </c>
      <c r="I728">
        <v>4</v>
      </c>
      <c r="J728">
        <f t="shared" si="1458"/>
        <v>13</v>
      </c>
      <c r="K728">
        <v>-4</v>
      </c>
      <c r="L728">
        <v>24</v>
      </c>
      <c r="M728" s="5" t="s">
        <v>5616</v>
      </c>
      <c r="N728" s="7">
        <f t="shared" si="1459"/>
        <v>14.033333333333333</v>
      </c>
      <c r="O728" s="7">
        <f t="shared" si="1460"/>
        <v>1150.7333333333333</v>
      </c>
      <c r="P728">
        <v>1</v>
      </c>
      <c r="Q728">
        <v>0</v>
      </c>
      <c r="R728">
        <v>1</v>
      </c>
      <c r="S728">
        <v>0</v>
      </c>
      <c r="T728">
        <f t="shared" si="1461"/>
        <v>7</v>
      </c>
      <c r="U728">
        <f t="shared" si="1462"/>
        <v>4</v>
      </c>
      <c r="V728">
        <v>120</v>
      </c>
      <c r="W728" s="9">
        <f t="shared" si="1463"/>
        <v>7.4999999999999997E-2</v>
      </c>
      <c r="X728">
        <v>1784</v>
      </c>
      <c r="Y728">
        <v>0</v>
      </c>
      <c r="Z728">
        <v>0</v>
      </c>
      <c r="AA728">
        <v>620</v>
      </c>
      <c r="AB728">
        <v>566</v>
      </c>
      <c r="AC728" s="9">
        <f t="shared" si="1464"/>
        <v>0.52276559865092753</v>
      </c>
      <c r="AD728" s="5" t="s">
        <v>1683</v>
      </c>
      <c r="AE728" s="11">
        <f>LEFT(AD728, LEN(AD728)-3)+RIGHT(AD728,2)/60</f>
        <v>88.5</v>
      </c>
      <c r="AF728" s="27">
        <v>58</v>
      </c>
      <c r="AG728" s="12">
        <v>709237</v>
      </c>
      <c r="AH728" s="13" t="s">
        <v>6491</v>
      </c>
      <c r="AI728" s="13" t="s">
        <v>6281</v>
      </c>
      <c r="AJ728" s="14">
        <v>-10</v>
      </c>
      <c r="AK728" s="13" t="s">
        <v>6441</v>
      </c>
      <c r="AL728" s="13" t="s">
        <v>6426</v>
      </c>
      <c r="AM728" s="13" t="s">
        <v>6435</v>
      </c>
      <c r="AN728" s="18">
        <f t="shared" si="1466"/>
        <v>16.5</v>
      </c>
      <c r="AO728" s="18">
        <f t="shared" si="1467"/>
        <v>24.7</v>
      </c>
      <c r="AP728" s="18">
        <f t="shared" si="1468"/>
        <v>-10</v>
      </c>
      <c r="AQ728" s="18">
        <f t="shared" si="1469"/>
        <v>-2.2999999999999998</v>
      </c>
      <c r="AR728" s="18">
        <f t="shared" si="1440"/>
        <v>-3.1915631721362661</v>
      </c>
      <c r="AS728" s="18">
        <f t="shared" si="1470"/>
        <v>0.9</v>
      </c>
      <c r="AT728" s="18">
        <f t="shared" si="1441"/>
        <v>1.248872545618539</v>
      </c>
      <c r="AU728" s="18">
        <f t="shared" si="1471"/>
        <v>-1.4</v>
      </c>
      <c r="AV728" s="66">
        <v>98</v>
      </c>
      <c r="AW728" s="66">
        <v>93</v>
      </c>
      <c r="AX728" s="66">
        <v>42</v>
      </c>
      <c r="AY728" s="66">
        <v>29</v>
      </c>
      <c r="AZ728" s="66">
        <v>37</v>
      </c>
      <c r="BA728" s="66">
        <v>620</v>
      </c>
      <c r="BB728" s="66">
        <v>566</v>
      </c>
      <c r="BC728" s="66">
        <v>25.5</v>
      </c>
      <c r="BE728" t="s">
        <v>3011</v>
      </c>
      <c r="BF728" t="s">
        <v>7473</v>
      </c>
      <c r="BG728" t="s">
        <v>7474</v>
      </c>
      <c r="BH728" t="s">
        <v>7457</v>
      </c>
      <c r="BI728">
        <v>75</v>
      </c>
      <c r="BJ728">
        <v>210</v>
      </c>
      <c r="BK728" t="s">
        <v>1259</v>
      </c>
      <c r="BL728" t="s">
        <v>7128</v>
      </c>
      <c r="BM728" s="4" t="s">
        <v>467</v>
      </c>
      <c r="BN728" s="4" t="s">
        <v>6655</v>
      </c>
      <c r="BO728" s="4" t="s">
        <v>6656</v>
      </c>
      <c r="BP728" s="4" t="s">
        <v>6654</v>
      </c>
      <c r="BQ728" s="7">
        <f t="shared" si="1442"/>
        <v>1150.5833333333333</v>
      </c>
      <c r="BR728" s="7">
        <f t="shared" si="1443"/>
        <v>859.86666666666667</v>
      </c>
      <c r="BS728" s="7">
        <f t="shared" si="1444"/>
        <v>276.7</v>
      </c>
      <c r="BT728" s="7">
        <f t="shared" si="1445"/>
        <v>14.016666666666667</v>
      </c>
      <c r="BU728" s="12">
        <v>1784</v>
      </c>
      <c r="BV728">
        <v>1</v>
      </c>
      <c r="BW728">
        <v>0</v>
      </c>
      <c r="BX728">
        <v>0</v>
      </c>
      <c r="BY728" s="18">
        <f t="shared" si="1446"/>
        <v>10.486178861788618</v>
      </c>
      <c r="BZ728" s="18">
        <f t="shared" si="1447"/>
        <v>3.3743902439024387</v>
      </c>
      <c r="CA728" s="18">
        <f t="shared" si="1448"/>
        <v>0.17093495934959352</v>
      </c>
      <c r="CB728" s="6">
        <v>19</v>
      </c>
      <c r="CC728" s="6">
        <v>1</v>
      </c>
      <c r="CD728" s="6">
        <v>1</v>
      </c>
      <c r="CE728" s="6">
        <v>21</v>
      </c>
      <c r="CF728" s="6">
        <v>26</v>
      </c>
      <c r="CG728" s="6">
        <v>0</v>
      </c>
      <c r="CH728" s="6">
        <v>28</v>
      </c>
      <c r="CI728" s="6">
        <v>54</v>
      </c>
      <c r="CJ728" s="11">
        <f t="shared" si="1449"/>
        <v>1.3257869437122034</v>
      </c>
      <c r="CK728" s="11">
        <f t="shared" si="1450"/>
        <v>4.2806183115338881</v>
      </c>
      <c r="CL728" s="11">
        <f t="shared" si="1451"/>
        <v>0.2168413444163354</v>
      </c>
      <c r="CM728" s="11">
        <f t="shared" si="1452"/>
        <v>1.8142347650798574</v>
      </c>
      <c r="CN728" s="11">
        <f t="shared" si="1453"/>
        <v>0</v>
      </c>
      <c r="CO728" s="11">
        <f t="shared" si="1454"/>
        <v>6.0715576436573908</v>
      </c>
      <c r="CP728" s="52">
        <f t="shared" si="1429"/>
        <v>0.36842105263157893</v>
      </c>
      <c r="CQ728" s="52">
        <f t="shared" si="1430"/>
        <v>0.21052631578947367</v>
      </c>
      <c r="CR728" s="52">
        <f t="shared" si="1431"/>
        <v>0.57894736842105265</v>
      </c>
      <c r="CS728" s="52">
        <f t="shared" si="1432"/>
        <v>1</v>
      </c>
      <c r="CT728" s="52">
        <f t="shared" si="1433"/>
        <v>0</v>
      </c>
      <c r="CU728" s="52">
        <f t="shared" si="1434"/>
        <v>1</v>
      </c>
      <c r="CV728">
        <v>0</v>
      </c>
      <c r="CW728" s="60">
        <f t="shared" si="1472"/>
        <v>21.523414080326248</v>
      </c>
      <c r="CX728" s="60">
        <f t="shared" si="1473"/>
        <v>37.413046855061204</v>
      </c>
      <c r="CY728" s="60">
        <v>-2.7796076201331825</v>
      </c>
      <c r="CZ728" s="60">
        <v>1.0042430131816218</v>
      </c>
      <c r="DA728" s="60">
        <v>0.13132826677753956</v>
      </c>
      <c r="DB728" s="60">
        <v>-0.94418848527864885</v>
      </c>
      <c r="DC728" s="60">
        <v>-0.53673677434263023</v>
      </c>
      <c r="DD728" s="60">
        <f t="shared" si="1474"/>
        <v>-3.1249615997953004</v>
      </c>
      <c r="DE728" s="60">
        <f t="shared" si="1475"/>
        <v>-5.4319604834567405</v>
      </c>
      <c r="DF728" s="60">
        <v>9.4767861518411571</v>
      </c>
      <c r="DG728" s="60">
        <v>4.7489536535307533E-2</v>
      </c>
      <c r="DH728" s="60">
        <v>9.854107754088389</v>
      </c>
      <c r="DI728" s="60">
        <v>5.2699922376566972</v>
      </c>
      <c r="DJ728" s="60">
        <f t="shared" si="1476"/>
        <v>24.64837568012155</v>
      </c>
      <c r="DK728" s="60">
        <f t="shared" si="1477"/>
        <v>42.845007338517938</v>
      </c>
      <c r="DL728" s="60"/>
      <c r="DM728" s="60"/>
      <c r="DN728" s="60">
        <f t="shared" si="1478"/>
        <v>0</v>
      </c>
      <c r="DO728" s="58">
        <v>859.86666666666656</v>
      </c>
      <c r="DP728" s="58">
        <v>14.016666666666667</v>
      </c>
      <c r="DQ728" s="58">
        <v>276.7</v>
      </c>
      <c r="DR728" s="58">
        <v>1150.5833333333333</v>
      </c>
    </row>
    <row r="729" spans="1:122" x14ac:dyDescent="0.2">
      <c r="A729" t="s">
        <v>4668</v>
      </c>
      <c r="B729" t="s">
        <v>4668</v>
      </c>
      <c r="C729" t="str">
        <f t="shared" si="1455"/>
        <v xml:space="preserve">Dubinsky, Brandon </v>
      </c>
      <c r="D729" t="str">
        <f t="shared" si="1456"/>
        <v>Brandon Dubinsky</v>
      </c>
      <c r="E729" t="str">
        <f t="shared" si="1457"/>
        <v xml:space="preserve">C </v>
      </c>
      <c r="F729" t="s">
        <v>7563</v>
      </c>
      <c r="G729">
        <v>6</v>
      </c>
      <c r="H729">
        <v>0</v>
      </c>
      <c r="I729">
        <v>0</v>
      </c>
      <c r="J729">
        <f t="shared" si="1458"/>
        <v>0</v>
      </c>
      <c r="K729">
        <v>0</v>
      </c>
      <c r="L729">
        <v>2</v>
      </c>
      <c r="M729" s="5" t="s">
        <v>5623</v>
      </c>
      <c r="N729" s="7">
        <f t="shared" si="1459"/>
        <v>8.1666666666666661</v>
      </c>
      <c r="O729" s="7">
        <f t="shared" si="1460"/>
        <v>49</v>
      </c>
      <c r="P729">
        <v>0</v>
      </c>
      <c r="Q729">
        <v>0</v>
      </c>
      <c r="R729">
        <v>0</v>
      </c>
      <c r="S729">
        <v>0</v>
      </c>
      <c r="T729">
        <f t="shared" si="1461"/>
        <v>0</v>
      </c>
      <c r="U729">
        <f t="shared" si="1462"/>
        <v>0</v>
      </c>
      <c r="V729">
        <v>9</v>
      </c>
      <c r="W729" s="9">
        <f t="shared" si="1463"/>
        <v>0</v>
      </c>
      <c r="X729">
        <v>72</v>
      </c>
      <c r="Y729">
        <v>0</v>
      </c>
      <c r="Z729">
        <v>0</v>
      </c>
      <c r="AA729">
        <v>12</v>
      </c>
      <c r="AB729">
        <v>14</v>
      </c>
      <c r="AC729" s="9">
        <f t="shared" si="1464"/>
        <v>0.46153846153846156</v>
      </c>
      <c r="AD729" s="5" t="s">
        <v>361</v>
      </c>
      <c r="AH729" s="13" t="s">
        <v>6344</v>
      </c>
      <c r="AI729" s="13" t="s">
        <v>6424</v>
      </c>
      <c r="AJ729" s="14">
        <v>0</v>
      </c>
      <c r="AK729" s="13" t="s">
        <v>6331</v>
      </c>
      <c r="AL729" s="13" t="s">
        <v>6350</v>
      </c>
      <c r="AM729" s="13" t="s">
        <v>6331</v>
      </c>
      <c r="AN729" s="18">
        <f t="shared" si="1466"/>
        <v>0.5</v>
      </c>
      <c r="AO729" s="18">
        <f t="shared" si="1467"/>
        <v>0.4</v>
      </c>
      <c r="AP729" s="18">
        <f t="shared" si="1468"/>
        <v>0</v>
      </c>
      <c r="AQ729" s="18">
        <f t="shared" si="1469"/>
        <v>-0.2</v>
      </c>
      <c r="AR729" s="18">
        <f t="shared" si="1440"/>
        <v>-7.7519379844961236</v>
      </c>
      <c r="AS729" s="18">
        <f t="shared" si="1470"/>
        <v>0</v>
      </c>
      <c r="AT729" s="18">
        <f t="shared" si="1441"/>
        <v>0</v>
      </c>
      <c r="AU729" s="18">
        <f t="shared" si="1471"/>
        <v>-0.2</v>
      </c>
      <c r="AV729" s="66">
        <v>2</v>
      </c>
      <c r="AW729" s="66">
        <v>9</v>
      </c>
      <c r="AX729" s="66">
        <v>3</v>
      </c>
      <c r="AY729" s="66">
        <v>0</v>
      </c>
      <c r="AZ729" s="66">
        <v>1</v>
      </c>
      <c r="BA729" s="66">
        <v>12</v>
      </c>
      <c r="BB729" s="66">
        <v>14</v>
      </c>
      <c r="BC729" s="66">
        <v>7.5</v>
      </c>
      <c r="BD729">
        <v>54</v>
      </c>
      <c r="BE729" t="s">
        <v>4058</v>
      </c>
      <c r="BF729" t="s">
        <v>2874</v>
      </c>
      <c r="BG729" t="s">
        <v>2875</v>
      </c>
      <c r="BH729" t="s">
        <v>7471</v>
      </c>
      <c r="BI729">
        <v>73</v>
      </c>
      <c r="BJ729">
        <v>210</v>
      </c>
      <c r="BK729" t="s">
        <v>1259</v>
      </c>
      <c r="BL729" t="s">
        <v>638</v>
      </c>
      <c r="BM729" s="4" t="s">
        <v>6105</v>
      </c>
      <c r="BN729" s="4" t="s">
        <v>6106</v>
      </c>
      <c r="BO729" s="4" t="s">
        <v>1516</v>
      </c>
      <c r="BP729" s="4" t="s">
        <v>3635</v>
      </c>
      <c r="BQ729" s="7">
        <f t="shared" si="1442"/>
        <v>48.983333333333334</v>
      </c>
      <c r="BR729" s="7">
        <f t="shared" si="1443"/>
        <v>46.366666666666667</v>
      </c>
      <c r="BS729" s="7">
        <f t="shared" si="1444"/>
        <v>0</v>
      </c>
      <c r="BT729" s="7">
        <f t="shared" si="1445"/>
        <v>2.6166666666666667</v>
      </c>
      <c r="BU729">
        <v>72</v>
      </c>
      <c r="BV729">
        <v>0</v>
      </c>
      <c r="BW729">
        <v>0</v>
      </c>
      <c r="BX729">
        <v>0</v>
      </c>
      <c r="BY729" s="18">
        <f t="shared" si="1446"/>
        <v>7.7277777777777779</v>
      </c>
      <c r="BZ729" s="18">
        <f t="shared" si="1447"/>
        <v>0</v>
      </c>
      <c r="CA729" s="18">
        <f t="shared" si="1448"/>
        <v>0.43611111111111112</v>
      </c>
      <c r="CB729" s="6">
        <v>0</v>
      </c>
      <c r="CC729" s="6">
        <v>0</v>
      </c>
      <c r="CD729" s="6">
        <v>0</v>
      </c>
      <c r="CE729" s="6">
        <v>0</v>
      </c>
      <c r="CF729" s="6">
        <v>0</v>
      </c>
      <c r="CG729" s="6">
        <v>0</v>
      </c>
      <c r="CH729" s="6">
        <v>0</v>
      </c>
      <c r="CI729" s="6">
        <v>0</v>
      </c>
      <c r="CJ729" s="11">
        <f t="shared" si="1449"/>
        <v>0</v>
      </c>
      <c r="CK729" s="11">
        <f t="shared" si="1450"/>
        <v>0</v>
      </c>
      <c r="CL729" s="11">
        <f t="shared" si="1451"/>
        <v>0</v>
      </c>
      <c r="CM729" s="11">
        <f t="shared" si="1452"/>
        <v>0</v>
      </c>
      <c r="CN729" s="11">
        <f t="shared" si="1453"/>
        <v>0</v>
      </c>
      <c r="CO729" s="11">
        <f t="shared" si="1454"/>
        <v>0</v>
      </c>
      <c r="CP729" s="52">
        <f t="shared" si="1429"/>
        <v>0</v>
      </c>
      <c r="CQ729" s="52">
        <f t="shared" si="1430"/>
        <v>0</v>
      </c>
      <c r="CR729" s="52">
        <f t="shared" si="1431"/>
        <v>0</v>
      </c>
      <c r="CS729" s="52">
        <f t="shared" si="1432"/>
        <v>0</v>
      </c>
      <c r="CT729" s="52">
        <f t="shared" si="1433"/>
        <v>0</v>
      </c>
      <c r="CU729" s="52">
        <f t="shared" si="1434"/>
        <v>0</v>
      </c>
      <c r="CV729">
        <v>0</v>
      </c>
      <c r="CW729" s="60">
        <f t="shared" si="1472"/>
        <v>-0.27974698298381961</v>
      </c>
      <c r="CX729" s="60">
        <f t="shared" si="1473"/>
        <v>-11.422129281408083</v>
      </c>
      <c r="CY729" s="60">
        <v>-1.0421522524806024</v>
      </c>
      <c r="CZ729" s="60">
        <v>-0.12160527839344078</v>
      </c>
      <c r="DA729" s="60">
        <v>5.5909868336233614E-3</v>
      </c>
      <c r="DB729" s="60">
        <v>0</v>
      </c>
      <c r="DC729" s="60">
        <v>0</v>
      </c>
      <c r="DD729" s="60">
        <f t="shared" si="1474"/>
        <v>-1.1581665440404196</v>
      </c>
      <c r="DE729" s="60">
        <f t="shared" si="1475"/>
        <v>-47.288188256158676</v>
      </c>
      <c r="DF729" s="60">
        <v>0.94040910101526365</v>
      </c>
      <c r="DG729" s="60">
        <v>8.8654663924414793E-3</v>
      </c>
      <c r="DH729" s="60">
        <v>0</v>
      </c>
      <c r="DI729" s="60">
        <v>-7.085500635110506E-2</v>
      </c>
      <c r="DJ729" s="60">
        <f t="shared" si="1476"/>
        <v>0.87841956105660002</v>
      </c>
      <c r="DK729" s="60">
        <f t="shared" si="1477"/>
        <v>35.866058974750594</v>
      </c>
      <c r="DL729" s="60"/>
      <c r="DM729" s="60"/>
      <c r="DN729" s="60">
        <f t="shared" si="1478"/>
        <v>0</v>
      </c>
      <c r="DO729" s="58">
        <v>46.366666666666667</v>
      </c>
      <c r="DP729" s="58">
        <v>2.6166666666666667</v>
      </c>
      <c r="DQ729" s="58">
        <v>0</v>
      </c>
      <c r="DR729" s="58">
        <v>48.983333333333334</v>
      </c>
    </row>
    <row r="730" spans="1:122" x14ac:dyDescent="0.2">
      <c r="A730" t="s">
        <v>4668</v>
      </c>
      <c r="B730" t="s">
        <v>4668</v>
      </c>
      <c r="C730" t="str">
        <f t="shared" si="1455"/>
        <v xml:space="preserve">Shanahan, Brendan </v>
      </c>
      <c r="D730" t="str">
        <f t="shared" si="1456"/>
        <v>Brendan Shanahan</v>
      </c>
      <c r="E730" t="str">
        <f t="shared" si="1457"/>
        <v>LW</v>
      </c>
      <c r="F730" t="s">
        <v>3896</v>
      </c>
      <c r="G730">
        <v>67</v>
      </c>
      <c r="H730">
        <v>29</v>
      </c>
      <c r="I730">
        <v>33</v>
      </c>
      <c r="J730">
        <f t="shared" si="1458"/>
        <v>62</v>
      </c>
      <c r="K730">
        <v>2</v>
      </c>
      <c r="L730">
        <v>47</v>
      </c>
      <c r="M730" s="5" t="s">
        <v>5881</v>
      </c>
      <c r="N730" s="7">
        <f t="shared" si="1459"/>
        <v>19.816666666666666</v>
      </c>
      <c r="O730" s="7">
        <f t="shared" si="1460"/>
        <v>1327.7166666666667</v>
      </c>
      <c r="P730">
        <v>14</v>
      </c>
      <c r="Q730">
        <v>17</v>
      </c>
      <c r="R730">
        <v>3</v>
      </c>
      <c r="S730">
        <v>1</v>
      </c>
      <c r="T730">
        <f t="shared" si="1461"/>
        <v>12</v>
      </c>
      <c r="U730">
        <f t="shared" si="1462"/>
        <v>15</v>
      </c>
      <c r="V730">
        <v>295</v>
      </c>
      <c r="W730" s="9">
        <f t="shared" si="1463"/>
        <v>9.8305084745762716E-2</v>
      </c>
      <c r="X730">
        <v>1660</v>
      </c>
      <c r="Y730">
        <v>3</v>
      </c>
      <c r="Z730">
        <v>0</v>
      </c>
      <c r="AA730">
        <v>135</v>
      </c>
      <c r="AB730">
        <v>146</v>
      </c>
      <c r="AC730" s="9">
        <f t="shared" si="1464"/>
        <v>0.4804270462633452</v>
      </c>
      <c r="AD730" s="5" t="s">
        <v>1685</v>
      </c>
      <c r="AE730" s="11">
        <f t="shared" ref="AE730:AE736" si="1479">LEFT(AD730, LEN(AD730)-3)+RIGHT(AD730,2)/60</f>
        <v>21.416666666666668</v>
      </c>
      <c r="AF730" s="27">
        <v>60</v>
      </c>
      <c r="AG730" s="12">
        <v>3349489</v>
      </c>
      <c r="AH730" s="13" t="s">
        <v>4498</v>
      </c>
      <c r="AI730" s="13" t="s">
        <v>4443</v>
      </c>
      <c r="AJ730" s="14">
        <v>0.6</v>
      </c>
      <c r="AK730" s="13" t="s">
        <v>6372</v>
      </c>
      <c r="AL730" s="13" t="s">
        <v>6332</v>
      </c>
      <c r="AM730" s="13" t="s">
        <v>6278</v>
      </c>
      <c r="AN730" s="18">
        <f t="shared" si="1466"/>
        <v>31.2</v>
      </c>
      <c r="AO730" s="18">
        <f t="shared" si="1467"/>
        <v>26.5</v>
      </c>
      <c r="AP730" s="18">
        <f t="shared" si="1468"/>
        <v>0.6</v>
      </c>
      <c r="AQ730" s="18">
        <f t="shared" si="1469"/>
        <v>9.5</v>
      </c>
      <c r="AR730" s="18">
        <f t="shared" si="1440"/>
        <v>10.320851741870067</v>
      </c>
      <c r="AS730" s="18">
        <f t="shared" si="1470"/>
        <v>2.7</v>
      </c>
      <c r="AT730" s="18">
        <f t="shared" si="1441"/>
        <v>2.9332947055841241</v>
      </c>
      <c r="AU730" s="18">
        <f t="shared" si="1471"/>
        <v>12.2</v>
      </c>
      <c r="AV730" s="66">
        <v>50</v>
      </c>
      <c r="AW730" s="66">
        <v>66</v>
      </c>
      <c r="AX730" s="66">
        <v>113</v>
      </c>
      <c r="AY730" s="66">
        <v>37</v>
      </c>
      <c r="AZ730" s="66">
        <v>42</v>
      </c>
      <c r="BA730" s="66">
        <v>135</v>
      </c>
      <c r="BB730" s="66">
        <v>146</v>
      </c>
      <c r="BC730" s="66">
        <v>7.3</v>
      </c>
      <c r="BD730">
        <v>14</v>
      </c>
      <c r="BE730" t="s">
        <v>675</v>
      </c>
      <c r="BF730" t="s">
        <v>676</v>
      </c>
      <c r="BG730" t="s">
        <v>7484</v>
      </c>
      <c r="BH730" t="s">
        <v>7457</v>
      </c>
      <c r="BI730">
        <v>75</v>
      </c>
      <c r="BJ730">
        <v>220</v>
      </c>
      <c r="BK730" t="s">
        <v>1258</v>
      </c>
      <c r="BL730" t="s">
        <v>7128</v>
      </c>
      <c r="BM730" s="4" t="s">
        <v>4893</v>
      </c>
      <c r="BN730" s="4" t="s">
        <v>1490</v>
      </c>
      <c r="BO730" s="4" t="s">
        <v>1491</v>
      </c>
      <c r="BP730" s="4" t="s">
        <v>1492</v>
      </c>
      <c r="BQ730" s="7">
        <f t="shared" si="1442"/>
        <v>1327.95</v>
      </c>
      <c r="BR730" s="7">
        <f t="shared" si="1443"/>
        <v>814.9666666666667</v>
      </c>
      <c r="BS730" s="7">
        <f t="shared" si="1444"/>
        <v>168.31666666666666</v>
      </c>
      <c r="BT730" s="7">
        <f t="shared" si="1445"/>
        <v>344.66666666666669</v>
      </c>
      <c r="BU730" s="12">
        <v>1660</v>
      </c>
      <c r="BV730">
        <v>8</v>
      </c>
      <c r="BW730">
        <v>3</v>
      </c>
      <c r="BX730">
        <v>2</v>
      </c>
      <c r="BY730" s="18">
        <f t="shared" si="1446"/>
        <v>12.163681592039801</v>
      </c>
      <c r="BZ730" s="18">
        <f t="shared" si="1447"/>
        <v>2.5121890547263681</v>
      </c>
      <c r="CA730" s="18">
        <f t="shared" si="1448"/>
        <v>5.144278606965174</v>
      </c>
      <c r="CB730" s="6">
        <v>34</v>
      </c>
      <c r="CC730" s="6">
        <v>44</v>
      </c>
      <c r="CD730" s="6">
        <v>4</v>
      </c>
      <c r="CE730" s="6">
        <v>82</v>
      </c>
      <c r="CF730" s="6">
        <v>36</v>
      </c>
      <c r="CG730" s="6">
        <v>1</v>
      </c>
      <c r="CH730" s="6">
        <v>16</v>
      </c>
      <c r="CI730" s="6">
        <v>53</v>
      </c>
      <c r="CJ730" s="11">
        <f t="shared" si="1449"/>
        <v>2.5031698637981101</v>
      </c>
      <c r="CK730" s="11">
        <f t="shared" si="1450"/>
        <v>7.6595744680851059</v>
      </c>
      <c r="CL730" s="11">
        <f t="shared" si="1451"/>
        <v>1.4258837508664224</v>
      </c>
      <c r="CM730" s="11">
        <f t="shared" si="1452"/>
        <v>2.6504151499038815</v>
      </c>
      <c r="CN730" s="11">
        <f t="shared" si="1453"/>
        <v>0.17408123791102512</v>
      </c>
      <c r="CO730" s="11">
        <f t="shared" si="1454"/>
        <v>5.7035350034656895</v>
      </c>
      <c r="CP730" s="52">
        <f t="shared" si="1429"/>
        <v>0.35294117647058826</v>
      </c>
      <c r="CQ730" s="52">
        <f t="shared" si="1430"/>
        <v>0.44117647058823528</v>
      </c>
      <c r="CR730" s="52">
        <f t="shared" si="1431"/>
        <v>0.79411764705882359</v>
      </c>
      <c r="CS730" s="52">
        <f t="shared" si="1432"/>
        <v>0.31818181818181818</v>
      </c>
      <c r="CT730" s="52">
        <f t="shared" si="1433"/>
        <v>0.38636363636363635</v>
      </c>
      <c r="CU730" s="52">
        <f t="shared" si="1434"/>
        <v>0.70454545454545459</v>
      </c>
      <c r="CV730">
        <v>0</v>
      </c>
      <c r="CW730" s="60">
        <f t="shared" si="1472"/>
        <v>65.644413957776109</v>
      </c>
      <c r="CX730" s="60">
        <f t="shared" si="1473"/>
        <v>98.86579157012855</v>
      </c>
      <c r="CY730" s="60">
        <v>16.918654056096262</v>
      </c>
      <c r="CZ730" s="60">
        <v>21.324214195331813</v>
      </c>
      <c r="DA730" s="60">
        <v>0.15157300372324212</v>
      </c>
      <c r="DB730" s="60">
        <v>5.3122533290432106</v>
      </c>
      <c r="DC730" s="60">
        <v>7.112160684459794</v>
      </c>
      <c r="DD730" s="60">
        <f t="shared" si="1474"/>
        <v>50.818855268654325</v>
      </c>
      <c r="DE730" s="60">
        <f t="shared" si="1475"/>
        <v>76.537302260859704</v>
      </c>
      <c r="DF730" s="60">
        <v>5.5034176880480032</v>
      </c>
      <c r="DG730" s="60">
        <v>0.97435871768869975</v>
      </c>
      <c r="DH730" s="60">
        <v>6.5808586578375401</v>
      </c>
      <c r="DI730" s="60">
        <v>1.7669236255475373</v>
      </c>
      <c r="DJ730" s="60">
        <f t="shared" si="1476"/>
        <v>14.825558689121781</v>
      </c>
      <c r="DK730" s="60">
        <f t="shared" si="1477"/>
        <v>22.328489309268843</v>
      </c>
      <c r="DL730" s="60"/>
      <c r="DM730" s="60"/>
      <c r="DN730" s="60">
        <f t="shared" si="1478"/>
        <v>0</v>
      </c>
      <c r="DO730" s="58">
        <v>814.9666666666667</v>
      </c>
      <c r="DP730" s="58">
        <v>344.66666666666669</v>
      </c>
      <c r="DQ730" s="58">
        <v>168.31666666666666</v>
      </c>
      <c r="DR730" s="58">
        <v>1327.95</v>
      </c>
    </row>
    <row r="731" spans="1:122" x14ac:dyDescent="0.2">
      <c r="A731" t="s">
        <v>4652</v>
      </c>
      <c r="B731" t="s">
        <v>4668</v>
      </c>
      <c r="C731" t="str">
        <f t="shared" si="1455"/>
        <v xml:space="preserve">Drury, Chris </v>
      </c>
      <c r="D731" t="str">
        <f t="shared" si="1456"/>
        <v>Chris Drury</v>
      </c>
      <c r="E731" t="str">
        <f t="shared" si="1457"/>
        <v xml:space="preserve">C </v>
      </c>
      <c r="F731" t="s">
        <v>3163</v>
      </c>
      <c r="G731">
        <v>77</v>
      </c>
      <c r="H731">
        <v>37</v>
      </c>
      <c r="I731">
        <v>32</v>
      </c>
      <c r="J731">
        <f t="shared" si="1458"/>
        <v>69</v>
      </c>
      <c r="K731">
        <v>1</v>
      </c>
      <c r="L731">
        <v>30</v>
      </c>
      <c r="M731" s="5" t="s">
        <v>5541</v>
      </c>
      <c r="N731" s="7">
        <f t="shared" si="1459"/>
        <v>18.783333333333335</v>
      </c>
      <c r="O731" s="7">
        <f t="shared" si="1460"/>
        <v>1446.3166666666668</v>
      </c>
      <c r="P731">
        <v>17</v>
      </c>
      <c r="Q731">
        <v>10</v>
      </c>
      <c r="R731">
        <v>3</v>
      </c>
      <c r="S731">
        <v>0</v>
      </c>
      <c r="T731">
        <f t="shared" si="1461"/>
        <v>17</v>
      </c>
      <c r="U731">
        <f t="shared" si="1462"/>
        <v>22</v>
      </c>
      <c r="V731">
        <v>199</v>
      </c>
      <c r="W731" s="9">
        <f t="shared" si="1463"/>
        <v>0.18592964824120603</v>
      </c>
      <c r="X731">
        <v>1774</v>
      </c>
      <c r="Y731">
        <v>9</v>
      </c>
      <c r="Z731">
        <v>0</v>
      </c>
      <c r="AA731">
        <v>948</v>
      </c>
      <c r="AB731">
        <v>665</v>
      </c>
      <c r="AC731" s="9">
        <f t="shared" si="1464"/>
        <v>0.58772473651580903</v>
      </c>
      <c r="AD731" s="5" t="s">
        <v>4792</v>
      </c>
      <c r="AE731" s="11">
        <f t="shared" si="1479"/>
        <v>20.95</v>
      </c>
      <c r="AF731" s="27">
        <v>56</v>
      </c>
      <c r="AG731" s="12">
        <v>6258155</v>
      </c>
      <c r="AH731" s="13" t="s">
        <v>6387</v>
      </c>
      <c r="AI731" s="13" t="s">
        <v>6388</v>
      </c>
      <c r="AJ731" s="14">
        <v>-9.3000000000000007</v>
      </c>
      <c r="AK731" s="13" t="s">
        <v>6386</v>
      </c>
      <c r="AL731" s="13" t="s">
        <v>6274</v>
      </c>
      <c r="AM731" s="13" t="s">
        <v>6389</v>
      </c>
      <c r="AN731" s="18">
        <f t="shared" si="1466"/>
        <v>30.3</v>
      </c>
      <c r="AO731" s="18">
        <f t="shared" si="1467"/>
        <v>29.9</v>
      </c>
      <c r="AP731" s="18">
        <f t="shared" si="1468"/>
        <v>-9.3000000000000007</v>
      </c>
      <c r="AQ731" s="18">
        <f t="shared" si="1469"/>
        <v>13</v>
      </c>
      <c r="AR731" s="18">
        <f t="shared" si="1440"/>
        <v>12.911983313744642</v>
      </c>
      <c r="AS731" s="18">
        <f t="shared" si="1470"/>
        <v>-0.5</v>
      </c>
      <c r="AT731" s="18">
        <f t="shared" si="1441"/>
        <v>-0.49661474283633239</v>
      </c>
      <c r="AU731" s="18">
        <f t="shared" si="1471"/>
        <v>12.5</v>
      </c>
      <c r="AV731" s="66">
        <v>65</v>
      </c>
      <c r="AW731" s="66">
        <v>28</v>
      </c>
      <c r="AX731" s="66">
        <v>75</v>
      </c>
      <c r="AY731" s="66">
        <v>52</v>
      </c>
      <c r="AZ731" s="66">
        <v>37</v>
      </c>
      <c r="BA731" s="66">
        <v>948</v>
      </c>
      <c r="BB731" s="66">
        <v>665</v>
      </c>
      <c r="BC731" s="66">
        <v>33.9</v>
      </c>
      <c r="BD731">
        <v>23</v>
      </c>
      <c r="BE731" t="s">
        <v>7479</v>
      </c>
      <c r="BF731" t="s">
        <v>7480</v>
      </c>
      <c r="BG731" t="s">
        <v>7481</v>
      </c>
      <c r="BH731" t="s">
        <v>7471</v>
      </c>
      <c r="BI731">
        <v>70</v>
      </c>
      <c r="BJ731">
        <v>202</v>
      </c>
      <c r="BK731" t="s">
        <v>1258</v>
      </c>
      <c r="BL731" t="s">
        <v>7128</v>
      </c>
      <c r="BM731" s="4" t="s">
        <v>2084</v>
      </c>
      <c r="BN731" s="4" t="s">
        <v>7364</v>
      </c>
      <c r="BO731" s="4" t="s">
        <v>7365</v>
      </c>
      <c r="BP731" s="4" t="s">
        <v>7366</v>
      </c>
      <c r="BQ731" s="7">
        <f t="shared" si="1442"/>
        <v>1446.15</v>
      </c>
      <c r="BR731" s="7">
        <f t="shared" si="1443"/>
        <v>878.66666666666663</v>
      </c>
      <c r="BS731" s="7">
        <f t="shared" si="1444"/>
        <v>226.7</v>
      </c>
      <c r="BT731" s="7">
        <f t="shared" si="1445"/>
        <v>340.78333333333336</v>
      </c>
      <c r="BU731" s="12">
        <v>1774</v>
      </c>
      <c r="BV731">
        <v>1</v>
      </c>
      <c r="BW731">
        <v>0</v>
      </c>
      <c r="BX731">
        <v>0</v>
      </c>
      <c r="BY731" s="18">
        <f t="shared" si="1446"/>
        <v>11.411255411255411</v>
      </c>
      <c r="BZ731" s="18">
        <f t="shared" si="1447"/>
        <v>2.9441558441558442</v>
      </c>
      <c r="CA731" s="18">
        <f t="shared" si="1448"/>
        <v>4.4257575757575758</v>
      </c>
      <c r="CB731" s="6">
        <v>45</v>
      </c>
      <c r="CC731" s="6">
        <v>35</v>
      </c>
      <c r="CD731" s="6">
        <v>2</v>
      </c>
      <c r="CE731" s="6">
        <v>82</v>
      </c>
      <c r="CF731" s="6">
        <v>42</v>
      </c>
      <c r="CG731" s="6">
        <v>7</v>
      </c>
      <c r="CH731" s="6">
        <v>28</v>
      </c>
      <c r="CI731" s="6">
        <v>77</v>
      </c>
      <c r="CJ731" s="11">
        <f t="shared" si="1449"/>
        <v>3.0728376327769351</v>
      </c>
      <c r="CK731" s="11">
        <f t="shared" si="1450"/>
        <v>6.1622731941116058</v>
      </c>
      <c r="CL731" s="11">
        <f t="shared" si="1451"/>
        <v>0.52933392148213498</v>
      </c>
      <c r="CM731" s="11">
        <f t="shared" si="1452"/>
        <v>2.8679817905918057</v>
      </c>
      <c r="CN731" s="11">
        <f t="shared" si="1453"/>
        <v>1.232454638822321</v>
      </c>
      <c r="CO731" s="11">
        <f t="shared" si="1454"/>
        <v>7.41067490074989</v>
      </c>
      <c r="CP731" s="52">
        <f t="shared" si="1429"/>
        <v>0.37777777777777777</v>
      </c>
      <c r="CQ731" s="52">
        <f t="shared" si="1430"/>
        <v>0.48888888888888887</v>
      </c>
      <c r="CR731" s="52">
        <f t="shared" si="1431"/>
        <v>0.8666666666666667</v>
      </c>
      <c r="CS731" s="52">
        <f t="shared" si="1432"/>
        <v>0.48571428571428571</v>
      </c>
      <c r="CT731" s="52">
        <f t="shared" si="1433"/>
        <v>0.2857142857142857</v>
      </c>
      <c r="CU731" s="52">
        <f t="shared" si="1434"/>
        <v>0.77142857142857135</v>
      </c>
      <c r="CV731">
        <v>0</v>
      </c>
      <c r="CW731" s="60">
        <f t="shared" si="1472"/>
        <v>75.120069256504365</v>
      </c>
      <c r="CX731" s="60">
        <f t="shared" si="1473"/>
        <v>103.88973378488312</v>
      </c>
      <c r="CY731" s="60">
        <v>29.930652158935093</v>
      </c>
      <c r="CZ731" s="60">
        <v>21.946366089703464</v>
      </c>
      <c r="DA731" s="60">
        <v>0.1958103467105016</v>
      </c>
      <c r="DB731" s="60">
        <v>4.694228814929204</v>
      </c>
      <c r="DC731" s="60">
        <v>-0.61573823804048489</v>
      </c>
      <c r="DD731" s="60">
        <f t="shared" si="1474"/>
        <v>56.151319172237777</v>
      </c>
      <c r="DE731" s="60">
        <f t="shared" si="1475"/>
        <v>77.656286238962451</v>
      </c>
      <c r="DF731" s="60">
        <v>5.3488897888637315</v>
      </c>
      <c r="DG731" s="60">
        <v>-0.30518403653265058</v>
      </c>
      <c r="DH731" s="60">
        <v>6.2553346217346242</v>
      </c>
      <c r="DI731" s="60">
        <v>7.6697097102008769</v>
      </c>
      <c r="DJ731" s="60">
        <f t="shared" si="1476"/>
        <v>18.968750084266581</v>
      </c>
      <c r="DK731" s="60">
        <f t="shared" si="1477"/>
        <v>26.233447545920658</v>
      </c>
      <c r="DL731" s="60"/>
      <c r="DM731" s="60"/>
      <c r="DN731" s="60">
        <f t="shared" si="1478"/>
        <v>0</v>
      </c>
      <c r="DO731" s="58">
        <v>878.66666666666652</v>
      </c>
      <c r="DP731" s="58">
        <v>340.78333333333336</v>
      </c>
      <c r="DQ731" s="58">
        <v>226.7</v>
      </c>
      <c r="DR731" s="58">
        <v>1446.15</v>
      </c>
    </row>
    <row r="732" spans="1:122" s="30" customFormat="1" x14ac:dyDescent="0.2">
      <c r="A732" t="s">
        <v>4668</v>
      </c>
      <c r="B732" t="s">
        <v>4668</v>
      </c>
      <c r="C732" t="str">
        <f t="shared" si="1455"/>
        <v xml:space="preserve">Orr, Colton </v>
      </c>
      <c r="D732" t="str">
        <f t="shared" si="1456"/>
        <v>Colton Orr</v>
      </c>
      <c r="E732" t="str">
        <f t="shared" si="1457"/>
        <v>RW</v>
      </c>
      <c r="F732" t="s">
        <v>7554</v>
      </c>
      <c r="G732">
        <v>53</v>
      </c>
      <c r="H732">
        <v>2</v>
      </c>
      <c r="I732">
        <v>1</v>
      </c>
      <c r="J732">
        <f t="shared" si="1458"/>
        <v>3</v>
      </c>
      <c r="K732">
        <v>-2</v>
      </c>
      <c r="L732">
        <v>126</v>
      </c>
      <c r="M732" s="5" t="s">
        <v>5883</v>
      </c>
      <c r="N732" s="7">
        <f t="shared" si="1459"/>
        <v>5.333333333333333</v>
      </c>
      <c r="O732" s="7">
        <f t="shared" si="1460"/>
        <v>282.66666666666663</v>
      </c>
      <c r="P732">
        <v>0</v>
      </c>
      <c r="Q732">
        <v>0</v>
      </c>
      <c r="R732">
        <v>0</v>
      </c>
      <c r="S732">
        <v>0</v>
      </c>
      <c r="T732">
        <f t="shared" si="1461"/>
        <v>2</v>
      </c>
      <c r="U732">
        <f t="shared" si="1462"/>
        <v>1</v>
      </c>
      <c r="V732">
        <v>23</v>
      </c>
      <c r="W732" s="9">
        <f t="shared" si="1463"/>
        <v>8.6956521739130432E-2</v>
      </c>
      <c r="X732">
        <v>451</v>
      </c>
      <c r="Y732">
        <v>1</v>
      </c>
      <c r="Z732">
        <v>0</v>
      </c>
      <c r="AA732">
        <v>0</v>
      </c>
      <c r="AB732">
        <v>0</v>
      </c>
      <c r="AC732" s="9">
        <f t="shared" si="1464"/>
        <v>0</v>
      </c>
      <c r="AD732" s="5" t="s">
        <v>1686</v>
      </c>
      <c r="AE732" s="11">
        <f t="shared" si="1479"/>
        <v>94.15</v>
      </c>
      <c r="AF732" s="27">
        <v>39</v>
      </c>
      <c r="AG732" s="12">
        <v>165000</v>
      </c>
      <c r="AH732" s="13" t="s">
        <v>6312</v>
      </c>
      <c r="AI732" s="13" t="s">
        <v>6292</v>
      </c>
      <c r="AJ732" s="14">
        <v>-2.4</v>
      </c>
      <c r="AK732" s="13" t="s">
        <v>6438</v>
      </c>
      <c r="AL732" s="13" t="s">
        <v>6348</v>
      </c>
      <c r="AM732" s="13" t="s">
        <v>6357</v>
      </c>
      <c r="AN732" s="18">
        <f t="shared" si="1466"/>
        <v>6.6</v>
      </c>
      <c r="AO732" s="18">
        <f t="shared" si="1467"/>
        <v>6.1</v>
      </c>
      <c r="AP732" s="18">
        <f t="shared" si="1468"/>
        <v>-2.4</v>
      </c>
      <c r="AQ732" s="18">
        <f t="shared" si="1469"/>
        <v>-1.9</v>
      </c>
      <c r="AR732" s="18">
        <f t="shared" si="1440"/>
        <v>-13.400728811566944</v>
      </c>
      <c r="AS732" s="18">
        <f t="shared" si="1470"/>
        <v>0.2</v>
      </c>
      <c r="AT732" s="18">
        <f t="shared" si="1441"/>
        <v>1.4106030327965207</v>
      </c>
      <c r="AU732" s="18">
        <f t="shared" si="1471"/>
        <v>-1.7</v>
      </c>
      <c r="AV732" s="66">
        <v>11</v>
      </c>
      <c r="AW732" s="66">
        <v>59</v>
      </c>
      <c r="AX732" s="66">
        <v>9</v>
      </c>
      <c r="AY732" s="66">
        <v>5</v>
      </c>
      <c r="AZ732" s="66">
        <v>1</v>
      </c>
      <c r="BA732" s="66">
        <v>0</v>
      </c>
      <c r="BB732" s="66">
        <v>0</v>
      </c>
      <c r="BC732" s="66">
        <v>0</v>
      </c>
      <c r="BD732">
        <v>28</v>
      </c>
      <c r="BE732" t="s">
        <v>5242</v>
      </c>
      <c r="BF732" t="s">
        <v>1342</v>
      </c>
      <c r="BG732" t="s">
        <v>682</v>
      </c>
      <c r="BH732" t="s">
        <v>7457</v>
      </c>
      <c r="BI732">
        <v>75</v>
      </c>
      <c r="BJ732">
        <v>220</v>
      </c>
      <c r="BK732" t="s">
        <v>1258</v>
      </c>
      <c r="BL732" t="s">
        <v>7128</v>
      </c>
      <c r="BM732" s="4" t="s">
        <v>3644</v>
      </c>
      <c r="BN732" s="4" t="s">
        <v>3645</v>
      </c>
      <c r="BO732" s="4" t="s">
        <v>2636</v>
      </c>
      <c r="BP732" s="4" t="s">
        <v>6564</v>
      </c>
      <c r="BQ732" s="7">
        <f t="shared" si="1442"/>
        <v>282.45</v>
      </c>
      <c r="BR732" s="7">
        <f t="shared" si="1443"/>
        <v>281.33333333333331</v>
      </c>
      <c r="BS732" s="7">
        <f t="shared" si="1444"/>
        <v>0.16666666666666666</v>
      </c>
      <c r="BT732" s="7">
        <f t="shared" si="1445"/>
        <v>0.95</v>
      </c>
      <c r="BU732">
        <v>451</v>
      </c>
      <c r="BV732">
        <v>0</v>
      </c>
      <c r="BW732">
        <v>0</v>
      </c>
      <c r="BX732">
        <v>0</v>
      </c>
      <c r="BY732" s="18">
        <f t="shared" si="1446"/>
        <v>5.3081761006289305</v>
      </c>
      <c r="BZ732" s="18">
        <f t="shared" si="1447"/>
        <v>3.1446540880503142E-3</v>
      </c>
      <c r="CA732" s="18">
        <f t="shared" si="1448"/>
        <v>1.7924528301886792E-2</v>
      </c>
      <c r="CB732" s="6">
        <v>5</v>
      </c>
      <c r="CC732" s="6">
        <v>0</v>
      </c>
      <c r="CD732" s="6">
        <v>0</v>
      </c>
      <c r="CE732" s="6">
        <v>5</v>
      </c>
      <c r="CF732" s="6">
        <v>7</v>
      </c>
      <c r="CG732" s="6">
        <v>0</v>
      </c>
      <c r="CH732" s="6">
        <v>0</v>
      </c>
      <c r="CI732" s="6">
        <v>7</v>
      </c>
      <c r="CJ732" s="11">
        <f t="shared" si="1449"/>
        <v>1.066350710900474</v>
      </c>
      <c r="CK732" s="11">
        <f t="shared" si="1450"/>
        <v>0</v>
      </c>
      <c r="CL732" s="11">
        <f t="shared" si="1451"/>
        <v>0</v>
      </c>
      <c r="CM732" s="11">
        <f t="shared" si="1452"/>
        <v>1.4928909952606635</v>
      </c>
      <c r="CN732" s="11">
        <f t="shared" si="1453"/>
        <v>0</v>
      </c>
      <c r="CO732" s="11">
        <f t="shared" si="1454"/>
        <v>0</v>
      </c>
      <c r="CP732" s="52">
        <f t="shared" si="1429"/>
        <v>0.4</v>
      </c>
      <c r="CQ732" s="52">
        <f t="shared" si="1430"/>
        <v>0.2</v>
      </c>
      <c r="CR732" s="52">
        <f t="shared" si="1431"/>
        <v>0.60000000000000009</v>
      </c>
      <c r="CS732" s="52">
        <f t="shared" si="1432"/>
        <v>0</v>
      </c>
      <c r="CT732" s="52">
        <f t="shared" si="1433"/>
        <v>0</v>
      </c>
      <c r="CU732" s="52">
        <f t="shared" si="1434"/>
        <v>0</v>
      </c>
      <c r="CV732">
        <v>0</v>
      </c>
      <c r="CW732" s="60">
        <f t="shared" si="1472"/>
        <v>-6.1030991411331108</v>
      </c>
      <c r="CX732" s="60">
        <f t="shared" si="1473"/>
        <v>-43.215430278867842</v>
      </c>
      <c r="CY732" s="60">
        <v>-1.8779342002613661</v>
      </c>
      <c r="CZ732" s="60">
        <v>-4.4149687060039002E-2</v>
      </c>
      <c r="DA732" s="60">
        <v>3.2239011183877203E-2</v>
      </c>
      <c r="DB732" s="60">
        <v>-1.8853286006036076E-3</v>
      </c>
      <c r="DC732" s="60">
        <v>0</v>
      </c>
      <c r="DD732" s="60">
        <f t="shared" si="1474"/>
        <v>-1.8917302047381315</v>
      </c>
      <c r="DE732" s="60">
        <f t="shared" si="1475"/>
        <v>-13.395151033727254</v>
      </c>
      <c r="DF732" s="60">
        <v>3.5621104821859939</v>
      </c>
      <c r="DG732" s="60">
        <v>3.2186725119055046E-3</v>
      </c>
      <c r="DH732" s="60">
        <v>1.5518272085202338E-2</v>
      </c>
      <c r="DI732" s="60">
        <v>-7.7922163631780812</v>
      </c>
      <c r="DJ732" s="60">
        <f t="shared" si="1476"/>
        <v>-4.2113689363949796</v>
      </c>
      <c r="DK732" s="60">
        <f t="shared" si="1477"/>
        <v>-29.82027924514059</v>
      </c>
      <c r="DL732" s="60"/>
      <c r="DM732" s="60"/>
      <c r="DN732" s="60">
        <f t="shared" si="1478"/>
        <v>0</v>
      </c>
      <c r="DO732" s="58">
        <v>281.33333333333331</v>
      </c>
      <c r="DP732" s="58">
        <v>0.95</v>
      </c>
      <c r="DQ732" s="58">
        <v>0.16666666666666666</v>
      </c>
      <c r="DR732" s="58">
        <v>282.45</v>
      </c>
    </row>
    <row r="733" spans="1:122" x14ac:dyDescent="0.2">
      <c r="A733" t="s">
        <v>4668</v>
      </c>
      <c r="B733" t="s">
        <v>4668</v>
      </c>
      <c r="C733" t="str">
        <f t="shared" si="1455"/>
        <v xml:space="preserve">Girardi, Daniel </v>
      </c>
      <c r="D733" t="str">
        <f t="shared" si="1456"/>
        <v>Daniel Girardi</v>
      </c>
      <c r="E733" t="str">
        <f t="shared" si="1457"/>
        <v xml:space="preserve">D </v>
      </c>
      <c r="F733" t="s">
        <v>3913</v>
      </c>
      <c r="G733">
        <v>34</v>
      </c>
      <c r="H733">
        <v>0</v>
      </c>
      <c r="I733">
        <v>6</v>
      </c>
      <c r="J733">
        <f t="shared" si="1458"/>
        <v>6</v>
      </c>
      <c r="K733">
        <v>7</v>
      </c>
      <c r="L733">
        <v>8</v>
      </c>
      <c r="M733" s="5" t="s">
        <v>5884</v>
      </c>
      <c r="N733" s="7">
        <f t="shared" si="1459"/>
        <v>15.833333333333334</v>
      </c>
      <c r="O733" s="7">
        <f t="shared" si="1460"/>
        <v>538.33333333333337</v>
      </c>
      <c r="P733">
        <v>0</v>
      </c>
      <c r="Q733">
        <v>0</v>
      </c>
      <c r="R733">
        <v>0</v>
      </c>
      <c r="S733">
        <v>1</v>
      </c>
      <c r="T733">
        <f t="shared" si="1461"/>
        <v>0</v>
      </c>
      <c r="U733">
        <f t="shared" si="1462"/>
        <v>5</v>
      </c>
      <c r="V733">
        <v>33</v>
      </c>
      <c r="W733" s="9">
        <f t="shared" si="1463"/>
        <v>0</v>
      </c>
      <c r="X733">
        <v>778</v>
      </c>
      <c r="Y733">
        <v>0</v>
      </c>
      <c r="Z733">
        <v>0</v>
      </c>
      <c r="AA733">
        <v>0</v>
      </c>
      <c r="AB733">
        <v>0</v>
      </c>
      <c r="AC733" s="9">
        <f t="shared" si="1464"/>
        <v>0</v>
      </c>
      <c r="AD733" s="5" t="s">
        <v>1687</v>
      </c>
      <c r="AE733" s="11">
        <f t="shared" si="1479"/>
        <v>89.7</v>
      </c>
      <c r="AF733" s="27">
        <v>69</v>
      </c>
      <c r="AG733" s="12">
        <v>1235075</v>
      </c>
      <c r="AH733" s="13" t="s">
        <v>6462</v>
      </c>
      <c r="AI733" s="13" t="s">
        <v>6457</v>
      </c>
      <c r="AJ733" s="14">
        <v>5.2</v>
      </c>
      <c r="AK733" s="13" t="s">
        <v>6352</v>
      </c>
      <c r="AL733" s="13" t="s">
        <v>4365</v>
      </c>
      <c r="AM733" s="13" t="s">
        <v>6283</v>
      </c>
      <c r="AN733" s="18">
        <f t="shared" si="1466"/>
        <v>10</v>
      </c>
      <c r="AO733" s="18">
        <f t="shared" si="1467"/>
        <v>12.4</v>
      </c>
      <c r="AP733" s="18">
        <f t="shared" si="1468"/>
        <v>5.2</v>
      </c>
      <c r="AQ733" s="18">
        <f t="shared" si="1469"/>
        <v>-0.3</v>
      </c>
      <c r="AR733" s="18">
        <f t="shared" si="1440"/>
        <v>-0.99045313230803089</v>
      </c>
      <c r="AS733" s="18">
        <f t="shared" si="1470"/>
        <v>2.8</v>
      </c>
      <c r="AT733" s="18">
        <f t="shared" si="1441"/>
        <v>9.2442292348749557</v>
      </c>
      <c r="AU733" s="18">
        <f t="shared" si="1471"/>
        <v>2.4</v>
      </c>
      <c r="AV733" s="66">
        <v>41</v>
      </c>
      <c r="AW733" s="66">
        <v>36</v>
      </c>
      <c r="AX733" s="66">
        <v>12</v>
      </c>
      <c r="AY733" s="66">
        <v>9</v>
      </c>
      <c r="AZ733" s="66">
        <v>10</v>
      </c>
      <c r="BA733" s="66">
        <v>0</v>
      </c>
      <c r="BB733" s="66">
        <v>0</v>
      </c>
      <c r="BC733" s="66">
        <v>0</v>
      </c>
      <c r="BD733">
        <v>46</v>
      </c>
      <c r="BE733" t="s">
        <v>3942</v>
      </c>
      <c r="BF733" t="s">
        <v>655</v>
      </c>
      <c r="BG733" t="s">
        <v>7484</v>
      </c>
      <c r="BH733" t="s">
        <v>7457</v>
      </c>
      <c r="BI733">
        <v>74</v>
      </c>
      <c r="BJ733">
        <v>205</v>
      </c>
      <c r="BK733" t="s">
        <v>1258</v>
      </c>
      <c r="BL733" t="s">
        <v>638</v>
      </c>
      <c r="BM733" s="4" t="s">
        <v>2585</v>
      </c>
      <c r="BN733" s="4" t="s">
        <v>2586</v>
      </c>
      <c r="BO733" s="4" t="s">
        <v>2587</v>
      </c>
      <c r="BP733" s="4" t="s">
        <v>2589</v>
      </c>
      <c r="BQ733" s="7">
        <f t="shared" si="1442"/>
        <v>538.25</v>
      </c>
      <c r="BR733" s="7">
        <f t="shared" si="1443"/>
        <v>470.71666666666664</v>
      </c>
      <c r="BS733" s="7">
        <f t="shared" si="1444"/>
        <v>62.833333333333336</v>
      </c>
      <c r="BT733" s="7">
        <f t="shared" si="1445"/>
        <v>4.7</v>
      </c>
      <c r="BU733">
        <v>778</v>
      </c>
      <c r="BV733">
        <v>0</v>
      </c>
      <c r="BW733">
        <v>0</v>
      </c>
      <c r="BX733">
        <v>0</v>
      </c>
      <c r="BY733" s="18">
        <f t="shared" si="1446"/>
        <v>13.844607843137254</v>
      </c>
      <c r="BZ733" s="18">
        <f t="shared" si="1447"/>
        <v>1.8480392156862746</v>
      </c>
      <c r="CA733" s="18">
        <f t="shared" si="1448"/>
        <v>0.13823529411764707</v>
      </c>
      <c r="CB733" s="6">
        <v>21</v>
      </c>
      <c r="CC733" s="6">
        <v>1</v>
      </c>
      <c r="CD733" s="6">
        <v>1</v>
      </c>
      <c r="CE733" s="6">
        <v>23</v>
      </c>
      <c r="CF733" s="6">
        <v>16</v>
      </c>
      <c r="CG733" s="6">
        <v>0</v>
      </c>
      <c r="CH733" s="6">
        <v>4</v>
      </c>
      <c r="CI733" s="6">
        <v>20</v>
      </c>
      <c r="CJ733" s="11">
        <f t="shared" si="1449"/>
        <v>2.6767694650001772</v>
      </c>
      <c r="CK733" s="11">
        <f t="shared" si="1450"/>
        <v>12.76595744680851</v>
      </c>
      <c r="CL733" s="11">
        <f t="shared" si="1451"/>
        <v>0.95490716180371349</v>
      </c>
      <c r="CM733" s="11">
        <f t="shared" si="1452"/>
        <v>2.0394434019048973</v>
      </c>
      <c r="CN733" s="11">
        <f t="shared" si="1453"/>
        <v>0</v>
      </c>
      <c r="CO733" s="11">
        <f t="shared" si="1454"/>
        <v>3.819628647214854</v>
      </c>
      <c r="CP733" s="52">
        <f t="shared" si="1429"/>
        <v>0</v>
      </c>
      <c r="CQ733" s="52">
        <f t="shared" si="1430"/>
        <v>0.23809523809523808</v>
      </c>
      <c r="CR733" s="52">
        <f t="shared" si="1431"/>
        <v>0.23809523809523808</v>
      </c>
      <c r="CS733" s="52">
        <f t="shared" si="1432"/>
        <v>0</v>
      </c>
      <c r="CT733" s="52">
        <f t="shared" si="1433"/>
        <v>0</v>
      </c>
      <c r="CU733" s="52">
        <f t="shared" si="1434"/>
        <v>0</v>
      </c>
      <c r="CV733">
        <v>0</v>
      </c>
      <c r="CW733" s="60">
        <f t="shared" si="1472"/>
        <v>20.403462279416221</v>
      </c>
      <c r="CX733" s="60">
        <f t="shared" si="1473"/>
        <v>75.814072566339888</v>
      </c>
      <c r="CY733" s="60">
        <v>0.73692841175256352</v>
      </c>
      <c r="CZ733" s="60">
        <v>-0.14990881721957491</v>
      </c>
      <c r="DA733" s="60">
        <v>6.1436175499103934E-2</v>
      </c>
      <c r="DB733" s="60">
        <v>0.52555284989481033</v>
      </c>
      <c r="DC733" s="60">
        <v>0</v>
      </c>
      <c r="DD733" s="60">
        <f t="shared" si="1474"/>
        <v>1.1740086199269029</v>
      </c>
      <c r="DE733" s="60">
        <f t="shared" si="1475"/>
        <v>4.3623172129192866</v>
      </c>
      <c r="DF733" s="60">
        <v>11.382712027505541</v>
      </c>
      <c r="DG733" s="60">
        <v>0.13850078464276164</v>
      </c>
      <c r="DH733" s="60">
        <v>4.2689771201297164</v>
      </c>
      <c r="DI733" s="60">
        <v>3.4392637272113018</v>
      </c>
      <c r="DJ733" s="60">
        <f t="shared" si="1476"/>
        <v>19.22945365948932</v>
      </c>
      <c r="DK733" s="60">
        <f t="shared" si="1477"/>
        <v>71.451755353420609</v>
      </c>
      <c r="DL733" s="60"/>
      <c r="DM733" s="60"/>
      <c r="DN733" s="60">
        <f t="shared" si="1478"/>
        <v>0</v>
      </c>
      <c r="DO733" s="59">
        <v>470.71666666666658</v>
      </c>
      <c r="DP733" s="59">
        <v>4.7</v>
      </c>
      <c r="DQ733" s="59">
        <v>62.833333333333343</v>
      </c>
      <c r="DR733" s="58">
        <v>538.25</v>
      </c>
    </row>
    <row r="734" spans="1:122" x14ac:dyDescent="0.2">
      <c r="A734" t="s">
        <v>4668</v>
      </c>
      <c r="B734" t="s">
        <v>4668</v>
      </c>
      <c r="C734" t="str">
        <f t="shared" si="1455"/>
        <v xml:space="preserve">Tyutin, Fedor </v>
      </c>
      <c r="D734" t="str">
        <f t="shared" si="1456"/>
        <v>Fedor Tyutin</v>
      </c>
      <c r="E734" t="str">
        <f t="shared" si="1457"/>
        <v xml:space="preserve">D </v>
      </c>
      <c r="F734" t="s">
        <v>3904</v>
      </c>
      <c r="G734">
        <v>66</v>
      </c>
      <c r="H734">
        <v>2</v>
      </c>
      <c r="I734">
        <v>12</v>
      </c>
      <c r="J734">
        <f t="shared" si="1458"/>
        <v>14</v>
      </c>
      <c r="K734">
        <v>-8</v>
      </c>
      <c r="L734">
        <v>44</v>
      </c>
      <c r="M734" s="5" t="s">
        <v>5887</v>
      </c>
      <c r="N734" s="7">
        <f t="shared" si="1459"/>
        <v>20.033333333333335</v>
      </c>
      <c r="O734" s="7">
        <f t="shared" si="1460"/>
        <v>1322.2</v>
      </c>
      <c r="P734">
        <v>1</v>
      </c>
      <c r="Q734">
        <v>1</v>
      </c>
      <c r="R734">
        <v>1</v>
      </c>
      <c r="S734">
        <v>1</v>
      </c>
      <c r="T734">
        <f t="shared" si="1461"/>
        <v>0</v>
      </c>
      <c r="U734">
        <f t="shared" si="1462"/>
        <v>10</v>
      </c>
      <c r="V734">
        <v>75</v>
      </c>
      <c r="W734" s="9">
        <f t="shared" si="1463"/>
        <v>2.6666666666666668E-2</v>
      </c>
      <c r="X734">
        <v>1726</v>
      </c>
      <c r="Y734">
        <v>0</v>
      </c>
      <c r="Z734">
        <v>0</v>
      </c>
      <c r="AA734">
        <v>0</v>
      </c>
      <c r="AB734">
        <v>1</v>
      </c>
      <c r="AC734" s="9">
        <f t="shared" si="1464"/>
        <v>0</v>
      </c>
      <c r="AD734" s="5" t="s">
        <v>1689</v>
      </c>
      <c r="AE734" s="11">
        <f t="shared" si="1479"/>
        <v>94.416666666666671</v>
      </c>
      <c r="AF734" s="27">
        <v>60</v>
      </c>
      <c r="AG734" s="12">
        <v>1916599</v>
      </c>
      <c r="AH734" s="13" t="s">
        <v>6304</v>
      </c>
      <c r="AI734" s="13" t="s">
        <v>6474</v>
      </c>
      <c r="AJ734" s="14">
        <v>-14</v>
      </c>
      <c r="AK734" s="13" t="s">
        <v>6351</v>
      </c>
      <c r="AL734" s="13" t="s">
        <v>6351</v>
      </c>
      <c r="AM734" s="13" t="s">
        <v>6331</v>
      </c>
      <c r="AN734" s="18">
        <f t="shared" si="1466"/>
        <v>21.7</v>
      </c>
      <c r="AO734" s="18">
        <f t="shared" si="1467"/>
        <v>31.1</v>
      </c>
      <c r="AP734" s="18">
        <f t="shared" si="1468"/>
        <v>-14</v>
      </c>
      <c r="AQ734" s="18">
        <f t="shared" si="1469"/>
        <v>-0.1</v>
      </c>
      <c r="AR734" s="18">
        <f t="shared" si="1440"/>
        <v>-0.1257347625184673</v>
      </c>
      <c r="AS734" s="18">
        <f t="shared" si="1470"/>
        <v>-0.1</v>
      </c>
      <c r="AT734" s="18">
        <f t="shared" si="1441"/>
        <v>-0.1257347625184673</v>
      </c>
      <c r="AU734" s="18">
        <f t="shared" si="1471"/>
        <v>-0.2</v>
      </c>
      <c r="AV734" s="66">
        <v>102</v>
      </c>
      <c r="AW734" s="66">
        <v>149</v>
      </c>
      <c r="AX734" s="66">
        <v>35</v>
      </c>
      <c r="AY734" s="66">
        <v>44</v>
      </c>
      <c r="AZ734" s="66">
        <v>20</v>
      </c>
      <c r="BA734" s="66">
        <v>0</v>
      </c>
      <c r="BB734" s="66">
        <v>1</v>
      </c>
      <c r="BC734" s="66">
        <v>0</v>
      </c>
      <c r="BE734" t="s">
        <v>5185</v>
      </c>
      <c r="BF734" t="s">
        <v>5186</v>
      </c>
      <c r="BH734" t="s">
        <v>7453</v>
      </c>
      <c r="BI734">
        <v>75</v>
      </c>
      <c r="BJ734">
        <v>210</v>
      </c>
      <c r="BK734" t="s">
        <v>1259</v>
      </c>
      <c r="BL734" t="s">
        <v>7128</v>
      </c>
      <c r="BM734" s="4" t="s">
        <v>4902</v>
      </c>
      <c r="BN734" s="4" t="s">
        <v>4903</v>
      </c>
      <c r="BO734" s="4" t="s">
        <v>1505</v>
      </c>
      <c r="BP734" s="4" t="s">
        <v>1507</v>
      </c>
      <c r="BQ734" s="7">
        <f t="shared" si="1442"/>
        <v>1321.85</v>
      </c>
      <c r="BR734" s="7">
        <f t="shared" si="1443"/>
        <v>1053.05</v>
      </c>
      <c r="BS734" s="7">
        <f t="shared" si="1444"/>
        <v>185.71666666666667</v>
      </c>
      <c r="BT734" s="7">
        <f t="shared" si="1445"/>
        <v>83.083333333333329</v>
      </c>
      <c r="BU734" s="12">
        <v>1726</v>
      </c>
      <c r="BV734">
        <v>0</v>
      </c>
      <c r="BW734">
        <v>0</v>
      </c>
      <c r="BX734">
        <v>0</v>
      </c>
      <c r="BY734" s="18">
        <f t="shared" si="1446"/>
        <v>15.95530303030303</v>
      </c>
      <c r="BZ734" s="18">
        <f t="shared" si="1447"/>
        <v>2.8138888888888891</v>
      </c>
      <c r="CA734" s="18">
        <f t="shared" si="1448"/>
        <v>1.2588383838383839</v>
      </c>
      <c r="CB734" s="6">
        <v>33</v>
      </c>
      <c r="CC734" s="6">
        <v>3</v>
      </c>
      <c r="CD734" s="6">
        <v>2</v>
      </c>
      <c r="CE734" s="6">
        <v>38</v>
      </c>
      <c r="CF734" s="6">
        <v>47</v>
      </c>
      <c r="CG734" s="6">
        <v>0</v>
      </c>
      <c r="CH734" s="6">
        <v>22</v>
      </c>
      <c r="CI734" s="6">
        <v>69</v>
      </c>
      <c r="CJ734" s="11">
        <f t="shared" si="1449"/>
        <v>1.8802525995916621</v>
      </c>
      <c r="CK734" s="11">
        <f t="shared" si="1450"/>
        <v>2.1664994984954866</v>
      </c>
      <c r="CL734" s="11">
        <f t="shared" si="1451"/>
        <v>0.64614556223638153</v>
      </c>
      <c r="CM734" s="11">
        <f t="shared" si="1452"/>
        <v>2.6779355206305495</v>
      </c>
      <c r="CN734" s="11">
        <f t="shared" si="1453"/>
        <v>0</v>
      </c>
      <c r="CO734" s="11">
        <f t="shared" si="1454"/>
        <v>7.1076011846001981</v>
      </c>
      <c r="CP734" s="52">
        <f t="shared" si="1429"/>
        <v>0</v>
      </c>
      <c r="CQ734" s="52">
        <f t="shared" si="1430"/>
        <v>0.30303030303030304</v>
      </c>
      <c r="CR734" s="52">
        <f t="shared" si="1431"/>
        <v>0.30303030303030304</v>
      </c>
      <c r="CS734" s="52">
        <f t="shared" si="1432"/>
        <v>0.33333333333333331</v>
      </c>
      <c r="CT734" s="52">
        <f t="shared" si="1433"/>
        <v>0.33333333333333331</v>
      </c>
      <c r="CU734" s="52">
        <f t="shared" si="1434"/>
        <v>0.66666666666666663</v>
      </c>
      <c r="CV734">
        <v>0</v>
      </c>
      <c r="CW734" s="60">
        <f t="shared" si="1472"/>
        <v>28.231749584910663</v>
      </c>
      <c r="CX734" s="60">
        <f t="shared" si="1473"/>
        <v>42.715511722072343</v>
      </c>
      <c r="CY734" s="60">
        <v>-0.35483170649034507</v>
      </c>
      <c r="CZ734" s="60">
        <v>-0.33559483210581859</v>
      </c>
      <c r="DA734" s="60">
        <v>0.15087674609101817</v>
      </c>
      <c r="DB734" s="60">
        <v>2.4509035881433276</v>
      </c>
      <c r="DC734" s="60">
        <v>0</v>
      </c>
      <c r="DD734" s="60">
        <f t="shared" si="1474"/>
        <v>1.9113537956381821</v>
      </c>
      <c r="DE734" s="60">
        <f t="shared" si="1475"/>
        <v>2.891937505220989</v>
      </c>
      <c r="DF734" s="60">
        <v>17.057227463138073</v>
      </c>
      <c r="DG734" s="60">
        <v>2.4483206079580375</v>
      </c>
      <c r="DH734" s="60">
        <v>5.717808740267003</v>
      </c>
      <c r="DI734" s="60">
        <v>1.0970389779093668</v>
      </c>
      <c r="DJ734" s="60">
        <f t="shared" si="1476"/>
        <v>26.320395789272482</v>
      </c>
      <c r="DK734" s="60">
        <f t="shared" si="1477"/>
        <v>39.823574216851355</v>
      </c>
      <c r="DL734" s="60"/>
      <c r="DM734" s="60"/>
      <c r="DN734" s="60">
        <f t="shared" si="1478"/>
        <v>0</v>
      </c>
      <c r="DO734" s="58">
        <v>1053.05</v>
      </c>
      <c r="DP734" s="58">
        <v>83.083333333333329</v>
      </c>
      <c r="DQ734" s="58">
        <v>185.71666666666667</v>
      </c>
      <c r="DR734" s="58">
        <v>1321.85</v>
      </c>
    </row>
    <row r="735" spans="1:122" x14ac:dyDescent="0.2">
      <c r="A735" t="s">
        <v>4668</v>
      </c>
      <c r="B735" t="s">
        <v>4668</v>
      </c>
      <c r="C735" t="str">
        <f t="shared" si="1455"/>
        <v xml:space="preserve">Immonen, Jarkko </v>
      </c>
      <c r="D735" t="str">
        <f t="shared" si="1456"/>
        <v>Jarkko Immonen</v>
      </c>
      <c r="E735" t="str">
        <f t="shared" si="1457"/>
        <v xml:space="preserve">C </v>
      </c>
      <c r="F735" t="s">
        <v>3911</v>
      </c>
      <c r="G735">
        <v>14</v>
      </c>
      <c r="H735">
        <v>1</v>
      </c>
      <c r="I735">
        <v>5</v>
      </c>
      <c r="J735">
        <f t="shared" si="1458"/>
        <v>6</v>
      </c>
      <c r="K735">
        <v>-2</v>
      </c>
      <c r="L735">
        <v>4</v>
      </c>
      <c r="M735" s="5" t="s">
        <v>5888</v>
      </c>
      <c r="N735" s="7">
        <f t="shared" si="1459"/>
        <v>10.366666666666667</v>
      </c>
      <c r="O735" s="7">
        <f t="shared" si="1460"/>
        <v>145.13333333333333</v>
      </c>
      <c r="P735">
        <v>0</v>
      </c>
      <c r="Q735">
        <v>2</v>
      </c>
      <c r="R735">
        <v>0</v>
      </c>
      <c r="S735">
        <v>0</v>
      </c>
      <c r="T735">
        <f t="shared" si="1461"/>
        <v>1</v>
      </c>
      <c r="U735">
        <f t="shared" si="1462"/>
        <v>3</v>
      </c>
      <c r="V735">
        <v>14</v>
      </c>
      <c r="W735" s="9">
        <f t="shared" si="1463"/>
        <v>7.1428571428571425E-2</v>
      </c>
      <c r="X735">
        <v>208</v>
      </c>
      <c r="Y735">
        <v>1</v>
      </c>
      <c r="Z735">
        <v>0</v>
      </c>
      <c r="AA735">
        <v>61</v>
      </c>
      <c r="AB735">
        <v>47</v>
      </c>
      <c r="AC735" s="9">
        <f t="shared" si="1464"/>
        <v>0.56481481481481477</v>
      </c>
      <c r="AD735" s="5" t="s">
        <v>1690</v>
      </c>
      <c r="AE735" s="11">
        <f t="shared" si="1479"/>
        <v>24.183333333333334</v>
      </c>
      <c r="AH735" s="13" t="s">
        <v>6360</v>
      </c>
      <c r="AI735" s="13" t="s">
        <v>6485</v>
      </c>
      <c r="AJ735" s="14">
        <v>-2.1</v>
      </c>
      <c r="AK735" s="13" t="s">
        <v>6424</v>
      </c>
      <c r="AL735" s="13" t="s">
        <v>6351</v>
      </c>
      <c r="AM735" s="13" t="s">
        <v>6310</v>
      </c>
      <c r="AN735" s="18">
        <f t="shared" si="1466"/>
        <v>3.5</v>
      </c>
      <c r="AO735" s="18">
        <f t="shared" si="1467"/>
        <v>2.9</v>
      </c>
      <c r="AP735" s="18">
        <f t="shared" si="1468"/>
        <v>-2.1</v>
      </c>
      <c r="AQ735" s="18">
        <f t="shared" si="1469"/>
        <v>0.4</v>
      </c>
      <c r="AR735" s="18">
        <f t="shared" si="1440"/>
        <v>5.0083472454090145</v>
      </c>
      <c r="AS735" s="18">
        <f t="shared" si="1470"/>
        <v>-0.1</v>
      </c>
      <c r="AT735" s="18">
        <f t="shared" si="1441"/>
        <v>-1.2520868113522536</v>
      </c>
      <c r="AU735" s="18">
        <f t="shared" si="1471"/>
        <v>0.3</v>
      </c>
      <c r="AV735" s="66">
        <v>6</v>
      </c>
      <c r="AW735" s="66">
        <v>8</v>
      </c>
      <c r="AX735" s="66">
        <v>6</v>
      </c>
      <c r="AY735" s="66">
        <v>4</v>
      </c>
      <c r="AZ735" s="66">
        <v>4</v>
      </c>
      <c r="BA735" s="66">
        <v>61</v>
      </c>
      <c r="BB735" s="66">
        <v>47</v>
      </c>
      <c r="BC735" s="66">
        <v>14.1</v>
      </c>
      <c r="BE735" t="s">
        <v>5305</v>
      </c>
      <c r="BF735" t="s">
        <v>5306</v>
      </c>
      <c r="BH735" t="s">
        <v>7450</v>
      </c>
      <c r="BI735">
        <v>72</v>
      </c>
      <c r="BJ735">
        <v>200</v>
      </c>
      <c r="BK735" t="s">
        <v>1258</v>
      </c>
      <c r="BL735" t="s">
        <v>638</v>
      </c>
      <c r="BM735" s="4" t="s">
        <v>3815</v>
      </c>
      <c r="BN735" s="4" t="s">
        <v>3816</v>
      </c>
      <c r="BO735" s="4" t="s">
        <v>1515</v>
      </c>
      <c r="BP735" s="4" t="s">
        <v>2262</v>
      </c>
      <c r="BQ735" s="7">
        <f t="shared" si="1442"/>
        <v>145.13333333333333</v>
      </c>
      <c r="BR735" s="7">
        <f t="shared" si="1443"/>
        <v>130.53333333333333</v>
      </c>
      <c r="BS735" s="7">
        <f t="shared" si="1444"/>
        <v>0.51666666666666672</v>
      </c>
      <c r="BT735" s="7">
        <f t="shared" si="1445"/>
        <v>14.083333333333334</v>
      </c>
      <c r="BU735">
        <v>208</v>
      </c>
      <c r="BV735">
        <v>0</v>
      </c>
      <c r="BW735">
        <v>0</v>
      </c>
      <c r="BX735">
        <v>0</v>
      </c>
      <c r="BY735" s="18">
        <f t="shared" si="1446"/>
        <v>9.3238095238095244</v>
      </c>
      <c r="BZ735" s="18">
        <f t="shared" si="1447"/>
        <v>3.6904761904761905E-2</v>
      </c>
      <c r="CA735" s="18">
        <f t="shared" si="1448"/>
        <v>1.0059523809523809</v>
      </c>
      <c r="CB735" s="6">
        <v>3</v>
      </c>
      <c r="CC735" s="6">
        <v>2</v>
      </c>
      <c r="CD735" s="6">
        <v>0</v>
      </c>
      <c r="CE735" s="6">
        <v>5</v>
      </c>
      <c r="CF735" s="6">
        <v>6</v>
      </c>
      <c r="CG735" s="6">
        <v>0</v>
      </c>
      <c r="CH735" s="6">
        <v>0</v>
      </c>
      <c r="CI735" s="6">
        <v>6</v>
      </c>
      <c r="CJ735" s="11">
        <f t="shared" si="1449"/>
        <v>1.3789581205311543</v>
      </c>
      <c r="CK735" s="11">
        <f t="shared" si="1450"/>
        <v>8.5207100591715985</v>
      </c>
      <c r="CL735" s="11">
        <f t="shared" si="1451"/>
        <v>0</v>
      </c>
      <c r="CM735" s="11">
        <f t="shared" si="1452"/>
        <v>2.7579162410623086</v>
      </c>
      <c r="CN735" s="11">
        <f t="shared" si="1453"/>
        <v>0</v>
      </c>
      <c r="CO735" s="11">
        <f t="shared" si="1454"/>
        <v>0</v>
      </c>
      <c r="CP735" s="52">
        <f t="shared" si="1429"/>
        <v>0.33333333333333331</v>
      </c>
      <c r="CQ735" s="52">
        <f t="shared" si="1430"/>
        <v>1</v>
      </c>
      <c r="CR735" s="52">
        <f t="shared" si="1431"/>
        <v>1.3333333333333333</v>
      </c>
      <c r="CS735" s="52">
        <f t="shared" si="1432"/>
        <v>0</v>
      </c>
      <c r="CT735" s="52">
        <f t="shared" si="1433"/>
        <v>1</v>
      </c>
      <c r="CU735" s="52">
        <f t="shared" si="1434"/>
        <v>1</v>
      </c>
      <c r="CV735">
        <v>0</v>
      </c>
      <c r="CW735" s="60">
        <f t="shared" si="1472"/>
        <v>3.5450116154370921</v>
      </c>
      <c r="CX735" s="60">
        <f t="shared" si="1473"/>
        <v>48.851790750166629</v>
      </c>
      <c r="CY735" s="60">
        <v>1.2650265209431855</v>
      </c>
      <c r="CZ735" s="60">
        <v>0.99236152938878675</v>
      </c>
      <c r="DA735" s="60">
        <v>1.6565605085808857E-2</v>
      </c>
      <c r="DB735" s="60">
        <v>-5.8445186618711837E-3</v>
      </c>
      <c r="DC735" s="60">
        <v>0</v>
      </c>
      <c r="DD735" s="60">
        <f t="shared" si="1474"/>
        <v>2.2681091367559101</v>
      </c>
      <c r="DE735" s="60">
        <f t="shared" si="1475"/>
        <v>31.255523244224758</v>
      </c>
      <c r="DF735" s="60">
        <v>0.80985431713482181</v>
      </c>
      <c r="DG735" s="60">
        <v>4.7715408290528977E-2</v>
      </c>
      <c r="DH735" s="60">
        <v>4.8106643464127255E-2</v>
      </c>
      <c r="DI735" s="60">
        <v>0.37122610979170373</v>
      </c>
      <c r="DJ735" s="60">
        <f t="shared" si="1476"/>
        <v>1.2769024786811818</v>
      </c>
      <c r="DK735" s="60">
        <f t="shared" si="1477"/>
        <v>17.596267505941867</v>
      </c>
      <c r="DL735" s="60"/>
      <c r="DM735" s="60"/>
      <c r="DN735" s="60">
        <f t="shared" si="1478"/>
        <v>0</v>
      </c>
      <c r="DO735" s="58">
        <v>130.53333333333333</v>
      </c>
      <c r="DP735" s="58">
        <v>14.083333333333334</v>
      </c>
      <c r="DQ735" s="58">
        <v>0.51666666666666672</v>
      </c>
      <c r="DR735" s="58">
        <v>145.13333333333335</v>
      </c>
    </row>
    <row r="736" spans="1:122" x14ac:dyDescent="0.2">
      <c r="A736" t="s">
        <v>4668</v>
      </c>
      <c r="B736" t="s">
        <v>4668</v>
      </c>
      <c r="C736" t="str">
        <f t="shared" si="1455"/>
        <v xml:space="preserve">Jagr, Jaromir </v>
      </c>
      <c r="D736" t="str">
        <f t="shared" si="1456"/>
        <v>Jaromir Jagr</v>
      </c>
      <c r="E736" t="str">
        <f t="shared" si="1457"/>
        <v>RW</v>
      </c>
      <c r="F736" t="s">
        <v>3893</v>
      </c>
      <c r="G736">
        <v>82</v>
      </c>
      <c r="H736">
        <v>30</v>
      </c>
      <c r="I736">
        <v>66</v>
      </c>
      <c r="J736">
        <f t="shared" si="1458"/>
        <v>96</v>
      </c>
      <c r="K736">
        <v>26</v>
      </c>
      <c r="L736">
        <v>78</v>
      </c>
      <c r="M736" s="5" t="s">
        <v>5889</v>
      </c>
      <c r="N736" s="7">
        <f t="shared" si="1459"/>
        <v>21.766666666666666</v>
      </c>
      <c r="O736" s="7">
        <f t="shared" si="1460"/>
        <v>1784.8666666666666</v>
      </c>
      <c r="P736">
        <v>7</v>
      </c>
      <c r="Q736">
        <v>34</v>
      </c>
      <c r="R736">
        <v>0</v>
      </c>
      <c r="S736">
        <v>0</v>
      </c>
      <c r="T736">
        <f t="shared" si="1461"/>
        <v>23</v>
      </c>
      <c r="U736">
        <f t="shared" si="1462"/>
        <v>32</v>
      </c>
      <c r="V736">
        <v>324</v>
      </c>
      <c r="W736" s="9">
        <f t="shared" si="1463"/>
        <v>9.2592592592592587E-2</v>
      </c>
      <c r="X736">
        <v>1958</v>
      </c>
      <c r="Y736">
        <v>5</v>
      </c>
      <c r="Z736">
        <v>0</v>
      </c>
      <c r="AA736">
        <v>1</v>
      </c>
      <c r="AB736">
        <v>5</v>
      </c>
      <c r="AC736" s="9">
        <f t="shared" si="1464"/>
        <v>0.16666666666666666</v>
      </c>
      <c r="AD736" s="5" t="s">
        <v>1691</v>
      </c>
      <c r="AE736" s="11">
        <f t="shared" si="1479"/>
        <v>18.583333333333332</v>
      </c>
      <c r="AF736" s="27">
        <v>75</v>
      </c>
      <c r="AG736" s="12">
        <v>4621332</v>
      </c>
      <c r="AH736" s="13" t="s">
        <v>6444</v>
      </c>
      <c r="AI736" s="13" t="s">
        <v>6479</v>
      </c>
      <c r="AJ736" s="14">
        <v>26.5</v>
      </c>
      <c r="AK736" s="13" t="s">
        <v>4468</v>
      </c>
      <c r="AL736" s="13" t="s">
        <v>4380</v>
      </c>
      <c r="AM736" s="13" t="s">
        <v>4393</v>
      </c>
      <c r="AN736" s="18">
        <f t="shared" si="1466"/>
        <v>43.4</v>
      </c>
      <c r="AO736" s="18">
        <f t="shared" si="1467"/>
        <v>31.3</v>
      </c>
      <c r="AP736" s="18">
        <f t="shared" si="1468"/>
        <v>26.5</v>
      </c>
      <c r="AQ736" s="18">
        <f t="shared" si="1469"/>
        <v>14.6</v>
      </c>
      <c r="AR736" s="18">
        <f t="shared" si="1440"/>
        <v>12.875725729403985</v>
      </c>
      <c r="AS736" s="18">
        <f t="shared" si="1470"/>
        <v>7.3</v>
      </c>
      <c r="AT736" s="18">
        <f t="shared" si="1441"/>
        <v>6.4378628647019926</v>
      </c>
      <c r="AU736" s="18">
        <f t="shared" si="1471"/>
        <v>22</v>
      </c>
      <c r="AV736" s="66">
        <v>12</v>
      </c>
      <c r="AW736" s="66">
        <v>23</v>
      </c>
      <c r="AX736" s="66">
        <v>122</v>
      </c>
      <c r="AY736" s="66">
        <v>126</v>
      </c>
      <c r="AZ736" s="66">
        <v>54</v>
      </c>
      <c r="BA736" s="66">
        <v>1</v>
      </c>
      <c r="BB736" s="66">
        <v>5</v>
      </c>
      <c r="BC736" s="66">
        <v>0.1</v>
      </c>
      <c r="BD736">
        <v>68</v>
      </c>
      <c r="BE736" t="s">
        <v>658</v>
      </c>
      <c r="BF736" t="s">
        <v>659</v>
      </c>
      <c r="BH736" t="s">
        <v>627</v>
      </c>
      <c r="BI736">
        <v>75</v>
      </c>
      <c r="BJ736">
        <v>240</v>
      </c>
      <c r="BK736" t="s">
        <v>1259</v>
      </c>
      <c r="BL736" t="s">
        <v>7128</v>
      </c>
      <c r="BM736" s="4" t="s">
        <v>1870</v>
      </c>
      <c r="BN736" s="4" t="s">
        <v>1871</v>
      </c>
      <c r="BO736" s="4" t="s">
        <v>2635</v>
      </c>
      <c r="BP736" s="4" t="s">
        <v>2637</v>
      </c>
      <c r="BQ736" s="7">
        <f t="shared" si="1442"/>
        <v>1784.2166666666667</v>
      </c>
      <c r="BR736" s="7">
        <f t="shared" si="1443"/>
        <v>1300.5999999999999</v>
      </c>
      <c r="BS736" s="7">
        <f t="shared" si="1444"/>
        <v>14.716666666666667</v>
      </c>
      <c r="BT736" s="7">
        <f t="shared" si="1445"/>
        <v>468.9</v>
      </c>
      <c r="BU736" s="12">
        <v>1958</v>
      </c>
      <c r="BV736">
        <v>9</v>
      </c>
      <c r="BW736">
        <v>3</v>
      </c>
      <c r="BX736">
        <v>1</v>
      </c>
      <c r="BY736" s="18">
        <f t="shared" si="1446"/>
        <v>15.860975609756096</v>
      </c>
      <c r="BZ736" s="18">
        <f t="shared" si="1447"/>
        <v>0.17947154471544716</v>
      </c>
      <c r="CA736" s="18">
        <f t="shared" si="1448"/>
        <v>5.7182926829268288</v>
      </c>
      <c r="CB736" s="6">
        <v>74</v>
      </c>
      <c r="CC736" s="6">
        <v>56</v>
      </c>
      <c r="CD736" s="6">
        <v>0</v>
      </c>
      <c r="CE736" s="6">
        <v>130</v>
      </c>
      <c r="CF736" s="6">
        <v>43</v>
      </c>
      <c r="CG736" s="6">
        <v>5</v>
      </c>
      <c r="CH736" s="6">
        <v>2</v>
      </c>
      <c r="CI736" s="6">
        <v>50</v>
      </c>
      <c r="CJ736" s="11">
        <f t="shared" si="1449"/>
        <v>3.4138090112255886</v>
      </c>
      <c r="CK736" s="11">
        <f t="shared" si="1450"/>
        <v>7.1657069737683941</v>
      </c>
      <c r="CL736" s="11">
        <f t="shared" si="1451"/>
        <v>0</v>
      </c>
      <c r="CM736" s="11">
        <f t="shared" si="1452"/>
        <v>1.9836998308473013</v>
      </c>
      <c r="CN736" s="11">
        <f t="shared" si="1453"/>
        <v>0.63979526551503518</v>
      </c>
      <c r="CO736" s="11">
        <f t="shared" si="1454"/>
        <v>8.1540203850509627</v>
      </c>
      <c r="CP736" s="52">
        <f t="shared" si="1429"/>
        <v>0.3108108108108108</v>
      </c>
      <c r="CQ736" s="52">
        <f t="shared" si="1430"/>
        <v>0.43243243243243246</v>
      </c>
      <c r="CR736" s="52">
        <f t="shared" si="1431"/>
        <v>0.7432432432432432</v>
      </c>
      <c r="CS736" s="52">
        <f t="shared" si="1432"/>
        <v>0.125</v>
      </c>
      <c r="CT736" s="52">
        <f t="shared" si="1433"/>
        <v>0.6071428571428571</v>
      </c>
      <c r="CU736" s="52">
        <f t="shared" si="1434"/>
        <v>0.7321428571428571</v>
      </c>
      <c r="CV736">
        <v>0</v>
      </c>
      <c r="CW736" s="60">
        <f t="shared" si="1472"/>
        <v>76.647606603042661</v>
      </c>
      <c r="CX736" s="60">
        <f t="shared" si="1473"/>
        <v>85.917375434271989</v>
      </c>
      <c r="CY736" s="60">
        <v>40.993041992481274</v>
      </c>
      <c r="CZ736" s="60">
        <v>19.112286403906825</v>
      </c>
      <c r="DA736" s="60">
        <v>0.20365155273898666</v>
      </c>
      <c r="DB736" s="60">
        <v>-0.16647451543329858</v>
      </c>
      <c r="DC736" s="60">
        <v>6.5754397516840344</v>
      </c>
      <c r="DD736" s="60">
        <f t="shared" si="1474"/>
        <v>66.717945185377829</v>
      </c>
      <c r="DE736" s="60">
        <f t="shared" si="1475"/>
        <v>74.786819820512633</v>
      </c>
      <c r="DF736" s="60">
        <v>13.209142390307719</v>
      </c>
      <c r="DG736" s="60">
        <v>0.62167770631929309</v>
      </c>
      <c r="DH736" s="60">
        <v>0.23388288499732904</v>
      </c>
      <c r="DI736" s="60">
        <v>-4.1350415639595033</v>
      </c>
      <c r="DJ736" s="60">
        <f t="shared" si="1476"/>
        <v>9.9296614176648355</v>
      </c>
      <c r="DK736" s="60">
        <f t="shared" si="1477"/>
        <v>11.130555613759354</v>
      </c>
      <c r="DL736" s="60"/>
      <c r="DM736" s="60"/>
      <c r="DN736" s="60">
        <f t="shared" si="1478"/>
        <v>0</v>
      </c>
      <c r="DO736" s="59">
        <v>1300.5999999999999</v>
      </c>
      <c r="DP736" s="59">
        <v>468.9</v>
      </c>
      <c r="DQ736" s="59">
        <v>14.716666666666669</v>
      </c>
      <c r="DR736" s="58">
        <v>1784.2166666666667</v>
      </c>
    </row>
    <row r="737" spans="1:122" x14ac:dyDescent="0.2">
      <c r="A737" t="s">
        <v>4668</v>
      </c>
      <c r="B737" t="s">
        <v>4668</v>
      </c>
      <c r="C737" t="str">
        <f t="shared" si="1455"/>
        <v xml:space="preserve">Strudwick, Jason </v>
      </c>
      <c r="D737" t="str">
        <f t="shared" si="1456"/>
        <v>Jason Strudwick</v>
      </c>
      <c r="E737" t="str">
        <f t="shared" si="1457"/>
        <v xml:space="preserve">D </v>
      </c>
      <c r="F737" t="s">
        <v>7561</v>
      </c>
      <c r="G737">
        <v>8</v>
      </c>
      <c r="H737">
        <v>0</v>
      </c>
      <c r="I737">
        <v>0</v>
      </c>
      <c r="J737">
        <f t="shared" si="1458"/>
        <v>0</v>
      </c>
      <c r="K737">
        <v>0</v>
      </c>
      <c r="L737">
        <v>2</v>
      </c>
      <c r="M737" s="5" t="s">
        <v>5554</v>
      </c>
      <c r="N737" s="7">
        <f t="shared" si="1459"/>
        <v>13.666666666666666</v>
      </c>
      <c r="O737" s="7">
        <f t="shared" si="1460"/>
        <v>109.33333333333333</v>
      </c>
      <c r="P737">
        <v>0</v>
      </c>
      <c r="Q737">
        <v>0</v>
      </c>
      <c r="R737">
        <v>0</v>
      </c>
      <c r="S737">
        <v>0</v>
      </c>
      <c r="T737">
        <f t="shared" si="1461"/>
        <v>0</v>
      </c>
      <c r="U737">
        <f t="shared" si="1462"/>
        <v>0</v>
      </c>
      <c r="V737">
        <v>3</v>
      </c>
      <c r="W737" s="9">
        <f t="shared" si="1463"/>
        <v>0</v>
      </c>
      <c r="X737">
        <v>154</v>
      </c>
      <c r="Y737">
        <v>0</v>
      </c>
      <c r="Z737">
        <v>0</v>
      </c>
      <c r="AA737">
        <v>0</v>
      </c>
      <c r="AB737">
        <v>0</v>
      </c>
      <c r="AC737" s="9">
        <f t="shared" si="1464"/>
        <v>0</v>
      </c>
      <c r="AD737" s="5" t="s">
        <v>361</v>
      </c>
      <c r="AH737" s="13" t="s">
        <v>6283</v>
      </c>
      <c r="AI737" s="13" t="s">
        <v>6332</v>
      </c>
      <c r="AJ737" s="14">
        <v>-0.3</v>
      </c>
      <c r="AK737" s="13" t="s">
        <v>6274</v>
      </c>
      <c r="AL737" s="13" t="s">
        <v>6348</v>
      </c>
      <c r="AM737" s="13" t="s">
        <v>6352</v>
      </c>
      <c r="AN737" s="18">
        <f t="shared" si="1466"/>
        <v>2.4</v>
      </c>
      <c r="AO737" s="18">
        <f t="shared" si="1467"/>
        <v>2.7</v>
      </c>
      <c r="AP737" s="18">
        <f t="shared" si="1468"/>
        <v>-0.3</v>
      </c>
      <c r="AQ737" s="18">
        <f t="shared" si="1469"/>
        <v>-0.5</v>
      </c>
      <c r="AR737" s="18">
        <f t="shared" si="1440"/>
        <v>-8.5299971566676138</v>
      </c>
      <c r="AS737" s="18">
        <f t="shared" si="1470"/>
        <v>0.2</v>
      </c>
      <c r="AT737" s="18">
        <f t="shared" si="1441"/>
        <v>3.4119988626670459</v>
      </c>
      <c r="AU737" s="18">
        <f t="shared" si="1471"/>
        <v>-0.3</v>
      </c>
      <c r="AV737" s="66">
        <v>6</v>
      </c>
      <c r="AW737" s="66">
        <v>5</v>
      </c>
      <c r="AX737" s="66">
        <v>2</v>
      </c>
      <c r="AY737" s="66">
        <v>0</v>
      </c>
      <c r="AZ737" s="66">
        <v>3</v>
      </c>
      <c r="BA737" s="66">
        <v>0</v>
      </c>
      <c r="BB737" s="66">
        <v>0</v>
      </c>
      <c r="BC737" s="66">
        <v>0</v>
      </c>
      <c r="BE737" t="s">
        <v>2728</v>
      </c>
      <c r="BF737" t="s">
        <v>7473</v>
      </c>
      <c r="BG737" t="s">
        <v>7474</v>
      </c>
      <c r="BH737" t="s">
        <v>7457</v>
      </c>
      <c r="BI737">
        <v>76</v>
      </c>
      <c r="BJ737">
        <v>225</v>
      </c>
      <c r="BK737" t="s">
        <v>1259</v>
      </c>
      <c r="BL737" t="s">
        <v>7128</v>
      </c>
      <c r="BM737" s="4" t="s">
        <v>3858</v>
      </c>
      <c r="BN737" s="4" t="s">
        <v>3859</v>
      </c>
      <c r="BO737" s="4" t="s">
        <v>2220</v>
      </c>
      <c r="BP737" s="4" t="s">
        <v>7217</v>
      </c>
      <c r="BQ737" s="7">
        <f t="shared" si="1442"/>
        <v>109.35</v>
      </c>
      <c r="BR737" s="7">
        <f t="shared" si="1443"/>
        <v>101.46666666666667</v>
      </c>
      <c r="BS737" s="7">
        <f t="shared" si="1444"/>
        <v>7.8666666666666671</v>
      </c>
      <c r="BT737" s="7">
        <f t="shared" si="1445"/>
        <v>1.6666666666666666E-2</v>
      </c>
      <c r="BU737">
        <v>154</v>
      </c>
      <c r="BV737">
        <v>0</v>
      </c>
      <c r="BW737">
        <v>0</v>
      </c>
      <c r="BX737">
        <v>0</v>
      </c>
      <c r="BY737" s="18">
        <f t="shared" si="1446"/>
        <v>12.683333333333334</v>
      </c>
      <c r="BZ737" s="18">
        <f t="shared" si="1447"/>
        <v>0.98333333333333339</v>
      </c>
      <c r="CA737" s="18">
        <f t="shared" si="1448"/>
        <v>2.0833333333333333E-3</v>
      </c>
      <c r="CB737" s="6">
        <v>5</v>
      </c>
      <c r="CC737" s="6">
        <v>0</v>
      </c>
      <c r="CD737" s="6">
        <v>0</v>
      </c>
      <c r="CE737" s="6">
        <v>5</v>
      </c>
      <c r="CF737" s="6">
        <v>5</v>
      </c>
      <c r="CG737" s="6">
        <v>0</v>
      </c>
      <c r="CH737" s="6">
        <v>0</v>
      </c>
      <c r="CI737" s="6">
        <v>5</v>
      </c>
      <c r="CJ737" s="11">
        <f t="shared" si="1449"/>
        <v>2.9566360052562417</v>
      </c>
      <c r="CK737" s="11">
        <f t="shared" si="1450"/>
        <v>0</v>
      </c>
      <c r="CL737" s="11">
        <f t="shared" si="1451"/>
        <v>0</v>
      </c>
      <c r="CM737" s="11">
        <f t="shared" si="1452"/>
        <v>2.9566360052562417</v>
      </c>
      <c r="CN737" s="11">
        <f t="shared" si="1453"/>
        <v>0</v>
      </c>
      <c r="CO737" s="11">
        <f t="shared" si="1454"/>
        <v>0</v>
      </c>
      <c r="CP737" s="52">
        <f t="shared" si="1429"/>
        <v>0</v>
      </c>
      <c r="CQ737" s="52">
        <f t="shared" si="1430"/>
        <v>0</v>
      </c>
      <c r="CR737" s="52">
        <f t="shared" si="1431"/>
        <v>0</v>
      </c>
      <c r="CS737" s="52">
        <f t="shared" si="1432"/>
        <v>0</v>
      </c>
      <c r="CT737" s="52">
        <f t="shared" si="1433"/>
        <v>0</v>
      </c>
      <c r="CU737" s="52">
        <f t="shared" si="1434"/>
        <v>0</v>
      </c>
      <c r="CV737">
        <v>0</v>
      </c>
      <c r="CW737" s="60">
        <f t="shared" si="1472"/>
        <v>1.9812181877229793</v>
      </c>
      <c r="CX737" s="60">
        <f t="shared" si="1473"/>
        <v>36.236272294887598</v>
      </c>
      <c r="CY737" s="60">
        <v>-0.7641333285157027</v>
      </c>
      <c r="CZ737" s="60">
        <v>-5.315915504240246E-4</v>
      </c>
      <c r="DA737" s="60">
        <v>1.2481274112079917E-2</v>
      </c>
      <c r="DB737" s="60">
        <v>-1.6675454585652089E-2</v>
      </c>
      <c r="DC737" s="60">
        <v>0</v>
      </c>
      <c r="DD737" s="60">
        <f t="shared" si="1474"/>
        <v>-0.76885910053969897</v>
      </c>
      <c r="DE737" s="60">
        <f t="shared" si="1475"/>
        <v>-14.062352090346575</v>
      </c>
      <c r="DF737" s="60">
        <v>1.2899501158338471</v>
      </c>
      <c r="DG737" s="60">
        <v>4.9113753419419018E-4</v>
      </c>
      <c r="DH737" s="60">
        <v>0.87400530425883205</v>
      </c>
      <c r="DI737" s="60">
        <v>0.58563073063580495</v>
      </c>
      <c r="DJ737" s="60">
        <f t="shared" si="1476"/>
        <v>2.7500772882626783</v>
      </c>
      <c r="DK737" s="60">
        <f t="shared" si="1477"/>
        <v>50.29862438523417</v>
      </c>
      <c r="DL737" s="60"/>
      <c r="DM737" s="60"/>
      <c r="DN737" s="60">
        <f t="shared" si="1478"/>
        <v>0</v>
      </c>
      <c r="DO737" s="59">
        <v>101.46666666666667</v>
      </c>
      <c r="DP737" s="59">
        <v>1.6666666666666666E-2</v>
      </c>
      <c r="DQ737" s="59">
        <v>7.8666666666666671</v>
      </c>
      <c r="DR737" s="58">
        <v>109.35</v>
      </c>
    </row>
    <row r="738" spans="1:122" x14ac:dyDescent="0.2">
      <c r="A738" t="s">
        <v>4668</v>
      </c>
      <c r="B738" t="s">
        <v>4668</v>
      </c>
      <c r="C738" t="str">
        <f t="shared" si="1455"/>
        <v xml:space="preserve">Hossa, Marcel </v>
      </c>
      <c r="D738" t="str">
        <f t="shared" si="1456"/>
        <v>Marcel Hossa</v>
      </c>
      <c r="E738" t="str">
        <f t="shared" si="1457"/>
        <v>LW</v>
      </c>
      <c r="F738" t="s">
        <v>3903</v>
      </c>
      <c r="G738">
        <v>64</v>
      </c>
      <c r="H738">
        <v>10</v>
      </c>
      <c r="I738">
        <v>8</v>
      </c>
      <c r="J738">
        <f t="shared" si="1458"/>
        <v>18</v>
      </c>
      <c r="K738">
        <v>-4</v>
      </c>
      <c r="L738">
        <v>26</v>
      </c>
      <c r="M738" s="5" t="s">
        <v>5879</v>
      </c>
      <c r="N738" s="7">
        <f t="shared" si="1459"/>
        <v>12.45</v>
      </c>
      <c r="O738" s="7">
        <f t="shared" si="1460"/>
        <v>796.8</v>
      </c>
      <c r="P738">
        <v>3</v>
      </c>
      <c r="Q738">
        <v>1</v>
      </c>
      <c r="R738">
        <v>0</v>
      </c>
      <c r="S738">
        <v>1</v>
      </c>
      <c r="T738">
        <f t="shared" si="1461"/>
        <v>7</v>
      </c>
      <c r="U738">
        <f t="shared" si="1462"/>
        <v>6</v>
      </c>
      <c r="V738">
        <v>83</v>
      </c>
      <c r="W738" s="9">
        <f t="shared" si="1463"/>
        <v>0.12048192771084337</v>
      </c>
      <c r="X738">
        <v>1148</v>
      </c>
      <c r="Y738">
        <v>2</v>
      </c>
      <c r="Z738">
        <v>0</v>
      </c>
      <c r="AA738">
        <v>3</v>
      </c>
      <c r="AB738">
        <v>15</v>
      </c>
      <c r="AC738" s="9">
        <f t="shared" si="1464"/>
        <v>0.16666666666666666</v>
      </c>
      <c r="AD738" s="5" t="s">
        <v>1695</v>
      </c>
      <c r="AE738" s="11">
        <f t="shared" ref="AE738:AE744" si="1480">LEFT(AD738, LEN(AD738)-3)+RIGHT(AD738,2)/60</f>
        <v>44.283333333333331</v>
      </c>
      <c r="AF738" s="27">
        <v>57</v>
      </c>
      <c r="AG738" s="12">
        <v>1118748</v>
      </c>
      <c r="AH738" s="13" t="s">
        <v>6374</v>
      </c>
      <c r="AI738" s="13" t="s">
        <v>6374</v>
      </c>
      <c r="AJ738" s="14">
        <v>-5.7</v>
      </c>
      <c r="AK738" s="13" t="s">
        <v>6310</v>
      </c>
      <c r="AL738" s="13" t="s">
        <v>6344</v>
      </c>
      <c r="AM738" s="13" t="s">
        <v>6425</v>
      </c>
      <c r="AN738" s="18">
        <f t="shared" si="1466"/>
        <v>14.7</v>
      </c>
      <c r="AO738" s="18">
        <f t="shared" si="1467"/>
        <v>14.7</v>
      </c>
      <c r="AP738" s="18">
        <f t="shared" si="1468"/>
        <v>-5.7</v>
      </c>
      <c r="AQ738" s="18">
        <f t="shared" si="1469"/>
        <v>0.3</v>
      </c>
      <c r="AR738" s="18">
        <f t="shared" si="1440"/>
        <v>0.62516280281323267</v>
      </c>
      <c r="AS738" s="18">
        <f t="shared" si="1470"/>
        <v>0.5</v>
      </c>
      <c r="AT738" s="18">
        <f t="shared" si="1441"/>
        <v>1.041938004688721</v>
      </c>
      <c r="AU738" s="18">
        <f t="shared" si="1471"/>
        <v>0.8</v>
      </c>
      <c r="AV738" s="66">
        <v>19</v>
      </c>
      <c r="AW738" s="66">
        <v>82</v>
      </c>
      <c r="AX738" s="66">
        <v>38</v>
      </c>
      <c r="AY738" s="66">
        <v>20</v>
      </c>
      <c r="AZ738" s="66">
        <v>30</v>
      </c>
      <c r="BA738" s="66">
        <v>3</v>
      </c>
      <c r="BB738" s="66">
        <v>15</v>
      </c>
      <c r="BC738" s="66">
        <v>0.5</v>
      </c>
      <c r="BE738" t="s">
        <v>251</v>
      </c>
      <c r="BF738" t="s">
        <v>252</v>
      </c>
      <c r="BH738" t="s">
        <v>7460</v>
      </c>
      <c r="BI738">
        <v>75</v>
      </c>
      <c r="BJ738">
        <v>220</v>
      </c>
      <c r="BK738" t="s">
        <v>1259</v>
      </c>
      <c r="BL738" t="s">
        <v>7128</v>
      </c>
      <c r="BM738" s="4" t="s">
        <v>2293</v>
      </c>
      <c r="BN738" s="4" t="s">
        <v>2294</v>
      </c>
      <c r="BO738" s="4" t="s">
        <v>2295</v>
      </c>
      <c r="BP738" s="4" t="s">
        <v>2296</v>
      </c>
      <c r="BQ738" s="7">
        <f t="shared" si="1442"/>
        <v>797.16666666666663</v>
      </c>
      <c r="BR738" s="7">
        <f t="shared" si="1443"/>
        <v>634.58333333333337</v>
      </c>
      <c r="BS738" s="7">
        <f t="shared" si="1444"/>
        <v>114.78333333333333</v>
      </c>
      <c r="BT738" s="7">
        <f t="shared" si="1445"/>
        <v>47.8</v>
      </c>
      <c r="BU738" s="12">
        <v>1148</v>
      </c>
      <c r="BV738">
        <v>4</v>
      </c>
      <c r="BW738">
        <v>3</v>
      </c>
      <c r="BX738">
        <v>3</v>
      </c>
      <c r="BY738" s="18">
        <f t="shared" si="1446"/>
        <v>9.9153645833333339</v>
      </c>
      <c r="BZ738" s="18">
        <f t="shared" si="1447"/>
        <v>1.7934895833333333</v>
      </c>
      <c r="CA738" s="18">
        <f t="shared" si="1448"/>
        <v>0.74687499999999996</v>
      </c>
      <c r="CB738" s="6">
        <v>16</v>
      </c>
      <c r="CC738" s="6">
        <v>9</v>
      </c>
      <c r="CD738" s="6">
        <v>0</v>
      </c>
      <c r="CE738" s="6">
        <v>25</v>
      </c>
      <c r="CF738" s="6">
        <v>18</v>
      </c>
      <c r="CG738" s="6">
        <v>2</v>
      </c>
      <c r="CH738" s="6">
        <v>8</v>
      </c>
      <c r="CI738" s="6">
        <v>28</v>
      </c>
      <c r="CJ738" s="11">
        <f t="shared" si="1449"/>
        <v>1.5128036769533815</v>
      </c>
      <c r="CK738" s="11">
        <f t="shared" si="1450"/>
        <v>11.297071129707113</v>
      </c>
      <c r="CL738" s="11">
        <f t="shared" si="1451"/>
        <v>0</v>
      </c>
      <c r="CM738" s="11">
        <f t="shared" si="1452"/>
        <v>1.7019041365725542</v>
      </c>
      <c r="CN738" s="11">
        <f t="shared" si="1453"/>
        <v>2.5104602510460254</v>
      </c>
      <c r="CO738" s="11">
        <f t="shared" si="1454"/>
        <v>4.1817917816175409</v>
      </c>
      <c r="CP738" s="52">
        <f t="shared" si="1429"/>
        <v>0.4375</v>
      </c>
      <c r="CQ738" s="52">
        <f t="shared" si="1430"/>
        <v>0.375</v>
      </c>
      <c r="CR738" s="52">
        <f t="shared" si="1431"/>
        <v>0.8125</v>
      </c>
      <c r="CS738" s="52">
        <f t="shared" si="1432"/>
        <v>0.33333333333333331</v>
      </c>
      <c r="CT738" s="52">
        <f t="shared" si="1433"/>
        <v>0.1111111111111111</v>
      </c>
      <c r="CU738" s="52">
        <f t="shared" si="1434"/>
        <v>0.44444444444444442</v>
      </c>
      <c r="CV738">
        <v>0</v>
      </c>
      <c r="CW738" s="60">
        <f t="shared" si="1472"/>
        <v>30.143186930662154</v>
      </c>
      <c r="CX738" s="60">
        <f t="shared" si="1473"/>
        <v>75.625808732583295</v>
      </c>
      <c r="CY738" s="60">
        <v>3.9307949920330199</v>
      </c>
      <c r="CZ738" s="60">
        <v>3.4042517599070417</v>
      </c>
      <c r="DA738" s="60">
        <v>9.0989078003472404E-2</v>
      </c>
      <c r="DB738" s="60">
        <v>-0.63968129677329177</v>
      </c>
      <c r="DC738" s="60">
        <v>9.2589652097086272</v>
      </c>
      <c r="DD738" s="60">
        <f t="shared" si="1474"/>
        <v>16.045319742878871</v>
      </c>
      <c r="DE738" s="60">
        <f t="shared" si="1475"/>
        <v>40.25587223804024</v>
      </c>
      <c r="DF738" s="60">
        <v>7.3577528448989042</v>
      </c>
      <c r="DG738" s="60">
        <v>-0.22484646511850731</v>
      </c>
      <c r="DH738" s="60">
        <v>6.1419118245746978</v>
      </c>
      <c r="DI738" s="60">
        <v>0.82304898342818822</v>
      </c>
      <c r="DJ738" s="60">
        <f t="shared" si="1476"/>
        <v>14.097867187783283</v>
      </c>
      <c r="DK738" s="60">
        <f t="shared" si="1477"/>
        <v>35.369936494543047</v>
      </c>
      <c r="DL738" s="60"/>
      <c r="DM738" s="60"/>
      <c r="DN738" s="60">
        <f t="shared" si="1478"/>
        <v>0</v>
      </c>
      <c r="DO738" s="58">
        <v>634.58333333333337</v>
      </c>
      <c r="DP738" s="58">
        <v>47.8</v>
      </c>
      <c r="DQ738" s="58">
        <v>114.78333333333333</v>
      </c>
      <c r="DR738" s="58">
        <v>797.16666666666663</v>
      </c>
    </row>
    <row r="739" spans="1:122" x14ac:dyDescent="0.2">
      <c r="A739" t="s">
        <v>4668</v>
      </c>
      <c r="B739" t="s">
        <v>4668</v>
      </c>
      <c r="C739" t="str">
        <f t="shared" si="1455"/>
        <v xml:space="preserve">Malik, Marek </v>
      </c>
      <c r="D739" t="str">
        <f t="shared" si="1456"/>
        <v>Marek Malik</v>
      </c>
      <c r="E739" t="str">
        <f t="shared" si="1457"/>
        <v xml:space="preserve">D </v>
      </c>
      <c r="F739" t="s">
        <v>3901</v>
      </c>
      <c r="G739">
        <v>69</v>
      </c>
      <c r="H739">
        <v>2</v>
      </c>
      <c r="I739">
        <v>19</v>
      </c>
      <c r="J739">
        <f t="shared" si="1458"/>
        <v>21</v>
      </c>
      <c r="K739">
        <v>32</v>
      </c>
      <c r="L739">
        <v>70</v>
      </c>
      <c r="M739" s="5" t="s">
        <v>5825</v>
      </c>
      <c r="N739" s="7">
        <f t="shared" si="1459"/>
        <v>19.266666666666666</v>
      </c>
      <c r="O739" s="7">
        <f t="shared" si="1460"/>
        <v>1329.3999999999999</v>
      </c>
      <c r="P739">
        <v>0</v>
      </c>
      <c r="Q739">
        <v>1</v>
      </c>
      <c r="R739">
        <v>0</v>
      </c>
      <c r="S739">
        <v>2</v>
      </c>
      <c r="T739">
        <f t="shared" si="1461"/>
        <v>2</v>
      </c>
      <c r="U739">
        <f t="shared" si="1462"/>
        <v>16</v>
      </c>
      <c r="V739">
        <v>57</v>
      </c>
      <c r="W739" s="9">
        <f t="shared" si="1463"/>
        <v>3.5087719298245612E-2</v>
      </c>
      <c r="X739">
        <v>1787</v>
      </c>
      <c r="Y739">
        <v>0</v>
      </c>
      <c r="Z739">
        <v>0</v>
      </c>
      <c r="AA739">
        <v>0</v>
      </c>
      <c r="AB739">
        <v>2</v>
      </c>
      <c r="AC739" s="9">
        <f t="shared" si="1464"/>
        <v>0</v>
      </c>
      <c r="AD739" s="5" t="s">
        <v>1696</v>
      </c>
      <c r="AE739" s="11">
        <f t="shared" si="1480"/>
        <v>63.3</v>
      </c>
      <c r="AF739" s="27">
        <v>70</v>
      </c>
      <c r="AG739" s="12">
        <v>2661501</v>
      </c>
      <c r="AH739" s="13" t="s">
        <v>4422</v>
      </c>
      <c r="AI739" s="13" t="s">
        <v>6458</v>
      </c>
      <c r="AJ739" s="14">
        <v>26.1</v>
      </c>
      <c r="AK739" s="13" t="s">
        <v>6395</v>
      </c>
      <c r="AL739" s="13" t="s">
        <v>6293</v>
      </c>
      <c r="AM739" s="13" t="s">
        <v>4416</v>
      </c>
      <c r="AN739" s="18">
        <f t="shared" si="1466"/>
        <v>23.2</v>
      </c>
      <c r="AO739" s="18">
        <f t="shared" si="1467"/>
        <v>32.200000000000003</v>
      </c>
      <c r="AP739" s="18">
        <f t="shared" si="1468"/>
        <v>26.1</v>
      </c>
      <c r="AQ739" s="18">
        <f t="shared" si="1469"/>
        <v>1.8</v>
      </c>
      <c r="AR739" s="18">
        <f t="shared" si="1440"/>
        <v>2.2861255463945898</v>
      </c>
      <c r="AS739" s="18">
        <f t="shared" si="1470"/>
        <v>10.4</v>
      </c>
      <c r="AT739" s="18">
        <f t="shared" si="1441"/>
        <v>13.208725379168738</v>
      </c>
      <c r="AU739" s="18">
        <f t="shared" si="1471"/>
        <v>12.1</v>
      </c>
      <c r="AV739" s="66">
        <v>127</v>
      </c>
      <c r="AW739" s="66">
        <v>54</v>
      </c>
      <c r="AX739" s="66">
        <v>37</v>
      </c>
      <c r="AY739" s="66">
        <v>57</v>
      </c>
      <c r="AZ739" s="66">
        <v>30</v>
      </c>
      <c r="BA739" s="66">
        <v>0</v>
      </c>
      <c r="BB739" s="66">
        <v>2</v>
      </c>
      <c r="BC739" s="66">
        <v>0</v>
      </c>
      <c r="BD739">
        <v>8</v>
      </c>
      <c r="BE739" t="s">
        <v>5170</v>
      </c>
      <c r="BF739" t="s">
        <v>1393</v>
      </c>
      <c r="BH739" t="s">
        <v>627</v>
      </c>
      <c r="BI739">
        <v>78</v>
      </c>
      <c r="BJ739">
        <v>240</v>
      </c>
      <c r="BK739" t="s">
        <v>1259</v>
      </c>
      <c r="BL739" t="s">
        <v>7128</v>
      </c>
      <c r="BM739" s="4" t="s">
        <v>4891</v>
      </c>
      <c r="BN739" s="4" t="s">
        <v>4892</v>
      </c>
      <c r="BO739" s="4" t="s">
        <v>1488</v>
      </c>
      <c r="BP739" s="4" t="s">
        <v>1489</v>
      </c>
      <c r="BQ739" s="7">
        <f t="shared" si="1442"/>
        <v>1329.4333333333334</v>
      </c>
      <c r="BR739" s="7">
        <f t="shared" si="1443"/>
        <v>1084.1500000000001</v>
      </c>
      <c r="BS739" s="7">
        <f t="shared" si="1444"/>
        <v>215.03333333333333</v>
      </c>
      <c r="BT739" s="7">
        <f t="shared" si="1445"/>
        <v>30.25</v>
      </c>
      <c r="BU739" s="12">
        <v>1787</v>
      </c>
      <c r="BV739">
        <v>0</v>
      </c>
      <c r="BW739">
        <v>0</v>
      </c>
      <c r="BX739">
        <v>0</v>
      </c>
      <c r="BY739" s="18">
        <f t="shared" si="1446"/>
        <v>15.712318840579712</v>
      </c>
      <c r="BZ739" s="18">
        <f t="shared" si="1447"/>
        <v>3.1164251207729468</v>
      </c>
      <c r="CA739" s="18">
        <f t="shared" si="1448"/>
        <v>0.43840579710144928</v>
      </c>
      <c r="CB739" s="6">
        <v>56</v>
      </c>
      <c r="CC739" s="6">
        <v>3</v>
      </c>
      <c r="CD739" s="6">
        <v>5</v>
      </c>
      <c r="CE739" s="6">
        <v>64</v>
      </c>
      <c r="CF739" s="6">
        <v>31</v>
      </c>
      <c r="CG739" s="6">
        <v>0</v>
      </c>
      <c r="CH739" s="6">
        <v>20</v>
      </c>
      <c r="CI739" s="6">
        <v>51</v>
      </c>
      <c r="CJ739" s="11">
        <f t="shared" si="1449"/>
        <v>3.0992021399252865</v>
      </c>
      <c r="CK739" s="11">
        <f t="shared" si="1450"/>
        <v>5.9504132231404956</v>
      </c>
      <c r="CL739" s="11">
        <f t="shared" si="1451"/>
        <v>1.395132537591071</v>
      </c>
      <c r="CM739" s="11">
        <f t="shared" si="1452"/>
        <v>1.7156297560300695</v>
      </c>
      <c r="CN739" s="11">
        <f t="shared" si="1453"/>
        <v>0</v>
      </c>
      <c r="CO739" s="11">
        <f t="shared" si="1454"/>
        <v>5.5805301503642841</v>
      </c>
      <c r="CP739" s="52">
        <f t="shared" si="1429"/>
        <v>3.5714285714285712E-2</v>
      </c>
      <c r="CQ739" s="52">
        <f t="shared" si="1430"/>
        <v>0.2857142857142857</v>
      </c>
      <c r="CR739" s="52">
        <f t="shared" si="1431"/>
        <v>0.3214285714285714</v>
      </c>
      <c r="CS739" s="52">
        <f t="shared" si="1432"/>
        <v>0</v>
      </c>
      <c r="CT739" s="52">
        <f t="shared" si="1433"/>
        <v>0.33333333333333331</v>
      </c>
      <c r="CU739" s="52">
        <f t="shared" si="1434"/>
        <v>0.33333333333333331</v>
      </c>
      <c r="CV739">
        <v>0</v>
      </c>
      <c r="CW739" s="60">
        <f t="shared" si="1472"/>
        <v>44.666262635786389</v>
      </c>
      <c r="CX739" s="60">
        <f t="shared" si="1473"/>
        <v>67.195942084276084</v>
      </c>
      <c r="CY739" s="60">
        <v>8.4675746189736252</v>
      </c>
      <c r="CZ739" s="60">
        <v>2.3278101674014635E-2</v>
      </c>
      <c r="DA739" s="60">
        <v>0.15174231227315452</v>
      </c>
      <c r="DB739" s="60">
        <v>0.86166970934837805</v>
      </c>
      <c r="DC739" s="60">
        <v>0</v>
      </c>
      <c r="DD739" s="60">
        <f t="shared" si="1474"/>
        <v>9.5042647422691733</v>
      </c>
      <c r="DE739" s="60">
        <f t="shared" si="1475"/>
        <v>14.298219405163863</v>
      </c>
      <c r="DF739" s="60">
        <v>30.606253595711092</v>
      </c>
      <c r="DG739" s="60">
        <v>0.89141462456245513</v>
      </c>
      <c r="DH739" s="60">
        <v>10.330937402064825</v>
      </c>
      <c r="DI739" s="60">
        <v>-6.6666077288211554</v>
      </c>
      <c r="DJ739" s="60">
        <f t="shared" si="1476"/>
        <v>35.161997893517217</v>
      </c>
      <c r="DK739" s="60">
        <f t="shared" si="1477"/>
        <v>52.897722679112228</v>
      </c>
      <c r="DL739" s="60"/>
      <c r="DM739" s="60"/>
      <c r="DN739" s="60">
        <f t="shared" si="1478"/>
        <v>0</v>
      </c>
      <c r="DO739" s="59">
        <v>1084.1500000000001</v>
      </c>
      <c r="DP739" s="59">
        <v>30.25</v>
      </c>
      <c r="DQ739" s="59">
        <v>215.03333333333333</v>
      </c>
      <c r="DR739" s="58">
        <v>1329.4333333333334</v>
      </c>
    </row>
    <row r="740" spans="1:122" x14ac:dyDescent="0.2">
      <c r="A740" t="s">
        <v>4668</v>
      </c>
      <c r="B740" t="s">
        <v>4668</v>
      </c>
      <c r="C740" t="str">
        <f t="shared" si="1455"/>
        <v xml:space="preserve">Straka, Martin </v>
      </c>
      <c r="D740" t="str">
        <f t="shared" si="1456"/>
        <v>Martin Straka</v>
      </c>
      <c r="E740" t="str">
        <f t="shared" si="1457"/>
        <v xml:space="preserve">C </v>
      </c>
      <c r="F740" t="s">
        <v>3895</v>
      </c>
      <c r="G740">
        <v>77</v>
      </c>
      <c r="H740">
        <v>29</v>
      </c>
      <c r="I740">
        <v>41</v>
      </c>
      <c r="J740">
        <f t="shared" si="1458"/>
        <v>70</v>
      </c>
      <c r="K740">
        <v>16</v>
      </c>
      <c r="L740">
        <v>24</v>
      </c>
      <c r="M740" s="5" t="s">
        <v>5722</v>
      </c>
      <c r="N740" s="7">
        <f t="shared" si="1459"/>
        <v>19.95</v>
      </c>
      <c r="O740" s="7">
        <f t="shared" si="1460"/>
        <v>1536.1499999999999</v>
      </c>
      <c r="P740">
        <v>8</v>
      </c>
      <c r="Q740">
        <v>20</v>
      </c>
      <c r="R740">
        <v>0</v>
      </c>
      <c r="S740">
        <v>1</v>
      </c>
      <c r="T740">
        <f t="shared" si="1461"/>
        <v>21</v>
      </c>
      <c r="U740">
        <f t="shared" si="1462"/>
        <v>20</v>
      </c>
      <c r="V740">
        <v>165</v>
      </c>
      <c r="W740" s="9">
        <f t="shared" si="1463"/>
        <v>0.17575757575757575</v>
      </c>
      <c r="X740">
        <v>1782</v>
      </c>
      <c r="Y740">
        <v>6</v>
      </c>
      <c r="Z740">
        <v>0</v>
      </c>
      <c r="AA740">
        <v>86</v>
      </c>
      <c r="AB740">
        <v>127</v>
      </c>
      <c r="AC740" s="9">
        <f t="shared" si="1464"/>
        <v>0.40375586854460094</v>
      </c>
      <c r="AD740" s="5" t="s">
        <v>1697</v>
      </c>
      <c r="AE740" s="11">
        <f t="shared" si="1480"/>
        <v>21.933333333333334</v>
      </c>
      <c r="AF740" s="27">
        <v>78</v>
      </c>
      <c r="AG740" s="12">
        <v>5224138</v>
      </c>
      <c r="AH740" s="13" t="s">
        <v>4411</v>
      </c>
      <c r="AI740" s="13" t="s">
        <v>6281</v>
      </c>
      <c r="AJ740" s="14">
        <v>16.8</v>
      </c>
      <c r="AK740" s="13" t="s">
        <v>6454</v>
      </c>
      <c r="AL740" s="13" t="s">
        <v>6373</v>
      </c>
      <c r="AM740" s="13" t="s">
        <v>4399</v>
      </c>
      <c r="AN740" s="18">
        <f t="shared" si="1466"/>
        <v>34.799999999999997</v>
      </c>
      <c r="AO740" s="18">
        <f t="shared" si="1467"/>
        <v>24.7</v>
      </c>
      <c r="AP740" s="18">
        <f t="shared" si="1468"/>
        <v>16.8</v>
      </c>
      <c r="AQ740" s="18">
        <f t="shared" si="1469"/>
        <v>10.3</v>
      </c>
      <c r="AR740" s="18">
        <f t="shared" si="1440"/>
        <v>10.372869407588308</v>
      </c>
      <c r="AS740" s="18">
        <f t="shared" si="1470"/>
        <v>5.2</v>
      </c>
      <c r="AT740" s="18">
        <f t="shared" si="1441"/>
        <v>5.2367884387824475</v>
      </c>
      <c r="AU740" s="18">
        <f t="shared" si="1471"/>
        <v>15.5</v>
      </c>
      <c r="AV740" s="66">
        <v>42</v>
      </c>
      <c r="AW740" s="66">
        <v>39</v>
      </c>
      <c r="AX740" s="66">
        <v>62</v>
      </c>
      <c r="AY740" s="66">
        <v>40</v>
      </c>
      <c r="AZ740" s="66">
        <v>45</v>
      </c>
      <c r="BA740" s="66">
        <v>86</v>
      </c>
      <c r="BB740" s="66">
        <v>127</v>
      </c>
      <c r="BC740" s="66">
        <v>4.9000000000000004</v>
      </c>
      <c r="BD740">
        <v>82</v>
      </c>
      <c r="BE740" t="s">
        <v>673</v>
      </c>
      <c r="BF740" t="s">
        <v>674</v>
      </c>
      <c r="BH740" t="s">
        <v>627</v>
      </c>
      <c r="BI740">
        <v>69</v>
      </c>
      <c r="BJ740">
        <v>180</v>
      </c>
      <c r="BK740" t="s">
        <v>1259</v>
      </c>
      <c r="BL740" t="s">
        <v>7128</v>
      </c>
      <c r="BM740" s="4" t="s">
        <v>2006</v>
      </c>
      <c r="BN740" s="4" t="s">
        <v>2007</v>
      </c>
      <c r="BO740" s="4" t="s">
        <v>7239</v>
      </c>
      <c r="BP740" s="4" t="s">
        <v>7241</v>
      </c>
      <c r="BQ740" s="7">
        <f t="shared" si="1442"/>
        <v>1536.35</v>
      </c>
      <c r="BR740" s="7">
        <f t="shared" si="1443"/>
        <v>1086.75</v>
      </c>
      <c r="BS740" s="7">
        <f t="shared" si="1444"/>
        <v>50.166666666666664</v>
      </c>
      <c r="BT740" s="7">
        <f t="shared" si="1445"/>
        <v>399.43333333333334</v>
      </c>
      <c r="BU740" s="12">
        <v>1782</v>
      </c>
      <c r="BV740">
        <v>2</v>
      </c>
      <c r="BW740">
        <v>0</v>
      </c>
      <c r="BX740">
        <v>0</v>
      </c>
      <c r="BY740" s="18">
        <f t="shared" si="1446"/>
        <v>14.113636363636363</v>
      </c>
      <c r="BZ740" s="18">
        <f t="shared" si="1447"/>
        <v>0.65151515151515149</v>
      </c>
      <c r="CA740" s="18">
        <f t="shared" si="1448"/>
        <v>5.1874458874458877</v>
      </c>
      <c r="CB740" s="6">
        <v>48</v>
      </c>
      <c r="CC740" s="6">
        <v>52</v>
      </c>
      <c r="CD740" s="6">
        <v>1</v>
      </c>
      <c r="CE740" s="6">
        <v>101</v>
      </c>
      <c r="CF740" s="6">
        <v>32</v>
      </c>
      <c r="CG740" s="6">
        <v>3</v>
      </c>
      <c r="CH740" s="6">
        <v>5</v>
      </c>
      <c r="CI740" s="6">
        <v>40</v>
      </c>
      <c r="CJ740" s="11">
        <f t="shared" si="1449"/>
        <v>2.650103519668737</v>
      </c>
      <c r="CK740" s="11">
        <f t="shared" si="1450"/>
        <v>7.8110656763748647</v>
      </c>
      <c r="CL740" s="11">
        <f t="shared" si="1451"/>
        <v>1.1960132890365449</v>
      </c>
      <c r="CM740" s="11">
        <f t="shared" si="1452"/>
        <v>1.766735679779158</v>
      </c>
      <c r="CN740" s="11">
        <f t="shared" si="1453"/>
        <v>0.4506384044062422</v>
      </c>
      <c r="CO740" s="11">
        <f t="shared" si="1454"/>
        <v>5.9800664451827243</v>
      </c>
      <c r="CP740" s="52">
        <f t="shared" si="1429"/>
        <v>0.4375</v>
      </c>
      <c r="CQ740" s="52">
        <f t="shared" si="1430"/>
        <v>0.41666666666666669</v>
      </c>
      <c r="CR740" s="52">
        <f t="shared" si="1431"/>
        <v>0.85416666666666674</v>
      </c>
      <c r="CS740" s="52">
        <f t="shared" si="1432"/>
        <v>0.15384615384615385</v>
      </c>
      <c r="CT740" s="52">
        <f t="shared" si="1433"/>
        <v>0.38461538461538464</v>
      </c>
      <c r="CU740" s="52">
        <f t="shared" si="1434"/>
        <v>0.53846153846153855</v>
      </c>
      <c r="CV740">
        <v>0</v>
      </c>
      <c r="CW740" s="60">
        <f t="shared" si="1472"/>
        <v>66.455482275664011</v>
      </c>
      <c r="CX740" s="60">
        <f t="shared" si="1473"/>
        <v>86.51086311799267</v>
      </c>
      <c r="CY740" s="60">
        <v>32.131775738470878</v>
      </c>
      <c r="CZ740" s="60">
        <v>10.492017522499085</v>
      </c>
      <c r="DA740" s="60">
        <v>0.17535990381430253</v>
      </c>
      <c r="DB740" s="60">
        <v>0.42063285691193331</v>
      </c>
      <c r="DC740" s="60">
        <v>-1.0734735486852605</v>
      </c>
      <c r="DD740" s="60">
        <f t="shared" si="1474"/>
        <v>42.146312473010944</v>
      </c>
      <c r="DE740" s="60">
        <f t="shared" si="1475"/>
        <v>54.865509126189927</v>
      </c>
      <c r="DF740" s="60">
        <v>12.240811933019559</v>
      </c>
      <c r="DG740" s="60">
        <v>0.77311585099083291</v>
      </c>
      <c r="DH740" s="60">
        <v>1.8300485473308088</v>
      </c>
      <c r="DI740" s="60">
        <v>9.4651934713118688</v>
      </c>
      <c r="DJ740" s="60">
        <f t="shared" si="1476"/>
        <v>24.309169802653066</v>
      </c>
      <c r="DK740" s="60">
        <f t="shared" si="1477"/>
        <v>31.64535399180274</v>
      </c>
      <c r="DL740" s="60"/>
      <c r="DM740" s="60"/>
      <c r="DN740" s="60">
        <f t="shared" si="1478"/>
        <v>0</v>
      </c>
      <c r="DO740" s="58">
        <v>1086.75</v>
      </c>
      <c r="DP740" s="58">
        <v>399.43333333333334</v>
      </c>
      <c r="DQ740" s="58">
        <v>50.166666666666664</v>
      </c>
      <c r="DR740" s="58">
        <v>1536.35</v>
      </c>
    </row>
    <row r="741" spans="1:122" x14ac:dyDescent="0.2">
      <c r="A741" t="s">
        <v>4668</v>
      </c>
      <c r="B741" t="s">
        <v>4668</v>
      </c>
      <c r="C741" t="str">
        <f t="shared" si="1455"/>
        <v xml:space="preserve">Rozsival, Michal </v>
      </c>
      <c r="D741" t="str">
        <f t="shared" si="1456"/>
        <v>Michal Rozsival</v>
      </c>
      <c r="E741" t="str">
        <f t="shared" si="1457"/>
        <v xml:space="preserve">D </v>
      </c>
      <c r="F741" t="s">
        <v>3898</v>
      </c>
      <c r="G741">
        <v>80</v>
      </c>
      <c r="H741">
        <v>10</v>
      </c>
      <c r="I741">
        <v>30</v>
      </c>
      <c r="J741">
        <f t="shared" si="1458"/>
        <v>40</v>
      </c>
      <c r="K741">
        <v>10</v>
      </c>
      <c r="L741">
        <v>52</v>
      </c>
      <c r="M741" s="5" t="s">
        <v>5893</v>
      </c>
      <c r="N741" s="7">
        <f t="shared" si="1459"/>
        <v>23.766666666666666</v>
      </c>
      <c r="O741" s="7">
        <f t="shared" si="1460"/>
        <v>1901.3333333333333</v>
      </c>
      <c r="P741">
        <v>7</v>
      </c>
      <c r="Q741">
        <v>13</v>
      </c>
      <c r="R741">
        <v>0</v>
      </c>
      <c r="S741">
        <v>2</v>
      </c>
      <c r="T741">
        <f t="shared" si="1461"/>
        <v>3</v>
      </c>
      <c r="U741">
        <f t="shared" si="1462"/>
        <v>15</v>
      </c>
      <c r="V741">
        <v>104</v>
      </c>
      <c r="W741" s="9">
        <f t="shared" si="1463"/>
        <v>9.6153846153846159E-2</v>
      </c>
      <c r="X741">
        <v>2299</v>
      </c>
      <c r="Y741">
        <v>3</v>
      </c>
      <c r="Z741">
        <v>0</v>
      </c>
      <c r="AA741">
        <v>0</v>
      </c>
      <c r="AB741">
        <v>3</v>
      </c>
      <c r="AC741" s="9">
        <f t="shared" si="1464"/>
        <v>0</v>
      </c>
      <c r="AD741" s="5" t="s">
        <v>1700</v>
      </c>
      <c r="AE741" s="11">
        <f t="shared" si="1480"/>
        <v>47.533333333333331</v>
      </c>
      <c r="AF741" s="27">
        <v>68</v>
      </c>
      <c r="AG741" s="12">
        <v>4680674</v>
      </c>
      <c r="AH741" s="13" t="s">
        <v>4499</v>
      </c>
      <c r="AI741" s="13" t="s">
        <v>4500</v>
      </c>
      <c r="AJ741" s="14">
        <v>7.2</v>
      </c>
      <c r="AK741" s="13" t="s">
        <v>6487</v>
      </c>
      <c r="AL741" s="13" t="s">
        <v>6421</v>
      </c>
      <c r="AM741" s="13" t="s">
        <v>6337</v>
      </c>
      <c r="AN741" s="18">
        <f t="shared" si="1466"/>
        <v>43.1</v>
      </c>
      <c r="AO741" s="18">
        <f t="shared" si="1467"/>
        <v>36.299999999999997</v>
      </c>
      <c r="AP741" s="18">
        <f t="shared" si="1468"/>
        <v>7.2</v>
      </c>
      <c r="AQ741" s="18">
        <f t="shared" si="1469"/>
        <v>4.5999999999999996</v>
      </c>
      <c r="AR741" s="18">
        <f t="shared" si="1440"/>
        <v>3.6367948768628691</v>
      </c>
      <c r="AS741" s="18">
        <f t="shared" si="1470"/>
        <v>6.4</v>
      </c>
      <c r="AT741" s="18">
        <f t="shared" si="1441"/>
        <v>5.0598885243309484</v>
      </c>
      <c r="AU741" s="18">
        <f t="shared" si="1471"/>
        <v>11.1</v>
      </c>
      <c r="AV741" s="66">
        <v>161</v>
      </c>
      <c r="AW741" s="66">
        <v>129</v>
      </c>
      <c r="AX741" s="66">
        <v>53</v>
      </c>
      <c r="AY741" s="66">
        <v>67</v>
      </c>
      <c r="AZ741" s="66">
        <v>44</v>
      </c>
      <c r="BA741" s="66">
        <v>0</v>
      </c>
      <c r="BB741" s="66">
        <v>3</v>
      </c>
      <c r="BC741" s="66">
        <v>0</v>
      </c>
      <c r="BD741">
        <v>3</v>
      </c>
      <c r="BE741" t="s">
        <v>220</v>
      </c>
      <c r="BF741" t="s">
        <v>221</v>
      </c>
      <c r="BH741" t="s">
        <v>627</v>
      </c>
      <c r="BI741">
        <v>74</v>
      </c>
      <c r="BJ741">
        <v>210</v>
      </c>
      <c r="BK741" t="s">
        <v>1258</v>
      </c>
      <c r="BL741" t="s">
        <v>7128</v>
      </c>
      <c r="BM741" s="4" t="s">
        <v>1836</v>
      </c>
      <c r="BN741" s="4" t="s">
        <v>1837</v>
      </c>
      <c r="BO741" s="4" t="s">
        <v>610</v>
      </c>
      <c r="BP741" s="4" t="s">
        <v>611</v>
      </c>
      <c r="BQ741" s="7">
        <f t="shared" si="1442"/>
        <v>1901.9166666666667</v>
      </c>
      <c r="BR741" s="7">
        <f t="shared" si="1443"/>
        <v>1274.1333333333334</v>
      </c>
      <c r="BS741" s="7">
        <f t="shared" si="1444"/>
        <v>260.73333333333335</v>
      </c>
      <c r="BT741" s="7">
        <f t="shared" si="1445"/>
        <v>367.05</v>
      </c>
      <c r="BU741" s="12">
        <v>2299</v>
      </c>
      <c r="BV741">
        <v>1</v>
      </c>
      <c r="BW741">
        <v>0</v>
      </c>
      <c r="BX741">
        <v>0</v>
      </c>
      <c r="BY741" s="18">
        <f t="shared" si="1446"/>
        <v>15.926666666666668</v>
      </c>
      <c r="BZ741" s="18">
        <f t="shared" si="1447"/>
        <v>3.2591666666666668</v>
      </c>
      <c r="CA741" s="18">
        <f t="shared" si="1448"/>
        <v>4.5881249999999998</v>
      </c>
      <c r="CB741" s="6">
        <v>48</v>
      </c>
      <c r="CC741" s="6">
        <v>48</v>
      </c>
      <c r="CD741" s="6">
        <v>3</v>
      </c>
      <c r="CE741" s="6">
        <v>99</v>
      </c>
      <c r="CF741" s="6">
        <v>38</v>
      </c>
      <c r="CG741" s="6">
        <v>5</v>
      </c>
      <c r="CH741" s="6">
        <v>23</v>
      </c>
      <c r="CI741" s="6">
        <v>66</v>
      </c>
      <c r="CJ741" s="11">
        <f t="shared" si="1449"/>
        <v>2.2603599832565924</v>
      </c>
      <c r="CK741" s="11">
        <f t="shared" si="1450"/>
        <v>7.8463424601552925</v>
      </c>
      <c r="CL741" s="11">
        <f t="shared" si="1451"/>
        <v>0.69036052160572736</v>
      </c>
      <c r="CM741" s="11">
        <f t="shared" si="1452"/>
        <v>1.7894516534114691</v>
      </c>
      <c r="CN741" s="11">
        <f t="shared" si="1453"/>
        <v>0.81732733959950954</v>
      </c>
      <c r="CO741" s="11">
        <f t="shared" si="1454"/>
        <v>5.292763998977243</v>
      </c>
      <c r="CP741" s="52">
        <f t="shared" si="1429"/>
        <v>6.25E-2</v>
      </c>
      <c r="CQ741" s="52">
        <f t="shared" si="1430"/>
        <v>0.3125</v>
      </c>
      <c r="CR741" s="52">
        <f t="shared" si="1431"/>
        <v>0.375</v>
      </c>
      <c r="CS741" s="52">
        <f t="shared" si="1432"/>
        <v>0.14583333333333334</v>
      </c>
      <c r="CT741" s="52">
        <f t="shared" si="1433"/>
        <v>0.27083333333333331</v>
      </c>
      <c r="CU741" s="52">
        <f t="shared" si="1434"/>
        <v>0.41666666666666663</v>
      </c>
      <c r="CV741">
        <v>0</v>
      </c>
      <c r="CW741" s="60">
        <f t="shared" si="1472"/>
        <v>75.884985063822896</v>
      </c>
      <c r="CX741" s="60">
        <f t="shared" si="1473"/>
        <v>79.798433226646338</v>
      </c>
      <c r="CY741" s="60">
        <v>7.6126741525307793</v>
      </c>
      <c r="CZ741" s="60">
        <v>10.09281095124782</v>
      </c>
      <c r="DA741" s="60">
        <v>0.21708590082304524</v>
      </c>
      <c r="DB741" s="60">
        <v>0.76479662359867873</v>
      </c>
      <c r="DC741" s="60">
        <v>-0.53673677434263023</v>
      </c>
      <c r="DD741" s="60">
        <f t="shared" si="1474"/>
        <v>18.150630853857692</v>
      </c>
      <c r="DE741" s="60">
        <f t="shared" si="1475"/>
        <v>19.086673114515381</v>
      </c>
      <c r="DF741" s="60">
        <v>34.793488105440801</v>
      </c>
      <c r="DG741" s="60">
        <v>4.5754590045898098</v>
      </c>
      <c r="DH741" s="60">
        <v>13.374349366072853</v>
      </c>
      <c r="DI741" s="60">
        <v>4.991057733861739</v>
      </c>
      <c r="DJ741" s="60">
        <f t="shared" si="1476"/>
        <v>57.734354209965204</v>
      </c>
      <c r="DK741" s="60">
        <f t="shared" si="1477"/>
        <v>60.71176011213096</v>
      </c>
      <c r="DL741" s="60"/>
      <c r="DM741" s="60"/>
      <c r="DN741" s="60">
        <f t="shared" si="1478"/>
        <v>0</v>
      </c>
      <c r="DO741" s="58">
        <v>1274.1333333333334</v>
      </c>
      <c r="DP741" s="58">
        <v>367.05</v>
      </c>
      <c r="DQ741" s="58">
        <v>260.73333333333335</v>
      </c>
      <c r="DR741" s="58">
        <v>1901.9166666666667</v>
      </c>
    </row>
    <row r="742" spans="1:122" x14ac:dyDescent="0.2">
      <c r="A742" t="s">
        <v>4668</v>
      </c>
      <c r="B742" t="s">
        <v>4668</v>
      </c>
      <c r="C742" t="str">
        <f t="shared" si="1455"/>
        <v xml:space="preserve">Dawes, Nigel </v>
      </c>
      <c r="D742" t="str">
        <f t="shared" si="1456"/>
        <v>Nigel Dawes</v>
      </c>
      <c r="E742" t="str">
        <f t="shared" si="1457"/>
        <v>LW</v>
      </c>
      <c r="F742" t="s">
        <v>7559</v>
      </c>
      <c r="G742">
        <v>8</v>
      </c>
      <c r="H742">
        <v>1</v>
      </c>
      <c r="I742">
        <v>0</v>
      </c>
      <c r="J742">
        <f t="shared" si="1458"/>
        <v>1</v>
      </c>
      <c r="K742">
        <v>-4</v>
      </c>
      <c r="L742">
        <v>0</v>
      </c>
      <c r="M742" s="5" t="s">
        <v>5672</v>
      </c>
      <c r="N742" s="7">
        <f t="shared" si="1459"/>
        <v>6.7333333333333334</v>
      </c>
      <c r="O742" s="7">
        <f t="shared" si="1460"/>
        <v>53.866666666666667</v>
      </c>
      <c r="P742">
        <v>0</v>
      </c>
      <c r="Q742">
        <v>0</v>
      </c>
      <c r="R742">
        <v>0</v>
      </c>
      <c r="S742">
        <v>0</v>
      </c>
      <c r="T742">
        <f t="shared" si="1461"/>
        <v>1</v>
      </c>
      <c r="U742">
        <f t="shared" si="1462"/>
        <v>0</v>
      </c>
      <c r="V742">
        <v>7</v>
      </c>
      <c r="W742" s="9">
        <f t="shared" si="1463"/>
        <v>0.14285714285714285</v>
      </c>
      <c r="X742">
        <v>79</v>
      </c>
      <c r="Y742">
        <v>0</v>
      </c>
      <c r="Z742">
        <v>0</v>
      </c>
      <c r="AA742">
        <v>0</v>
      </c>
      <c r="AB742">
        <v>1</v>
      </c>
      <c r="AC742" s="9">
        <f t="shared" si="1464"/>
        <v>0</v>
      </c>
      <c r="AD742" s="5" t="s">
        <v>1701</v>
      </c>
      <c r="AE742" s="11">
        <f t="shared" si="1480"/>
        <v>53.9</v>
      </c>
      <c r="AH742" s="13" t="s">
        <v>6339</v>
      </c>
      <c r="AI742" s="13" t="s">
        <v>6469</v>
      </c>
      <c r="AJ742" s="14">
        <v>-4.2</v>
      </c>
      <c r="AK742" s="13" t="s">
        <v>6340</v>
      </c>
      <c r="AL742" s="13" t="s">
        <v>6274</v>
      </c>
      <c r="AM742" s="13" t="s">
        <v>6335</v>
      </c>
      <c r="AN742" s="18">
        <f t="shared" si="1466"/>
        <v>2.2000000000000002</v>
      </c>
      <c r="AO742" s="18">
        <f t="shared" si="1467"/>
        <v>2.1</v>
      </c>
      <c r="AP742" s="18">
        <f t="shared" si="1468"/>
        <v>-4.2</v>
      </c>
      <c r="AQ742" s="18">
        <f t="shared" si="1469"/>
        <v>-0.6</v>
      </c>
      <c r="AR742" s="18">
        <f t="shared" si="1440"/>
        <v>-21.791767554479417</v>
      </c>
      <c r="AS742" s="18">
        <f t="shared" si="1470"/>
        <v>-0.5</v>
      </c>
      <c r="AT742" s="18">
        <f t="shared" si="1441"/>
        <v>-18.159806295399516</v>
      </c>
      <c r="AU742" s="18">
        <f t="shared" si="1471"/>
        <v>-1.1000000000000001</v>
      </c>
      <c r="AV742" s="66">
        <v>3</v>
      </c>
      <c r="AW742" s="66">
        <v>3</v>
      </c>
      <c r="AX742" s="66">
        <v>4</v>
      </c>
      <c r="AY742" s="66">
        <v>1</v>
      </c>
      <c r="AZ742" s="66">
        <v>2</v>
      </c>
      <c r="BA742" s="66">
        <v>0</v>
      </c>
      <c r="BB742" s="66">
        <v>1</v>
      </c>
      <c r="BC742" s="66">
        <v>0.2</v>
      </c>
      <c r="BE742" t="s">
        <v>3463</v>
      </c>
      <c r="BF742" t="s">
        <v>1342</v>
      </c>
      <c r="BG742" t="s">
        <v>682</v>
      </c>
      <c r="BH742" t="s">
        <v>7457</v>
      </c>
      <c r="BI742">
        <v>68</v>
      </c>
      <c r="BJ742">
        <v>190</v>
      </c>
      <c r="BK742" t="s">
        <v>1259</v>
      </c>
      <c r="BL742" t="s">
        <v>638</v>
      </c>
      <c r="BM742" s="4" t="s">
        <v>6091</v>
      </c>
      <c r="BN742" s="4" t="s">
        <v>6092</v>
      </c>
      <c r="BO742" s="4" t="s">
        <v>1516</v>
      </c>
      <c r="BP742" s="4" t="s">
        <v>1627</v>
      </c>
      <c r="BQ742" s="7">
        <f t="shared" si="1442"/>
        <v>53.9</v>
      </c>
      <c r="BR742" s="7">
        <f t="shared" si="1443"/>
        <v>52.733333333333334</v>
      </c>
      <c r="BS742" s="7">
        <f t="shared" si="1444"/>
        <v>0</v>
      </c>
      <c r="BT742" s="7">
        <f t="shared" si="1445"/>
        <v>1.1666666666666667</v>
      </c>
      <c r="BU742">
        <v>79</v>
      </c>
      <c r="BV742">
        <v>0</v>
      </c>
      <c r="BW742">
        <v>0</v>
      </c>
      <c r="BX742">
        <v>0</v>
      </c>
      <c r="BY742" s="18">
        <f t="shared" si="1446"/>
        <v>6.5916666666666668</v>
      </c>
      <c r="BZ742" s="18">
        <f t="shared" si="1447"/>
        <v>0</v>
      </c>
      <c r="CA742" s="18">
        <f t="shared" si="1448"/>
        <v>0.14583333333333334</v>
      </c>
      <c r="CB742" s="6">
        <v>2</v>
      </c>
      <c r="CC742" s="6">
        <v>0</v>
      </c>
      <c r="CD742" s="6">
        <v>0</v>
      </c>
      <c r="CE742" s="6">
        <v>2</v>
      </c>
      <c r="CF742" s="6">
        <v>6</v>
      </c>
      <c r="CG742" s="6">
        <v>0</v>
      </c>
      <c r="CH742" s="6">
        <v>0</v>
      </c>
      <c r="CI742" s="6">
        <v>6</v>
      </c>
      <c r="CJ742" s="11">
        <f t="shared" si="1449"/>
        <v>2.2756005056890012</v>
      </c>
      <c r="CK742" s="11">
        <f t="shared" si="1450"/>
        <v>0</v>
      </c>
      <c r="CL742" s="11">
        <f t="shared" si="1451"/>
        <v>0</v>
      </c>
      <c r="CM742" s="11">
        <f t="shared" si="1452"/>
        <v>6.826801517067004</v>
      </c>
      <c r="CN742" s="11">
        <f t="shared" si="1453"/>
        <v>0</v>
      </c>
      <c r="CO742" s="11">
        <f t="shared" si="1454"/>
        <v>0</v>
      </c>
      <c r="CP742" s="52">
        <f t="shared" si="1429"/>
        <v>0.5</v>
      </c>
      <c r="CQ742" s="52">
        <f t="shared" si="1430"/>
        <v>0</v>
      </c>
      <c r="CR742" s="52">
        <f t="shared" si="1431"/>
        <v>0.5</v>
      </c>
      <c r="CS742" s="52">
        <f t="shared" si="1432"/>
        <v>0</v>
      </c>
      <c r="CT742" s="52">
        <f t="shared" si="1433"/>
        <v>0</v>
      </c>
      <c r="CU742" s="52">
        <f t="shared" si="1434"/>
        <v>0</v>
      </c>
      <c r="CV742">
        <v>0</v>
      </c>
      <c r="CW742" s="60">
        <f t="shared" si="1472"/>
        <v>-5.4696937101517906E-2</v>
      </c>
      <c r="CX742" s="60">
        <f t="shared" si="1473"/>
        <v>-2.029570949963559</v>
      </c>
      <c r="CY742" s="60">
        <v>0.70807879132670093</v>
      </c>
      <c r="CZ742" s="60">
        <v>-5.4218913933381241E-2</v>
      </c>
      <c r="DA742" s="60">
        <v>6.1521780945688843E-3</v>
      </c>
      <c r="DB742" s="60">
        <v>0</v>
      </c>
      <c r="DC742" s="60">
        <v>-0.53673677434263023</v>
      </c>
      <c r="DD742" s="60">
        <f t="shared" si="1474"/>
        <v>0.12327528114525843</v>
      </c>
      <c r="DE742" s="60">
        <f t="shared" si="1475"/>
        <v>4.5742219348889961</v>
      </c>
      <c r="DF742" s="60">
        <v>-0.76808589980955333</v>
      </c>
      <c r="DG742" s="60">
        <v>3.952755716375181E-3</v>
      </c>
      <c r="DH742" s="60">
        <v>0</v>
      </c>
      <c r="DI742" s="60">
        <v>0.58616092584640178</v>
      </c>
      <c r="DJ742" s="60">
        <f t="shared" si="1476"/>
        <v>-0.17797221824677634</v>
      </c>
      <c r="DK742" s="60">
        <f t="shared" si="1477"/>
        <v>-6.6037928848525551</v>
      </c>
      <c r="DL742" s="60"/>
      <c r="DM742" s="60"/>
      <c r="DN742" s="60">
        <f t="shared" si="1478"/>
        <v>0</v>
      </c>
      <c r="DO742" s="58">
        <v>52.733333333333334</v>
      </c>
      <c r="DP742" s="58">
        <v>1.1666666666666667</v>
      </c>
      <c r="DQ742" s="58">
        <v>0</v>
      </c>
      <c r="DR742" s="58">
        <v>53.9</v>
      </c>
    </row>
    <row r="743" spans="1:122" x14ac:dyDescent="0.2">
      <c r="A743" s="31" t="s">
        <v>4651</v>
      </c>
      <c r="B743" s="31" t="s">
        <v>4668</v>
      </c>
      <c r="C743" s="31" t="str">
        <f t="shared" si="1455"/>
        <v xml:space="preserve">Mara, Paul </v>
      </c>
      <c r="D743" s="31" t="str">
        <f t="shared" si="1456"/>
        <v>Paul Mara</v>
      </c>
      <c r="E743" s="31" t="str">
        <f t="shared" si="1457"/>
        <v xml:space="preserve">D </v>
      </c>
      <c r="F743" s="31" t="s">
        <v>401</v>
      </c>
      <c r="G743" s="31">
        <v>59</v>
      </c>
      <c r="H743" s="31">
        <v>3</v>
      </c>
      <c r="I743" s="31">
        <v>15</v>
      </c>
      <c r="J743" s="31">
        <f t="shared" si="1458"/>
        <v>18</v>
      </c>
      <c r="K743" s="31">
        <v>-22</v>
      </c>
      <c r="L743" s="31">
        <v>95</v>
      </c>
      <c r="M743" s="32" t="s">
        <v>5530</v>
      </c>
      <c r="N743" s="33">
        <f t="shared" si="1459"/>
        <v>21.883333333333333</v>
      </c>
      <c r="O743" s="33">
        <f t="shared" si="1460"/>
        <v>1291.1166666666666</v>
      </c>
      <c r="P743" s="31">
        <v>0</v>
      </c>
      <c r="Q743" s="31">
        <v>11</v>
      </c>
      <c r="R743" s="31">
        <v>0</v>
      </c>
      <c r="S743" s="31">
        <v>0</v>
      </c>
      <c r="T743" s="31">
        <f t="shared" si="1461"/>
        <v>3</v>
      </c>
      <c r="U743" s="31">
        <f t="shared" si="1462"/>
        <v>4</v>
      </c>
      <c r="V743" s="31">
        <v>60</v>
      </c>
      <c r="W743" s="34">
        <f t="shared" si="1463"/>
        <v>0.05</v>
      </c>
      <c r="X743" s="31">
        <v>1642</v>
      </c>
      <c r="Y743" s="31">
        <v>0</v>
      </c>
      <c r="Z743" s="31">
        <v>0</v>
      </c>
      <c r="AA743" s="31">
        <v>0</v>
      </c>
      <c r="AB743" s="31">
        <v>0</v>
      </c>
      <c r="AC743" s="34">
        <f t="shared" si="1464"/>
        <v>0</v>
      </c>
      <c r="AD743" s="32" t="s">
        <v>4778</v>
      </c>
      <c r="AE743" s="35">
        <f t="shared" si="1480"/>
        <v>71.7</v>
      </c>
      <c r="AF743" s="36">
        <v>14</v>
      </c>
      <c r="AG743" s="37">
        <v>165000</v>
      </c>
      <c r="AH743" s="42" t="s">
        <v>287</v>
      </c>
      <c r="AI743" s="42" t="s">
        <v>6504</v>
      </c>
      <c r="AJ743" s="43">
        <v>-8.4</v>
      </c>
      <c r="AK743" s="42" t="s">
        <v>6426</v>
      </c>
      <c r="AL743" s="42" t="s">
        <v>6354</v>
      </c>
      <c r="AM743" s="42" t="s">
        <v>6351</v>
      </c>
      <c r="AN743" s="40">
        <f t="shared" si="1466"/>
        <v>24.3</v>
      </c>
      <c r="AO743" s="40">
        <f t="shared" si="1467"/>
        <v>26.3</v>
      </c>
      <c r="AP743" s="40">
        <f t="shared" si="1468"/>
        <v>-8.4</v>
      </c>
      <c r="AQ743" s="40">
        <f t="shared" si="1469"/>
        <v>0.9</v>
      </c>
      <c r="AR743" s="40"/>
      <c r="AS743" s="40">
        <f t="shared" si="1470"/>
        <v>-0.9</v>
      </c>
      <c r="AT743" s="40"/>
      <c r="AU743" s="40">
        <f t="shared" si="1471"/>
        <v>-0.1</v>
      </c>
      <c r="AV743" s="31"/>
      <c r="AW743" s="31"/>
      <c r="AX743" s="31"/>
      <c r="AY743" s="31"/>
      <c r="AZ743" s="31"/>
      <c r="BA743" s="31"/>
      <c r="BB743" s="31"/>
      <c r="BC743" s="31"/>
      <c r="BD743" s="31"/>
      <c r="BE743" s="31"/>
      <c r="BF743" s="31"/>
      <c r="BG743" s="31"/>
      <c r="BH743" s="31"/>
      <c r="BI743" s="31"/>
      <c r="BJ743" s="31"/>
      <c r="BK743" s="31"/>
      <c r="BL743" s="31"/>
      <c r="BM743" s="41"/>
      <c r="BN743" s="41"/>
      <c r="BO743" s="41"/>
      <c r="BP743" s="41"/>
      <c r="BQ743" s="33"/>
      <c r="BR743" s="33"/>
      <c r="BS743" s="33"/>
      <c r="BT743" s="33"/>
      <c r="BU743" s="37"/>
      <c r="BV743" s="31"/>
      <c r="BW743" s="31"/>
      <c r="BX743" s="31"/>
      <c r="BY743" s="40"/>
      <c r="BZ743" s="40"/>
      <c r="CA743" s="40"/>
      <c r="CB743" s="55">
        <v>31</v>
      </c>
      <c r="CC743" s="55">
        <v>14</v>
      </c>
      <c r="CD743" s="55">
        <v>2</v>
      </c>
      <c r="CE743" s="55">
        <v>47</v>
      </c>
      <c r="CF743" s="55">
        <v>46</v>
      </c>
      <c r="CG743" s="55">
        <v>6</v>
      </c>
      <c r="CH743" s="55">
        <v>18</v>
      </c>
      <c r="CI743" s="55">
        <v>70</v>
      </c>
      <c r="CJ743" s="35"/>
      <c r="CK743" s="35"/>
      <c r="CL743" s="35"/>
      <c r="CM743" s="35"/>
      <c r="CN743" s="35"/>
      <c r="CO743" s="35"/>
      <c r="CP743" s="56">
        <f t="shared" si="1429"/>
        <v>9.6774193548387094E-2</v>
      </c>
      <c r="CQ743" s="56">
        <f t="shared" si="1430"/>
        <v>0.12903225806451613</v>
      </c>
      <c r="CR743" s="56">
        <f t="shared" si="1431"/>
        <v>0.22580645161290322</v>
      </c>
      <c r="CS743" s="56">
        <f t="shared" si="1432"/>
        <v>0</v>
      </c>
      <c r="CT743" s="56">
        <f t="shared" si="1433"/>
        <v>0.7857142857142857</v>
      </c>
      <c r="CU743" s="56">
        <f t="shared" si="1434"/>
        <v>0.7857142857142857</v>
      </c>
      <c r="CV743" s="31">
        <v>1</v>
      </c>
      <c r="CW743" s="61">
        <f t="shared" si="1472"/>
        <v>21.573277140779144</v>
      </c>
      <c r="CX743" s="61">
        <f t="shared" si="1473"/>
        <v>33.427938341169067</v>
      </c>
      <c r="CY743" s="61">
        <v>1.7701568435918422</v>
      </c>
      <c r="CZ743" s="61">
        <v>5.4667388077444192</v>
      </c>
      <c r="DA743" s="61">
        <v>0.32502963029432513</v>
      </c>
      <c r="DB743" s="61">
        <v>-0.48638682176716724</v>
      </c>
      <c r="DC743" s="61">
        <v>0</v>
      </c>
      <c r="DD743" s="61">
        <f t="shared" si="1474"/>
        <v>7.0755384598634192</v>
      </c>
      <c r="DE743" s="61">
        <f t="shared" si="1475"/>
        <v>10.963594535194595</v>
      </c>
      <c r="DF743" s="61">
        <v>12.580053833405676</v>
      </c>
      <c r="DG743" s="61">
        <v>-5.7004453608929326</v>
      </c>
      <c r="DH743" s="61">
        <v>11.948161705091779</v>
      </c>
      <c r="DI743" s="61">
        <v>-4.3300314966887985</v>
      </c>
      <c r="DJ743" s="61">
        <f t="shared" si="1476"/>
        <v>14.497738680915726</v>
      </c>
      <c r="DK743" s="61">
        <f t="shared" si="1477"/>
        <v>22.464343805974472</v>
      </c>
      <c r="DL743" s="61"/>
      <c r="DM743" s="61"/>
      <c r="DN743" s="61">
        <f t="shared" si="1478"/>
        <v>0</v>
      </c>
      <c r="DO743" s="62">
        <v>937.9</v>
      </c>
      <c r="DP743" s="62">
        <v>162.26666666666668</v>
      </c>
      <c r="DQ743" s="62">
        <v>190.56666666666666</v>
      </c>
      <c r="DR743" s="62">
        <v>1290.7333333333333</v>
      </c>
    </row>
    <row r="744" spans="1:122" x14ac:dyDescent="0.2">
      <c r="A744" s="31" t="s">
        <v>4668</v>
      </c>
      <c r="B744" s="31" t="s">
        <v>4668</v>
      </c>
      <c r="C744" s="31" t="str">
        <f t="shared" si="1455"/>
        <v xml:space="preserve">Mara, Paul </v>
      </c>
      <c r="D744" s="31" t="str">
        <f t="shared" si="1456"/>
        <v>Paul Mara</v>
      </c>
      <c r="E744" s="31" t="str">
        <f t="shared" si="1457"/>
        <v xml:space="preserve">D </v>
      </c>
      <c r="F744" s="31" t="s">
        <v>3914</v>
      </c>
      <c r="G744" s="31">
        <v>19</v>
      </c>
      <c r="H744" s="31">
        <v>2</v>
      </c>
      <c r="I744" s="31">
        <v>3</v>
      </c>
      <c r="J744" s="31">
        <f t="shared" si="1458"/>
        <v>5</v>
      </c>
      <c r="K744" s="31">
        <v>6</v>
      </c>
      <c r="L744" s="31">
        <v>18</v>
      </c>
      <c r="M744" s="32" t="s">
        <v>4268</v>
      </c>
      <c r="N744" s="33">
        <f t="shared" si="1459"/>
        <v>22.933333333333334</v>
      </c>
      <c r="O744" s="33">
        <f t="shared" si="1460"/>
        <v>435.73333333333335</v>
      </c>
      <c r="P744" s="31">
        <v>1</v>
      </c>
      <c r="Q744" s="31">
        <v>2</v>
      </c>
      <c r="R744" s="31">
        <v>0</v>
      </c>
      <c r="S744" s="31">
        <v>0</v>
      </c>
      <c r="T744" s="31">
        <f t="shared" si="1461"/>
        <v>1</v>
      </c>
      <c r="U744" s="31">
        <f t="shared" si="1462"/>
        <v>1</v>
      </c>
      <c r="V744" s="31">
        <v>40</v>
      </c>
      <c r="W744" s="34">
        <f t="shared" si="1463"/>
        <v>0.05</v>
      </c>
      <c r="X744" s="31">
        <v>573</v>
      </c>
      <c r="Y744" s="31">
        <v>0</v>
      </c>
      <c r="Z744" s="31">
        <v>0</v>
      </c>
      <c r="AA744" s="31">
        <v>0</v>
      </c>
      <c r="AB744" s="31">
        <v>0</v>
      </c>
      <c r="AC744" s="34">
        <f t="shared" si="1464"/>
        <v>0</v>
      </c>
      <c r="AD744" s="32" t="s">
        <v>1703</v>
      </c>
      <c r="AE744" s="35">
        <f t="shared" si="1480"/>
        <v>87.13333333333334</v>
      </c>
      <c r="AF744" s="36"/>
      <c r="AG744" s="31"/>
      <c r="AH744" s="38" t="s">
        <v>6494</v>
      </c>
      <c r="AI744" s="38" t="s">
        <v>4389</v>
      </c>
      <c r="AJ744" s="39">
        <v>4.8</v>
      </c>
      <c r="AK744" s="38" t="s">
        <v>6310</v>
      </c>
      <c r="AL744" s="38" t="s">
        <v>6339</v>
      </c>
      <c r="AM744" s="38" t="s">
        <v>6378</v>
      </c>
      <c r="AN744" s="40">
        <f t="shared" si="1466"/>
        <v>7.1</v>
      </c>
      <c r="AO744" s="40">
        <f t="shared" si="1467"/>
        <v>8</v>
      </c>
      <c r="AP744" s="40">
        <f t="shared" si="1468"/>
        <v>4.8</v>
      </c>
      <c r="AQ744" s="40">
        <f t="shared" si="1469"/>
        <v>0.3</v>
      </c>
      <c r="AR744" s="40"/>
      <c r="AS744" s="40">
        <f t="shared" si="1470"/>
        <v>2.2000000000000002</v>
      </c>
      <c r="AT744" s="40"/>
      <c r="AU744" s="40">
        <f t="shared" si="1471"/>
        <v>2.5</v>
      </c>
      <c r="AV744" s="31">
        <v>120</v>
      </c>
      <c r="AW744" s="31">
        <v>72</v>
      </c>
      <c r="AX744" s="31">
        <v>53</v>
      </c>
      <c r="AY744" s="31">
        <v>33</v>
      </c>
      <c r="AZ744" s="31">
        <v>9</v>
      </c>
      <c r="BA744" s="31">
        <v>0</v>
      </c>
      <c r="BB744" s="31">
        <v>0</v>
      </c>
      <c r="BC744" s="31">
        <v>0</v>
      </c>
      <c r="BD744" s="31">
        <v>27</v>
      </c>
      <c r="BE744" s="31" t="s">
        <v>4966</v>
      </c>
      <c r="BF744" s="31" t="s">
        <v>4967</v>
      </c>
      <c r="BG744" s="31" t="s">
        <v>4968</v>
      </c>
      <c r="BH744" s="31" t="s">
        <v>7471</v>
      </c>
      <c r="BI744" s="31">
        <v>76</v>
      </c>
      <c r="BJ744" s="31">
        <v>219</v>
      </c>
      <c r="BK744" s="31" t="s">
        <v>1259</v>
      </c>
      <c r="BL744" s="31" t="s">
        <v>7128</v>
      </c>
      <c r="BM744" s="41" t="s">
        <v>1896</v>
      </c>
      <c r="BN744" s="41" t="s">
        <v>1897</v>
      </c>
      <c r="BO744" s="41" t="s">
        <v>2675</v>
      </c>
      <c r="BP744" s="41" t="s">
        <v>2677</v>
      </c>
      <c r="BQ744" s="33"/>
      <c r="BR744" s="33"/>
      <c r="BS744" s="33"/>
      <c r="BT744" s="33"/>
      <c r="BU744" s="37">
        <v>2215</v>
      </c>
      <c r="BV744" s="31">
        <v>0</v>
      </c>
      <c r="BW744" s="31">
        <v>0</v>
      </c>
      <c r="BX744" s="31">
        <v>0</v>
      </c>
      <c r="BY744" s="40"/>
      <c r="BZ744" s="40"/>
      <c r="CA744" s="40"/>
      <c r="CB744" s="55">
        <v>13</v>
      </c>
      <c r="CC744" s="55">
        <v>5</v>
      </c>
      <c r="CD744" s="55">
        <v>0</v>
      </c>
      <c r="CE744" s="55">
        <v>18</v>
      </c>
      <c r="CF744" s="55">
        <v>7</v>
      </c>
      <c r="CG744" s="55">
        <v>0</v>
      </c>
      <c r="CH744" s="55">
        <v>6</v>
      </c>
      <c r="CI744" s="55">
        <v>13</v>
      </c>
      <c r="CJ744" s="35"/>
      <c r="CK744" s="35"/>
      <c r="CL744" s="35"/>
      <c r="CM744" s="35"/>
      <c r="CN744" s="35"/>
      <c r="CO744" s="35"/>
      <c r="CP744" s="56">
        <f t="shared" si="1429"/>
        <v>7.6923076923076927E-2</v>
      </c>
      <c r="CQ744" s="56">
        <f t="shared" si="1430"/>
        <v>7.6923076923076927E-2</v>
      </c>
      <c r="CR744" s="56">
        <f t="shared" si="1431"/>
        <v>0.15384615384615385</v>
      </c>
      <c r="CS744" s="56">
        <f t="shared" si="1432"/>
        <v>0.2</v>
      </c>
      <c r="CT744" s="56">
        <f t="shared" si="1433"/>
        <v>0.4</v>
      </c>
      <c r="CU744" s="56">
        <f t="shared" si="1434"/>
        <v>0.60000000000000009</v>
      </c>
      <c r="CV744" s="31">
        <v>1</v>
      </c>
      <c r="CW744" s="61">
        <f t="shared" si="1472"/>
        <v>15.650904809409161</v>
      </c>
      <c r="CX744" s="61">
        <f t="shared" si="1473"/>
        <v>71.842574291527015</v>
      </c>
      <c r="CY744" s="61">
        <v>0.28502879952058735</v>
      </c>
      <c r="CZ744" s="61">
        <v>1.1251068219147582</v>
      </c>
      <c r="DA744" s="61">
        <v>4.9731057436060537E-2</v>
      </c>
      <c r="DB744" s="61">
        <v>-0.14075214209584305</v>
      </c>
      <c r="DC744" s="61">
        <v>0</v>
      </c>
      <c r="DD744" s="61">
        <f t="shared" si="1474"/>
        <v>1.319114536775563</v>
      </c>
      <c r="DE744" s="61">
        <f t="shared" si="1475"/>
        <v>6.0551505016091944</v>
      </c>
      <c r="DF744" s="61">
        <v>9.704527390948062</v>
      </c>
      <c r="DG744" s="61">
        <v>2.011699340059403</v>
      </c>
      <c r="DH744" s="61">
        <v>3.3092646983799381</v>
      </c>
      <c r="DI744" s="61">
        <v>-0.69370115675380528</v>
      </c>
      <c r="DJ744" s="61">
        <f t="shared" si="1476"/>
        <v>14.331790272633597</v>
      </c>
      <c r="DK744" s="61">
        <f t="shared" si="1477"/>
        <v>65.787423789917824</v>
      </c>
      <c r="DL744" s="61"/>
      <c r="DM744" s="61"/>
      <c r="DN744" s="61">
        <f t="shared" si="1478"/>
        <v>0</v>
      </c>
      <c r="DO744" s="62">
        <v>301.03333333333336</v>
      </c>
      <c r="DP744" s="62">
        <v>68.266666666666666</v>
      </c>
      <c r="DQ744" s="62">
        <v>66.400000000000006</v>
      </c>
      <c r="DR744" s="62">
        <v>435.7</v>
      </c>
    </row>
    <row r="745" spans="1:122" x14ac:dyDescent="0.2">
      <c r="A745" s="19" t="s">
        <v>4668</v>
      </c>
      <c r="B745" s="19" t="s">
        <v>4668</v>
      </c>
      <c r="C745" s="19" t="s">
        <v>92</v>
      </c>
      <c r="D745" s="19" t="s">
        <v>93</v>
      </c>
      <c r="E745" s="19" t="s">
        <v>2734</v>
      </c>
      <c r="F745" s="19" t="s">
        <v>401</v>
      </c>
      <c r="G745" s="19">
        <v>78</v>
      </c>
      <c r="H745" s="19">
        <v>5</v>
      </c>
      <c r="I745" s="19">
        <v>18</v>
      </c>
      <c r="J745" s="19">
        <v>23</v>
      </c>
      <c r="K745" s="19">
        <v>-16</v>
      </c>
      <c r="L745" s="19">
        <v>113</v>
      </c>
      <c r="M745" s="20"/>
      <c r="N745" s="21">
        <v>22.14</v>
      </c>
      <c r="O745" s="21">
        <v>1726.85</v>
      </c>
      <c r="P745" s="19">
        <v>1</v>
      </c>
      <c r="Q745" s="19">
        <v>13</v>
      </c>
      <c r="R745" s="19">
        <v>0</v>
      </c>
      <c r="S745" s="19">
        <v>0</v>
      </c>
      <c r="T745" s="19">
        <v>4</v>
      </c>
      <c r="U745" s="19">
        <v>5</v>
      </c>
      <c r="V745" s="19">
        <v>100</v>
      </c>
      <c r="W745" s="22">
        <v>0.05</v>
      </c>
      <c r="X745" s="19">
        <v>2215</v>
      </c>
      <c r="Y745" s="19">
        <v>0</v>
      </c>
      <c r="Z745" s="19">
        <v>0</v>
      </c>
      <c r="AA745" s="19">
        <v>0</v>
      </c>
      <c r="AB745" s="19">
        <v>0</v>
      </c>
      <c r="AC745" s="22">
        <v>0</v>
      </c>
      <c r="AD745" s="20"/>
      <c r="AE745" s="21">
        <v>75.459999999999994</v>
      </c>
      <c r="AF745" s="28">
        <v>11</v>
      </c>
      <c r="AG745" s="23">
        <v>165000</v>
      </c>
      <c r="AH745" s="23"/>
      <c r="AI745" s="23"/>
      <c r="AJ745" s="23"/>
      <c r="AK745" s="23"/>
      <c r="AL745" s="23"/>
      <c r="AM745" s="23"/>
      <c r="AN745" s="24">
        <v>31.4</v>
      </c>
      <c r="AO745" s="24">
        <v>34.299999999999997</v>
      </c>
      <c r="AP745" s="24">
        <v>-3.6</v>
      </c>
      <c r="AQ745" s="29">
        <v>0.8</v>
      </c>
      <c r="AR745" s="24">
        <f>AQ745/(BR745+2*(BS745+BT745))*2000</f>
        <v>0.72269565479237552</v>
      </c>
      <c r="AS745" s="29">
        <v>-0.1</v>
      </c>
      <c r="AT745" s="24">
        <f>AS745/(BR745+2*(BS745+BT745))*2000</f>
        <v>-9.033695684904694E-2</v>
      </c>
      <c r="AU745" s="24">
        <v>0.6</v>
      </c>
      <c r="AV745" s="67">
        <v>120</v>
      </c>
      <c r="AW745" s="67">
        <v>72</v>
      </c>
      <c r="AX745" s="67">
        <v>53</v>
      </c>
      <c r="AY745" s="67">
        <v>33</v>
      </c>
      <c r="AZ745" s="67">
        <v>9</v>
      </c>
      <c r="BA745" s="67">
        <v>0</v>
      </c>
      <c r="BB745" s="67">
        <v>0</v>
      </c>
      <c r="BC745" s="67">
        <v>0</v>
      </c>
      <c r="BD745" s="19">
        <v>27</v>
      </c>
      <c r="BE745" s="19" t="s">
        <v>4966</v>
      </c>
      <c r="BF745" s="19" t="s">
        <v>4967</v>
      </c>
      <c r="BG745" s="19" t="s">
        <v>4968</v>
      </c>
      <c r="BH745" s="19" t="s">
        <v>7471</v>
      </c>
      <c r="BI745" s="19">
        <v>76</v>
      </c>
      <c r="BJ745" s="19">
        <v>219</v>
      </c>
      <c r="BK745" s="19" t="s">
        <v>1259</v>
      </c>
      <c r="BL745" s="19" t="s">
        <v>7128</v>
      </c>
      <c r="BM745" s="25" t="s">
        <v>1896</v>
      </c>
      <c r="BN745" s="25" t="s">
        <v>1897</v>
      </c>
      <c r="BO745" s="25" t="s">
        <v>2675</v>
      </c>
      <c r="BP745" s="25" t="s">
        <v>2677</v>
      </c>
      <c r="BQ745" s="21">
        <f t="shared" ref="BQ745:BT749" si="1481">LEFT(TRIM(BM745),LEN(TRIM(BM745))-3)+RIGHT(TRIM(BM745),2)/60</f>
        <v>1726.4333333333334</v>
      </c>
      <c r="BR745" s="21">
        <f t="shared" si="1481"/>
        <v>1238.9333333333334</v>
      </c>
      <c r="BS745" s="21">
        <f t="shared" si="1481"/>
        <v>256.96666666666664</v>
      </c>
      <c r="BT745" s="21">
        <f t="shared" si="1481"/>
        <v>230.53333333333333</v>
      </c>
      <c r="BU745" s="19">
        <v>2215</v>
      </c>
      <c r="BV745" s="19">
        <v>0</v>
      </c>
      <c r="BW745" s="19">
        <v>0</v>
      </c>
      <c r="BX745" s="19">
        <v>0</v>
      </c>
      <c r="BY745" s="24">
        <f>BR745/G745</f>
        <v>15.883760683760684</v>
      </c>
      <c r="BZ745" s="24">
        <f>BS745/G745</f>
        <v>3.2944444444444443</v>
      </c>
      <c r="CA745" s="24">
        <f>BT745/G745</f>
        <v>2.9555555555555557</v>
      </c>
      <c r="CB745" s="19">
        <v>44</v>
      </c>
      <c r="CC745" s="19">
        <v>19</v>
      </c>
      <c r="CD745" s="19">
        <v>2</v>
      </c>
      <c r="CE745" s="19">
        <v>65</v>
      </c>
      <c r="CF745" s="19">
        <v>53</v>
      </c>
      <c r="CG745" s="19">
        <v>6</v>
      </c>
      <c r="CH745" s="19">
        <v>24</v>
      </c>
      <c r="CI745" s="19">
        <v>83</v>
      </c>
      <c r="CJ745" s="53">
        <f>IF(BR745=0,0,CB745/BR745*60)</f>
        <v>2.1308652604390872</v>
      </c>
      <c r="CK745" s="53">
        <f>IF(BT745=0,0,CC745/BT745*60)</f>
        <v>4.9450549450549453</v>
      </c>
      <c r="CL745" s="53">
        <f>IF(BS745=0,0,CD745/BS745*60)</f>
        <v>0.46698663899338444</v>
      </c>
      <c r="CM745" s="53">
        <f>IF(BR745=0,0,CF745/BR745*60)</f>
        <v>2.5667240637107187</v>
      </c>
      <c r="CN745" s="53">
        <f>IF(BT745=0,0,CG745/BT745*60)</f>
        <v>1.5615962984384038</v>
      </c>
      <c r="CO745" s="53">
        <f>IF(BS745=0,0,CH745/BS745*60)</f>
        <v>5.6038396679206128</v>
      </c>
      <c r="CP745" s="54">
        <f t="shared" si="1429"/>
        <v>9.0909090909090912E-2</v>
      </c>
      <c r="CQ745" s="54">
        <f t="shared" si="1430"/>
        <v>0.11363636363636363</v>
      </c>
      <c r="CR745" s="54">
        <f t="shared" si="1431"/>
        <v>0.20454545454545453</v>
      </c>
      <c r="CS745" s="54">
        <f t="shared" si="1432"/>
        <v>5.2631578947368418E-2</v>
      </c>
      <c r="CT745" s="54">
        <f t="shared" si="1433"/>
        <v>0.68421052631578949</v>
      </c>
      <c r="CU745" s="54">
        <f t="shared" si="1434"/>
        <v>0.73684210526315796</v>
      </c>
      <c r="CV745" s="19">
        <v>2</v>
      </c>
      <c r="CW745" s="65">
        <v>37.223999999999997</v>
      </c>
      <c r="CX745" s="65">
        <v>43.122999999999998</v>
      </c>
      <c r="CY745" s="24">
        <v>2.0550000000000002</v>
      </c>
      <c r="CZ745" s="24">
        <v>6.5919999999999996</v>
      </c>
      <c r="DA745" s="24">
        <v>0.375</v>
      </c>
      <c r="DB745" s="24">
        <v>-0.627</v>
      </c>
      <c r="DC745" s="24">
        <v>0</v>
      </c>
      <c r="DD745" s="65">
        <v>8.3949999999999996</v>
      </c>
      <c r="DE745" s="65">
        <v>9.7249999999999996</v>
      </c>
      <c r="DF745" s="24">
        <v>22.285</v>
      </c>
      <c r="DG745" s="24">
        <v>-3.6890000000000001</v>
      </c>
      <c r="DH745" s="24">
        <v>15.257</v>
      </c>
      <c r="DI745" s="24">
        <v>-5.024</v>
      </c>
      <c r="DJ745" s="65">
        <v>28.83</v>
      </c>
      <c r="DK745" s="65">
        <v>33.398000000000003</v>
      </c>
      <c r="DL745" s="24">
        <v>0</v>
      </c>
      <c r="DM745" s="24">
        <v>0</v>
      </c>
      <c r="DN745" s="65">
        <v>0</v>
      </c>
      <c r="DO745" s="24">
        <v>1238.93</v>
      </c>
      <c r="DP745" s="24">
        <v>230.53</v>
      </c>
      <c r="DQ745" s="24">
        <v>256.97000000000003</v>
      </c>
      <c r="DR745" s="24">
        <v>1726.43</v>
      </c>
    </row>
    <row r="746" spans="1:122" x14ac:dyDescent="0.2">
      <c r="A746" t="s">
        <v>4668</v>
      </c>
      <c r="B746" t="s">
        <v>4668</v>
      </c>
      <c r="C746" t="str">
        <f t="shared" ref="C746:C751" si="1482">CONCATENATE(RIGHT(D746,LEN(D746)-SEARCH(" ",D746)), ", ", LEFT(D746, SEARCH(" ", D746)))</f>
        <v xml:space="preserve">Prucha, Petr </v>
      </c>
      <c r="D746" t="str">
        <f t="shared" ref="D746:D751" si="1483">LEFT(F746, SEARCH(",", F746) - 1)</f>
        <v>Petr Prucha</v>
      </c>
      <c r="E746" t="str">
        <f t="shared" ref="E746:E751" si="1484">LEFT(RIGHT(F746, LEN(F746)-SEARCH(",", F746)-1), 2)</f>
        <v xml:space="preserve">C </v>
      </c>
      <c r="F746" t="s">
        <v>3899</v>
      </c>
      <c r="G746">
        <v>79</v>
      </c>
      <c r="H746">
        <v>22</v>
      </c>
      <c r="I746">
        <v>18</v>
      </c>
      <c r="J746">
        <f t="shared" ref="J746:J751" si="1485">H746+I746</f>
        <v>40</v>
      </c>
      <c r="K746">
        <v>-7</v>
      </c>
      <c r="L746">
        <v>30</v>
      </c>
      <c r="M746" s="8" t="s">
        <v>1229</v>
      </c>
      <c r="N746" s="7">
        <f t="shared" ref="N746:N751" si="1486">LEFT(M746, LEN(M746)-3)+RIGHT(M746,2)/60</f>
        <v>13</v>
      </c>
      <c r="O746" s="7">
        <f t="shared" ref="O746:O751" si="1487">G746*N746</f>
        <v>1027</v>
      </c>
      <c r="P746">
        <v>8</v>
      </c>
      <c r="Q746">
        <v>8</v>
      </c>
      <c r="R746">
        <v>0</v>
      </c>
      <c r="S746">
        <v>0</v>
      </c>
      <c r="T746">
        <f t="shared" ref="T746:U751" si="1488">H746-P746-R746</f>
        <v>14</v>
      </c>
      <c r="U746">
        <f t="shared" si="1488"/>
        <v>10</v>
      </c>
      <c r="V746">
        <v>136</v>
      </c>
      <c r="W746" s="9">
        <f t="shared" ref="W746:W751" si="1489">IF(V746=0,0,H746/V746)</f>
        <v>0.16176470588235295</v>
      </c>
      <c r="X746">
        <v>1350</v>
      </c>
      <c r="Y746">
        <v>2</v>
      </c>
      <c r="Z746">
        <v>0</v>
      </c>
      <c r="AA746">
        <v>35</v>
      </c>
      <c r="AB746">
        <v>35</v>
      </c>
      <c r="AC746" s="9">
        <f t="shared" ref="AC746:AC751" si="1490">IF(AA746+AB746=0,0,AA746/(AA746+AB746))</f>
        <v>0.5</v>
      </c>
      <c r="AD746" s="5" t="s">
        <v>7125</v>
      </c>
      <c r="AE746" s="11">
        <f t="shared" ref="AE746:AE751" si="1491">LEFT(AD746, LEN(AD746)-3)+RIGHT(AD746,2)/60</f>
        <v>25.666666666666668</v>
      </c>
      <c r="AF746" s="27">
        <v>54</v>
      </c>
      <c r="AG746" s="12">
        <v>3132074</v>
      </c>
      <c r="AH746" s="13" t="s">
        <v>4482</v>
      </c>
      <c r="AI746" s="13" t="s">
        <v>4392</v>
      </c>
      <c r="AJ746" s="14">
        <v>-7.5</v>
      </c>
      <c r="AK746" s="13" t="s">
        <v>4364</v>
      </c>
      <c r="AL746" s="13" t="s">
        <v>6315</v>
      </c>
      <c r="AM746" s="13" t="s">
        <v>6291</v>
      </c>
      <c r="AN746" s="18">
        <f t="shared" ref="AN746:AQ751" si="1492">AH746+0</f>
        <v>26.2</v>
      </c>
      <c r="AO746" s="18">
        <f t="shared" si="1492"/>
        <v>20.7</v>
      </c>
      <c r="AP746" s="18">
        <f t="shared" si="1492"/>
        <v>-7.5</v>
      </c>
      <c r="AQ746" s="18">
        <f t="shared" si="1492"/>
        <v>3.7</v>
      </c>
      <c r="AR746" s="18">
        <f>AQ746/(BR746+2*(BS746+BT746))*2000</f>
        <v>5.8833662395484128</v>
      </c>
      <c r="AS746" s="18">
        <f t="shared" ref="AS746:AS751" si="1493">AL746+0</f>
        <v>0.6</v>
      </c>
      <c r="AT746" s="18">
        <f>AS746/(BR746+2*(BS746+BT746))*2000</f>
        <v>0.95405939019703978</v>
      </c>
      <c r="AU746" s="18">
        <f t="shared" ref="AU746:AU751" si="1494">AM746+0</f>
        <v>4.3</v>
      </c>
      <c r="AV746" s="66">
        <v>31</v>
      </c>
      <c r="AW746" s="66">
        <v>78</v>
      </c>
      <c r="AX746" s="66">
        <v>54</v>
      </c>
      <c r="AY746" s="66">
        <v>37</v>
      </c>
      <c r="AZ746" s="66">
        <v>34</v>
      </c>
      <c r="BA746" s="66">
        <v>35</v>
      </c>
      <c r="BB746" s="66">
        <v>35</v>
      </c>
      <c r="BC746" s="66">
        <v>1.5</v>
      </c>
      <c r="BD746">
        <v>25</v>
      </c>
      <c r="BE746" t="s">
        <v>1266</v>
      </c>
      <c r="BF746" t="s">
        <v>1267</v>
      </c>
      <c r="BH746" t="s">
        <v>627</v>
      </c>
      <c r="BI746">
        <v>72</v>
      </c>
      <c r="BJ746">
        <v>175</v>
      </c>
      <c r="BK746" t="s">
        <v>1258</v>
      </c>
      <c r="BL746" t="s">
        <v>7128</v>
      </c>
      <c r="BM746" s="4" t="s">
        <v>529</v>
      </c>
      <c r="BN746" s="4" t="s">
        <v>6849</v>
      </c>
      <c r="BO746" s="4" t="s">
        <v>6740</v>
      </c>
      <c r="BP746" s="4" t="s">
        <v>6850</v>
      </c>
      <c r="BQ746" s="7">
        <f t="shared" si="1481"/>
        <v>1026.75</v>
      </c>
      <c r="BR746" s="7">
        <f t="shared" si="1481"/>
        <v>795.7166666666667</v>
      </c>
      <c r="BS746" s="7">
        <f t="shared" si="1481"/>
        <v>2.1</v>
      </c>
      <c r="BT746" s="7">
        <f t="shared" si="1481"/>
        <v>228.93333333333334</v>
      </c>
      <c r="BU746" s="12">
        <v>1350</v>
      </c>
      <c r="BV746">
        <v>6</v>
      </c>
      <c r="BW746">
        <v>0</v>
      </c>
      <c r="BX746">
        <v>0</v>
      </c>
      <c r="BY746" s="18">
        <f>BR746/G746</f>
        <v>10.072362869198313</v>
      </c>
      <c r="BZ746" s="18">
        <f>BS746/G746</f>
        <v>2.6582278481012658E-2</v>
      </c>
      <c r="CA746" s="18">
        <f>BT746/G746</f>
        <v>2.8978902953586498</v>
      </c>
      <c r="CB746" s="6">
        <v>35</v>
      </c>
      <c r="CC746" s="6">
        <v>22</v>
      </c>
      <c r="CD746" s="6">
        <v>0</v>
      </c>
      <c r="CE746" s="6">
        <v>57</v>
      </c>
      <c r="CF746" s="6">
        <v>39</v>
      </c>
      <c r="CG746" s="6">
        <v>3</v>
      </c>
      <c r="CH746" s="6">
        <v>0</v>
      </c>
      <c r="CI746" s="6">
        <v>42</v>
      </c>
      <c r="CJ746" s="11">
        <f>IF(BR746=0,0,CB746/BR746*60)</f>
        <v>2.6391303437153089</v>
      </c>
      <c r="CK746" s="11">
        <f>IF(BT746=0,0,CC746/BT746*60)</f>
        <v>5.7658707047175302</v>
      </c>
      <c r="CL746" s="11">
        <f>IF(BS746=0,0,CD746/BS746*60)</f>
        <v>0</v>
      </c>
      <c r="CM746" s="11">
        <f>IF(BR746=0,0,CF746/BR746*60)</f>
        <v>2.9407452401399157</v>
      </c>
      <c r="CN746" s="11">
        <f>IF(BT746=0,0,CG746/BT746*60)</f>
        <v>0.78625509609784505</v>
      </c>
      <c r="CO746" s="11">
        <f>IF(BS746=0,0,CH746/BS746*60)</f>
        <v>0</v>
      </c>
      <c r="CP746" s="52">
        <f t="shared" si="1429"/>
        <v>0.4</v>
      </c>
      <c r="CQ746" s="52">
        <f t="shared" si="1430"/>
        <v>0.2857142857142857</v>
      </c>
      <c r="CR746" s="52">
        <f t="shared" si="1431"/>
        <v>0.68571428571428572</v>
      </c>
      <c r="CS746" s="52">
        <f t="shared" si="1432"/>
        <v>0.36363636363636365</v>
      </c>
      <c r="CT746" s="52">
        <f t="shared" si="1433"/>
        <v>0.36363636363636365</v>
      </c>
      <c r="CU746" s="52">
        <f t="shared" si="1434"/>
        <v>0.72727272727272729</v>
      </c>
      <c r="CV746">
        <v>0</v>
      </c>
      <c r="CW746" s="60">
        <f t="shared" ref="CW746:CW751" si="1495">DD746+DJ746+DN746</f>
        <v>29.290914378143217</v>
      </c>
      <c r="CX746" s="60">
        <f t="shared" ref="CX746:CX751" si="1496">CW746/DR746*2000</f>
        <v>57.055591678876489</v>
      </c>
      <c r="CY746" s="60">
        <v>16.856144608778617</v>
      </c>
      <c r="CZ746" s="60">
        <v>8.8639291142011007</v>
      </c>
      <c r="DA746" s="60">
        <v>0.11719385637474214</v>
      </c>
      <c r="DB746" s="60">
        <v>-2.3755140367605454E-2</v>
      </c>
      <c r="DC746" s="60">
        <v>-3.2204206460557812</v>
      </c>
      <c r="DD746" s="60">
        <f t="shared" ref="DD746:DD751" si="1497">SUM(CY746:DC746)</f>
        <v>22.593091792931077</v>
      </c>
      <c r="DE746" s="60">
        <f t="shared" ref="DE746:DE751" si="1498">DD746/DR746*2000</f>
        <v>44.008944325164016</v>
      </c>
      <c r="DF746" s="60">
        <v>4.1941771430753674</v>
      </c>
      <c r="DG746" s="60">
        <v>0.19544883701200272</v>
      </c>
      <c r="DH746" s="60">
        <v>0.19553022827354943</v>
      </c>
      <c r="DI746" s="60">
        <v>2.1126663768512222</v>
      </c>
      <c r="DJ746" s="60">
        <f t="shared" ref="DJ746:DJ751" si="1499">SUM(DF746:DI746)</f>
        <v>6.6978225852121414</v>
      </c>
      <c r="DK746" s="60">
        <f t="shared" ref="DK746:DK751" si="1500">DJ746/DR746*2000</f>
        <v>13.046647353712475</v>
      </c>
      <c r="DL746" s="60"/>
      <c r="DM746" s="60"/>
      <c r="DN746" s="60">
        <f t="shared" ref="DN746:DN751" si="1501">SUM(DL746:DM746)</f>
        <v>0</v>
      </c>
      <c r="DO746" s="58">
        <v>795.7166666666667</v>
      </c>
      <c r="DP746" s="58">
        <v>228.93333333333334</v>
      </c>
      <c r="DQ746" s="58">
        <v>2.1</v>
      </c>
      <c r="DR746" s="58">
        <v>1026.75</v>
      </c>
    </row>
    <row r="747" spans="1:122" x14ac:dyDescent="0.2">
      <c r="A747" t="s">
        <v>4668</v>
      </c>
      <c r="B747" t="s">
        <v>4668</v>
      </c>
      <c r="C747" t="str">
        <f t="shared" si="1482"/>
        <v xml:space="preserve">Callahan, Ryan </v>
      </c>
      <c r="D747" t="str">
        <f t="shared" si="1483"/>
        <v>Ryan Callahan</v>
      </c>
      <c r="E747" t="str">
        <f t="shared" si="1484"/>
        <v>RW</v>
      </c>
      <c r="F747" t="s">
        <v>3912</v>
      </c>
      <c r="G747">
        <v>14</v>
      </c>
      <c r="H747">
        <v>4</v>
      </c>
      <c r="I747">
        <v>2</v>
      </c>
      <c r="J747">
        <f t="shared" si="1485"/>
        <v>6</v>
      </c>
      <c r="K747">
        <v>5</v>
      </c>
      <c r="L747">
        <v>9</v>
      </c>
      <c r="M747" s="5" t="s">
        <v>5763</v>
      </c>
      <c r="N747" s="7">
        <f t="shared" si="1486"/>
        <v>10.516666666666667</v>
      </c>
      <c r="O747" s="7">
        <f t="shared" si="1487"/>
        <v>147.23333333333335</v>
      </c>
      <c r="P747">
        <v>0</v>
      </c>
      <c r="Q747">
        <v>0</v>
      </c>
      <c r="R747">
        <v>0</v>
      </c>
      <c r="S747">
        <v>0</v>
      </c>
      <c r="T747">
        <f t="shared" si="1488"/>
        <v>4</v>
      </c>
      <c r="U747">
        <f t="shared" si="1488"/>
        <v>2</v>
      </c>
      <c r="V747">
        <v>40</v>
      </c>
      <c r="W747" s="9">
        <f t="shared" si="1489"/>
        <v>0.1</v>
      </c>
      <c r="X747">
        <v>207</v>
      </c>
      <c r="Y747">
        <v>1</v>
      </c>
      <c r="Z747">
        <v>0</v>
      </c>
      <c r="AA747">
        <v>2</v>
      </c>
      <c r="AB747">
        <v>1</v>
      </c>
      <c r="AC747" s="9">
        <f t="shared" si="1490"/>
        <v>0.66666666666666663</v>
      </c>
      <c r="AD747" s="5" t="s">
        <v>1704</v>
      </c>
      <c r="AE747" s="11">
        <f t="shared" si="1491"/>
        <v>24.533333333333335</v>
      </c>
      <c r="AH747" s="13" t="s">
        <v>4364</v>
      </c>
      <c r="AI747" s="13" t="s">
        <v>6324</v>
      </c>
      <c r="AJ747" s="14">
        <v>4.8</v>
      </c>
      <c r="AK747" s="13" t="s">
        <v>6425</v>
      </c>
      <c r="AL747" s="13" t="s">
        <v>6323</v>
      </c>
      <c r="AM747" s="13" t="s">
        <v>6322</v>
      </c>
      <c r="AN747" s="18">
        <f t="shared" si="1492"/>
        <v>3.7</v>
      </c>
      <c r="AO747" s="18">
        <f t="shared" si="1492"/>
        <v>3.1</v>
      </c>
      <c r="AP747" s="18">
        <f t="shared" si="1492"/>
        <v>4.8</v>
      </c>
      <c r="AQ747" s="18">
        <f t="shared" si="1492"/>
        <v>0.8</v>
      </c>
      <c r="AR747" s="18">
        <f>AQ747/(BR747+2*(BS747+BT747))*2000</f>
        <v>10.015649452269171</v>
      </c>
      <c r="AS747" s="18">
        <f t="shared" si="1493"/>
        <v>1.1000000000000001</v>
      </c>
      <c r="AT747" s="18">
        <f>AS747/(BR747+2*(BS747+BT747))*2000</f>
        <v>13.771517996870111</v>
      </c>
      <c r="AU747" s="18">
        <f t="shared" si="1494"/>
        <v>1.9</v>
      </c>
      <c r="AV747" s="66">
        <v>5</v>
      </c>
      <c r="AW747" s="66">
        <v>32</v>
      </c>
      <c r="AX747" s="66">
        <v>4</v>
      </c>
      <c r="AY747" s="66">
        <v>2</v>
      </c>
      <c r="AZ747" s="66">
        <v>6</v>
      </c>
      <c r="BA747" s="66">
        <v>2</v>
      </c>
      <c r="BB747" s="66">
        <v>1</v>
      </c>
      <c r="BC747" s="66">
        <v>0.3</v>
      </c>
      <c r="BE747" t="s">
        <v>5080</v>
      </c>
      <c r="BF747" t="s">
        <v>2916</v>
      </c>
      <c r="BG747" t="s">
        <v>679</v>
      </c>
      <c r="BH747" t="s">
        <v>7471</v>
      </c>
      <c r="BI747">
        <v>71</v>
      </c>
      <c r="BJ747">
        <v>185</v>
      </c>
      <c r="BK747" t="s">
        <v>1258</v>
      </c>
      <c r="BL747" t="s">
        <v>638</v>
      </c>
      <c r="BM747" s="4" t="s">
        <v>7326</v>
      </c>
      <c r="BN747" s="4" t="s">
        <v>2513</v>
      </c>
      <c r="BO747" s="4" t="s">
        <v>7217</v>
      </c>
      <c r="BP747" s="4" t="s">
        <v>7415</v>
      </c>
      <c r="BQ747" s="7">
        <f t="shared" si="1481"/>
        <v>147.21666666666667</v>
      </c>
      <c r="BR747" s="7">
        <f t="shared" si="1481"/>
        <v>134.68333333333334</v>
      </c>
      <c r="BS747" s="7">
        <f t="shared" si="1481"/>
        <v>1.6666666666666666E-2</v>
      </c>
      <c r="BT747" s="7">
        <f t="shared" si="1481"/>
        <v>12.516666666666667</v>
      </c>
      <c r="BU747">
        <v>207</v>
      </c>
      <c r="BV747">
        <v>0</v>
      </c>
      <c r="BW747">
        <v>0</v>
      </c>
      <c r="BX747">
        <v>0</v>
      </c>
      <c r="BY747" s="18">
        <f>BR747/G747</f>
        <v>9.6202380952380953</v>
      </c>
      <c r="BZ747" s="18">
        <f>BS747/G747</f>
        <v>1.1904761904761904E-3</v>
      </c>
      <c r="CA747" s="18">
        <f>BT747/G747</f>
        <v>0.89404761904761909</v>
      </c>
      <c r="CB747" s="6">
        <v>8</v>
      </c>
      <c r="CC747" s="6">
        <v>2</v>
      </c>
      <c r="CD747" s="6">
        <v>0</v>
      </c>
      <c r="CE747" s="6">
        <v>10</v>
      </c>
      <c r="CF747" s="6">
        <v>3</v>
      </c>
      <c r="CG747" s="6">
        <v>0</v>
      </c>
      <c r="CH747" s="6">
        <v>0</v>
      </c>
      <c r="CI747" s="6">
        <v>3</v>
      </c>
      <c r="CJ747" s="11">
        <f>IF(BR747=0,0,CB747/BR747*60)</f>
        <v>3.5639153570102708</v>
      </c>
      <c r="CK747" s="11">
        <f>IF(BT747=0,0,CC747/BT747*60)</f>
        <v>9.5872170439414113</v>
      </c>
      <c r="CL747" s="11">
        <f>IF(BS747=0,0,CD747/BS747*60)</f>
        <v>0</v>
      </c>
      <c r="CM747" s="11">
        <f>IF(BR747=0,0,CF747/BR747*60)</f>
        <v>1.3364682588788517</v>
      </c>
      <c r="CN747" s="11">
        <f>IF(BT747=0,0,CG747/BT747*60)</f>
        <v>0</v>
      </c>
      <c r="CO747" s="11">
        <f>IF(BS747=0,0,CH747/BS747*60)</f>
        <v>0</v>
      </c>
      <c r="CP747" s="52">
        <f t="shared" si="1429"/>
        <v>0.5</v>
      </c>
      <c r="CQ747" s="52">
        <f t="shared" si="1430"/>
        <v>0.25</v>
      </c>
      <c r="CR747" s="52">
        <f t="shared" si="1431"/>
        <v>0.75</v>
      </c>
      <c r="CS747" s="52">
        <f t="shared" si="1432"/>
        <v>0</v>
      </c>
      <c r="CT747" s="52">
        <f t="shared" si="1433"/>
        <v>0</v>
      </c>
      <c r="CU747" s="52">
        <f t="shared" si="1434"/>
        <v>0</v>
      </c>
      <c r="CV747">
        <v>0</v>
      </c>
      <c r="CW747" s="60">
        <f t="shared" si="1495"/>
        <v>7.8785976600571406</v>
      </c>
      <c r="CX747" s="60">
        <f t="shared" si="1496"/>
        <v>107.0340449685109</v>
      </c>
      <c r="CY747" s="60">
        <v>6.1929961952725963</v>
      </c>
      <c r="CZ747" s="60">
        <v>-0.58169149091384731</v>
      </c>
      <c r="DA747" s="60">
        <v>1.6803397992989168E-2</v>
      </c>
      <c r="DB747" s="60">
        <v>-1.8853286006036073E-4</v>
      </c>
      <c r="DC747" s="60">
        <v>0</v>
      </c>
      <c r="DD747" s="60">
        <f t="shared" si="1497"/>
        <v>5.6279195694916773</v>
      </c>
      <c r="DE747" s="60">
        <f t="shared" si="1498"/>
        <v>76.45764160975898</v>
      </c>
      <c r="DF747" s="60">
        <v>1.8128365423663226</v>
      </c>
      <c r="DG747" s="60">
        <v>4.2407422042825153E-2</v>
      </c>
      <c r="DH747" s="60">
        <v>1.5518272085202336E-3</v>
      </c>
      <c r="DI747" s="60">
        <v>0.39388229894779558</v>
      </c>
      <c r="DJ747" s="60">
        <f t="shared" si="1499"/>
        <v>2.2506780905654638</v>
      </c>
      <c r="DK747" s="60">
        <f t="shared" si="1500"/>
        <v>30.576403358751907</v>
      </c>
      <c r="DL747" s="60"/>
      <c r="DM747" s="60"/>
      <c r="DN747" s="60">
        <f t="shared" si="1501"/>
        <v>0</v>
      </c>
      <c r="DO747" s="58">
        <v>134.68333333333334</v>
      </c>
      <c r="DP747" s="58">
        <v>12.516666666666667</v>
      </c>
      <c r="DQ747" s="58">
        <v>1.6666666666666666E-2</v>
      </c>
      <c r="DR747" s="58">
        <v>147.2166666666667</v>
      </c>
    </row>
    <row r="748" spans="1:122" x14ac:dyDescent="0.2">
      <c r="A748" t="s">
        <v>4668</v>
      </c>
      <c r="B748" t="s">
        <v>4668</v>
      </c>
      <c r="C748" t="str">
        <f t="shared" si="1482"/>
        <v xml:space="preserve">Hollweg, Ryan </v>
      </c>
      <c r="D748" t="str">
        <f t="shared" si="1483"/>
        <v>Ryan Hollweg</v>
      </c>
      <c r="E748" t="str">
        <f t="shared" si="1484"/>
        <v xml:space="preserve">C </v>
      </c>
      <c r="F748" t="s">
        <v>7556</v>
      </c>
      <c r="G748">
        <v>78</v>
      </c>
      <c r="H748">
        <v>1</v>
      </c>
      <c r="I748">
        <v>2</v>
      </c>
      <c r="J748">
        <f t="shared" si="1485"/>
        <v>3</v>
      </c>
      <c r="K748">
        <v>-11</v>
      </c>
      <c r="L748">
        <v>131</v>
      </c>
      <c r="M748" s="5" t="s">
        <v>5519</v>
      </c>
      <c r="N748" s="7">
        <f t="shared" si="1486"/>
        <v>8.2333333333333325</v>
      </c>
      <c r="O748" s="7">
        <f t="shared" si="1487"/>
        <v>642.19999999999993</v>
      </c>
      <c r="P748">
        <v>0</v>
      </c>
      <c r="Q748">
        <v>0</v>
      </c>
      <c r="R748">
        <v>0</v>
      </c>
      <c r="S748">
        <v>0</v>
      </c>
      <c r="T748">
        <f t="shared" si="1488"/>
        <v>1</v>
      </c>
      <c r="U748">
        <f t="shared" si="1488"/>
        <v>2</v>
      </c>
      <c r="V748">
        <v>63</v>
      </c>
      <c r="W748" s="9">
        <f t="shared" si="1489"/>
        <v>1.5873015873015872E-2</v>
      </c>
      <c r="X748">
        <v>966</v>
      </c>
      <c r="Y748">
        <v>0</v>
      </c>
      <c r="Z748">
        <v>0</v>
      </c>
      <c r="AA748">
        <v>34</v>
      </c>
      <c r="AB748">
        <v>52</v>
      </c>
      <c r="AC748" s="9">
        <f t="shared" si="1490"/>
        <v>0.39534883720930231</v>
      </c>
      <c r="AD748" s="5" t="s">
        <v>1705</v>
      </c>
      <c r="AE748" s="11">
        <f t="shared" si="1491"/>
        <v>214.18333333333334</v>
      </c>
      <c r="AF748" s="27">
        <v>37</v>
      </c>
      <c r="AG748" s="12">
        <v>165000</v>
      </c>
      <c r="AH748" s="13" t="s">
        <v>6428</v>
      </c>
      <c r="AI748" s="13" t="s">
        <v>6439</v>
      </c>
      <c r="AJ748" s="14">
        <v>-12</v>
      </c>
      <c r="AK748" s="13" t="s">
        <v>4502</v>
      </c>
      <c r="AL748" s="13" t="s">
        <v>6328</v>
      </c>
      <c r="AM748" s="13" t="s">
        <v>4503</v>
      </c>
      <c r="AN748" s="18">
        <f t="shared" si="1492"/>
        <v>12.6</v>
      </c>
      <c r="AO748" s="18">
        <f t="shared" si="1492"/>
        <v>11.8</v>
      </c>
      <c r="AP748" s="18">
        <f t="shared" si="1492"/>
        <v>-12</v>
      </c>
      <c r="AQ748" s="18">
        <f t="shared" si="1492"/>
        <v>-4.9000000000000004</v>
      </c>
      <c r="AR748" s="18">
        <f>AQ748/(BR748+2*(BS748+BT748))*2000</f>
        <v>-14.907210222087011</v>
      </c>
      <c r="AS748" s="18">
        <f t="shared" si="1493"/>
        <v>-1</v>
      </c>
      <c r="AT748" s="18">
        <f>AS748/(BR748+2*(BS748+BT748))*2000</f>
        <v>-3.0422878004259202</v>
      </c>
      <c r="AU748" s="18">
        <f t="shared" si="1494"/>
        <v>-5.9</v>
      </c>
      <c r="AV748" s="66">
        <v>15</v>
      </c>
      <c r="AW748" s="66">
        <v>231</v>
      </c>
      <c r="AX748" s="66">
        <v>20</v>
      </c>
      <c r="AY748" s="66">
        <v>24</v>
      </c>
      <c r="AZ748" s="66">
        <v>15</v>
      </c>
      <c r="BA748" s="66">
        <v>34</v>
      </c>
      <c r="BB748" s="66">
        <v>52</v>
      </c>
      <c r="BC748" s="66">
        <v>1.9</v>
      </c>
      <c r="BD748">
        <v>44</v>
      </c>
      <c r="BE748" t="s">
        <v>5338</v>
      </c>
      <c r="BF748" t="s">
        <v>5339</v>
      </c>
      <c r="BG748" t="s">
        <v>5255</v>
      </c>
      <c r="BH748" t="s">
        <v>7471</v>
      </c>
      <c r="BI748">
        <v>71</v>
      </c>
      <c r="BJ748">
        <v>210</v>
      </c>
      <c r="BK748" t="s">
        <v>1259</v>
      </c>
      <c r="BL748" t="s">
        <v>7128</v>
      </c>
      <c r="BM748" s="4" t="s">
        <v>2482</v>
      </c>
      <c r="BN748" s="4" t="s">
        <v>2483</v>
      </c>
      <c r="BO748" s="4" t="s">
        <v>2484</v>
      </c>
      <c r="BP748" s="4" t="s">
        <v>2485</v>
      </c>
      <c r="BQ748" s="7">
        <f t="shared" si="1481"/>
        <v>642.56666666666672</v>
      </c>
      <c r="BR748" s="7">
        <f t="shared" si="1481"/>
        <v>627.73333333333335</v>
      </c>
      <c r="BS748" s="7">
        <f t="shared" si="1481"/>
        <v>7.5333333333333332</v>
      </c>
      <c r="BT748" s="7">
        <f t="shared" si="1481"/>
        <v>7.3</v>
      </c>
      <c r="BU748">
        <v>966</v>
      </c>
      <c r="BV748">
        <v>0</v>
      </c>
      <c r="BW748">
        <v>0</v>
      </c>
      <c r="BX748">
        <v>0</v>
      </c>
      <c r="BY748" s="18">
        <f>BR748/G748</f>
        <v>8.0478632478632477</v>
      </c>
      <c r="BZ748" s="18">
        <f>BS748/G748</f>
        <v>9.6581196581196585E-2</v>
      </c>
      <c r="CA748" s="18">
        <f>BT748/G748</f>
        <v>9.358974358974359E-2</v>
      </c>
      <c r="CB748" s="6">
        <v>10</v>
      </c>
      <c r="CC748" s="6">
        <v>0</v>
      </c>
      <c r="CD748" s="6">
        <v>0</v>
      </c>
      <c r="CE748" s="6">
        <v>10</v>
      </c>
      <c r="CF748" s="6">
        <v>22</v>
      </c>
      <c r="CG748" s="6">
        <v>0</v>
      </c>
      <c r="CH748" s="6">
        <v>0</v>
      </c>
      <c r="CI748" s="6">
        <v>22</v>
      </c>
      <c r="CJ748" s="11">
        <f>IF(BR748=0,0,CB748/BR748*60)</f>
        <v>0.95581988105352589</v>
      </c>
      <c r="CK748" s="11">
        <f>IF(BT748=0,0,CC748/BT748*60)</f>
        <v>0</v>
      </c>
      <c r="CL748" s="11">
        <f>IF(BS748=0,0,CD748/BS748*60)</f>
        <v>0</v>
      </c>
      <c r="CM748" s="11">
        <f>IF(BR748=0,0,CF748/BR748*60)</f>
        <v>2.1028037383177569</v>
      </c>
      <c r="CN748" s="11">
        <f>IF(BT748=0,0,CG748/BT748*60)</f>
        <v>0</v>
      </c>
      <c r="CO748" s="11">
        <f>IF(BS748=0,0,CH748/BS748*60)</f>
        <v>0</v>
      </c>
      <c r="CP748" s="52">
        <f t="shared" si="1429"/>
        <v>0.1</v>
      </c>
      <c r="CQ748" s="52">
        <f t="shared" si="1430"/>
        <v>0.2</v>
      </c>
      <c r="CR748" s="52">
        <f t="shared" si="1431"/>
        <v>0.30000000000000004</v>
      </c>
      <c r="CS748" s="52">
        <f t="shared" si="1432"/>
        <v>0</v>
      </c>
      <c r="CT748" s="52">
        <f t="shared" si="1433"/>
        <v>0</v>
      </c>
      <c r="CU748" s="52">
        <f t="shared" si="1434"/>
        <v>0</v>
      </c>
      <c r="CV748">
        <v>0</v>
      </c>
      <c r="CW748" s="60">
        <f t="shared" si="1495"/>
        <v>-12.837704763779826</v>
      </c>
      <c r="CX748" s="60">
        <f t="shared" si="1496"/>
        <v>-39.957580838656931</v>
      </c>
      <c r="CY748" s="60">
        <v>-10.568946600590881</v>
      </c>
      <c r="CZ748" s="60">
        <v>-0.33925549004029976</v>
      </c>
      <c r="DA748" s="60">
        <v>7.3342941947436222E-2</v>
      </c>
      <c r="DB748" s="60">
        <v>-8.5216852747283064E-2</v>
      </c>
      <c r="DC748" s="60">
        <v>-0.53673677434263023</v>
      </c>
      <c r="DD748" s="60">
        <f t="shared" si="1497"/>
        <v>-11.456812775773658</v>
      </c>
      <c r="DE748" s="60">
        <f t="shared" si="1498"/>
        <v>-35.659530349453732</v>
      </c>
      <c r="DF748" s="60">
        <v>5.9937385674825654</v>
      </c>
      <c r="DG748" s="60">
        <v>2.4732957196747559E-2</v>
      </c>
      <c r="DH748" s="60">
        <v>0.70142589825114565</v>
      </c>
      <c r="DI748" s="60">
        <v>-8.1007894109366276</v>
      </c>
      <c r="DJ748" s="60">
        <f t="shared" si="1499"/>
        <v>-1.3808919880061685</v>
      </c>
      <c r="DK748" s="60">
        <f t="shared" si="1500"/>
        <v>-4.2980504892032014</v>
      </c>
      <c r="DL748" s="60"/>
      <c r="DM748" s="60"/>
      <c r="DN748" s="60">
        <f t="shared" si="1501"/>
        <v>0</v>
      </c>
      <c r="DO748" s="59">
        <v>627.73333333333335</v>
      </c>
      <c r="DP748" s="59">
        <v>7.3</v>
      </c>
      <c r="DQ748" s="59">
        <v>7.5333333333333332</v>
      </c>
      <c r="DR748" s="58">
        <v>642.56666666666661</v>
      </c>
    </row>
    <row r="749" spans="1:122" x14ac:dyDescent="0.2">
      <c r="A749" t="s">
        <v>4666</v>
      </c>
      <c r="B749" t="s">
        <v>4668</v>
      </c>
      <c r="C749" t="str">
        <f t="shared" si="1482"/>
        <v xml:space="preserve">Gomez, Scott </v>
      </c>
      <c r="D749" t="str">
        <f t="shared" si="1483"/>
        <v>Scott Gomez</v>
      </c>
      <c r="E749" t="str">
        <f t="shared" si="1484"/>
        <v xml:space="preserve">C </v>
      </c>
      <c r="F749" t="s">
        <v>1126</v>
      </c>
      <c r="G749">
        <v>72</v>
      </c>
      <c r="H749">
        <v>13</v>
      </c>
      <c r="I749">
        <v>47</v>
      </c>
      <c r="J749">
        <f t="shared" si="1485"/>
        <v>60</v>
      </c>
      <c r="K749">
        <v>7</v>
      </c>
      <c r="L749">
        <v>42</v>
      </c>
      <c r="M749" s="5" t="s">
        <v>5855</v>
      </c>
      <c r="N749" s="7">
        <f t="shared" si="1486"/>
        <v>18.933333333333334</v>
      </c>
      <c r="O749" s="7">
        <f t="shared" si="1487"/>
        <v>1363.2</v>
      </c>
      <c r="P749">
        <v>4</v>
      </c>
      <c r="Q749">
        <v>19</v>
      </c>
      <c r="R749">
        <v>0</v>
      </c>
      <c r="S749">
        <v>0</v>
      </c>
      <c r="T749">
        <f t="shared" si="1488"/>
        <v>9</v>
      </c>
      <c r="U749">
        <f t="shared" si="1488"/>
        <v>28</v>
      </c>
      <c r="V749">
        <v>248</v>
      </c>
      <c r="W749" s="9">
        <f t="shared" si="1489"/>
        <v>5.2419354838709679E-2</v>
      </c>
      <c r="X749">
        <v>1601</v>
      </c>
      <c r="Y749">
        <v>1</v>
      </c>
      <c r="Z749">
        <v>0</v>
      </c>
      <c r="AA749">
        <v>628</v>
      </c>
      <c r="AB749">
        <v>576</v>
      </c>
      <c r="AC749" s="9">
        <f t="shared" si="1490"/>
        <v>0.52159468438538203</v>
      </c>
      <c r="AD749" s="5" t="s">
        <v>1653</v>
      </c>
      <c r="AE749" s="11">
        <f t="shared" si="1491"/>
        <v>22.7</v>
      </c>
      <c r="AF749" s="27">
        <v>71</v>
      </c>
      <c r="AG749" s="12">
        <v>2525007</v>
      </c>
      <c r="AH749" s="13" t="s">
        <v>6285</v>
      </c>
      <c r="AI749" s="13" t="s">
        <v>6403</v>
      </c>
      <c r="AJ749" s="14">
        <v>13.7</v>
      </c>
      <c r="AK749" s="13" t="s">
        <v>6355</v>
      </c>
      <c r="AL749" s="13" t="s">
        <v>4493</v>
      </c>
      <c r="AM749" s="13" t="s">
        <v>4467</v>
      </c>
      <c r="AN749" s="18">
        <f t="shared" si="1492"/>
        <v>33.6</v>
      </c>
      <c r="AO749" s="18">
        <f t="shared" si="1492"/>
        <v>25.9</v>
      </c>
      <c r="AP749" s="18">
        <f t="shared" si="1492"/>
        <v>13.7</v>
      </c>
      <c r="AQ749" s="18">
        <f t="shared" si="1492"/>
        <v>4.7</v>
      </c>
      <c r="AR749" s="18">
        <f>AQ749/(BR749+2*(BS749+BT749))*2000</f>
        <v>5.5710306406685239</v>
      </c>
      <c r="AS749" s="18">
        <f t="shared" si="1493"/>
        <v>5.0999999999999996</v>
      </c>
      <c r="AT749" s="18">
        <f>AS749/(BR749+2*(BS749+BT749))*2000</f>
        <v>6.0451609079594615</v>
      </c>
      <c r="AU749" s="18">
        <f t="shared" si="1494"/>
        <v>9.6999999999999993</v>
      </c>
      <c r="AV749" s="66">
        <v>17</v>
      </c>
      <c r="AW749" s="66">
        <v>21</v>
      </c>
      <c r="AX749" s="66">
        <v>86</v>
      </c>
      <c r="AY749" s="66">
        <v>64</v>
      </c>
      <c r="AZ749" s="66">
        <v>50</v>
      </c>
      <c r="BA749" s="66">
        <v>628</v>
      </c>
      <c r="BB749" s="66">
        <v>576</v>
      </c>
      <c r="BC749" s="66">
        <v>31.4</v>
      </c>
      <c r="BD749">
        <v>23</v>
      </c>
      <c r="BE749" t="s">
        <v>2873</v>
      </c>
      <c r="BF749" t="s">
        <v>2874</v>
      </c>
      <c r="BG749" t="s">
        <v>2875</v>
      </c>
      <c r="BH749" t="s">
        <v>7471</v>
      </c>
      <c r="BI749">
        <v>71</v>
      </c>
      <c r="BJ749">
        <v>200</v>
      </c>
      <c r="BK749" t="s">
        <v>1259</v>
      </c>
      <c r="BL749" t="s">
        <v>7128</v>
      </c>
      <c r="BM749" s="4" t="s">
        <v>4874</v>
      </c>
      <c r="BN749" s="4" t="s">
        <v>4875</v>
      </c>
      <c r="BO749" s="4" t="s">
        <v>1454</v>
      </c>
      <c r="BP749" s="4" t="s">
        <v>1455</v>
      </c>
      <c r="BQ749" s="7">
        <f t="shared" si="1481"/>
        <v>1362.9</v>
      </c>
      <c r="BR749" s="7">
        <f t="shared" si="1481"/>
        <v>1038.5</v>
      </c>
      <c r="BS749" s="7">
        <f t="shared" si="1481"/>
        <v>2.65</v>
      </c>
      <c r="BT749" s="7">
        <f t="shared" si="1481"/>
        <v>321.75</v>
      </c>
      <c r="BU749" s="12">
        <v>1601</v>
      </c>
      <c r="BV749">
        <v>1</v>
      </c>
      <c r="BW749">
        <v>0</v>
      </c>
      <c r="BX749">
        <v>0</v>
      </c>
      <c r="BY749" s="18">
        <f>BR749/G749</f>
        <v>14.423611111111111</v>
      </c>
      <c r="BZ749" s="18">
        <f>BS749/G749</f>
        <v>3.6805555555555557E-2</v>
      </c>
      <c r="CA749" s="18">
        <f>BT749/G749</f>
        <v>4.46875</v>
      </c>
      <c r="CB749" s="6">
        <v>52</v>
      </c>
      <c r="CC749" s="6">
        <v>37</v>
      </c>
      <c r="CD749" s="6">
        <v>0</v>
      </c>
      <c r="CE749" s="6">
        <v>89</v>
      </c>
      <c r="CF749" s="6">
        <v>32</v>
      </c>
      <c r="CG749" s="6">
        <v>7</v>
      </c>
      <c r="CH749" s="6">
        <v>0</v>
      </c>
      <c r="CI749" s="6">
        <v>39</v>
      </c>
      <c r="CJ749" s="11">
        <f>IF(BR749=0,0,CB749/BR749*60)</f>
        <v>3.0043331728454503</v>
      </c>
      <c r="CK749" s="11">
        <f>IF(BT749=0,0,CC749/BT749*60)</f>
        <v>6.8997668997668997</v>
      </c>
      <c r="CL749" s="11">
        <f>IF(BS749=0,0,CD749/BS749*60)</f>
        <v>0</v>
      </c>
      <c r="CM749" s="11">
        <f>IF(BR749=0,0,CF749/BR749*60)</f>
        <v>1.8488204140587385</v>
      </c>
      <c r="CN749" s="11">
        <f>IF(BT749=0,0,CG749/BT749*60)</f>
        <v>1.3053613053613053</v>
      </c>
      <c r="CO749" s="11">
        <f>IF(BS749=0,0,CH749/BS749*60)</f>
        <v>0</v>
      </c>
      <c r="CP749" s="52">
        <f t="shared" si="1429"/>
        <v>0.17307692307692307</v>
      </c>
      <c r="CQ749" s="52">
        <f t="shared" si="1430"/>
        <v>0.53846153846153844</v>
      </c>
      <c r="CR749" s="52">
        <f t="shared" si="1431"/>
        <v>0.71153846153846145</v>
      </c>
      <c r="CS749" s="52">
        <f t="shared" si="1432"/>
        <v>0.10810810810810811</v>
      </c>
      <c r="CT749" s="52">
        <f t="shared" si="1433"/>
        <v>0.51351351351351349</v>
      </c>
      <c r="CU749" s="52">
        <f t="shared" si="1434"/>
        <v>0.6216216216216216</v>
      </c>
      <c r="CV749">
        <v>0</v>
      </c>
      <c r="CW749" s="60">
        <f t="shared" si="1495"/>
        <v>42.171670452088243</v>
      </c>
      <c r="CX749" s="60">
        <f t="shared" si="1496"/>
        <v>61.885201338452184</v>
      </c>
      <c r="CY749" s="60">
        <v>22.133373129087989</v>
      </c>
      <c r="CZ749" s="60">
        <v>9.6214159873655163</v>
      </c>
      <c r="DA749" s="60">
        <v>-0.68618363127040571</v>
      </c>
      <c r="DB749" s="60">
        <v>-5.1021671763050253E-2</v>
      </c>
      <c r="DC749" s="60">
        <v>-0.5837275200720734</v>
      </c>
      <c r="DD749" s="60">
        <f t="shared" si="1497"/>
        <v>30.433856293347976</v>
      </c>
      <c r="DE749" s="60">
        <f t="shared" si="1498"/>
        <v>44.660439200745429</v>
      </c>
      <c r="DF749" s="60">
        <v>9.0497518089425544</v>
      </c>
      <c r="DG749" s="60">
        <v>-0.37722919114980519</v>
      </c>
      <c r="DH749" s="60">
        <v>0.26640616364505432</v>
      </c>
      <c r="DI749" s="60">
        <v>2.7988853773024642</v>
      </c>
      <c r="DJ749" s="60">
        <f t="shared" si="1499"/>
        <v>11.737814158740267</v>
      </c>
      <c r="DK749" s="60">
        <f t="shared" si="1500"/>
        <v>17.224762137706755</v>
      </c>
      <c r="DL749" s="60"/>
      <c r="DM749" s="60"/>
      <c r="DN749" s="60">
        <f t="shared" si="1501"/>
        <v>0</v>
      </c>
      <c r="DO749" s="58">
        <v>1038.5</v>
      </c>
      <c r="DP749" s="58">
        <v>321.75</v>
      </c>
      <c r="DQ749" s="58">
        <v>2.65</v>
      </c>
      <c r="DR749" s="58">
        <v>1362.9</v>
      </c>
    </row>
    <row r="750" spans="1:122" x14ac:dyDescent="0.2">
      <c r="A750" s="31" t="s">
        <v>4662</v>
      </c>
      <c r="B750" s="31" t="s">
        <v>4668</v>
      </c>
      <c r="C750" s="31" t="str">
        <f t="shared" si="1482"/>
        <v xml:space="preserve">Avery, Sean </v>
      </c>
      <c r="D750" s="31" t="str">
        <f t="shared" si="1483"/>
        <v>Sean Avery</v>
      </c>
      <c r="E750" s="31" t="str">
        <f t="shared" si="1484"/>
        <v>LW</v>
      </c>
      <c r="F750" s="31" t="s">
        <v>1010</v>
      </c>
      <c r="G750" s="31">
        <v>55</v>
      </c>
      <c r="H750" s="31">
        <v>10</v>
      </c>
      <c r="I750" s="31">
        <v>18</v>
      </c>
      <c r="J750" s="31">
        <f t="shared" si="1485"/>
        <v>28</v>
      </c>
      <c r="K750" s="31">
        <v>-10</v>
      </c>
      <c r="L750" s="31">
        <v>116</v>
      </c>
      <c r="M750" s="32" t="s">
        <v>5792</v>
      </c>
      <c r="N750" s="33">
        <f t="shared" si="1486"/>
        <v>16.866666666666667</v>
      </c>
      <c r="O750" s="33">
        <f t="shared" si="1487"/>
        <v>927.66666666666674</v>
      </c>
      <c r="P750" s="31">
        <v>1</v>
      </c>
      <c r="Q750" s="31">
        <v>8</v>
      </c>
      <c r="R750" s="31">
        <v>1</v>
      </c>
      <c r="S750" s="31">
        <v>0</v>
      </c>
      <c r="T750" s="31">
        <f t="shared" si="1488"/>
        <v>8</v>
      </c>
      <c r="U750" s="31">
        <f t="shared" si="1488"/>
        <v>10</v>
      </c>
      <c r="V750" s="31">
        <v>160</v>
      </c>
      <c r="W750" s="34">
        <f t="shared" si="1489"/>
        <v>6.25E-2</v>
      </c>
      <c r="X750" s="31">
        <v>1306</v>
      </c>
      <c r="Y750" s="31">
        <v>2</v>
      </c>
      <c r="Z750" s="31">
        <v>0</v>
      </c>
      <c r="AA750" s="31">
        <v>85</v>
      </c>
      <c r="AB750" s="31">
        <v>95</v>
      </c>
      <c r="AC750" s="34">
        <f t="shared" si="1490"/>
        <v>0.47222222222222221</v>
      </c>
      <c r="AD750" s="32" t="s">
        <v>4288</v>
      </c>
      <c r="AE750" s="35">
        <f t="shared" si="1491"/>
        <v>33.116666666666667</v>
      </c>
      <c r="AF750" s="36">
        <v>20</v>
      </c>
      <c r="AG750" s="37">
        <v>165000</v>
      </c>
      <c r="AH750" s="38" t="s">
        <v>6448</v>
      </c>
      <c r="AI750" s="38" t="s">
        <v>4358</v>
      </c>
      <c r="AJ750" s="39">
        <v>-1.9</v>
      </c>
      <c r="AK750" s="38" t="s">
        <v>6426</v>
      </c>
      <c r="AL750" s="38" t="s">
        <v>6425</v>
      </c>
      <c r="AM750" s="38" t="s">
        <v>6395</v>
      </c>
      <c r="AN750" s="40">
        <f t="shared" si="1492"/>
        <v>18.899999999999999</v>
      </c>
      <c r="AO750" s="40">
        <f t="shared" si="1492"/>
        <v>18</v>
      </c>
      <c r="AP750" s="40">
        <f t="shared" si="1492"/>
        <v>-1.9</v>
      </c>
      <c r="AQ750" s="40">
        <f t="shared" si="1492"/>
        <v>0.9</v>
      </c>
      <c r="AR750" s="40"/>
      <c r="AS750" s="40">
        <f t="shared" si="1493"/>
        <v>0.8</v>
      </c>
      <c r="AT750" s="40"/>
      <c r="AU750" s="40">
        <f t="shared" si="1494"/>
        <v>1.8</v>
      </c>
      <c r="AV750" s="31"/>
      <c r="AW750" s="31"/>
      <c r="AX750" s="31"/>
      <c r="AY750" s="31"/>
      <c r="AZ750" s="31"/>
      <c r="BA750" s="31"/>
      <c r="BB750" s="31"/>
      <c r="BC750" s="31"/>
      <c r="BD750" s="31"/>
      <c r="BE750" s="31"/>
      <c r="BF750" s="31"/>
      <c r="BG750" s="31"/>
      <c r="BH750" s="31"/>
      <c r="BI750" s="31"/>
      <c r="BJ750" s="31"/>
      <c r="BK750" s="31"/>
      <c r="BL750" s="31"/>
      <c r="BM750" s="41"/>
      <c r="BN750" s="41"/>
      <c r="BO750" s="41"/>
      <c r="BP750" s="41"/>
      <c r="BQ750" s="33"/>
      <c r="BR750" s="33"/>
      <c r="BS750" s="33"/>
      <c r="BT750" s="33"/>
      <c r="BU750" s="37"/>
      <c r="BV750" s="31"/>
      <c r="BW750" s="31"/>
      <c r="BX750" s="31"/>
      <c r="BY750" s="40"/>
      <c r="BZ750" s="40"/>
      <c r="CA750" s="40"/>
      <c r="CB750" s="55">
        <v>24</v>
      </c>
      <c r="CC750" s="55">
        <v>17</v>
      </c>
      <c r="CD750" s="55">
        <v>1</v>
      </c>
      <c r="CE750" s="55">
        <v>42</v>
      </c>
      <c r="CF750" s="55">
        <v>32</v>
      </c>
      <c r="CG750" s="55">
        <v>1</v>
      </c>
      <c r="CH750" s="55">
        <v>12</v>
      </c>
      <c r="CI750" s="55">
        <v>45</v>
      </c>
      <c r="CJ750" s="35"/>
      <c r="CK750" s="35"/>
      <c r="CL750" s="35"/>
      <c r="CM750" s="35"/>
      <c r="CN750" s="35"/>
      <c r="CO750" s="35"/>
      <c r="CP750" s="56">
        <f t="shared" si="1429"/>
        <v>0.33333333333333331</v>
      </c>
      <c r="CQ750" s="56">
        <f t="shared" si="1430"/>
        <v>0.41666666666666669</v>
      </c>
      <c r="CR750" s="56">
        <f t="shared" si="1431"/>
        <v>0.75</v>
      </c>
      <c r="CS750" s="56">
        <f t="shared" si="1432"/>
        <v>5.8823529411764705E-2</v>
      </c>
      <c r="CT750" s="56">
        <f t="shared" si="1433"/>
        <v>0.47058823529411764</v>
      </c>
      <c r="CU750" s="56">
        <f t="shared" si="1434"/>
        <v>0.52941176470588236</v>
      </c>
      <c r="CV750" s="31">
        <v>1</v>
      </c>
      <c r="CW750" s="61">
        <f t="shared" si="1495"/>
        <v>-0.63281835584169066</v>
      </c>
      <c r="CX750" s="61">
        <f t="shared" si="1496"/>
        <v>-1.3646169260530994</v>
      </c>
      <c r="CY750" s="61">
        <v>8.0222271894880173</v>
      </c>
      <c r="CZ750" s="61">
        <v>1.8664601846166158</v>
      </c>
      <c r="DA750" s="61">
        <v>0.61236682908888074</v>
      </c>
      <c r="DB750" s="61">
        <v>0.87156160819501061</v>
      </c>
      <c r="DC750" s="61">
        <v>-0.41522869841093768</v>
      </c>
      <c r="DD750" s="61">
        <f t="shared" si="1497"/>
        <v>10.957387112977587</v>
      </c>
      <c r="DE750" s="61">
        <f t="shared" si="1498"/>
        <v>23.628638110216187</v>
      </c>
      <c r="DF750" s="61">
        <v>4.889395444363406</v>
      </c>
      <c r="DG750" s="61">
        <v>0.19318884574404824</v>
      </c>
      <c r="DH750" s="61">
        <v>3.3124060034519802</v>
      </c>
      <c r="DI750" s="61">
        <v>-19.985195762378712</v>
      </c>
      <c r="DJ750" s="61">
        <f t="shared" si="1499"/>
        <v>-11.590205468819278</v>
      </c>
      <c r="DK750" s="61">
        <f t="shared" si="1500"/>
        <v>-24.993255036269289</v>
      </c>
      <c r="DL750" s="61"/>
      <c r="DM750" s="61"/>
      <c r="DN750" s="61">
        <f t="shared" si="1501"/>
        <v>0</v>
      </c>
      <c r="DO750" s="62">
        <v>692.35</v>
      </c>
      <c r="DP750" s="62">
        <v>138.66666666666666</v>
      </c>
      <c r="DQ750" s="62">
        <v>96.45</v>
      </c>
      <c r="DR750" s="62">
        <v>927.4666666666667</v>
      </c>
    </row>
    <row r="751" spans="1:122" s="30" customFormat="1" x14ac:dyDescent="0.2">
      <c r="A751" s="31" t="s">
        <v>4668</v>
      </c>
      <c r="B751" s="31" t="s">
        <v>4668</v>
      </c>
      <c r="C751" s="31" t="str">
        <f t="shared" si="1482"/>
        <v xml:space="preserve">Avery, Sean </v>
      </c>
      <c r="D751" s="31" t="str">
        <f t="shared" si="1483"/>
        <v>Sean Avery</v>
      </c>
      <c r="E751" s="31" t="str">
        <f t="shared" si="1484"/>
        <v>LW</v>
      </c>
      <c r="F751" s="31" t="s">
        <v>3902</v>
      </c>
      <c r="G751" s="31">
        <v>29</v>
      </c>
      <c r="H751" s="31">
        <v>8</v>
      </c>
      <c r="I751" s="31">
        <v>12</v>
      </c>
      <c r="J751" s="31">
        <f t="shared" si="1485"/>
        <v>20</v>
      </c>
      <c r="K751" s="31">
        <v>11</v>
      </c>
      <c r="L751" s="31">
        <v>58</v>
      </c>
      <c r="M751" s="32" t="s">
        <v>5894</v>
      </c>
      <c r="N751" s="33">
        <f t="shared" si="1486"/>
        <v>17.816666666666666</v>
      </c>
      <c r="O751" s="33">
        <f t="shared" si="1487"/>
        <v>516.68333333333328</v>
      </c>
      <c r="P751" s="31">
        <v>1</v>
      </c>
      <c r="Q751" s="31">
        <v>5</v>
      </c>
      <c r="R751" s="31">
        <v>0</v>
      </c>
      <c r="S751" s="31">
        <v>1</v>
      </c>
      <c r="T751" s="31">
        <f t="shared" si="1488"/>
        <v>7</v>
      </c>
      <c r="U751" s="31">
        <f t="shared" si="1488"/>
        <v>6</v>
      </c>
      <c r="V751" s="31">
        <v>89</v>
      </c>
      <c r="W751" s="34">
        <f t="shared" si="1489"/>
        <v>8.98876404494382E-2</v>
      </c>
      <c r="X751" s="31">
        <v>690</v>
      </c>
      <c r="Y751" s="31">
        <v>0</v>
      </c>
      <c r="Z751" s="31">
        <v>0</v>
      </c>
      <c r="AA751" s="31">
        <v>58</v>
      </c>
      <c r="AB751" s="31">
        <v>52</v>
      </c>
      <c r="AC751" s="34">
        <f t="shared" si="1490"/>
        <v>0.52727272727272723</v>
      </c>
      <c r="AD751" s="32" t="s">
        <v>1707</v>
      </c>
      <c r="AE751" s="35">
        <f t="shared" si="1491"/>
        <v>25.816666666666666</v>
      </c>
      <c r="AF751" s="36">
        <v>56</v>
      </c>
      <c r="AG751" s="37">
        <v>856606</v>
      </c>
      <c r="AH751" s="38" t="s">
        <v>4438</v>
      </c>
      <c r="AI751" s="38" t="s">
        <v>6298</v>
      </c>
      <c r="AJ751" s="39">
        <v>10.4</v>
      </c>
      <c r="AK751" s="38" t="s">
        <v>6381</v>
      </c>
      <c r="AL751" s="38" t="s">
        <v>6332</v>
      </c>
      <c r="AM751" s="38" t="s">
        <v>6404</v>
      </c>
      <c r="AN751" s="40">
        <f t="shared" si="1492"/>
        <v>10.5</v>
      </c>
      <c r="AO751" s="40">
        <f t="shared" si="1492"/>
        <v>9.1999999999999993</v>
      </c>
      <c r="AP751" s="40">
        <f t="shared" si="1492"/>
        <v>10.4</v>
      </c>
      <c r="AQ751" s="40">
        <f t="shared" si="1492"/>
        <v>2.6</v>
      </c>
      <c r="AR751" s="40"/>
      <c r="AS751" s="40">
        <f t="shared" si="1493"/>
        <v>2.7</v>
      </c>
      <c r="AT751" s="40"/>
      <c r="AU751" s="40">
        <f t="shared" si="1494"/>
        <v>5.3</v>
      </c>
      <c r="AV751" s="31">
        <v>110</v>
      </c>
      <c r="AW751" s="31">
        <v>32</v>
      </c>
      <c r="AX751" s="31">
        <v>105</v>
      </c>
      <c r="AY751" s="31">
        <v>60</v>
      </c>
      <c r="AZ751" s="31">
        <v>33</v>
      </c>
      <c r="BA751" s="31">
        <v>143</v>
      </c>
      <c r="BB751" s="31">
        <v>147</v>
      </c>
      <c r="BC751" s="31">
        <v>84</v>
      </c>
      <c r="BD751" s="31">
        <v>16</v>
      </c>
      <c r="BE751" s="31" t="s">
        <v>1319</v>
      </c>
      <c r="BF751" s="31" t="s">
        <v>1320</v>
      </c>
      <c r="BG751" s="31" t="s">
        <v>7484</v>
      </c>
      <c r="BH751" s="31" t="s">
        <v>7457</v>
      </c>
      <c r="BI751" s="31">
        <v>70</v>
      </c>
      <c r="BJ751" s="31">
        <v>195</v>
      </c>
      <c r="BK751" s="31" t="s">
        <v>1259</v>
      </c>
      <c r="BL751" s="31" t="s">
        <v>7128</v>
      </c>
      <c r="BM751" s="41" t="s">
        <v>2087</v>
      </c>
      <c r="BN751" s="41" t="s">
        <v>2088</v>
      </c>
      <c r="BO751" s="41" t="s">
        <v>7371</v>
      </c>
      <c r="BP751" s="41" t="s">
        <v>7372</v>
      </c>
      <c r="BQ751" s="33"/>
      <c r="BR751" s="33"/>
      <c r="BS751" s="33"/>
      <c r="BT751" s="33"/>
      <c r="BU751" s="37">
        <v>1996</v>
      </c>
      <c r="BV751" s="31">
        <v>1</v>
      </c>
      <c r="BW751" s="31">
        <v>0</v>
      </c>
      <c r="BX751" s="31">
        <v>0</v>
      </c>
      <c r="BY751" s="40"/>
      <c r="BZ751" s="40"/>
      <c r="CA751" s="40"/>
      <c r="CB751" s="55">
        <v>19</v>
      </c>
      <c r="CC751" s="55">
        <v>11</v>
      </c>
      <c r="CD751" s="55">
        <v>1</v>
      </c>
      <c r="CE751" s="55">
        <v>31</v>
      </c>
      <c r="CF751" s="55">
        <v>8</v>
      </c>
      <c r="CG751" s="55">
        <v>1</v>
      </c>
      <c r="CH751" s="55">
        <v>4</v>
      </c>
      <c r="CI751" s="55">
        <v>13</v>
      </c>
      <c r="CJ751" s="35"/>
      <c r="CK751" s="35"/>
      <c r="CL751" s="35"/>
      <c r="CM751" s="35"/>
      <c r="CN751" s="35"/>
      <c r="CO751" s="35"/>
      <c r="CP751" s="56">
        <f t="shared" si="1429"/>
        <v>0.36842105263157893</v>
      </c>
      <c r="CQ751" s="56">
        <f t="shared" si="1430"/>
        <v>0.31578947368421051</v>
      </c>
      <c r="CR751" s="56">
        <f t="shared" si="1431"/>
        <v>0.68421052631578938</v>
      </c>
      <c r="CS751" s="56">
        <f t="shared" si="1432"/>
        <v>9.0909090909090912E-2</v>
      </c>
      <c r="CT751" s="56">
        <f t="shared" si="1433"/>
        <v>0.45454545454545453</v>
      </c>
      <c r="CU751" s="56">
        <f t="shared" si="1434"/>
        <v>0.54545454545454541</v>
      </c>
      <c r="CV751" s="31">
        <v>1</v>
      </c>
      <c r="CW751" s="61">
        <f t="shared" si="1495"/>
        <v>14.469373184265219</v>
      </c>
      <c r="CX751" s="61">
        <f t="shared" si="1496"/>
        <v>56.023127225884117</v>
      </c>
      <c r="CY751" s="61">
        <v>9.5675767056197909</v>
      </c>
      <c r="CZ751" s="61">
        <v>2.5666165194715678</v>
      </c>
      <c r="DA751" s="61">
        <v>5.8959324577913849E-2</v>
      </c>
      <c r="DB751" s="61">
        <v>0.47266792628859278</v>
      </c>
      <c r="DC751" s="61">
        <v>0</v>
      </c>
      <c r="DD751" s="61">
        <f t="shared" si="1497"/>
        <v>12.665820475957865</v>
      </c>
      <c r="DE751" s="61">
        <f t="shared" si="1498"/>
        <v>49.040056048622077</v>
      </c>
      <c r="DF751" s="61">
        <v>5.6312010134658328</v>
      </c>
      <c r="DG751" s="61">
        <v>5.2350212874786022E-2</v>
      </c>
      <c r="DH751" s="61">
        <v>1.9699345078422439</v>
      </c>
      <c r="DI751" s="61">
        <v>-5.8499330258755089</v>
      </c>
      <c r="DJ751" s="61">
        <f t="shared" si="1499"/>
        <v>1.8035527083073539</v>
      </c>
      <c r="DK751" s="61">
        <f t="shared" si="1500"/>
        <v>6.9830711772620431</v>
      </c>
      <c r="DL751" s="61"/>
      <c r="DM751" s="61"/>
      <c r="DN751" s="61">
        <f t="shared" si="1501"/>
        <v>0</v>
      </c>
      <c r="DO751" s="62">
        <v>398.45</v>
      </c>
      <c r="DP751" s="62">
        <v>72.533333333333331</v>
      </c>
      <c r="DQ751" s="62">
        <v>45.56666666666667</v>
      </c>
      <c r="DR751" s="62">
        <v>516.54999999999995</v>
      </c>
    </row>
    <row r="752" spans="1:122" x14ac:dyDescent="0.2">
      <c r="A752" s="19" t="s">
        <v>4668</v>
      </c>
      <c r="B752" s="19" t="s">
        <v>4668</v>
      </c>
      <c r="C752" s="19" t="s">
        <v>110</v>
      </c>
      <c r="D752" s="19" t="s">
        <v>111</v>
      </c>
      <c r="E752" s="19" t="s">
        <v>2750</v>
      </c>
      <c r="F752" s="19" t="s">
        <v>1010</v>
      </c>
      <c r="G752" s="19">
        <v>84</v>
      </c>
      <c r="H752" s="19">
        <v>18</v>
      </c>
      <c r="I752" s="19">
        <v>30</v>
      </c>
      <c r="J752" s="19">
        <v>48</v>
      </c>
      <c r="K752" s="19">
        <v>1</v>
      </c>
      <c r="L752" s="19">
        <v>174</v>
      </c>
      <c r="M752" s="20"/>
      <c r="N752" s="21">
        <v>17.190000000000001</v>
      </c>
      <c r="O752" s="21">
        <v>1444.35</v>
      </c>
      <c r="P752" s="19">
        <v>2</v>
      </c>
      <c r="Q752" s="19">
        <v>13</v>
      </c>
      <c r="R752" s="19">
        <v>1</v>
      </c>
      <c r="S752" s="19">
        <v>1</v>
      </c>
      <c r="T752" s="19">
        <v>15</v>
      </c>
      <c r="U752" s="19">
        <v>16</v>
      </c>
      <c r="V752" s="19">
        <v>249</v>
      </c>
      <c r="W752" s="22">
        <v>7.1999999999999995E-2</v>
      </c>
      <c r="X752" s="19">
        <v>1996</v>
      </c>
      <c r="Y752" s="19">
        <v>2</v>
      </c>
      <c r="Z752" s="19">
        <v>0</v>
      </c>
      <c r="AA752" s="19">
        <v>143</v>
      </c>
      <c r="AB752" s="19">
        <v>147</v>
      </c>
      <c r="AC752" s="22">
        <v>0.49299999999999999</v>
      </c>
      <c r="AD752" s="20"/>
      <c r="AE752" s="21">
        <v>30.6</v>
      </c>
      <c r="AF752" s="28">
        <v>32</v>
      </c>
      <c r="AG752" s="23">
        <v>1021606</v>
      </c>
      <c r="AH752" s="23"/>
      <c r="AI752" s="23"/>
      <c r="AJ752" s="23"/>
      <c r="AK752" s="23"/>
      <c r="AL752" s="23"/>
      <c r="AM752" s="23"/>
      <c r="AN752" s="24">
        <v>29.4</v>
      </c>
      <c r="AO752" s="24">
        <v>27.2</v>
      </c>
      <c r="AP752" s="24">
        <v>8.5</v>
      </c>
      <c r="AQ752" s="29">
        <v>1.5</v>
      </c>
      <c r="AR752" s="24">
        <f t="shared" ref="AR752:AR768" si="1502">AQ752/(BR752+2*(BS752+BT752))*2000</f>
        <v>1.6692323385945063</v>
      </c>
      <c r="AS752" s="29">
        <v>1.5</v>
      </c>
      <c r="AT752" s="24">
        <f t="shared" ref="AT752:AT768" si="1503">AS752/(BR752+2*(BS752+BT752))*2000</f>
        <v>1.6692323385945063</v>
      </c>
      <c r="AU752" s="24">
        <v>2.9</v>
      </c>
      <c r="AV752" s="67">
        <v>32</v>
      </c>
      <c r="AW752" s="67">
        <v>110</v>
      </c>
      <c r="AX752" s="67">
        <v>105</v>
      </c>
      <c r="AY752" s="67">
        <v>60</v>
      </c>
      <c r="AZ752" s="67">
        <v>33</v>
      </c>
      <c r="BA752" s="67">
        <v>143</v>
      </c>
      <c r="BB752" s="67">
        <v>147</v>
      </c>
      <c r="BC752" s="67">
        <v>5.9</v>
      </c>
      <c r="BD752" s="19">
        <v>16</v>
      </c>
      <c r="BE752" s="19" t="s">
        <v>1319</v>
      </c>
      <c r="BF752" s="19" t="s">
        <v>1320</v>
      </c>
      <c r="BG752" s="19" t="s">
        <v>7484</v>
      </c>
      <c r="BH752" s="19" t="s">
        <v>7457</v>
      </c>
      <c r="BI752" s="19">
        <v>70</v>
      </c>
      <c r="BJ752" s="19">
        <v>195</v>
      </c>
      <c r="BK752" s="19" t="s">
        <v>1259</v>
      </c>
      <c r="BL752" s="19" t="s">
        <v>7128</v>
      </c>
      <c r="BM752" s="25" t="s">
        <v>2087</v>
      </c>
      <c r="BN752" s="25" t="s">
        <v>2088</v>
      </c>
      <c r="BO752" s="25" t="s">
        <v>7371</v>
      </c>
      <c r="BP752" s="25" t="s">
        <v>7372</v>
      </c>
      <c r="BQ752" s="21">
        <f t="shared" ref="BQ752:BQ768" si="1504">LEFT(TRIM(BM752),LEN(TRIM(BM752))-3)+RIGHT(TRIM(BM752),2)/60</f>
        <v>1444.0166666666667</v>
      </c>
      <c r="BR752" s="21">
        <f t="shared" ref="BR752:BR768" si="1505">LEFT(TRIM(BN752),LEN(TRIM(BN752))-3)+RIGHT(TRIM(BN752),2)/60</f>
        <v>1090.8</v>
      </c>
      <c r="BS752" s="21">
        <f t="shared" ref="BS752:BS768" si="1506">LEFT(TRIM(BO752),LEN(TRIM(BO752))-3)+RIGHT(TRIM(BO752),2)/60</f>
        <v>142.01666666666668</v>
      </c>
      <c r="BT752" s="21">
        <f t="shared" ref="BT752:BT768" si="1507">LEFT(TRIM(BP752),LEN(TRIM(BP752))-3)+RIGHT(TRIM(BP752),2)/60</f>
        <v>211.2</v>
      </c>
      <c r="BU752" s="19">
        <v>1996</v>
      </c>
      <c r="BV752" s="19">
        <v>1</v>
      </c>
      <c r="BW752" s="19">
        <v>0</v>
      </c>
      <c r="BX752" s="19">
        <v>0</v>
      </c>
      <c r="BY752" s="24">
        <f t="shared" ref="BY752:BY768" si="1508">BR752/G752</f>
        <v>12.985714285714286</v>
      </c>
      <c r="BZ752" s="24">
        <f t="shared" ref="BZ752:BZ768" si="1509">BS752/G752</f>
        <v>1.6906746031746034</v>
      </c>
      <c r="CA752" s="24">
        <f t="shared" ref="CA752:CA768" si="1510">BT752/G752</f>
        <v>2.5142857142857142</v>
      </c>
      <c r="CB752" s="19">
        <v>43</v>
      </c>
      <c r="CC752" s="19">
        <v>28</v>
      </c>
      <c r="CD752" s="19">
        <v>2</v>
      </c>
      <c r="CE752" s="19">
        <v>73</v>
      </c>
      <c r="CF752" s="19">
        <v>40</v>
      </c>
      <c r="CG752" s="19">
        <v>2</v>
      </c>
      <c r="CH752" s="19">
        <v>16</v>
      </c>
      <c r="CI752" s="19">
        <v>58</v>
      </c>
      <c r="CJ752" s="53">
        <f t="shared" ref="CJ752:CJ768" si="1511">IF(BR752=0,0,CB752/BR752*60)</f>
        <v>2.3652365236523654</v>
      </c>
      <c r="CK752" s="53">
        <f t="shared" ref="CK752:CK768" si="1512">IF(BT752=0,0,CC752/BT752*60)</f>
        <v>7.9545454545454541</v>
      </c>
      <c r="CL752" s="53">
        <f t="shared" ref="CL752:CL768" si="1513">IF(BS752=0,0,CD752/BS752*60)</f>
        <v>0.84497124750616115</v>
      </c>
      <c r="CM752" s="53">
        <f t="shared" ref="CM752:CM768" si="1514">IF(BR752=0,0,CF752/BR752*60)</f>
        <v>2.2002200220022003</v>
      </c>
      <c r="CN752" s="53">
        <f t="shared" ref="CN752:CN768" si="1515">IF(BT752=0,0,CG752/BT752*60)</f>
        <v>0.56818181818181823</v>
      </c>
      <c r="CO752" s="53">
        <f t="shared" ref="CO752:CO768" si="1516">IF(BS752=0,0,CH752/BS752*60)</f>
        <v>6.7597699800492892</v>
      </c>
      <c r="CP752" s="54">
        <f t="shared" si="1429"/>
        <v>0.34883720930232559</v>
      </c>
      <c r="CQ752" s="54">
        <f t="shared" si="1430"/>
        <v>0.37209302325581395</v>
      </c>
      <c r="CR752" s="54">
        <f t="shared" si="1431"/>
        <v>0.72093023255813948</v>
      </c>
      <c r="CS752" s="54">
        <f t="shared" si="1432"/>
        <v>7.1428571428571425E-2</v>
      </c>
      <c r="CT752" s="54">
        <f t="shared" si="1433"/>
        <v>0.4642857142857143</v>
      </c>
      <c r="CU752" s="54">
        <f t="shared" si="1434"/>
        <v>0.5357142857142857</v>
      </c>
      <c r="CV752" s="19">
        <v>2</v>
      </c>
      <c r="CW752" s="65">
        <v>13.837</v>
      </c>
      <c r="CX752" s="65">
        <v>19.164000000000001</v>
      </c>
      <c r="CY752" s="24">
        <v>17.59</v>
      </c>
      <c r="CZ752" s="24">
        <v>4.4329999999999998</v>
      </c>
      <c r="DA752" s="24">
        <v>0.67100000000000004</v>
      </c>
      <c r="DB752" s="24">
        <v>1.3440000000000001</v>
      </c>
      <c r="DC752" s="24">
        <v>-0.41499999999999998</v>
      </c>
      <c r="DD752" s="65">
        <v>23.623000000000001</v>
      </c>
      <c r="DE752" s="65">
        <v>32.719000000000001</v>
      </c>
      <c r="DF752" s="24">
        <v>10.521000000000001</v>
      </c>
      <c r="DG752" s="24">
        <v>0.246</v>
      </c>
      <c r="DH752" s="24">
        <v>5.282</v>
      </c>
      <c r="DI752" s="24">
        <v>-25.835000000000001</v>
      </c>
      <c r="DJ752" s="65">
        <v>-9.7870000000000008</v>
      </c>
      <c r="DK752" s="65">
        <v>-13.555</v>
      </c>
      <c r="DL752" s="24">
        <v>0</v>
      </c>
      <c r="DM752" s="24">
        <v>0</v>
      </c>
      <c r="DN752" s="65">
        <v>0</v>
      </c>
      <c r="DO752" s="24">
        <v>1090.8</v>
      </c>
      <c r="DP752" s="24">
        <v>211.2</v>
      </c>
      <c r="DQ752" s="24">
        <v>142.02000000000001</v>
      </c>
      <c r="DR752" s="24">
        <v>1444.02</v>
      </c>
    </row>
    <row r="753" spans="1:122" x14ac:dyDescent="0.2">
      <c r="A753" t="s">
        <v>4668</v>
      </c>
      <c r="B753" t="s">
        <v>4668</v>
      </c>
      <c r="C753" t="str">
        <f t="shared" ref="C753:C770" si="1517">CONCATENATE(RIGHT(D753,LEN(D753)-SEARCH(" ",D753)), ", ", LEFT(D753, SEARCH(" ", D753)))</f>
        <v xml:space="preserve">Pock, Thomas </v>
      </c>
      <c r="D753" t="str">
        <f t="shared" ref="D753:D770" si="1518">LEFT(F753, SEARCH(",", F753) - 1)</f>
        <v>Thomas Pock</v>
      </c>
      <c r="E753" t="str">
        <f t="shared" ref="E753:E770" si="1519">LEFT(RIGHT(F753, LEN(F753)-SEARCH(",", F753)-1), 2)</f>
        <v xml:space="preserve">D </v>
      </c>
      <c r="F753" t="s">
        <v>3910</v>
      </c>
      <c r="G753">
        <v>44</v>
      </c>
      <c r="H753">
        <v>4</v>
      </c>
      <c r="I753">
        <v>4</v>
      </c>
      <c r="J753">
        <f t="shared" ref="J753:J770" si="1520">H753+I753</f>
        <v>8</v>
      </c>
      <c r="K753">
        <v>-4</v>
      </c>
      <c r="L753">
        <v>16</v>
      </c>
      <c r="M753" s="5" t="s">
        <v>5895</v>
      </c>
      <c r="N753" s="7">
        <f t="shared" ref="N753:N770" si="1521">LEFT(M753, LEN(M753)-3)+RIGHT(M753,2)/60</f>
        <v>16.233333333333334</v>
      </c>
      <c r="O753" s="7">
        <f t="shared" ref="O753:O770" si="1522">G753*N753</f>
        <v>714.26666666666665</v>
      </c>
      <c r="P753">
        <v>0</v>
      </c>
      <c r="Q753">
        <v>2</v>
      </c>
      <c r="R753">
        <v>0</v>
      </c>
      <c r="S753">
        <v>0</v>
      </c>
      <c r="T753">
        <f t="shared" ref="T753:T770" si="1523">H753-P753-R753</f>
        <v>4</v>
      </c>
      <c r="U753">
        <f t="shared" ref="U753:U770" si="1524">I753-Q753-S753</f>
        <v>2</v>
      </c>
      <c r="V753">
        <v>76</v>
      </c>
      <c r="W753" s="9">
        <f t="shared" ref="W753:W770" si="1525">IF(V753=0,0,H753/V753)</f>
        <v>5.2631578947368418E-2</v>
      </c>
      <c r="X753">
        <v>993</v>
      </c>
      <c r="Y753">
        <v>0</v>
      </c>
      <c r="Z753">
        <v>0</v>
      </c>
      <c r="AA753">
        <v>0</v>
      </c>
      <c r="AB753">
        <v>0</v>
      </c>
      <c r="AC753" s="9">
        <f t="shared" ref="AC753:AC770" si="1526">IF(AA753+AB753=0,0,AA753/(AA753+AB753))</f>
        <v>0</v>
      </c>
      <c r="AD753" s="5" t="s">
        <v>1708</v>
      </c>
      <c r="AE753" s="11">
        <f t="shared" ref="AE753:AE762" si="1527">LEFT(AD753, LEN(AD753)-3)+RIGHT(AD753,2)/60</f>
        <v>89.25</v>
      </c>
      <c r="AF753" s="27">
        <v>57</v>
      </c>
      <c r="AG753" s="12">
        <v>1395648</v>
      </c>
      <c r="AH753" s="13" t="s">
        <v>6505</v>
      </c>
      <c r="AI753" s="13" t="s">
        <v>4420</v>
      </c>
      <c r="AJ753" s="14">
        <v>-5.3</v>
      </c>
      <c r="AK753" s="13" t="s">
        <v>6344</v>
      </c>
      <c r="AL753" s="13" t="s">
        <v>6348</v>
      </c>
      <c r="AM753" s="13" t="s">
        <v>6315</v>
      </c>
      <c r="AN753" s="18">
        <f t="shared" ref="AN753:AN770" si="1528">AH753+0</f>
        <v>11.9</v>
      </c>
      <c r="AO753" s="18">
        <f t="shared" ref="AO753:AO770" si="1529">AI753+0</f>
        <v>13.1</v>
      </c>
      <c r="AP753" s="18">
        <f t="shared" ref="AP753:AP770" si="1530">AJ753+0</f>
        <v>-5.3</v>
      </c>
      <c r="AQ753" s="18">
        <f t="shared" ref="AQ753:AQ770" si="1531">AK753+0</f>
        <v>0.5</v>
      </c>
      <c r="AR753" s="18">
        <f t="shared" si="1502"/>
        <v>1.2116561319897414</v>
      </c>
      <c r="AS753" s="18">
        <f t="shared" ref="AS753:AS770" si="1532">AL753+0</f>
        <v>0.2</v>
      </c>
      <c r="AT753" s="18">
        <f t="shared" si="1503"/>
        <v>0.48466245279589659</v>
      </c>
      <c r="AU753" s="18">
        <f t="shared" ref="AU753:AU770" si="1533">AM753+0</f>
        <v>0.6</v>
      </c>
      <c r="AV753" s="66">
        <v>72</v>
      </c>
      <c r="AW753" s="66">
        <v>39</v>
      </c>
      <c r="AX753" s="66">
        <v>29</v>
      </c>
      <c r="AY753" s="66">
        <v>15</v>
      </c>
      <c r="AZ753" s="66">
        <v>17</v>
      </c>
      <c r="BA753" s="66">
        <v>0</v>
      </c>
      <c r="BB753" s="66">
        <v>0</v>
      </c>
      <c r="BC753" s="66">
        <v>0</v>
      </c>
      <c r="BE753" t="s">
        <v>5068</v>
      </c>
      <c r="BF753" t="s">
        <v>5069</v>
      </c>
      <c r="BH753" t="s">
        <v>7463</v>
      </c>
      <c r="BI753">
        <v>73</v>
      </c>
      <c r="BJ753">
        <v>210</v>
      </c>
      <c r="BK753" t="s">
        <v>1259</v>
      </c>
      <c r="BL753" t="s">
        <v>7128</v>
      </c>
      <c r="BM753" s="4" t="s">
        <v>2419</v>
      </c>
      <c r="BN753" s="4" t="s">
        <v>2420</v>
      </c>
      <c r="BO753" s="4" t="s">
        <v>2421</v>
      </c>
      <c r="BP753" s="4" t="s">
        <v>2422</v>
      </c>
      <c r="BQ753" s="7">
        <f t="shared" si="1504"/>
        <v>714.08333333333337</v>
      </c>
      <c r="BR753" s="7">
        <f t="shared" si="1505"/>
        <v>602.85</v>
      </c>
      <c r="BS753" s="7">
        <f t="shared" si="1506"/>
        <v>51.93333333333333</v>
      </c>
      <c r="BT753" s="7">
        <f t="shared" si="1507"/>
        <v>59.3</v>
      </c>
      <c r="BU753">
        <v>993</v>
      </c>
      <c r="BV753">
        <v>0</v>
      </c>
      <c r="BW753">
        <v>0</v>
      </c>
      <c r="BX753">
        <v>0</v>
      </c>
      <c r="BY753" s="18">
        <f t="shared" si="1508"/>
        <v>13.701136363636364</v>
      </c>
      <c r="BZ753" s="18">
        <f t="shared" si="1509"/>
        <v>1.1803030303030302</v>
      </c>
      <c r="CA753" s="18">
        <f t="shared" si="1510"/>
        <v>1.3477272727272727</v>
      </c>
      <c r="CB753" s="6">
        <v>17</v>
      </c>
      <c r="CC753" s="6">
        <v>4</v>
      </c>
      <c r="CD753" s="6">
        <v>0</v>
      </c>
      <c r="CE753" s="6">
        <v>21</v>
      </c>
      <c r="CF753" s="6">
        <v>19</v>
      </c>
      <c r="CG753" s="6">
        <v>2</v>
      </c>
      <c r="CH753" s="6">
        <v>3</v>
      </c>
      <c r="CI753" s="6">
        <v>24</v>
      </c>
      <c r="CJ753" s="11">
        <f t="shared" si="1511"/>
        <v>1.6919631749191339</v>
      </c>
      <c r="CK753" s="11">
        <f t="shared" si="1512"/>
        <v>4.0472175379426645</v>
      </c>
      <c r="CL753" s="11">
        <f t="shared" si="1513"/>
        <v>0</v>
      </c>
      <c r="CM753" s="11">
        <f t="shared" si="1514"/>
        <v>1.8910176660860909</v>
      </c>
      <c r="CN753" s="11">
        <f t="shared" si="1515"/>
        <v>2.0236087689713322</v>
      </c>
      <c r="CO753" s="11">
        <f t="shared" si="1516"/>
        <v>3.4659820282413354</v>
      </c>
      <c r="CP753" s="52">
        <f t="shared" si="1429"/>
        <v>0.23529411764705882</v>
      </c>
      <c r="CQ753" s="52">
        <f t="shared" si="1430"/>
        <v>0.11764705882352941</v>
      </c>
      <c r="CR753" s="52">
        <f t="shared" si="1431"/>
        <v>0.3529411764705882</v>
      </c>
      <c r="CS753" s="52">
        <f t="shared" si="1432"/>
        <v>0</v>
      </c>
      <c r="CT753" s="52">
        <f t="shared" si="1433"/>
        <v>0.5</v>
      </c>
      <c r="CU753" s="52">
        <f t="shared" si="1434"/>
        <v>0.5</v>
      </c>
      <c r="CV753">
        <v>0</v>
      </c>
      <c r="CW753" s="60">
        <f t="shared" ref="CW753:CW770" si="1534">DD753+DJ753+DN753</f>
        <v>26.028157213260624</v>
      </c>
      <c r="CX753" s="60">
        <f t="shared" ref="CX753:CX770" si="1535">CW753/DR753*2000</f>
        <v>72.899495054061731</v>
      </c>
      <c r="CY753" s="60">
        <v>4.6801912860124197</v>
      </c>
      <c r="CZ753" s="60">
        <v>-0.24454146025264759</v>
      </c>
      <c r="DA753" s="60">
        <v>8.1505896865121774E-2</v>
      </c>
      <c r="DB753" s="60">
        <v>-0.11008626374765232</v>
      </c>
      <c r="DC753" s="60">
        <v>0</v>
      </c>
      <c r="DD753" s="60">
        <f t="shared" ref="DD753:DD770" si="1536">SUM(CY753:DC753)</f>
        <v>4.4070694588772419</v>
      </c>
      <c r="DE753" s="60">
        <f t="shared" ref="DE753:DE770" si="1537">DD753/DR753*2000</f>
        <v>12.343291750852353</v>
      </c>
      <c r="DF753" s="60">
        <v>15.696758718015113</v>
      </c>
      <c r="DG753" s="60">
        <v>-0.74887781772460749</v>
      </c>
      <c r="DH753" s="60">
        <v>3.735950065263967</v>
      </c>
      <c r="DI753" s="60">
        <v>2.9372567888289094</v>
      </c>
      <c r="DJ753" s="60">
        <f t="shared" ref="DJ753:DJ770" si="1538">SUM(DF753:DI753)</f>
        <v>21.621087754383382</v>
      </c>
      <c r="DK753" s="60">
        <f t="shared" ref="DK753:DK770" si="1539">DJ753/DR753*2000</f>
        <v>60.556203303209386</v>
      </c>
      <c r="DL753" s="60"/>
      <c r="DM753" s="60"/>
      <c r="DN753" s="60">
        <f t="shared" ref="DN753:DN770" si="1540">SUM(DL753:DM753)</f>
        <v>0</v>
      </c>
      <c r="DO753" s="58">
        <v>602.85</v>
      </c>
      <c r="DP753" s="58">
        <v>59.3</v>
      </c>
      <c r="DQ753" s="58">
        <v>51.93333333333333</v>
      </c>
      <c r="DR753" s="58">
        <v>714.08333333333326</v>
      </c>
    </row>
    <row r="754" spans="1:122" x14ac:dyDescent="0.2">
      <c r="A754" t="s">
        <v>4669</v>
      </c>
      <c r="B754" t="s">
        <v>4669</v>
      </c>
      <c r="C754" t="str">
        <f t="shared" si="1517"/>
        <v xml:space="preserve">Meszaros, Andrej </v>
      </c>
      <c r="D754" t="str">
        <f t="shared" si="1518"/>
        <v>Andrej Meszaros</v>
      </c>
      <c r="E754" t="str">
        <f t="shared" si="1519"/>
        <v xml:space="preserve">D </v>
      </c>
      <c r="F754" t="s">
        <v>7574</v>
      </c>
      <c r="G754">
        <v>82</v>
      </c>
      <c r="H754">
        <v>7</v>
      </c>
      <c r="I754">
        <v>28</v>
      </c>
      <c r="J754">
        <f t="shared" si="1520"/>
        <v>35</v>
      </c>
      <c r="K754">
        <v>-15</v>
      </c>
      <c r="L754">
        <v>102</v>
      </c>
      <c r="M754" s="5" t="s">
        <v>5496</v>
      </c>
      <c r="N754" s="7">
        <f t="shared" si="1521"/>
        <v>21.683333333333334</v>
      </c>
      <c r="O754" s="7">
        <f t="shared" si="1522"/>
        <v>1778.0333333333333</v>
      </c>
      <c r="P754">
        <v>0</v>
      </c>
      <c r="Q754">
        <v>10</v>
      </c>
      <c r="R754">
        <v>0</v>
      </c>
      <c r="S754">
        <v>1</v>
      </c>
      <c r="T754">
        <f t="shared" si="1523"/>
        <v>7</v>
      </c>
      <c r="U754">
        <f t="shared" si="1524"/>
        <v>17</v>
      </c>
      <c r="V754">
        <v>147</v>
      </c>
      <c r="W754" s="9">
        <f t="shared" si="1525"/>
        <v>4.7619047619047616E-2</v>
      </c>
      <c r="X754">
        <v>2221</v>
      </c>
      <c r="Y754">
        <v>1</v>
      </c>
      <c r="Z754">
        <v>0</v>
      </c>
      <c r="AA754">
        <v>0</v>
      </c>
      <c r="AB754">
        <v>0</v>
      </c>
      <c r="AC754" s="9">
        <f t="shared" si="1526"/>
        <v>0</v>
      </c>
      <c r="AD754" s="5" t="s">
        <v>1710</v>
      </c>
      <c r="AE754" s="11">
        <f t="shared" si="1527"/>
        <v>50.783333333333331</v>
      </c>
      <c r="AF754" s="27">
        <v>36</v>
      </c>
      <c r="AG754" s="12">
        <v>1744390</v>
      </c>
      <c r="AH754" s="13" t="s">
        <v>6358</v>
      </c>
      <c r="AI754" s="13" t="s">
        <v>6359</v>
      </c>
      <c r="AJ754" s="14">
        <v>-32.9</v>
      </c>
      <c r="AK754" s="13" t="s">
        <v>6360</v>
      </c>
      <c r="AL754" s="13" t="s">
        <v>6361</v>
      </c>
      <c r="AM754" s="13" t="s">
        <v>6362</v>
      </c>
      <c r="AN754" s="18">
        <f t="shared" si="1528"/>
        <v>35.9</v>
      </c>
      <c r="AO754" s="18">
        <f t="shared" si="1529"/>
        <v>36.1</v>
      </c>
      <c r="AP754" s="18">
        <f t="shared" si="1530"/>
        <v>-32.9</v>
      </c>
      <c r="AQ754" s="18">
        <f t="shared" si="1531"/>
        <v>3.5</v>
      </c>
      <c r="AR754" s="18">
        <f t="shared" si="1502"/>
        <v>3.055678833603737</v>
      </c>
      <c r="AS754" s="18">
        <f t="shared" si="1532"/>
        <v>-5.6</v>
      </c>
      <c r="AT754" s="18">
        <f t="shared" si="1503"/>
        <v>-4.8890861337659786</v>
      </c>
      <c r="AU754" s="18">
        <f t="shared" si="1533"/>
        <v>-2.1</v>
      </c>
      <c r="AV754" s="66">
        <v>143</v>
      </c>
      <c r="AW754" s="66">
        <v>124</v>
      </c>
      <c r="AX754" s="66">
        <v>74</v>
      </c>
      <c r="AY754" s="66">
        <v>68</v>
      </c>
      <c r="AZ754" s="66">
        <v>21</v>
      </c>
      <c r="BA754" s="66">
        <v>0</v>
      </c>
      <c r="BB754" s="66">
        <v>0</v>
      </c>
      <c r="BC754" s="66">
        <v>0</v>
      </c>
      <c r="BD754">
        <v>14</v>
      </c>
      <c r="BE754" t="s">
        <v>3054</v>
      </c>
      <c r="BF754" t="s">
        <v>3055</v>
      </c>
      <c r="BH754" t="s">
        <v>7460</v>
      </c>
      <c r="BI754">
        <v>74</v>
      </c>
      <c r="BJ754">
        <v>220</v>
      </c>
      <c r="BK754" t="s">
        <v>1258</v>
      </c>
      <c r="BL754" t="s">
        <v>7128</v>
      </c>
      <c r="BM754" s="4" t="s">
        <v>1874</v>
      </c>
      <c r="BN754" s="4" t="s">
        <v>1875</v>
      </c>
      <c r="BO754" s="4" t="s">
        <v>2643</v>
      </c>
      <c r="BP754" s="4" t="s">
        <v>2645</v>
      </c>
      <c r="BQ754" s="7">
        <f t="shared" si="1504"/>
        <v>1777.85</v>
      </c>
      <c r="BR754" s="7">
        <f t="shared" si="1505"/>
        <v>1264.8833333333334</v>
      </c>
      <c r="BS754" s="7">
        <f t="shared" si="1506"/>
        <v>208.58333333333334</v>
      </c>
      <c r="BT754" s="7">
        <f t="shared" si="1507"/>
        <v>304.38333333333333</v>
      </c>
      <c r="BU754" s="12">
        <v>2221</v>
      </c>
      <c r="BV754">
        <v>0</v>
      </c>
      <c r="BW754">
        <v>0</v>
      </c>
      <c r="BX754">
        <v>0</v>
      </c>
      <c r="BY754" s="18">
        <f t="shared" si="1508"/>
        <v>15.425406504065043</v>
      </c>
      <c r="BZ754" s="18">
        <f t="shared" si="1509"/>
        <v>2.5436991869918701</v>
      </c>
      <c r="CA754" s="18">
        <f t="shared" si="1510"/>
        <v>3.7119918699186991</v>
      </c>
      <c r="CB754" s="6">
        <v>51</v>
      </c>
      <c r="CC754" s="6">
        <v>29</v>
      </c>
      <c r="CD754" s="6">
        <v>3</v>
      </c>
      <c r="CE754" s="6">
        <v>83</v>
      </c>
      <c r="CF754" s="6">
        <v>59</v>
      </c>
      <c r="CG754" s="6">
        <v>6</v>
      </c>
      <c r="CH754" s="6">
        <v>21</v>
      </c>
      <c r="CI754" s="6">
        <v>86</v>
      </c>
      <c r="CJ754" s="11">
        <f t="shared" si="1511"/>
        <v>2.4191954462203364</v>
      </c>
      <c r="CK754" s="11">
        <f t="shared" si="1512"/>
        <v>5.7164759349504468</v>
      </c>
      <c r="CL754" s="11">
        <f t="shared" si="1513"/>
        <v>0.86296444266879746</v>
      </c>
      <c r="CM754" s="11">
        <f t="shared" si="1514"/>
        <v>2.7986770848431339</v>
      </c>
      <c r="CN754" s="11">
        <f t="shared" si="1515"/>
        <v>1.1827191589552648</v>
      </c>
      <c r="CO754" s="11">
        <f t="shared" si="1516"/>
        <v>6.0407510986815813</v>
      </c>
      <c r="CP754" s="52">
        <f t="shared" si="1429"/>
        <v>0.13725490196078433</v>
      </c>
      <c r="CQ754" s="52">
        <f t="shared" si="1430"/>
        <v>0.33333333333333331</v>
      </c>
      <c r="CR754" s="52">
        <f t="shared" si="1431"/>
        <v>0.47058823529411764</v>
      </c>
      <c r="CS754" s="52">
        <f t="shared" si="1432"/>
        <v>0</v>
      </c>
      <c r="CT754" s="52">
        <f t="shared" si="1433"/>
        <v>0.34482758620689657</v>
      </c>
      <c r="CU754" s="52">
        <f t="shared" si="1434"/>
        <v>0.34482758620689657</v>
      </c>
      <c r="CV754">
        <v>0</v>
      </c>
      <c r="CW754" s="60">
        <f t="shared" si="1534"/>
        <v>34.265389992157246</v>
      </c>
      <c r="CX754" s="60">
        <f t="shared" si="1535"/>
        <v>38.546997769392519</v>
      </c>
      <c r="CY754" s="60">
        <v>17.324907761690397</v>
      </c>
      <c r="CZ754" s="60">
        <v>-1.7987771600098463</v>
      </c>
      <c r="DA754" s="60">
        <v>0.1319690095794904</v>
      </c>
      <c r="DB754" s="60">
        <v>0.2030018182735259</v>
      </c>
      <c r="DC754" s="60">
        <v>0</v>
      </c>
      <c r="DD754" s="60">
        <f t="shared" si="1536"/>
        <v>15.861101429533567</v>
      </c>
      <c r="DE754" s="60">
        <f t="shared" si="1537"/>
        <v>17.843014235771939</v>
      </c>
      <c r="DF754" s="60">
        <v>11.976841808109558</v>
      </c>
      <c r="DG754" s="60">
        <v>0.18863400235282435</v>
      </c>
      <c r="DH754" s="60">
        <v>8.1587226327391154</v>
      </c>
      <c r="DI754" s="60">
        <v>-1.9199098805778174</v>
      </c>
      <c r="DJ754" s="60">
        <f t="shared" si="1538"/>
        <v>18.404288562623677</v>
      </c>
      <c r="DK754" s="60">
        <f t="shared" si="1539"/>
        <v>20.703983533620583</v>
      </c>
      <c r="DL754" s="60"/>
      <c r="DM754" s="60"/>
      <c r="DN754" s="60">
        <f t="shared" si="1540"/>
        <v>0</v>
      </c>
      <c r="DO754" s="58">
        <v>1264.8833333333334</v>
      </c>
      <c r="DP754" s="58">
        <v>304.38333333333333</v>
      </c>
      <c r="DQ754" s="58">
        <v>208.58333333333337</v>
      </c>
      <c r="DR754" s="58">
        <v>1777.85</v>
      </c>
    </row>
    <row r="755" spans="1:122" x14ac:dyDescent="0.2">
      <c r="A755" t="s">
        <v>4669</v>
      </c>
      <c r="B755" t="s">
        <v>4669</v>
      </c>
      <c r="C755" t="str">
        <f t="shared" si="1517"/>
        <v xml:space="preserve">Vermette, Antoine </v>
      </c>
      <c r="D755" t="str">
        <f t="shared" si="1518"/>
        <v>Antoine Vermette</v>
      </c>
      <c r="E755" t="str">
        <f t="shared" si="1519"/>
        <v xml:space="preserve">C </v>
      </c>
      <c r="F755" t="s">
        <v>7569</v>
      </c>
      <c r="G755">
        <v>77</v>
      </c>
      <c r="H755">
        <v>19</v>
      </c>
      <c r="I755">
        <v>20</v>
      </c>
      <c r="J755">
        <f t="shared" si="1520"/>
        <v>39</v>
      </c>
      <c r="K755">
        <v>-2</v>
      </c>
      <c r="L755">
        <v>52</v>
      </c>
      <c r="M755" s="5" t="s">
        <v>5897</v>
      </c>
      <c r="N755" s="7">
        <f t="shared" si="1521"/>
        <v>15.7</v>
      </c>
      <c r="O755" s="7">
        <f t="shared" si="1522"/>
        <v>1208.8999999999999</v>
      </c>
      <c r="P755">
        <v>2</v>
      </c>
      <c r="Q755">
        <v>3</v>
      </c>
      <c r="R755">
        <v>3</v>
      </c>
      <c r="S755">
        <v>1</v>
      </c>
      <c r="T755">
        <f t="shared" si="1523"/>
        <v>14</v>
      </c>
      <c r="U755">
        <f t="shared" si="1524"/>
        <v>16</v>
      </c>
      <c r="V755">
        <v>151</v>
      </c>
      <c r="W755" s="9">
        <f t="shared" si="1525"/>
        <v>0.12582781456953643</v>
      </c>
      <c r="X755">
        <v>1702</v>
      </c>
      <c r="Y755">
        <v>2</v>
      </c>
      <c r="Z755">
        <v>0</v>
      </c>
      <c r="AA755">
        <v>442</v>
      </c>
      <c r="AB755">
        <v>392</v>
      </c>
      <c r="AC755" s="9">
        <f t="shared" si="1526"/>
        <v>0.52997601918465231</v>
      </c>
      <c r="AD755" s="5" t="s">
        <v>1711</v>
      </c>
      <c r="AE755" s="11">
        <f t="shared" si="1527"/>
        <v>31</v>
      </c>
      <c r="AF755" s="27">
        <v>55</v>
      </c>
      <c r="AG755" s="12">
        <v>2603141</v>
      </c>
      <c r="AH755" s="13" t="s">
        <v>6286</v>
      </c>
      <c r="AI755" s="13" t="s">
        <v>6334</v>
      </c>
      <c r="AJ755" s="14">
        <v>-18.2</v>
      </c>
      <c r="AK755" s="13" t="s">
        <v>6296</v>
      </c>
      <c r="AL755" s="13" t="s">
        <v>6335</v>
      </c>
      <c r="AM755" s="13" t="s">
        <v>6336</v>
      </c>
      <c r="AN755" s="18">
        <f t="shared" si="1528"/>
        <v>23.4</v>
      </c>
      <c r="AO755" s="18">
        <f t="shared" si="1529"/>
        <v>27.3</v>
      </c>
      <c r="AP755" s="18">
        <f t="shared" si="1530"/>
        <v>-18.2</v>
      </c>
      <c r="AQ755" s="18">
        <f t="shared" si="1531"/>
        <v>3.4</v>
      </c>
      <c r="AR755" s="18">
        <f t="shared" si="1502"/>
        <v>4.525288376220054</v>
      </c>
      <c r="AS755" s="18">
        <f t="shared" si="1532"/>
        <v>-1.1000000000000001</v>
      </c>
      <c r="AT755" s="18">
        <f t="shared" si="1503"/>
        <v>-1.4640638864241351</v>
      </c>
      <c r="AU755" s="18">
        <f t="shared" si="1533"/>
        <v>2.2999999999999998</v>
      </c>
      <c r="AV755" s="66">
        <v>29</v>
      </c>
      <c r="AW755" s="66">
        <v>43</v>
      </c>
      <c r="AX755" s="66">
        <v>43</v>
      </c>
      <c r="AY755" s="66">
        <v>53</v>
      </c>
      <c r="AZ755" s="66">
        <v>40</v>
      </c>
      <c r="BA755" s="66">
        <v>442</v>
      </c>
      <c r="BB755" s="66">
        <v>392</v>
      </c>
      <c r="BC755" s="66">
        <v>17.7</v>
      </c>
      <c r="BD755">
        <v>20</v>
      </c>
      <c r="BE755" t="s">
        <v>1314</v>
      </c>
      <c r="BF755" t="s">
        <v>1315</v>
      </c>
      <c r="BG755" t="s">
        <v>7456</v>
      </c>
      <c r="BH755" t="s">
        <v>7457</v>
      </c>
      <c r="BI755">
        <v>73</v>
      </c>
      <c r="BJ755">
        <v>199</v>
      </c>
      <c r="BK755" t="s">
        <v>1259</v>
      </c>
      <c r="BL755" t="s">
        <v>7128</v>
      </c>
      <c r="BM755" s="4" t="s">
        <v>441</v>
      </c>
      <c r="BN755" s="4" t="s">
        <v>6582</v>
      </c>
      <c r="BO755" s="4" t="s">
        <v>6584</v>
      </c>
      <c r="BP755" s="4" t="s">
        <v>6585</v>
      </c>
      <c r="BQ755" s="7">
        <f t="shared" si="1504"/>
        <v>1209.5333333333333</v>
      </c>
      <c r="BR755" s="7">
        <f t="shared" si="1505"/>
        <v>916.4</v>
      </c>
      <c r="BS755" s="7">
        <f t="shared" si="1506"/>
        <v>224.9</v>
      </c>
      <c r="BT755" s="7">
        <f t="shared" si="1507"/>
        <v>68.233333333333334</v>
      </c>
      <c r="BU755" s="12">
        <v>1702</v>
      </c>
      <c r="BV755">
        <v>8</v>
      </c>
      <c r="BW755">
        <v>3</v>
      </c>
      <c r="BX755">
        <v>1</v>
      </c>
      <c r="BY755" s="18">
        <f t="shared" si="1508"/>
        <v>11.901298701298701</v>
      </c>
      <c r="BZ755" s="18">
        <f t="shared" si="1509"/>
        <v>2.9207792207792207</v>
      </c>
      <c r="CA755" s="18">
        <f t="shared" si="1510"/>
        <v>0.88614718614718613</v>
      </c>
      <c r="CB755" s="6">
        <v>39</v>
      </c>
      <c r="CC755" s="6">
        <v>10</v>
      </c>
      <c r="CD755" s="6">
        <v>3</v>
      </c>
      <c r="CE755" s="6">
        <v>52</v>
      </c>
      <c r="CF755" s="6">
        <v>42</v>
      </c>
      <c r="CG755" s="6">
        <v>2</v>
      </c>
      <c r="CH755" s="6">
        <v>19</v>
      </c>
      <c r="CI755" s="6">
        <v>63</v>
      </c>
      <c r="CJ755" s="11">
        <f t="shared" si="1511"/>
        <v>2.5534701003928415</v>
      </c>
      <c r="CK755" s="11">
        <f t="shared" si="1512"/>
        <v>8.7933561309233017</v>
      </c>
      <c r="CL755" s="11">
        <f t="shared" si="1513"/>
        <v>0.80035571365051128</v>
      </c>
      <c r="CM755" s="11">
        <f t="shared" si="1514"/>
        <v>2.7498908773461372</v>
      </c>
      <c r="CN755" s="11">
        <f t="shared" si="1515"/>
        <v>1.7586712261846604</v>
      </c>
      <c r="CO755" s="11">
        <f t="shared" si="1516"/>
        <v>5.0689195197865722</v>
      </c>
      <c r="CP755" s="52">
        <f t="shared" si="1429"/>
        <v>0.35897435897435898</v>
      </c>
      <c r="CQ755" s="52">
        <f t="shared" si="1430"/>
        <v>0.41025641025641024</v>
      </c>
      <c r="CR755" s="52">
        <f t="shared" si="1431"/>
        <v>0.76923076923076916</v>
      </c>
      <c r="CS755" s="52">
        <f t="shared" si="1432"/>
        <v>0.2</v>
      </c>
      <c r="CT755" s="52">
        <f t="shared" si="1433"/>
        <v>0.3</v>
      </c>
      <c r="CU755" s="52">
        <f t="shared" si="1434"/>
        <v>0.5</v>
      </c>
      <c r="CV755">
        <v>0</v>
      </c>
      <c r="CW755" s="60">
        <f t="shared" si="1534"/>
        <v>43.571014027195325</v>
      </c>
      <c r="CX755" s="60">
        <f t="shared" si="1535"/>
        <v>72.045991336375451</v>
      </c>
      <c r="CY755" s="60">
        <v>18.902631439111712</v>
      </c>
      <c r="CZ755" s="60">
        <v>2.4415691772477408</v>
      </c>
      <c r="DA755" s="60">
        <v>8.9783117840863763E-2</v>
      </c>
      <c r="DB755" s="60">
        <v>5.253259287925923</v>
      </c>
      <c r="DC755" s="60">
        <v>5.1839637318219971</v>
      </c>
      <c r="DD755" s="60">
        <f t="shared" si="1536"/>
        <v>31.871206753948236</v>
      </c>
      <c r="DE755" s="60">
        <f t="shared" si="1537"/>
        <v>52.70000565609034</v>
      </c>
      <c r="DF755" s="60">
        <v>4.4822283861001129</v>
      </c>
      <c r="DG755" s="60">
        <v>-0.14055525899909388</v>
      </c>
      <c r="DH755" s="60">
        <v>9.0710534938950289</v>
      </c>
      <c r="DI755" s="60">
        <v>-1.7129193477489604</v>
      </c>
      <c r="DJ755" s="60">
        <f t="shared" si="1538"/>
        <v>11.699807273247087</v>
      </c>
      <c r="DK755" s="60">
        <f t="shared" si="1539"/>
        <v>19.345985680285104</v>
      </c>
      <c r="DL755" s="60"/>
      <c r="DM755" s="60"/>
      <c r="DN755" s="60">
        <f t="shared" si="1540"/>
        <v>0</v>
      </c>
      <c r="DO755" s="58">
        <v>916.4</v>
      </c>
      <c r="DP755" s="58">
        <v>68.233333333333334</v>
      </c>
      <c r="DQ755" s="58">
        <v>224.9</v>
      </c>
      <c r="DR755" s="58">
        <v>1209.5333333333333</v>
      </c>
    </row>
    <row r="756" spans="1:122" x14ac:dyDescent="0.2">
      <c r="A756" t="s">
        <v>4669</v>
      </c>
      <c r="B756" t="s">
        <v>4669</v>
      </c>
      <c r="C756" t="str">
        <f t="shared" si="1517"/>
        <v xml:space="preserve">Volchenkov, Anton </v>
      </c>
      <c r="D756" t="str">
        <f t="shared" si="1518"/>
        <v>Anton Volchenkov</v>
      </c>
      <c r="E756" t="str">
        <f t="shared" si="1519"/>
        <v xml:space="preserve">D </v>
      </c>
      <c r="F756" t="s">
        <v>7581</v>
      </c>
      <c r="G756">
        <v>78</v>
      </c>
      <c r="H756">
        <v>1</v>
      </c>
      <c r="I756">
        <v>18</v>
      </c>
      <c r="J756">
        <f t="shared" si="1520"/>
        <v>19</v>
      </c>
      <c r="K756">
        <v>37</v>
      </c>
      <c r="L756">
        <v>67</v>
      </c>
      <c r="M756" s="5" t="s">
        <v>4715</v>
      </c>
      <c r="N756" s="7">
        <f t="shared" si="1521"/>
        <v>21.283333333333335</v>
      </c>
      <c r="O756" s="7">
        <f t="shared" si="1522"/>
        <v>1660.1000000000001</v>
      </c>
      <c r="P756">
        <v>0</v>
      </c>
      <c r="Q756">
        <v>1</v>
      </c>
      <c r="R756">
        <v>0</v>
      </c>
      <c r="S756">
        <v>4</v>
      </c>
      <c r="T756">
        <f t="shared" si="1523"/>
        <v>1</v>
      </c>
      <c r="U756">
        <f t="shared" si="1524"/>
        <v>13</v>
      </c>
      <c r="V756">
        <v>85</v>
      </c>
      <c r="W756" s="9">
        <f t="shared" si="1525"/>
        <v>1.1764705882352941E-2</v>
      </c>
      <c r="X756">
        <v>2060</v>
      </c>
      <c r="Y756">
        <v>0</v>
      </c>
      <c r="Z756">
        <v>0</v>
      </c>
      <c r="AA756">
        <v>0</v>
      </c>
      <c r="AB756">
        <v>0</v>
      </c>
      <c r="AC756" s="9">
        <f t="shared" si="1526"/>
        <v>0</v>
      </c>
      <c r="AD756" s="5" t="s">
        <v>1712</v>
      </c>
      <c r="AE756" s="11">
        <f t="shared" si="1527"/>
        <v>87.333333333333329</v>
      </c>
      <c r="AF756" s="27">
        <v>75</v>
      </c>
      <c r="AG756" s="12">
        <v>2888802</v>
      </c>
      <c r="AH756" s="13" t="s">
        <v>6308</v>
      </c>
      <c r="AI756" s="13" t="s">
        <v>6309</v>
      </c>
      <c r="AJ756" s="14">
        <v>11</v>
      </c>
      <c r="AK756" s="13" t="s">
        <v>6310</v>
      </c>
      <c r="AL756" s="13" t="s">
        <v>6311</v>
      </c>
      <c r="AM756" s="13" t="s">
        <v>6312</v>
      </c>
      <c r="AN756" s="18">
        <f t="shared" si="1528"/>
        <v>24.6</v>
      </c>
      <c r="AO756" s="18">
        <f t="shared" si="1529"/>
        <v>40.4</v>
      </c>
      <c r="AP756" s="18">
        <f t="shared" si="1530"/>
        <v>11</v>
      </c>
      <c r="AQ756" s="18">
        <f t="shared" si="1531"/>
        <v>0.3</v>
      </c>
      <c r="AR756" s="18">
        <f t="shared" si="1502"/>
        <v>0.29646465894211527</v>
      </c>
      <c r="AS756" s="18">
        <f t="shared" si="1532"/>
        <v>6.3</v>
      </c>
      <c r="AT756" s="18">
        <f t="shared" si="1503"/>
        <v>6.2257578377844212</v>
      </c>
      <c r="AU756" s="18">
        <f t="shared" si="1533"/>
        <v>6.6</v>
      </c>
      <c r="AV756" s="66">
        <v>273</v>
      </c>
      <c r="AW756" s="66">
        <v>205</v>
      </c>
      <c r="AX756" s="66">
        <v>36</v>
      </c>
      <c r="AY756" s="66">
        <v>44</v>
      </c>
      <c r="AZ756" s="66">
        <v>32</v>
      </c>
      <c r="BA756" s="66">
        <v>0</v>
      </c>
      <c r="BB756" s="66">
        <v>0</v>
      </c>
      <c r="BC756" s="66">
        <v>0</v>
      </c>
      <c r="BD756">
        <v>24</v>
      </c>
      <c r="BE756" t="s">
        <v>5260</v>
      </c>
      <c r="BF756" t="s">
        <v>7452</v>
      </c>
      <c r="BH756" t="s">
        <v>7453</v>
      </c>
      <c r="BI756">
        <v>73</v>
      </c>
      <c r="BJ756">
        <v>226</v>
      </c>
      <c r="BK756" t="s">
        <v>1259</v>
      </c>
      <c r="BL756" t="s">
        <v>7128</v>
      </c>
      <c r="BM756" s="4" t="s">
        <v>1930</v>
      </c>
      <c r="BN756" s="4" t="s">
        <v>1931</v>
      </c>
      <c r="BO756" s="4" t="s">
        <v>7133</v>
      </c>
      <c r="BP756" s="4" t="s">
        <v>576</v>
      </c>
      <c r="BQ756" s="7">
        <f t="shared" si="1504"/>
        <v>1659.5333333333333</v>
      </c>
      <c r="BR756" s="7">
        <f t="shared" si="1505"/>
        <v>1295.2166666666667</v>
      </c>
      <c r="BS756" s="7">
        <f t="shared" si="1506"/>
        <v>347.61666666666667</v>
      </c>
      <c r="BT756" s="7">
        <f t="shared" si="1507"/>
        <v>16.7</v>
      </c>
      <c r="BU756" s="12">
        <v>2060</v>
      </c>
      <c r="BV756">
        <v>0</v>
      </c>
      <c r="BW756">
        <v>0</v>
      </c>
      <c r="BX756">
        <v>0</v>
      </c>
      <c r="BY756" s="18">
        <f t="shared" si="1508"/>
        <v>16.605341880341882</v>
      </c>
      <c r="BZ756" s="18">
        <f t="shared" si="1509"/>
        <v>4.4566239316239313</v>
      </c>
      <c r="CA756" s="18">
        <f t="shared" si="1510"/>
        <v>0.21410256410256409</v>
      </c>
      <c r="CB756" s="6">
        <v>60</v>
      </c>
      <c r="CC756" s="6">
        <v>3</v>
      </c>
      <c r="CD756" s="6">
        <v>9</v>
      </c>
      <c r="CE756" s="6">
        <v>72</v>
      </c>
      <c r="CF756" s="6">
        <v>41</v>
      </c>
      <c r="CG756" s="6">
        <v>0</v>
      </c>
      <c r="CH756" s="6">
        <v>38</v>
      </c>
      <c r="CI756" s="6">
        <v>79</v>
      </c>
      <c r="CJ756" s="11">
        <f t="shared" si="1511"/>
        <v>2.7794577483818665</v>
      </c>
      <c r="CK756" s="11">
        <f t="shared" si="1512"/>
        <v>10.778443113772456</v>
      </c>
      <c r="CL756" s="11">
        <f t="shared" si="1513"/>
        <v>1.5534352975020376</v>
      </c>
      <c r="CM756" s="11">
        <f t="shared" si="1514"/>
        <v>1.8992961280609419</v>
      </c>
      <c r="CN756" s="11">
        <f t="shared" si="1515"/>
        <v>0</v>
      </c>
      <c r="CO756" s="11">
        <f t="shared" si="1516"/>
        <v>6.5589490338974921</v>
      </c>
      <c r="CP756" s="52">
        <f t="shared" si="1429"/>
        <v>1.6666666666666666E-2</v>
      </c>
      <c r="CQ756" s="52">
        <f t="shared" si="1430"/>
        <v>0.21666666666666667</v>
      </c>
      <c r="CR756" s="52">
        <f t="shared" si="1431"/>
        <v>0.23333333333333334</v>
      </c>
      <c r="CS756" s="52">
        <f t="shared" si="1432"/>
        <v>0</v>
      </c>
      <c r="CT756" s="52">
        <f t="shared" si="1433"/>
        <v>0.33333333333333331</v>
      </c>
      <c r="CU756" s="52">
        <f t="shared" si="1434"/>
        <v>0.33333333333333331</v>
      </c>
      <c r="CV756">
        <v>0</v>
      </c>
      <c r="CW756" s="60">
        <f t="shared" si="1534"/>
        <v>46.721064518809548</v>
      </c>
      <c r="CX756" s="60">
        <f t="shared" si="1535"/>
        <v>56.306268250684383</v>
      </c>
      <c r="CY756" s="60">
        <v>2.1307091768917852</v>
      </c>
      <c r="CZ756" s="60">
        <v>0.44930357371416502</v>
      </c>
      <c r="DA756" s="60">
        <v>0.12318641638166908</v>
      </c>
      <c r="DB756" s="60">
        <v>2.2453783835585264</v>
      </c>
      <c r="DC756" s="60">
        <v>0</v>
      </c>
      <c r="DD756" s="60">
        <f t="shared" si="1536"/>
        <v>4.9485775505461458</v>
      </c>
      <c r="DE756" s="60">
        <f t="shared" si="1537"/>
        <v>5.963818202562341</v>
      </c>
      <c r="DF756" s="60">
        <v>27.123625576073795</v>
      </c>
      <c r="DG756" s="60">
        <v>0.31869215746092444</v>
      </c>
      <c r="DH756" s="60">
        <v>11.926397838774719</v>
      </c>
      <c r="DI756" s="60">
        <v>2.4037713959539611</v>
      </c>
      <c r="DJ756" s="60">
        <f t="shared" si="1538"/>
        <v>41.772486968263401</v>
      </c>
      <c r="DK756" s="60">
        <f t="shared" si="1539"/>
        <v>50.342450048122039</v>
      </c>
      <c r="DL756" s="60"/>
      <c r="DM756" s="60"/>
      <c r="DN756" s="60">
        <f t="shared" si="1540"/>
        <v>0</v>
      </c>
      <c r="DO756" s="59">
        <v>1295.2166666666667</v>
      </c>
      <c r="DP756" s="59">
        <v>16.7</v>
      </c>
      <c r="DQ756" s="59">
        <v>347.61666666666667</v>
      </c>
      <c r="DR756" s="58">
        <v>1659.5333333333335</v>
      </c>
    </row>
    <row r="757" spans="1:122" x14ac:dyDescent="0.2">
      <c r="A757" t="s">
        <v>4669</v>
      </c>
      <c r="B757" t="s">
        <v>4669</v>
      </c>
      <c r="C757" t="str">
        <f t="shared" si="1517"/>
        <v xml:space="preserve">McGrattan, Brian </v>
      </c>
      <c r="D757" t="str">
        <f t="shared" si="1518"/>
        <v>Brian McGrattan</v>
      </c>
      <c r="E757" t="str">
        <f t="shared" si="1519"/>
        <v>RW</v>
      </c>
      <c r="F757" t="s">
        <v>7584</v>
      </c>
      <c r="G757">
        <v>45</v>
      </c>
      <c r="H757">
        <v>0</v>
      </c>
      <c r="I757">
        <v>2</v>
      </c>
      <c r="J757">
        <f t="shared" si="1520"/>
        <v>2</v>
      </c>
      <c r="K757">
        <v>-1</v>
      </c>
      <c r="L757">
        <v>100</v>
      </c>
      <c r="M757" s="5" t="s">
        <v>5898</v>
      </c>
      <c r="N757" s="7">
        <f t="shared" si="1521"/>
        <v>3.85</v>
      </c>
      <c r="O757" s="7">
        <f t="shared" si="1522"/>
        <v>173.25</v>
      </c>
      <c r="P757">
        <v>0</v>
      </c>
      <c r="Q757">
        <v>0</v>
      </c>
      <c r="R757">
        <v>0</v>
      </c>
      <c r="S757">
        <v>0</v>
      </c>
      <c r="T757">
        <f t="shared" si="1523"/>
        <v>0</v>
      </c>
      <c r="U757">
        <f t="shared" si="1524"/>
        <v>2</v>
      </c>
      <c r="V757">
        <v>22</v>
      </c>
      <c r="W757" s="9">
        <f t="shared" si="1525"/>
        <v>0</v>
      </c>
      <c r="X757">
        <v>244</v>
      </c>
      <c r="Y757">
        <v>0</v>
      </c>
      <c r="Z757">
        <v>0</v>
      </c>
      <c r="AA757">
        <v>1</v>
      </c>
      <c r="AB757">
        <v>0</v>
      </c>
      <c r="AC757" s="9">
        <f t="shared" si="1526"/>
        <v>1</v>
      </c>
      <c r="AD757" s="5" t="s">
        <v>1713</v>
      </c>
      <c r="AE757" s="11">
        <f t="shared" si="1527"/>
        <v>86.75</v>
      </c>
      <c r="AF757" s="27">
        <v>40</v>
      </c>
      <c r="AG757" s="12">
        <v>165000</v>
      </c>
      <c r="AH757" s="13" t="s">
        <v>6355</v>
      </c>
      <c r="AI757" s="13" t="s">
        <v>6356</v>
      </c>
      <c r="AJ757" s="14">
        <v>-2</v>
      </c>
      <c r="AK757" s="13" t="s">
        <v>6357</v>
      </c>
      <c r="AL757" s="13" t="s">
        <v>6351</v>
      </c>
      <c r="AM757" s="13" t="s">
        <v>6357</v>
      </c>
      <c r="AN757" s="18">
        <f t="shared" si="1528"/>
        <v>4.7</v>
      </c>
      <c r="AO757" s="18">
        <f t="shared" si="1529"/>
        <v>4.5</v>
      </c>
      <c r="AP757" s="18">
        <f t="shared" si="1530"/>
        <v>-2</v>
      </c>
      <c r="AQ757" s="18">
        <f t="shared" si="1531"/>
        <v>-1.7</v>
      </c>
      <c r="AR757" s="18">
        <f t="shared" si="1502"/>
        <v>-19.447092469018116</v>
      </c>
      <c r="AS757" s="18">
        <f t="shared" si="1532"/>
        <v>-0.1</v>
      </c>
      <c r="AT757" s="18">
        <f t="shared" si="1503"/>
        <v>-1.143946615824595</v>
      </c>
      <c r="AU757" s="18">
        <f t="shared" si="1533"/>
        <v>-1.7</v>
      </c>
      <c r="AV757" s="66">
        <v>3</v>
      </c>
      <c r="AW757" s="66">
        <v>32</v>
      </c>
      <c r="AX757" s="66">
        <v>4</v>
      </c>
      <c r="AY757" s="66">
        <v>6</v>
      </c>
      <c r="AZ757" s="66">
        <v>5</v>
      </c>
      <c r="BA757" s="66">
        <v>1</v>
      </c>
      <c r="BB757" s="66">
        <v>0</v>
      </c>
      <c r="BC757" s="66">
        <v>0</v>
      </c>
      <c r="BE757" t="s">
        <v>3982</v>
      </c>
      <c r="BF757" t="s">
        <v>5177</v>
      </c>
      <c r="BG757" t="s">
        <v>7484</v>
      </c>
      <c r="BH757" t="s">
        <v>7457</v>
      </c>
      <c r="BI757">
        <v>76</v>
      </c>
      <c r="BJ757">
        <v>231</v>
      </c>
      <c r="BK757" t="s">
        <v>1258</v>
      </c>
      <c r="BL757" t="s">
        <v>7128</v>
      </c>
      <c r="BM757" s="4" t="s">
        <v>3769</v>
      </c>
      <c r="BN757" s="4" t="s">
        <v>3770</v>
      </c>
      <c r="BO757" s="4" t="s">
        <v>7217</v>
      </c>
      <c r="BP757" s="4" t="s">
        <v>2604</v>
      </c>
      <c r="BQ757" s="7">
        <f t="shared" si="1504"/>
        <v>173.5</v>
      </c>
      <c r="BR757" s="7">
        <f t="shared" si="1505"/>
        <v>172.16666666666666</v>
      </c>
      <c r="BS757" s="7">
        <f t="shared" si="1506"/>
        <v>1.6666666666666666E-2</v>
      </c>
      <c r="BT757" s="7">
        <f t="shared" si="1507"/>
        <v>1.3166666666666667</v>
      </c>
      <c r="BU757">
        <v>244</v>
      </c>
      <c r="BV757">
        <v>0</v>
      </c>
      <c r="BW757">
        <v>0</v>
      </c>
      <c r="BX757">
        <v>0</v>
      </c>
      <c r="BY757" s="18">
        <f t="shared" si="1508"/>
        <v>3.8259259259259255</v>
      </c>
      <c r="BZ757" s="18">
        <f t="shared" si="1509"/>
        <v>3.7037037037037035E-4</v>
      </c>
      <c r="CA757" s="18">
        <f t="shared" si="1510"/>
        <v>2.9259259259259259E-2</v>
      </c>
      <c r="CB757" s="6">
        <v>3</v>
      </c>
      <c r="CC757" s="6">
        <v>0</v>
      </c>
      <c r="CD757" s="6">
        <v>0</v>
      </c>
      <c r="CE757" s="6">
        <v>3</v>
      </c>
      <c r="CF757" s="6">
        <v>4</v>
      </c>
      <c r="CG757" s="6">
        <v>0</v>
      </c>
      <c r="CH757" s="6">
        <v>0</v>
      </c>
      <c r="CI757" s="6">
        <v>4</v>
      </c>
      <c r="CJ757" s="11">
        <f t="shared" si="1511"/>
        <v>1.0454985479186836</v>
      </c>
      <c r="CK757" s="11">
        <f t="shared" si="1512"/>
        <v>0</v>
      </c>
      <c r="CL757" s="11">
        <f t="shared" si="1513"/>
        <v>0</v>
      </c>
      <c r="CM757" s="11">
        <f t="shared" si="1514"/>
        <v>1.3939980638915779</v>
      </c>
      <c r="CN757" s="11">
        <f t="shared" si="1515"/>
        <v>0</v>
      </c>
      <c r="CO757" s="11">
        <f t="shared" si="1516"/>
        <v>0</v>
      </c>
      <c r="CP757" s="52">
        <f t="shared" si="1429"/>
        <v>0</v>
      </c>
      <c r="CQ757" s="52">
        <f t="shared" si="1430"/>
        <v>0.66666666666666663</v>
      </c>
      <c r="CR757" s="52">
        <f t="shared" si="1431"/>
        <v>0.66666666666666663</v>
      </c>
      <c r="CS757" s="52">
        <f t="shared" si="1432"/>
        <v>0</v>
      </c>
      <c r="CT757" s="52">
        <f t="shared" si="1433"/>
        <v>0</v>
      </c>
      <c r="CU757" s="52">
        <f t="shared" si="1434"/>
        <v>0</v>
      </c>
      <c r="CV757">
        <v>0</v>
      </c>
      <c r="CW757" s="60">
        <f t="shared" si="1534"/>
        <v>-4.2203881745941434</v>
      </c>
      <c r="CX757" s="60">
        <f t="shared" si="1535"/>
        <v>-48.650007776301365</v>
      </c>
      <c r="CY757" s="60">
        <v>-2.6914588127829795</v>
      </c>
      <c r="CZ757" s="60">
        <v>-6.4363477483728004E-2</v>
      </c>
      <c r="DA757" s="60">
        <v>1.2878827326288263E-2</v>
      </c>
      <c r="DB757" s="60">
        <v>-2.0043262758286199E-4</v>
      </c>
      <c r="DC757" s="60">
        <v>0</v>
      </c>
      <c r="DD757" s="60">
        <f t="shared" si="1536"/>
        <v>-2.7431438955680023</v>
      </c>
      <c r="DE757" s="60">
        <f t="shared" si="1537"/>
        <v>-31.621255280322792</v>
      </c>
      <c r="DF757" s="60">
        <v>1.8459304637989755</v>
      </c>
      <c r="DG757" s="60">
        <v>2.8888803572146285E-3</v>
      </c>
      <c r="DH757" s="60">
        <v>1.3288465066575187E-3</v>
      </c>
      <c r="DI757" s="60">
        <v>-3.3273924696889883</v>
      </c>
      <c r="DJ757" s="60">
        <f t="shared" si="1538"/>
        <v>-1.4772442790261406</v>
      </c>
      <c r="DK757" s="60">
        <f t="shared" si="1539"/>
        <v>-17.028752495978566</v>
      </c>
      <c r="DL757" s="60"/>
      <c r="DM757" s="60"/>
      <c r="DN757" s="60">
        <f t="shared" si="1540"/>
        <v>0</v>
      </c>
      <c r="DO757" s="58">
        <v>172.16666666666666</v>
      </c>
      <c r="DP757" s="58">
        <v>1.3166666666666667</v>
      </c>
      <c r="DQ757" s="58">
        <v>1.6666666666666666E-2</v>
      </c>
      <c r="DR757" s="58">
        <v>173.5</v>
      </c>
    </row>
    <row r="758" spans="1:122" x14ac:dyDescent="0.2">
      <c r="A758" t="s">
        <v>4669</v>
      </c>
      <c r="B758" t="s">
        <v>4669</v>
      </c>
      <c r="C758" t="str">
        <f t="shared" si="1517"/>
        <v xml:space="preserve">Kelly, Chris </v>
      </c>
      <c r="D758" t="str">
        <f t="shared" si="1518"/>
        <v>Chris Kelly</v>
      </c>
      <c r="E758" t="str">
        <f t="shared" si="1519"/>
        <v xml:space="preserve">C </v>
      </c>
      <c r="F758" t="s">
        <v>7570</v>
      </c>
      <c r="G758">
        <v>82</v>
      </c>
      <c r="H758">
        <v>15</v>
      </c>
      <c r="I758">
        <v>23</v>
      </c>
      <c r="J758">
        <f t="shared" si="1520"/>
        <v>38</v>
      </c>
      <c r="K758">
        <v>28</v>
      </c>
      <c r="L758">
        <v>40</v>
      </c>
      <c r="M758" s="5" t="s">
        <v>5899</v>
      </c>
      <c r="N758" s="7">
        <f t="shared" si="1521"/>
        <v>15.3</v>
      </c>
      <c r="O758" s="7">
        <f t="shared" si="1522"/>
        <v>1254.6000000000001</v>
      </c>
      <c r="P758">
        <v>1</v>
      </c>
      <c r="Q758">
        <v>1</v>
      </c>
      <c r="R758">
        <v>2</v>
      </c>
      <c r="S758">
        <v>3</v>
      </c>
      <c r="T758">
        <f t="shared" si="1523"/>
        <v>12</v>
      </c>
      <c r="U758">
        <f t="shared" si="1524"/>
        <v>19</v>
      </c>
      <c r="V758">
        <v>131</v>
      </c>
      <c r="W758" s="9">
        <f t="shared" si="1525"/>
        <v>0.11450381679389313</v>
      </c>
      <c r="X758">
        <v>1729</v>
      </c>
      <c r="Y758">
        <v>0</v>
      </c>
      <c r="Z758">
        <v>0</v>
      </c>
      <c r="AA758">
        <v>281</v>
      </c>
      <c r="AB758">
        <v>283</v>
      </c>
      <c r="AC758" s="9">
        <f t="shared" si="1526"/>
        <v>0.49822695035460995</v>
      </c>
      <c r="AD758" s="5" t="s">
        <v>1714</v>
      </c>
      <c r="AE758" s="11">
        <f t="shared" si="1527"/>
        <v>33.016666666666666</v>
      </c>
      <c r="AF758" s="27">
        <v>79</v>
      </c>
      <c r="AG758" s="12">
        <v>2760772</v>
      </c>
      <c r="AH758" s="13" t="s">
        <v>6304</v>
      </c>
      <c r="AI758" s="13" t="s">
        <v>6305</v>
      </c>
      <c r="AJ758" s="14">
        <v>7.7</v>
      </c>
      <c r="AK758" s="13" t="s">
        <v>6306</v>
      </c>
      <c r="AL758" s="13" t="s">
        <v>6270</v>
      </c>
      <c r="AM758" s="13" t="s">
        <v>6307</v>
      </c>
      <c r="AN758" s="18">
        <f t="shared" si="1528"/>
        <v>21.7</v>
      </c>
      <c r="AO758" s="18">
        <f t="shared" si="1529"/>
        <v>31.8</v>
      </c>
      <c r="AP758" s="18">
        <f t="shared" si="1530"/>
        <v>7.7</v>
      </c>
      <c r="AQ758" s="18">
        <f t="shared" si="1531"/>
        <v>3.3</v>
      </c>
      <c r="AR758" s="18">
        <f t="shared" si="1502"/>
        <v>4.329193633024313</v>
      </c>
      <c r="AS758" s="18">
        <f t="shared" si="1532"/>
        <v>4.2</v>
      </c>
      <c r="AT758" s="18">
        <f t="shared" si="1503"/>
        <v>5.509882805667309</v>
      </c>
      <c r="AU758" s="18">
        <f t="shared" si="1533"/>
        <v>7.5</v>
      </c>
      <c r="AV758" s="66">
        <v>49</v>
      </c>
      <c r="AW758" s="66">
        <v>75</v>
      </c>
      <c r="AX758" s="66">
        <v>45</v>
      </c>
      <c r="AY758" s="66">
        <v>40</v>
      </c>
      <c r="AZ758" s="66">
        <v>55</v>
      </c>
      <c r="BA758" s="66">
        <v>281</v>
      </c>
      <c r="BB758" s="66">
        <v>283</v>
      </c>
      <c r="BC758" s="66">
        <v>11.2</v>
      </c>
      <c r="BD758">
        <v>22</v>
      </c>
      <c r="BE758" t="s">
        <v>1391</v>
      </c>
      <c r="BF758" t="s">
        <v>629</v>
      </c>
      <c r="BG758" t="s">
        <v>7484</v>
      </c>
      <c r="BH758" t="s">
        <v>7457</v>
      </c>
      <c r="BI758">
        <v>72</v>
      </c>
      <c r="BJ758">
        <v>199</v>
      </c>
      <c r="BK758" t="s">
        <v>1259</v>
      </c>
      <c r="BL758" t="s">
        <v>7128</v>
      </c>
      <c r="BM758" s="4" t="s">
        <v>4954</v>
      </c>
      <c r="BN758" s="4" t="s">
        <v>1618</v>
      </c>
      <c r="BO758" s="4" t="s">
        <v>1619</v>
      </c>
      <c r="BP758" s="4" t="s">
        <v>7338</v>
      </c>
      <c r="BQ758" s="7">
        <f t="shared" si="1504"/>
        <v>1255.0333333333333</v>
      </c>
      <c r="BR758" s="7">
        <f t="shared" si="1505"/>
        <v>985.5333333333333</v>
      </c>
      <c r="BS758" s="7">
        <f t="shared" si="1506"/>
        <v>252.75</v>
      </c>
      <c r="BT758" s="7">
        <f t="shared" si="1507"/>
        <v>16.75</v>
      </c>
      <c r="BU758" s="12">
        <v>1729</v>
      </c>
      <c r="BV758">
        <v>0</v>
      </c>
      <c r="BW758">
        <v>0</v>
      </c>
      <c r="BX758">
        <v>0</v>
      </c>
      <c r="BY758" s="18">
        <f t="shared" si="1508"/>
        <v>12.018699186991869</v>
      </c>
      <c r="BZ758" s="18">
        <f t="shared" si="1509"/>
        <v>3.0823170731707319</v>
      </c>
      <c r="CA758" s="18">
        <f t="shared" si="1510"/>
        <v>0.20426829268292682</v>
      </c>
      <c r="CB758" s="6">
        <v>49</v>
      </c>
      <c r="CC758" s="6">
        <v>3</v>
      </c>
      <c r="CD758" s="6">
        <v>6</v>
      </c>
      <c r="CE758" s="6">
        <v>58</v>
      </c>
      <c r="CF758" s="6">
        <v>30</v>
      </c>
      <c r="CG758" s="6">
        <v>0</v>
      </c>
      <c r="CH758" s="6">
        <v>33</v>
      </c>
      <c r="CI758" s="6">
        <v>63</v>
      </c>
      <c r="CJ758" s="11">
        <f t="shared" si="1511"/>
        <v>2.9831563282148412</v>
      </c>
      <c r="CK758" s="11">
        <f t="shared" si="1512"/>
        <v>10.746268656716417</v>
      </c>
      <c r="CL758" s="11">
        <f t="shared" si="1513"/>
        <v>1.42433234421365</v>
      </c>
      <c r="CM758" s="11">
        <f t="shared" si="1514"/>
        <v>1.8264222417641887</v>
      </c>
      <c r="CN758" s="11">
        <f t="shared" si="1515"/>
        <v>0</v>
      </c>
      <c r="CO758" s="11">
        <f t="shared" si="1516"/>
        <v>7.8338278931750747</v>
      </c>
      <c r="CP758" s="52">
        <f t="shared" si="1429"/>
        <v>0.24489795918367346</v>
      </c>
      <c r="CQ758" s="52">
        <f t="shared" si="1430"/>
        <v>0.38775510204081631</v>
      </c>
      <c r="CR758" s="52">
        <f t="shared" si="1431"/>
        <v>0.63265306122448983</v>
      </c>
      <c r="CS758" s="52">
        <f t="shared" si="1432"/>
        <v>0.33333333333333331</v>
      </c>
      <c r="CT758" s="52">
        <f t="shared" si="1433"/>
        <v>0.33333333333333331</v>
      </c>
      <c r="CU758" s="52">
        <f t="shared" si="1434"/>
        <v>0.66666666666666663</v>
      </c>
      <c r="CV758">
        <v>0</v>
      </c>
      <c r="CW758" s="60">
        <f t="shared" si="1534"/>
        <v>37.350912421630525</v>
      </c>
      <c r="CX758" s="60">
        <f t="shared" si="1535"/>
        <v>59.52178548505568</v>
      </c>
      <c r="CY758" s="60">
        <v>15.549169789900361</v>
      </c>
      <c r="CZ758" s="60">
        <v>1.9014667145862312</v>
      </c>
      <c r="DA758" s="60">
        <v>9.3160562471100744E-2</v>
      </c>
      <c r="DB758" s="60">
        <v>4.6213999058719368</v>
      </c>
      <c r="DC758" s="60">
        <v>0</v>
      </c>
      <c r="DD758" s="60">
        <f t="shared" si="1536"/>
        <v>22.16519697282963</v>
      </c>
      <c r="DE758" s="60">
        <f t="shared" si="1537"/>
        <v>35.322084894684806</v>
      </c>
      <c r="DF758" s="60">
        <v>8.7340381176698951</v>
      </c>
      <c r="DG758" s="60">
        <v>3.6750946316464576E-2</v>
      </c>
      <c r="DH758" s="60">
        <v>4.7628392835101936</v>
      </c>
      <c r="DI758" s="60">
        <v>1.6520871013043386</v>
      </c>
      <c r="DJ758" s="60">
        <f t="shared" si="1538"/>
        <v>15.185715448800892</v>
      </c>
      <c r="DK758" s="60">
        <f t="shared" si="1539"/>
        <v>24.199700590370867</v>
      </c>
      <c r="DL758" s="60"/>
      <c r="DM758" s="60"/>
      <c r="DN758" s="60">
        <f t="shared" si="1540"/>
        <v>0</v>
      </c>
      <c r="DO758" s="58">
        <v>985.5333333333333</v>
      </c>
      <c r="DP758" s="58">
        <v>16.75</v>
      </c>
      <c r="DQ758" s="58">
        <v>252.75</v>
      </c>
      <c r="DR758" s="58">
        <v>1255.0333333333333</v>
      </c>
    </row>
    <row r="759" spans="1:122" x14ac:dyDescent="0.2">
      <c r="A759" t="s">
        <v>4669</v>
      </c>
      <c r="B759" t="s">
        <v>4669</v>
      </c>
      <c r="C759" t="str">
        <f t="shared" si="1517"/>
        <v xml:space="preserve">Neil, Chris </v>
      </c>
      <c r="D759" t="str">
        <f t="shared" si="1518"/>
        <v>Chris Neil</v>
      </c>
      <c r="E759" t="str">
        <f t="shared" si="1519"/>
        <v>RW</v>
      </c>
      <c r="F759" t="s">
        <v>7577</v>
      </c>
      <c r="G759">
        <v>82</v>
      </c>
      <c r="H759">
        <v>12</v>
      </c>
      <c r="I759">
        <v>16</v>
      </c>
      <c r="J759">
        <f t="shared" si="1520"/>
        <v>28</v>
      </c>
      <c r="K759">
        <v>6</v>
      </c>
      <c r="L759">
        <v>177</v>
      </c>
      <c r="M759" s="5" t="s">
        <v>5548</v>
      </c>
      <c r="N759" s="7">
        <f t="shared" si="1521"/>
        <v>13.133333333333333</v>
      </c>
      <c r="O759" s="7">
        <f t="shared" si="1522"/>
        <v>1076.9333333333334</v>
      </c>
      <c r="P759">
        <v>3</v>
      </c>
      <c r="Q759">
        <v>2</v>
      </c>
      <c r="R759">
        <v>0</v>
      </c>
      <c r="S759">
        <v>0</v>
      </c>
      <c r="T759">
        <f t="shared" si="1523"/>
        <v>9</v>
      </c>
      <c r="U759">
        <f t="shared" si="1524"/>
        <v>14</v>
      </c>
      <c r="V759">
        <v>139</v>
      </c>
      <c r="W759" s="9">
        <f t="shared" si="1525"/>
        <v>8.6330935251798566E-2</v>
      </c>
      <c r="X759">
        <v>1462</v>
      </c>
      <c r="Y759">
        <v>3</v>
      </c>
      <c r="Z759">
        <v>0</v>
      </c>
      <c r="AA759">
        <v>5</v>
      </c>
      <c r="AB759">
        <v>8</v>
      </c>
      <c r="AC759" s="9">
        <f t="shared" si="1526"/>
        <v>0.38461538461538464</v>
      </c>
      <c r="AD759" s="5" t="s">
        <v>1715</v>
      </c>
      <c r="AE759" s="11">
        <f t="shared" si="1527"/>
        <v>38.43333333333333</v>
      </c>
      <c r="AF759" s="27">
        <v>48</v>
      </c>
      <c r="AG759" s="12">
        <v>623838</v>
      </c>
      <c r="AH759" s="13" t="s">
        <v>6342</v>
      </c>
      <c r="AI759" s="13" t="s">
        <v>6343</v>
      </c>
      <c r="AJ759" s="14">
        <v>-1.7</v>
      </c>
      <c r="AK759" s="13" t="s">
        <v>6319</v>
      </c>
      <c r="AL759" s="13" t="s">
        <v>6344</v>
      </c>
      <c r="AM759" s="13" t="s">
        <v>6345</v>
      </c>
      <c r="AN759" s="18">
        <f t="shared" si="1528"/>
        <v>19.7</v>
      </c>
      <c r="AO759" s="18">
        <f t="shared" si="1529"/>
        <v>16.8</v>
      </c>
      <c r="AP759" s="18">
        <f t="shared" si="1530"/>
        <v>-1.7</v>
      </c>
      <c r="AQ759" s="18">
        <f t="shared" si="1531"/>
        <v>0.7</v>
      </c>
      <c r="AR759" s="18">
        <f t="shared" si="1502"/>
        <v>1.1184937617341977</v>
      </c>
      <c r="AS759" s="18">
        <f t="shared" si="1532"/>
        <v>0.5</v>
      </c>
      <c r="AT759" s="18">
        <f t="shared" si="1503"/>
        <v>0.7989241155244271</v>
      </c>
      <c r="AU759" s="18">
        <f t="shared" si="1533"/>
        <v>1.2</v>
      </c>
      <c r="AV759" s="66">
        <v>22</v>
      </c>
      <c r="AW759" s="66">
        <v>288</v>
      </c>
      <c r="AX759" s="66">
        <v>35</v>
      </c>
      <c r="AY759" s="66">
        <v>21</v>
      </c>
      <c r="AZ759" s="66">
        <v>35</v>
      </c>
      <c r="BA759" s="66">
        <v>5</v>
      </c>
      <c r="BB759" s="66">
        <v>8</v>
      </c>
      <c r="BC759" s="66">
        <v>0.2</v>
      </c>
      <c r="BD759">
        <v>25</v>
      </c>
      <c r="BE759" t="s">
        <v>167</v>
      </c>
      <c r="BF759" t="s">
        <v>168</v>
      </c>
      <c r="BG759" t="s">
        <v>7484</v>
      </c>
      <c r="BH759" t="s">
        <v>7457</v>
      </c>
      <c r="BI759">
        <v>73</v>
      </c>
      <c r="BJ759">
        <v>209</v>
      </c>
      <c r="BK759" t="s">
        <v>1258</v>
      </c>
      <c r="BL759" t="s">
        <v>7128</v>
      </c>
      <c r="BM759" s="4" t="s">
        <v>500</v>
      </c>
      <c r="BN759" s="4" t="s">
        <v>6766</v>
      </c>
      <c r="BO759" s="4" t="s">
        <v>6665</v>
      </c>
      <c r="BP759" s="4" t="s">
        <v>6767</v>
      </c>
      <c r="BQ759" s="7">
        <f t="shared" si="1504"/>
        <v>1076.4333333333334</v>
      </c>
      <c r="BR759" s="7">
        <f t="shared" si="1505"/>
        <v>901.18333333333328</v>
      </c>
      <c r="BS759" s="7">
        <f t="shared" si="1506"/>
        <v>1.4166666666666667</v>
      </c>
      <c r="BT759" s="7">
        <f t="shared" si="1507"/>
        <v>173.83333333333334</v>
      </c>
      <c r="BU759" s="12">
        <v>1462</v>
      </c>
      <c r="BV759">
        <v>0</v>
      </c>
      <c r="BW759">
        <v>0</v>
      </c>
      <c r="BX759">
        <v>0</v>
      </c>
      <c r="BY759" s="18">
        <f t="shared" si="1508"/>
        <v>10.990040650406504</v>
      </c>
      <c r="BZ759" s="18">
        <f t="shared" si="1509"/>
        <v>1.7276422764227643E-2</v>
      </c>
      <c r="CA759" s="18">
        <f t="shared" si="1510"/>
        <v>2.1199186991869921</v>
      </c>
      <c r="CB759" s="6">
        <v>35</v>
      </c>
      <c r="CC759" s="6">
        <v>11</v>
      </c>
      <c r="CD759" s="6">
        <v>0</v>
      </c>
      <c r="CE759" s="6">
        <v>46</v>
      </c>
      <c r="CF759" s="6">
        <v>27</v>
      </c>
      <c r="CG759" s="6">
        <v>3</v>
      </c>
      <c r="CH759" s="6">
        <v>0</v>
      </c>
      <c r="CI759" s="6">
        <v>30</v>
      </c>
      <c r="CJ759" s="11">
        <f t="shared" si="1511"/>
        <v>2.3302694605241259</v>
      </c>
      <c r="CK759" s="11">
        <f t="shared" si="1512"/>
        <v>3.7967401725790988</v>
      </c>
      <c r="CL759" s="11">
        <f t="shared" si="1513"/>
        <v>0</v>
      </c>
      <c r="CM759" s="11">
        <f t="shared" si="1514"/>
        <v>1.7976364409757544</v>
      </c>
      <c r="CN759" s="11">
        <f t="shared" si="1515"/>
        <v>1.0354745925215725</v>
      </c>
      <c r="CO759" s="11">
        <f t="shared" si="1516"/>
        <v>0</v>
      </c>
      <c r="CP759" s="52">
        <f t="shared" si="1429"/>
        <v>0.25714285714285712</v>
      </c>
      <c r="CQ759" s="52">
        <f t="shared" si="1430"/>
        <v>0.4</v>
      </c>
      <c r="CR759" s="52">
        <f t="shared" si="1431"/>
        <v>0.65714285714285714</v>
      </c>
      <c r="CS759" s="52">
        <f t="shared" si="1432"/>
        <v>0.27272727272727271</v>
      </c>
      <c r="CT759" s="52">
        <f t="shared" si="1433"/>
        <v>0.18181818181818182</v>
      </c>
      <c r="CU759" s="52">
        <f t="shared" si="1434"/>
        <v>0.45454545454545453</v>
      </c>
      <c r="CV759">
        <v>0</v>
      </c>
      <c r="CW759" s="60">
        <f t="shared" si="1534"/>
        <v>-1.3096001544619176</v>
      </c>
      <c r="CX759" s="60">
        <f t="shared" si="1535"/>
        <v>-2.4332211088382949</v>
      </c>
      <c r="CY759" s="60">
        <v>7.8619486846040845</v>
      </c>
      <c r="CZ759" s="60">
        <v>-1.6829166946968486</v>
      </c>
      <c r="DA759" s="60">
        <v>7.990316442801669E-2</v>
      </c>
      <c r="DB759" s="60">
        <v>-1.703677334454327E-2</v>
      </c>
      <c r="DC759" s="60">
        <v>0</v>
      </c>
      <c r="DD759" s="60">
        <f t="shared" si="1536"/>
        <v>6.2418983809907091</v>
      </c>
      <c r="DE759" s="60">
        <f t="shared" si="1537"/>
        <v>11.597371035810934</v>
      </c>
      <c r="DF759" s="60">
        <v>8.0980609686894098</v>
      </c>
      <c r="DG759" s="60">
        <v>-5.3992282775937775E-2</v>
      </c>
      <c r="DH759" s="60">
        <v>0.11295195306588909</v>
      </c>
      <c r="DI759" s="60">
        <v>-15.708519174431988</v>
      </c>
      <c r="DJ759" s="60">
        <f t="shared" si="1538"/>
        <v>-7.5514985354526267</v>
      </c>
      <c r="DK759" s="60">
        <f t="shared" si="1539"/>
        <v>-14.03059214464923</v>
      </c>
      <c r="DL759" s="60"/>
      <c r="DM759" s="60"/>
      <c r="DN759" s="60">
        <f t="shared" si="1540"/>
        <v>0</v>
      </c>
      <c r="DO759" s="58">
        <v>901.18333333333339</v>
      </c>
      <c r="DP759" s="58">
        <v>173.83333333333334</v>
      </c>
      <c r="DQ759" s="58">
        <v>1.4166666666666667</v>
      </c>
      <c r="DR759" s="58">
        <v>1076.4333333333334</v>
      </c>
    </row>
    <row r="760" spans="1:122" x14ac:dyDescent="0.2">
      <c r="A760" t="s">
        <v>4669</v>
      </c>
      <c r="B760" t="s">
        <v>4669</v>
      </c>
      <c r="C760" t="str">
        <f t="shared" si="1517"/>
        <v xml:space="preserve">Phillips, Chris </v>
      </c>
      <c r="D760" t="str">
        <f t="shared" si="1518"/>
        <v>Chris Phillips</v>
      </c>
      <c r="E760" t="str">
        <f t="shared" si="1519"/>
        <v xml:space="preserve">D </v>
      </c>
      <c r="F760" t="s">
        <v>7578</v>
      </c>
      <c r="G760">
        <v>82</v>
      </c>
      <c r="H760">
        <v>8</v>
      </c>
      <c r="I760">
        <v>18</v>
      </c>
      <c r="J760">
        <f t="shared" si="1520"/>
        <v>26</v>
      </c>
      <c r="K760">
        <v>36</v>
      </c>
      <c r="L760">
        <v>80</v>
      </c>
      <c r="M760" s="5" t="s">
        <v>5508</v>
      </c>
      <c r="N760" s="7">
        <f t="shared" si="1521"/>
        <v>22.366666666666667</v>
      </c>
      <c r="O760" s="7">
        <f t="shared" si="1522"/>
        <v>1834.0666666666666</v>
      </c>
      <c r="P760">
        <v>0</v>
      </c>
      <c r="Q760">
        <v>0</v>
      </c>
      <c r="R760">
        <v>1</v>
      </c>
      <c r="S760">
        <v>4</v>
      </c>
      <c r="T760">
        <f t="shared" si="1523"/>
        <v>7</v>
      </c>
      <c r="U760">
        <f t="shared" si="1524"/>
        <v>14</v>
      </c>
      <c r="V760">
        <v>94</v>
      </c>
      <c r="W760" s="9">
        <f t="shared" si="1525"/>
        <v>8.5106382978723402E-2</v>
      </c>
      <c r="X760">
        <v>2307</v>
      </c>
      <c r="Y760">
        <v>3</v>
      </c>
      <c r="Z760">
        <v>0</v>
      </c>
      <c r="AA760">
        <v>0</v>
      </c>
      <c r="AB760">
        <v>2</v>
      </c>
      <c r="AC760" s="9">
        <f t="shared" si="1526"/>
        <v>0</v>
      </c>
      <c r="AD760" s="5" t="s">
        <v>1716</v>
      </c>
      <c r="AE760" s="11">
        <f t="shared" si="1527"/>
        <v>70.516666666666666</v>
      </c>
      <c r="AF760" s="27">
        <v>74</v>
      </c>
      <c r="AG760" s="12">
        <v>3966423</v>
      </c>
      <c r="AH760" s="13" t="s">
        <v>6294</v>
      </c>
      <c r="AI760" s="13" t="s">
        <v>6295</v>
      </c>
      <c r="AJ760" s="14">
        <v>9</v>
      </c>
      <c r="AK760" s="13" t="s">
        <v>6296</v>
      </c>
      <c r="AL760" s="13" t="s">
        <v>6297</v>
      </c>
      <c r="AM760" s="13" t="s">
        <v>6298</v>
      </c>
      <c r="AN760" s="18">
        <f t="shared" si="1528"/>
        <v>25.2</v>
      </c>
      <c r="AO760" s="18">
        <f t="shared" si="1529"/>
        <v>41.5</v>
      </c>
      <c r="AP760" s="18">
        <f t="shared" si="1530"/>
        <v>9</v>
      </c>
      <c r="AQ760" s="18">
        <f t="shared" si="1531"/>
        <v>3.4</v>
      </c>
      <c r="AR760" s="18">
        <f t="shared" si="1502"/>
        <v>3.0423467827928445</v>
      </c>
      <c r="AS760" s="18">
        <f t="shared" si="1532"/>
        <v>5.9</v>
      </c>
      <c r="AT760" s="18">
        <f t="shared" si="1503"/>
        <v>5.2793664760228767</v>
      </c>
      <c r="AU760" s="18">
        <f t="shared" si="1533"/>
        <v>9.1999999999999993</v>
      </c>
      <c r="AV760" s="66">
        <v>174</v>
      </c>
      <c r="AW760" s="66">
        <v>121</v>
      </c>
      <c r="AX760" s="66">
        <v>19</v>
      </c>
      <c r="AY760" s="66">
        <v>63</v>
      </c>
      <c r="AZ760" s="66">
        <v>29</v>
      </c>
      <c r="BA760" s="66">
        <v>0</v>
      </c>
      <c r="BB760" s="66">
        <v>2</v>
      </c>
      <c r="BC760" s="66">
        <v>0</v>
      </c>
      <c r="BD760">
        <v>4</v>
      </c>
      <c r="BE760" t="s">
        <v>3023</v>
      </c>
      <c r="BF760" t="s">
        <v>2853</v>
      </c>
      <c r="BG760" t="s">
        <v>7474</v>
      </c>
      <c r="BH760" t="s">
        <v>7457</v>
      </c>
      <c r="BI760">
        <v>75</v>
      </c>
      <c r="BJ760">
        <v>216</v>
      </c>
      <c r="BK760" t="s">
        <v>1259</v>
      </c>
      <c r="BL760" t="s">
        <v>7128</v>
      </c>
      <c r="BM760" s="4" t="s">
        <v>1848</v>
      </c>
      <c r="BN760" s="4" t="s">
        <v>1849</v>
      </c>
      <c r="BO760" s="4" t="s">
        <v>2606</v>
      </c>
      <c r="BP760" s="4" t="s">
        <v>2608</v>
      </c>
      <c r="BQ760" s="7">
        <f t="shared" si="1504"/>
        <v>1833.4333333333334</v>
      </c>
      <c r="BR760" s="7">
        <f t="shared" si="1505"/>
        <v>1431.75</v>
      </c>
      <c r="BS760" s="7">
        <f t="shared" si="1506"/>
        <v>383.11666666666667</v>
      </c>
      <c r="BT760" s="7">
        <f t="shared" si="1507"/>
        <v>18.566666666666666</v>
      </c>
      <c r="BU760" s="12">
        <v>2307</v>
      </c>
      <c r="BV760">
        <v>0</v>
      </c>
      <c r="BW760">
        <v>0</v>
      </c>
      <c r="BX760">
        <v>0</v>
      </c>
      <c r="BY760" s="18">
        <f t="shared" si="1508"/>
        <v>17.460365853658537</v>
      </c>
      <c r="BZ760" s="18">
        <f t="shared" si="1509"/>
        <v>4.6721544715447152</v>
      </c>
      <c r="CA760" s="18">
        <f t="shared" si="1510"/>
        <v>0.22642276422764226</v>
      </c>
      <c r="CB760" s="6">
        <v>62</v>
      </c>
      <c r="CC760" s="6">
        <v>2</v>
      </c>
      <c r="CD760" s="6">
        <v>7</v>
      </c>
      <c r="CE760" s="6">
        <v>71</v>
      </c>
      <c r="CF760" s="6">
        <v>44</v>
      </c>
      <c r="CG760" s="6">
        <v>0</v>
      </c>
      <c r="CH760" s="6">
        <v>38</v>
      </c>
      <c r="CI760" s="6">
        <v>82</v>
      </c>
      <c r="CJ760" s="11">
        <f t="shared" si="1511"/>
        <v>2.5982189628077528</v>
      </c>
      <c r="CK760" s="11">
        <f t="shared" si="1512"/>
        <v>6.4631956912028725</v>
      </c>
      <c r="CL760" s="11">
        <f t="shared" si="1513"/>
        <v>1.0962718058032801</v>
      </c>
      <c r="CM760" s="11">
        <f t="shared" si="1514"/>
        <v>1.8438973284442115</v>
      </c>
      <c r="CN760" s="11">
        <f t="shared" si="1515"/>
        <v>0</v>
      </c>
      <c r="CO760" s="11">
        <f t="shared" si="1516"/>
        <v>5.9511898029320918</v>
      </c>
      <c r="CP760" s="52">
        <f t="shared" si="1429"/>
        <v>0.11290322580645161</v>
      </c>
      <c r="CQ760" s="52">
        <f t="shared" si="1430"/>
        <v>0.22580645161290322</v>
      </c>
      <c r="CR760" s="52">
        <f t="shared" si="1431"/>
        <v>0.33870967741935482</v>
      </c>
      <c r="CS760" s="52">
        <f t="shared" si="1432"/>
        <v>0</v>
      </c>
      <c r="CT760" s="52">
        <f t="shared" si="1433"/>
        <v>0</v>
      </c>
      <c r="CU760" s="52">
        <f t="shared" si="1434"/>
        <v>0</v>
      </c>
      <c r="CV760">
        <v>0</v>
      </c>
      <c r="CW760" s="60">
        <f t="shared" si="1534"/>
        <v>63.027603501571129</v>
      </c>
      <c r="CX760" s="60">
        <f t="shared" si="1535"/>
        <v>68.753635439780865</v>
      </c>
      <c r="CY760" s="60">
        <v>12.648451477883643</v>
      </c>
      <c r="CZ760" s="60">
        <v>-0.6229065468473185</v>
      </c>
      <c r="DA760" s="60">
        <v>0.13609493552888249</v>
      </c>
      <c r="DB760" s="60">
        <v>4.8180095442048714</v>
      </c>
      <c r="DC760" s="60">
        <v>0</v>
      </c>
      <c r="DD760" s="60">
        <f t="shared" si="1536"/>
        <v>16.979649410770079</v>
      </c>
      <c r="DE760" s="60">
        <f t="shared" si="1537"/>
        <v>18.522243598461991</v>
      </c>
      <c r="DF760" s="60">
        <v>30.818338158053542</v>
      </c>
      <c r="DG760" s="60">
        <v>0.35431443454238515</v>
      </c>
      <c r="DH760" s="60">
        <v>15.303802745636302</v>
      </c>
      <c r="DI760" s="60">
        <v>-0.42850124743117618</v>
      </c>
      <c r="DJ760" s="60">
        <f t="shared" si="1538"/>
        <v>46.047954090801049</v>
      </c>
      <c r="DK760" s="60">
        <f t="shared" si="1539"/>
        <v>50.231391841318889</v>
      </c>
      <c r="DL760" s="60"/>
      <c r="DM760" s="60"/>
      <c r="DN760" s="60">
        <f t="shared" si="1540"/>
        <v>0</v>
      </c>
      <c r="DO760" s="58">
        <v>1431.75</v>
      </c>
      <c r="DP760" s="58">
        <v>18.566666666666666</v>
      </c>
      <c r="DQ760" s="58">
        <v>383.11666666666667</v>
      </c>
      <c r="DR760" s="58">
        <v>1833.4333333333334</v>
      </c>
    </row>
    <row r="761" spans="1:122" x14ac:dyDescent="0.2">
      <c r="A761" t="s">
        <v>4669</v>
      </c>
      <c r="B761" t="s">
        <v>4669</v>
      </c>
      <c r="C761" t="str">
        <f t="shared" si="1517"/>
        <v xml:space="preserve">Schubert, Christoph </v>
      </c>
      <c r="D761" t="str">
        <f t="shared" si="1518"/>
        <v>Christoph Schubert</v>
      </c>
      <c r="E761" t="str">
        <f t="shared" si="1519"/>
        <v xml:space="preserve">D </v>
      </c>
      <c r="F761" t="s">
        <v>7580</v>
      </c>
      <c r="G761">
        <v>80</v>
      </c>
      <c r="H761">
        <v>8</v>
      </c>
      <c r="I761">
        <v>17</v>
      </c>
      <c r="J761">
        <f t="shared" si="1520"/>
        <v>25</v>
      </c>
      <c r="K761">
        <v>30</v>
      </c>
      <c r="L761">
        <v>56</v>
      </c>
      <c r="M761" s="5" t="s">
        <v>5571</v>
      </c>
      <c r="N761" s="7">
        <f t="shared" si="1521"/>
        <v>11.216666666666667</v>
      </c>
      <c r="O761" s="7">
        <f t="shared" si="1522"/>
        <v>897.33333333333337</v>
      </c>
      <c r="P761">
        <v>1</v>
      </c>
      <c r="Q761">
        <v>1</v>
      </c>
      <c r="R761">
        <v>0</v>
      </c>
      <c r="S761">
        <v>0</v>
      </c>
      <c r="T761">
        <f t="shared" si="1523"/>
        <v>7</v>
      </c>
      <c r="U761">
        <f t="shared" si="1524"/>
        <v>16</v>
      </c>
      <c r="V761">
        <v>97</v>
      </c>
      <c r="W761" s="9">
        <f t="shared" si="1525"/>
        <v>8.247422680412371E-2</v>
      </c>
      <c r="X761">
        <v>1256</v>
      </c>
      <c r="Y761">
        <v>1</v>
      </c>
      <c r="Z761">
        <v>0</v>
      </c>
      <c r="AA761">
        <v>0</v>
      </c>
      <c r="AB761">
        <v>1</v>
      </c>
      <c r="AC761" s="9">
        <f t="shared" si="1526"/>
        <v>0</v>
      </c>
      <c r="AD761" s="5" t="s">
        <v>1717</v>
      </c>
      <c r="AE761" s="11">
        <f t="shared" si="1527"/>
        <v>35.9</v>
      </c>
      <c r="AF761" s="27">
        <v>71</v>
      </c>
      <c r="AG761" s="12">
        <v>3866922</v>
      </c>
      <c r="AH761" s="13" t="s">
        <v>6269</v>
      </c>
      <c r="AI761" s="13" t="s">
        <v>6290</v>
      </c>
      <c r="AJ761" s="14">
        <v>17.7</v>
      </c>
      <c r="AK761" s="13" t="s">
        <v>6291</v>
      </c>
      <c r="AL761" s="13" t="s">
        <v>6292</v>
      </c>
      <c r="AM761" s="13" t="s">
        <v>6293</v>
      </c>
      <c r="AN761" s="18">
        <f t="shared" si="1528"/>
        <v>19.8</v>
      </c>
      <c r="AO761" s="18">
        <f t="shared" si="1529"/>
        <v>22.7</v>
      </c>
      <c r="AP761" s="18">
        <f t="shared" si="1530"/>
        <v>17.7</v>
      </c>
      <c r="AQ761" s="18">
        <f t="shared" si="1531"/>
        <v>4.3</v>
      </c>
      <c r="AR761" s="18">
        <f t="shared" si="1502"/>
        <v>8.2632716790775884</v>
      </c>
      <c r="AS761" s="18">
        <f t="shared" si="1532"/>
        <v>6.1</v>
      </c>
      <c r="AT761" s="18">
        <f t="shared" si="1503"/>
        <v>11.722315637761231</v>
      </c>
      <c r="AU761" s="18">
        <f t="shared" si="1533"/>
        <v>10.4</v>
      </c>
      <c r="AV761" s="66">
        <v>45</v>
      </c>
      <c r="AW761" s="66">
        <v>159</v>
      </c>
      <c r="AX761" s="66">
        <v>37</v>
      </c>
      <c r="AY761" s="66">
        <v>36</v>
      </c>
      <c r="AZ761" s="66">
        <v>19</v>
      </c>
      <c r="BA761" s="66">
        <v>0</v>
      </c>
      <c r="BB761" s="66">
        <v>1</v>
      </c>
      <c r="BC761" s="66">
        <v>0</v>
      </c>
      <c r="BD761">
        <v>5</v>
      </c>
      <c r="BE761" t="s">
        <v>3025</v>
      </c>
      <c r="BF761" t="s">
        <v>3026</v>
      </c>
      <c r="BH761" t="s">
        <v>7447</v>
      </c>
      <c r="BI761">
        <v>75</v>
      </c>
      <c r="BJ761">
        <v>237</v>
      </c>
      <c r="BK761" t="s">
        <v>1259</v>
      </c>
      <c r="BL761" t="s">
        <v>7128</v>
      </c>
      <c r="BM761" s="4" t="s">
        <v>2111</v>
      </c>
      <c r="BN761" s="4" t="s">
        <v>2113</v>
      </c>
      <c r="BO761" s="4" t="s">
        <v>2114</v>
      </c>
      <c r="BP761" s="4" t="s">
        <v>2115</v>
      </c>
      <c r="BQ761" s="7">
        <f t="shared" si="1504"/>
        <v>897.58333333333337</v>
      </c>
      <c r="BR761" s="7">
        <f t="shared" si="1505"/>
        <v>754.41666666666663</v>
      </c>
      <c r="BS761" s="7">
        <f t="shared" si="1506"/>
        <v>90.783333333333331</v>
      </c>
      <c r="BT761" s="7">
        <f t="shared" si="1507"/>
        <v>52.383333333333333</v>
      </c>
      <c r="BU761" s="12">
        <v>1256</v>
      </c>
      <c r="BV761">
        <v>0</v>
      </c>
      <c r="BW761">
        <v>0</v>
      </c>
      <c r="BX761">
        <v>0</v>
      </c>
      <c r="BY761" s="18">
        <f t="shared" si="1508"/>
        <v>9.4302083333333329</v>
      </c>
      <c r="BZ761" s="18">
        <f t="shared" si="1509"/>
        <v>1.1347916666666666</v>
      </c>
      <c r="CA761" s="18">
        <f t="shared" si="1510"/>
        <v>0.65479166666666666</v>
      </c>
      <c r="CB761" s="6">
        <v>51</v>
      </c>
      <c r="CC761" s="6">
        <v>4</v>
      </c>
      <c r="CD761" s="6">
        <v>1</v>
      </c>
      <c r="CE761" s="6">
        <v>56</v>
      </c>
      <c r="CF761" s="6">
        <v>22</v>
      </c>
      <c r="CG761" s="6">
        <v>2</v>
      </c>
      <c r="CH761" s="6">
        <v>5</v>
      </c>
      <c r="CI761" s="6">
        <v>29</v>
      </c>
      <c r="CJ761" s="11">
        <f t="shared" si="1511"/>
        <v>4.0561139953606542</v>
      </c>
      <c r="CK761" s="11">
        <f t="shared" si="1512"/>
        <v>4.5816099268215078</v>
      </c>
      <c r="CL761" s="11">
        <f t="shared" si="1513"/>
        <v>0.66091426473288051</v>
      </c>
      <c r="CM761" s="11">
        <f t="shared" si="1514"/>
        <v>1.7496962332928312</v>
      </c>
      <c r="CN761" s="11">
        <f t="shared" si="1515"/>
        <v>2.2908049634107539</v>
      </c>
      <c r="CO761" s="11">
        <f t="shared" si="1516"/>
        <v>3.3045713236644025</v>
      </c>
      <c r="CP761" s="52">
        <f t="shared" si="1429"/>
        <v>0.13725490196078433</v>
      </c>
      <c r="CQ761" s="52">
        <f t="shared" si="1430"/>
        <v>0.31372549019607843</v>
      </c>
      <c r="CR761" s="52">
        <f t="shared" si="1431"/>
        <v>0.45098039215686275</v>
      </c>
      <c r="CS761" s="52">
        <f t="shared" si="1432"/>
        <v>0.25</v>
      </c>
      <c r="CT761" s="52">
        <f t="shared" si="1433"/>
        <v>0.25</v>
      </c>
      <c r="CU761" s="52">
        <f t="shared" si="1434"/>
        <v>0.5</v>
      </c>
      <c r="CV761">
        <v>0</v>
      </c>
      <c r="CW761" s="60">
        <f t="shared" si="1534"/>
        <v>40.881965279734757</v>
      </c>
      <c r="CX761" s="60">
        <f t="shared" si="1535"/>
        <v>91.093414419611378</v>
      </c>
      <c r="CY761" s="60">
        <v>21.672493524174005</v>
      </c>
      <c r="CZ761" s="60">
        <v>0.96282152702980017</v>
      </c>
      <c r="DA761" s="60">
        <v>6.6627208996854398E-2</v>
      </c>
      <c r="DB761" s="60">
        <v>-0.20458529875866843</v>
      </c>
      <c r="DC761" s="60">
        <v>0</v>
      </c>
      <c r="DD761" s="60">
        <f t="shared" si="1536"/>
        <v>22.497356961441991</v>
      </c>
      <c r="DE761" s="60">
        <f t="shared" si="1537"/>
        <v>50.128731508180095</v>
      </c>
      <c r="DF761" s="60">
        <v>16.987384299500643</v>
      </c>
      <c r="DG761" s="60">
        <v>-0.87369103414912719</v>
      </c>
      <c r="DH761" s="60">
        <v>5.854694814956046</v>
      </c>
      <c r="DI761" s="60">
        <v>-3.5837797620147933</v>
      </c>
      <c r="DJ761" s="60">
        <f t="shared" si="1538"/>
        <v>18.38460831829277</v>
      </c>
      <c r="DK761" s="60">
        <f t="shared" si="1539"/>
        <v>40.964682911431304</v>
      </c>
      <c r="DL761" s="60"/>
      <c r="DM761" s="60"/>
      <c r="DN761" s="60">
        <f t="shared" si="1540"/>
        <v>0</v>
      </c>
      <c r="DO761" s="58">
        <v>754.41666666666663</v>
      </c>
      <c r="DP761" s="58">
        <v>52.38333333333334</v>
      </c>
      <c r="DQ761" s="58">
        <v>90.783333333333331</v>
      </c>
      <c r="DR761" s="58">
        <v>897.58333333333326</v>
      </c>
    </row>
    <row r="762" spans="1:122" x14ac:dyDescent="0.2">
      <c r="A762" t="s">
        <v>4669</v>
      </c>
      <c r="B762" t="s">
        <v>4669</v>
      </c>
      <c r="C762" t="str">
        <f t="shared" si="1517"/>
        <v xml:space="preserve">Alfredsson, Daniel </v>
      </c>
      <c r="D762" t="str">
        <f t="shared" si="1518"/>
        <v>Daniel Alfredsson</v>
      </c>
      <c r="E762" t="str">
        <f t="shared" si="1519"/>
        <v>RW</v>
      </c>
      <c r="F762" t="s">
        <v>7565</v>
      </c>
      <c r="G762">
        <v>77</v>
      </c>
      <c r="H762">
        <v>29</v>
      </c>
      <c r="I762">
        <v>58</v>
      </c>
      <c r="J762">
        <f t="shared" si="1520"/>
        <v>87</v>
      </c>
      <c r="K762">
        <v>42</v>
      </c>
      <c r="L762">
        <v>42</v>
      </c>
      <c r="M762" s="5" t="s">
        <v>5900</v>
      </c>
      <c r="N762" s="7">
        <f t="shared" si="1521"/>
        <v>21.583333333333332</v>
      </c>
      <c r="O762" s="7">
        <f t="shared" si="1522"/>
        <v>1661.9166666666665</v>
      </c>
      <c r="P762">
        <v>7</v>
      </c>
      <c r="Q762">
        <v>18</v>
      </c>
      <c r="R762">
        <v>2</v>
      </c>
      <c r="S762">
        <v>2</v>
      </c>
      <c r="T762">
        <f t="shared" si="1523"/>
        <v>20</v>
      </c>
      <c r="U762">
        <f t="shared" si="1524"/>
        <v>38</v>
      </c>
      <c r="V762">
        <v>240</v>
      </c>
      <c r="W762" s="9">
        <f t="shared" si="1525"/>
        <v>0.12083333333333333</v>
      </c>
      <c r="X762">
        <v>1973</v>
      </c>
      <c r="Y762">
        <v>7</v>
      </c>
      <c r="Z762">
        <v>0</v>
      </c>
      <c r="AA762">
        <v>15</v>
      </c>
      <c r="AB762">
        <v>28</v>
      </c>
      <c r="AC762" s="9">
        <f t="shared" si="1526"/>
        <v>0.34883720930232559</v>
      </c>
      <c r="AD762" s="5" t="s">
        <v>1718</v>
      </c>
      <c r="AE762" s="11">
        <f t="shared" si="1527"/>
        <v>19.083333333333332</v>
      </c>
      <c r="AF762" s="27">
        <v>78</v>
      </c>
      <c r="AG762" s="12">
        <v>4899961</v>
      </c>
      <c r="AH762" s="13" t="s">
        <v>6276</v>
      </c>
      <c r="AI762" s="13" t="s">
        <v>6277</v>
      </c>
      <c r="AJ762" s="14">
        <v>26.7</v>
      </c>
      <c r="AK762" s="13" t="s">
        <v>6278</v>
      </c>
      <c r="AL762" s="13" t="s">
        <v>6279</v>
      </c>
      <c r="AM762" s="13" t="s">
        <v>6280</v>
      </c>
      <c r="AN762" s="18">
        <f t="shared" si="1528"/>
        <v>38.5</v>
      </c>
      <c r="AO762" s="18">
        <f t="shared" si="1529"/>
        <v>33.799999999999997</v>
      </c>
      <c r="AP762" s="18">
        <f t="shared" si="1530"/>
        <v>26.7</v>
      </c>
      <c r="AQ762" s="18">
        <f t="shared" si="1531"/>
        <v>12.2</v>
      </c>
      <c r="AR762" s="18">
        <f t="shared" si="1502"/>
        <v>11.077733302057402</v>
      </c>
      <c r="AS762" s="18">
        <f t="shared" si="1532"/>
        <v>6.2</v>
      </c>
      <c r="AT762" s="18">
        <f t="shared" si="1503"/>
        <v>5.6296677436685156</v>
      </c>
      <c r="AU762" s="18">
        <f t="shared" si="1533"/>
        <v>18.399999999999999</v>
      </c>
      <c r="AV762" s="66">
        <v>37</v>
      </c>
      <c r="AW762" s="66">
        <v>58</v>
      </c>
      <c r="AX762" s="66">
        <v>96</v>
      </c>
      <c r="AY762" s="66">
        <v>69</v>
      </c>
      <c r="AZ762" s="66">
        <v>62</v>
      </c>
      <c r="BA762" s="66">
        <v>15</v>
      </c>
      <c r="BB762" s="66">
        <v>28</v>
      </c>
      <c r="BC762" s="66">
        <v>0.9</v>
      </c>
      <c r="BD762">
        <v>11</v>
      </c>
      <c r="BE762" t="s">
        <v>671</v>
      </c>
      <c r="BF762" t="s">
        <v>672</v>
      </c>
      <c r="BH762" t="s">
        <v>7493</v>
      </c>
      <c r="BI762">
        <v>71</v>
      </c>
      <c r="BJ762">
        <v>207</v>
      </c>
      <c r="BK762" t="s">
        <v>1258</v>
      </c>
      <c r="BL762" t="s">
        <v>7128</v>
      </c>
      <c r="BM762" s="4" t="s">
        <v>1926</v>
      </c>
      <c r="BN762" s="4" t="s">
        <v>1927</v>
      </c>
      <c r="BO762" s="4" t="s">
        <v>2716</v>
      </c>
      <c r="BP762" s="4" t="s">
        <v>7129</v>
      </c>
      <c r="BQ762" s="7">
        <f t="shared" si="1504"/>
        <v>1661.4333333333334</v>
      </c>
      <c r="BR762" s="7">
        <f t="shared" si="1505"/>
        <v>1120.25</v>
      </c>
      <c r="BS762" s="7">
        <f t="shared" si="1506"/>
        <v>170.35</v>
      </c>
      <c r="BT762" s="7">
        <f t="shared" si="1507"/>
        <v>370.83333333333331</v>
      </c>
      <c r="BU762" s="12">
        <v>1973</v>
      </c>
      <c r="BV762">
        <v>2</v>
      </c>
      <c r="BW762">
        <v>0</v>
      </c>
      <c r="BX762">
        <v>0</v>
      </c>
      <c r="BY762" s="18">
        <f t="shared" si="1508"/>
        <v>14.5487012987013</v>
      </c>
      <c r="BZ762" s="18">
        <f t="shared" si="1509"/>
        <v>2.2123376623376623</v>
      </c>
      <c r="CA762" s="18">
        <f t="shared" si="1510"/>
        <v>4.8160173160173159</v>
      </c>
      <c r="CB762" s="6">
        <v>76</v>
      </c>
      <c r="CC762" s="6">
        <v>45</v>
      </c>
      <c r="CD762" s="6">
        <v>3</v>
      </c>
      <c r="CE762" s="6">
        <v>124</v>
      </c>
      <c r="CF762" s="6">
        <v>35</v>
      </c>
      <c r="CG762" s="6">
        <v>9</v>
      </c>
      <c r="CH762" s="6">
        <v>16</v>
      </c>
      <c r="CI762" s="6">
        <v>60</v>
      </c>
      <c r="CJ762" s="11">
        <f t="shared" si="1511"/>
        <v>4.0705199732202635</v>
      </c>
      <c r="CK762" s="11">
        <f t="shared" si="1512"/>
        <v>7.2808988764044944</v>
      </c>
      <c r="CL762" s="11">
        <f t="shared" si="1513"/>
        <v>1.0566480774875258</v>
      </c>
      <c r="CM762" s="11">
        <f t="shared" si="1514"/>
        <v>1.8745815666145949</v>
      </c>
      <c r="CN762" s="11">
        <f t="shared" si="1515"/>
        <v>1.4561797752808989</v>
      </c>
      <c r="CO762" s="11">
        <f t="shared" si="1516"/>
        <v>5.6354564132668035</v>
      </c>
      <c r="CP762" s="52">
        <f t="shared" si="1429"/>
        <v>0.26315789473684209</v>
      </c>
      <c r="CQ762" s="52">
        <f t="shared" si="1430"/>
        <v>0.5</v>
      </c>
      <c r="CR762" s="52">
        <f t="shared" si="1431"/>
        <v>0.76315789473684204</v>
      </c>
      <c r="CS762" s="52">
        <f t="shared" si="1432"/>
        <v>0.15555555555555556</v>
      </c>
      <c r="CT762" s="52">
        <f t="shared" si="1433"/>
        <v>0.4</v>
      </c>
      <c r="CU762" s="52">
        <f t="shared" si="1434"/>
        <v>0.55555555555555558</v>
      </c>
      <c r="CV762">
        <v>0</v>
      </c>
      <c r="CW762" s="60">
        <f t="shared" si="1534"/>
        <v>77.695260220758016</v>
      </c>
      <c r="CX762" s="60">
        <f t="shared" si="1535"/>
        <v>93.527990153993173</v>
      </c>
      <c r="CY762" s="60">
        <v>44.558176224724072</v>
      </c>
      <c r="CZ762" s="60">
        <v>9.3273868683818737</v>
      </c>
      <c r="DA762" s="60">
        <v>0.12332745253106354</v>
      </c>
      <c r="DB762" s="60">
        <v>4.2662268584625611</v>
      </c>
      <c r="DC762" s="60">
        <v>-0.78244125665129349</v>
      </c>
      <c r="DD762" s="60">
        <f t="shared" si="1536"/>
        <v>57.492676147448272</v>
      </c>
      <c r="DE762" s="60">
        <f t="shared" si="1537"/>
        <v>69.208526149045937</v>
      </c>
      <c r="DF762" s="60">
        <v>9.6959312866847167</v>
      </c>
      <c r="DG762" s="60">
        <v>-0.4925525246470569</v>
      </c>
      <c r="DH762" s="60">
        <v>6.120749603964156</v>
      </c>
      <c r="DI762" s="60">
        <v>4.8784557073079311</v>
      </c>
      <c r="DJ762" s="60">
        <f t="shared" si="1538"/>
        <v>20.202584073309747</v>
      </c>
      <c r="DK762" s="60">
        <f t="shared" si="1539"/>
        <v>24.319464004947232</v>
      </c>
      <c r="DL762" s="60"/>
      <c r="DM762" s="60"/>
      <c r="DN762" s="60">
        <f t="shared" si="1540"/>
        <v>0</v>
      </c>
      <c r="DO762" s="58">
        <v>1120.25</v>
      </c>
      <c r="DP762" s="58">
        <v>370.83333333333331</v>
      </c>
      <c r="DQ762" s="58">
        <v>170.35</v>
      </c>
      <c r="DR762" s="58">
        <v>1661.4333333333332</v>
      </c>
    </row>
    <row r="763" spans="1:122" x14ac:dyDescent="0.2">
      <c r="A763" t="s">
        <v>4669</v>
      </c>
      <c r="B763" t="s">
        <v>4669</v>
      </c>
      <c r="C763" t="str">
        <f t="shared" si="1517"/>
        <v xml:space="preserve">Bois, Danny </v>
      </c>
      <c r="D763" t="str">
        <f t="shared" si="1518"/>
        <v>Danny Bois</v>
      </c>
      <c r="E763" t="str">
        <f t="shared" si="1519"/>
        <v>RW</v>
      </c>
      <c r="F763" t="s">
        <v>7590</v>
      </c>
      <c r="G763">
        <v>1</v>
      </c>
      <c r="H763">
        <v>0</v>
      </c>
      <c r="I763">
        <v>0</v>
      </c>
      <c r="J763">
        <f t="shared" si="1520"/>
        <v>0</v>
      </c>
      <c r="K763">
        <v>0</v>
      </c>
      <c r="L763">
        <v>7</v>
      </c>
      <c r="M763" s="5" t="s">
        <v>5901</v>
      </c>
      <c r="N763" s="7">
        <f t="shared" si="1521"/>
        <v>3.8833333333333333</v>
      </c>
      <c r="O763" s="7">
        <f t="shared" si="1522"/>
        <v>3.8833333333333333</v>
      </c>
      <c r="P763">
        <v>0</v>
      </c>
      <c r="Q763">
        <v>0</v>
      </c>
      <c r="R763">
        <v>0</v>
      </c>
      <c r="S763">
        <v>0</v>
      </c>
      <c r="T763">
        <f t="shared" si="1523"/>
        <v>0</v>
      </c>
      <c r="U763">
        <f t="shared" si="1524"/>
        <v>0</v>
      </c>
      <c r="V763">
        <v>1</v>
      </c>
      <c r="W763" s="9">
        <f t="shared" si="1525"/>
        <v>0</v>
      </c>
      <c r="X763">
        <v>9</v>
      </c>
      <c r="Y763">
        <v>0</v>
      </c>
      <c r="Z763">
        <v>0</v>
      </c>
      <c r="AA763">
        <v>1</v>
      </c>
      <c r="AB763">
        <v>1</v>
      </c>
      <c r="AC763" s="9">
        <f t="shared" si="1526"/>
        <v>0.5</v>
      </c>
      <c r="AD763" s="5" t="s">
        <v>361</v>
      </c>
      <c r="AH763" s="13" t="s">
        <v>6349</v>
      </c>
      <c r="AI763" s="13" t="s">
        <v>6349</v>
      </c>
      <c r="AJ763" s="14">
        <v>0</v>
      </c>
      <c r="AK763" s="13" t="s">
        <v>6333</v>
      </c>
      <c r="AL763" s="13" t="s">
        <v>6350</v>
      </c>
      <c r="AM763" s="13" t="s">
        <v>6333</v>
      </c>
      <c r="AN763" s="18">
        <f t="shared" si="1528"/>
        <v>0.1</v>
      </c>
      <c r="AO763" s="18">
        <f t="shared" si="1529"/>
        <v>0.1</v>
      </c>
      <c r="AP763" s="18">
        <f t="shared" si="1530"/>
        <v>0</v>
      </c>
      <c r="AQ763" s="18">
        <f t="shared" si="1531"/>
        <v>0</v>
      </c>
      <c r="AR763" s="18">
        <f t="shared" si="1502"/>
        <v>0</v>
      </c>
      <c r="AS763" s="18">
        <f t="shared" si="1532"/>
        <v>0</v>
      </c>
      <c r="AT763" s="18">
        <f t="shared" si="1503"/>
        <v>0</v>
      </c>
      <c r="AU763" s="18">
        <f t="shared" si="1533"/>
        <v>0</v>
      </c>
      <c r="AV763" s="66">
        <v>0</v>
      </c>
      <c r="AW763" s="66">
        <v>0</v>
      </c>
      <c r="AX763" s="66">
        <v>0</v>
      </c>
      <c r="AY763" s="66">
        <v>0</v>
      </c>
      <c r="AZ763" s="66">
        <v>0</v>
      </c>
      <c r="BA763" s="66">
        <v>1</v>
      </c>
      <c r="BB763" s="66">
        <v>1</v>
      </c>
      <c r="BC763" s="66">
        <v>3.2</v>
      </c>
      <c r="BD763">
        <v>49</v>
      </c>
      <c r="BE763" t="s">
        <v>796</v>
      </c>
      <c r="BF763" t="s">
        <v>661</v>
      </c>
      <c r="BG763" t="s">
        <v>7484</v>
      </c>
      <c r="BH763" t="s">
        <v>7457</v>
      </c>
      <c r="BI763">
        <v>73</v>
      </c>
      <c r="BJ763">
        <v>200</v>
      </c>
      <c r="BK763" t="s">
        <v>1258</v>
      </c>
      <c r="BL763" t="s">
        <v>638</v>
      </c>
      <c r="BM763" s="4" t="s">
        <v>2647</v>
      </c>
      <c r="BN763" s="4" t="s">
        <v>7190</v>
      </c>
      <c r="BO763" s="4" t="s">
        <v>1516</v>
      </c>
      <c r="BP763" s="4" t="s">
        <v>6564</v>
      </c>
      <c r="BQ763" s="7">
        <f t="shared" si="1504"/>
        <v>3.8833333333333333</v>
      </c>
      <c r="BR763" s="7">
        <f t="shared" si="1505"/>
        <v>2.9333333333333336</v>
      </c>
      <c r="BS763" s="7">
        <f t="shared" si="1506"/>
        <v>0</v>
      </c>
      <c r="BT763" s="7">
        <f t="shared" si="1507"/>
        <v>0.95</v>
      </c>
      <c r="BU763">
        <v>9</v>
      </c>
      <c r="BV763">
        <v>0</v>
      </c>
      <c r="BW763">
        <v>0</v>
      </c>
      <c r="BX763">
        <v>0</v>
      </c>
      <c r="BY763" s="18">
        <f t="shared" si="1508"/>
        <v>2.9333333333333336</v>
      </c>
      <c r="BZ763" s="18">
        <f t="shared" si="1509"/>
        <v>0</v>
      </c>
      <c r="CA763" s="18">
        <f t="shared" si="1510"/>
        <v>0.95</v>
      </c>
      <c r="CB763" s="6">
        <v>0</v>
      </c>
      <c r="CC763" s="6">
        <v>0</v>
      </c>
      <c r="CD763" s="6">
        <v>0</v>
      </c>
      <c r="CE763" s="6">
        <v>0</v>
      </c>
      <c r="CF763" s="6">
        <v>0</v>
      </c>
      <c r="CG763" s="6">
        <v>0</v>
      </c>
      <c r="CH763" s="6">
        <v>0</v>
      </c>
      <c r="CI763" s="6">
        <v>0</v>
      </c>
      <c r="CJ763" s="11">
        <f t="shared" si="1511"/>
        <v>0</v>
      </c>
      <c r="CK763" s="11">
        <f t="shared" si="1512"/>
        <v>0</v>
      </c>
      <c r="CL763" s="11">
        <f t="shared" si="1513"/>
        <v>0</v>
      </c>
      <c r="CM763" s="11">
        <f t="shared" si="1514"/>
        <v>0</v>
      </c>
      <c r="CN763" s="11">
        <f t="shared" si="1515"/>
        <v>0</v>
      </c>
      <c r="CO763" s="11">
        <f t="shared" si="1516"/>
        <v>0</v>
      </c>
      <c r="CP763" s="52">
        <f t="shared" si="1429"/>
        <v>0</v>
      </c>
      <c r="CQ763" s="52">
        <f t="shared" si="1430"/>
        <v>0</v>
      </c>
      <c r="CR763" s="52">
        <f t="shared" si="1431"/>
        <v>0</v>
      </c>
      <c r="CS763" s="52">
        <f t="shared" si="1432"/>
        <v>0</v>
      </c>
      <c r="CT763" s="52">
        <f t="shared" si="1433"/>
        <v>0</v>
      </c>
      <c r="CU763" s="52">
        <f t="shared" si="1434"/>
        <v>0</v>
      </c>
      <c r="CV763">
        <v>0</v>
      </c>
      <c r="CW763" s="60">
        <f t="shared" si="1534"/>
        <v>-0.51975862523417615</v>
      </c>
      <c r="CX763" s="60">
        <f t="shared" si="1535"/>
        <v>-267.68684561416796</v>
      </c>
      <c r="CY763" s="60">
        <v>-6.8791138014454647E-2</v>
      </c>
      <c r="CZ763" s="60">
        <v>-4.6439471095854383E-2</v>
      </c>
      <c r="DA763" s="60">
        <v>2.8825809481509756E-4</v>
      </c>
      <c r="DB763" s="60">
        <v>0</v>
      </c>
      <c r="DC763" s="60">
        <v>0</v>
      </c>
      <c r="DD763" s="60">
        <f t="shared" si="1536"/>
        <v>-0.11494235101549392</v>
      </c>
      <c r="DE763" s="60">
        <f t="shared" si="1537"/>
        <v>-59.19777734703549</v>
      </c>
      <c r="DF763" s="60">
        <v>4.903437297632593E-2</v>
      </c>
      <c r="DG763" s="60">
        <v>2.0843820298890358E-3</v>
      </c>
      <c r="DH763" s="60">
        <v>0</v>
      </c>
      <c r="DI763" s="60">
        <v>-0.45593502922489726</v>
      </c>
      <c r="DJ763" s="60">
        <f t="shared" si="1538"/>
        <v>-0.40481627421868227</v>
      </c>
      <c r="DK763" s="60">
        <f t="shared" si="1539"/>
        <v>-208.4890682671325</v>
      </c>
      <c r="DL763" s="60"/>
      <c r="DM763" s="60"/>
      <c r="DN763" s="60">
        <f t="shared" si="1540"/>
        <v>0</v>
      </c>
      <c r="DO763" s="58">
        <v>2.9333333333333336</v>
      </c>
      <c r="DP763" s="58">
        <v>0.95</v>
      </c>
      <c r="DQ763" s="58">
        <v>0</v>
      </c>
      <c r="DR763" s="58">
        <v>3.8833333333333337</v>
      </c>
    </row>
    <row r="764" spans="1:122" x14ac:dyDescent="0.2">
      <c r="A764" t="s">
        <v>4669</v>
      </c>
      <c r="B764" t="s">
        <v>4669</v>
      </c>
      <c r="C764" t="str">
        <f t="shared" si="1517"/>
        <v xml:space="preserve">Heatley, Dany </v>
      </c>
      <c r="D764" t="str">
        <f t="shared" si="1518"/>
        <v>Dany Heatley</v>
      </c>
      <c r="E764" t="str">
        <f t="shared" si="1519"/>
        <v>RW</v>
      </c>
      <c r="F764" t="s">
        <v>7564</v>
      </c>
      <c r="G764">
        <v>82</v>
      </c>
      <c r="H764">
        <v>50</v>
      </c>
      <c r="I764">
        <v>55</v>
      </c>
      <c r="J764">
        <f t="shared" si="1520"/>
        <v>105</v>
      </c>
      <c r="K764">
        <v>31</v>
      </c>
      <c r="L764">
        <v>74</v>
      </c>
      <c r="M764" s="5" t="s">
        <v>5902</v>
      </c>
      <c r="N764" s="7">
        <f t="shared" si="1521"/>
        <v>21.033333333333335</v>
      </c>
      <c r="O764" s="7">
        <f t="shared" si="1522"/>
        <v>1724.7333333333336</v>
      </c>
      <c r="P764">
        <v>17</v>
      </c>
      <c r="Q764">
        <v>22</v>
      </c>
      <c r="R764">
        <v>3</v>
      </c>
      <c r="S764">
        <v>1</v>
      </c>
      <c r="T764">
        <f t="shared" si="1523"/>
        <v>30</v>
      </c>
      <c r="U764">
        <f t="shared" si="1524"/>
        <v>32</v>
      </c>
      <c r="V764">
        <v>310</v>
      </c>
      <c r="W764" s="9">
        <f t="shared" si="1525"/>
        <v>0.16129032258064516</v>
      </c>
      <c r="X764">
        <v>1956</v>
      </c>
      <c r="Y764">
        <v>10</v>
      </c>
      <c r="Z764">
        <v>0</v>
      </c>
      <c r="AA764">
        <v>23</v>
      </c>
      <c r="AB764">
        <v>37</v>
      </c>
      <c r="AC764" s="9">
        <f t="shared" si="1526"/>
        <v>0.38333333333333336</v>
      </c>
      <c r="AD764" s="5" t="s">
        <v>7090</v>
      </c>
      <c r="AE764" s="11">
        <f t="shared" ref="AE764:AE769" si="1541">LEFT(AD764, LEN(AD764)-3)+RIGHT(AD764,2)/60</f>
        <v>16.416666666666668</v>
      </c>
      <c r="AF764" s="27">
        <v>75</v>
      </c>
      <c r="AG764" s="12">
        <v>6744751</v>
      </c>
      <c r="AH764" s="13" t="s">
        <v>6267</v>
      </c>
      <c r="AI764" s="13" t="s">
        <v>6268</v>
      </c>
      <c r="AJ764" s="14">
        <v>19.2</v>
      </c>
      <c r="AK764" s="13" t="s">
        <v>6269</v>
      </c>
      <c r="AL764" s="13" t="s">
        <v>6270</v>
      </c>
      <c r="AM764" s="13" t="s">
        <v>6271</v>
      </c>
      <c r="AN764" s="18">
        <f t="shared" si="1528"/>
        <v>41</v>
      </c>
      <c r="AO764" s="18">
        <f t="shared" si="1529"/>
        <v>30.4</v>
      </c>
      <c r="AP764" s="18">
        <f t="shared" si="1530"/>
        <v>19.2</v>
      </c>
      <c r="AQ764" s="18">
        <f t="shared" si="1531"/>
        <v>19.8</v>
      </c>
      <c r="AR764" s="18">
        <f t="shared" si="1502"/>
        <v>18.032239458425671</v>
      </c>
      <c r="AS764" s="18">
        <f t="shared" si="1532"/>
        <v>4.2</v>
      </c>
      <c r="AT764" s="18">
        <f t="shared" si="1503"/>
        <v>3.8250204911812031</v>
      </c>
      <c r="AU764" s="18">
        <f t="shared" si="1533"/>
        <v>23.9</v>
      </c>
      <c r="AV764" s="66">
        <v>25</v>
      </c>
      <c r="AW764" s="66">
        <v>93</v>
      </c>
      <c r="AX764" s="66">
        <v>112</v>
      </c>
      <c r="AY764" s="66">
        <v>58</v>
      </c>
      <c r="AZ764" s="66">
        <v>68</v>
      </c>
      <c r="BA764" s="66">
        <v>23</v>
      </c>
      <c r="BB764" s="66">
        <v>37</v>
      </c>
      <c r="BC764" s="66">
        <v>1.2</v>
      </c>
      <c r="BE764" t="s">
        <v>7445</v>
      </c>
      <c r="BF764" t="s">
        <v>7446</v>
      </c>
      <c r="BH764" t="s">
        <v>7447</v>
      </c>
      <c r="BI764">
        <v>75</v>
      </c>
      <c r="BJ764">
        <v>216</v>
      </c>
      <c r="BK764" t="s">
        <v>1259</v>
      </c>
      <c r="BL764" t="s">
        <v>7128</v>
      </c>
      <c r="BM764" s="4" t="s">
        <v>1898</v>
      </c>
      <c r="BN764" s="4" t="s">
        <v>1899</v>
      </c>
      <c r="BO764" s="4" t="s">
        <v>2678</v>
      </c>
      <c r="BP764" s="4" t="s">
        <v>2680</v>
      </c>
      <c r="BQ764" s="7">
        <f t="shared" si="1504"/>
        <v>1724.6833333333334</v>
      </c>
      <c r="BR764" s="7">
        <f t="shared" si="1505"/>
        <v>1253.3</v>
      </c>
      <c r="BS764" s="7">
        <f t="shared" si="1506"/>
        <v>62.35</v>
      </c>
      <c r="BT764" s="7">
        <f t="shared" si="1507"/>
        <v>409.03333333333336</v>
      </c>
      <c r="BU764" s="12">
        <v>1956</v>
      </c>
      <c r="BV764">
        <v>4</v>
      </c>
      <c r="BW764">
        <v>1</v>
      </c>
      <c r="BX764">
        <v>0</v>
      </c>
      <c r="BY764" s="18">
        <f t="shared" si="1508"/>
        <v>15.284146341463414</v>
      </c>
      <c r="BZ764" s="18">
        <f t="shared" si="1509"/>
        <v>0.76036585365853659</v>
      </c>
      <c r="CA764" s="18">
        <f t="shared" si="1510"/>
        <v>4.9882113821138212</v>
      </c>
      <c r="CB764" s="6">
        <v>76</v>
      </c>
      <c r="CC764" s="6">
        <v>51</v>
      </c>
      <c r="CD764" s="6">
        <v>4</v>
      </c>
      <c r="CE764" s="6">
        <v>131</v>
      </c>
      <c r="CF764" s="6">
        <v>42</v>
      </c>
      <c r="CG764" s="6">
        <v>9</v>
      </c>
      <c r="CH764" s="6">
        <v>3</v>
      </c>
      <c r="CI764" s="6">
        <v>54</v>
      </c>
      <c r="CJ764" s="11">
        <f t="shared" si="1511"/>
        <v>3.6383946381552699</v>
      </c>
      <c r="CK764" s="11">
        <f t="shared" si="1512"/>
        <v>7.4810528889251078</v>
      </c>
      <c r="CL764" s="11">
        <f t="shared" si="1513"/>
        <v>3.8492381716118684</v>
      </c>
      <c r="CM764" s="11">
        <f t="shared" si="1514"/>
        <v>2.0106917737173862</v>
      </c>
      <c r="CN764" s="11">
        <f t="shared" si="1515"/>
        <v>1.3201858039279601</v>
      </c>
      <c r="CO764" s="11">
        <f t="shared" si="1516"/>
        <v>2.8869286287089011</v>
      </c>
      <c r="CP764" s="52">
        <f t="shared" si="1429"/>
        <v>0.39473684210526316</v>
      </c>
      <c r="CQ764" s="52">
        <f t="shared" si="1430"/>
        <v>0.42105263157894735</v>
      </c>
      <c r="CR764" s="52">
        <f t="shared" si="1431"/>
        <v>0.81578947368421051</v>
      </c>
      <c r="CS764" s="52">
        <f t="shared" si="1432"/>
        <v>0.33333333333333331</v>
      </c>
      <c r="CT764" s="52">
        <f t="shared" si="1433"/>
        <v>0.43137254901960786</v>
      </c>
      <c r="CU764" s="52">
        <f t="shared" si="1434"/>
        <v>0.76470588235294112</v>
      </c>
      <c r="CV764">
        <v>0</v>
      </c>
      <c r="CW764" s="60">
        <f t="shared" si="1534"/>
        <v>105.62281899437464</v>
      </c>
      <c r="CX764" s="60">
        <f t="shared" si="1535"/>
        <v>122.48372434867228</v>
      </c>
      <c r="CY764" s="60">
        <v>55.483296751285764</v>
      </c>
      <c r="CZ764" s="60">
        <v>28.268678647308413</v>
      </c>
      <c r="DA764" s="60">
        <v>0.12802247171485454</v>
      </c>
      <c r="DB764" s="60">
        <v>7.2080787047415757</v>
      </c>
      <c r="DC764" s="60">
        <v>1.2063257665026352</v>
      </c>
      <c r="DD764" s="60">
        <f t="shared" si="1536"/>
        <v>92.294402341553237</v>
      </c>
      <c r="DE764" s="60">
        <f t="shared" si="1537"/>
        <v>107.02765030282264</v>
      </c>
      <c r="DF764" s="60">
        <v>10.113937564187911</v>
      </c>
      <c r="DG764" s="60">
        <v>-0.40873842618204509</v>
      </c>
      <c r="DH764" s="60">
        <v>3.5722040550465888</v>
      </c>
      <c r="DI764" s="60">
        <v>5.1013459768950178E-2</v>
      </c>
      <c r="DJ764" s="60">
        <f t="shared" si="1538"/>
        <v>13.328416652821403</v>
      </c>
      <c r="DK764" s="60">
        <f t="shared" si="1539"/>
        <v>15.456074045849656</v>
      </c>
      <c r="DL764" s="60"/>
      <c r="DM764" s="60"/>
      <c r="DN764" s="60">
        <f t="shared" si="1540"/>
        <v>0</v>
      </c>
      <c r="DO764" s="59">
        <v>1253.3</v>
      </c>
      <c r="DP764" s="59">
        <v>409.03333333333342</v>
      </c>
      <c r="DQ764" s="59">
        <v>62.35</v>
      </c>
      <c r="DR764" s="58">
        <v>1724.6833333333334</v>
      </c>
    </row>
    <row r="765" spans="1:122" x14ac:dyDescent="0.2">
      <c r="A765" t="s">
        <v>4669</v>
      </c>
      <c r="B765" t="s">
        <v>4669</v>
      </c>
      <c r="C765" t="str">
        <f t="shared" si="1517"/>
        <v xml:space="preserve">McAmmond, Dean </v>
      </c>
      <c r="D765" t="str">
        <f t="shared" si="1518"/>
        <v>Dean McAmmond</v>
      </c>
      <c r="E765" t="str">
        <f t="shared" si="1519"/>
        <v>LW</v>
      </c>
      <c r="F765" t="s">
        <v>7576</v>
      </c>
      <c r="G765">
        <v>81</v>
      </c>
      <c r="H765">
        <v>14</v>
      </c>
      <c r="I765">
        <v>15</v>
      </c>
      <c r="J765">
        <f t="shared" si="1520"/>
        <v>29</v>
      </c>
      <c r="K765">
        <v>11</v>
      </c>
      <c r="L765">
        <v>28</v>
      </c>
      <c r="M765" s="5" t="s">
        <v>5633</v>
      </c>
      <c r="N765" s="7">
        <f t="shared" si="1521"/>
        <v>11.133333333333333</v>
      </c>
      <c r="O765" s="7">
        <f t="shared" si="1522"/>
        <v>901.8</v>
      </c>
      <c r="P765">
        <v>0</v>
      </c>
      <c r="Q765">
        <v>1</v>
      </c>
      <c r="R765">
        <v>2</v>
      </c>
      <c r="S765">
        <v>1</v>
      </c>
      <c r="T765">
        <f t="shared" si="1523"/>
        <v>12</v>
      </c>
      <c r="U765">
        <f t="shared" si="1524"/>
        <v>13</v>
      </c>
      <c r="V765">
        <v>86</v>
      </c>
      <c r="W765" s="9">
        <f t="shared" si="1525"/>
        <v>0.16279069767441862</v>
      </c>
      <c r="X765">
        <v>1301</v>
      </c>
      <c r="Y765">
        <v>1</v>
      </c>
      <c r="Z765">
        <v>0</v>
      </c>
      <c r="AA765">
        <v>299</v>
      </c>
      <c r="AB765">
        <v>378</v>
      </c>
      <c r="AC765" s="9">
        <f t="shared" si="1526"/>
        <v>0.44165435745937964</v>
      </c>
      <c r="AD765" s="5" t="s">
        <v>1719</v>
      </c>
      <c r="AE765" s="11">
        <f t="shared" si="1541"/>
        <v>31.083333333333332</v>
      </c>
      <c r="AF765" s="27">
        <v>71</v>
      </c>
      <c r="AG765" s="12">
        <v>2327473</v>
      </c>
      <c r="AH765" s="13" t="s">
        <v>6320</v>
      </c>
      <c r="AI765" s="13" t="s">
        <v>6321</v>
      </c>
      <c r="AJ765" s="14">
        <v>-1.5</v>
      </c>
      <c r="AK765" s="13" t="s">
        <v>6322</v>
      </c>
      <c r="AL765" s="13" t="s">
        <v>6323</v>
      </c>
      <c r="AM765" s="13" t="s">
        <v>6324</v>
      </c>
      <c r="AN765" s="18">
        <f t="shared" si="1528"/>
        <v>18.5</v>
      </c>
      <c r="AO765" s="18">
        <f t="shared" si="1529"/>
        <v>20.5</v>
      </c>
      <c r="AP765" s="18">
        <f t="shared" si="1530"/>
        <v>-1.5</v>
      </c>
      <c r="AQ765" s="18">
        <f t="shared" si="1531"/>
        <v>1.9</v>
      </c>
      <c r="AR765" s="18">
        <f t="shared" si="1502"/>
        <v>3.5490247964758805</v>
      </c>
      <c r="AS765" s="18">
        <f t="shared" si="1532"/>
        <v>1.1000000000000001</v>
      </c>
      <c r="AT765" s="18">
        <f t="shared" si="1503"/>
        <v>2.0546985663807731</v>
      </c>
      <c r="AU765" s="18">
        <f t="shared" si="1533"/>
        <v>3.1</v>
      </c>
      <c r="AV765" s="66">
        <v>31</v>
      </c>
      <c r="AW765" s="66">
        <v>44</v>
      </c>
      <c r="AX765" s="66">
        <v>26</v>
      </c>
      <c r="AY765" s="66">
        <v>21</v>
      </c>
      <c r="AZ765" s="66">
        <v>51</v>
      </c>
      <c r="BA765" s="66">
        <v>299</v>
      </c>
      <c r="BB765" s="66">
        <v>378</v>
      </c>
      <c r="BC765" s="66">
        <v>13.7</v>
      </c>
      <c r="BD765">
        <v>37</v>
      </c>
      <c r="BE765" t="s">
        <v>2854</v>
      </c>
      <c r="BF765" t="s">
        <v>2855</v>
      </c>
      <c r="BG765" t="s">
        <v>7474</v>
      </c>
      <c r="BH765" t="s">
        <v>7457</v>
      </c>
      <c r="BI765">
        <v>71</v>
      </c>
      <c r="BJ765">
        <v>189</v>
      </c>
      <c r="BK765" t="s">
        <v>1259</v>
      </c>
      <c r="BL765" t="s">
        <v>7128</v>
      </c>
      <c r="BM765" s="4" t="s">
        <v>2103</v>
      </c>
      <c r="BN765" s="4" t="s">
        <v>2104</v>
      </c>
      <c r="BO765" s="4" t="s">
        <v>2105</v>
      </c>
      <c r="BP765" s="4" t="s">
        <v>2106</v>
      </c>
      <c r="BQ765" s="7">
        <f t="shared" si="1504"/>
        <v>901.4666666666667</v>
      </c>
      <c r="BR765" s="7">
        <f t="shared" si="1505"/>
        <v>732.2166666666667</v>
      </c>
      <c r="BS765" s="7">
        <f t="shared" si="1506"/>
        <v>135.48333333333332</v>
      </c>
      <c r="BT765" s="7">
        <f t="shared" si="1507"/>
        <v>33.766666666666666</v>
      </c>
      <c r="BU765" s="12">
        <v>1301</v>
      </c>
      <c r="BV765">
        <v>5</v>
      </c>
      <c r="BW765">
        <v>2</v>
      </c>
      <c r="BX765">
        <v>1</v>
      </c>
      <c r="BY765" s="18">
        <f t="shared" si="1508"/>
        <v>9.0397119341563794</v>
      </c>
      <c r="BZ765" s="18">
        <f t="shared" si="1509"/>
        <v>1.6726337448559669</v>
      </c>
      <c r="CA765" s="18">
        <f t="shared" si="1510"/>
        <v>0.41687242798353907</v>
      </c>
      <c r="CB765" s="6">
        <v>38</v>
      </c>
      <c r="CC765" s="6">
        <v>1</v>
      </c>
      <c r="CD765" s="6">
        <v>3</v>
      </c>
      <c r="CE765" s="6">
        <v>42</v>
      </c>
      <c r="CF765" s="6">
        <v>31</v>
      </c>
      <c r="CG765" s="6">
        <v>0</v>
      </c>
      <c r="CH765" s="6">
        <v>8</v>
      </c>
      <c r="CI765" s="6">
        <v>39</v>
      </c>
      <c r="CJ765" s="11">
        <f t="shared" si="1511"/>
        <v>3.1138324266496706</v>
      </c>
      <c r="CK765" s="11">
        <f t="shared" si="1512"/>
        <v>1.7769002961500495</v>
      </c>
      <c r="CL765" s="11">
        <f t="shared" si="1513"/>
        <v>1.3285767007011933</v>
      </c>
      <c r="CM765" s="11">
        <f t="shared" si="1514"/>
        <v>2.5402317164773631</v>
      </c>
      <c r="CN765" s="11">
        <f t="shared" si="1515"/>
        <v>0</v>
      </c>
      <c r="CO765" s="11">
        <f t="shared" si="1516"/>
        <v>3.5428712018698492</v>
      </c>
      <c r="CP765" s="52">
        <f t="shared" si="1429"/>
        <v>0.31578947368421051</v>
      </c>
      <c r="CQ765" s="52">
        <f t="shared" si="1430"/>
        <v>0.34210526315789475</v>
      </c>
      <c r="CR765" s="52">
        <f t="shared" si="1431"/>
        <v>0.65789473684210531</v>
      </c>
      <c r="CS765" s="52">
        <f t="shared" si="1432"/>
        <v>0</v>
      </c>
      <c r="CT765" s="52">
        <f t="shared" si="1433"/>
        <v>1</v>
      </c>
      <c r="CU765" s="52">
        <f t="shared" si="1434"/>
        <v>1</v>
      </c>
      <c r="CV765">
        <v>0</v>
      </c>
      <c r="CW765" s="60">
        <f t="shared" si="1534"/>
        <v>33.864347362739949</v>
      </c>
      <c r="CX765" s="60">
        <f t="shared" si="1535"/>
        <v>75.131668457491372</v>
      </c>
      <c r="CY765" s="60">
        <v>14.759271968787491</v>
      </c>
      <c r="CZ765" s="60">
        <v>-0.97758206372102074</v>
      </c>
      <c r="DA765" s="60">
        <v>6.6915467091669512E-2</v>
      </c>
      <c r="DB765" s="60">
        <v>3.6759479467316245</v>
      </c>
      <c r="DC765" s="60">
        <v>3.5863411295107777</v>
      </c>
      <c r="DD765" s="60">
        <f t="shared" si="1536"/>
        <v>21.110894448400543</v>
      </c>
      <c r="DE765" s="60">
        <f t="shared" si="1537"/>
        <v>46.83677218251858</v>
      </c>
      <c r="DF765" s="60">
        <v>4.2415167388552089</v>
      </c>
      <c r="DG765" s="60">
        <v>7.4086982325529571E-2</v>
      </c>
      <c r="DH765" s="60">
        <v>7.0714979823277986</v>
      </c>
      <c r="DI765" s="60">
        <v>1.36635121083087</v>
      </c>
      <c r="DJ765" s="60">
        <f t="shared" si="1538"/>
        <v>12.753452914339409</v>
      </c>
      <c r="DK765" s="60">
        <f t="shared" si="1539"/>
        <v>28.294896274972803</v>
      </c>
      <c r="DL765" s="60"/>
      <c r="DM765" s="60"/>
      <c r="DN765" s="60">
        <f t="shared" si="1540"/>
        <v>0</v>
      </c>
      <c r="DO765" s="58">
        <v>732.2166666666667</v>
      </c>
      <c r="DP765" s="58">
        <v>33.766666666666666</v>
      </c>
      <c r="DQ765" s="58">
        <v>135.48333333333332</v>
      </c>
      <c r="DR765" s="58">
        <v>901.4666666666667</v>
      </c>
    </row>
    <row r="766" spans="1:122" x14ac:dyDescent="0.2">
      <c r="A766" t="s">
        <v>4669</v>
      </c>
      <c r="B766" t="s">
        <v>4669</v>
      </c>
      <c r="C766" t="str">
        <f t="shared" si="1517"/>
        <v xml:space="preserve">Spezza, Jason </v>
      </c>
      <c r="D766" t="str">
        <f t="shared" si="1518"/>
        <v>Jason Spezza</v>
      </c>
      <c r="E766" t="str">
        <f t="shared" si="1519"/>
        <v xml:space="preserve">C </v>
      </c>
      <c r="F766" t="s">
        <v>7566</v>
      </c>
      <c r="G766">
        <v>67</v>
      </c>
      <c r="H766">
        <v>34</v>
      </c>
      <c r="I766">
        <v>53</v>
      </c>
      <c r="J766">
        <f t="shared" si="1520"/>
        <v>87</v>
      </c>
      <c r="K766">
        <v>19</v>
      </c>
      <c r="L766">
        <v>45</v>
      </c>
      <c r="M766" s="5" t="s">
        <v>5903</v>
      </c>
      <c r="N766" s="7">
        <f t="shared" si="1521"/>
        <v>19.283333333333335</v>
      </c>
      <c r="O766" s="7">
        <f t="shared" si="1522"/>
        <v>1291.9833333333333</v>
      </c>
      <c r="P766">
        <v>13</v>
      </c>
      <c r="Q766">
        <v>20</v>
      </c>
      <c r="R766">
        <v>1</v>
      </c>
      <c r="S766">
        <v>1</v>
      </c>
      <c r="T766">
        <f t="shared" si="1523"/>
        <v>20</v>
      </c>
      <c r="U766">
        <f t="shared" si="1524"/>
        <v>32</v>
      </c>
      <c r="V766">
        <v>162</v>
      </c>
      <c r="W766" s="9">
        <f t="shared" si="1525"/>
        <v>0.20987654320987653</v>
      </c>
      <c r="X766">
        <v>1492</v>
      </c>
      <c r="Y766">
        <v>5</v>
      </c>
      <c r="Z766">
        <v>0</v>
      </c>
      <c r="AA766">
        <v>668</v>
      </c>
      <c r="AB766">
        <v>593</v>
      </c>
      <c r="AC766" s="9">
        <f t="shared" si="1526"/>
        <v>0.52973830293417923</v>
      </c>
      <c r="AD766" s="5" t="s">
        <v>1721</v>
      </c>
      <c r="AE766" s="11">
        <f t="shared" si="1541"/>
        <v>14.85</v>
      </c>
      <c r="AF766" s="27">
        <v>76</v>
      </c>
      <c r="AG766" s="12">
        <v>6237139</v>
      </c>
      <c r="AH766" s="13" t="s">
        <v>6277</v>
      </c>
      <c r="AI766" s="13" t="s">
        <v>6281</v>
      </c>
      <c r="AJ766" s="14">
        <v>9.6999999999999993</v>
      </c>
      <c r="AK766" s="13" t="s">
        <v>6282</v>
      </c>
      <c r="AL766" s="13" t="s">
        <v>6283</v>
      </c>
      <c r="AM766" s="13" t="s">
        <v>6284</v>
      </c>
      <c r="AN766" s="18">
        <f t="shared" si="1528"/>
        <v>33.799999999999997</v>
      </c>
      <c r="AO766" s="18">
        <f t="shared" si="1529"/>
        <v>24.7</v>
      </c>
      <c r="AP766" s="18">
        <f t="shared" si="1530"/>
        <v>9.6999999999999993</v>
      </c>
      <c r="AQ766" s="18">
        <f t="shared" si="1531"/>
        <v>15.3</v>
      </c>
      <c r="AR766" s="18">
        <f t="shared" si="1502"/>
        <v>18.751531987907509</v>
      </c>
      <c r="AS766" s="18">
        <f t="shared" si="1532"/>
        <v>2.4</v>
      </c>
      <c r="AT766" s="18">
        <f t="shared" si="1503"/>
        <v>2.9414167824168636</v>
      </c>
      <c r="AU766" s="18">
        <f t="shared" si="1533"/>
        <v>17.7</v>
      </c>
      <c r="AV766" s="66">
        <v>14</v>
      </c>
      <c r="AW766" s="66">
        <v>18</v>
      </c>
      <c r="AX766" s="66">
        <v>42</v>
      </c>
      <c r="AY766" s="66">
        <v>63</v>
      </c>
      <c r="AZ766" s="66">
        <v>45</v>
      </c>
      <c r="BA766" s="66">
        <v>668</v>
      </c>
      <c r="BB766" s="66">
        <v>593</v>
      </c>
      <c r="BC766" s="66">
        <v>30.6</v>
      </c>
      <c r="BD766">
        <v>19</v>
      </c>
      <c r="BE766" t="s">
        <v>628</v>
      </c>
      <c r="BF766" t="s">
        <v>629</v>
      </c>
      <c r="BG766" t="s">
        <v>7484</v>
      </c>
      <c r="BH766" t="s">
        <v>7457</v>
      </c>
      <c r="BI766">
        <v>75</v>
      </c>
      <c r="BJ766">
        <v>213</v>
      </c>
      <c r="BK766" t="s">
        <v>1258</v>
      </c>
      <c r="BL766" t="s">
        <v>7128</v>
      </c>
      <c r="BM766" s="4" t="s">
        <v>4928</v>
      </c>
      <c r="BN766" s="4" t="s">
        <v>1560</v>
      </c>
      <c r="BO766" s="4" t="s">
        <v>1561</v>
      </c>
      <c r="BP766" s="4" t="s">
        <v>1562</v>
      </c>
      <c r="BQ766" s="7">
        <f t="shared" si="1504"/>
        <v>1292.4833333333333</v>
      </c>
      <c r="BR766" s="7">
        <f t="shared" si="1505"/>
        <v>953.1</v>
      </c>
      <c r="BS766" s="7">
        <f t="shared" si="1506"/>
        <v>11.35</v>
      </c>
      <c r="BT766" s="7">
        <f t="shared" si="1507"/>
        <v>328.03333333333336</v>
      </c>
      <c r="BU766" s="12">
        <v>1492</v>
      </c>
      <c r="BV766">
        <v>3</v>
      </c>
      <c r="BW766">
        <v>0</v>
      </c>
      <c r="BX766">
        <v>0</v>
      </c>
      <c r="BY766" s="18">
        <f t="shared" si="1508"/>
        <v>14.225373134328359</v>
      </c>
      <c r="BZ766" s="18">
        <f t="shared" si="1509"/>
        <v>0.16940298507462687</v>
      </c>
      <c r="CA766" s="18">
        <f t="shared" si="1510"/>
        <v>4.8960199004975129</v>
      </c>
      <c r="CB766" s="6">
        <v>62</v>
      </c>
      <c r="CC766" s="6">
        <v>43</v>
      </c>
      <c r="CD766" s="6">
        <v>2</v>
      </c>
      <c r="CE766" s="6">
        <v>107</v>
      </c>
      <c r="CF766" s="6">
        <v>40</v>
      </c>
      <c r="CG766" s="6">
        <v>5</v>
      </c>
      <c r="CH766" s="6">
        <v>2</v>
      </c>
      <c r="CI766" s="6">
        <v>47</v>
      </c>
      <c r="CJ766" s="11">
        <f t="shared" si="1511"/>
        <v>3.9030531948378977</v>
      </c>
      <c r="CK766" s="11">
        <f t="shared" si="1512"/>
        <v>7.8650543643938615</v>
      </c>
      <c r="CL766" s="11">
        <f t="shared" si="1513"/>
        <v>10.572687224669604</v>
      </c>
      <c r="CM766" s="11">
        <f t="shared" si="1514"/>
        <v>2.5180988353792886</v>
      </c>
      <c r="CN766" s="11">
        <f t="shared" si="1515"/>
        <v>0.91454120516207693</v>
      </c>
      <c r="CO766" s="11">
        <f t="shared" si="1516"/>
        <v>10.572687224669604</v>
      </c>
      <c r="CP766" s="52">
        <f t="shared" si="1429"/>
        <v>0.32258064516129031</v>
      </c>
      <c r="CQ766" s="52">
        <f t="shared" si="1430"/>
        <v>0.5161290322580645</v>
      </c>
      <c r="CR766" s="52">
        <f t="shared" si="1431"/>
        <v>0.83870967741935476</v>
      </c>
      <c r="CS766" s="52">
        <f t="shared" si="1432"/>
        <v>0.30232558139534882</v>
      </c>
      <c r="CT766" s="52">
        <f t="shared" si="1433"/>
        <v>0.46511627906976744</v>
      </c>
      <c r="CU766" s="52">
        <f t="shared" si="1434"/>
        <v>0.76744186046511631</v>
      </c>
      <c r="CV766">
        <v>0</v>
      </c>
      <c r="CW766" s="60">
        <f t="shared" si="1534"/>
        <v>76.32583968133973</v>
      </c>
      <c r="CX766" s="60">
        <f t="shared" si="1535"/>
        <v>118.10727103845011</v>
      </c>
      <c r="CY766" s="60">
        <v>43.766706661705172</v>
      </c>
      <c r="CZ766" s="60">
        <v>23.366350879223603</v>
      </c>
      <c r="DA766" s="60">
        <v>9.5940459205218875E-2</v>
      </c>
      <c r="DB766" s="60">
        <v>3.1891937478819488</v>
      </c>
      <c r="DC766" s="60">
        <v>-1.1736618849769402</v>
      </c>
      <c r="DD766" s="60">
        <f t="shared" si="1536"/>
        <v>69.244529863039006</v>
      </c>
      <c r="DE766" s="60">
        <f t="shared" si="1537"/>
        <v>107.1495903695042</v>
      </c>
      <c r="DF766" s="60">
        <v>5.6117417094085447</v>
      </c>
      <c r="DG766" s="60">
        <v>-5.9292521229676589E-3</v>
      </c>
      <c r="DH766" s="60">
        <v>-2.7729346539022551E-2</v>
      </c>
      <c r="DI766" s="60">
        <v>1.5032267075541694</v>
      </c>
      <c r="DJ766" s="60">
        <f t="shared" si="1538"/>
        <v>7.0813098183007241</v>
      </c>
      <c r="DK766" s="60">
        <f t="shared" si="1539"/>
        <v>10.957680668945917</v>
      </c>
      <c r="DL766" s="60"/>
      <c r="DM766" s="60"/>
      <c r="DN766" s="60">
        <f t="shared" si="1540"/>
        <v>0</v>
      </c>
      <c r="DO766" s="58">
        <v>953.1</v>
      </c>
      <c r="DP766" s="58">
        <v>328.03333333333336</v>
      </c>
      <c r="DQ766" s="58">
        <v>11.35</v>
      </c>
      <c r="DR766" s="58">
        <v>1292.4833333333333</v>
      </c>
    </row>
    <row r="767" spans="1:122" x14ac:dyDescent="0.2">
      <c r="A767" t="s">
        <v>4669</v>
      </c>
      <c r="B767" t="s">
        <v>4669</v>
      </c>
      <c r="C767" t="str">
        <f t="shared" si="1517"/>
        <v xml:space="preserve">Corvo, Joe </v>
      </c>
      <c r="D767" t="str">
        <f t="shared" si="1518"/>
        <v>Joe Corvo</v>
      </c>
      <c r="E767" t="str">
        <f t="shared" si="1519"/>
        <v xml:space="preserve">D </v>
      </c>
      <c r="F767" t="s">
        <v>7572</v>
      </c>
      <c r="G767">
        <v>76</v>
      </c>
      <c r="H767">
        <v>8</v>
      </c>
      <c r="I767">
        <v>29</v>
      </c>
      <c r="J767">
        <f t="shared" si="1520"/>
        <v>37</v>
      </c>
      <c r="K767">
        <v>8</v>
      </c>
      <c r="L767">
        <v>42</v>
      </c>
      <c r="M767" s="5" t="s">
        <v>5705</v>
      </c>
      <c r="N767" s="7">
        <f t="shared" si="1521"/>
        <v>18.066666666666666</v>
      </c>
      <c r="O767" s="7">
        <f t="shared" si="1522"/>
        <v>1373.0666666666666</v>
      </c>
      <c r="P767">
        <v>3</v>
      </c>
      <c r="Q767">
        <v>12</v>
      </c>
      <c r="R767">
        <v>0</v>
      </c>
      <c r="S767">
        <v>0</v>
      </c>
      <c r="T767">
        <f t="shared" si="1523"/>
        <v>5</v>
      </c>
      <c r="U767">
        <f t="shared" si="1524"/>
        <v>17</v>
      </c>
      <c r="V767">
        <v>160</v>
      </c>
      <c r="W767" s="9">
        <f t="shared" si="1525"/>
        <v>0.05</v>
      </c>
      <c r="X767">
        <v>1743</v>
      </c>
      <c r="Y767">
        <v>2</v>
      </c>
      <c r="Z767">
        <v>0</v>
      </c>
      <c r="AA767">
        <v>0</v>
      </c>
      <c r="AB767">
        <v>0</v>
      </c>
      <c r="AC767" s="9">
        <f t="shared" si="1526"/>
        <v>0</v>
      </c>
      <c r="AD767" s="5" t="s">
        <v>1722</v>
      </c>
      <c r="AE767" s="11">
        <f t="shared" si="1541"/>
        <v>37.1</v>
      </c>
      <c r="AF767" s="27">
        <v>54</v>
      </c>
      <c r="AG767" s="12">
        <v>3446532</v>
      </c>
      <c r="AH767" s="13" t="s">
        <v>6313</v>
      </c>
      <c r="AI767" s="13" t="s">
        <v>6314</v>
      </c>
      <c r="AJ767" s="14">
        <v>-5.3</v>
      </c>
      <c r="AK767" s="13" t="s">
        <v>6287</v>
      </c>
      <c r="AL767" s="13" t="s">
        <v>6315</v>
      </c>
      <c r="AM767" s="13" t="s">
        <v>6316</v>
      </c>
      <c r="AN767" s="18">
        <f t="shared" si="1528"/>
        <v>32.700000000000003</v>
      </c>
      <c r="AO767" s="18">
        <f t="shared" si="1529"/>
        <v>28.8</v>
      </c>
      <c r="AP767" s="18">
        <f t="shared" si="1530"/>
        <v>-5.3</v>
      </c>
      <c r="AQ767" s="18">
        <f t="shared" si="1531"/>
        <v>5</v>
      </c>
      <c r="AR767" s="18">
        <f t="shared" si="1502"/>
        <v>5.8351568198395336</v>
      </c>
      <c r="AS767" s="18">
        <f t="shared" si="1532"/>
        <v>0.6</v>
      </c>
      <c r="AT767" s="18">
        <f t="shared" si="1503"/>
        <v>0.70021881838074396</v>
      </c>
      <c r="AU767" s="18">
        <f t="shared" si="1533"/>
        <v>5.6</v>
      </c>
      <c r="AV767" s="66">
        <v>56</v>
      </c>
      <c r="AW767" s="66">
        <v>55</v>
      </c>
      <c r="AX767" s="66">
        <v>73</v>
      </c>
      <c r="AY767" s="66">
        <v>36</v>
      </c>
      <c r="AZ767" s="66">
        <v>27</v>
      </c>
      <c r="BA767" s="66">
        <v>0</v>
      </c>
      <c r="BB767" s="66">
        <v>0</v>
      </c>
      <c r="BC767" s="66">
        <v>0</v>
      </c>
      <c r="BD767">
        <v>7</v>
      </c>
      <c r="BE767" t="s">
        <v>3013</v>
      </c>
      <c r="BF767" t="s">
        <v>3014</v>
      </c>
      <c r="BG767" t="s">
        <v>3015</v>
      </c>
      <c r="BH767" t="s">
        <v>180</v>
      </c>
      <c r="BI767">
        <v>72</v>
      </c>
      <c r="BJ767">
        <v>205</v>
      </c>
      <c r="BK767" t="s">
        <v>1260</v>
      </c>
      <c r="BL767" t="s">
        <v>7128</v>
      </c>
      <c r="BM767" s="4" t="s">
        <v>4865</v>
      </c>
      <c r="BN767" s="4" t="s">
        <v>4866</v>
      </c>
      <c r="BO767" s="4" t="s">
        <v>1435</v>
      </c>
      <c r="BP767" s="4" t="s">
        <v>1437</v>
      </c>
      <c r="BQ767" s="7">
        <f t="shared" si="1504"/>
        <v>1372.9166666666667</v>
      </c>
      <c r="BR767" s="7">
        <f t="shared" si="1505"/>
        <v>1032.0833333333333</v>
      </c>
      <c r="BS767" s="7">
        <f t="shared" si="1506"/>
        <v>65.88333333333334</v>
      </c>
      <c r="BT767" s="7">
        <f t="shared" si="1507"/>
        <v>274.95</v>
      </c>
      <c r="BU767" s="12">
        <v>1743</v>
      </c>
      <c r="BV767">
        <v>0</v>
      </c>
      <c r="BW767">
        <v>0</v>
      </c>
      <c r="BX767">
        <v>0</v>
      </c>
      <c r="BY767" s="18">
        <f t="shared" si="1508"/>
        <v>13.580043859649122</v>
      </c>
      <c r="BZ767" s="18">
        <f t="shared" si="1509"/>
        <v>0.86688596491228076</v>
      </c>
      <c r="CA767" s="18">
        <f t="shared" si="1510"/>
        <v>3.6177631578947369</v>
      </c>
      <c r="CB767" s="6">
        <v>58</v>
      </c>
      <c r="CC767" s="6">
        <v>27</v>
      </c>
      <c r="CD767" s="6">
        <v>2</v>
      </c>
      <c r="CE767" s="6">
        <v>87</v>
      </c>
      <c r="CF767" s="6">
        <v>46</v>
      </c>
      <c r="CG767" s="6">
        <v>5</v>
      </c>
      <c r="CH767" s="6">
        <v>8</v>
      </c>
      <c r="CI767" s="6">
        <v>59</v>
      </c>
      <c r="CJ767" s="11">
        <f t="shared" si="1511"/>
        <v>3.3718207509083569</v>
      </c>
      <c r="CK767" s="11">
        <f t="shared" si="1512"/>
        <v>5.8919803600654665</v>
      </c>
      <c r="CL767" s="11">
        <f t="shared" si="1513"/>
        <v>1.8214014672400707</v>
      </c>
      <c r="CM767" s="11">
        <f t="shared" si="1514"/>
        <v>2.6742026645135248</v>
      </c>
      <c r="CN767" s="11">
        <f t="shared" si="1515"/>
        <v>1.0911074740861975</v>
      </c>
      <c r="CO767" s="11">
        <f t="shared" si="1516"/>
        <v>7.2856058689602827</v>
      </c>
      <c r="CP767" s="52">
        <f t="shared" si="1429"/>
        <v>8.6206896551724144E-2</v>
      </c>
      <c r="CQ767" s="52">
        <f t="shared" si="1430"/>
        <v>0.29310344827586204</v>
      </c>
      <c r="CR767" s="52">
        <f t="shared" si="1431"/>
        <v>0.37931034482758619</v>
      </c>
      <c r="CS767" s="52">
        <f t="shared" si="1432"/>
        <v>0.1111111111111111</v>
      </c>
      <c r="CT767" s="52">
        <f t="shared" si="1433"/>
        <v>0.44444444444444442</v>
      </c>
      <c r="CU767" s="52">
        <f t="shared" si="1434"/>
        <v>0.55555555555555558</v>
      </c>
      <c r="CV767">
        <v>0</v>
      </c>
      <c r="CW767" s="60">
        <f t="shared" si="1534"/>
        <v>37.189177883985813</v>
      </c>
      <c r="CX767" s="60">
        <f t="shared" si="1535"/>
        <v>54.175433639797241</v>
      </c>
      <c r="CY767" s="60">
        <v>14.729760316298934</v>
      </c>
      <c r="CZ767" s="60">
        <v>5.3303388661769917</v>
      </c>
      <c r="DA767" s="60">
        <v>0.10191098952958652</v>
      </c>
      <c r="DB767" s="60">
        <v>-0.148471761702408</v>
      </c>
      <c r="DC767" s="60">
        <v>0</v>
      </c>
      <c r="DD767" s="60">
        <f t="shared" si="1536"/>
        <v>20.013538410303106</v>
      </c>
      <c r="DE767" s="60">
        <f t="shared" si="1537"/>
        <v>29.154775225934721</v>
      </c>
      <c r="DF767" s="60">
        <v>12.556579357077345</v>
      </c>
      <c r="DG767" s="60">
        <v>0.56361761860288762</v>
      </c>
      <c r="DH767" s="60">
        <v>1.8163954375182958</v>
      </c>
      <c r="DI767" s="60">
        <v>2.2390470604841806</v>
      </c>
      <c r="DJ767" s="60">
        <f t="shared" si="1538"/>
        <v>17.175639473682708</v>
      </c>
      <c r="DK767" s="60">
        <f t="shared" si="1539"/>
        <v>25.020658413862513</v>
      </c>
      <c r="DL767" s="60"/>
      <c r="DM767" s="60"/>
      <c r="DN767" s="60">
        <f t="shared" si="1540"/>
        <v>0</v>
      </c>
      <c r="DO767" s="58">
        <v>1032.0833333333333</v>
      </c>
      <c r="DP767" s="58">
        <v>274.95</v>
      </c>
      <c r="DQ767" s="58">
        <v>65.88333333333334</v>
      </c>
      <c r="DR767" s="58">
        <v>1372.9166666666667</v>
      </c>
    </row>
    <row r="768" spans="1:122" x14ac:dyDescent="0.2">
      <c r="A768" t="s">
        <v>4669</v>
      </c>
      <c r="B768" t="s">
        <v>4669</v>
      </c>
      <c r="C768" t="str">
        <f t="shared" si="1517"/>
        <v xml:space="preserve">Hennessy, Josh </v>
      </c>
      <c r="D768" t="str">
        <f t="shared" si="1518"/>
        <v>Josh Hennessy</v>
      </c>
      <c r="E768" t="str">
        <f t="shared" si="1519"/>
        <v xml:space="preserve">C </v>
      </c>
      <c r="F768" t="s">
        <v>7585</v>
      </c>
      <c r="G768">
        <v>10</v>
      </c>
      <c r="H768">
        <v>1</v>
      </c>
      <c r="I768">
        <v>0</v>
      </c>
      <c r="J768">
        <f t="shared" si="1520"/>
        <v>1</v>
      </c>
      <c r="K768">
        <v>0</v>
      </c>
      <c r="L768">
        <v>4</v>
      </c>
      <c r="M768" s="5" t="s">
        <v>5904</v>
      </c>
      <c r="N768" s="7">
        <f t="shared" si="1521"/>
        <v>5.65</v>
      </c>
      <c r="O768" s="7">
        <f t="shared" si="1522"/>
        <v>56.5</v>
      </c>
      <c r="P768">
        <v>0</v>
      </c>
      <c r="Q768">
        <v>0</v>
      </c>
      <c r="R768">
        <v>0</v>
      </c>
      <c r="S768">
        <v>0</v>
      </c>
      <c r="T768">
        <f t="shared" si="1523"/>
        <v>1</v>
      </c>
      <c r="U768">
        <f t="shared" si="1524"/>
        <v>0</v>
      </c>
      <c r="V768">
        <v>6</v>
      </c>
      <c r="W768" s="9">
        <f t="shared" si="1525"/>
        <v>0.16666666666666666</v>
      </c>
      <c r="X768">
        <v>88</v>
      </c>
      <c r="Y768">
        <v>0</v>
      </c>
      <c r="Z768">
        <v>0</v>
      </c>
      <c r="AA768">
        <v>16</v>
      </c>
      <c r="AB768">
        <v>27</v>
      </c>
      <c r="AC768" s="9">
        <f t="shared" si="1526"/>
        <v>0.37209302325581395</v>
      </c>
      <c r="AD768" s="5" t="s">
        <v>1723</v>
      </c>
      <c r="AE768" s="11">
        <f t="shared" si="1541"/>
        <v>56.5</v>
      </c>
      <c r="AH768" s="13" t="s">
        <v>6323</v>
      </c>
      <c r="AI768" s="13" t="s">
        <v>6323</v>
      </c>
      <c r="AJ768" s="14">
        <v>-0.3</v>
      </c>
      <c r="AK768" s="13" t="s">
        <v>6351</v>
      </c>
      <c r="AL768" s="13" t="s">
        <v>6350</v>
      </c>
      <c r="AM768" s="13" t="s">
        <v>6351</v>
      </c>
      <c r="AN768" s="18">
        <f t="shared" si="1528"/>
        <v>1.1000000000000001</v>
      </c>
      <c r="AO768" s="18">
        <f t="shared" si="1529"/>
        <v>1.1000000000000001</v>
      </c>
      <c r="AP768" s="18">
        <f t="shared" si="1530"/>
        <v>-0.3</v>
      </c>
      <c r="AQ768" s="18">
        <f t="shared" si="1531"/>
        <v>-0.1</v>
      </c>
      <c r="AR768" s="18">
        <f t="shared" si="1502"/>
        <v>-3.4802784222737828</v>
      </c>
      <c r="AS768" s="18">
        <f t="shared" si="1532"/>
        <v>0</v>
      </c>
      <c r="AT768" s="18">
        <f t="shared" si="1503"/>
        <v>0</v>
      </c>
      <c r="AU768" s="18">
        <f t="shared" si="1533"/>
        <v>-0.1</v>
      </c>
      <c r="AV768" s="66">
        <v>1</v>
      </c>
      <c r="AW768" s="66">
        <v>0</v>
      </c>
      <c r="AX768" s="66">
        <v>0</v>
      </c>
      <c r="AY768" s="66">
        <v>1</v>
      </c>
      <c r="AZ768" s="66">
        <v>4</v>
      </c>
      <c r="BA768" s="66">
        <v>16</v>
      </c>
      <c r="BB768" s="66">
        <v>27</v>
      </c>
      <c r="BC768" s="66">
        <v>7.3</v>
      </c>
      <c r="BD768">
        <v>36</v>
      </c>
      <c r="BE768" t="s">
        <v>3442</v>
      </c>
      <c r="BF768" t="s">
        <v>3443</v>
      </c>
      <c r="BG768" t="s">
        <v>7498</v>
      </c>
      <c r="BH768" t="s">
        <v>7471</v>
      </c>
      <c r="BI768">
        <v>72</v>
      </c>
      <c r="BJ768">
        <v>198</v>
      </c>
      <c r="BK768" t="s">
        <v>1259</v>
      </c>
      <c r="BL768" t="s">
        <v>638</v>
      </c>
      <c r="BM768" s="4" t="s">
        <v>6085</v>
      </c>
      <c r="BN768" s="4" t="s">
        <v>6086</v>
      </c>
      <c r="BO768" s="4" t="s">
        <v>7407</v>
      </c>
      <c r="BP768" s="4" t="s">
        <v>6783</v>
      </c>
      <c r="BQ768" s="7">
        <f t="shared" si="1504"/>
        <v>56.5</v>
      </c>
      <c r="BR768" s="7">
        <f t="shared" si="1505"/>
        <v>55.533333333333331</v>
      </c>
      <c r="BS768" s="7">
        <f t="shared" si="1506"/>
        <v>3.3333333333333333E-2</v>
      </c>
      <c r="BT768" s="7">
        <f t="shared" si="1507"/>
        <v>0.93333333333333335</v>
      </c>
      <c r="BU768">
        <v>88</v>
      </c>
      <c r="BV768">
        <v>0</v>
      </c>
      <c r="BW768">
        <v>0</v>
      </c>
      <c r="BX768">
        <v>0</v>
      </c>
      <c r="BY768" s="18">
        <f t="shared" si="1508"/>
        <v>5.5533333333333328</v>
      </c>
      <c r="BZ768" s="18">
        <f t="shared" si="1509"/>
        <v>3.3333333333333331E-3</v>
      </c>
      <c r="CA768" s="18">
        <f t="shared" si="1510"/>
        <v>9.3333333333333338E-2</v>
      </c>
      <c r="CB768" s="6">
        <v>1</v>
      </c>
      <c r="CC768" s="6">
        <v>0</v>
      </c>
      <c r="CD768" s="6">
        <v>0</v>
      </c>
      <c r="CE768" s="6">
        <v>1</v>
      </c>
      <c r="CF768" s="6">
        <v>1</v>
      </c>
      <c r="CG768" s="6">
        <v>0</v>
      </c>
      <c r="CH768" s="6">
        <v>0</v>
      </c>
      <c r="CI768" s="6">
        <v>1</v>
      </c>
      <c r="CJ768" s="11">
        <f t="shared" si="1511"/>
        <v>1.0804321728691475</v>
      </c>
      <c r="CK768" s="11">
        <f t="shared" si="1512"/>
        <v>0</v>
      </c>
      <c r="CL768" s="11">
        <f t="shared" si="1513"/>
        <v>0</v>
      </c>
      <c r="CM768" s="11">
        <f t="shared" si="1514"/>
        <v>1.0804321728691475</v>
      </c>
      <c r="CN768" s="11">
        <f t="shared" si="1515"/>
        <v>0</v>
      </c>
      <c r="CO768" s="11">
        <f t="shared" si="1516"/>
        <v>0</v>
      </c>
      <c r="CP768" s="52">
        <f t="shared" si="1429"/>
        <v>1</v>
      </c>
      <c r="CQ768" s="52">
        <f t="shared" si="1430"/>
        <v>0</v>
      </c>
      <c r="CR768" s="52">
        <f t="shared" si="1431"/>
        <v>1</v>
      </c>
      <c r="CS768" s="52">
        <f t="shared" si="1432"/>
        <v>0</v>
      </c>
      <c r="CT768" s="52">
        <f t="shared" si="1433"/>
        <v>0</v>
      </c>
      <c r="CU768" s="52">
        <f t="shared" si="1434"/>
        <v>0</v>
      </c>
      <c r="CV768">
        <v>0</v>
      </c>
      <c r="CW768" s="60">
        <f t="shared" si="1534"/>
        <v>0.74045522936042452</v>
      </c>
      <c r="CX768" s="60">
        <f t="shared" si="1535"/>
        <v>26.21080457913007</v>
      </c>
      <c r="CY768" s="60">
        <v>0.57333245172779135</v>
      </c>
      <c r="CZ768" s="60">
        <v>-4.562474353276922E-2</v>
      </c>
      <c r="DA768" s="60">
        <v>4.1939697056788856E-3</v>
      </c>
      <c r="DB768" s="60">
        <v>-4.0086525516572398E-4</v>
      </c>
      <c r="DC768" s="60">
        <v>0</v>
      </c>
      <c r="DD768" s="60">
        <f t="shared" si="1536"/>
        <v>0.53150081264553528</v>
      </c>
      <c r="DE768" s="60">
        <f t="shared" si="1537"/>
        <v>18.814188058249037</v>
      </c>
      <c r="DF768" s="60">
        <v>0.67029660768699539</v>
      </c>
      <c r="DG768" s="60">
        <v>2.0478139241015083E-3</v>
      </c>
      <c r="DH768" s="60">
        <v>2.6576930133150375E-3</v>
      </c>
      <c r="DI768" s="60">
        <v>-0.46604769790952277</v>
      </c>
      <c r="DJ768" s="60">
        <f t="shared" si="1538"/>
        <v>0.20895441671488918</v>
      </c>
      <c r="DK768" s="60">
        <f t="shared" si="1539"/>
        <v>7.3966165208810324</v>
      </c>
      <c r="DL768" s="60"/>
      <c r="DM768" s="60"/>
      <c r="DN768" s="60">
        <f t="shared" si="1540"/>
        <v>0</v>
      </c>
      <c r="DO768" s="58">
        <v>55.533333333333331</v>
      </c>
      <c r="DP768" s="58">
        <v>0.93333333333333335</v>
      </c>
      <c r="DQ768" s="58">
        <v>3.3333333333333333E-2</v>
      </c>
      <c r="DR768" s="58">
        <v>56.5</v>
      </c>
    </row>
    <row r="769" spans="1:122" x14ac:dyDescent="0.2">
      <c r="A769" s="31" t="s">
        <v>4678</v>
      </c>
      <c r="B769" s="31" t="s">
        <v>4669</v>
      </c>
      <c r="C769" s="31" t="str">
        <f t="shared" si="1517"/>
        <v xml:space="preserve">Nycholat, Lawrence </v>
      </c>
      <c r="D769" s="31" t="str">
        <f t="shared" si="1518"/>
        <v>Lawrence Nycholat</v>
      </c>
      <c r="E769" s="31" t="str">
        <f t="shared" si="1519"/>
        <v xml:space="preserve">D </v>
      </c>
      <c r="F769" s="31" t="s">
        <v>4637</v>
      </c>
      <c r="G769" s="31">
        <v>18</v>
      </c>
      <c r="H769" s="31">
        <v>2</v>
      </c>
      <c r="I769" s="31">
        <v>6</v>
      </c>
      <c r="J769" s="31">
        <f t="shared" si="1520"/>
        <v>8</v>
      </c>
      <c r="K769" s="31">
        <v>-3</v>
      </c>
      <c r="L769" s="31">
        <v>12</v>
      </c>
      <c r="M769" s="32" t="s">
        <v>5762</v>
      </c>
      <c r="N769" s="33">
        <f t="shared" si="1521"/>
        <v>20.533333333333335</v>
      </c>
      <c r="O769" s="33">
        <f t="shared" si="1522"/>
        <v>369.6</v>
      </c>
      <c r="P769" s="31">
        <v>0</v>
      </c>
      <c r="Q769" s="31">
        <v>2</v>
      </c>
      <c r="R769" s="31">
        <v>0</v>
      </c>
      <c r="S769" s="31">
        <v>0</v>
      </c>
      <c r="T769" s="31">
        <f t="shared" si="1523"/>
        <v>2</v>
      </c>
      <c r="U769" s="31">
        <f t="shared" si="1524"/>
        <v>4</v>
      </c>
      <c r="V769" s="31">
        <v>22</v>
      </c>
      <c r="W769" s="34">
        <f t="shared" si="1525"/>
        <v>9.0909090909090912E-2</v>
      </c>
      <c r="X769" s="31">
        <v>496</v>
      </c>
      <c r="Y769" s="31">
        <v>0</v>
      </c>
      <c r="Z769" s="31">
        <v>0</v>
      </c>
      <c r="AA769" s="31">
        <v>0</v>
      </c>
      <c r="AB769" s="31">
        <v>0</v>
      </c>
      <c r="AC769" s="34">
        <f t="shared" si="1526"/>
        <v>0</v>
      </c>
      <c r="AD769" s="32" t="s">
        <v>5441</v>
      </c>
      <c r="AE769" s="35">
        <f t="shared" si="1541"/>
        <v>46.18333333333333</v>
      </c>
      <c r="AF769" s="36"/>
      <c r="AG769" s="31"/>
      <c r="AH769" s="38" t="s">
        <v>4479</v>
      </c>
      <c r="AI769" s="38" t="s">
        <v>6473</v>
      </c>
      <c r="AJ769" s="39">
        <v>0.4</v>
      </c>
      <c r="AK769" s="38" t="s">
        <v>6344</v>
      </c>
      <c r="AL769" s="38" t="s">
        <v>6344</v>
      </c>
      <c r="AM769" s="38" t="s">
        <v>6422</v>
      </c>
      <c r="AN769" s="40">
        <f t="shared" si="1528"/>
        <v>10.6</v>
      </c>
      <c r="AO769" s="40">
        <f t="shared" si="1529"/>
        <v>8.9</v>
      </c>
      <c r="AP769" s="40">
        <f t="shared" si="1530"/>
        <v>0.4</v>
      </c>
      <c r="AQ769" s="40">
        <f t="shared" si="1531"/>
        <v>0.5</v>
      </c>
      <c r="AR769" s="40"/>
      <c r="AS769" s="40">
        <f t="shared" si="1532"/>
        <v>0.5</v>
      </c>
      <c r="AT769" s="40"/>
      <c r="AU769" s="40">
        <f t="shared" si="1533"/>
        <v>1</v>
      </c>
      <c r="AV769" s="31"/>
      <c r="AW769" s="31"/>
      <c r="AX769" s="31"/>
      <c r="AY769" s="31"/>
      <c r="AZ769" s="31"/>
      <c r="BA769" s="31"/>
      <c r="BB769" s="31"/>
      <c r="BC769" s="31"/>
      <c r="BD769" s="31"/>
      <c r="BE769" s="31"/>
      <c r="BF769" s="31"/>
      <c r="BG769" s="31"/>
      <c r="BH769" s="31"/>
      <c r="BI769" s="31"/>
      <c r="BJ769" s="31"/>
      <c r="BK769" s="31"/>
      <c r="BL769" s="31"/>
      <c r="BM769" s="41"/>
      <c r="BN769" s="41"/>
      <c r="BO769" s="41"/>
      <c r="BP769" s="41"/>
      <c r="BQ769" s="33"/>
      <c r="BR769" s="33"/>
      <c r="BS769" s="33"/>
      <c r="BT769" s="33"/>
      <c r="BU769" s="37"/>
      <c r="BV769" s="31"/>
      <c r="BW769" s="31"/>
      <c r="BX769" s="31"/>
      <c r="BY769" s="40"/>
      <c r="BZ769" s="40"/>
      <c r="CA769" s="40"/>
      <c r="CB769" s="55">
        <v>15</v>
      </c>
      <c r="CC769" s="55">
        <v>9</v>
      </c>
      <c r="CD769" s="55">
        <v>1</v>
      </c>
      <c r="CE769" s="55">
        <v>25</v>
      </c>
      <c r="CF769" s="55">
        <v>17</v>
      </c>
      <c r="CG769" s="55">
        <v>2</v>
      </c>
      <c r="CH769" s="55">
        <v>4</v>
      </c>
      <c r="CI769" s="55">
        <v>23</v>
      </c>
      <c r="CJ769" s="35"/>
      <c r="CK769" s="35"/>
      <c r="CL769" s="35"/>
      <c r="CM769" s="35"/>
      <c r="CN769" s="35"/>
      <c r="CO769" s="35"/>
      <c r="CP769" s="56">
        <f t="shared" si="1429"/>
        <v>0.13333333333333333</v>
      </c>
      <c r="CQ769" s="56">
        <f t="shared" si="1430"/>
        <v>0.26666666666666666</v>
      </c>
      <c r="CR769" s="56">
        <f t="shared" si="1431"/>
        <v>0.4</v>
      </c>
      <c r="CS769" s="56">
        <f t="shared" si="1432"/>
        <v>0</v>
      </c>
      <c r="CT769" s="56">
        <f t="shared" si="1433"/>
        <v>0.22222222222222221</v>
      </c>
      <c r="CU769" s="56">
        <f t="shared" si="1434"/>
        <v>0.22222222222222221</v>
      </c>
      <c r="CV769" s="31">
        <v>1</v>
      </c>
      <c r="CW769" s="61">
        <f t="shared" si="1534"/>
        <v>7.7108211747076538</v>
      </c>
      <c r="CX769" s="61">
        <f t="shared" si="1535"/>
        <v>41.730868216520925</v>
      </c>
      <c r="CY769" s="61">
        <v>5.9554427034803421</v>
      </c>
      <c r="CZ769" s="61">
        <v>-0.39295229159660999</v>
      </c>
      <c r="DA769" s="61">
        <v>5.663408334442907E-2</v>
      </c>
      <c r="DB769" s="61">
        <v>-9.4046435620489421E-2</v>
      </c>
      <c r="DC769" s="61">
        <v>0</v>
      </c>
      <c r="DD769" s="61">
        <f t="shared" si="1536"/>
        <v>5.5250780596076714</v>
      </c>
      <c r="DE769" s="61">
        <f t="shared" si="1537"/>
        <v>29.901653684793242</v>
      </c>
      <c r="DF769" s="61">
        <v>0.64998370480946055</v>
      </c>
      <c r="DG769" s="61">
        <v>-1.1193005765988895</v>
      </c>
      <c r="DH769" s="61">
        <v>2.2191229008530202</v>
      </c>
      <c r="DI769" s="61">
        <v>0.4359370860363907</v>
      </c>
      <c r="DJ769" s="61">
        <f t="shared" si="1538"/>
        <v>2.185743115099982</v>
      </c>
      <c r="DK769" s="61">
        <f t="shared" si="1539"/>
        <v>11.829214531727679</v>
      </c>
      <c r="DL769" s="61"/>
      <c r="DM769" s="61"/>
      <c r="DN769" s="61">
        <f t="shared" si="1540"/>
        <v>0</v>
      </c>
      <c r="DO769" s="62">
        <v>265.31666666666666</v>
      </c>
      <c r="DP769" s="62">
        <v>63.56666666666667</v>
      </c>
      <c r="DQ769" s="62">
        <v>40.666666666666664</v>
      </c>
      <c r="DR769" s="62">
        <v>369.55</v>
      </c>
    </row>
    <row r="770" spans="1:122" x14ac:dyDescent="0.2">
      <c r="A770" s="31" t="s">
        <v>4669</v>
      </c>
      <c r="B770" s="31" t="s">
        <v>4669</v>
      </c>
      <c r="C770" s="31" t="str">
        <f t="shared" si="1517"/>
        <v xml:space="preserve">Nycholat, Lawrence </v>
      </c>
      <c r="D770" s="31" t="str">
        <f t="shared" si="1518"/>
        <v>Lawrence Nycholat</v>
      </c>
      <c r="E770" s="31" t="str">
        <f t="shared" si="1519"/>
        <v xml:space="preserve">D </v>
      </c>
      <c r="F770" s="31" t="s">
        <v>7589</v>
      </c>
      <c r="G770" s="31">
        <v>1</v>
      </c>
      <c r="H770" s="31">
        <v>0</v>
      </c>
      <c r="I770" s="31">
        <v>0</v>
      </c>
      <c r="J770" s="31">
        <f t="shared" si="1520"/>
        <v>0</v>
      </c>
      <c r="K770" s="31">
        <v>0</v>
      </c>
      <c r="L770" s="31">
        <v>0</v>
      </c>
      <c r="M770" s="32" t="s">
        <v>5779</v>
      </c>
      <c r="N770" s="33">
        <f t="shared" si="1521"/>
        <v>12.8</v>
      </c>
      <c r="O770" s="33">
        <f t="shared" si="1522"/>
        <v>12.8</v>
      </c>
      <c r="P770" s="31">
        <v>0</v>
      </c>
      <c r="Q770" s="31">
        <v>0</v>
      </c>
      <c r="R770" s="31">
        <v>0</v>
      </c>
      <c r="S770" s="31">
        <v>0</v>
      </c>
      <c r="T770" s="31">
        <f t="shared" si="1523"/>
        <v>0</v>
      </c>
      <c r="U770" s="31">
        <f t="shared" si="1524"/>
        <v>0</v>
      </c>
      <c r="V770" s="31">
        <v>3</v>
      </c>
      <c r="W770" s="34">
        <f t="shared" si="1525"/>
        <v>0</v>
      </c>
      <c r="X770" s="31">
        <v>16</v>
      </c>
      <c r="Y770" s="31">
        <v>0</v>
      </c>
      <c r="Z770" s="31">
        <v>0</v>
      </c>
      <c r="AA770" s="31">
        <v>0</v>
      </c>
      <c r="AB770" s="31">
        <v>0</v>
      </c>
      <c r="AC770" s="34">
        <f t="shared" si="1526"/>
        <v>0</v>
      </c>
      <c r="AD770" s="32" t="s">
        <v>361</v>
      </c>
      <c r="AE770" s="35"/>
      <c r="AF770" s="36"/>
      <c r="AG770" s="31"/>
      <c r="AH770" s="38" t="s">
        <v>6344</v>
      </c>
      <c r="AI770" s="38" t="s">
        <v>6349</v>
      </c>
      <c r="AJ770" s="39">
        <v>0.2</v>
      </c>
      <c r="AK770" s="38" t="s">
        <v>6351</v>
      </c>
      <c r="AL770" s="38" t="s">
        <v>6349</v>
      </c>
      <c r="AM770" s="38" t="s">
        <v>6351</v>
      </c>
      <c r="AN770" s="40">
        <f t="shared" si="1528"/>
        <v>0.5</v>
      </c>
      <c r="AO770" s="40">
        <f t="shared" si="1529"/>
        <v>0.1</v>
      </c>
      <c r="AP770" s="40">
        <f t="shared" si="1530"/>
        <v>0.2</v>
      </c>
      <c r="AQ770" s="40">
        <f t="shared" si="1531"/>
        <v>-0.1</v>
      </c>
      <c r="AR770" s="40"/>
      <c r="AS770" s="40">
        <f t="shared" si="1532"/>
        <v>0.1</v>
      </c>
      <c r="AT770" s="40"/>
      <c r="AU770" s="40">
        <f t="shared" si="1533"/>
        <v>-0.1</v>
      </c>
      <c r="AV770" s="31">
        <v>27</v>
      </c>
      <c r="AW770" s="31">
        <v>22</v>
      </c>
      <c r="AX770" s="31">
        <v>8</v>
      </c>
      <c r="AY770" s="31">
        <v>20</v>
      </c>
      <c r="AZ770" s="31">
        <v>3</v>
      </c>
      <c r="BA770" s="31">
        <v>0</v>
      </c>
      <c r="BB770" s="31">
        <v>0</v>
      </c>
      <c r="BC770" s="31">
        <v>0</v>
      </c>
      <c r="BD770" s="31">
        <v>2</v>
      </c>
      <c r="BE770" s="31" t="s">
        <v>5215</v>
      </c>
      <c r="BF770" s="31" t="s">
        <v>2853</v>
      </c>
      <c r="BG770" s="31" t="s">
        <v>7474</v>
      </c>
      <c r="BH770" s="31" t="s">
        <v>7457</v>
      </c>
      <c r="BI770" s="31">
        <v>71</v>
      </c>
      <c r="BJ770" s="31">
        <v>197</v>
      </c>
      <c r="BK770" s="31" t="s">
        <v>1259</v>
      </c>
      <c r="BL770" s="31" t="s">
        <v>7128</v>
      </c>
      <c r="BM770" s="41" t="s">
        <v>3555</v>
      </c>
      <c r="BN770" s="41" t="s">
        <v>3556</v>
      </c>
      <c r="BO770" s="41" t="s">
        <v>3557</v>
      </c>
      <c r="BP770" s="41" t="s">
        <v>3558</v>
      </c>
      <c r="BQ770" s="33"/>
      <c r="BR770" s="33"/>
      <c r="BS770" s="33"/>
      <c r="BT770" s="33"/>
      <c r="BU770" s="31">
        <v>512</v>
      </c>
      <c r="BV770" s="31">
        <v>0</v>
      </c>
      <c r="BW770" s="31">
        <v>0</v>
      </c>
      <c r="BX770" s="31">
        <v>0</v>
      </c>
      <c r="BY770" s="40"/>
      <c r="BZ770" s="40"/>
      <c r="CA770" s="40"/>
      <c r="CB770" s="55">
        <v>0</v>
      </c>
      <c r="CC770" s="55">
        <v>1</v>
      </c>
      <c r="CD770" s="55">
        <v>0</v>
      </c>
      <c r="CE770" s="55">
        <v>1</v>
      </c>
      <c r="CF770" s="55">
        <v>0</v>
      </c>
      <c r="CG770" s="55">
        <v>0</v>
      </c>
      <c r="CH770" s="55">
        <v>0</v>
      </c>
      <c r="CI770" s="55">
        <v>0</v>
      </c>
      <c r="CJ770" s="35"/>
      <c r="CK770" s="35"/>
      <c r="CL770" s="35"/>
      <c r="CM770" s="35"/>
      <c r="CN770" s="35"/>
      <c r="CO770" s="35"/>
      <c r="CP770" s="56">
        <f t="shared" ref="CP770:CP833" si="1542">IF(CB770=0,0,T770/CB770)</f>
        <v>0</v>
      </c>
      <c r="CQ770" s="56">
        <f t="shared" ref="CQ770:CQ833" si="1543">IF(CB770=0,0,U770/CB770)</f>
        <v>0</v>
      </c>
      <c r="CR770" s="56">
        <f t="shared" ref="CR770:CR833" si="1544">CP770+CQ770</f>
        <v>0</v>
      </c>
      <c r="CS770" s="56">
        <f t="shared" ref="CS770:CS833" si="1545">IF(CC770=0,0,P770/CC770)</f>
        <v>0</v>
      </c>
      <c r="CT770" s="56">
        <f t="shared" ref="CT770:CT833" si="1546">IF(CC770=0,0,Q770/CC770)</f>
        <v>0</v>
      </c>
      <c r="CU770" s="56">
        <f t="shared" ref="CU770:CU833" si="1547">CS770+CT770</f>
        <v>0</v>
      </c>
      <c r="CV770" s="31">
        <v>1</v>
      </c>
      <c r="CW770" s="61">
        <f t="shared" si="1534"/>
        <v>0.32205263196124767</v>
      </c>
      <c r="CX770" s="61">
        <f t="shared" si="1535"/>
        <v>50.320723743944946</v>
      </c>
      <c r="CY770" s="61">
        <v>-6.430159874993388E-2</v>
      </c>
      <c r="CZ770" s="61">
        <v>-0.15488789360566177</v>
      </c>
      <c r="DA770" s="61">
        <v>9.5013826960512826E-4</v>
      </c>
      <c r="DB770" s="61">
        <v>0</v>
      </c>
      <c r="DC770" s="61">
        <v>0</v>
      </c>
      <c r="DD770" s="61">
        <f t="shared" si="1536"/>
        <v>-0.21823935408599052</v>
      </c>
      <c r="DE770" s="61">
        <f t="shared" si="1537"/>
        <v>-34.099899075936015</v>
      </c>
      <c r="DF770" s="61">
        <v>0.33509348032548081</v>
      </c>
      <c r="DG770" s="61">
        <v>8.8101524567541015E-2</v>
      </c>
      <c r="DH770" s="61">
        <v>0</v>
      </c>
      <c r="DI770" s="61">
        <v>0.11709698115421641</v>
      </c>
      <c r="DJ770" s="61">
        <f t="shared" si="1538"/>
        <v>0.54029198604723816</v>
      </c>
      <c r="DK770" s="61">
        <f t="shared" si="1539"/>
        <v>84.420622819880961</v>
      </c>
      <c r="DL770" s="61"/>
      <c r="DM770" s="61"/>
      <c r="DN770" s="61">
        <f t="shared" si="1540"/>
        <v>0</v>
      </c>
      <c r="DO770" s="40">
        <v>8.1833333333333336</v>
      </c>
      <c r="DP770" s="40">
        <v>4.6166666666666671</v>
      </c>
      <c r="DQ770" s="40">
        <v>0</v>
      </c>
      <c r="DR770" s="62">
        <v>12.8</v>
      </c>
    </row>
    <row r="771" spans="1:122" x14ac:dyDescent="0.2">
      <c r="A771" s="19" t="s">
        <v>4669</v>
      </c>
      <c r="B771" s="19" t="s">
        <v>4669</v>
      </c>
      <c r="C771" s="19" t="s">
        <v>64</v>
      </c>
      <c r="D771" s="19" t="s">
        <v>65</v>
      </c>
      <c r="E771" s="19" t="s">
        <v>2734</v>
      </c>
      <c r="F771" s="19" t="s">
        <v>7589</v>
      </c>
      <c r="G771" s="19">
        <v>19</v>
      </c>
      <c r="H771" s="19">
        <v>2</v>
      </c>
      <c r="I771" s="19">
        <v>6</v>
      </c>
      <c r="J771" s="19">
        <v>8</v>
      </c>
      <c r="K771" s="19">
        <v>-3</v>
      </c>
      <c r="L771" s="19">
        <v>12</v>
      </c>
      <c r="M771" s="20"/>
      <c r="N771" s="21">
        <v>20.13</v>
      </c>
      <c r="O771" s="21">
        <v>382.4</v>
      </c>
      <c r="P771" s="19">
        <v>0</v>
      </c>
      <c r="Q771" s="19">
        <v>2</v>
      </c>
      <c r="R771" s="19">
        <v>0</v>
      </c>
      <c r="S771" s="19">
        <v>0</v>
      </c>
      <c r="T771" s="19">
        <v>2</v>
      </c>
      <c r="U771" s="19">
        <v>4</v>
      </c>
      <c r="V771" s="19">
        <v>25</v>
      </c>
      <c r="W771" s="22">
        <v>0.08</v>
      </c>
      <c r="X771" s="19">
        <v>512</v>
      </c>
      <c r="Y771" s="19">
        <v>0</v>
      </c>
      <c r="Z771" s="19">
        <v>0</v>
      </c>
      <c r="AA771" s="19">
        <v>0</v>
      </c>
      <c r="AB771" s="19">
        <v>0</v>
      </c>
      <c r="AC771" s="22">
        <v>0</v>
      </c>
      <c r="AD771" s="20"/>
      <c r="AE771" s="21">
        <v>43.75</v>
      </c>
      <c r="AF771" s="28">
        <v>0</v>
      </c>
      <c r="AG771" s="23">
        <v>0</v>
      </c>
      <c r="AH771" s="23"/>
      <c r="AI771" s="23"/>
      <c r="AJ771" s="23"/>
      <c r="AK771" s="23"/>
      <c r="AL771" s="23"/>
      <c r="AM771" s="23"/>
      <c r="AN771" s="24">
        <v>11.1</v>
      </c>
      <c r="AO771" s="24">
        <v>9</v>
      </c>
      <c r="AP771" s="24">
        <v>0.6</v>
      </c>
      <c r="AQ771" s="29">
        <v>0.5</v>
      </c>
      <c r="AR771" s="24">
        <f t="shared" ref="AR771:AR778" si="1548">AQ771/(BR771+2*(BS771+BT771))*2000</f>
        <v>2.0358306188925082</v>
      </c>
      <c r="AS771" s="29">
        <v>0.5</v>
      </c>
      <c r="AT771" s="24">
        <f t="shared" ref="AT771:AT778" si="1549">AS771/(BR771+2*(BS771+BT771))*2000</f>
        <v>2.0358306188925082</v>
      </c>
      <c r="AU771" s="24">
        <v>0.9</v>
      </c>
      <c r="AV771" s="67">
        <v>22</v>
      </c>
      <c r="AW771" s="67">
        <v>27</v>
      </c>
      <c r="AX771" s="67">
        <v>8</v>
      </c>
      <c r="AY771" s="67">
        <v>20</v>
      </c>
      <c r="AZ771" s="67">
        <v>3</v>
      </c>
      <c r="BA771" s="67">
        <v>0</v>
      </c>
      <c r="BB771" s="67">
        <v>0</v>
      </c>
      <c r="BC771" s="67">
        <v>0</v>
      </c>
      <c r="BD771" s="19">
        <v>2</v>
      </c>
      <c r="BE771" s="19" t="s">
        <v>5215</v>
      </c>
      <c r="BF771" s="19" t="s">
        <v>2853</v>
      </c>
      <c r="BG771" s="19" t="s">
        <v>7474</v>
      </c>
      <c r="BH771" s="19" t="s">
        <v>7457</v>
      </c>
      <c r="BI771" s="19">
        <v>71</v>
      </c>
      <c r="BJ771" s="19">
        <v>197</v>
      </c>
      <c r="BK771" s="19" t="s">
        <v>1259</v>
      </c>
      <c r="BL771" s="19" t="s">
        <v>7128</v>
      </c>
      <c r="BM771" s="25" t="s">
        <v>3555</v>
      </c>
      <c r="BN771" s="25" t="s">
        <v>3556</v>
      </c>
      <c r="BO771" s="25" t="s">
        <v>3557</v>
      </c>
      <c r="BP771" s="25" t="s">
        <v>3558</v>
      </c>
      <c r="BQ771" s="21">
        <f t="shared" ref="BQ771:BT778" si="1550">LEFT(TRIM(BM771),LEN(TRIM(BM771))-3)+RIGHT(TRIM(BM771),2)/60</f>
        <v>382.35</v>
      </c>
      <c r="BR771" s="21">
        <f t="shared" si="1550"/>
        <v>273.5</v>
      </c>
      <c r="BS771" s="21">
        <f t="shared" si="1550"/>
        <v>40.666666666666664</v>
      </c>
      <c r="BT771" s="21">
        <f t="shared" si="1550"/>
        <v>68.183333333333337</v>
      </c>
      <c r="BU771" s="19">
        <v>512</v>
      </c>
      <c r="BV771" s="19">
        <v>0</v>
      </c>
      <c r="BW771" s="19">
        <v>0</v>
      </c>
      <c r="BX771" s="19">
        <v>0</v>
      </c>
      <c r="BY771" s="24">
        <f t="shared" ref="BY771:BY778" si="1551">BR771/G771</f>
        <v>14.394736842105264</v>
      </c>
      <c r="BZ771" s="24">
        <f t="shared" ref="BZ771:BZ778" si="1552">BS771/G771</f>
        <v>2.1403508771929824</v>
      </c>
      <c r="CA771" s="24">
        <f t="shared" ref="CA771:CA778" si="1553">BT771/G771</f>
        <v>3.5885964912280706</v>
      </c>
      <c r="CB771" s="19">
        <v>15</v>
      </c>
      <c r="CC771" s="19">
        <v>10</v>
      </c>
      <c r="CD771" s="19">
        <v>1</v>
      </c>
      <c r="CE771" s="19">
        <v>26</v>
      </c>
      <c r="CF771" s="19">
        <v>17</v>
      </c>
      <c r="CG771" s="19">
        <v>2</v>
      </c>
      <c r="CH771" s="19">
        <v>4</v>
      </c>
      <c r="CI771" s="19">
        <v>23</v>
      </c>
      <c r="CJ771" s="53">
        <f t="shared" ref="CJ771:CJ778" si="1554">IF(BR771=0,0,CB771/BR771*60)</f>
        <v>3.2906764168190126</v>
      </c>
      <c r="CK771" s="53">
        <f t="shared" ref="CK771:CK778" si="1555">IF(BT771=0,0,CC771/BT771*60)</f>
        <v>8.7998044487900273</v>
      </c>
      <c r="CL771" s="53">
        <f t="shared" ref="CL771:CL778" si="1556">IF(BS771=0,0,CD771/BS771*60)</f>
        <v>1.4754098360655739</v>
      </c>
      <c r="CM771" s="53">
        <f t="shared" ref="CM771:CM778" si="1557">IF(BR771=0,0,CF771/BR771*60)</f>
        <v>3.7294332723948811</v>
      </c>
      <c r="CN771" s="53">
        <f t="shared" ref="CN771:CN778" si="1558">IF(BT771=0,0,CG771/BT771*60)</f>
        <v>1.7599608897580052</v>
      </c>
      <c r="CO771" s="53">
        <f t="shared" ref="CO771:CO778" si="1559">IF(BS771=0,0,CH771/BS771*60)</f>
        <v>5.9016393442622954</v>
      </c>
      <c r="CP771" s="54">
        <f t="shared" si="1542"/>
        <v>0.13333333333333333</v>
      </c>
      <c r="CQ771" s="54">
        <f t="shared" si="1543"/>
        <v>0.26666666666666666</v>
      </c>
      <c r="CR771" s="54">
        <f t="shared" si="1544"/>
        <v>0.4</v>
      </c>
      <c r="CS771" s="54">
        <f t="shared" si="1545"/>
        <v>0</v>
      </c>
      <c r="CT771" s="54">
        <f t="shared" si="1546"/>
        <v>0.2</v>
      </c>
      <c r="CU771" s="54">
        <f t="shared" si="1547"/>
        <v>0.2</v>
      </c>
      <c r="CV771" s="19">
        <v>2</v>
      </c>
      <c r="CW771" s="65">
        <v>8.0329999999999995</v>
      </c>
      <c r="CX771" s="65">
        <v>42.018000000000001</v>
      </c>
      <c r="CY771" s="24">
        <v>5.891</v>
      </c>
      <c r="CZ771" s="24">
        <v>-0.54800000000000004</v>
      </c>
      <c r="DA771" s="24">
        <v>5.8000000000000003E-2</v>
      </c>
      <c r="DB771" s="24">
        <v>-9.4E-2</v>
      </c>
      <c r="DC771" s="24">
        <v>0</v>
      </c>
      <c r="DD771" s="65">
        <v>5.3070000000000004</v>
      </c>
      <c r="DE771" s="65">
        <v>27.759</v>
      </c>
      <c r="DF771" s="24">
        <v>0.98499999999999999</v>
      </c>
      <c r="DG771" s="24">
        <v>-1.0309999999999999</v>
      </c>
      <c r="DH771" s="24">
        <v>2.2189999999999999</v>
      </c>
      <c r="DI771" s="24">
        <v>0.55300000000000005</v>
      </c>
      <c r="DJ771" s="65">
        <v>2.726</v>
      </c>
      <c r="DK771" s="65">
        <v>14.259</v>
      </c>
      <c r="DL771" s="24">
        <v>0</v>
      </c>
      <c r="DM771" s="24">
        <v>0</v>
      </c>
      <c r="DN771" s="65">
        <v>0</v>
      </c>
      <c r="DO771" s="24">
        <v>273.5</v>
      </c>
      <c r="DP771" s="24">
        <v>68.180000000000007</v>
      </c>
      <c r="DQ771" s="24">
        <v>40.67</v>
      </c>
      <c r="DR771" s="24">
        <v>382.35</v>
      </c>
    </row>
    <row r="772" spans="1:122" x14ac:dyDescent="0.2">
      <c r="A772" t="s">
        <v>4675</v>
      </c>
      <c r="B772" t="s">
        <v>4669</v>
      </c>
      <c r="C772" t="str">
        <f t="shared" ref="C772:C780" si="1560">CONCATENATE(RIGHT(D772,LEN(D772)-SEARCH(" ",D772)), ", ", LEFT(D772, SEARCH(" ", D772)))</f>
        <v xml:space="preserve">Richardson, Luke </v>
      </c>
      <c r="D772" t="str">
        <f t="shared" ref="D772:D780" si="1561">LEFT(F772, SEARCH(",", F772) - 1)</f>
        <v>Luke Richardson</v>
      </c>
      <c r="E772" t="str">
        <f t="shared" ref="E772:E780" si="1562">LEFT(RIGHT(F772, LEN(F772)-SEARCH(",", F772)-1), 2)</f>
        <v xml:space="preserve">D </v>
      </c>
      <c r="F772" t="s">
        <v>4547</v>
      </c>
      <c r="G772">
        <v>27</v>
      </c>
      <c r="H772">
        <v>0</v>
      </c>
      <c r="I772">
        <v>3</v>
      </c>
      <c r="J772">
        <f t="shared" ref="J772:J780" si="1563">H772+I772</f>
        <v>3</v>
      </c>
      <c r="K772">
        <v>3</v>
      </c>
      <c r="L772">
        <v>16</v>
      </c>
      <c r="M772" s="5" t="s">
        <v>1181</v>
      </c>
      <c r="N772" s="7">
        <f t="shared" ref="N772:N780" si="1564">LEFT(M772, LEN(M772)-3)+RIGHT(M772,2)/60</f>
        <v>7.1166666666666663</v>
      </c>
      <c r="O772" s="7">
        <f t="shared" ref="O772:O780" si="1565">G772*N772</f>
        <v>192.14999999999998</v>
      </c>
      <c r="P772">
        <v>0</v>
      </c>
      <c r="Q772">
        <v>0</v>
      </c>
      <c r="R772">
        <v>0</v>
      </c>
      <c r="S772">
        <v>0</v>
      </c>
      <c r="T772">
        <f t="shared" ref="T772:T780" si="1566">H772-P772-R772</f>
        <v>0</v>
      </c>
      <c r="U772">
        <f t="shared" ref="U772:U780" si="1567">I772-Q772-S772</f>
        <v>3</v>
      </c>
      <c r="V772">
        <v>3</v>
      </c>
      <c r="W772" s="9">
        <f t="shared" ref="W772:W780" si="1568">IF(V772=0,0,H772/V772)</f>
        <v>0</v>
      </c>
      <c r="X772">
        <v>278</v>
      </c>
      <c r="Y772">
        <v>0</v>
      </c>
      <c r="Z772">
        <v>0</v>
      </c>
      <c r="AA772">
        <v>0</v>
      </c>
      <c r="AB772">
        <v>0</v>
      </c>
      <c r="AC772" s="9">
        <f t="shared" ref="AC772:AC780" si="1569">IF(AA772+AB772=0,0,AA772/(AA772+AB772))</f>
        <v>0</v>
      </c>
      <c r="AD772" s="5" t="s">
        <v>903</v>
      </c>
      <c r="AE772" s="11">
        <f t="shared" ref="AE772:AE780" si="1570">LEFT(AD772, LEN(AD772)-3)+RIGHT(AD772,2)/60</f>
        <v>64.05</v>
      </c>
      <c r="AF772" s="27">
        <v>52</v>
      </c>
      <c r="AG772" s="12">
        <v>426970</v>
      </c>
      <c r="AH772" s="13" t="s">
        <v>6436</v>
      </c>
      <c r="AI772" s="13" t="s">
        <v>6494</v>
      </c>
      <c r="AJ772" s="14">
        <v>2.9</v>
      </c>
      <c r="AK772" s="13" t="s">
        <v>6351</v>
      </c>
      <c r="AL772" s="13" t="s">
        <v>6412</v>
      </c>
      <c r="AM772" s="13" t="s">
        <v>6489</v>
      </c>
      <c r="AN772" s="18">
        <f t="shared" ref="AN772:AN780" si="1571">AH772+0</f>
        <v>4.9000000000000004</v>
      </c>
      <c r="AO772" s="18">
        <f t="shared" ref="AO772:AO780" si="1572">AI772+0</f>
        <v>7.1</v>
      </c>
      <c r="AP772" s="18">
        <f t="shared" ref="AP772:AP780" si="1573">AJ772+0</f>
        <v>2.9</v>
      </c>
      <c r="AQ772" s="18">
        <f t="shared" ref="AQ772:AQ780" si="1574">AK772+0</f>
        <v>-0.1</v>
      </c>
      <c r="AR772" s="18">
        <f t="shared" si="1548"/>
        <v>-0.87076409549379585</v>
      </c>
      <c r="AS772" s="18">
        <f t="shared" ref="AS772:AS780" si="1575">AL772+0</f>
        <v>1.5</v>
      </c>
      <c r="AT772" s="18">
        <f t="shared" si="1549"/>
        <v>13.061461432406936</v>
      </c>
      <c r="AU772" s="18">
        <f t="shared" ref="AU772:AU780" si="1576">AM772+0</f>
        <v>1.4</v>
      </c>
      <c r="AV772" s="66">
        <v>15</v>
      </c>
      <c r="AW772" s="66">
        <v>24</v>
      </c>
      <c r="AX772" s="66">
        <v>3</v>
      </c>
      <c r="AY772" s="66">
        <v>5</v>
      </c>
      <c r="AZ772" s="66">
        <v>1</v>
      </c>
      <c r="BA772" s="66">
        <v>0</v>
      </c>
      <c r="BB772" s="66">
        <v>0</v>
      </c>
      <c r="BC772" s="66">
        <v>0</v>
      </c>
      <c r="BD772">
        <v>7</v>
      </c>
      <c r="BE772" t="s">
        <v>3959</v>
      </c>
      <c r="BF772" t="s">
        <v>718</v>
      </c>
      <c r="BG772" t="s">
        <v>7484</v>
      </c>
      <c r="BH772" t="s">
        <v>7457</v>
      </c>
      <c r="BI772">
        <v>76</v>
      </c>
      <c r="BJ772">
        <v>215</v>
      </c>
      <c r="BK772" t="s">
        <v>1259</v>
      </c>
      <c r="BL772" t="s">
        <v>7128</v>
      </c>
      <c r="BM772" s="4" t="s">
        <v>3737</v>
      </c>
      <c r="BN772" s="4" t="s">
        <v>3738</v>
      </c>
      <c r="BO772" s="4" t="s">
        <v>3739</v>
      </c>
      <c r="BP772" s="4" t="s">
        <v>2128</v>
      </c>
      <c r="BQ772" s="7">
        <f t="shared" si="1550"/>
        <v>192.18333333333334</v>
      </c>
      <c r="BR772" s="7">
        <f t="shared" si="1550"/>
        <v>154.68333333333334</v>
      </c>
      <c r="BS772" s="7">
        <f t="shared" si="1550"/>
        <v>35.950000000000003</v>
      </c>
      <c r="BT772" s="7">
        <f t="shared" si="1550"/>
        <v>1.55</v>
      </c>
      <c r="BU772">
        <v>278</v>
      </c>
      <c r="BV772">
        <v>0</v>
      </c>
      <c r="BW772">
        <v>0</v>
      </c>
      <c r="BX772">
        <v>0</v>
      </c>
      <c r="BY772" s="18">
        <f t="shared" si="1551"/>
        <v>5.7290123456790125</v>
      </c>
      <c r="BZ772" s="18">
        <f t="shared" si="1552"/>
        <v>1.3314814814814815</v>
      </c>
      <c r="CA772" s="18">
        <f t="shared" si="1553"/>
        <v>5.7407407407407407E-2</v>
      </c>
      <c r="CB772" s="6">
        <v>10</v>
      </c>
      <c r="CC772" s="6">
        <v>0</v>
      </c>
      <c r="CD772" s="6">
        <v>0</v>
      </c>
      <c r="CE772" s="6">
        <v>10</v>
      </c>
      <c r="CF772" s="6">
        <v>7</v>
      </c>
      <c r="CG772" s="6">
        <v>0</v>
      </c>
      <c r="CH772" s="6">
        <v>6</v>
      </c>
      <c r="CI772" s="6">
        <v>13</v>
      </c>
      <c r="CJ772" s="11">
        <f t="shared" si="1554"/>
        <v>3.8788923607369896</v>
      </c>
      <c r="CK772" s="11">
        <f t="shared" si="1555"/>
        <v>0</v>
      </c>
      <c r="CL772" s="11">
        <f t="shared" si="1556"/>
        <v>0</v>
      </c>
      <c r="CM772" s="11">
        <f t="shared" si="1557"/>
        <v>2.715224652515893</v>
      </c>
      <c r="CN772" s="11">
        <f t="shared" si="1558"/>
        <v>0</v>
      </c>
      <c r="CO772" s="11">
        <f t="shared" si="1559"/>
        <v>10.013908205841446</v>
      </c>
      <c r="CP772" s="52">
        <f t="shared" si="1542"/>
        <v>0</v>
      </c>
      <c r="CQ772" s="52">
        <f t="shared" si="1543"/>
        <v>0.3</v>
      </c>
      <c r="CR772" s="52">
        <f t="shared" si="1544"/>
        <v>0.3</v>
      </c>
      <c r="CS772" s="52">
        <f t="shared" si="1545"/>
        <v>0</v>
      </c>
      <c r="CT772" s="52">
        <f t="shared" si="1546"/>
        <v>0</v>
      </c>
      <c r="CU772" s="52">
        <f t="shared" si="1547"/>
        <v>0</v>
      </c>
      <c r="CV772">
        <v>0</v>
      </c>
      <c r="CW772" s="60">
        <f t="shared" ref="CW772:CW780" si="1577">DD772+DJ772+DN772</f>
        <v>0.55277741539766723</v>
      </c>
      <c r="CX772" s="60">
        <f t="shared" ref="CX772:CX780" si="1578">CW772/DR772*2000</f>
        <v>5.7526051381250598</v>
      </c>
      <c r="CY772" s="60">
        <v>1.7471207856604412</v>
      </c>
      <c r="CZ772" s="60">
        <v>-5.5484540168009779E-2</v>
      </c>
      <c r="DA772" s="60">
        <v>-7.3022232399922726E-2</v>
      </c>
      <c r="DB772" s="60">
        <v>-0.11629962491047169</v>
      </c>
      <c r="DC772" s="60">
        <v>0</v>
      </c>
      <c r="DD772" s="60">
        <f t="shared" ref="DD772:DD780" si="1579">SUM(CY772:DC772)</f>
        <v>1.5023143881820369</v>
      </c>
      <c r="DE772" s="60">
        <f t="shared" ref="DE772:DE780" si="1580">DD772/DR772*2000</f>
        <v>15.634179739991712</v>
      </c>
      <c r="DF772" s="60">
        <v>3.0600012722449694</v>
      </c>
      <c r="DG772" s="60">
        <v>6.4394678934264454E-2</v>
      </c>
      <c r="DH772" s="60">
        <v>0.11921579778610984</v>
      </c>
      <c r="DI772" s="60">
        <v>-4.1931487217497132</v>
      </c>
      <c r="DJ772" s="60">
        <f t="shared" ref="DJ772:DJ780" si="1581">SUM(DF772:DI772)</f>
        <v>-0.94953697278436966</v>
      </c>
      <c r="DK772" s="60">
        <f t="shared" ref="DK772:DK780" si="1582">DJ772/DR772*2000</f>
        <v>-9.8815746018666513</v>
      </c>
      <c r="DL772" s="60"/>
      <c r="DM772" s="60"/>
      <c r="DN772" s="60">
        <f t="shared" ref="DN772:DN780" si="1583">SUM(DL772:DM772)</f>
        <v>0</v>
      </c>
      <c r="DO772" s="58">
        <v>154.68333333333334</v>
      </c>
      <c r="DP772" s="58">
        <v>1.55</v>
      </c>
      <c r="DQ772" s="58">
        <v>35.950000000000003</v>
      </c>
      <c r="DR772" s="58">
        <v>192.18333333333334</v>
      </c>
    </row>
    <row r="773" spans="1:122" x14ac:dyDescent="0.2">
      <c r="A773" t="s">
        <v>4669</v>
      </c>
      <c r="B773" t="s">
        <v>4669</v>
      </c>
      <c r="C773" t="str">
        <f t="shared" si="1560"/>
        <v xml:space="preserve">Fisher, Mike </v>
      </c>
      <c r="D773" t="str">
        <f t="shared" si="1561"/>
        <v>Mike Fisher</v>
      </c>
      <c r="E773" t="str">
        <f t="shared" si="1562"/>
        <v xml:space="preserve">C </v>
      </c>
      <c r="F773" t="s">
        <v>7567</v>
      </c>
      <c r="G773">
        <v>68</v>
      </c>
      <c r="H773">
        <v>22</v>
      </c>
      <c r="I773">
        <v>26</v>
      </c>
      <c r="J773">
        <f t="shared" si="1563"/>
        <v>48</v>
      </c>
      <c r="K773">
        <v>15</v>
      </c>
      <c r="L773">
        <v>41</v>
      </c>
      <c r="M773" s="5" t="s">
        <v>5906</v>
      </c>
      <c r="N773" s="7">
        <f t="shared" si="1564"/>
        <v>18.416666666666668</v>
      </c>
      <c r="O773" s="7">
        <f t="shared" si="1565"/>
        <v>1252.3333333333335</v>
      </c>
      <c r="P773">
        <v>7</v>
      </c>
      <c r="Q773">
        <v>5</v>
      </c>
      <c r="R773">
        <v>2</v>
      </c>
      <c r="S773">
        <v>2</v>
      </c>
      <c r="T773">
        <f t="shared" si="1566"/>
        <v>13</v>
      </c>
      <c r="U773">
        <f t="shared" si="1567"/>
        <v>19</v>
      </c>
      <c r="V773">
        <v>193</v>
      </c>
      <c r="W773" s="9">
        <f t="shared" si="1568"/>
        <v>0.11398963730569948</v>
      </c>
      <c r="X773">
        <v>1613</v>
      </c>
      <c r="Y773">
        <v>3</v>
      </c>
      <c r="Z773">
        <v>0</v>
      </c>
      <c r="AA773">
        <v>620</v>
      </c>
      <c r="AB773">
        <v>571</v>
      </c>
      <c r="AC773" s="9">
        <f t="shared" si="1569"/>
        <v>0.52057094878253574</v>
      </c>
      <c r="AD773" s="5" t="s">
        <v>1725</v>
      </c>
      <c r="AE773" s="11">
        <f t="shared" si="1570"/>
        <v>26.083333333333332</v>
      </c>
      <c r="AF773" s="27">
        <v>73</v>
      </c>
      <c r="AG773" s="12">
        <v>3418237</v>
      </c>
      <c r="AH773" s="13" t="s">
        <v>6299</v>
      </c>
      <c r="AI773" s="13" t="s">
        <v>6300</v>
      </c>
      <c r="AJ773" s="14">
        <v>2</v>
      </c>
      <c r="AK773" s="13" t="s">
        <v>6301</v>
      </c>
      <c r="AL773" s="13" t="s">
        <v>6302</v>
      </c>
      <c r="AM773" s="13" t="s">
        <v>6303</v>
      </c>
      <c r="AN773" s="18">
        <f t="shared" si="1571"/>
        <v>22.6</v>
      </c>
      <c r="AO773" s="18">
        <f t="shared" si="1572"/>
        <v>24.2</v>
      </c>
      <c r="AP773" s="18">
        <f t="shared" si="1573"/>
        <v>2</v>
      </c>
      <c r="AQ773" s="18">
        <f t="shared" si="1574"/>
        <v>7</v>
      </c>
      <c r="AR773" s="18">
        <f t="shared" si="1548"/>
        <v>8.6847737306272688</v>
      </c>
      <c r="AS773" s="18">
        <f t="shared" si="1575"/>
        <v>2</v>
      </c>
      <c r="AT773" s="18">
        <f t="shared" si="1549"/>
        <v>2.4813639230363624</v>
      </c>
      <c r="AU773" s="18">
        <f t="shared" si="1576"/>
        <v>9</v>
      </c>
      <c r="AV773" s="66">
        <v>78</v>
      </c>
      <c r="AW773" s="66">
        <v>195</v>
      </c>
      <c r="AX773" s="66">
        <v>68</v>
      </c>
      <c r="AY773" s="66">
        <v>33</v>
      </c>
      <c r="AZ773" s="66">
        <v>37</v>
      </c>
      <c r="BA773" s="66">
        <v>620</v>
      </c>
      <c r="BB773" s="66">
        <v>571</v>
      </c>
      <c r="BC773" s="66">
        <v>28.5</v>
      </c>
      <c r="BD773">
        <v>12</v>
      </c>
      <c r="BE773" t="s">
        <v>2949</v>
      </c>
      <c r="BF773" t="s">
        <v>1261</v>
      </c>
      <c r="BG773" t="s">
        <v>7484</v>
      </c>
      <c r="BH773" t="s">
        <v>7457</v>
      </c>
      <c r="BI773">
        <v>73</v>
      </c>
      <c r="BJ773">
        <v>213</v>
      </c>
      <c r="BK773" t="s">
        <v>1258</v>
      </c>
      <c r="BL773" t="s">
        <v>7128</v>
      </c>
      <c r="BM773" s="4" t="s">
        <v>4956</v>
      </c>
      <c r="BN773" s="4" t="s">
        <v>1623</v>
      </c>
      <c r="BO773" s="4" t="s">
        <v>1624</v>
      </c>
      <c r="BP773" s="4" t="s">
        <v>1421</v>
      </c>
      <c r="BQ773" s="7">
        <f t="shared" si="1550"/>
        <v>1252.7166666666667</v>
      </c>
      <c r="BR773" s="7">
        <f t="shared" si="1550"/>
        <v>893.41666666666663</v>
      </c>
      <c r="BS773" s="7">
        <f t="shared" si="1550"/>
        <v>168.53333333333333</v>
      </c>
      <c r="BT773" s="7">
        <f t="shared" si="1550"/>
        <v>190.76666666666668</v>
      </c>
      <c r="BU773" s="12">
        <v>1613</v>
      </c>
      <c r="BV773">
        <v>4</v>
      </c>
      <c r="BW773">
        <v>1</v>
      </c>
      <c r="BX773">
        <v>0</v>
      </c>
      <c r="BY773" s="18">
        <f t="shared" si="1551"/>
        <v>13.138480392156863</v>
      </c>
      <c r="BZ773" s="18">
        <f t="shared" si="1552"/>
        <v>2.4784313725490197</v>
      </c>
      <c r="CA773" s="18">
        <f t="shared" si="1553"/>
        <v>2.8053921568627453</v>
      </c>
      <c r="CB773" s="6">
        <v>43</v>
      </c>
      <c r="CC773" s="6">
        <v>16</v>
      </c>
      <c r="CD773" s="6">
        <v>3</v>
      </c>
      <c r="CE773" s="6">
        <v>62</v>
      </c>
      <c r="CF773" s="6">
        <v>28</v>
      </c>
      <c r="CG773" s="6">
        <v>2</v>
      </c>
      <c r="CH773" s="6">
        <v>16</v>
      </c>
      <c r="CI773" s="6">
        <v>46</v>
      </c>
      <c r="CJ773" s="11">
        <f t="shared" si="1554"/>
        <v>2.8877903180673448</v>
      </c>
      <c r="CK773" s="11">
        <f t="shared" si="1555"/>
        <v>5.0323257033024635</v>
      </c>
      <c r="CL773" s="11">
        <f t="shared" si="1556"/>
        <v>1.0680379746835444</v>
      </c>
      <c r="CM773" s="11">
        <f t="shared" si="1557"/>
        <v>1.8804216024624567</v>
      </c>
      <c r="CN773" s="11">
        <f t="shared" si="1558"/>
        <v>0.62904071291280794</v>
      </c>
      <c r="CO773" s="11">
        <f t="shared" si="1559"/>
        <v>5.6962025316455698</v>
      </c>
      <c r="CP773" s="52">
        <f t="shared" si="1542"/>
        <v>0.30232558139534882</v>
      </c>
      <c r="CQ773" s="52">
        <f t="shared" si="1543"/>
        <v>0.44186046511627908</v>
      </c>
      <c r="CR773" s="52">
        <f t="shared" si="1544"/>
        <v>0.7441860465116279</v>
      </c>
      <c r="CS773" s="52">
        <f t="shared" si="1545"/>
        <v>0.4375</v>
      </c>
      <c r="CT773" s="52">
        <f t="shared" si="1546"/>
        <v>0.3125</v>
      </c>
      <c r="CU773" s="52">
        <f t="shared" si="1547"/>
        <v>0.75</v>
      </c>
      <c r="CV773">
        <v>0</v>
      </c>
      <c r="CW773" s="60">
        <f t="shared" si="1577"/>
        <v>47.020894551435269</v>
      </c>
      <c r="CX773" s="60">
        <f t="shared" si="1578"/>
        <v>75.070278543595023</v>
      </c>
      <c r="CY773" s="60">
        <v>18.575535839300986</v>
      </c>
      <c r="CZ773" s="60">
        <v>7.0242798049768655</v>
      </c>
      <c r="DA773" s="60">
        <v>9.2988597341575843E-2</v>
      </c>
      <c r="DB773" s="60">
        <v>3.951546025324332</v>
      </c>
      <c r="DC773" s="60">
        <v>1.2063257665026352</v>
      </c>
      <c r="DD773" s="60">
        <f t="shared" si="1579"/>
        <v>30.850676033446398</v>
      </c>
      <c r="DE773" s="60">
        <f t="shared" si="1580"/>
        <v>49.254036214807385</v>
      </c>
      <c r="DF773" s="60">
        <v>7.4522048697383774</v>
      </c>
      <c r="DG773" s="60">
        <v>0.1282934547508042</v>
      </c>
      <c r="DH773" s="60">
        <v>5.9759053347384876</v>
      </c>
      <c r="DI773" s="60">
        <v>2.6138148587612031</v>
      </c>
      <c r="DJ773" s="60">
        <f t="shared" si="1581"/>
        <v>16.170218517988872</v>
      </c>
      <c r="DK773" s="60">
        <f t="shared" si="1582"/>
        <v>25.816242328787627</v>
      </c>
      <c r="DL773" s="60"/>
      <c r="DM773" s="60"/>
      <c r="DN773" s="60">
        <f t="shared" si="1583"/>
        <v>0</v>
      </c>
      <c r="DO773" s="58">
        <v>893.41666666666663</v>
      </c>
      <c r="DP773" s="58">
        <v>190.76666666666668</v>
      </c>
      <c r="DQ773" s="58">
        <v>168.53333333333333</v>
      </c>
      <c r="DR773" s="58">
        <v>1252.7166666666667</v>
      </c>
    </row>
    <row r="774" spans="1:122" x14ac:dyDescent="0.2">
      <c r="A774" t="s">
        <v>4669</v>
      </c>
      <c r="B774" t="s">
        <v>4669</v>
      </c>
      <c r="C774" t="str">
        <f t="shared" si="1560"/>
        <v xml:space="preserve">Eaves, Patrick </v>
      </c>
      <c r="D774" t="str">
        <f t="shared" si="1561"/>
        <v>Patrick Eaves</v>
      </c>
      <c r="E774" t="str">
        <f t="shared" si="1562"/>
        <v>RW</v>
      </c>
      <c r="F774" t="s">
        <v>7575</v>
      </c>
      <c r="G774">
        <v>73</v>
      </c>
      <c r="H774">
        <v>14</v>
      </c>
      <c r="I774">
        <v>18</v>
      </c>
      <c r="J774">
        <f t="shared" si="1563"/>
        <v>32</v>
      </c>
      <c r="K774">
        <v>1</v>
      </c>
      <c r="L774">
        <v>36</v>
      </c>
      <c r="M774" s="5" t="s">
        <v>5586</v>
      </c>
      <c r="N774" s="7">
        <f t="shared" si="1564"/>
        <v>12.216666666666667</v>
      </c>
      <c r="O774" s="7">
        <f t="shared" si="1565"/>
        <v>891.81666666666672</v>
      </c>
      <c r="P774">
        <v>3</v>
      </c>
      <c r="Q774">
        <v>3</v>
      </c>
      <c r="R774">
        <v>1</v>
      </c>
      <c r="S774">
        <v>0</v>
      </c>
      <c r="T774">
        <f t="shared" si="1566"/>
        <v>10</v>
      </c>
      <c r="U774">
        <f t="shared" si="1567"/>
        <v>15</v>
      </c>
      <c r="V774">
        <v>130</v>
      </c>
      <c r="W774" s="9">
        <f t="shared" si="1568"/>
        <v>0.1076923076923077</v>
      </c>
      <c r="X774">
        <v>1223</v>
      </c>
      <c r="Y774">
        <v>1</v>
      </c>
      <c r="Z774">
        <v>0</v>
      </c>
      <c r="AA774">
        <v>1</v>
      </c>
      <c r="AB774">
        <v>8</v>
      </c>
      <c r="AC774" s="9">
        <f t="shared" si="1569"/>
        <v>0.1111111111111111</v>
      </c>
      <c r="AD774" s="5" t="s">
        <v>1727</v>
      </c>
      <c r="AE774" s="11">
        <f t="shared" si="1570"/>
        <v>27.85</v>
      </c>
      <c r="AF774" s="27">
        <v>60</v>
      </c>
      <c r="AG774" s="12">
        <v>1844562</v>
      </c>
      <c r="AH774" s="13" t="s">
        <v>6269</v>
      </c>
      <c r="AI774" s="13" t="s">
        <v>6338</v>
      </c>
      <c r="AJ774" s="14">
        <v>-8.8000000000000007</v>
      </c>
      <c r="AK774" s="13" t="s">
        <v>6339</v>
      </c>
      <c r="AL774" s="13" t="s">
        <v>6340</v>
      </c>
      <c r="AM774" s="13" t="s">
        <v>6341</v>
      </c>
      <c r="AN774" s="18">
        <f t="shared" si="1571"/>
        <v>19.8</v>
      </c>
      <c r="AO774" s="18">
        <f t="shared" si="1572"/>
        <v>17.899999999999999</v>
      </c>
      <c r="AP774" s="18">
        <f t="shared" si="1573"/>
        <v>-8.8000000000000007</v>
      </c>
      <c r="AQ774" s="18">
        <f t="shared" si="1574"/>
        <v>2.2000000000000002</v>
      </c>
      <c r="AR774" s="18">
        <f t="shared" si="1548"/>
        <v>4.4144204401043412</v>
      </c>
      <c r="AS774" s="18">
        <f t="shared" si="1575"/>
        <v>-0.6</v>
      </c>
      <c r="AT774" s="18">
        <f t="shared" si="1549"/>
        <v>-1.2039328473011839</v>
      </c>
      <c r="AU774" s="18">
        <f t="shared" si="1576"/>
        <v>1.6</v>
      </c>
      <c r="AV774" s="66">
        <v>23</v>
      </c>
      <c r="AW774" s="66">
        <v>123</v>
      </c>
      <c r="AX774" s="66">
        <v>49</v>
      </c>
      <c r="AY774" s="66">
        <v>25</v>
      </c>
      <c r="AZ774" s="66">
        <v>26</v>
      </c>
      <c r="BA774" s="66">
        <v>1</v>
      </c>
      <c r="BB774" s="66">
        <v>8</v>
      </c>
      <c r="BC774" s="66">
        <v>0.2</v>
      </c>
      <c r="BD774">
        <v>44</v>
      </c>
      <c r="BE774" t="s">
        <v>2852</v>
      </c>
      <c r="BF774" t="s">
        <v>2853</v>
      </c>
      <c r="BG774" t="s">
        <v>7474</v>
      </c>
      <c r="BH774" t="s">
        <v>7457</v>
      </c>
      <c r="BI774">
        <v>72</v>
      </c>
      <c r="BJ774">
        <v>192</v>
      </c>
      <c r="BK774" t="s">
        <v>1258</v>
      </c>
      <c r="BL774" t="s">
        <v>7128</v>
      </c>
      <c r="BM774" s="4" t="s">
        <v>2120</v>
      </c>
      <c r="BN774" s="4" t="s">
        <v>2121</v>
      </c>
      <c r="BO774" s="4" t="s">
        <v>2122</v>
      </c>
      <c r="BP774" s="4" t="s">
        <v>2124</v>
      </c>
      <c r="BQ774" s="7">
        <f t="shared" si="1550"/>
        <v>891.65</v>
      </c>
      <c r="BR774" s="7">
        <f t="shared" si="1550"/>
        <v>786.56666666666672</v>
      </c>
      <c r="BS774" s="7">
        <f t="shared" si="1550"/>
        <v>28.916666666666668</v>
      </c>
      <c r="BT774" s="7">
        <f t="shared" si="1550"/>
        <v>76.166666666666671</v>
      </c>
      <c r="BU774" s="12">
        <v>1223</v>
      </c>
      <c r="BV774">
        <v>0</v>
      </c>
      <c r="BW774">
        <v>0</v>
      </c>
      <c r="BX774">
        <v>0</v>
      </c>
      <c r="BY774" s="18">
        <f t="shared" si="1551"/>
        <v>10.774885844748859</v>
      </c>
      <c r="BZ774" s="18">
        <f t="shared" si="1552"/>
        <v>0.39611872146118721</v>
      </c>
      <c r="CA774" s="18">
        <f t="shared" si="1553"/>
        <v>1.04337899543379</v>
      </c>
      <c r="CB774" s="6">
        <v>37</v>
      </c>
      <c r="CC774" s="6">
        <v>8</v>
      </c>
      <c r="CD774" s="6">
        <v>1</v>
      </c>
      <c r="CE774" s="6">
        <v>46</v>
      </c>
      <c r="CF774" s="6">
        <v>37</v>
      </c>
      <c r="CG774" s="6">
        <v>0</v>
      </c>
      <c r="CH774" s="6">
        <v>1</v>
      </c>
      <c r="CI774" s="6">
        <v>38</v>
      </c>
      <c r="CJ774" s="11">
        <f t="shared" si="1554"/>
        <v>2.8223926770352161</v>
      </c>
      <c r="CK774" s="11">
        <f t="shared" si="1555"/>
        <v>6.3019693654266957</v>
      </c>
      <c r="CL774" s="11">
        <f t="shared" si="1556"/>
        <v>2.0749279538904899</v>
      </c>
      <c r="CM774" s="11">
        <f t="shared" si="1557"/>
        <v>2.8223926770352161</v>
      </c>
      <c r="CN774" s="11">
        <f t="shared" si="1558"/>
        <v>0</v>
      </c>
      <c r="CO774" s="11">
        <f t="shared" si="1559"/>
        <v>2.0749279538904899</v>
      </c>
      <c r="CP774" s="52">
        <f t="shared" si="1542"/>
        <v>0.27027027027027029</v>
      </c>
      <c r="CQ774" s="52">
        <f t="shared" si="1543"/>
        <v>0.40540540540540543</v>
      </c>
      <c r="CR774" s="52">
        <f t="shared" si="1544"/>
        <v>0.67567567567567566</v>
      </c>
      <c r="CS774" s="52">
        <f t="shared" si="1545"/>
        <v>0.375</v>
      </c>
      <c r="CT774" s="52">
        <f t="shared" si="1546"/>
        <v>0.375</v>
      </c>
      <c r="CU774" s="52">
        <f t="shared" si="1547"/>
        <v>0.75</v>
      </c>
      <c r="CV774">
        <v>0</v>
      </c>
      <c r="CW774" s="60">
        <f t="shared" si="1577"/>
        <v>27.23015680498068</v>
      </c>
      <c r="CX774" s="60">
        <f t="shared" si="1578"/>
        <v>61.078128873393553</v>
      </c>
      <c r="CY774" s="60">
        <v>12.089030010364198</v>
      </c>
      <c r="CZ774" s="60">
        <v>3.7644428040717397</v>
      </c>
      <c r="DA774" s="60">
        <v>6.6186780319797869E-2</v>
      </c>
      <c r="DB774" s="60">
        <v>1.9683537897753278</v>
      </c>
      <c r="DC774" s="60">
        <v>0</v>
      </c>
      <c r="DD774" s="60">
        <f t="shared" si="1579"/>
        <v>17.888013384531064</v>
      </c>
      <c r="DE774" s="60">
        <f t="shared" si="1580"/>
        <v>40.123396813841893</v>
      </c>
      <c r="DF774" s="60">
        <v>3.6019663039151997</v>
      </c>
      <c r="DG774" s="60">
        <v>0.16711624344899814</v>
      </c>
      <c r="DH774" s="60">
        <v>1.8392117802643988</v>
      </c>
      <c r="DI774" s="60">
        <v>3.7338490928210182</v>
      </c>
      <c r="DJ774" s="60">
        <f t="shared" si="1581"/>
        <v>9.3421434204496148</v>
      </c>
      <c r="DK774" s="60">
        <f t="shared" si="1582"/>
        <v>20.954732059551652</v>
      </c>
      <c r="DL774" s="60"/>
      <c r="DM774" s="60"/>
      <c r="DN774" s="60">
        <f t="shared" si="1583"/>
        <v>0</v>
      </c>
      <c r="DO774" s="59">
        <v>786.56666666666683</v>
      </c>
      <c r="DP774" s="59">
        <v>76.166666666666671</v>
      </c>
      <c r="DQ774" s="59">
        <v>28.916666666666668</v>
      </c>
      <c r="DR774" s="58">
        <v>891.65</v>
      </c>
    </row>
    <row r="775" spans="1:122" x14ac:dyDescent="0.2">
      <c r="A775" t="s">
        <v>4651</v>
      </c>
      <c r="B775" t="s">
        <v>4669</v>
      </c>
      <c r="C775" t="str">
        <f t="shared" si="1560"/>
        <v xml:space="preserve">Donovan, Shean </v>
      </c>
      <c r="D775" t="str">
        <f t="shared" si="1561"/>
        <v>Shean Donovan</v>
      </c>
      <c r="E775" t="str">
        <f t="shared" si="1562"/>
        <v>RW</v>
      </c>
      <c r="F775" t="s">
        <v>402</v>
      </c>
      <c r="G775">
        <v>76</v>
      </c>
      <c r="H775">
        <v>6</v>
      </c>
      <c r="I775">
        <v>11</v>
      </c>
      <c r="J775">
        <f t="shared" si="1563"/>
        <v>17</v>
      </c>
      <c r="K775">
        <v>-13</v>
      </c>
      <c r="L775">
        <v>56</v>
      </c>
      <c r="M775" s="5" t="s">
        <v>5533</v>
      </c>
      <c r="N775" s="7">
        <f t="shared" si="1564"/>
        <v>14.15</v>
      </c>
      <c r="O775" s="7">
        <f t="shared" si="1565"/>
        <v>1075.4000000000001</v>
      </c>
      <c r="P775">
        <v>0</v>
      </c>
      <c r="Q775">
        <v>0</v>
      </c>
      <c r="R775">
        <v>0</v>
      </c>
      <c r="S775">
        <v>2</v>
      </c>
      <c r="T775">
        <f t="shared" si="1566"/>
        <v>6</v>
      </c>
      <c r="U775">
        <f t="shared" si="1567"/>
        <v>9</v>
      </c>
      <c r="V775">
        <v>108</v>
      </c>
      <c r="W775" s="9">
        <f t="shared" si="1568"/>
        <v>5.5555555555555552E-2</v>
      </c>
      <c r="X775">
        <v>1547</v>
      </c>
      <c r="Y775">
        <v>0</v>
      </c>
      <c r="Z775">
        <v>0</v>
      </c>
      <c r="AA775">
        <v>18</v>
      </c>
      <c r="AB775">
        <v>23</v>
      </c>
      <c r="AC775" s="9">
        <f t="shared" si="1569"/>
        <v>0.43902439024390244</v>
      </c>
      <c r="AD775" s="5" t="s">
        <v>4782</v>
      </c>
      <c r="AE775" s="11">
        <f t="shared" si="1570"/>
        <v>63.266666666666666</v>
      </c>
      <c r="AF775" s="27">
        <v>30</v>
      </c>
      <c r="AG775" s="12">
        <v>165000</v>
      </c>
      <c r="AH775" s="15" t="s">
        <v>6370</v>
      </c>
      <c r="AI775" s="15" t="s">
        <v>4483</v>
      </c>
      <c r="AJ775" s="16">
        <v>-4</v>
      </c>
      <c r="AK775" s="15" t="s">
        <v>329</v>
      </c>
      <c r="AL775" s="15" t="s">
        <v>6348</v>
      </c>
      <c r="AM775" s="15" t="s">
        <v>6498</v>
      </c>
      <c r="AN775" s="18">
        <f t="shared" si="1571"/>
        <v>18.8</v>
      </c>
      <c r="AO775" s="18">
        <f t="shared" si="1572"/>
        <v>20.3</v>
      </c>
      <c r="AP775" s="18">
        <f t="shared" si="1573"/>
        <v>-4</v>
      </c>
      <c r="AQ775" s="18">
        <f t="shared" si="1574"/>
        <v>-2.5</v>
      </c>
      <c r="AR775" s="18">
        <f t="shared" si="1548"/>
        <v>-3.9507993784075643</v>
      </c>
      <c r="AS775" s="18">
        <f t="shared" si="1575"/>
        <v>0.2</v>
      </c>
      <c r="AT775" s="18">
        <f t="shared" si="1549"/>
        <v>0.3160639502726052</v>
      </c>
      <c r="AU775" s="18">
        <f t="shared" si="1576"/>
        <v>-2.2000000000000002</v>
      </c>
      <c r="AV775" s="66">
        <v>34</v>
      </c>
      <c r="AW775" s="66">
        <v>42</v>
      </c>
      <c r="AX775" s="66">
        <v>38</v>
      </c>
      <c r="AY775" s="66">
        <v>24</v>
      </c>
      <c r="AZ775" s="66">
        <v>21</v>
      </c>
      <c r="BA775" s="66">
        <v>18</v>
      </c>
      <c r="BB775" s="66">
        <v>23</v>
      </c>
      <c r="BC775" s="66">
        <v>0.8</v>
      </c>
      <c r="BD775">
        <v>22</v>
      </c>
      <c r="BE775" t="s">
        <v>1352</v>
      </c>
      <c r="BF775" t="s">
        <v>2944</v>
      </c>
      <c r="BG775" t="s">
        <v>7484</v>
      </c>
      <c r="BH775" t="s">
        <v>7457</v>
      </c>
      <c r="BI775">
        <v>74</v>
      </c>
      <c r="BJ775">
        <v>208</v>
      </c>
      <c r="BK775" t="s">
        <v>1258</v>
      </c>
      <c r="BL775" t="s">
        <v>7128</v>
      </c>
      <c r="BM775" s="4" t="s">
        <v>504</v>
      </c>
      <c r="BN775" s="4" t="s">
        <v>6777</v>
      </c>
      <c r="BO775" s="4" t="s">
        <v>6778</v>
      </c>
      <c r="BP775" s="4" t="s">
        <v>6779</v>
      </c>
      <c r="BQ775" s="7">
        <f t="shared" si="1550"/>
        <v>1075.55</v>
      </c>
      <c r="BR775" s="7">
        <f t="shared" si="1550"/>
        <v>885.5333333333333</v>
      </c>
      <c r="BS775" s="7">
        <f t="shared" si="1550"/>
        <v>172.45</v>
      </c>
      <c r="BT775" s="7">
        <f t="shared" si="1550"/>
        <v>17.566666666666666</v>
      </c>
      <c r="BU775" s="12">
        <v>1547</v>
      </c>
      <c r="BV775">
        <v>0</v>
      </c>
      <c r="BW775">
        <v>0</v>
      </c>
      <c r="BX775">
        <v>0</v>
      </c>
      <c r="BY775" s="18">
        <f t="shared" si="1551"/>
        <v>11.651754385964912</v>
      </c>
      <c r="BZ775" s="18">
        <f t="shared" si="1552"/>
        <v>2.269078947368421</v>
      </c>
      <c r="CA775" s="18">
        <f t="shared" si="1553"/>
        <v>0.23114035087719298</v>
      </c>
      <c r="CB775" s="6">
        <v>24</v>
      </c>
      <c r="CC775" s="6">
        <v>1</v>
      </c>
      <c r="CD775" s="6">
        <v>2</v>
      </c>
      <c r="CE775" s="6">
        <v>27</v>
      </c>
      <c r="CF775" s="6">
        <v>41</v>
      </c>
      <c r="CG775" s="6">
        <v>0</v>
      </c>
      <c r="CH775" s="6">
        <v>11</v>
      </c>
      <c r="CI775" s="6">
        <v>52</v>
      </c>
      <c r="CJ775" s="11">
        <f t="shared" si="1554"/>
        <v>1.6261386734924341</v>
      </c>
      <c r="CK775" s="11">
        <f t="shared" si="1555"/>
        <v>3.4155597722960156</v>
      </c>
      <c r="CL775" s="11">
        <f t="shared" si="1556"/>
        <v>0.69585387068715565</v>
      </c>
      <c r="CM775" s="11">
        <f t="shared" si="1557"/>
        <v>2.7779869005495748</v>
      </c>
      <c r="CN775" s="11">
        <f t="shared" si="1558"/>
        <v>0</v>
      </c>
      <c r="CO775" s="11">
        <f t="shared" si="1559"/>
        <v>3.8271962887793562</v>
      </c>
      <c r="CP775" s="52">
        <f t="shared" si="1542"/>
        <v>0.25</v>
      </c>
      <c r="CQ775" s="52">
        <f t="shared" si="1543"/>
        <v>0.375</v>
      </c>
      <c r="CR775" s="52">
        <f t="shared" si="1544"/>
        <v>0.625</v>
      </c>
      <c r="CS775" s="52">
        <f t="shared" si="1545"/>
        <v>0</v>
      </c>
      <c r="CT775" s="52">
        <f t="shared" si="1546"/>
        <v>0</v>
      </c>
      <c r="CU775" s="52">
        <f t="shared" si="1547"/>
        <v>0</v>
      </c>
      <c r="CV775">
        <v>0</v>
      </c>
      <c r="CW775" s="60">
        <f t="shared" si="1577"/>
        <v>14.554970391861097</v>
      </c>
      <c r="CX775" s="60">
        <f t="shared" si="1578"/>
        <v>27.065167387589788</v>
      </c>
      <c r="CY775" s="60">
        <v>-1.3750514218077909</v>
      </c>
      <c r="CZ775" s="60">
        <v>-1.0405289719139956</v>
      </c>
      <c r="DA775" s="60">
        <v>0.27084263637962508</v>
      </c>
      <c r="DB775" s="60">
        <v>-0.26893425591998438</v>
      </c>
      <c r="DC775" s="60">
        <v>0</v>
      </c>
      <c r="DD775" s="60">
        <f t="shared" si="1579"/>
        <v>-2.4136720132621461</v>
      </c>
      <c r="DE775" s="60">
        <f t="shared" si="1580"/>
        <v>-4.4882562656541234</v>
      </c>
      <c r="DF775" s="60">
        <v>6.6696201402556072</v>
      </c>
      <c r="DG775" s="60">
        <v>6.9095607124261119E-2</v>
      </c>
      <c r="DH775" s="60">
        <v>12.472496373956652</v>
      </c>
      <c r="DI775" s="60">
        <v>-2.2425697162132763</v>
      </c>
      <c r="DJ775" s="60">
        <f t="shared" si="1581"/>
        <v>16.968642405123244</v>
      </c>
      <c r="DK775" s="60">
        <f t="shared" si="1582"/>
        <v>31.553423653243915</v>
      </c>
      <c r="DL775" s="60"/>
      <c r="DM775" s="60"/>
      <c r="DN775" s="60">
        <f t="shared" si="1583"/>
        <v>0</v>
      </c>
      <c r="DO775" s="58">
        <v>885.5333333333333</v>
      </c>
      <c r="DP775" s="58">
        <v>17.566666666666666</v>
      </c>
      <c r="DQ775" s="58">
        <v>172.45</v>
      </c>
      <c r="DR775" s="58">
        <v>1075.55</v>
      </c>
    </row>
    <row r="776" spans="1:122" x14ac:dyDescent="0.2">
      <c r="A776" t="s">
        <v>4669</v>
      </c>
      <c r="B776" t="s">
        <v>4669</v>
      </c>
      <c r="C776" t="str">
        <f t="shared" si="1560"/>
        <v xml:space="preserve">Redden, Wade </v>
      </c>
      <c r="D776" t="str">
        <f t="shared" si="1561"/>
        <v>Wade Redden</v>
      </c>
      <c r="E776" t="str">
        <f t="shared" si="1562"/>
        <v xml:space="preserve">D </v>
      </c>
      <c r="F776" t="s">
        <v>7573</v>
      </c>
      <c r="G776">
        <v>64</v>
      </c>
      <c r="H776">
        <v>7</v>
      </c>
      <c r="I776">
        <v>29</v>
      </c>
      <c r="J776">
        <f t="shared" si="1563"/>
        <v>36</v>
      </c>
      <c r="K776">
        <v>1</v>
      </c>
      <c r="L776">
        <v>50</v>
      </c>
      <c r="M776" s="5" t="s">
        <v>4306</v>
      </c>
      <c r="N776" s="7">
        <f t="shared" si="1564"/>
        <v>22.9</v>
      </c>
      <c r="O776" s="7">
        <f t="shared" si="1565"/>
        <v>1465.6</v>
      </c>
      <c r="P776">
        <v>4</v>
      </c>
      <c r="Q776">
        <v>15</v>
      </c>
      <c r="R776">
        <v>0</v>
      </c>
      <c r="S776">
        <v>0</v>
      </c>
      <c r="T776">
        <f t="shared" si="1566"/>
        <v>3</v>
      </c>
      <c r="U776">
        <f t="shared" si="1567"/>
        <v>14</v>
      </c>
      <c r="V776">
        <v>122</v>
      </c>
      <c r="W776" s="9">
        <f t="shared" si="1568"/>
        <v>5.737704918032787E-2</v>
      </c>
      <c r="X776">
        <v>1777</v>
      </c>
      <c r="Y776">
        <v>3</v>
      </c>
      <c r="Z776">
        <v>0</v>
      </c>
      <c r="AA776">
        <v>0</v>
      </c>
      <c r="AB776">
        <v>0</v>
      </c>
      <c r="AC776" s="9">
        <f t="shared" si="1569"/>
        <v>0</v>
      </c>
      <c r="AD776" s="5" t="s">
        <v>1728</v>
      </c>
      <c r="AE776" s="11">
        <f t="shared" si="1570"/>
        <v>40.716666666666669</v>
      </c>
      <c r="AF776" s="27">
        <v>72</v>
      </c>
      <c r="AG776" s="12">
        <v>3990791</v>
      </c>
      <c r="AH776" s="13" t="s">
        <v>6325</v>
      </c>
      <c r="AI776" s="13" t="s">
        <v>6326</v>
      </c>
      <c r="AJ776" s="14">
        <v>-11.9</v>
      </c>
      <c r="AK776" s="13" t="s">
        <v>6327</v>
      </c>
      <c r="AL776" s="13" t="s">
        <v>6328</v>
      </c>
      <c r="AM776" s="13" t="s">
        <v>6324</v>
      </c>
      <c r="AN776" s="18">
        <f t="shared" si="1571"/>
        <v>34.9</v>
      </c>
      <c r="AO776" s="18">
        <f t="shared" si="1572"/>
        <v>29.3</v>
      </c>
      <c r="AP776" s="18">
        <f t="shared" si="1573"/>
        <v>-11.9</v>
      </c>
      <c r="AQ776" s="18">
        <f t="shared" si="1574"/>
        <v>4</v>
      </c>
      <c r="AR776" s="18">
        <f t="shared" si="1548"/>
        <v>4.1757649044358809</v>
      </c>
      <c r="AS776" s="18">
        <f t="shared" si="1575"/>
        <v>-1</v>
      </c>
      <c r="AT776" s="18">
        <f t="shared" si="1549"/>
        <v>-1.0439412261089702</v>
      </c>
      <c r="AU776" s="18">
        <f t="shared" si="1576"/>
        <v>3.1</v>
      </c>
      <c r="AV776" s="66">
        <v>122</v>
      </c>
      <c r="AW776" s="66">
        <v>69</v>
      </c>
      <c r="AX776" s="66">
        <v>56</v>
      </c>
      <c r="AY776" s="66">
        <v>65</v>
      </c>
      <c r="AZ776" s="66">
        <v>21</v>
      </c>
      <c r="BA776" s="66">
        <v>0</v>
      </c>
      <c r="BB776" s="66">
        <v>0</v>
      </c>
      <c r="BC776" s="66">
        <v>0</v>
      </c>
      <c r="BE776" t="s">
        <v>3053</v>
      </c>
      <c r="BF776" t="s">
        <v>159</v>
      </c>
      <c r="BG776" t="s">
        <v>650</v>
      </c>
      <c r="BH776" t="s">
        <v>7457</v>
      </c>
      <c r="BI776">
        <v>74</v>
      </c>
      <c r="BJ776">
        <v>208</v>
      </c>
      <c r="BK776" t="s">
        <v>1259</v>
      </c>
      <c r="BL776" t="s">
        <v>7128</v>
      </c>
      <c r="BM776" s="4" t="s">
        <v>2066</v>
      </c>
      <c r="BN776" s="4" t="s">
        <v>2067</v>
      </c>
      <c r="BO776" s="4" t="s">
        <v>7332</v>
      </c>
      <c r="BP776" s="4" t="s">
        <v>7334</v>
      </c>
      <c r="BQ776" s="7">
        <f t="shared" si="1550"/>
        <v>1466</v>
      </c>
      <c r="BR776" s="7">
        <f t="shared" si="1550"/>
        <v>1016.1833333333333</v>
      </c>
      <c r="BS776" s="7">
        <f t="shared" si="1550"/>
        <v>158.18333333333334</v>
      </c>
      <c r="BT776" s="7">
        <f t="shared" si="1550"/>
        <v>291.63333333333333</v>
      </c>
      <c r="BU776" s="12">
        <v>1777</v>
      </c>
      <c r="BV776">
        <v>0</v>
      </c>
      <c r="BW776">
        <v>0</v>
      </c>
      <c r="BX776">
        <v>0</v>
      </c>
      <c r="BY776" s="18">
        <f t="shared" si="1551"/>
        <v>15.877864583333333</v>
      </c>
      <c r="BZ776" s="18">
        <f t="shared" si="1552"/>
        <v>2.4716145833333334</v>
      </c>
      <c r="CA776" s="18">
        <f t="shared" si="1553"/>
        <v>4.5567708333333332</v>
      </c>
      <c r="CB776" s="6">
        <v>53</v>
      </c>
      <c r="CC776" s="6">
        <v>35</v>
      </c>
      <c r="CD776" s="6">
        <v>3</v>
      </c>
      <c r="CE776" s="6">
        <v>91</v>
      </c>
      <c r="CF776" s="6">
        <v>52</v>
      </c>
      <c r="CG776" s="6">
        <v>3</v>
      </c>
      <c r="CH776" s="6">
        <v>12</v>
      </c>
      <c r="CI776" s="6">
        <v>67</v>
      </c>
      <c r="CJ776" s="11">
        <f t="shared" si="1554"/>
        <v>3.1293565793573999</v>
      </c>
      <c r="CK776" s="11">
        <f t="shared" si="1555"/>
        <v>7.2008229511944224</v>
      </c>
      <c r="CL776" s="11">
        <f t="shared" si="1556"/>
        <v>1.1379201348646084</v>
      </c>
      <c r="CM776" s="11">
        <f t="shared" si="1557"/>
        <v>3.0703121155959394</v>
      </c>
      <c r="CN776" s="11">
        <f t="shared" si="1558"/>
        <v>0.61721339581666479</v>
      </c>
      <c r="CO776" s="11">
        <f t="shared" si="1559"/>
        <v>4.5516805394584336</v>
      </c>
      <c r="CP776" s="52">
        <f t="shared" si="1542"/>
        <v>5.6603773584905662E-2</v>
      </c>
      <c r="CQ776" s="52">
        <f t="shared" si="1543"/>
        <v>0.26415094339622641</v>
      </c>
      <c r="CR776" s="52">
        <f t="shared" si="1544"/>
        <v>0.32075471698113206</v>
      </c>
      <c r="CS776" s="52">
        <f t="shared" si="1545"/>
        <v>0.11428571428571428</v>
      </c>
      <c r="CT776" s="52">
        <f t="shared" si="1546"/>
        <v>0.42857142857142855</v>
      </c>
      <c r="CU776" s="52">
        <f t="shared" si="1547"/>
        <v>0.54285714285714282</v>
      </c>
      <c r="CV776">
        <v>0</v>
      </c>
      <c r="CW776" s="60">
        <f t="shared" si="1577"/>
        <v>41.026484933050369</v>
      </c>
      <c r="CX776" s="60">
        <f t="shared" si="1578"/>
        <v>55.97064793049163</v>
      </c>
      <c r="CY776" s="60">
        <v>10.430293102818597</v>
      </c>
      <c r="CZ776" s="60">
        <v>9.846581475627799</v>
      </c>
      <c r="DA776" s="60">
        <v>0.10882052369071234</v>
      </c>
      <c r="DB776" s="60">
        <v>-0.35647495328043366</v>
      </c>
      <c r="DC776" s="60">
        <v>0</v>
      </c>
      <c r="DD776" s="60">
        <f t="shared" si="1579"/>
        <v>20.029220148856677</v>
      </c>
      <c r="DE776" s="60">
        <f t="shared" si="1580"/>
        <v>27.324993381796283</v>
      </c>
      <c r="DF776" s="60">
        <v>8.7453457480733139</v>
      </c>
      <c r="DG776" s="60">
        <v>2.7553329047660577</v>
      </c>
      <c r="DH776" s="60">
        <v>8.3718361496049241</v>
      </c>
      <c r="DI776" s="60">
        <v>1.1247499817493958</v>
      </c>
      <c r="DJ776" s="60">
        <f t="shared" si="1581"/>
        <v>20.997264784193693</v>
      </c>
      <c r="DK776" s="60">
        <f t="shared" si="1582"/>
        <v>28.645654548695351</v>
      </c>
      <c r="DL776" s="60"/>
      <c r="DM776" s="60"/>
      <c r="DN776" s="60">
        <f t="shared" si="1583"/>
        <v>0</v>
      </c>
      <c r="DO776" s="58">
        <v>1016.1833333333333</v>
      </c>
      <c r="DP776" s="58">
        <v>291.63333333333333</v>
      </c>
      <c r="DQ776" s="58">
        <v>158.18333333333334</v>
      </c>
      <c r="DR776" s="58">
        <v>1466</v>
      </c>
    </row>
    <row r="777" spans="1:122" x14ac:dyDescent="0.2">
      <c r="A777" t="s">
        <v>4657</v>
      </c>
      <c r="B777" t="s">
        <v>4670</v>
      </c>
      <c r="C777" t="str">
        <f t="shared" si="1560"/>
        <v xml:space="preserve">Picard, Alexandre </v>
      </c>
      <c r="D777" t="str">
        <f t="shared" si="1561"/>
        <v>Alexandre Picard</v>
      </c>
      <c r="E777" t="str">
        <f t="shared" si="1562"/>
        <v>LW</v>
      </c>
      <c r="F777" t="s">
        <v>3347</v>
      </c>
      <c r="G777">
        <v>23</v>
      </c>
      <c r="H777">
        <v>0</v>
      </c>
      <c r="I777">
        <v>1</v>
      </c>
      <c r="J777">
        <f t="shared" si="1563"/>
        <v>1</v>
      </c>
      <c r="K777">
        <v>-3</v>
      </c>
      <c r="L777">
        <v>6</v>
      </c>
      <c r="M777" s="5" t="s">
        <v>5611</v>
      </c>
      <c r="N777" s="7">
        <f t="shared" si="1564"/>
        <v>7.8166666666666664</v>
      </c>
      <c r="O777" s="7">
        <f t="shared" si="1565"/>
        <v>179.78333333333333</v>
      </c>
      <c r="P777">
        <v>0</v>
      </c>
      <c r="Q777">
        <v>1</v>
      </c>
      <c r="R777">
        <v>0</v>
      </c>
      <c r="S777">
        <v>0</v>
      </c>
      <c r="T777">
        <f t="shared" si="1566"/>
        <v>0</v>
      </c>
      <c r="U777">
        <f t="shared" si="1567"/>
        <v>0</v>
      </c>
      <c r="V777">
        <v>20</v>
      </c>
      <c r="W777" s="9">
        <f t="shared" si="1568"/>
        <v>0</v>
      </c>
      <c r="X777">
        <v>275</v>
      </c>
      <c r="Y777">
        <v>0</v>
      </c>
      <c r="Z777">
        <v>0</v>
      </c>
      <c r="AA777">
        <v>0</v>
      </c>
      <c r="AB777">
        <v>0</v>
      </c>
      <c r="AC777" s="9">
        <f t="shared" si="1569"/>
        <v>0</v>
      </c>
      <c r="AD777" s="5" t="s">
        <v>4077</v>
      </c>
      <c r="AE777" s="11">
        <f t="shared" si="1570"/>
        <v>179.95</v>
      </c>
      <c r="AF777" s="27">
        <v>52</v>
      </c>
      <c r="AG777" s="12">
        <v>165000</v>
      </c>
      <c r="AH777" s="13" t="s">
        <v>6492</v>
      </c>
      <c r="AI777" s="13" t="s">
        <v>6381</v>
      </c>
      <c r="AJ777" s="14">
        <v>-2.5</v>
      </c>
      <c r="AK777" s="13" t="s">
        <v>4373</v>
      </c>
      <c r="AL777" s="13" t="s">
        <v>6331</v>
      </c>
      <c r="AM777" s="13" t="s">
        <v>6435</v>
      </c>
      <c r="AN777" s="18">
        <f t="shared" si="1571"/>
        <v>3</v>
      </c>
      <c r="AO777" s="18">
        <f t="shared" si="1572"/>
        <v>2.6</v>
      </c>
      <c r="AP777" s="18">
        <f t="shared" si="1573"/>
        <v>-2.5</v>
      </c>
      <c r="AQ777" s="18">
        <f t="shared" si="1574"/>
        <v>-1.2</v>
      </c>
      <c r="AR777" s="18">
        <f t="shared" si="1548"/>
        <v>-12.972972972972972</v>
      </c>
      <c r="AS777" s="18">
        <f t="shared" si="1575"/>
        <v>-0.2</v>
      </c>
      <c r="AT777" s="18">
        <f t="shared" si="1549"/>
        <v>-2.1621621621621623</v>
      </c>
      <c r="AU777" s="18">
        <f t="shared" si="1576"/>
        <v>-1.4</v>
      </c>
      <c r="AV777" s="66">
        <v>5</v>
      </c>
      <c r="AW777" s="66">
        <v>33</v>
      </c>
      <c r="AX777" s="66">
        <v>5</v>
      </c>
      <c r="AY777" s="66">
        <v>1</v>
      </c>
      <c r="AZ777" s="66">
        <v>2</v>
      </c>
      <c r="BA777" s="66">
        <v>0</v>
      </c>
      <c r="BB777" s="66">
        <v>0</v>
      </c>
      <c r="BC777" s="66">
        <v>0</v>
      </c>
      <c r="BD777">
        <v>19</v>
      </c>
      <c r="BE777" t="s">
        <v>4002</v>
      </c>
      <c r="BF777" t="s">
        <v>4003</v>
      </c>
      <c r="BG777" t="s">
        <v>7456</v>
      </c>
      <c r="BH777" t="s">
        <v>7457</v>
      </c>
      <c r="BI777">
        <v>74</v>
      </c>
      <c r="BJ777">
        <v>190</v>
      </c>
      <c r="BK777" t="s">
        <v>1259</v>
      </c>
      <c r="BL777" t="s">
        <v>638</v>
      </c>
      <c r="BM777" s="4" t="s">
        <v>3753</v>
      </c>
      <c r="BN777" s="4" t="s">
        <v>3754</v>
      </c>
      <c r="BO777" s="4" t="s">
        <v>3755</v>
      </c>
      <c r="BP777" s="4" t="s">
        <v>3756</v>
      </c>
      <c r="BQ777" s="7">
        <f t="shared" si="1550"/>
        <v>179.95</v>
      </c>
      <c r="BR777" s="7">
        <f t="shared" si="1550"/>
        <v>174.9</v>
      </c>
      <c r="BS777" s="7">
        <f t="shared" si="1550"/>
        <v>0.6333333333333333</v>
      </c>
      <c r="BT777" s="7">
        <f t="shared" si="1550"/>
        <v>4.416666666666667</v>
      </c>
      <c r="BU777">
        <v>275</v>
      </c>
      <c r="BV777">
        <v>1</v>
      </c>
      <c r="BW777">
        <v>0</v>
      </c>
      <c r="BX777">
        <v>0</v>
      </c>
      <c r="BY777" s="18">
        <f t="shared" si="1551"/>
        <v>7.6043478260869568</v>
      </c>
      <c r="BZ777" s="18">
        <f t="shared" si="1552"/>
        <v>2.753623188405797E-2</v>
      </c>
      <c r="CA777" s="18">
        <f t="shared" si="1553"/>
        <v>0.1920289855072464</v>
      </c>
      <c r="CB777" s="6">
        <v>1</v>
      </c>
      <c r="CC777" s="6">
        <v>1</v>
      </c>
      <c r="CD777" s="6">
        <v>0</v>
      </c>
      <c r="CE777" s="6">
        <v>2</v>
      </c>
      <c r="CF777" s="6">
        <v>4</v>
      </c>
      <c r="CG777" s="6">
        <v>0</v>
      </c>
      <c r="CH777" s="6">
        <v>0</v>
      </c>
      <c r="CI777" s="6">
        <v>4</v>
      </c>
      <c r="CJ777" s="11">
        <f t="shared" si="1554"/>
        <v>0.34305317324185247</v>
      </c>
      <c r="CK777" s="11">
        <f t="shared" si="1555"/>
        <v>13.584905660377357</v>
      </c>
      <c r="CL777" s="11">
        <f t="shared" si="1556"/>
        <v>0</v>
      </c>
      <c r="CM777" s="11">
        <f t="shared" si="1557"/>
        <v>1.3722126929674099</v>
      </c>
      <c r="CN777" s="11">
        <f t="shared" si="1558"/>
        <v>0</v>
      </c>
      <c r="CO777" s="11">
        <f t="shared" si="1559"/>
        <v>0</v>
      </c>
      <c r="CP777" s="52">
        <f t="shared" si="1542"/>
        <v>0</v>
      </c>
      <c r="CQ777" s="52">
        <f t="shared" si="1543"/>
        <v>0</v>
      </c>
      <c r="CR777" s="52">
        <f t="shared" si="1544"/>
        <v>0</v>
      </c>
      <c r="CS777" s="52">
        <f t="shared" si="1545"/>
        <v>0</v>
      </c>
      <c r="CT777" s="52">
        <f t="shared" si="1546"/>
        <v>1</v>
      </c>
      <c r="CU777" s="52">
        <f t="shared" si="1547"/>
        <v>1</v>
      </c>
      <c r="CV777">
        <v>0</v>
      </c>
      <c r="CW777" s="60">
        <f t="shared" si="1577"/>
        <v>-0.81047784871992379</v>
      </c>
      <c r="CX777" s="60">
        <f t="shared" si="1578"/>
        <v>-9.0078116001102959</v>
      </c>
      <c r="CY777" s="60">
        <v>-4.2558050968023098</v>
      </c>
      <c r="CZ777" s="60">
        <v>0.83221363352154543</v>
      </c>
      <c r="DA777" s="60">
        <v>8.4027746533182242E-3</v>
      </c>
      <c r="DB777" s="60">
        <v>-6.6529230222438117E-3</v>
      </c>
      <c r="DC777" s="60">
        <v>-0.64540791002355025</v>
      </c>
      <c r="DD777" s="60">
        <f t="shared" si="1579"/>
        <v>-4.0672495216732401</v>
      </c>
      <c r="DE777" s="60">
        <f t="shared" si="1580"/>
        <v>-45.20421807916911</v>
      </c>
      <c r="DF777" s="60">
        <v>2.7755657970851488</v>
      </c>
      <c r="DG777" s="60">
        <v>1.2547476666498995E-2</v>
      </c>
      <c r="DH777" s="60">
        <v>5.8138202887289964E-2</v>
      </c>
      <c r="DI777" s="60">
        <v>0.41052019631437864</v>
      </c>
      <c r="DJ777" s="60">
        <f t="shared" si="1581"/>
        <v>3.2567716729533163</v>
      </c>
      <c r="DK777" s="60">
        <f t="shared" si="1582"/>
        <v>36.196406479058815</v>
      </c>
      <c r="DL777" s="60"/>
      <c r="DM777" s="60"/>
      <c r="DN777" s="60">
        <f t="shared" si="1583"/>
        <v>0</v>
      </c>
      <c r="DO777" s="59">
        <v>174.9</v>
      </c>
      <c r="DP777" s="59">
        <v>4.416666666666667</v>
      </c>
      <c r="DQ777" s="59">
        <v>0.6333333333333333</v>
      </c>
      <c r="DR777" s="58">
        <v>179.95</v>
      </c>
    </row>
    <row r="778" spans="1:122" x14ac:dyDescent="0.2">
      <c r="A778" t="s">
        <v>4670</v>
      </c>
      <c r="B778" t="s">
        <v>4670</v>
      </c>
      <c r="C778" t="str">
        <f t="shared" si="1560"/>
        <v xml:space="preserve">Eager, Ben </v>
      </c>
      <c r="D778" t="str">
        <f t="shared" si="1561"/>
        <v>Ben Eager</v>
      </c>
      <c r="E778" t="str">
        <f t="shared" si="1562"/>
        <v>LW</v>
      </c>
      <c r="F778" t="s">
        <v>7610</v>
      </c>
      <c r="G778">
        <v>63</v>
      </c>
      <c r="H778">
        <v>6</v>
      </c>
      <c r="I778">
        <v>5</v>
      </c>
      <c r="J778">
        <f t="shared" si="1563"/>
        <v>11</v>
      </c>
      <c r="K778">
        <v>-13</v>
      </c>
      <c r="L778">
        <v>233</v>
      </c>
      <c r="M778" s="5" t="s">
        <v>5519</v>
      </c>
      <c r="N778" s="7">
        <f t="shared" si="1564"/>
        <v>8.2333333333333325</v>
      </c>
      <c r="O778" s="7">
        <f t="shared" si="1565"/>
        <v>518.69999999999993</v>
      </c>
      <c r="P778">
        <v>0</v>
      </c>
      <c r="Q778">
        <v>0</v>
      </c>
      <c r="R778">
        <v>0</v>
      </c>
      <c r="S778">
        <v>0</v>
      </c>
      <c r="T778">
        <f t="shared" si="1566"/>
        <v>6</v>
      </c>
      <c r="U778">
        <f t="shared" si="1567"/>
        <v>5</v>
      </c>
      <c r="V778">
        <v>48</v>
      </c>
      <c r="W778" s="9">
        <f t="shared" si="1568"/>
        <v>0.125</v>
      </c>
      <c r="X778">
        <v>772</v>
      </c>
      <c r="Y778">
        <v>0</v>
      </c>
      <c r="Z778">
        <v>0</v>
      </c>
      <c r="AA778">
        <v>1</v>
      </c>
      <c r="AB778">
        <v>0</v>
      </c>
      <c r="AC778" s="9">
        <f t="shared" si="1569"/>
        <v>1</v>
      </c>
      <c r="AD778" s="5" t="s">
        <v>1731</v>
      </c>
      <c r="AE778" s="11">
        <f t="shared" si="1570"/>
        <v>47.166666666666664</v>
      </c>
      <c r="AF778" s="27">
        <v>5</v>
      </c>
      <c r="AG778" s="12">
        <v>165000</v>
      </c>
      <c r="AH778" s="15" t="s">
        <v>4383</v>
      </c>
      <c r="AI778" s="15" t="s">
        <v>4438</v>
      </c>
      <c r="AJ778" s="16">
        <v>-5.7</v>
      </c>
      <c r="AK778" s="15" t="s">
        <v>4373</v>
      </c>
      <c r="AL778" s="15" t="s">
        <v>6354</v>
      </c>
      <c r="AM778" s="15" t="s">
        <v>6437</v>
      </c>
      <c r="AN778" s="18">
        <f t="shared" si="1571"/>
        <v>11.3</v>
      </c>
      <c r="AO778" s="18">
        <f t="shared" si="1572"/>
        <v>10.5</v>
      </c>
      <c r="AP778" s="18">
        <f t="shared" si="1573"/>
        <v>-5.7</v>
      </c>
      <c r="AQ778" s="18">
        <f t="shared" si="1574"/>
        <v>-1.2</v>
      </c>
      <c r="AR778" s="18">
        <f t="shared" si="1548"/>
        <v>-4.5760772848608111</v>
      </c>
      <c r="AS778" s="18">
        <f t="shared" si="1575"/>
        <v>-0.9</v>
      </c>
      <c r="AT778" s="18">
        <f t="shared" si="1549"/>
        <v>-3.4320579636456081</v>
      </c>
      <c r="AU778" s="18">
        <f t="shared" si="1576"/>
        <v>-2</v>
      </c>
      <c r="AV778" s="66">
        <v>15</v>
      </c>
      <c r="AW778" s="66">
        <v>104</v>
      </c>
      <c r="AX778" s="66">
        <v>25</v>
      </c>
      <c r="AY778" s="66">
        <v>23</v>
      </c>
      <c r="AZ778" s="66">
        <v>19</v>
      </c>
      <c r="BA778" s="66">
        <v>1</v>
      </c>
      <c r="BB778" s="66">
        <v>0</v>
      </c>
      <c r="BC778" s="66">
        <v>0</v>
      </c>
      <c r="BE778" t="s">
        <v>3143</v>
      </c>
      <c r="BF778" t="s">
        <v>718</v>
      </c>
      <c r="BG778" t="s">
        <v>7484</v>
      </c>
      <c r="BH778" t="s">
        <v>7457</v>
      </c>
      <c r="BI778">
        <v>75</v>
      </c>
      <c r="BJ778">
        <v>225</v>
      </c>
      <c r="BK778" t="s">
        <v>1259</v>
      </c>
      <c r="BL778" t="s">
        <v>638</v>
      </c>
      <c r="BM778" s="4" t="s">
        <v>2601</v>
      </c>
      <c r="BN778" s="4" t="s">
        <v>2602</v>
      </c>
      <c r="BO778" s="4" t="s">
        <v>2604</v>
      </c>
      <c r="BP778" s="4" t="s">
        <v>7508</v>
      </c>
      <c r="BQ778" s="7">
        <f t="shared" si="1550"/>
        <v>518.98333333333335</v>
      </c>
      <c r="BR778" s="7">
        <f t="shared" si="1550"/>
        <v>513.5</v>
      </c>
      <c r="BS778" s="7">
        <f t="shared" si="1550"/>
        <v>1.3166666666666667</v>
      </c>
      <c r="BT778" s="7">
        <f t="shared" si="1550"/>
        <v>4.166666666666667</v>
      </c>
      <c r="BU778">
        <v>772</v>
      </c>
      <c r="BV778">
        <v>0</v>
      </c>
      <c r="BW778">
        <v>0</v>
      </c>
      <c r="BX778">
        <v>0</v>
      </c>
      <c r="BY778" s="18">
        <f t="shared" si="1551"/>
        <v>8.1507936507936503</v>
      </c>
      <c r="BZ778" s="18">
        <f t="shared" si="1552"/>
        <v>2.08994708994709E-2</v>
      </c>
      <c r="CA778" s="18">
        <f t="shared" si="1553"/>
        <v>6.6137566137566148E-2</v>
      </c>
      <c r="CB778" s="6">
        <v>13</v>
      </c>
      <c r="CC778" s="6">
        <v>1</v>
      </c>
      <c r="CD778" s="6">
        <v>0</v>
      </c>
      <c r="CE778" s="6">
        <v>14</v>
      </c>
      <c r="CF778" s="6">
        <v>27</v>
      </c>
      <c r="CG778" s="6">
        <v>0</v>
      </c>
      <c r="CH778" s="6">
        <v>0</v>
      </c>
      <c r="CI778" s="6">
        <v>27</v>
      </c>
      <c r="CJ778" s="11">
        <f t="shared" si="1554"/>
        <v>1.5189873417721518</v>
      </c>
      <c r="CK778" s="11">
        <f t="shared" si="1555"/>
        <v>14.399999999999999</v>
      </c>
      <c r="CL778" s="11">
        <f t="shared" si="1556"/>
        <v>0</v>
      </c>
      <c r="CM778" s="11">
        <f t="shared" si="1557"/>
        <v>3.1548198636806233</v>
      </c>
      <c r="CN778" s="11">
        <f t="shared" si="1558"/>
        <v>0</v>
      </c>
      <c r="CO778" s="11">
        <f t="shared" si="1559"/>
        <v>0</v>
      </c>
      <c r="CP778" s="52">
        <f t="shared" si="1542"/>
        <v>0.46153846153846156</v>
      </c>
      <c r="CQ778" s="52">
        <f t="shared" si="1543"/>
        <v>0.38461538461538464</v>
      </c>
      <c r="CR778" s="52">
        <f t="shared" si="1544"/>
        <v>0.84615384615384626</v>
      </c>
      <c r="CS778" s="52">
        <f t="shared" si="1545"/>
        <v>0</v>
      </c>
      <c r="CT778" s="52">
        <f t="shared" si="1546"/>
        <v>0</v>
      </c>
      <c r="CU778" s="52">
        <f t="shared" si="1547"/>
        <v>0</v>
      </c>
      <c r="CV778">
        <v>0</v>
      </c>
      <c r="CW778" s="60">
        <f t="shared" si="1577"/>
        <v>-12.840986517654828</v>
      </c>
      <c r="CX778" s="60">
        <f t="shared" si="1578"/>
        <v>-49.48515951438965</v>
      </c>
      <c r="CY778" s="60">
        <v>4.0395361971482595</v>
      </c>
      <c r="CZ778" s="60">
        <v>-0.21828768827664308</v>
      </c>
      <c r="DA778" s="60">
        <v>-0.17519078517485789</v>
      </c>
      <c r="DB778" s="60">
        <v>-1.5629713049072735E-2</v>
      </c>
      <c r="DC778" s="60">
        <v>0</v>
      </c>
      <c r="DD778" s="60">
        <f t="shared" si="1579"/>
        <v>3.6304280106476861</v>
      </c>
      <c r="DE778" s="60">
        <f t="shared" si="1580"/>
        <v>13.990537951691522</v>
      </c>
      <c r="DF778" s="60">
        <v>2.9461836162537192</v>
      </c>
      <c r="DG778" s="60">
        <v>1.6845232205346058E-2</v>
      </c>
      <c r="DH778" s="60">
        <v>0.1571047287115267</v>
      </c>
      <c r="DI778" s="60">
        <v>-19.591548105473105</v>
      </c>
      <c r="DJ778" s="60">
        <f t="shared" si="1581"/>
        <v>-16.471414528302514</v>
      </c>
      <c r="DK778" s="60">
        <f t="shared" si="1582"/>
        <v>-63.475697466081172</v>
      </c>
      <c r="DL778" s="60"/>
      <c r="DM778" s="60"/>
      <c r="DN778" s="60">
        <f t="shared" si="1583"/>
        <v>0</v>
      </c>
      <c r="DO778" s="59">
        <v>513.5</v>
      </c>
      <c r="DP778" s="59">
        <v>4.166666666666667</v>
      </c>
      <c r="DQ778" s="59">
        <v>1.3166666666666667</v>
      </c>
      <c r="DR778" s="58">
        <v>518.98333333333335</v>
      </c>
    </row>
    <row r="779" spans="1:122" x14ac:dyDescent="0.2">
      <c r="A779" s="31" t="s">
        <v>4650</v>
      </c>
      <c r="B779" s="31" t="s">
        <v>4670</v>
      </c>
      <c r="C779" s="31" t="str">
        <f t="shared" si="1560"/>
        <v xml:space="preserve">Coburn, Braydon </v>
      </c>
      <c r="D779" s="31" t="str">
        <f t="shared" si="1561"/>
        <v>Braydon Coburn</v>
      </c>
      <c r="E779" s="31" t="str">
        <f t="shared" si="1562"/>
        <v xml:space="preserve">D </v>
      </c>
      <c r="F779" s="31" t="s">
        <v>387</v>
      </c>
      <c r="G779" s="31">
        <v>29</v>
      </c>
      <c r="H779" s="31">
        <v>0</v>
      </c>
      <c r="I779" s="31">
        <v>4</v>
      </c>
      <c r="J779" s="31">
        <f t="shared" si="1563"/>
        <v>4</v>
      </c>
      <c r="K779" s="31">
        <v>1</v>
      </c>
      <c r="L779" s="31">
        <v>30</v>
      </c>
      <c r="M779" s="32" t="s">
        <v>5484</v>
      </c>
      <c r="N779" s="33">
        <f t="shared" si="1564"/>
        <v>11.683333333333334</v>
      </c>
      <c r="O779" s="33">
        <f t="shared" si="1565"/>
        <v>338.81666666666666</v>
      </c>
      <c r="P779" s="31">
        <v>0</v>
      </c>
      <c r="Q779" s="31">
        <v>1</v>
      </c>
      <c r="R779" s="31">
        <v>0</v>
      </c>
      <c r="S779" s="31">
        <v>0</v>
      </c>
      <c r="T779" s="31">
        <f t="shared" si="1566"/>
        <v>0</v>
      </c>
      <c r="U779" s="31">
        <f t="shared" si="1567"/>
        <v>3</v>
      </c>
      <c r="V779" s="31">
        <v>21</v>
      </c>
      <c r="W779" s="34">
        <f t="shared" si="1568"/>
        <v>0</v>
      </c>
      <c r="X779" s="31">
        <v>467</v>
      </c>
      <c r="Y779" s="31">
        <v>0</v>
      </c>
      <c r="Z779" s="31">
        <v>0</v>
      </c>
      <c r="AA779" s="31">
        <v>0</v>
      </c>
      <c r="AB779" s="31">
        <v>0</v>
      </c>
      <c r="AC779" s="34">
        <f t="shared" si="1569"/>
        <v>0</v>
      </c>
      <c r="AD779" s="32" t="s">
        <v>4732</v>
      </c>
      <c r="AE779" s="35">
        <f t="shared" si="1570"/>
        <v>84.733333333333334</v>
      </c>
      <c r="AF779" s="36">
        <v>49</v>
      </c>
      <c r="AG779" s="37">
        <v>374004</v>
      </c>
      <c r="AH779" s="38" t="s">
        <v>4442</v>
      </c>
      <c r="AI779" s="38" t="s">
        <v>6303</v>
      </c>
      <c r="AJ779" s="39">
        <v>0.2</v>
      </c>
      <c r="AK779" s="38" t="s">
        <v>6274</v>
      </c>
      <c r="AL779" s="38" t="s">
        <v>6425</v>
      </c>
      <c r="AM779" s="38" t="s">
        <v>6310</v>
      </c>
      <c r="AN779" s="40">
        <f t="shared" si="1571"/>
        <v>8.1999999999999993</v>
      </c>
      <c r="AO779" s="40">
        <f t="shared" si="1572"/>
        <v>9</v>
      </c>
      <c r="AP779" s="40">
        <f t="shared" si="1573"/>
        <v>0.2</v>
      </c>
      <c r="AQ779" s="40">
        <f t="shared" si="1574"/>
        <v>-0.5</v>
      </c>
      <c r="AR779" s="40"/>
      <c r="AS779" s="40">
        <f t="shared" si="1575"/>
        <v>0.8</v>
      </c>
      <c r="AT779" s="40"/>
      <c r="AU779" s="40">
        <f t="shared" si="1576"/>
        <v>0.3</v>
      </c>
      <c r="AV779" s="31"/>
      <c r="AW779" s="31"/>
      <c r="AX779" s="31"/>
      <c r="AY779" s="31"/>
      <c r="AZ779" s="31"/>
      <c r="BA779" s="31"/>
      <c r="BB779" s="31"/>
      <c r="BC779" s="31"/>
      <c r="BD779" s="31"/>
      <c r="BE779" s="31"/>
      <c r="BF779" s="31"/>
      <c r="BG779" s="31"/>
      <c r="BH779" s="31"/>
      <c r="BI779" s="31"/>
      <c r="BJ779" s="31"/>
      <c r="BK779" s="31"/>
      <c r="BL779" s="31"/>
      <c r="BM779" s="41"/>
      <c r="BN779" s="41"/>
      <c r="BO779" s="41"/>
      <c r="BP779" s="41"/>
      <c r="BQ779" s="33"/>
      <c r="BR779" s="33"/>
      <c r="BS779" s="33"/>
      <c r="BT779" s="33"/>
      <c r="BU779" s="37"/>
      <c r="BV779" s="31"/>
      <c r="BW779" s="31"/>
      <c r="BX779" s="31"/>
      <c r="BY779" s="40"/>
      <c r="BZ779" s="40"/>
      <c r="CA779" s="40"/>
      <c r="CB779" s="55">
        <v>16</v>
      </c>
      <c r="CC779" s="55">
        <v>2</v>
      </c>
      <c r="CD779" s="55">
        <v>0</v>
      </c>
      <c r="CE779" s="55">
        <v>18</v>
      </c>
      <c r="CF779" s="55">
        <v>11</v>
      </c>
      <c r="CG779" s="55">
        <v>3</v>
      </c>
      <c r="CH779" s="55">
        <v>2</v>
      </c>
      <c r="CI779" s="55">
        <v>16</v>
      </c>
      <c r="CJ779" s="35"/>
      <c r="CK779" s="35"/>
      <c r="CL779" s="35"/>
      <c r="CM779" s="35"/>
      <c r="CN779" s="35"/>
      <c r="CO779" s="35"/>
      <c r="CP779" s="56">
        <f t="shared" si="1542"/>
        <v>0</v>
      </c>
      <c r="CQ779" s="56">
        <f t="shared" si="1543"/>
        <v>0.1875</v>
      </c>
      <c r="CR779" s="56">
        <f t="shared" si="1544"/>
        <v>0.1875</v>
      </c>
      <c r="CS779" s="56">
        <f t="shared" si="1545"/>
        <v>0</v>
      </c>
      <c r="CT779" s="56">
        <f t="shared" si="1546"/>
        <v>0.5</v>
      </c>
      <c r="CU779" s="56">
        <f t="shared" si="1547"/>
        <v>0.5</v>
      </c>
      <c r="CV779" s="31">
        <v>1</v>
      </c>
      <c r="CW779" s="61">
        <f t="shared" si="1577"/>
        <v>1.3689728107863257</v>
      </c>
      <c r="CX779" s="61">
        <f t="shared" si="1578"/>
        <v>8.076932852861944</v>
      </c>
      <c r="CY779" s="61">
        <v>0.315367210331573</v>
      </c>
      <c r="CZ779" s="61">
        <v>0.52865831520248441</v>
      </c>
      <c r="DA779" s="61">
        <v>5.073409373656481E-2</v>
      </c>
      <c r="DB779" s="61">
        <v>-1.8879953160676654E-2</v>
      </c>
      <c r="DC779" s="61">
        <v>0</v>
      </c>
      <c r="DD779" s="61">
        <f t="shared" si="1579"/>
        <v>0.8758796661099455</v>
      </c>
      <c r="DE779" s="61">
        <f t="shared" si="1580"/>
        <v>5.1676857236439098</v>
      </c>
      <c r="DF779" s="61">
        <v>5.1799838244217593</v>
      </c>
      <c r="DG779" s="61">
        <v>-2.6151438014774362</v>
      </c>
      <c r="DH779" s="61">
        <v>-0.38997494341323813</v>
      </c>
      <c r="DI779" s="61">
        <v>-1.6817719348547047</v>
      </c>
      <c r="DJ779" s="61">
        <f t="shared" si="1581"/>
        <v>0.49309314467638021</v>
      </c>
      <c r="DK779" s="61">
        <f t="shared" si="1582"/>
        <v>2.909247129218036</v>
      </c>
      <c r="DL779" s="61"/>
      <c r="DM779" s="61"/>
      <c r="DN779" s="61">
        <f t="shared" si="1583"/>
        <v>0</v>
      </c>
      <c r="DO779" s="62">
        <v>314.64999999999998</v>
      </c>
      <c r="DP779" s="62">
        <v>16.95</v>
      </c>
      <c r="DQ779" s="62">
        <v>7.3833333333333337</v>
      </c>
      <c r="DR779" s="62">
        <v>338.98333333333329</v>
      </c>
    </row>
    <row r="780" spans="1:122" x14ac:dyDescent="0.2">
      <c r="A780" s="31" t="s">
        <v>4670</v>
      </c>
      <c r="B780" s="31" t="s">
        <v>4670</v>
      </c>
      <c r="C780" s="31" t="str">
        <f t="shared" si="1560"/>
        <v xml:space="preserve">Coburn, Braydon </v>
      </c>
      <c r="D780" s="31" t="str">
        <f t="shared" si="1561"/>
        <v>Braydon Coburn</v>
      </c>
      <c r="E780" s="31" t="str">
        <f t="shared" si="1562"/>
        <v xml:space="preserve">D </v>
      </c>
      <c r="F780" s="31" t="s">
        <v>2768</v>
      </c>
      <c r="G780" s="31">
        <v>20</v>
      </c>
      <c r="H780" s="31">
        <v>3</v>
      </c>
      <c r="I780" s="31">
        <v>4</v>
      </c>
      <c r="J780" s="31">
        <f t="shared" si="1563"/>
        <v>7</v>
      </c>
      <c r="K780" s="31">
        <v>-2</v>
      </c>
      <c r="L780" s="31">
        <v>16</v>
      </c>
      <c r="M780" s="32" t="s">
        <v>7113</v>
      </c>
      <c r="N780" s="33">
        <f t="shared" si="1564"/>
        <v>20.966666666666665</v>
      </c>
      <c r="O780" s="33">
        <f t="shared" si="1565"/>
        <v>419.33333333333331</v>
      </c>
      <c r="P780" s="31">
        <v>1</v>
      </c>
      <c r="Q780" s="31">
        <v>2</v>
      </c>
      <c r="R780" s="31">
        <v>0</v>
      </c>
      <c r="S780" s="31">
        <v>0</v>
      </c>
      <c r="T780" s="31">
        <f t="shared" si="1566"/>
        <v>2</v>
      </c>
      <c r="U780" s="31">
        <f t="shared" si="1567"/>
        <v>2</v>
      </c>
      <c r="V780" s="31">
        <v>33</v>
      </c>
      <c r="W780" s="34">
        <f t="shared" si="1568"/>
        <v>9.0909090909090912E-2</v>
      </c>
      <c r="X780" s="31">
        <v>513</v>
      </c>
      <c r="Y780" s="31">
        <v>0</v>
      </c>
      <c r="Z780" s="31">
        <v>0</v>
      </c>
      <c r="AA780" s="31">
        <v>0</v>
      </c>
      <c r="AB780" s="31">
        <v>0</v>
      </c>
      <c r="AC780" s="34">
        <f t="shared" si="1569"/>
        <v>0</v>
      </c>
      <c r="AD780" s="32" t="s">
        <v>1733</v>
      </c>
      <c r="AE780" s="35">
        <f t="shared" si="1570"/>
        <v>59.916666666666664</v>
      </c>
      <c r="AF780" s="36">
        <v>39</v>
      </c>
      <c r="AG780" s="37">
        <v>500270</v>
      </c>
      <c r="AH780" s="42" t="s">
        <v>6396</v>
      </c>
      <c r="AI780" s="42" t="s">
        <v>6392</v>
      </c>
      <c r="AJ780" s="43">
        <v>3.4</v>
      </c>
      <c r="AK780" s="42" t="s">
        <v>6319</v>
      </c>
      <c r="AL780" s="42" t="s">
        <v>6323</v>
      </c>
      <c r="AM780" s="42" t="s">
        <v>6322</v>
      </c>
      <c r="AN780" s="40">
        <f t="shared" si="1571"/>
        <v>8.3000000000000007</v>
      </c>
      <c r="AO780" s="40">
        <f t="shared" si="1572"/>
        <v>7.6</v>
      </c>
      <c r="AP780" s="40">
        <f t="shared" si="1573"/>
        <v>3.4</v>
      </c>
      <c r="AQ780" s="40">
        <f t="shared" si="1574"/>
        <v>0.7</v>
      </c>
      <c r="AR780" s="40"/>
      <c r="AS780" s="40">
        <f t="shared" si="1575"/>
        <v>1.1000000000000001</v>
      </c>
      <c r="AT780" s="40"/>
      <c r="AU780" s="40">
        <f t="shared" si="1576"/>
        <v>1.9</v>
      </c>
      <c r="AV780" s="31">
        <v>41</v>
      </c>
      <c r="AW780" s="31">
        <v>49</v>
      </c>
      <c r="AX780" s="31">
        <v>34</v>
      </c>
      <c r="AY780" s="31">
        <v>25</v>
      </c>
      <c r="AZ780" s="31">
        <v>17</v>
      </c>
      <c r="BA780" s="31">
        <v>0</v>
      </c>
      <c r="BB780" s="31">
        <v>0</v>
      </c>
      <c r="BC780" s="31">
        <v>49</v>
      </c>
      <c r="BD780" s="31">
        <v>5</v>
      </c>
      <c r="BE780" s="31" t="s">
        <v>5117</v>
      </c>
      <c r="BF780" s="31" t="s">
        <v>2853</v>
      </c>
      <c r="BG780" s="31" t="s">
        <v>7474</v>
      </c>
      <c r="BH780" s="31" t="s">
        <v>7457</v>
      </c>
      <c r="BI780" s="31">
        <v>77</v>
      </c>
      <c r="BJ780" s="31">
        <v>220</v>
      </c>
      <c r="BK780" s="31" t="s">
        <v>1259</v>
      </c>
      <c r="BL780" s="31" t="s">
        <v>638</v>
      </c>
      <c r="BM780" s="41" t="s">
        <v>2347</v>
      </c>
      <c r="BN780" s="41" t="s">
        <v>2348</v>
      </c>
      <c r="BO780" s="41" t="s">
        <v>2349</v>
      </c>
      <c r="BP780" s="41" t="s">
        <v>2350</v>
      </c>
      <c r="BQ780" s="33"/>
      <c r="BR780" s="33"/>
      <c r="BS780" s="33"/>
      <c r="BT780" s="33"/>
      <c r="BU780" s="31">
        <v>980</v>
      </c>
      <c r="BV780" s="31">
        <v>0</v>
      </c>
      <c r="BW780" s="31">
        <v>0</v>
      </c>
      <c r="BX780" s="31">
        <v>0</v>
      </c>
      <c r="BY780" s="40"/>
      <c r="BZ780" s="40"/>
      <c r="CA780" s="40"/>
      <c r="CB780" s="55">
        <v>12</v>
      </c>
      <c r="CC780" s="55">
        <v>5</v>
      </c>
      <c r="CD780" s="55">
        <v>1</v>
      </c>
      <c r="CE780" s="55">
        <v>18</v>
      </c>
      <c r="CF780" s="55">
        <v>16</v>
      </c>
      <c r="CG780" s="55">
        <v>0</v>
      </c>
      <c r="CH780" s="55">
        <v>2</v>
      </c>
      <c r="CI780" s="55">
        <v>18</v>
      </c>
      <c r="CJ780" s="35"/>
      <c r="CK780" s="35"/>
      <c r="CL780" s="35"/>
      <c r="CM780" s="35"/>
      <c r="CN780" s="35"/>
      <c r="CO780" s="35"/>
      <c r="CP780" s="56">
        <f t="shared" si="1542"/>
        <v>0.16666666666666666</v>
      </c>
      <c r="CQ780" s="56">
        <f t="shared" si="1543"/>
        <v>0.16666666666666666</v>
      </c>
      <c r="CR780" s="56">
        <f t="shared" si="1544"/>
        <v>0.33333333333333331</v>
      </c>
      <c r="CS780" s="56">
        <f t="shared" si="1545"/>
        <v>0.2</v>
      </c>
      <c r="CT780" s="56">
        <f t="shared" si="1546"/>
        <v>0.4</v>
      </c>
      <c r="CU780" s="56">
        <f t="shared" si="1547"/>
        <v>0.60000000000000009</v>
      </c>
      <c r="CV780" s="31">
        <v>1</v>
      </c>
      <c r="CW780" s="61">
        <f t="shared" si="1577"/>
        <v>15.106706978999632</v>
      </c>
      <c r="CX780" s="61">
        <f t="shared" si="1578"/>
        <v>72.028164235535428</v>
      </c>
      <c r="CY780" s="61">
        <v>3.0317936471328997</v>
      </c>
      <c r="CZ780" s="61">
        <v>1.8054339310477197</v>
      </c>
      <c r="DA780" s="61">
        <v>-0.14159740779346877</v>
      </c>
      <c r="DB780" s="61">
        <v>-6.7808829285406436E-2</v>
      </c>
      <c r="DC780" s="61">
        <v>0</v>
      </c>
      <c r="DD780" s="61">
        <f t="shared" si="1579"/>
        <v>4.6278213411017433</v>
      </c>
      <c r="DE780" s="61">
        <f t="shared" si="1580"/>
        <v>22.065263864121469</v>
      </c>
      <c r="DF780" s="61">
        <v>6.3199436318537661</v>
      </c>
      <c r="DG780" s="61">
        <v>1.8449003236461277</v>
      </c>
      <c r="DH780" s="61">
        <v>2.5959520226168444</v>
      </c>
      <c r="DI780" s="61">
        <v>-0.28191034021884942</v>
      </c>
      <c r="DJ780" s="61">
        <f t="shared" si="1581"/>
        <v>10.478885637897889</v>
      </c>
      <c r="DK780" s="61">
        <f t="shared" si="1582"/>
        <v>49.962900371413959</v>
      </c>
      <c r="DL780" s="61"/>
      <c r="DM780" s="61"/>
      <c r="DN780" s="61">
        <f t="shared" si="1583"/>
        <v>0</v>
      </c>
      <c r="DO780" s="40">
        <v>336.51666666666665</v>
      </c>
      <c r="DP780" s="40">
        <v>52.466666666666669</v>
      </c>
      <c r="DQ780" s="40">
        <v>30.483333333333334</v>
      </c>
      <c r="DR780" s="62">
        <v>419.4666666666667</v>
      </c>
    </row>
    <row r="781" spans="1:122" x14ac:dyDescent="0.2">
      <c r="A781" s="19" t="s">
        <v>4670</v>
      </c>
      <c r="B781" s="19" t="s">
        <v>4670</v>
      </c>
      <c r="C781" s="19" t="s">
        <v>2755</v>
      </c>
      <c r="D781" s="19" t="s">
        <v>2756</v>
      </c>
      <c r="E781" s="19" t="s">
        <v>2734</v>
      </c>
      <c r="F781" s="19" t="s">
        <v>387</v>
      </c>
      <c r="G781" s="19">
        <v>49</v>
      </c>
      <c r="H781" s="19">
        <v>3</v>
      </c>
      <c r="I781" s="19">
        <v>8</v>
      </c>
      <c r="J781" s="19">
        <v>11</v>
      </c>
      <c r="K781" s="19">
        <v>-1</v>
      </c>
      <c r="L781" s="19">
        <v>46</v>
      </c>
      <c r="M781" s="20"/>
      <c r="N781" s="21">
        <v>15.47</v>
      </c>
      <c r="O781" s="21">
        <v>758.15</v>
      </c>
      <c r="P781" s="19">
        <v>1</v>
      </c>
      <c r="Q781" s="19">
        <v>3</v>
      </c>
      <c r="R781" s="19">
        <v>0</v>
      </c>
      <c r="S781" s="19">
        <v>0</v>
      </c>
      <c r="T781" s="19">
        <v>2</v>
      </c>
      <c r="U781" s="19">
        <v>5</v>
      </c>
      <c r="V781" s="19">
        <v>54</v>
      </c>
      <c r="W781" s="22">
        <v>5.6000000000000001E-2</v>
      </c>
      <c r="X781" s="19">
        <v>980</v>
      </c>
      <c r="Y781" s="19">
        <v>0</v>
      </c>
      <c r="Z781" s="19">
        <v>0</v>
      </c>
      <c r="AA781" s="19">
        <v>0</v>
      </c>
      <c r="AB781" s="19">
        <v>0</v>
      </c>
      <c r="AC781" s="22">
        <v>0</v>
      </c>
      <c r="AD781" s="20"/>
      <c r="AE781" s="21">
        <v>74.599999999999994</v>
      </c>
      <c r="AF781" s="28">
        <v>45</v>
      </c>
      <c r="AG781" s="23">
        <v>874274</v>
      </c>
      <c r="AH781" s="23"/>
      <c r="AI781" s="23"/>
      <c r="AJ781" s="23"/>
      <c r="AK781" s="23"/>
      <c r="AL781" s="23"/>
      <c r="AM781" s="23"/>
      <c r="AN781" s="24">
        <v>16.5</v>
      </c>
      <c r="AO781" s="24">
        <v>16.600000000000001</v>
      </c>
      <c r="AP781" s="24">
        <v>3.6</v>
      </c>
      <c r="AQ781" s="29">
        <v>0</v>
      </c>
      <c r="AR781" s="24">
        <f t="shared" ref="AR781:AR788" si="1584">AQ781/(BR781+2*(BS781+BT781))*2000</f>
        <v>0</v>
      </c>
      <c r="AS781" s="29">
        <v>0.9</v>
      </c>
      <c r="AT781" s="24">
        <f t="shared" ref="AT781:AT788" si="1585">AS781/(BR781+2*(BS781+BT781))*2000</f>
        <v>2.0791621746496229</v>
      </c>
      <c r="AU781" s="24">
        <v>0.9</v>
      </c>
      <c r="AV781" s="67">
        <v>49</v>
      </c>
      <c r="AW781" s="67">
        <v>41</v>
      </c>
      <c r="AX781" s="67">
        <v>34</v>
      </c>
      <c r="AY781" s="67">
        <v>25</v>
      </c>
      <c r="AZ781" s="67">
        <v>17</v>
      </c>
      <c r="BA781" s="67">
        <v>0</v>
      </c>
      <c r="BB781" s="67">
        <v>0</v>
      </c>
      <c r="BC781" s="67">
        <v>0</v>
      </c>
      <c r="BD781" s="19">
        <v>5</v>
      </c>
      <c r="BE781" s="19" t="s">
        <v>5117</v>
      </c>
      <c r="BF781" s="19" t="s">
        <v>2853</v>
      </c>
      <c r="BG781" s="19" t="s">
        <v>7474</v>
      </c>
      <c r="BH781" s="19" t="s">
        <v>7457</v>
      </c>
      <c r="BI781" s="19">
        <v>77</v>
      </c>
      <c r="BJ781" s="19">
        <v>220</v>
      </c>
      <c r="BK781" s="19" t="s">
        <v>1259</v>
      </c>
      <c r="BL781" s="19" t="s">
        <v>638</v>
      </c>
      <c r="BM781" s="25" t="s">
        <v>2347</v>
      </c>
      <c r="BN781" s="25" t="s">
        <v>2348</v>
      </c>
      <c r="BO781" s="25" t="s">
        <v>2349</v>
      </c>
      <c r="BP781" s="25" t="s">
        <v>2350</v>
      </c>
      <c r="BQ781" s="21">
        <f t="shared" ref="BQ781:BT788" si="1586">LEFT(TRIM(BM781),LEN(TRIM(BM781))-3)+RIGHT(TRIM(BM781),2)/60</f>
        <v>758.45</v>
      </c>
      <c r="BR781" s="21">
        <f t="shared" si="1586"/>
        <v>651.16666666666663</v>
      </c>
      <c r="BS781" s="21">
        <f t="shared" si="1586"/>
        <v>37.866666666666667</v>
      </c>
      <c r="BT781" s="21">
        <f t="shared" si="1586"/>
        <v>69.416666666666671</v>
      </c>
      <c r="BU781" s="19">
        <v>980</v>
      </c>
      <c r="BV781" s="19">
        <v>0</v>
      </c>
      <c r="BW781" s="19">
        <v>0</v>
      </c>
      <c r="BX781" s="19">
        <v>0</v>
      </c>
      <c r="BY781" s="24">
        <f t="shared" ref="BY781:BY788" si="1587">BR781/G781</f>
        <v>13.289115646258503</v>
      </c>
      <c r="BZ781" s="24">
        <f t="shared" ref="BZ781:BZ788" si="1588">BS781/G781</f>
        <v>0.77278911564625852</v>
      </c>
      <c r="CA781" s="24">
        <f t="shared" ref="CA781:CA788" si="1589">BT781/G781</f>
        <v>1.4166666666666667</v>
      </c>
      <c r="CB781" s="19">
        <v>28</v>
      </c>
      <c r="CC781" s="19">
        <v>7</v>
      </c>
      <c r="CD781" s="19">
        <v>1</v>
      </c>
      <c r="CE781" s="19">
        <v>36</v>
      </c>
      <c r="CF781" s="19">
        <v>27</v>
      </c>
      <c r="CG781" s="19">
        <v>3</v>
      </c>
      <c r="CH781" s="19">
        <v>4</v>
      </c>
      <c r="CI781" s="19">
        <v>34</v>
      </c>
      <c r="CJ781" s="53">
        <f t="shared" ref="CJ781:CJ788" si="1590">IF(BR781=0,0,CB781/BR781*60)</f>
        <v>2.579984642948554</v>
      </c>
      <c r="CK781" s="53">
        <f t="shared" ref="CK781:CK788" si="1591">IF(BT781=0,0,CC781/BT781*60)</f>
        <v>6.0504201680672258</v>
      </c>
      <c r="CL781" s="53">
        <f t="shared" ref="CL781:CL788" si="1592">IF(BS781=0,0,CD781/BS781*60)</f>
        <v>1.584507042253521</v>
      </c>
      <c r="CM781" s="53">
        <f t="shared" ref="CM781:CM788" si="1593">IF(BR781=0,0,CF781/BR781*60)</f>
        <v>2.4878423342718201</v>
      </c>
      <c r="CN781" s="53">
        <f t="shared" ref="CN781:CN788" si="1594">IF(BT781=0,0,CG781/BT781*60)</f>
        <v>2.5930372148859542</v>
      </c>
      <c r="CO781" s="53">
        <f t="shared" ref="CO781:CO788" si="1595">IF(BS781=0,0,CH781/BS781*60)</f>
        <v>6.3380281690140841</v>
      </c>
      <c r="CP781" s="54">
        <f t="shared" si="1542"/>
        <v>7.1428571428571425E-2</v>
      </c>
      <c r="CQ781" s="54">
        <f t="shared" si="1543"/>
        <v>0.17857142857142858</v>
      </c>
      <c r="CR781" s="54">
        <f t="shared" si="1544"/>
        <v>0.25</v>
      </c>
      <c r="CS781" s="54">
        <f t="shared" si="1545"/>
        <v>0.14285714285714285</v>
      </c>
      <c r="CT781" s="54">
        <f t="shared" si="1546"/>
        <v>0.42857142857142855</v>
      </c>
      <c r="CU781" s="54">
        <f t="shared" si="1547"/>
        <v>0.5714285714285714</v>
      </c>
      <c r="CV781" s="19">
        <v>2</v>
      </c>
      <c r="CW781" s="65">
        <v>16.475999999999999</v>
      </c>
      <c r="CX781" s="65">
        <v>43.445999999999998</v>
      </c>
      <c r="CY781" s="24">
        <v>3.347</v>
      </c>
      <c r="CZ781" s="24">
        <v>2.3340000000000001</v>
      </c>
      <c r="DA781" s="24">
        <v>-9.0999999999999998E-2</v>
      </c>
      <c r="DB781" s="24">
        <v>-8.6999999999999994E-2</v>
      </c>
      <c r="DC781" s="24">
        <v>0</v>
      </c>
      <c r="DD781" s="65">
        <v>5.5039999999999996</v>
      </c>
      <c r="DE781" s="65">
        <v>14.513</v>
      </c>
      <c r="DF781" s="24">
        <v>11.5</v>
      </c>
      <c r="DG781" s="24">
        <v>-0.77</v>
      </c>
      <c r="DH781" s="24">
        <v>2.206</v>
      </c>
      <c r="DI781" s="24">
        <v>-1.964</v>
      </c>
      <c r="DJ781" s="65">
        <v>10.972</v>
      </c>
      <c r="DK781" s="65">
        <v>28.933</v>
      </c>
      <c r="DL781" s="24">
        <v>0</v>
      </c>
      <c r="DM781" s="24">
        <v>0</v>
      </c>
      <c r="DN781" s="65">
        <v>0</v>
      </c>
      <c r="DO781" s="24">
        <v>651.16999999999996</v>
      </c>
      <c r="DP781" s="24">
        <v>69.42</v>
      </c>
      <c r="DQ781" s="24">
        <v>37.869999999999997</v>
      </c>
      <c r="DR781" s="24">
        <v>758.45</v>
      </c>
    </row>
    <row r="782" spans="1:122" x14ac:dyDescent="0.2">
      <c r="A782" t="s">
        <v>4652</v>
      </c>
      <c r="B782" t="s">
        <v>4670</v>
      </c>
      <c r="C782" t="str">
        <f t="shared" ref="C782:C790" si="1596">CONCATENATE(RIGHT(D782,LEN(D782)-SEARCH(" ",D782)), ", ", LEFT(D782, SEARCH(" ", D782)))</f>
        <v xml:space="preserve">Briere, Daniel </v>
      </c>
      <c r="D782" t="str">
        <f t="shared" ref="D782:D790" si="1597">LEFT(F782, SEARCH(",", F782) - 1)</f>
        <v>Daniel Briere</v>
      </c>
      <c r="E782" t="str">
        <f t="shared" ref="E782:E790" si="1598">LEFT(RIGHT(F782, LEN(F782)-SEARCH(",", F782)-1), 2)</f>
        <v xml:space="preserve">C </v>
      </c>
      <c r="F782" t="s">
        <v>3161</v>
      </c>
      <c r="G782">
        <v>81</v>
      </c>
      <c r="H782">
        <v>32</v>
      </c>
      <c r="I782">
        <v>63</v>
      </c>
      <c r="J782">
        <f t="shared" ref="J782:J790" si="1599">H782+I782</f>
        <v>95</v>
      </c>
      <c r="K782">
        <v>17</v>
      </c>
      <c r="L782">
        <v>89</v>
      </c>
      <c r="M782" s="5" t="s">
        <v>5544</v>
      </c>
      <c r="N782" s="7">
        <f t="shared" ref="N782:N790" si="1600">LEFT(M782, LEN(M782)-3)+RIGHT(M782,2)/60</f>
        <v>19.316666666666666</v>
      </c>
      <c r="O782" s="7">
        <f t="shared" ref="O782:O790" si="1601">G782*N782</f>
        <v>1564.65</v>
      </c>
      <c r="P782">
        <v>9</v>
      </c>
      <c r="Q782">
        <v>21</v>
      </c>
      <c r="R782">
        <v>0</v>
      </c>
      <c r="S782">
        <v>0</v>
      </c>
      <c r="T782">
        <f t="shared" ref="T782:T790" si="1602">H782-P782-R782</f>
        <v>23</v>
      </c>
      <c r="U782">
        <f t="shared" ref="U782:U790" si="1603">I782-Q782-S782</f>
        <v>42</v>
      </c>
      <c r="V782">
        <v>234</v>
      </c>
      <c r="W782" s="9">
        <f t="shared" ref="W782:W790" si="1604">IF(V782=0,0,H782/V782)</f>
        <v>0.13675213675213677</v>
      </c>
      <c r="X782">
        <v>1823</v>
      </c>
      <c r="Y782">
        <v>6</v>
      </c>
      <c r="Z782">
        <v>0</v>
      </c>
      <c r="AA782">
        <v>540</v>
      </c>
      <c r="AB782">
        <v>549</v>
      </c>
      <c r="AC782" s="9">
        <f t="shared" ref="AC782:AC790" si="1605">IF(AA782+AB782=0,0,AA782/(AA782+AB782))</f>
        <v>0.49586776859504134</v>
      </c>
      <c r="AD782" s="5" t="s">
        <v>4795</v>
      </c>
      <c r="AE782" s="11">
        <f t="shared" ref="AE782:AE789" si="1606">LEFT(AD782, LEN(AD782)-3)+RIGHT(AD782,2)/60</f>
        <v>16.45</v>
      </c>
      <c r="AF782" s="27">
        <v>64</v>
      </c>
      <c r="AG782" s="12">
        <v>4979192</v>
      </c>
      <c r="AH782" s="13" t="s">
        <v>6367</v>
      </c>
      <c r="AI782" s="13" t="s">
        <v>6368</v>
      </c>
      <c r="AJ782" s="14">
        <v>5.2</v>
      </c>
      <c r="AK782" s="13" t="s">
        <v>6369</v>
      </c>
      <c r="AL782" s="13" t="s">
        <v>6341</v>
      </c>
      <c r="AM782" s="13" t="s">
        <v>6370</v>
      </c>
      <c r="AN782" s="18">
        <f t="shared" ref="AN782:AN790" si="1607">AH782+0</f>
        <v>37</v>
      </c>
      <c r="AO782" s="18">
        <f t="shared" ref="AO782:AO790" si="1608">AI782+0</f>
        <v>28.2</v>
      </c>
      <c r="AP782" s="18">
        <f t="shared" ref="AP782:AP790" si="1609">AJ782+0</f>
        <v>5.2</v>
      </c>
      <c r="AQ782" s="18">
        <f t="shared" ref="AQ782:AQ790" si="1610">AK782+0</f>
        <v>17.2</v>
      </c>
      <c r="AR782" s="18">
        <f t="shared" si="1584"/>
        <v>17.428016549860679</v>
      </c>
      <c r="AS782" s="18">
        <f t="shared" ref="AS782:AS790" si="1611">AL782+0</f>
        <v>1.6</v>
      </c>
      <c r="AT782" s="18">
        <f t="shared" si="1585"/>
        <v>1.6212108418475051</v>
      </c>
      <c r="AU782" s="18">
        <f t="shared" ref="AU782:AU790" si="1612">AM782+0</f>
        <v>18.8</v>
      </c>
      <c r="AV782" s="66">
        <v>18</v>
      </c>
      <c r="AW782" s="66">
        <v>33</v>
      </c>
      <c r="AX782" s="66">
        <v>61</v>
      </c>
      <c r="AY782" s="66">
        <v>71</v>
      </c>
      <c r="AZ782" s="66">
        <v>35</v>
      </c>
      <c r="BA782" s="66">
        <v>540</v>
      </c>
      <c r="BB782" s="66">
        <v>549</v>
      </c>
      <c r="BC782" s="66">
        <v>21.7</v>
      </c>
      <c r="BE782" t="s">
        <v>644</v>
      </c>
      <c r="BF782" t="s">
        <v>645</v>
      </c>
      <c r="BG782" t="s">
        <v>7442</v>
      </c>
      <c r="BH782" t="s">
        <v>7443</v>
      </c>
      <c r="BI782">
        <v>70</v>
      </c>
      <c r="BJ782">
        <v>179</v>
      </c>
      <c r="BK782" t="s">
        <v>1260</v>
      </c>
      <c r="BL782" t="s">
        <v>7128</v>
      </c>
      <c r="BM782" s="4" t="s">
        <v>1988</v>
      </c>
      <c r="BN782" s="4" t="s">
        <v>1989</v>
      </c>
      <c r="BO782" s="4" t="s">
        <v>2692</v>
      </c>
      <c r="BP782" s="4" t="s">
        <v>7215</v>
      </c>
      <c r="BQ782" s="7">
        <f t="shared" si="1586"/>
        <v>1564.3166666666666</v>
      </c>
      <c r="BR782" s="7">
        <f t="shared" si="1586"/>
        <v>1154.8</v>
      </c>
      <c r="BS782" s="7">
        <f t="shared" si="1586"/>
        <v>24.45</v>
      </c>
      <c r="BT782" s="7">
        <f t="shared" si="1586"/>
        <v>385.06666666666666</v>
      </c>
      <c r="BU782" s="12">
        <v>1823</v>
      </c>
      <c r="BV782">
        <v>14</v>
      </c>
      <c r="BW782">
        <v>6</v>
      </c>
      <c r="BX782">
        <v>3</v>
      </c>
      <c r="BY782" s="18">
        <f t="shared" si="1587"/>
        <v>14.25679012345679</v>
      </c>
      <c r="BZ782" s="18">
        <f t="shared" si="1588"/>
        <v>0.30185185185185182</v>
      </c>
      <c r="CA782" s="18">
        <f t="shared" si="1589"/>
        <v>4.753909465020576</v>
      </c>
      <c r="CB782" s="6">
        <v>78</v>
      </c>
      <c r="CC782" s="6">
        <v>42</v>
      </c>
      <c r="CD782" s="6">
        <v>0</v>
      </c>
      <c r="CE782" s="6">
        <v>120</v>
      </c>
      <c r="CF782" s="6">
        <v>51</v>
      </c>
      <c r="CG782" s="6">
        <v>7</v>
      </c>
      <c r="CH782" s="6">
        <v>4</v>
      </c>
      <c r="CI782" s="6">
        <v>62</v>
      </c>
      <c r="CJ782" s="11">
        <f t="shared" si="1590"/>
        <v>4.0526498094908208</v>
      </c>
      <c r="CK782" s="11">
        <f t="shared" si="1591"/>
        <v>6.5443213296398888</v>
      </c>
      <c r="CL782" s="11">
        <f t="shared" si="1592"/>
        <v>0</v>
      </c>
      <c r="CM782" s="11">
        <f t="shared" si="1593"/>
        <v>2.6498094908209215</v>
      </c>
      <c r="CN782" s="11">
        <f t="shared" si="1594"/>
        <v>1.0907202216066483</v>
      </c>
      <c r="CO782" s="11">
        <f t="shared" si="1595"/>
        <v>9.8159509202453989</v>
      </c>
      <c r="CP782" s="52">
        <f t="shared" si="1542"/>
        <v>0.29487179487179488</v>
      </c>
      <c r="CQ782" s="52">
        <f t="shared" si="1543"/>
        <v>0.53846153846153844</v>
      </c>
      <c r="CR782" s="52">
        <f t="shared" si="1544"/>
        <v>0.83333333333333326</v>
      </c>
      <c r="CS782" s="52">
        <f t="shared" si="1545"/>
        <v>0.21428571428571427</v>
      </c>
      <c r="CT782" s="52">
        <f t="shared" si="1546"/>
        <v>0.5</v>
      </c>
      <c r="CU782" s="52">
        <f t="shared" si="1547"/>
        <v>0.7142857142857143</v>
      </c>
      <c r="CV782">
        <v>0</v>
      </c>
      <c r="CW782" s="60">
        <f t="shared" ref="CW782:CW790" si="1613">DD782+DJ782+DN782</f>
        <v>91.885080526368128</v>
      </c>
      <c r="CX782" s="60">
        <f t="shared" ref="CX782:CX790" si="1614">CW782/DR782*2000</f>
        <v>117.4763172755322</v>
      </c>
      <c r="CY782" s="60">
        <v>55.78596386504347</v>
      </c>
      <c r="CZ782" s="60">
        <v>16.973214568352873</v>
      </c>
      <c r="DA782" s="60">
        <v>0.21181024711476415</v>
      </c>
      <c r="DB782" s="60">
        <v>-0.30980200626256327</v>
      </c>
      <c r="DC782" s="60">
        <v>17.549594114252098</v>
      </c>
      <c r="DD782" s="60">
        <f t="shared" ref="DD782:DD790" si="1615">SUM(CY782:DC782)</f>
        <v>90.210780788500657</v>
      </c>
      <c r="DE782" s="60">
        <f t="shared" ref="DE782:DE790" si="1616">DD782/DR782*2000</f>
        <v>115.33570243258589</v>
      </c>
      <c r="DF782" s="60">
        <v>7.4323334765090108</v>
      </c>
      <c r="DG782" s="60">
        <v>-0.14986497471595558</v>
      </c>
      <c r="DH782" s="60">
        <v>6.2845972417411022E-2</v>
      </c>
      <c r="DI782" s="60">
        <v>-5.6710147363429888</v>
      </c>
      <c r="DJ782" s="60">
        <f t="shared" ref="DJ782:DJ790" si="1617">SUM(DF782:DI782)</f>
        <v>1.6742997378674769</v>
      </c>
      <c r="DK782" s="60">
        <f t="shared" ref="DK782:DK790" si="1618">DJ782/DR782*2000</f>
        <v>2.140614842946305</v>
      </c>
      <c r="DL782" s="60"/>
      <c r="DM782" s="60"/>
      <c r="DN782" s="60">
        <f t="shared" ref="DN782:DN790" si="1619">SUM(DL782:DM782)</f>
        <v>0</v>
      </c>
      <c r="DO782" s="59">
        <v>1154.8</v>
      </c>
      <c r="DP782" s="59">
        <v>385.06666666666666</v>
      </c>
      <c r="DQ782" s="59">
        <v>24.45</v>
      </c>
      <c r="DR782" s="58">
        <v>1564.3166666666666</v>
      </c>
    </row>
    <row r="783" spans="1:122" x14ac:dyDescent="0.2">
      <c r="A783" t="s">
        <v>4670</v>
      </c>
      <c r="B783" t="s">
        <v>4670</v>
      </c>
      <c r="C783" t="str">
        <f t="shared" si="1596"/>
        <v xml:space="preserve">Gauthier, Denis </v>
      </c>
      <c r="D783" t="str">
        <f t="shared" si="1597"/>
        <v>Denis Gauthier</v>
      </c>
      <c r="E783" t="str">
        <f t="shared" si="1598"/>
        <v xml:space="preserve">D </v>
      </c>
      <c r="F783" t="s">
        <v>2770</v>
      </c>
      <c r="G783">
        <v>43</v>
      </c>
      <c r="H783">
        <v>0</v>
      </c>
      <c r="I783">
        <v>4</v>
      </c>
      <c r="J783">
        <f t="shared" si="1599"/>
        <v>4</v>
      </c>
      <c r="K783">
        <v>-11</v>
      </c>
      <c r="L783">
        <v>45</v>
      </c>
      <c r="M783" s="5" t="s">
        <v>5467</v>
      </c>
      <c r="N783" s="7">
        <f t="shared" si="1600"/>
        <v>16.649999999999999</v>
      </c>
      <c r="O783" s="7">
        <f t="shared" si="1601"/>
        <v>715.94999999999993</v>
      </c>
      <c r="P783">
        <v>0</v>
      </c>
      <c r="Q783">
        <v>0</v>
      </c>
      <c r="R783">
        <v>0</v>
      </c>
      <c r="S783">
        <v>2</v>
      </c>
      <c r="T783">
        <f t="shared" si="1602"/>
        <v>0</v>
      </c>
      <c r="U783">
        <f t="shared" si="1603"/>
        <v>2</v>
      </c>
      <c r="V783">
        <v>23</v>
      </c>
      <c r="W783" s="9">
        <f t="shared" si="1604"/>
        <v>0</v>
      </c>
      <c r="X783">
        <v>916</v>
      </c>
      <c r="Y783">
        <v>0</v>
      </c>
      <c r="Z783">
        <v>0</v>
      </c>
      <c r="AA783">
        <v>0</v>
      </c>
      <c r="AB783">
        <v>0</v>
      </c>
      <c r="AC783" s="9">
        <f t="shared" si="1605"/>
        <v>0</v>
      </c>
      <c r="AD783" s="5" t="s">
        <v>1734</v>
      </c>
      <c r="AE783" s="11">
        <f t="shared" si="1606"/>
        <v>179.01666666666668</v>
      </c>
      <c r="AF783" s="27">
        <v>27</v>
      </c>
      <c r="AG783" s="12">
        <v>165000</v>
      </c>
      <c r="AH783" s="15" t="s">
        <v>6278</v>
      </c>
      <c r="AI783" s="15" t="s">
        <v>336</v>
      </c>
      <c r="AJ783" s="16">
        <v>-5.3</v>
      </c>
      <c r="AK783" s="15" t="s">
        <v>6420</v>
      </c>
      <c r="AL783" s="15" t="s">
        <v>6348</v>
      </c>
      <c r="AM783" s="15" t="s">
        <v>6434</v>
      </c>
      <c r="AN783" s="18">
        <f t="shared" si="1607"/>
        <v>12.2</v>
      </c>
      <c r="AO783" s="18">
        <f t="shared" si="1608"/>
        <v>20.6</v>
      </c>
      <c r="AP783" s="18">
        <f t="shared" si="1609"/>
        <v>-5.3</v>
      </c>
      <c r="AQ783" s="18">
        <f t="shared" si="1610"/>
        <v>-1.6</v>
      </c>
      <c r="AR783" s="18">
        <f t="shared" si="1584"/>
        <v>-3.4963761518009981</v>
      </c>
      <c r="AS783" s="18">
        <f t="shared" si="1611"/>
        <v>0.2</v>
      </c>
      <c r="AT783" s="18">
        <f t="shared" si="1585"/>
        <v>0.43704701897512477</v>
      </c>
      <c r="AU783" s="18">
        <f t="shared" si="1612"/>
        <v>-1.3</v>
      </c>
      <c r="AV783" s="66">
        <v>87</v>
      </c>
      <c r="AW783" s="66">
        <v>111</v>
      </c>
      <c r="AX783" s="66">
        <v>10</v>
      </c>
      <c r="AY783" s="66">
        <v>21</v>
      </c>
      <c r="AZ783" s="66">
        <v>6</v>
      </c>
      <c r="BA783" s="66">
        <v>0</v>
      </c>
      <c r="BB783" s="66">
        <v>0</v>
      </c>
      <c r="BC783" s="66">
        <v>0</v>
      </c>
      <c r="BE783" t="s">
        <v>3953</v>
      </c>
      <c r="BF783" t="s">
        <v>1274</v>
      </c>
      <c r="BG783" t="s">
        <v>7456</v>
      </c>
      <c r="BH783" t="s">
        <v>7457</v>
      </c>
      <c r="BI783">
        <v>75</v>
      </c>
      <c r="BJ783">
        <v>224</v>
      </c>
      <c r="BK783" t="s">
        <v>1259</v>
      </c>
      <c r="BL783" t="s">
        <v>7128</v>
      </c>
      <c r="BM783" s="4" t="s">
        <v>2416</v>
      </c>
      <c r="BN783" s="4" t="s">
        <v>2417</v>
      </c>
      <c r="BO783" s="4" t="s">
        <v>2418</v>
      </c>
      <c r="BP783" s="4" t="s">
        <v>7302</v>
      </c>
      <c r="BQ783" s="7">
        <f t="shared" si="1586"/>
        <v>716.06666666666672</v>
      </c>
      <c r="BR783" s="7">
        <f t="shared" si="1586"/>
        <v>516.9</v>
      </c>
      <c r="BS783" s="7">
        <f t="shared" si="1586"/>
        <v>197.16666666666666</v>
      </c>
      <c r="BT783" s="7">
        <f t="shared" si="1586"/>
        <v>2</v>
      </c>
      <c r="BU783">
        <v>916</v>
      </c>
      <c r="BV783">
        <v>0</v>
      </c>
      <c r="BW783">
        <v>0</v>
      </c>
      <c r="BX783">
        <v>0</v>
      </c>
      <c r="BY783" s="18">
        <f t="shared" si="1587"/>
        <v>12.02093023255814</v>
      </c>
      <c r="BZ783" s="18">
        <f t="shared" si="1588"/>
        <v>4.5852713178294575</v>
      </c>
      <c r="CA783" s="18">
        <f t="shared" si="1589"/>
        <v>4.6511627906976744E-2</v>
      </c>
      <c r="CB783" s="6">
        <v>20</v>
      </c>
      <c r="CC783" s="6">
        <v>0</v>
      </c>
      <c r="CD783" s="6">
        <v>5</v>
      </c>
      <c r="CE783" s="6">
        <v>25</v>
      </c>
      <c r="CF783" s="6">
        <v>37</v>
      </c>
      <c r="CG783" s="6">
        <v>0</v>
      </c>
      <c r="CH783" s="6">
        <v>19</v>
      </c>
      <c r="CI783" s="6">
        <v>56</v>
      </c>
      <c r="CJ783" s="11">
        <f t="shared" si="1590"/>
        <v>2.3215322112594312</v>
      </c>
      <c r="CK783" s="11">
        <f t="shared" si="1591"/>
        <v>0</v>
      </c>
      <c r="CL783" s="11">
        <f t="shared" si="1592"/>
        <v>1.521555367709214</v>
      </c>
      <c r="CM783" s="11">
        <f t="shared" si="1593"/>
        <v>4.2948345908299483</v>
      </c>
      <c r="CN783" s="11">
        <f t="shared" si="1594"/>
        <v>0</v>
      </c>
      <c r="CO783" s="11">
        <f t="shared" si="1595"/>
        <v>5.7819103972950128</v>
      </c>
      <c r="CP783" s="52">
        <f t="shared" si="1542"/>
        <v>0</v>
      </c>
      <c r="CQ783" s="52">
        <f t="shared" si="1543"/>
        <v>0.1</v>
      </c>
      <c r="CR783" s="52">
        <f t="shared" si="1544"/>
        <v>0.1</v>
      </c>
      <c r="CS783" s="52">
        <f t="shared" si="1545"/>
        <v>0</v>
      </c>
      <c r="CT783" s="52">
        <f t="shared" si="1546"/>
        <v>0</v>
      </c>
      <c r="CU783" s="52">
        <f t="shared" si="1547"/>
        <v>0</v>
      </c>
      <c r="CV783">
        <v>0</v>
      </c>
      <c r="CW783" s="60">
        <f t="shared" si="1613"/>
        <v>2.495102764870718</v>
      </c>
      <c r="CX783" s="60">
        <f t="shared" si="1614"/>
        <v>6.9689119212476998</v>
      </c>
      <c r="CY783" s="60">
        <v>-2.4733743141204481</v>
      </c>
      <c r="CZ783" s="60">
        <v>-7.191107388488778E-2</v>
      </c>
      <c r="DA783" s="60">
        <v>-0.24171928752537311</v>
      </c>
      <c r="DB783" s="60">
        <v>1.0081453427479237</v>
      </c>
      <c r="DC783" s="60">
        <v>0</v>
      </c>
      <c r="DD783" s="60">
        <f t="shared" si="1615"/>
        <v>-1.7788593327827851</v>
      </c>
      <c r="DE783" s="60">
        <f t="shared" si="1616"/>
        <v>-4.9684182090572158</v>
      </c>
      <c r="DF783" s="60">
        <v>-1.9547480604462364</v>
      </c>
      <c r="DG783" s="60">
        <v>7.0326568881046811E-2</v>
      </c>
      <c r="DH783" s="60">
        <v>11.502280724340713</v>
      </c>
      <c r="DI783" s="60">
        <v>-5.3438971351220195</v>
      </c>
      <c r="DJ783" s="60">
        <f t="shared" si="1617"/>
        <v>4.2739620976535031</v>
      </c>
      <c r="DK783" s="60">
        <f t="shared" si="1618"/>
        <v>11.937330130304916</v>
      </c>
      <c r="DL783" s="60"/>
      <c r="DM783" s="60"/>
      <c r="DN783" s="60">
        <f t="shared" si="1619"/>
        <v>0</v>
      </c>
      <c r="DO783" s="58">
        <v>516.9</v>
      </c>
      <c r="DP783" s="58">
        <v>2</v>
      </c>
      <c r="DQ783" s="58">
        <v>197.16666666666663</v>
      </c>
      <c r="DR783" s="58">
        <v>716.06666666666661</v>
      </c>
    </row>
    <row r="784" spans="1:122" x14ac:dyDescent="0.2">
      <c r="A784" t="s">
        <v>4670</v>
      </c>
      <c r="B784" t="s">
        <v>4670</v>
      </c>
      <c r="C784" t="str">
        <f t="shared" si="1596"/>
        <v xml:space="preserve">Hatcher, Derian </v>
      </c>
      <c r="D784" t="str">
        <f t="shared" si="1597"/>
        <v>Derian Hatcher</v>
      </c>
      <c r="E784" t="str">
        <f t="shared" si="1598"/>
        <v xml:space="preserve">D </v>
      </c>
      <c r="F784" t="s">
        <v>7611</v>
      </c>
      <c r="G784">
        <v>82</v>
      </c>
      <c r="H784">
        <v>3</v>
      </c>
      <c r="I784">
        <v>6</v>
      </c>
      <c r="J784">
        <f t="shared" si="1599"/>
        <v>9</v>
      </c>
      <c r="K784">
        <v>-24</v>
      </c>
      <c r="L784">
        <v>67</v>
      </c>
      <c r="M784" s="5" t="s">
        <v>5910</v>
      </c>
      <c r="N784" s="7">
        <f t="shared" si="1600"/>
        <v>23.666666666666668</v>
      </c>
      <c r="O784" s="7">
        <f t="shared" si="1601"/>
        <v>1940.6666666666667</v>
      </c>
      <c r="P784">
        <v>3</v>
      </c>
      <c r="Q784">
        <v>1</v>
      </c>
      <c r="R784">
        <v>0</v>
      </c>
      <c r="S784">
        <v>0</v>
      </c>
      <c r="T784">
        <f t="shared" si="1602"/>
        <v>0</v>
      </c>
      <c r="U784">
        <f t="shared" si="1603"/>
        <v>5</v>
      </c>
      <c r="V784">
        <v>81</v>
      </c>
      <c r="W784" s="9">
        <f t="shared" si="1604"/>
        <v>3.7037037037037035E-2</v>
      </c>
      <c r="X784">
        <v>2143</v>
      </c>
      <c r="Y784">
        <v>1</v>
      </c>
      <c r="Z784">
        <v>0</v>
      </c>
      <c r="AA784">
        <v>0</v>
      </c>
      <c r="AB784">
        <v>0</v>
      </c>
      <c r="AC784" s="9">
        <f t="shared" si="1605"/>
        <v>0</v>
      </c>
      <c r="AD784" s="5" t="s">
        <v>1735</v>
      </c>
      <c r="AE784" s="11">
        <f t="shared" si="1606"/>
        <v>215.63333333333333</v>
      </c>
      <c r="AF784" s="27">
        <v>50</v>
      </c>
      <c r="AG784" s="12">
        <v>1246760</v>
      </c>
      <c r="AH784" s="15" t="s">
        <v>6326</v>
      </c>
      <c r="AI784" s="15" t="s">
        <v>4376</v>
      </c>
      <c r="AJ784" s="16">
        <v>-10.1</v>
      </c>
      <c r="AK784" s="15" t="s">
        <v>4454</v>
      </c>
      <c r="AL784" s="15" t="s">
        <v>6400</v>
      </c>
      <c r="AM784" s="15" t="s">
        <v>6362</v>
      </c>
      <c r="AN784" s="18">
        <f t="shared" si="1607"/>
        <v>29.3</v>
      </c>
      <c r="AO784" s="18">
        <f t="shared" si="1608"/>
        <v>47.6</v>
      </c>
      <c r="AP784" s="18">
        <f t="shared" si="1609"/>
        <v>-10.1</v>
      </c>
      <c r="AQ784" s="18">
        <f t="shared" si="1610"/>
        <v>-3.4</v>
      </c>
      <c r="AR784" s="18">
        <f t="shared" si="1584"/>
        <v>-2.7583595873277713</v>
      </c>
      <c r="AS784" s="18">
        <f t="shared" si="1611"/>
        <v>1.3</v>
      </c>
      <c r="AT784" s="18">
        <f t="shared" si="1585"/>
        <v>1.054666901037089</v>
      </c>
      <c r="AU784" s="18">
        <f t="shared" si="1612"/>
        <v>-2.1</v>
      </c>
      <c r="AV784" s="66">
        <v>162</v>
      </c>
      <c r="AW784" s="66">
        <v>180</v>
      </c>
      <c r="AX784" s="66">
        <v>31</v>
      </c>
      <c r="AY784" s="66">
        <v>67</v>
      </c>
      <c r="AZ784" s="66">
        <v>23</v>
      </c>
      <c r="BA784" s="66">
        <v>0</v>
      </c>
      <c r="BB784" s="66">
        <v>0</v>
      </c>
      <c r="BC784" s="66">
        <v>0</v>
      </c>
      <c r="BE784" t="s">
        <v>5134</v>
      </c>
      <c r="BF784" t="s">
        <v>5135</v>
      </c>
      <c r="BG784" t="s">
        <v>653</v>
      </c>
      <c r="BH784" t="s">
        <v>7471</v>
      </c>
      <c r="BI784">
        <v>77</v>
      </c>
      <c r="BJ784">
        <v>235</v>
      </c>
      <c r="BK784" t="s">
        <v>1259</v>
      </c>
      <c r="BL784" t="s">
        <v>7128</v>
      </c>
      <c r="BM784" s="4" t="s">
        <v>1820</v>
      </c>
      <c r="BN784" s="4" t="s">
        <v>1821</v>
      </c>
      <c r="BO784" s="4" t="s">
        <v>587</v>
      </c>
      <c r="BP784" s="4" t="s">
        <v>589</v>
      </c>
      <c r="BQ784" s="7">
        <f t="shared" si="1586"/>
        <v>1940.75</v>
      </c>
      <c r="BR784" s="7">
        <f t="shared" si="1586"/>
        <v>1416.2666666666667</v>
      </c>
      <c r="BS784" s="7">
        <f t="shared" si="1586"/>
        <v>460.98333333333335</v>
      </c>
      <c r="BT784" s="7">
        <f t="shared" si="1586"/>
        <v>63.5</v>
      </c>
      <c r="BU784" s="12">
        <v>2143</v>
      </c>
      <c r="BV784">
        <v>0</v>
      </c>
      <c r="BW784">
        <v>0</v>
      </c>
      <c r="BX784">
        <v>0</v>
      </c>
      <c r="BY784" s="18">
        <f t="shared" si="1587"/>
        <v>17.271544715447153</v>
      </c>
      <c r="BZ784" s="18">
        <f t="shared" si="1588"/>
        <v>5.6217479674796751</v>
      </c>
      <c r="CA784" s="18">
        <f t="shared" si="1589"/>
        <v>0.77439024390243905</v>
      </c>
      <c r="CB784" s="6">
        <v>49</v>
      </c>
      <c r="CC784" s="6">
        <v>4</v>
      </c>
      <c r="CD784" s="6">
        <v>10</v>
      </c>
      <c r="CE784" s="6">
        <v>63</v>
      </c>
      <c r="CF784" s="6">
        <v>84</v>
      </c>
      <c r="CG784" s="6">
        <v>1</v>
      </c>
      <c r="CH784" s="6">
        <v>47</v>
      </c>
      <c r="CI784" s="6">
        <v>132</v>
      </c>
      <c r="CJ784" s="11">
        <f t="shared" si="1590"/>
        <v>2.0758802485407646</v>
      </c>
      <c r="CK784" s="11">
        <f t="shared" si="1591"/>
        <v>3.7795275590551181</v>
      </c>
      <c r="CL784" s="11">
        <f t="shared" si="1592"/>
        <v>1.3015654940525687</v>
      </c>
      <c r="CM784" s="11">
        <f t="shared" si="1593"/>
        <v>3.5586518546413104</v>
      </c>
      <c r="CN784" s="11">
        <f t="shared" si="1594"/>
        <v>0.94488188976377951</v>
      </c>
      <c r="CO784" s="11">
        <f t="shared" si="1595"/>
        <v>6.1173578220470732</v>
      </c>
      <c r="CP784" s="52">
        <f t="shared" si="1542"/>
        <v>0</v>
      </c>
      <c r="CQ784" s="52">
        <f t="shared" si="1543"/>
        <v>0.10204081632653061</v>
      </c>
      <c r="CR784" s="52">
        <f t="shared" si="1544"/>
        <v>0.10204081632653061</v>
      </c>
      <c r="CS784" s="52">
        <f t="shared" si="1545"/>
        <v>0.75</v>
      </c>
      <c r="CT784" s="52">
        <f t="shared" si="1546"/>
        <v>0.25</v>
      </c>
      <c r="CU784" s="52">
        <f t="shared" si="1547"/>
        <v>1</v>
      </c>
      <c r="CV784">
        <v>0</v>
      </c>
      <c r="CW784" s="60">
        <f t="shared" si="1613"/>
        <v>38.479808493580158</v>
      </c>
      <c r="CX784" s="60">
        <f t="shared" si="1614"/>
        <v>39.654575286440974</v>
      </c>
      <c r="CY784" s="60">
        <v>-7.3915817018529486</v>
      </c>
      <c r="CZ784" s="60">
        <v>4.4523250461026498</v>
      </c>
      <c r="DA784" s="60">
        <v>-0.65512993287152221</v>
      </c>
      <c r="DB784" s="60">
        <v>-1.0254370744696866</v>
      </c>
      <c r="DC784" s="60">
        <v>0</v>
      </c>
      <c r="DD784" s="60">
        <f t="shared" si="1615"/>
        <v>-4.6198236630915073</v>
      </c>
      <c r="DE784" s="60">
        <f t="shared" si="1616"/>
        <v>-4.7608642670014243</v>
      </c>
      <c r="DF784" s="60">
        <v>10.956706628037995</v>
      </c>
      <c r="DG784" s="60">
        <v>0.35921320701713816</v>
      </c>
      <c r="DH784" s="60">
        <v>24.645154772325007</v>
      </c>
      <c r="DI784" s="60">
        <v>7.1385575492915248</v>
      </c>
      <c r="DJ784" s="60">
        <f t="shared" si="1617"/>
        <v>43.099632156671667</v>
      </c>
      <c r="DK784" s="60">
        <f t="shared" si="1618"/>
        <v>44.415439553442397</v>
      </c>
      <c r="DL784" s="60"/>
      <c r="DM784" s="60"/>
      <c r="DN784" s="60">
        <f t="shared" si="1619"/>
        <v>0</v>
      </c>
      <c r="DO784" s="58">
        <v>1416.2666666666667</v>
      </c>
      <c r="DP784" s="58">
        <v>63.5</v>
      </c>
      <c r="DQ784" s="58">
        <v>460.98333333333335</v>
      </c>
      <c r="DR784" s="58">
        <v>1940.75</v>
      </c>
    </row>
    <row r="785" spans="1:122" x14ac:dyDescent="0.2">
      <c r="A785" t="s">
        <v>4660</v>
      </c>
      <c r="B785" t="s">
        <v>4670</v>
      </c>
      <c r="C785" t="str">
        <f t="shared" si="1596"/>
        <v xml:space="preserve">Smith, Jason </v>
      </c>
      <c r="D785" t="str">
        <f t="shared" si="1597"/>
        <v>Jason Smith</v>
      </c>
      <c r="E785" t="str">
        <f t="shared" si="1598"/>
        <v xml:space="preserve">D </v>
      </c>
      <c r="F785" t="s">
        <v>953</v>
      </c>
      <c r="G785">
        <v>82</v>
      </c>
      <c r="H785">
        <v>2</v>
      </c>
      <c r="I785">
        <v>9</v>
      </c>
      <c r="J785">
        <f t="shared" si="1599"/>
        <v>11</v>
      </c>
      <c r="K785">
        <v>-13</v>
      </c>
      <c r="L785">
        <v>103</v>
      </c>
      <c r="M785" s="5" t="s">
        <v>5734</v>
      </c>
      <c r="N785" s="7">
        <f t="shared" si="1600"/>
        <v>21.133333333333333</v>
      </c>
      <c r="O785" s="7">
        <f t="shared" si="1601"/>
        <v>1732.9333333333334</v>
      </c>
      <c r="P785">
        <v>0</v>
      </c>
      <c r="Q785">
        <v>0</v>
      </c>
      <c r="R785">
        <v>0</v>
      </c>
      <c r="S785">
        <v>0</v>
      </c>
      <c r="T785">
        <f t="shared" si="1602"/>
        <v>2</v>
      </c>
      <c r="U785">
        <f t="shared" si="1603"/>
        <v>9</v>
      </c>
      <c r="V785">
        <v>61</v>
      </c>
      <c r="W785" s="9">
        <f t="shared" si="1604"/>
        <v>3.2786885245901641E-2</v>
      </c>
      <c r="X785">
        <v>2185</v>
      </c>
      <c r="Y785">
        <v>1</v>
      </c>
      <c r="Z785">
        <v>0</v>
      </c>
      <c r="AA785">
        <v>0</v>
      </c>
      <c r="AB785">
        <v>1</v>
      </c>
      <c r="AC785" s="9">
        <f t="shared" si="1605"/>
        <v>0</v>
      </c>
      <c r="AD785" s="5" t="s">
        <v>4215</v>
      </c>
      <c r="AE785" s="11">
        <f t="shared" si="1606"/>
        <v>157.53333333333333</v>
      </c>
      <c r="AF785" s="27">
        <v>50</v>
      </c>
      <c r="AG785" s="12">
        <v>1131853</v>
      </c>
      <c r="AH785" s="13" t="s">
        <v>6329</v>
      </c>
      <c r="AI785" s="13" t="s">
        <v>294</v>
      </c>
      <c r="AJ785" s="14">
        <v>-1.9</v>
      </c>
      <c r="AK785" s="13" t="s">
        <v>6362</v>
      </c>
      <c r="AL785" s="13" t="s">
        <v>6487</v>
      </c>
      <c r="AM785" s="13" t="s">
        <v>6283</v>
      </c>
      <c r="AN785" s="18">
        <f t="shared" si="1607"/>
        <v>26.6</v>
      </c>
      <c r="AO785" s="18">
        <f t="shared" si="1608"/>
        <v>44.1</v>
      </c>
      <c r="AP785" s="18">
        <f t="shared" si="1609"/>
        <v>-1.9</v>
      </c>
      <c r="AQ785" s="18">
        <f t="shared" si="1610"/>
        <v>-2.1</v>
      </c>
      <c r="AR785" s="18">
        <f t="shared" si="1584"/>
        <v>-2.0226667094744277</v>
      </c>
      <c r="AS785" s="18">
        <f t="shared" si="1611"/>
        <v>4.5999999999999996</v>
      </c>
      <c r="AT785" s="18">
        <f t="shared" si="1585"/>
        <v>4.4306032683725558</v>
      </c>
      <c r="AU785" s="18">
        <f t="shared" si="1612"/>
        <v>2.4</v>
      </c>
      <c r="AV785" s="66">
        <v>228</v>
      </c>
      <c r="AW785" s="66">
        <v>151</v>
      </c>
      <c r="AX785" s="66">
        <v>46</v>
      </c>
      <c r="AY785" s="66">
        <v>109</v>
      </c>
      <c r="AZ785" s="66">
        <v>37</v>
      </c>
      <c r="BA785" s="66">
        <v>0</v>
      </c>
      <c r="BB785" s="66">
        <v>1</v>
      </c>
      <c r="BC785" s="66">
        <v>0</v>
      </c>
      <c r="BD785">
        <v>21</v>
      </c>
      <c r="BE785" t="s">
        <v>5195</v>
      </c>
      <c r="BF785" t="s">
        <v>2853</v>
      </c>
      <c r="BG785" t="s">
        <v>7474</v>
      </c>
      <c r="BH785" t="s">
        <v>7457</v>
      </c>
      <c r="BI785">
        <v>75</v>
      </c>
      <c r="BJ785">
        <v>215</v>
      </c>
      <c r="BK785" t="s">
        <v>1258</v>
      </c>
      <c r="BL785" t="s">
        <v>7128</v>
      </c>
      <c r="BM785" s="4" t="s">
        <v>1890</v>
      </c>
      <c r="BN785" s="4" t="s">
        <v>1891</v>
      </c>
      <c r="BO785" s="4" t="s">
        <v>2665</v>
      </c>
      <c r="BP785" s="4" t="s">
        <v>2667</v>
      </c>
      <c r="BQ785" s="7">
        <f t="shared" si="1586"/>
        <v>1733.0333333333333</v>
      </c>
      <c r="BR785" s="7">
        <f t="shared" si="1586"/>
        <v>1389.6</v>
      </c>
      <c r="BS785" s="7">
        <f t="shared" si="1586"/>
        <v>331.7</v>
      </c>
      <c r="BT785" s="7">
        <f t="shared" si="1586"/>
        <v>11.733333333333333</v>
      </c>
      <c r="BU785" s="12">
        <v>2185</v>
      </c>
      <c r="BV785">
        <v>0</v>
      </c>
      <c r="BW785">
        <v>0</v>
      </c>
      <c r="BX785">
        <v>0</v>
      </c>
      <c r="BY785" s="18">
        <f t="shared" si="1587"/>
        <v>16.946341463414633</v>
      </c>
      <c r="BZ785" s="18">
        <f t="shared" si="1588"/>
        <v>4.045121951219512</v>
      </c>
      <c r="CA785" s="18">
        <f t="shared" si="1589"/>
        <v>0.14308943089430892</v>
      </c>
      <c r="CB785" s="6">
        <v>49</v>
      </c>
      <c r="CC785" s="6">
        <v>0</v>
      </c>
      <c r="CD785" s="6">
        <v>4</v>
      </c>
      <c r="CE785" s="6">
        <v>53</v>
      </c>
      <c r="CF785" s="6">
        <v>64</v>
      </c>
      <c r="CG785" s="6">
        <v>0</v>
      </c>
      <c r="CH785" s="6">
        <v>38</v>
      </c>
      <c r="CI785" s="6">
        <v>102</v>
      </c>
      <c r="CJ785" s="11">
        <f t="shared" si="1590"/>
        <v>2.1157167530224528</v>
      </c>
      <c r="CK785" s="11">
        <f t="shared" si="1591"/>
        <v>0</v>
      </c>
      <c r="CL785" s="11">
        <f t="shared" si="1592"/>
        <v>0.72354537232438954</v>
      </c>
      <c r="CM785" s="11">
        <f t="shared" si="1593"/>
        <v>2.7633851468048358</v>
      </c>
      <c r="CN785" s="11">
        <f t="shared" si="1594"/>
        <v>0</v>
      </c>
      <c r="CO785" s="11">
        <f t="shared" si="1595"/>
        <v>6.8736810370817008</v>
      </c>
      <c r="CP785" s="52">
        <f t="shared" si="1542"/>
        <v>4.0816326530612242E-2</v>
      </c>
      <c r="CQ785" s="52">
        <f t="shared" si="1543"/>
        <v>0.18367346938775511</v>
      </c>
      <c r="CR785" s="52">
        <f t="shared" si="1544"/>
        <v>0.22448979591836735</v>
      </c>
      <c r="CS785" s="52">
        <f t="shared" si="1545"/>
        <v>0</v>
      </c>
      <c r="CT785" s="52">
        <f t="shared" si="1546"/>
        <v>0</v>
      </c>
      <c r="CU785" s="52">
        <f t="shared" si="1547"/>
        <v>0</v>
      </c>
      <c r="CV785">
        <v>0</v>
      </c>
      <c r="CW785" s="60">
        <f t="shared" si="1613"/>
        <v>36.640605940887021</v>
      </c>
      <c r="CX785" s="60">
        <f t="shared" si="1614"/>
        <v>42.284940786928921</v>
      </c>
      <c r="CY785" s="60">
        <v>1.0904134084704664</v>
      </c>
      <c r="CZ785" s="60">
        <v>-0.41006575469483447</v>
      </c>
      <c r="DA785" s="60">
        <v>-0.68330108276702273</v>
      </c>
      <c r="DB785" s="60">
        <v>-0.84190546465291205</v>
      </c>
      <c r="DC785" s="60">
        <v>0</v>
      </c>
      <c r="DD785" s="60">
        <f t="shared" si="1615"/>
        <v>-0.84485889364430289</v>
      </c>
      <c r="DE785" s="60">
        <f t="shared" si="1616"/>
        <v>-0.97500593600158048</v>
      </c>
      <c r="DF785" s="60">
        <v>23.458760321172765</v>
      </c>
      <c r="DG785" s="60">
        <v>0.50163205286419488</v>
      </c>
      <c r="DH785" s="60">
        <v>13.893722147561753</v>
      </c>
      <c r="DI785" s="60">
        <v>-0.36864968706739792</v>
      </c>
      <c r="DJ785" s="60">
        <f t="shared" si="1617"/>
        <v>37.485464834531321</v>
      </c>
      <c r="DK785" s="60">
        <f t="shared" si="1618"/>
        <v>43.259946722930493</v>
      </c>
      <c r="DL785" s="60"/>
      <c r="DM785" s="60"/>
      <c r="DN785" s="60">
        <f t="shared" si="1619"/>
        <v>0</v>
      </c>
      <c r="DO785" s="58">
        <v>1389.6</v>
      </c>
      <c r="DP785" s="58">
        <v>11.733333333333333</v>
      </c>
      <c r="DQ785" s="58">
        <v>331.7</v>
      </c>
      <c r="DR785" s="58">
        <v>1733.0333333333333</v>
      </c>
    </row>
    <row r="786" spans="1:122" x14ac:dyDescent="0.2">
      <c r="A786" t="s">
        <v>4670</v>
      </c>
      <c r="B786" t="s">
        <v>4670</v>
      </c>
      <c r="C786" t="str">
        <f t="shared" si="1596"/>
        <v xml:space="preserve">Carter, Jeff </v>
      </c>
      <c r="D786" t="str">
        <f t="shared" si="1597"/>
        <v>Jeff Carter</v>
      </c>
      <c r="E786" t="str">
        <f t="shared" si="1598"/>
        <v xml:space="preserve">C </v>
      </c>
      <c r="F786" t="s">
        <v>7595</v>
      </c>
      <c r="G786">
        <v>62</v>
      </c>
      <c r="H786">
        <v>14</v>
      </c>
      <c r="I786">
        <v>23</v>
      </c>
      <c r="J786">
        <f t="shared" si="1599"/>
        <v>37</v>
      </c>
      <c r="K786">
        <v>-17</v>
      </c>
      <c r="L786">
        <v>48</v>
      </c>
      <c r="M786" s="8" t="s">
        <v>1228</v>
      </c>
      <c r="N786" s="7">
        <f t="shared" si="1600"/>
        <v>19</v>
      </c>
      <c r="O786" s="7">
        <f t="shared" si="1601"/>
        <v>1178</v>
      </c>
      <c r="P786">
        <v>3</v>
      </c>
      <c r="Q786">
        <v>4</v>
      </c>
      <c r="R786">
        <v>2</v>
      </c>
      <c r="S786">
        <v>1</v>
      </c>
      <c r="T786">
        <f t="shared" si="1602"/>
        <v>9</v>
      </c>
      <c r="U786">
        <f t="shared" si="1603"/>
        <v>18</v>
      </c>
      <c r="V786">
        <v>215</v>
      </c>
      <c r="W786" s="9">
        <f t="shared" si="1604"/>
        <v>6.5116279069767441E-2</v>
      </c>
      <c r="X786">
        <v>1523</v>
      </c>
      <c r="Y786">
        <v>1</v>
      </c>
      <c r="Z786">
        <v>0</v>
      </c>
      <c r="AA786">
        <v>482</v>
      </c>
      <c r="AB786">
        <v>580</v>
      </c>
      <c r="AC786" s="9">
        <f t="shared" si="1605"/>
        <v>0.45386064030131829</v>
      </c>
      <c r="AD786" s="5" t="s">
        <v>1740</v>
      </c>
      <c r="AE786" s="11">
        <f t="shared" si="1606"/>
        <v>31.816666666666666</v>
      </c>
      <c r="AF786" s="27">
        <v>24</v>
      </c>
      <c r="AG786" s="12">
        <v>494494</v>
      </c>
      <c r="AH786" s="15" t="s">
        <v>6375</v>
      </c>
      <c r="AI786" s="15" t="s">
        <v>4391</v>
      </c>
      <c r="AJ786" s="16">
        <v>-0.5</v>
      </c>
      <c r="AK786" s="15" t="s">
        <v>6336</v>
      </c>
      <c r="AL786" s="15" t="s">
        <v>6422</v>
      </c>
      <c r="AM786" s="15" t="s">
        <v>6306</v>
      </c>
      <c r="AN786" s="18">
        <f t="shared" si="1607"/>
        <v>23.5</v>
      </c>
      <c r="AO786" s="18">
        <f t="shared" si="1608"/>
        <v>23.6</v>
      </c>
      <c r="AP786" s="18">
        <f t="shared" si="1609"/>
        <v>-0.5</v>
      </c>
      <c r="AQ786" s="18">
        <f t="shared" si="1610"/>
        <v>2.2999999999999998</v>
      </c>
      <c r="AR786" s="18">
        <f t="shared" si="1584"/>
        <v>3.0478041454553484</v>
      </c>
      <c r="AS786" s="18">
        <f t="shared" si="1611"/>
        <v>1</v>
      </c>
      <c r="AT786" s="18">
        <f t="shared" si="1585"/>
        <v>1.3251322371544993</v>
      </c>
      <c r="AU786" s="18">
        <f t="shared" si="1612"/>
        <v>3.3</v>
      </c>
      <c r="AV786" s="66">
        <v>54</v>
      </c>
      <c r="AW786" s="66">
        <v>44</v>
      </c>
      <c r="AX786" s="66">
        <v>96</v>
      </c>
      <c r="AY786" s="66">
        <v>50</v>
      </c>
      <c r="AZ786" s="66">
        <v>39</v>
      </c>
      <c r="BA786" s="66">
        <v>482</v>
      </c>
      <c r="BB786" s="66">
        <v>580</v>
      </c>
      <c r="BC786" s="66">
        <v>28.9</v>
      </c>
      <c r="BE786" t="s">
        <v>277</v>
      </c>
      <c r="BF786" t="s">
        <v>2935</v>
      </c>
      <c r="BG786" t="s">
        <v>7484</v>
      </c>
      <c r="BH786" t="s">
        <v>7457</v>
      </c>
      <c r="BI786">
        <v>75</v>
      </c>
      <c r="BJ786">
        <v>200</v>
      </c>
      <c r="BK786" t="s">
        <v>1258</v>
      </c>
      <c r="BL786" t="s">
        <v>7128</v>
      </c>
      <c r="BM786" s="4" t="s">
        <v>451</v>
      </c>
      <c r="BN786" s="4" t="s">
        <v>6611</v>
      </c>
      <c r="BO786" s="4" t="s">
        <v>6612</v>
      </c>
      <c r="BP786" s="4" t="s">
        <v>6614</v>
      </c>
      <c r="BQ786" s="7">
        <f t="shared" si="1586"/>
        <v>1177.55</v>
      </c>
      <c r="BR786" s="7">
        <f t="shared" si="1586"/>
        <v>845.81666666666672</v>
      </c>
      <c r="BS786" s="7">
        <f t="shared" si="1586"/>
        <v>143.69999999999999</v>
      </c>
      <c r="BT786" s="7">
        <f t="shared" si="1586"/>
        <v>188.03333333333333</v>
      </c>
      <c r="BU786" s="12">
        <v>1523</v>
      </c>
      <c r="BV786">
        <v>2</v>
      </c>
      <c r="BW786">
        <v>0</v>
      </c>
      <c r="BX786">
        <v>0</v>
      </c>
      <c r="BY786" s="18">
        <f t="shared" si="1587"/>
        <v>13.642204301075269</v>
      </c>
      <c r="BZ786" s="18">
        <f t="shared" si="1588"/>
        <v>2.3177419354838706</v>
      </c>
      <c r="CA786" s="18">
        <f t="shared" si="1589"/>
        <v>3.0327956989247311</v>
      </c>
      <c r="CB786" s="6">
        <v>35</v>
      </c>
      <c r="CC786" s="6">
        <v>11</v>
      </c>
      <c r="CD786" s="6">
        <v>5</v>
      </c>
      <c r="CE786" s="6">
        <v>51</v>
      </c>
      <c r="CF786" s="6">
        <v>49</v>
      </c>
      <c r="CG786" s="6">
        <v>3</v>
      </c>
      <c r="CH786" s="6">
        <v>12</v>
      </c>
      <c r="CI786" s="6">
        <v>64</v>
      </c>
      <c r="CJ786" s="11">
        <f t="shared" si="1590"/>
        <v>2.4828075430057734</v>
      </c>
      <c r="CK786" s="11">
        <f t="shared" si="1591"/>
        <v>3.5100159546179759</v>
      </c>
      <c r="CL786" s="11">
        <f t="shared" si="1592"/>
        <v>2.0876826722338206</v>
      </c>
      <c r="CM786" s="11">
        <f t="shared" si="1593"/>
        <v>3.475930560208083</v>
      </c>
      <c r="CN786" s="11">
        <f t="shared" si="1594"/>
        <v>0.95727707853217514</v>
      </c>
      <c r="CO786" s="11">
        <f t="shared" si="1595"/>
        <v>5.0104384133611699</v>
      </c>
      <c r="CP786" s="52">
        <f t="shared" si="1542"/>
        <v>0.25714285714285712</v>
      </c>
      <c r="CQ786" s="52">
        <f t="shared" si="1543"/>
        <v>0.51428571428571423</v>
      </c>
      <c r="CR786" s="52">
        <f t="shared" si="1544"/>
        <v>0.77142857142857135</v>
      </c>
      <c r="CS786" s="52">
        <f t="shared" si="1545"/>
        <v>0.27272727272727271</v>
      </c>
      <c r="CT786" s="52">
        <f t="shared" si="1546"/>
        <v>0.36363636363636365</v>
      </c>
      <c r="CU786" s="52">
        <f t="shared" si="1547"/>
        <v>0.63636363636363635</v>
      </c>
      <c r="CV786">
        <v>0</v>
      </c>
      <c r="CW786" s="60">
        <f t="shared" si="1613"/>
        <v>22.297812984533365</v>
      </c>
      <c r="CX786" s="60">
        <f t="shared" si="1614"/>
        <v>37.871534940398909</v>
      </c>
      <c r="CY786" s="60">
        <v>13.775692879801225</v>
      </c>
      <c r="CZ786" s="60">
        <v>-0.94528432163251552</v>
      </c>
      <c r="DA786" s="60">
        <v>-0.39750006567196233</v>
      </c>
      <c r="DB786" s="60">
        <v>4.7803752559189068</v>
      </c>
      <c r="DC786" s="60">
        <v>-2.4092475869345997</v>
      </c>
      <c r="DD786" s="60">
        <f t="shared" si="1615"/>
        <v>14.804036161481056</v>
      </c>
      <c r="DE786" s="60">
        <f t="shared" si="1616"/>
        <v>25.143792045316218</v>
      </c>
      <c r="DF786" s="60">
        <v>1.2020366551419917</v>
      </c>
      <c r="DG786" s="60">
        <v>-0.11074965074353189</v>
      </c>
      <c r="DH786" s="60">
        <v>8.3759206464597646</v>
      </c>
      <c r="DI786" s="60">
        <v>-1.9734308278059145</v>
      </c>
      <c r="DJ786" s="60">
        <f t="shared" si="1617"/>
        <v>7.4937768230523094</v>
      </c>
      <c r="DK786" s="60">
        <f t="shared" si="1618"/>
        <v>12.727742895082688</v>
      </c>
      <c r="DL786" s="60"/>
      <c r="DM786" s="60"/>
      <c r="DN786" s="60">
        <f t="shared" si="1619"/>
        <v>0</v>
      </c>
      <c r="DO786" s="58">
        <v>845.81666666666683</v>
      </c>
      <c r="DP786" s="58">
        <v>188.03333333333333</v>
      </c>
      <c r="DQ786" s="58">
        <v>143.69999999999999</v>
      </c>
      <c r="DR786" s="58">
        <v>1177.55</v>
      </c>
    </row>
    <row r="787" spans="1:122" x14ac:dyDescent="0.2">
      <c r="A787" t="s">
        <v>4660</v>
      </c>
      <c r="B787" t="s">
        <v>4670</v>
      </c>
      <c r="C787" t="str">
        <f t="shared" si="1596"/>
        <v xml:space="preserve">Lupul, Joffrey </v>
      </c>
      <c r="D787" t="str">
        <f t="shared" si="1597"/>
        <v>Joffrey Lupul</v>
      </c>
      <c r="E787" t="str">
        <f t="shared" si="1598"/>
        <v>RW</v>
      </c>
      <c r="F787" t="s">
        <v>945</v>
      </c>
      <c r="G787">
        <v>81</v>
      </c>
      <c r="H787">
        <v>16</v>
      </c>
      <c r="I787">
        <v>12</v>
      </c>
      <c r="J787">
        <f t="shared" si="1599"/>
        <v>28</v>
      </c>
      <c r="K787">
        <v>-29</v>
      </c>
      <c r="L787">
        <v>45</v>
      </c>
      <c r="M787" s="5" t="s">
        <v>5736</v>
      </c>
      <c r="N787" s="7">
        <f t="shared" si="1600"/>
        <v>15.6</v>
      </c>
      <c r="O787" s="7">
        <f t="shared" si="1601"/>
        <v>1263.5999999999999</v>
      </c>
      <c r="P787">
        <v>5</v>
      </c>
      <c r="Q787">
        <v>3</v>
      </c>
      <c r="R787">
        <v>0</v>
      </c>
      <c r="S787">
        <v>0</v>
      </c>
      <c r="T787">
        <f t="shared" si="1602"/>
        <v>11</v>
      </c>
      <c r="U787">
        <f t="shared" si="1603"/>
        <v>9</v>
      </c>
      <c r="V787">
        <v>172</v>
      </c>
      <c r="W787" s="9">
        <f t="shared" si="1604"/>
        <v>9.3023255813953487E-2</v>
      </c>
      <c r="X787">
        <v>1538</v>
      </c>
      <c r="Y787">
        <v>1</v>
      </c>
      <c r="Z787">
        <v>0</v>
      </c>
      <c r="AA787">
        <v>5</v>
      </c>
      <c r="AB787">
        <v>9</v>
      </c>
      <c r="AC787" s="9">
        <f t="shared" si="1605"/>
        <v>0.35714285714285715</v>
      </c>
      <c r="AD787" s="5" t="s">
        <v>4091</v>
      </c>
      <c r="AE787" s="11">
        <f t="shared" si="1606"/>
        <v>45.1</v>
      </c>
      <c r="AF787" s="27">
        <v>32</v>
      </c>
      <c r="AG787" s="12">
        <v>811229</v>
      </c>
      <c r="AH787" s="13" t="s">
        <v>303</v>
      </c>
      <c r="AI787" s="13" t="s">
        <v>6273</v>
      </c>
      <c r="AJ787" s="14">
        <v>-15.7</v>
      </c>
      <c r="AK787" s="13" t="s">
        <v>6438</v>
      </c>
      <c r="AL787" s="13" t="s">
        <v>6354</v>
      </c>
      <c r="AM787" s="13" t="s">
        <v>4455</v>
      </c>
      <c r="AN787" s="18">
        <f t="shared" si="1607"/>
        <v>28</v>
      </c>
      <c r="AO787" s="18">
        <f t="shared" si="1608"/>
        <v>22.9</v>
      </c>
      <c r="AP787" s="18">
        <f t="shared" si="1609"/>
        <v>-15.7</v>
      </c>
      <c r="AQ787" s="18">
        <f t="shared" si="1610"/>
        <v>-1.9</v>
      </c>
      <c r="AR787" s="18">
        <f t="shared" si="1584"/>
        <v>-2.5217891430341099</v>
      </c>
      <c r="AS787" s="18">
        <f t="shared" si="1611"/>
        <v>-0.9</v>
      </c>
      <c r="AT787" s="18">
        <f t="shared" si="1585"/>
        <v>-1.194531699331947</v>
      </c>
      <c r="AU787" s="18">
        <f t="shared" si="1612"/>
        <v>-2.8</v>
      </c>
      <c r="AV787" s="66">
        <v>28</v>
      </c>
      <c r="AW787" s="66">
        <v>71</v>
      </c>
      <c r="AX787" s="66">
        <v>76</v>
      </c>
      <c r="AY787" s="66">
        <v>59</v>
      </c>
      <c r="AZ787" s="66">
        <v>31</v>
      </c>
      <c r="BA787" s="66">
        <v>5</v>
      </c>
      <c r="BB787" s="66">
        <v>9</v>
      </c>
      <c r="BC787" s="66">
        <v>0.3</v>
      </c>
      <c r="BD787">
        <v>15</v>
      </c>
      <c r="BE787" t="s">
        <v>1383</v>
      </c>
      <c r="BF787" t="s">
        <v>1384</v>
      </c>
      <c r="BG787" t="s">
        <v>7474</v>
      </c>
      <c r="BH787" t="s">
        <v>7457</v>
      </c>
      <c r="BI787">
        <v>73</v>
      </c>
      <c r="BJ787">
        <v>205</v>
      </c>
      <c r="BK787" t="s">
        <v>1258</v>
      </c>
      <c r="BL787" t="s">
        <v>7128</v>
      </c>
      <c r="BM787" s="4" t="s">
        <v>4948</v>
      </c>
      <c r="BN787" s="4" t="s">
        <v>4949</v>
      </c>
      <c r="BO787" s="4" t="s">
        <v>1439</v>
      </c>
      <c r="BP787" s="4" t="s">
        <v>1603</v>
      </c>
      <c r="BQ787" s="7">
        <f t="shared" si="1586"/>
        <v>1263.05</v>
      </c>
      <c r="BR787" s="7">
        <f t="shared" si="1586"/>
        <v>1019.2333333333333</v>
      </c>
      <c r="BS787" s="7">
        <f t="shared" si="1586"/>
        <v>2.75</v>
      </c>
      <c r="BT787" s="7">
        <f t="shared" si="1586"/>
        <v>241.06666666666666</v>
      </c>
      <c r="BU787" s="12">
        <v>1538</v>
      </c>
      <c r="BV787">
        <v>2</v>
      </c>
      <c r="BW787">
        <v>0</v>
      </c>
      <c r="BX787">
        <v>0</v>
      </c>
      <c r="BY787" s="18">
        <f t="shared" si="1587"/>
        <v>12.583127572016462</v>
      </c>
      <c r="BZ787" s="18">
        <f t="shared" si="1588"/>
        <v>3.3950617283950615E-2</v>
      </c>
      <c r="CA787" s="18">
        <f t="shared" si="1589"/>
        <v>2.9761316872427983</v>
      </c>
      <c r="CB787" s="6">
        <v>33</v>
      </c>
      <c r="CC787" s="6">
        <v>14</v>
      </c>
      <c r="CD787" s="6">
        <v>0</v>
      </c>
      <c r="CE787" s="6">
        <v>47</v>
      </c>
      <c r="CF787" s="6">
        <v>56</v>
      </c>
      <c r="CG787" s="6">
        <v>1</v>
      </c>
      <c r="CH787" s="6">
        <v>0</v>
      </c>
      <c r="CI787" s="6">
        <v>57</v>
      </c>
      <c r="CJ787" s="11">
        <f t="shared" si="1590"/>
        <v>1.9426366222978055</v>
      </c>
      <c r="CK787" s="11">
        <f t="shared" si="1591"/>
        <v>3.4845132743362832</v>
      </c>
      <c r="CL787" s="11">
        <f t="shared" si="1592"/>
        <v>0</v>
      </c>
      <c r="CM787" s="11">
        <f t="shared" si="1593"/>
        <v>3.2965954802629427</v>
      </c>
      <c r="CN787" s="11">
        <f t="shared" si="1594"/>
        <v>0.24889380530973454</v>
      </c>
      <c r="CO787" s="11">
        <f t="shared" si="1595"/>
        <v>0</v>
      </c>
      <c r="CP787" s="52">
        <f t="shared" si="1542"/>
        <v>0.33333333333333331</v>
      </c>
      <c r="CQ787" s="52">
        <f t="shared" si="1543"/>
        <v>0.27272727272727271</v>
      </c>
      <c r="CR787" s="52">
        <f t="shared" si="1544"/>
        <v>0.60606060606060597</v>
      </c>
      <c r="CS787" s="52">
        <f t="shared" si="1545"/>
        <v>0.35714285714285715</v>
      </c>
      <c r="CT787" s="52">
        <f t="shared" si="1546"/>
        <v>0.21428571428571427</v>
      </c>
      <c r="CU787" s="52">
        <f t="shared" si="1547"/>
        <v>0.5714285714285714</v>
      </c>
      <c r="CV787">
        <v>0</v>
      </c>
      <c r="CW787" s="60">
        <f t="shared" si="1613"/>
        <v>9.9829599335201511</v>
      </c>
      <c r="CX787" s="60">
        <f t="shared" si="1614"/>
        <v>15.807703469411585</v>
      </c>
      <c r="CY787" s="60">
        <v>5.3741528891354724</v>
      </c>
      <c r="CZ787" s="60">
        <v>-0.14395787897406265</v>
      </c>
      <c r="DA787" s="60">
        <v>-0.49799586423932296</v>
      </c>
      <c r="DB787" s="60">
        <v>-3.7247911204022773E-2</v>
      </c>
      <c r="DC787" s="60">
        <v>-1.3786417872931922</v>
      </c>
      <c r="DD787" s="60">
        <f t="shared" si="1615"/>
        <v>3.3163094474248709</v>
      </c>
      <c r="DE787" s="60">
        <f t="shared" si="1616"/>
        <v>5.2512718378921992</v>
      </c>
      <c r="DF787" s="60">
        <v>2.3956655933866267</v>
      </c>
      <c r="DG787" s="60">
        <v>0.94179827210913991</v>
      </c>
      <c r="DH787" s="60">
        <v>0.31505287353052402</v>
      </c>
      <c r="DI787" s="60">
        <v>3.0141337470689895</v>
      </c>
      <c r="DJ787" s="60">
        <f t="shared" si="1617"/>
        <v>6.6666504860952802</v>
      </c>
      <c r="DK787" s="60">
        <f t="shared" si="1618"/>
        <v>10.556431631519388</v>
      </c>
      <c r="DL787" s="60"/>
      <c r="DM787" s="60"/>
      <c r="DN787" s="60">
        <f t="shared" si="1619"/>
        <v>0</v>
      </c>
      <c r="DO787" s="58">
        <v>1019.2333333333333</v>
      </c>
      <c r="DP787" s="58">
        <v>241.06666666666666</v>
      </c>
      <c r="DQ787" s="58">
        <v>2.75</v>
      </c>
      <c r="DR787" s="58">
        <v>1263.05</v>
      </c>
    </row>
    <row r="788" spans="1:122" x14ac:dyDescent="0.2">
      <c r="A788" t="s">
        <v>4665</v>
      </c>
      <c r="B788" t="s">
        <v>4670</v>
      </c>
      <c r="C788" t="str">
        <f t="shared" si="1596"/>
        <v xml:space="preserve">Timonen, Kimmo </v>
      </c>
      <c r="D788" t="str">
        <f t="shared" si="1597"/>
        <v>Kimmo Timonen</v>
      </c>
      <c r="E788" t="str">
        <f t="shared" si="1598"/>
        <v xml:space="preserve">D </v>
      </c>
      <c r="F788" t="s">
        <v>1100</v>
      </c>
      <c r="G788">
        <v>80</v>
      </c>
      <c r="H788">
        <v>13</v>
      </c>
      <c r="I788">
        <v>42</v>
      </c>
      <c r="J788">
        <f t="shared" si="1599"/>
        <v>55</v>
      </c>
      <c r="K788">
        <v>20</v>
      </c>
      <c r="L788">
        <v>42</v>
      </c>
      <c r="M788" s="5" t="s">
        <v>5835</v>
      </c>
      <c r="N788" s="7">
        <f t="shared" si="1600"/>
        <v>21.85</v>
      </c>
      <c r="O788" s="7">
        <f t="shared" si="1601"/>
        <v>1748</v>
      </c>
      <c r="P788">
        <v>8</v>
      </c>
      <c r="Q788">
        <v>18</v>
      </c>
      <c r="R788">
        <v>0</v>
      </c>
      <c r="S788">
        <v>1</v>
      </c>
      <c r="T788">
        <f t="shared" si="1602"/>
        <v>5</v>
      </c>
      <c r="U788">
        <f t="shared" si="1603"/>
        <v>23</v>
      </c>
      <c r="V788">
        <v>121</v>
      </c>
      <c r="W788" s="9">
        <f t="shared" si="1604"/>
        <v>0.10743801652892562</v>
      </c>
      <c r="X788">
        <v>2039</v>
      </c>
      <c r="Y788">
        <v>2</v>
      </c>
      <c r="Z788">
        <v>0</v>
      </c>
      <c r="AA788">
        <v>0</v>
      </c>
      <c r="AB788">
        <v>1</v>
      </c>
      <c r="AC788" s="9">
        <f t="shared" si="1605"/>
        <v>0</v>
      </c>
      <c r="AD788" s="5" t="s">
        <v>4125</v>
      </c>
      <c r="AE788" s="11">
        <f t="shared" si="1606"/>
        <v>31.766666666666666</v>
      </c>
      <c r="AF788" s="27">
        <v>81</v>
      </c>
      <c r="AG788" s="12">
        <v>6567480</v>
      </c>
      <c r="AH788" s="13" t="s">
        <v>6449</v>
      </c>
      <c r="AI788" s="13" t="s">
        <v>6450</v>
      </c>
      <c r="AJ788" s="14">
        <v>6.3</v>
      </c>
      <c r="AK788" s="13" t="s">
        <v>6298</v>
      </c>
      <c r="AL788" s="13" t="s">
        <v>6373</v>
      </c>
      <c r="AM788" s="13" t="s">
        <v>6451</v>
      </c>
      <c r="AN788" s="18">
        <f t="shared" si="1607"/>
        <v>44</v>
      </c>
      <c r="AO788" s="18">
        <f t="shared" si="1608"/>
        <v>36.9</v>
      </c>
      <c r="AP788" s="18">
        <f t="shared" si="1609"/>
        <v>6.3</v>
      </c>
      <c r="AQ788" s="18">
        <f t="shared" si="1610"/>
        <v>9.1999999999999993</v>
      </c>
      <c r="AR788" s="18">
        <f t="shared" si="1584"/>
        <v>7.6912358924341646</v>
      </c>
      <c r="AS788" s="18">
        <f t="shared" si="1611"/>
        <v>5.2</v>
      </c>
      <c r="AT788" s="18">
        <f t="shared" si="1585"/>
        <v>4.3472202870280068</v>
      </c>
      <c r="AU788" s="18">
        <f t="shared" si="1612"/>
        <v>14.4</v>
      </c>
      <c r="AV788" s="66">
        <v>115</v>
      </c>
      <c r="AW788" s="66">
        <v>54</v>
      </c>
      <c r="AX788" s="66">
        <v>65</v>
      </c>
      <c r="AY788" s="66">
        <v>36</v>
      </c>
      <c r="AZ788" s="66">
        <v>20</v>
      </c>
      <c r="BA788" s="66">
        <v>0</v>
      </c>
      <c r="BB788" s="66">
        <v>1</v>
      </c>
      <c r="BC788" s="66">
        <v>0</v>
      </c>
      <c r="BD788">
        <v>44</v>
      </c>
      <c r="BE788" t="s">
        <v>2878</v>
      </c>
      <c r="BF788" t="s">
        <v>7476</v>
      </c>
      <c r="BH788" t="s">
        <v>7450</v>
      </c>
      <c r="BI788">
        <v>70</v>
      </c>
      <c r="BJ788">
        <v>194</v>
      </c>
      <c r="BK788" t="s">
        <v>1259</v>
      </c>
      <c r="BL788" t="s">
        <v>7128</v>
      </c>
      <c r="BM788" s="4" t="s">
        <v>1886</v>
      </c>
      <c r="BN788" s="4" t="s">
        <v>1887</v>
      </c>
      <c r="BO788" s="4" t="s">
        <v>2659</v>
      </c>
      <c r="BP788" s="4" t="s">
        <v>2661</v>
      </c>
      <c r="BQ788" s="7">
        <f t="shared" si="1586"/>
        <v>1747.55</v>
      </c>
      <c r="BR788" s="7">
        <f t="shared" si="1586"/>
        <v>1102.7666666666667</v>
      </c>
      <c r="BS788" s="7">
        <f t="shared" si="1586"/>
        <v>258.03333333333336</v>
      </c>
      <c r="BT788" s="7">
        <f t="shared" si="1586"/>
        <v>386.75</v>
      </c>
      <c r="BU788" s="12">
        <v>2039</v>
      </c>
      <c r="BV788">
        <v>0</v>
      </c>
      <c r="BW788">
        <v>0</v>
      </c>
      <c r="BX788">
        <v>0</v>
      </c>
      <c r="BY788" s="18">
        <f t="shared" si="1587"/>
        <v>13.784583333333334</v>
      </c>
      <c r="BZ788" s="18">
        <f t="shared" si="1588"/>
        <v>3.2254166666666668</v>
      </c>
      <c r="CA788" s="18">
        <f t="shared" si="1589"/>
        <v>4.8343749999999996</v>
      </c>
      <c r="CB788" s="6">
        <v>64</v>
      </c>
      <c r="CC788" s="6">
        <v>47</v>
      </c>
      <c r="CD788" s="6">
        <v>2</v>
      </c>
      <c r="CE788" s="6">
        <v>113</v>
      </c>
      <c r="CF788" s="6">
        <v>46</v>
      </c>
      <c r="CG788" s="6">
        <v>0</v>
      </c>
      <c r="CH788" s="6">
        <v>18</v>
      </c>
      <c r="CI788" s="6">
        <v>64</v>
      </c>
      <c r="CJ788" s="11">
        <f t="shared" si="1590"/>
        <v>3.4821509536620017</v>
      </c>
      <c r="CK788" s="11">
        <f t="shared" si="1591"/>
        <v>7.2915319974143502</v>
      </c>
      <c r="CL788" s="11">
        <f t="shared" si="1592"/>
        <v>0.46505619429014333</v>
      </c>
      <c r="CM788" s="11">
        <f t="shared" si="1593"/>
        <v>2.5027959979445638</v>
      </c>
      <c r="CN788" s="11">
        <f t="shared" si="1594"/>
        <v>0</v>
      </c>
      <c r="CO788" s="11">
        <f t="shared" si="1595"/>
        <v>4.1855057486112894</v>
      </c>
      <c r="CP788" s="52">
        <f t="shared" si="1542"/>
        <v>7.8125E-2</v>
      </c>
      <c r="CQ788" s="52">
        <f t="shared" si="1543"/>
        <v>0.359375</v>
      </c>
      <c r="CR788" s="52">
        <f t="shared" si="1544"/>
        <v>0.4375</v>
      </c>
      <c r="CS788" s="52">
        <f t="shared" si="1545"/>
        <v>0.1702127659574468</v>
      </c>
      <c r="CT788" s="52">
        <f t="shared" si="1546"/>
        <v>0.38297872340425532</v>
      </c>
      <c r="CU788" s="52">
        <f t="shared" si="1547"/>
        <v>0.55319148936170215</v>
      </c>
      <c r="CV788">
        <v>0</v>
      </c>
      <c r="CW788" s="60">
        <f t="shared" si="1613"/>
        <v>80.411790347976648</v>
      </c>
      <c r="CX788" s="60">
        <f t="shared" si="1614"/>
        <v>92.02802820860822</v>
      </c>
      <c r="CY788" s="60">
        <v>20.381236799732541</v>
      </c>
      <c r="CZ788" s="60">
        <v>19.368464911827999</v>
      </c>
      <c r="DA788" s="60">
        <v>-0.55396801863679435</v>
      </c>
      <c r="DB788" s="60">
        <v>0.11962790761551492</v>
      </c>
      <c r="DC788" s="60">
        <v>0</v>
      </c>
      <c r="DD788" s="60">
        <f t="shared" si="1615"/>
        <v>39.315361600539262</v>
      </c>
      <c r="DE788" s="60">
        <f t="shared" si="1616"/>
        <v>44.994834597624404</v>
      </c>
      <c r="DF788" s="60">
        <v>13.206686472311409</v>
      </c>
      <c r="DG788" s="60">
        <v>8.3667658056527365</v>
      </c>
      <c r="DH788" s="60">
        <v>14.187502974694928</v>
      </c>
      <c r="DI788" s="60">
        <v>5.3354734947783147</v>
      </c>
      <c r="DJ788" s="60">
        <f t="shared" si="1617"/>
        <v>41.096428747437386</v>
      </c>
      <c r="DK788" s="60">
        <f t="shared" si="1618"/>
        <v>47.033193610983822</v>
      </c>
      <c r="DL788" s="60"/>
      <c r="DM788" s="60"/>
      <c r="DN788" s="60">
        <f t="shared" si="1619"/>
        <v>0</v>
      </c>
      <c r="DO788" s="59">
        <v>1102.7666666666667</v>
      </c>
      <c r="DP788" s="59">
        <v>386.75</v>
      </c>
      <c r="DQ788" s="59">
        <v>258.03333333333336</v>
      </c>
      <c r="DR788" s="58">
        <v>1747.55</v>
      </c>
    </row>
    <row r="789" spans="1:122" s="30" customFormat="1" x14ac:dyDescent="0.2">
      <c r="A789" s="31" t="s">
        <v>4655</v>
      </c>
      <c r="B789" s="31" t="s">
        <v>4670</v>
      </c>
      <c r="C789" s="31" t="str">
        <f t="shared" si="1596"/>
        <v xml:space="preserve">Kukkonen, Lasse </v>
      </c>
      <c r="D789" s="31" t="str">
        <f t="shared" si="1597"/>
        <v>Lasse Kukkonen</v>
      </c>
      <c r="E789" s="31" t="str">
        <f t="shared" si="1598"/>
        <v xml:space="preserve">D </v>
      </c>
      <c r="F789" s="31" t="s">
        <v>3265</v>
      </c>
      <c r="G789" s="31">
        <v>54</v>
      </c>
      <c r="H789" s="31">
        <v>5</v>
      </c>
      <c r="I789" s="31">
        <v>9</v>
      </c>
      <c r="J789" s="31">
        <f t="shared" si="1599"/>
        <v>14</v>
      </c>
      <c r="K789" s="31">
        <v>5</v>
      </c>
      <c r="L789" s="31">
        <v>30</v>
      </c>
      <c r="M789" s="32" t="s">
        <v>5651</v>
      </c>
      <c r="N789" s="33">
        <f t="shared" si="1600"/>
        <v>16.583333333333332</v>
      </c>
      <c r="O789" s="33">
        <f t="shared" si="1601"/>
        <v>895.49999999999989</v>
      </c>
      <c r="P789" s="31">
        <v>1</v>
      </c>
      <c r="Q789" s="31">
        <v>1</v>
      </c>
      <c r="R789" s="31">
        <v>0</v>
      </c>
      <c r="S789" s="31">
        <v>1</v>
      </c>
      <c r="T789" s="31">
        <f t="shared" si="1602"/>
        <v>4</v>
      </c>
      <c r="U789" s="31">
        <f t="shared" si="1603"/>
        <v>7</v>
      </c>
      <c r="V789" s="31">
        <v>45</v>
      </c>
      <c r="W789" s="34">
        <f t="shared" si="1604"/>
        <v>0.1111111111111111</v>
      </c>
      <c r="X789" s="31">
        <v>1198</v>
      </c>
      <c r="Y789" s="31">
        <v>2</v>
      </c>
      <c r="Z789" s="31">
        <v>0</v>
      </c>
      <c r="AA789" s="31">
        <v>0</v>
      </c>
      <c r="AB789" s="31">
        <v>0</v>
      </c>
      <c r="AC789" s="34">
        <f t="shared" si="1605"/>
        <v>0</v>
      </c>
      <c r="AD789" s="32" t="s">
        <v>4119</v>
      </c>
      <c r="AE789" s="35">
        <f t="shared" si="1606"/>
        <v>63.983333333333334</v>
      </c>
      <c r="AF789" s="36">
        <v>55</v>
      </c>
      <c r="AG789" s="37">
        <v>1821572</v>
      </c>
      <c r="AH789" s="38" t="s">
        <v>4452</v>
      </c>
      <c r="AI789" s="38" t="s">
        <v>4483</v>
      </c>
      <c r="AJ789" s="39">
        <v>5.7</v>
      </c>
      <c r="AK789" s="38" t="s">
        <v>6395</v>
      </c>
      <c r="AL789" s="38" t="s">
        <v>6296</v>
      </c>
      <c r="AM789" s="38" t="s">
        <v>6373</v>
      </c>
      <c r="AN789" s="40">
        <f t="shared" si="1607"/>
        <v>15.8</v>
      </c>
      <c r="AO789" s="40">
        <f t="shared" si="1608"/>
        <v>20.3</v>
      </c>
      <c r="AP789" s="40">
        <f t="shared" si="1609"/>
        <v>5.7</v>
      </c>
      <c r="AQ789" s="40">
        <f t="shared" si="1610"/>
        <v>1.8</v>
      </c>
      <c r="AR789" s="40"/>
      <c r="AS789" s="40">
        <f t="shared" si="1611"/>
        <v>3.4</v>
      </c>
      <c r="AT789" s="40"/>
      <c r="AU789" s="40">
        <f t="shared" si="1612"/>
        <v>5.2</v>
      </c>
      <c r="AV789" s="31"/>
      <c r="AW789" s="31"/>
      <c r="AX789" s="31"/>
      <c r="AY789" s="31"/>
      <c r="AZ789" s="31"/>
      <c r="BA789" s="31"/>
      <c r="BB789" s="31"/>
      <c r="BC789" s="31"/>
      <c r="BD789" s="31"/>
      <c r="BE789" s="31"/>
      <c r="BF789" s="31"/>
      <c r="BG789" s="31"/>
      <c r="BH789" s="31"/>
      <c r="BI789" s="31"/>
      <c r="BJ789" s="31"/>
      <c r="BK789" s="31"/>
      <c r="BL789" s="31"/>
      <c r="BM789" s="41"/>
      <c r="BN789" s="41"/>
      <c r="BO789" s="41"/>
      <c r="BP789" s="41"/>
      <c r="BQ789" s="33"/>
      <c r="BR789" s="33"/>
      <c r="BS789" s="33"/>
      <c r="BT789" s="33"/>
      <c r="BU789" s="31"/>
      <c r="BV789" s="31"/>
      <c r="BW789" s="31"/>
      <c r="BX789" s="31"/>
      <c r="BY789" s="40"/>
      <c r="BZ789" s="40"/>
      <c r="CA789" s="40"/>
      <c r="CB789" s="55">
        <v>21</v>
      </c>
      <c r="CC789" s="55">
        <v>5</v>
      </c>
      <c r="CD789" s="55">
        <v>4</v>
      </c>
      <c r="CE789" s="55">
        <v>30</v>
      </c>
      <c r="CF789" s="55">
        <v>20</v>
      </c>
      <c r="CG789" s="55">
        <v>0</v>
      </c>
      <c r="CH789" s="55">
        <v>19</v>
      </c>
      <c r="CI789" s="55">
        <v>39</v>
      </c>
      <c r="CJ789" s="35"/>
      <c r="CK789" s="35"/>
      <c r="CL789" s="35"/>
      <c r="CM789" s="35"/>
      <c r="CN789" s="35"/>
      <c r="CO789" s="35"/>
      <c r="CP789" s="56">
        <f t="shared" si="1542"/>
        <v>0.19047619047619047</v>
      </c>
      <c r="CQ789" s="56">
        <f t="shared" si="1543"/>
        <v>0.33333333333333331</v>
      </c>
      <c r="CR789" s="56">
        <f t="shared" si="1544"/>
        <v>0.52380952380952372</v>
      </c>
      <c r="CS789" s="56">
        <f t="shared" si="1545"/>
        <v>0.2</v>
      </c>
      <c r="CT789" s="56">
        <f t="shared" si="1546"/>
        <v>0.2</v>
      </c>
      <c r="CU789" s="56">
        <f t="shared" si="1547"/>
        <v>0.4</v>
      </c>
      <c r="CV789" s="31">
        <v>1</v>
      </c>
      <c r="CW789" s="61">
        <f t="shared" si="1613"/>
        <v>35.488753235655466</v>
      </c>
      <c r="CX789" s="61">
        <f t="shared" si="1614"/>
        <v>79.221861527618415</v>
      </c>
      <c r="CY789" s="61">
        <v>9.2185579123154717</v>
      </c>
      <c r="CZ789" s="61">
        <v>0.14046414237830135</v>
      </c>
      <c r="DA789" s="61">
        <v>-0.46752053675171401</v>
      </c>
      <c r="DB789" s="61">
        <v>0.42079066979588986</v>
      </c>
      <c r="DC789" s="61">
        <v>0</v>
      </c>
      <c r="DD789" s="61">
        <f t="shared" si="1615"/>
        <v>9.312292187737949</v>
      </c>
      <c r="DE789" s="61">
        <f t="shared" si="1616"/>
        <v>20.787913210219397</v>
      </c>
      <c r="DF789" s="61">
        <v>19.542907559361741</v>
      </c>
      <c r="DG789" s="61">
        <v>2.3461391045986515</v>
      </c>
      <c r="DH789" s="61">
        <v>3.2502981495262588</v>
      </c>
      <c r="DI789" s="61">
        <v>1.0371162344308653</v>
      </c>
      <c r="DJ789" s="61">
        <f t="shared" si="1617"/>
        <v>26.176461047917517</v>
      </c>
      <c r="DK789" s="61">
        <f t="shared" si="1618"/>
        <v>58.433948317399022</v>
      </c>
      <c r="DL789" s="61"/>
      <c r="DM789" s="61"/>
      <c r="DN789" s="61">
        <f t="shared" si="1619"/>
        <v>0</v>
      </c>
      <c r="DO789" s="62">
        <v>677.08333333333337</v>
      </c>
      <c r="DP789" s="62">
        <v>76.13333333333334</v>
      </c>
      <c r="DQ789" s="62">
        <v>142.71666666666667</v>
      </c>
      <c r="DR789" s="62">
        <v>895.93333333333339</v>
      </c>
    </row>
    <row r="790" spans="1:122" x14ac:dyDescent="0.2">
      <c r="A790" s="31" t="s">
        <v>4670</v>
      </c>
      <c r="B790" s="31" t="s">
        <v>4670</v>
      </c>
      <c r="C790" s="31" t="str">
        <f t="shared" si="1596"/>
        <v xml:space="preserve">Kukkonen, Lasse </v>
      </c>
      <c r="D790" s="31" t="str">
        <f t="shared" si="1597"/>
        <v>Lasse Kukkonen</v>
      </c>
      <c r="E790" s="31" t="str">
        <f t="shared" si="1598"/>
        <v xml:space="preserve">D </v>
      </c>
      <c r="F790" s="31" t="s">
        <v>2784</v>
      </c>
      <c r="G790" s="31">
        <v>20</v>
      </c>
      <c r="H790" s="31">
        <v>0</v>
      </c>
      <c r="I790" s="31">
        <v>0</v>
      </c>
      <c r="J790" s="31">
        <f t="shared" si="1599"/>
        <v>0</v>
      </c>
      <c r="K790" s="31">
        <v>-1</v>
      </c>
      <c r="L790" s="31">
        <v>8</v>
      </c>
      <c r="M790" s="32" t="s">
        <v>4701</v>
      </c>
      <c r="N790" s="33">
        <f t="shared" si="1600"/>
        <v>18.483333333333334</v>
      </c>
      <c r="O790" s="33">
        <f t="shared" si="1601"/>
        <v>369.66666666666669</v>
      </c>
      <c r="P790" s="31">
        <v>0</v>
      </c>
      <c r="Q790" s="31">
        <v>0</v>
      </c>
      <c r="R790" s="31">
        <v>0</v>
      </c>
      <c r="S790" s="31">
        <v>0</v>
      </c>
      <c r="T790" s="31">
        <f t="shared" si="1602"/>
        <v>0</v>
      </c>
      <c r="U790" s="31">
        <f t="shared" si="1603"/>
        <v>0</v>
      </c>
      <c r="V790" s="31">
        <v>9</v>
      </c>
      <c r="W790" s="34">
        <f t="shared" si="1604"/>
        <v>0</v>
      </c>
      <c r="X790" s="31">
        <v>479</v>
      </c>
      <c r="Y790" s="31">
        <v>0</v>
      </c>
      <c r="Z790" s="31">
        <v>0</v>
      </c>
      <c r="AA790" s="31">
        <v>0</v>
      </c>
      <c r="AB790" s="31">
        <v>0</v>
      </c>
      <c r="AC790" s="34">
        <f t="shared" si="1605"/>
        <v>0</v>
      </c>
      <c r="AD790" s="32" t="s">
        <v>361</v>
      </c>
      <c r="AE790" s="35"/>
      <c r="AF790" s="36">
        <v>44</v>
      </c>
      <c r="AG790" s="37">
        <v>165000</v>
      </c>
      <c r="AH790" s="42" t="s">
        <v>6297</v>
      </c>
      <c r="AI790" s="42" t="s">
        <v>315</v>
      </c>
      <c r="AJ790" s="43">
        <v>2.7</v>
      </c>
      <c r="AK790" s="42" t="s">
        <v>6434</v>
      </c>
      <c r="AL790" s="42" t="s">
        <v>6345</v>
      </c>
      <c r="AM790" s="42" t="s">
        <v>6351</v>
      </c>
      <c r="AN790" s="40">
        <f t="shared" si="1607"/>
        <v>5.9</v>
      </c>
      <c r="AO790" s="40">
        <f t="shared" si="1608"/>
        <v>8.8000000000000007</v>
      </c>
      <c r="AP790" s="40">
        <f t="shared" si="1609"/>
        <v>2.7</v>
      </c>
      <c r="AQ790" s="40">
        <f t="shared" si="1610"/>
        <v>-1.3</v>
      </c>
      <c r="AR790" s="40"/>
      <c r="AS790" s="40">
        <f t="shared" si="1611"/>
        <v>1.2</v>
      </c>
      <c r="AT790" s="40"/>
      <c r="AU790" s="40">
        <f t="shared" si="1612"/>
        <v>-0.1</v>
      </c>
      <c r="AV790" s="31">
        <v>151</v>
      </c>
      <c r="AW790" s="31">
        <v>53</v>
      </c>
      <c r="AX790" s="31">
        <v>20</v>
      </c>
      <c r="AY790" s="31">
        <v>19</v>
      </c>
      <c r="AZ790" s="31">
        <v>13</v>
      </c>
      <c r="BA790" s="31">
        <v>0</v>
      </c>
      <c r="BB790" s="31">
        <v>0</v>
      </c>
      <c r="BC790" s="31">
        <v>0</v>
      </c>
      <c r="BD790" s="31">
        <v>28</v>
      </c>
      <c r="BE790" s="31" t="s">
        <v>4991</v>
      </c>
      <c r="BF790" s="31" t="s">
        <v>4992</v>
      </c>
      <c r="BG790" s="31"/>
      <c r="BH790" s="31" t="s">
        <v>7450</v>
      </c>
      <c r="BI790" s="31">
        <v>73</v>
      </c>
      <c r="BJ790" s="31">
        <v>190</v>
      </c>
      <c r="BK790" s="31" t="s">
        <v>1259</v>
      </c>
      <c r="BL790" s="31" t="s">
        <v>638</v>
      </c>
      <c r="BM790" s="41" t="s">
        <v>4946</v>
      </c>
      <c r="BN790" s="41" t="s">
        <v>1594</v>
      </c>
      <c r="BO790" s="41" t="s">
        <v>1595</v>
      </c>
      <c r="BP790" s="41" t="s">
        <v>1596</v>
      </c>
      <c r="BQ790" s="33"/>
      <c r="BR790" s="33"/>
      <c r="BS790" s="33"/>
      <c r="BT790" s="33"/>
      <c r="BU790" s="37">
        <v>1677</v>
      </c>
      <c r="BV790" s="31">
        <v>0</v>
      </c>
      <c r="BW790" s="31">
        <v>0</v>
      </c>
      <c r="BX790" s="31">
        <v>0</v>
      </c>
      <c r="BY790" s="40"/>
      <c r="BZ790" s="40"/>
      <c r="CA790" s="40"/>
      <c r="CB790" s="55">
        <v>14</v>
      </c>
      <c r="CC790" s="55">
        <v>0</v>
      </c>
      <c r="CD790" s="55">
        <v>1</v>
      </c>
      <c r="CE790" s="55">
        <v>15</v>
      </c>
      <c r="CF790" s="55">
        <v>16</v>
      </c>
      <c r="CG790" s="55">
        <v>0</v>
      </c>
      <c r="CH790" s="55">
        <v>6</v>
      </c>
      <c r="CI790" s="55">
        <v>22</v>
      </c>
      <c r="CJ790" s="35"/>
      <c r="CK790" s="35"/>
      <c r="CL790" s="35"/>
      <c r="CM790" s="35"/>
      <c r="CN790" s="35"/>
      <c r="CO790" s="35"/>
      <c r="CP790" s="56">
        <f t="shared" si="1542"/>
        <v>0</v>
      </c>
      <c r="CQ790" s="56">
        <f t="shared" si="1543"/>
        <v>0</v>
      </c>
      <c r="CR790" s="56">
        <f t="shared" si="1544"/>
        <v>0</v>
      </c>
      <c r="CS790" s="56">
        <f t="shared" si="1545"/>
        <v>0</v>
      </c>
      <c r="CT790" s="56">
        <f t="shared" si="1546"/>
        <v>0</v>
      </c>
      <c r="CU790" s="56">
        <f t="shared" si="1547"/>
        <v>0</v>
      </c>
      <c r="CV790" s="31">
        <v>1</v>
      </c>
      <c r="CW790" s="61">
        <f t="shared" si="1613"/>
        <v>6.4813395127271125</v>
      </c>
      <c r="CX790" s="61">
        <f t="shared" si="1614"/>
        <v>35.053215320319701</v>
      </c>
      <c r="CY790" s="61">
        <v>-2.6079526903776724</v>
      </c>
      <c r="CZ790" s="61">
        <v>-7.4907368630091453E-2</v>
      </c>
      <c r="DA790" s="61">
        <v>-0.12483166259223953</v>
      </c>
      <c r="DB790" s="61">
        <v>-0.11763664041694619</v>
      </c>
      <c r="DC790" s="61">
        <v>0</v>
      </c>
      <c r="DD790" s="61">
        <f t="shared" si="1615"/>
        <v>-2.9253283620169497</v>
      </c>
      <c r="DE790" s="61">
        <f t="shared" si="1616"/>
        <v>-15.821137706960247</v>
      </c>
      <c r="DF790" s="61">
        <v>4.9449275371937844</v>
      </c>
      <c r="DG790" s="61">
        <v>7.3256842584423762E-2</v>
      </c>
      <c r="DH790" s="61">
        <v>2.2968208650623878</v>
      </c>
      <c r="DI790" s="61">
        <v>2.0916626299034675</v>
      </c>
      <c r="DJ790" s="61">
        <f t="shared" si="1617"/>
        <v>9.4066678747440626</v>
      </c>
      <c r="DK790" s="61">
        <f t="shared" si="1618"/>
        <v>50.874353027279945</v>
      </c>
      <c r="DL790" s="61"/>
      <c r="DM790" s="61"/>
      <c r="DN790" s="61">
        <f t="shared" si="1619"/>
        <v>0</v>
      </c>
      <c r="DO790" s="40">
        <v>314.83333333333331</v>
      </c>
      <c r="DP790" s="40">
        <v>2.0833333333333335</v>
      </c>
      <c r="DQ790" s="40">
        <v>52.883333333333326</v>
      </c>
      <c r="DR790" s="62">
        <v>369.8</v>
      </c>
    </row>
    <row r="791" spans="1:122" x14ac:dyDescent="0.2">
      <c r="A791" s="19" t="s">
        <v>4670</v>
      </c>
      <c r="B791" s="19" t="s">
        <v>4670</v>
      </c>
      <c r="C791" s="19" t="s">
        <v>62</v>
      </c>
      <c r="D791" s="19" t="s">
        <v>63</v>
      </c>
      <c r="E791" s="19" t="s">
        <v>2734</v>
      </c>
      <c r="F791" s="19" t="s">
        <v>3265</v>
      </c>
      <c r="G791" s="19">
        <v>74</v>
      </c>
      <c r="H791" s="19">
        <v>5</v>
      </c>
      <c r="I791" s="19">
        <v>9</v>
      </c>
      <c r="J791" s="19">
        <v>14</v>
      </c>
      <c r="K791" s="19">
        <v>4</v>
      </c>
      <c r="L791" s="19">
        <v>38</v>
      </c>
      <c r="M791" s="20"/>
      <c r="N791" s="21">
        <v>17.100000000000001</v>
      </c>
      <c r="O791" s="21">
        <v>1265.17</v>
      </c>
      <c r="P791" s="19">
        <v>1</v>
      </c>
      <c r="Q791" s="19">
        <v>1</v>
      </c>
      <c r="R791" s="19">
        <v>0</v>
      </c>
      <c r="S791" s="19">
        <v>1</v>
      </c>
      <c r="T791" s="19">
        <v>4</v>
      </c>
      <c r="U791" s="19">
        <v>7</v>
      </c>
      <c r="V791" s="19">
        <v>54</v>
      </c>
      <c r="W791" s="22">
        <v>9.2999999999999999E-2</v>
      </c>
      <c r="X791" s="19">
        <v>1677</v>
      </c>
      <c r="Y791" s="19">
        <v>2</v>
      </c>
      <c r="Z791" s="19">
        <v>0</v>
      </c>
      <c r="AA791" s="19">
        <v>0</v>
      </c>
      <c r="AB791" s="19">
        <v>0</v>
      </c>
      <c r="AC791" s="22">
        <v>0</v>
      </c>
      <c r="AD791" s="20"/>
      <c r="AE791" s="21">
        <v>46.69</v>
      </c>
      <c r="AF791" s="28">
        <v>52</v>
      </c>
      <c r="AG791" s="23">
        <v>1986572</v>
      </c>
      <c r="AH791" s="23"/>
      <c r="AI791" s="23"/>
      <c r="AJ791" s="23"/>
      <c r="AK791" s="23"/>
      <c r="AL791" s="23"/>
      <c r="AM791" s="23"/>
      <c r="AN791" s="24">
        <v>21.7</v>
      </c>
      <c r="AO791" s="24">
        <v>29.1</v>
      </c>
      <c r="AP791" s="24">
        <v>8.4</v>
      </c>
      <c r="AQ791" s="29">
        <v>1</v>
      </c>
      <c r="AR791" s="24">
        <f t="shared" ref="AR791:AR801" si="1620">AQ791/(BR791+2*(BS791+BT791))*2000</f>
        <v>1.2990809002630639</v>
      </c>
      <c r="AS791" s="29">
        <v>2.8</v>
      </c>
      <c r="AT791" s="24">
        <f t="shared" ref="AT791:AT801" si="1621">AS791/(BR791+2*(BS791+BT791))*2000</f>
        <v>3.6374265207365788</v>
      </c>
      <c r="AU791" s="24">
        <v>3.8</v>
      </c>
      <c r="AV791" s="67">
        <v>151</v>
      </c>
      <c r="AW791" s="67">
        <v>53</v>
      </c>
      <c r="AX791" s="67">
        <v>20</v>
      </c>
      <c r="AY791" s="67">
        <v>19</v>
      </c>
      <c r="AZ791" s="67">
        <v>13</v>
      </c>
      <c r="BA791" s="67">
        <v>0</v>
      </c>
      <c r="BB791" s="67">
        <v>0</v>
      </c>
      <c r="BC791" s="67">
        <v>0</v>
      </c>
      <c r="BD791" s="19">
        <v>28</v>
      </c>
      <c r="BE791" s="19" t="s">
        <v>4991</v>
      </c>
      <c r="BF791" s="19" t="s">
        <v>4992</v>
      </c>
      <c r="BG791" s="19">
        <v>0</v>
      </c>
      <c r="BH791" s="19" t="s">
        <v>7450</v>
      </c>
      <c r="BI791" s="19">
        <v>73</v>
      </c>
      <c r="BJ791" s="19">
        <v>190</v>
      </c>
      <c r="BK791" s="19" t="s">
        <v>1259</v>
      </c>
      <c r="BL791" s="19" t="s">
        <v>638</v>
      </c>
      <c r="BM791" s="25" t="s">
        <v>4946</v>
      </c>
      <c r="BN791" s="25" t="s">
        <v>1594</v>
      </c>
      <c r="BO791" s="25" t="s">
        <v>1595</v>
      </c>
      <c r="BP791" s="25" t="s">
        <v>1596</v>
      </c>
      <c r="BQ791" s="21">
        <f t="shared" ref="BQ791:BQ801" si="1622">LEFT(TRIM(BM791),LEN(TRIM(BM791))-3)+RIGHT(TRIM(BM791),2)/60</f>
        <v>1265.7333333333333</v>
      </c>
      <c r="BR791" s="21">
        <f t="shared" ref="BR791:BR801" si="1623">LEFT(TRIM(BN791),LEN(TRIM(BN791))-3)+RIGHT(TRIM(BN791),2)/60</f>
        <v>991.91666666666663</v>
      </c>
      <c r="BS791" s="21">
        <f t="shared" ref="BS791:BS801" si="1624">LEFT(TRIM(BO791),LEN(TRIM(BO791))-3)+RIGHT(TRIM(BO791),2)/60</f>
        <v>195.6</v>
      </c>
      <c r="BT791" s="21">
        <f t="shared" ref="BT791:BT801" si="1625">LEFT(TRIM(BP791),LEN(TRIM(BP791))-3)+RIGHT(TRIM(BP791),2)/60</f>
        <v>78.216666666666669</v>
      </c>
      <c r="BU791" s="19">
        <v>1677</v>
      </c>
      <c r="BV791" s="19">
        <v>0</v>
      </c>
      <c r="BW791" s="19">
        <v>0</v>
      </c>
      <c r="BX791" s="19">
        <v>0</v>
      </c>
      <c r="BY791" s="24">
        <f t="shared" ref="BY791:BY801" si="1626">BR791/G791</f>
        <v>13.40427927927928</v>
      </c>
      <c r="BZ791" s="24">
        <f t="shared" ref="BZ791:BZ801" si="1627">BS791/G791</f>
        <v>2.6432432432432433</v>
      </c>
      <c r="CA791" s="24">
        <f t="shared" ref="CA791:CA801" si="1628">BT791/G791</f>
        <v>1.0569819819819819</v>
      </c>
      <c r="CB791" s="19">
        <v>35</v>
      </c>
      <c r="CC791" s="19">
        <v>5</v>
      </c>
      <c r="CD791" s="19">
        <v>5</v>
      </c>
      <c r="CE791" s="19">
        <v>45</v>
      </c>
      <c r="CF791" s="19">
        <v>36</v>
      </c>
      <c r="CG791" s="19">
        <v>0</v>
      </c>
      <c r="CH791" s="19">
        <v>25</v>
      </c>
      <c r="CI791" s="19">
        <v>61</v>
      </c>
      <c r="CJ791" s="53">
        <f t="shared" ref="CJ791:CJ801" si="1629">IF(BR791=0,0,CB791/BR791*60)</f>
        <v>2.1171133327732505</v>
      </c>
      <c r="CK791" s="53">
        <f t="shared" ref="CK791:CK801" si="1630">IF(BT791=0,0,CC791/BT791*60)</f>
        <v>3.8354996803750265</v>
      </c>
      <c r="CL791" s="53">
        <f t="shared" ref="CL791:CL801" si="1631">IF(BS791=0,0,CD791/BS791*60)</f>
        <v>1.5337423312883436</v>
      </c>
      <c r="CM791" s="53">
        <f t="shared" ref="CM791:CM801" si="1632">IF(BR791=0,0,CF791/BR791*60)</f>
        <v>2.1776022851382004</v>
      </c>
      <c r="CN791" s="53">
        <f t="shared" ref="CN791:CN801" si="1633">IF(BT791=0,0,CG791/BT791*60)</f>
        <v>0</v>
      </c>
      <c r="CO791" s="53">
        <f t="shared" ref="CO791:CO801" si="1634">IF(BS791=0,0,CH791/BS791*60)</f>
        <v>7.6687116564417179</v>
      </c>
      <c r="CP791" s="54">
        <f t="shared" si="1542"/>
        <v>0.11428571428571428</v>
      </c>
      <c r="CQ791" s="54">
        <f t="shared" si="1543"/>
        <v>0.2</v>
      </c>
      <c r="CR791" s="54">
        <f t="shared" si="1544"/>
        <v>0.31428571428571428</v>
      </c>
      <c r="CS791" s="54">
        <f t="shared" si="1545"/>
        <v>0.2</v>
      </c>
      <c r="CT791" s="54">
        <f t="shared" si="1546"/>
        <v>0.2</v>
      </c>
      <c r="CU791" s="54">
        <f t="shared" si="1547"/>
        <v>0.4</v>
      </c>
      <c r="CV791" s="19">
        <v>2</v>
      </c>
      <c r="CW791" s="65">
        <v>41.97</v>
      </c>
      <c r="CX791" s="65">
        <v>66.316999999999993</v>
      </c>
      <c r="CY791" s="24">
        <v>6.6109999999999998</v>
      </c>
      <c r="CZ791" s="24">
        <v>6.6000000000000003E-2</v>
      </c>
      <c r="DA791" s="24">
        <v>-0.59199999999999997</v>
      </c>
      <c r="DB791" s="24">
        <v>0.30299999999999999</v>
      </c>
      <c r="DC791" s="24">
        <v>0</v>
      </c>
      <c r="DD791" s="65">
        <v>6.3869999999999996</v>
      </c>
      <c r="DE791" s="65">
        <v>10.092000000000001</v>
      </c>
      <c r="DF791" s="24">
        <v>24.488</v>
      </c>
      <c r="DG791" s="24">
        <v>2.419</v>
      </c>
      <c r="DH791" s="24">
        <v>5.5469999999999997</v>
      </c>
      <c r="DI791" s="24">
        <v>3.129</v>
      </c>
      <c r="DJ791" s="65">
        <v>35.582999999999998</v>
      </c>
      <c r="DK791" s="65">
        <v>56.225000000000001</v>
      </c>
      <c r="DL791" s="24">
        <v>0</v>
      </c>
      <c r="DM791" s="24">
        <v>0</v>
      </c>
      <c r="DN791" s="65">
        <v>0</v>
      </c>
      <c r="DO791" s="24">
        <v>991.92</v>
      </c>
      <c r="DP791" s="24">
        <v>78.22</v>
      </c>
      <c r="DQ791" s="24">
        <v>195.6</v>
      </c>
      <c r="DR791" s="24">
        <v>1265.73</v>
      </c>
    </row>
    <row r="792" spans="1:122" x14ac:dyDescent="0.2">
      <c r="A792" t="s">
        <v>4670</v>
      </c>
      <c r="B792" t="s">
        <v>4670</v>
      </c>
      <c r="C792" t="str">
        <f t="shared" ref="C792:C803" si="1635">CONCATENATE(RIGHT(D792,LEN(D792)-SEARCH(" ",D792)), ", ", LEFT(D792, SEARCH(" ", D792)))</f>
        <v xml:space="preserve">Knuble, Mike </v>
      </c>
      <c r="D792" t="str">
        <f t="shared" ref="D792:D803" si="1636">LEFT(F792, SEARCH(",", F792) - 1)</f>
        <v>Mike Knuble</v>
      </c>
      <c r="E792" t="str">
        <f t="shared" ref="E792:E803" si="1637">LEFT(RIGHT(F792, LEN(F792)-SEARCH(",", F792)-1), 2)</f>
        <v>RW</v>
      </c>
      <c r="F792" t="s">
        <v>7592</v>
      </c>
      <c r="G792">
        <v>64</v>
      </c>
      <c r="H792">
        <v>24</v>
      </c>
      <c r="I792">
        <v>30</v>
      </c>
      <c r="J792">
        <f t="shared" ref="J792:J803" si="1638">H792+I792</f>
        <v>54</v>
      </c>
      <c r="K792">
        <v>2</v>
      </c>
      <c r="L792">
        <v>56</v>
      </c>
      <c r="M792" s="5" t="s">
        <v>5806</v>
      </c>
      <c r="N792" s="7">
        <f t="shared" ref="N792:N803" si="1639">LEFT(M792, LEN(M792)-3)+RIGHT(M792,2)/60</f>
        <v>19.633333333333333</v>
      </c>
      <c r="O792" s="7">
        <f t="shared" ref="O792:O803" si="1640">G792*N792</f>
        <v>1256.5333333333333</v>
      </c>
      <c r="P792">
        <v>10</v>
      </c>
      <c r="Q792">
        <v>8</v>
      </c>
      <c r="R792">
        <v>0</v>
      </c>
      <c r="S792">
        <v>0</v>
      </c>
      <c r="T792">
        <f t="shared" ref="T792:T803" si="1641">H792-P792-R792</f>
        <v>14</v>
      </c>
      <c r="U792">
        <f t="shared" ref="U792:U803" si="1642">I792-Q792-S792</f>
        <v>22</v>
      </c>
      <c r="V792">
        <v>160</v>
      </c>
      <c r="W792" s="9">
        <f t="shared" ref="W792:W803" si="1643">IF(V792=0,0,H792/V792)</f>
        <v>0.15</v>
      </c>
      <c r="X792">
        <v>1550</v>
      </c>
      <c r="Y792">
        <v>1</v>
      </c>
      <c r="Z792">
        <v>0</v>
      </c>
      <c r="AA792">
        <v>23</v>
      </c>
      <c r="AB792">
        <v>39</v>
      </c>
      <c r="AC792" s="9">
        <f t="shared" ref="AC792:AC803" si="1644">IF(AA792+AB792=0,0,AA792/(AA792+AB792))</f>
        <v>0.37096774193548387</v>
      </c>
      <c r="AD792" s="5" t="s">
        <v>1744</v>
      </c>
      <c r="AE792" s="11">
        <f>LEFT(AD792, LEN(AD792)-3)+RIGHT(AD792,2)/60</f>
        <v>23.266666666666666</v>
      </c>
      <c r="AF792" s="27">
        <v>42</v>
      </c>
      <c r="AG792" s="12">
        <v>2831980</v>
      </c>
      <c r="AH792" s="15" t="s">
        <v>4478</v>
      </c>
      <c r="AI792" s="15" t="s">
        <v>330</v>
      </c>
      <c r="AJ792" s="16">
        <v>24.7</v>
      </c>
      <c r="AK792" s="15" t="s">
        <v>6311</v>
      </c>
      <c r="AL792" s="15" t="s">
        <v>6356</v>
      </c>
      <c r="AM792" s="15" t="s">
        <v>4462</v>
      </c>
      <c r="AN792" s="18">
        <f t="shared" ref="AN792:AN803" si="1645">AH792+0</f>
        <v>29.4</v>
      </c>
      <c r="AO792" s="18">
        <f t="shared" ref="AO792:AO803" si="1646">AI792+0</f>
        <v>22.5</v>
      </c>
      <c r="AP792" s="18">
        <f t="shared" ref="AP792:AP803" si="1647">AJ792+0</f>
        <v>24.7</v>
      </c>
      <c r="AQ792" s="18">
        <f t="shared" ref="AQ792:AQ803" si="1648">AK792+0</f>
        <v>6.3</v>
      </c>
      <c r="AR792" s="18">
        <f t="shared" si="1620"/>
        <v>7.7321169226992863</v>
      </c>
      <c r="AS792" s="18">
        <f t="shared" ref="AS792:AS803" si="1649">AL792+0</f>
        <v>4.5</v>
      </c>
      <c r="AT792" s="18">
        <f t="shared" si="1621"/>
        <v>5.5229406590709189</v>
      </c>
      <c r="AU792" s="18">
        <f t="shared" ref="AU792:AU803" si="1650">AM792+0</f>
        <v>10.8</v>
      </c>
      <c r="AV792" s="66">
        <v>34</v>
      </c>
      <c r="AW792" s="66">
        <v>58</v>
      </c>
      <c r="AX792" s="66">
        <v>50</v>
      </c>
      <c r="AY792" s="66">
        <v>36</v>
      </c>
      <c r="AZ792" s="66">
        <v>19</v>
      </c>
      <c r="BA792" s="66">
        <v>23</v>
      </c>
      <c r="BB792" s="66">
        <v>39</v>
      </c>
      <c r="BC792" s="66">
        <v>1.6</v>
      </c>
      <c r="BE792" t="s">
        <v>2925</v>
      </c>
      <c r="BF792" t="s">
        <v>629</v>
      </c>
      <c r="BG792" t="s">
        <v>7484</v>
      </c>
      <c r="BH792" t="s">
        <v>7457</v>
      </c>
      <c r="BI792">
        <v>75</v>
      </c>
      <c r="BJ792">
        <v>230</v>
      </c>
      <c r="BK792" t="s">
        <v>1258</v>
      </c>
      <c r="BL792" t="s">
        <v>7128</v>
      </c>
      <c r="BM792" s="4" t="s">
        <v>4953</v>
      </c>
      <c r="BN792" s="4" t="s">
        <v>1615</v>
      </c>
      <c r="BO792" s="4" t="s">
        <v>1616</v>
      </c>
      <c r="BP792" s="4" t="s">
        <v>1617</v>
      </c>
      <c r="BQ792" s="7">
        <f t="shared" si="1622"/>
        <v>1256.4000000000001</v>
      </c>
      <c r="BR792" s="7">
        <f t="shared" si="1623"/>
        <v>883.23333333333335</v>
      </c>
      <c r="BS792" s="7">
        <f t="shared" si="1624"/>
        <v>110.55</v>
      </c>
      <c r="BT792" s="7">
        <f t="shared" si="1625"/>
        <v>262.61666666666667</v>
      </c>
      <c r="BU792" s="12">
        <v>1550</v>
      </c>
      <c r="BV792">
        <v>0</v>
      </c>
      <c r="BW792">
        <v>0</v>
      </c>
      <c r="BX792">
        <v>0</v>
      </c>
      <c r="BY792" s="18">
        <f t="shared" si="1626"/>
        <v>13.800520833333334</v>
      </c>
      <c r="BZ792" s="18">
        <f t="shared" si="1627"/>
        <v>1.72734375</v>
      </c>
      <c r="CA792" s="18">
        <f t="shared" si="1628"/>
        <v>4.1033854166666668</v>
      </c>
      <c r="CB792" s="6">
        <v>50</v>
      </c>
      <c r="CC792" s="6">
        <v>27</v>
      </c>
      <c r="CD792" s="6">
        <v>2</v>
      </c>
      <c r="CE792" s="6">
        <v>79</v>
      </c>
      <c r="CF792" s="6">
        <v>42</v>
      </c>
      <c r="CG792" s="6">
        <v>6</v>
      </c>
      <c r="CH792" s="6">
        <v>6</v>
      </c>
      <c r="CI792" s="6">
        <v>54</v>
      </c>
      <c r="CJ792" s="11">
        <f t="shared" si="1629"/>
        <v>3.3966109370872171</v>
      </c>
      <c r="CK792" s="11">
        <f t="shared" si="1630"/>
        <v>6.1686869327917755</v>
      </c>
      <c r="CL792" s="11">
        <f t="shared" si="1631"/>
        <v>1.0854816824966078</v>
      </c>
      <c r="CM792" s="11">
        <f t="shared" si="1632"/>
        <v>2.8531531871532625</v>
      </c>
      <c r="CN792" s="11">
        <f t="shared" si="1633"/>
        <v>1.3708193183981723</v>
      </c>
      <c r="CO792" s="11">
        <f t="shared" si="1634"/>
        <v>3.2564450474898239</v>
      </c>
      <c r="CP792" s="52">
        <f t="shared" si="1542"/>
        <v>0.28000000000000003</v>
      </c>
      <c r="CQ792" s="52">
        <f t="shared" si="1543"/>
        <v>0.44</v>
      </c>
      <c r="CR792" s="52">
        <f t="shared" si="1544"/>
        <v>0.72</v>
      </c>
      <c r="CS792" s="52">
        <f t="shared" si="1545"/>
        <v>0.37037037037037035</v>
      </c>
      <c r="CT792" s="52">
        <f t="shared" si="1546"/>
        <v>0.29629629629629628</v>
      </c>
      <c r="CU792" s="52">
        <f t="shared" si="1547"/>
        <v>0.66666666666666663</v>
      </c>
      <c r="CV792">
        <v>0</v>
      </c>
      <c r="CW792" s="60">
        <f t="shared" ref="CW792:CW803" si="1651">DD792+DJ792+DN792</f>
        <v>46.414119659192181</v>
      </c>
      <c r="CX792" s="60">
        <f t="shared" ref="CX792:CX803" si="1652">CW792/DR792*2000</f>
        <v>73.88430381915343</v>
      </c>
      <c r="CY792" s="60">
        <v>26.494843402199216</v>
      </c>
      <c r="CZ792" s="60">
        <v>12.671953916900522</v>
      </c>
      <c r="DA792" s="60">
        <v>-0.42411709270116216</v>
      </c>
      <c r="DB792" s="60">
        <v>-1.3123023627151829</v>
      </c>
      <c r="DC792" s="60">
        <v>-1.2046237934672999</v>
      </c>
      <c r="DD792" s="60">
        <f t="shared" ref="DD792:DD803" si="1653">SUM(CY792:DC792)</f>
        <v>36.225754070216098</v>
      </c>
      <c r="DE792" s="60">
        <f t="shared" ref="DE792:DE803" si="1654">DD792/DR792*2000</f>
        <v>57.665956813460831</v>
      </c>
      <c r="DF792" s="60">
        <v>6.0028339442610479</v>
      </c>
      <c r="DG792" s="60">
        <v>-0.68016128397422615</v>
      </c>
      <c r="DH792" s="60">
        <v>8.8056461468775442</v>
      </c>
      <c r="DI792" s="60">
        <v>-3.9399532181882786</v>
      </c>
      <c r="DJ792" s="60">
        <f t="shared" ref="DJ792:DJ803" si="1655">SUM(DF792:DI792)</f>
        <v>10.188365588976087</v>
      </c>
      <c r="DK792" s="60">
        <f t="shared" ref="DK792:DK803" si="1656">DJ792/DR792*2000</f>
        <v>16.218347005692589</v>
      </c>
      <c r="DL792" s="60"/>
      <c r="DM792" s="60"/>
      <c r="DN792" s="60">
        <f t="shared" ref="DN792:DN803" si="1657">SUM(DL792:DM792)</f>
        <v>0</v>
      </c>
      <c r="DO792" s="58">
        <v>883.23333333333335</v>
      </c>
      <c r="DP792" s="58">
        <v>262.61666666666667</v>
      </c>
      <c r="DQ792" s="58">
        <v>110.55</v>
      </c>
      <c r="DR792" s="58">
        <v>1256.4000000000001</v>
      </c>
    </row>
    <row r="793" spans="1:122" x14ac:dyDescent="0.2">
      <c r="A793" t="s">
        <v>4670</v>
      </c>
      <c r="B793" t="s">
        <v>4670</v>
      </c>
      <c r="C793" t="str">
        <f t="shared" si="1635"/>
        <v xml:space="preserve">Rathje, Mike </v>
      </c>
      <c r="D793" t="str">
        <f t="shared" si="1636"/>
        <v>Mike Rathje</v>
      </c>
      <c r="E793" t="str">
        <f t="shared" si="1637"/>
        <v xml:space="preserve">D </v>
      </c>
      <c r="F793" t="s">
        <v>2777</v>
      </c>
      <c r="G793">
        <v>18</v>
      </c>
      <c r="H793">
        <v>0</v>
      </c>
      <c r="I793">
        <v>1</v>
      </c>
      <c r="J793">
        <f t="shared" si="1638"/>
        <v>1</v>
      </c>
      <c r="K793">
        <v>-7</v>
      </c>
      <c r="L793">
        <v>6</v>
      </c>
      <c r="M793" s="5" t="s">
        <v>5529</v>
      </c>
      <c r="N793" s="7">
        <f t="shared" si="1639"/>
        <v>20.816666666666666</v>
      </c>
      <c r="O793" s="7">
        <f t="shared" si="1640"/>
        <v>374.7</v>
      </c>
      <c r="P793">
        <v>0</v>
      </c>
      <c r="Q793">
        <v>0</v>
      </c>
      <c r="R793">
        <v>0</v>
      </c>
      <c r="S793">
        <v>0</v>
      </c>
      <c r="T793">
        <f t="shared" si="1641"/>
        <v>0</v>
      </c>
      <c r="U793">
        <f t="shared" si="1642"/>
        <v>1</v>
      </c>
      <c r="V793">
        <v>13</v>
      </c>
      <c r="W793" s="9">
        <f t="shared" si="1643"/>
        <v>0</v>
      </c>
      <c r="X793">
        <v>460</v>
      </c>
      <c r="Y793">
        <v>0</v>
      </c>
      <c r="Z793">
        <v>0</v>
      </c>
      <c r="AA793">
        <v>0</v>
      </c>
      <c r="AB793">
        <v>0</v>
      </c>
      <c r="AC793" s="9">
        <f t="shared" si="1644"/>
        <v>0</v>
      </c>
      <c r="AD793" s="5" t="s">
        <v>1745</v>
      </c>
      <c r="AE793" s="11">
        <f>LEFT(AD793, LEN(AD793)-3)+RIGHT(AD793,2)/60</f>
        <v>374.81666666666666</v>
      </c>
      <c r="AH793" s="15" t="s">
        <v>6468</v>
      </c>
      <c r="AI793" s="15" t="s">
        <v>6298</v>
      </c>
      <c r="AJ793" s="16">
        <v>-2.2000000000000002</v>
      </c>
      <c r="AK793" s="15" t="s">
        <v>6434</v>
      </c>
      <c r="AL793" s="15" t="s">
        <v>6351</v>
      </c>
      <c r="AM793" s="15" t="s">
        <v>6435</v>
      </c>
      <c r="AN793" s="18">
        <f t="shared" si="1645"/>
        <v>7.2</v>
      </c>
      <c r="AO793" s="18">
        <f t="shared" si="1646"/>
        <v>9.1999999999999993</v>
      </c>
      <c r="AP793" s="18">
        <f t="shared" si="1647"/>
        <v>-2.2000000000000002</v>
      </c>
      <c r="AQ793" s="18">
        <f t="shared" si="1648"/>
        <v>-1.3</v>
      </c>
      <c r="AR793" s="18">
        <f t="shared" si="1620"/>
        <v>-5.5268192446680366</v>
      </c>
      <c r="AS793" s="18">
        <f t="shared" si="1649"/>
        <v>-0.1</v>
      </c>
      <c r="AT793" s="18">
        <f t="shared" si="1621"/>
        <v>-0.42513994189754128</v>
      </c>
      <c r="AU793" s="18">
        <f t="shared" si="1650"/>
        <v>-1.4</v>
      </c>
      <c r="AV793" s="66">
        <v>34</v>
      </c>
      <c r="AW793" s="66">
        <v>16</v>
      </c>
      <c r="AX793" s="66">
        <v>2</v>
      </c>
      <c r="AY793" s="66">
        <v>15</v>
      </c>
      <c r="AZ793" s="66">
        <v>2</v>
      </c>
      <c r="BA793" s="66">
        <v>0</v>
      </c>
      <c r="BB793" s="66">
        <v>0</v>
      </c>
      <c r="BC793" s="66">
        <v>0</v>
      </c>
      <c r="BE793" t="s">
        <v>4035</v>
      </c>
      <c r="BF793" t="s">
        <v>280</v>
      </c>
      <c r="BG793" t="s">
        <v>7474</v>
      </c>
      <c r="BH793" t="s">
        <v>7457</v>
      </c>
      <c r="BI793">
        <v>77</v>
      </c>
      <c r="BJ793">
        <v>235</v>
      </c>
      <c r="BK793" t="s">
        <v>1259</v>
      </c>
      <c r="BL793" t="s">
        <v>7128</v>
      </c>
      <c r="BM793" s="4" t="s">
        <v>3565</v>
      </c>
      <c r="BN793" s="4" t="s">
        <v>3566</v>
      </c>
      <c r="BO793" s="4" t="s">
        <v>3567</v>
      </c>
      <c r="BP793" s="4" t="s">
        <v>1563</v>
      </c>
      <c r="BQ793" s="7">
        <f t="shared" si="1622"/>
        <v>374.81666666666666</v>
      </c>
      <c r="BR793" s="7">
        <f t="shared" si="1623"/>
        <v>279.2</v>
      </c>
      <c r="BS793" s="7">
        <f t="shared" si="1624"/>
        <v>76.650000000000006</v>
      </c>
      <c r="BT793" s="7">
        <f t="shared" si="1625"/>
        <v>18.966666666666665</v>
      </c>
      <c r="BU793">
        <v>460</v>
      </c>
      <c r="BV793">
        <v>0</v>
      </c>
      <c r="BW793">
        <v>0</v>
      </c>
      <c r="BX793">
        <v>0</v>
      </c>
      <c r="BY793" s="18">
        <f t="shared" si="1626"/>
        <v>15.511111111111111</v>
      </c>
      <c r="BZ793" s="18">
        <f t="shared" si="1627"/>
        <v>4.2583333333333337</v>
      </c>
      <c r="CA793" s="18">
        <f t="shared" si="1628"/>
        <v>1.0537037037037036</v>
      </c>
      <c r="CB793" s="6">
        <v>12</v>
      </c>
      <c r="CC793" s="6">
        <v>2</v>
      </c>
      <c r="CD793" s="6">
        <v>1</v>
      </c>
      <c r="CE793" s="6">
        <v>15</v>
      </c>
      <c r="CF793" s="6">
        <v>21</v>
      </c>
      <c r="CG793" s="6">
        <v>0</v>
      </c>
      <c r="CH793" s="6">
        <v>6</v>
      </c>
      <c r="CI793" s="6">
        <v>27</v>
      </c>
      <c r="CJ793" s="11">
        <f t="shared" si="1629"/>
        <v>2.5787965616045847</v>
      </c>
      <c r="CK793" s="11">
        <f t="shared" si="1630"/>
        <v>6.3268892794376104</v>
      </c>
      <c r="CL793" s="11">
        <f t="shared" si="1631"/>
        <v>0.78277886497064575</v>
      </c>
      <c r="CM793" s="11">
        <f t="shared" si="1632"/>
        <v>4.5128939828080235</v>
      </c>
      <c r="CN793" s="11">
        <f t="shared" si="1633"/>
        <v>0</v>
      </c>
      <c r="CO793" s="11">
        <f t="shared" si="1634"/>
        <v>4.6966731898238745</v>
      </c>
      <c r="CP793" s="52">
        <f t="shared" si="1542"/>
        <v>0</v>
      </c>
      <c r="CQ793" s="52">
        <f t="shared" si="1543"/>
        <v>8.3333333333333329E-2</v>
      </c>
      <c r="CR793" s="52">
        <f t="shared" si="1544"/>
        <v>8.3333333333333329E-2</v>
      </c>
      <c r="CS793" s="52">
        <f t="shared" si="1545"/>
        <v>0</v>
      </c>
      <c r="CT793" s="52">
        <f t="shared" si="1546"/>
        <v>0</v>
      </c>
      <c r="CU793" s="52">
        <f t="shared" si="1547"/>
        <v>0</v>
      </c>
      <c r="CV793">
        <v>0</v>
      </c>
      <c r="CW793" s="60">
        <f t="shared" si="1651"/>
        <v>4.6990318190166533</v>
      </c>
      <c r="CX793" s="60">
        <f t="shared" si="1652"/>
        <v>25.073761318066538</v>
      </c>
      <c r="CY793" s="60">
        <v>-1.5894135463711816</v>
      </c>
      <c r="CZ793" s="60">
        <v>-0.68195668400835241</v>
      </c>
      <c r="DA793" s="60">
        <v>-0.12652511537934358</v>
      </c>
      <c r="DB793" s="60">
        <v>-0.17050454121573769</v>
      </c>
      <c r="DC793" s="60">
        <v>0</v>
      </c>
      <c r="DD793" s="60">
        <f t="shared" si="1653"/>
        <v>-2.5683998869746154</v>
      </c>
      <c r="DE793" s="60">
        <f t="shared" si="1654"/>
        <v>-13.704832871046017</v>
      </c>
      <c r="DF793" s="60">
        <v>-2.0083808350832264</v>
      </c>
      <c r="DG793" s="60">
        <v>0.66693029488859379</v>
      </c>
      <c r="DH793" s="60">
        <v>5.6806653763743569</v>
      </c>
      <c r="DI793" s="60">
        <v>2.9282168698115449</v>
      </c>
      <c r="DJ793" s="60">
        <f t="shared" si="1655"/>
        <v>7.2674317059912692</v>
      </c>
      <c r="DK793" s="60">
        <f t="shared" si="1656"/>
        <v>38.77859418911256</v>
      </c>
      <c r="DL793" s="60"/>
      <c r="DM793" s="60"/>
      <c r="DN793" s="60">
        <f t="shared" si="1657"/>
        <v>0</v>
      </c>
      <c r="DO793" s="58">
        <v>279.2</v>
      </c>
      <c r="DP793" s="58">
        <v>18.966666666666665</v>
      </c>
      <c r="DQ793" s="58">
        <v>76.650000000000006</v>
      </c>
      <c r="DR793" s="58">
        <v>374.81666666666666</v>
      </c>
    </row>
    <row r="794" spans="1:122" x14ac:dyDescent="0.2">
      <c r="A794" t="s">
        <v>4670</v>
      </c>
      <c r="B794" t="s">
        <v>4670</v>
      </c>
      <c r="C794" t="str">
        <f t="shared" si="1635"/>
        <v xml:space="preserve">Richards, Mike </v>
      </c>
      <c r="D794" t="str">
        <f t="shared" si="1636"/>
        <v>Mike Richards</v>
      </c>
      <c r="E794" t="str">
        <f t="shared" si="1637"/>
        <v xml:space="preserve">C </v>
      </c>
      <c r="F794" t="s">
        <v>7596</v>
      </c>
      <c r="G794">
        <v>59</v>
      </c>
      <c r="H794">
        <v>10</v>
      </c>
      <c r="I794">
        <v>22</v>
      </c>
      <c r="J794">
        <f t="shared" si="1638"/>
        <v>32</v>
      </c>
      <c r="K794">
        <v>-12</v>
      </c>
      <c r="L794">
        <v>52</v>
      </c>
      <c r="M794" s="5" t="s">
        <v>5648</v>
      </c>
      <c r="N794" s="7">
        <f t="shared" si="1639"/>
        <v>17.833333333333332</v>
      </c>
      <c r="O794" s="7">
        <f t="shared" si="1640"/>
        <v>1052.1666666666665</v>
      </c>
      <c r="P794">
        <v>1</v>
      </c>
      <c r="Q794">
        <v>5</v>
      </c>
      <c r="R794">
        <v>4</v>
      </c>
      <c r="S794">
        <v>0</v>
      </c>
      <c r="T794">
        <f t="shared" si="1641"/>
        <v>5</v>
      </c>
      <c r="U794">
        <f t="shared" si="1642"/>
        <v>17</v>
      </c>
      <c r="V794">
        <v>130</v>
      </c>
      <c r="W794" s="9">
        <f t="shared" si="1643"/>
        <v>7.6923076923076927E-2</v>
      </c>
      <c r="X794">
        <v>1410</v>
      </c>
      <c r="Y794">
        <v>3</v>
      </c>
      <c r="Z794">
        <v>0</v>
      </c>
      <c r="AA794">
        <v>467</v>
      </c>
      <c r="AB794">
        <v>511</v>
      </c>
      <c r="AC794" s="9">
        <f t="shared" si="1644"/>
        <v>0.47750511247443761</v>
      </c>
      <c r="AD794" s="5" t="s">
        <v>1746</v>
      </c>
      <c r="AE794" s="11">
        <f>LEFT(AD794, LEN(AD794)-3)+RIGHT(AD794,2)/60</f>
        <v>32.883333333333333</v>
      </c>
      <c r="AF794" s="27">
        <v>28</v>
      </c>
      <c r="AG794" s="12">
        <v>501128</v>
      </c>
      <c r="AH794" s="15" t="s">
        <v>4431</v>
      </c>
      <c r="AI794" s="15" t="s">
        <v>6467</v>
      </c>
      <c r="AJ794" s="16">
        <v>-1.5</v>
      </c>
      <c r="AK794" s="15" t="s">
        <v>6395</v>
      </c>
      <c r="AL794" s="15" t="s">
        <v>6341</v>
      </c>
      <c r="AM794" s="15" t="s">
        <v>6296</v>
      </c>
      <c r="AN794" s="18">
        <f t="shared" si="1645"/>
        <v>20</v>
      </c>
      <c r="AO794" s="18">
        <f t="shared" si="1646"/>
        <v>23.3</v>
      </c>
      <c r="AP794" s="18">
        <f t="shared" si="1647"/>
        <v>-1.5</v>
      </c>
      <c r="AQ794" s="18">
        <f t="shared" si="1648"/>
        <v>1.8</v>
      </c>
      <c r="AR794" s="18">
        <f t="shared" si="1620"/>
        <v>2.6905159313420195</v>
      </c>
      <c r="AS794" s="18">
        <f t="shared" si="1649"/>
        <v>1.6</v>
      </c>
      <c r="AT794" s="18">
        <f t="shared" si="1621"/>
        <v>2.391569716748462</v>
      </c>
      <c r="AU794" s="18">
        <f t="shared" si="1650"/>
        <v>3.4</v>
      </c>
      <c r="AV794" s="66">
        <v>44</v>
      </c>
      <c r="AW794" s="66">
        <v>78</v>
      </c>
      <c r="AX794" s="66">
        <v>64</v>
      </c>
      <c r="AY794" s="66">
        <v>49</v>
      </c>
      <c r="AZ794" s="66">
        <v>47</v>
      </c>
      <c r="BA794" s="66">
        <v>467</v>
      </c>
      <c r="BB794" s="66">
        <v>511</v>
      </c>
      <c r="BC794" s="66">
        <v>27.6</v>
      </c>
      <c r="BE794" t="s">
        <v>231</v>
      </c>
      <c r="BF794" t="s">
        <v>232</v>
      </c>
      <c r="BG794" t="s">
        <v>7484</v>
      </c>
      <c r="BH794" t="s">
        <v>7457</v>
      </c>
      <c r="BI794">
        <v>71</v>
      </c>
      <c r="BJ794">
        <v>195</v>
      </c>
      <c r="BK794" t="s">
        <v>1259</v>
      </c>
      <c r="BL794" t="s">
        <v>7128</v>
      </c>
      <c r="BM794" s="4" t="s">
        <v>520</v>
      </c>
      <c r="BN794" s="4" t="s">
        <v>6819</v>
      </c>
      <c r="BO794" s="4" t="s">
        <v>6820</v>
      </c>
      <c r="BP794" s="4" t="s">
        <v>6821</v>
      </c>
      <c r="BQ794" s="7">
        <f t="shared" si="1622"/>
        <v>1052.4333333333334</v>
      </c>
      <c r="BR794" s="7">
        <f t="shared" si="1623"/>
        <v>766.83333333333337</v>
      </c>
      <c r="BS794" s="7">
        <f t="shared" si="1624"/>
        <v>199.16666666666666</v>
      </c>
      <c r="BT794" s="7">
        <f t="shared" si="1625"/>
        <v>86.433333333333337</v>
      </c>
      <c r="BU794" s="12">
        <v>1410</v>
      </c>
      <c r="BV794">
        <v>3</v>
      </c>
      <c r="BW794">
        <v>0</v>
      </c>
      <c r="BX794">
        <v>0</v>
      </c>
      <c r="BY794" s="18">
        <f t="shared" si="1626"/>
        <v>12.997175141242938</v>
      </c>
      <c r="BZ794" s="18">
        <f t="shared" si="1627"/>
        <v>3.3757062146892656</v>
      </c>
      <c r="CA794" s="18">
        <f t="shared" si="1628"/>
        <v>1.4649717514124294</v>
      </c>
      <c r="CB794" s="6">
        <v>29</v>
      </c>
      <c r="CC794" s="6">
        <v>10</v>
      </c>
      <c r="CD794" s="6">
        <v>4</v>
      </c>
      <c r="CE794" s="6">
        <v>43</v>
      </c>
      <c r="CF794" s="6">
        <v>40</v>
      </c>
      <c r="CG794" s="6">
        <v>1</v>
      </c>
      <c r="CH794" s="6">
        <v>19</v>
      </c>
      <c r="CI794" s="6">
        <v>60</v>
      </c>
      <c r="CJ794" s="11">
        <f t="shared" si="1629"/>
        <v>2.2690719408824167</v>
      </c>
      <c r="CK794" s="11">
        <f t="shared" si="1630"/>
        <v>6.9417662938681062</v>
      </c>
      <c r="CL794" s="11">
        <f t="shared" si="1631"/>
        <v>1.2050209205020921</v>
      </c>
      <c r="CM794" s="11">
        <f t="shared" si="1632"/>
        <v>3.1297544012171268</v>
      </c>
      <c r="CN794" s="11">
        <f t="shared" si="1633"/>
        <v>0.69417662938681068</v>
      </c>
      <c r="CO794" s="11">
        <f t="shared" si="1634"/>
        <v>5.7238493723849375</v>
      </c>
      <c r="CP794" s="52">
        <f t="shared" si="1542"/>
        <v>0.17241379310344829</v>
      </c>
      <c r="CQ794" s="52">
        <f t="shared" si="1543"/>
        <v>0.58620689655172409</v>
      </c>
      <c r="CR794" s="52">
        <f t="shared" si="1544"/>
        <v>0.75862068965517238</v>
      </c>
      <c r="CS794" s="52">
        <f t="shared" si="1545"/>
        <v>0.1</v>
      </c>
      <c r="CT794" s="52">
        <f t="shared" si="1546"/>
        <v>0.5</v>
      </c>
      <c r="CU794" s="52">
        <f t="shared" si="1547"/>
        <v>0.6</v>
      </c>
      <c r="CV794">
        <v>0</v>
      </c>
      <c r="CW794" s="60">
        <f t="shared" si="1651"/>
        <v>28.850171397208975</v>
      </c>
      <c r="CX794" s="60">
        <f t="shared" si="1652"/>
        <v>54.825651152330735</v>
      </c>
      <c r="CY794" s="60">
        <v>6.6214456562100734</v>
      </c>
      <c r="CZ794" s="60">
        <v>2.4188925464692534</v>
      </c>
      <c r="DA794" s="60">
        <v>-0.3552650155962484</v>
      </c>
      <c r="DB794" s="60">
        <v>8.4380382976266652</v>
      </c>
      <c r="DC794" s="60">
        <v>-3.6138713804018994</v>
      </c>
      <c r="DD794" s="60">
        <f t="shared" si="1653"/>
        <v>13.509240104307843</v>
      </c>
      <c r="DE794" s="60">
        <f t="shared" si="1654"/>
        <v>25.672391165187676</v>
      </c>
      <c r="DF794" s="60">
        <v>2.9895629708160776</v>
      </c>
      <c r="DG794" s="60">
        <v>5.9123733632235692E-2</v>
      </c>
      <c r="DH794" s="60">
        <v>9.8781566872406685</v>
      </c>
      <c r="DI794" s="60">
        <v>2.4140879012121514</v>
      </c>
      <c r="DJ794" s="60">
        <f t="shared" si="1655"/>
        <v>15.340931292901132</v>
      </c>
      <c r="DK794" s="60">
        <f t="shared" si="1656"/>
        <v>29.153259987143063</v>
      </c>
      <c r="DL794" s="60"/>
      <c r="DM794" s="60"/>
      <c r="DN794" s="60">
        <f t="shared" si="1657"/>
        <v>0</v>
      </c>
      <c r="DO794" s="58">
        <v>766.83333333333337</v>
      </c>
      <c r="DP794" s="58">
        <v>86.433333333333337</v>
      </c>
      <c r="DQ794" s="58">
        <v>199.16666666666666</v>
      </c>
      <c r="DR794" s="58">
        <v>1052.4333333333334</v>
      </c>
    </row>
    <row r="795" spans="1:122" x14ac:dyDescent="0.2">
      <c r="A795" t="s">
        <v>4670</v>
      </c>
      <c r="B795" t="s">
        <v>4670</v>
      </c>
      <c r="C795" t="str">
        <f t="shared" si="1635"/>
        <v xml:space="preserve">Umberger, R.J. </v>
      </c>
      <c r="D795" t="str">
        <f t="shared" si="1636"/>
        <v>R.J. Umberger</v>
      </c>
      <c r="E795" t="str">
        <f t="shared" si="1637"/>
        <v xml:space="preserve">C </v>
      </c>
      <c r="F795" t="s">
        <v>7598</v>
      </c>
      <c r="G795">
        <v>81</v>
      </c>
      <c r="H795">
        <v>16</v>
      </c>
      <c r="I795">
        <v>12</v>
      </c>
      <c r="J795">
        <f t="shared" si="1638"/>
        <v>28</v>
      </c>
      <c r="K795">
        <v>-32</v>
      </c>
      <c r="L795">
        <v>41</v>
      </c>
      <c r="M795" s="5" t="s">
        <v>5922</v>
      </c>
      <c r="N795" s="7">
        <f t="shared" si="1639"/>
        <v>14.533333333333333</v>
      </c>
      <c r="O795" s="7">
        <f t="shared" si="1640"/>
        <v>1177.2</v>
      </c>
      <c r="P795">
        <v>2</v>
      </c>
      <c r="Q795">
        <v>1</v>
      </c>
      <c r="R795">
        <v>2</v>
      </c>
      <c r="S795">
        <v>3</v>
      </c>
      <c r="T795">
        <f t="shared" si="1641"/>
        <v>12</v>
      </c>
      <c r="U795">
        <f t="shared" si="1642"/>
        <v>8</v>
      </c>
      <c r="V795">
        <v>134</v>
      </c>
      <c r="W795" s="9">
        <f t="shared" si="1643"/>
        <v>0.11940298507462686</v>
      </c>
      <c r="X795">
        <v>1685</v>
      </c>
      <c r="Y795">
        <v>1</v>
      </c>
      <c r="Z795">
        <v>0</v>
      </c>
      <c r="AA795">
        <v>238</v>
      </c>
      <c r="AB795">
        <v>297</v>
      </c>
      <c r="AC795" s="9">
        <f t="shared" si="1644"/>
        <v>0.44485981308411215</v>
      </c>
      <c r="AD795" s="5" t="s">
        <v>1752</v>
      </c>
      <c r="AE795" s="11">
        <f>LEFT(AD795, LEN(AD795)-3)+RIGHT(AD795,2)/60</f>
        <v>42.05</v>
      </c>
      <c r="AF795" s="27">
        <v>24</v>
      </c>
      <c r="AG795" s="12">
        <v>683135</v>
      </c>
      <c r="AH795" s="15" t="s">
        <v>6317</v>
      </c>
      <c r="AI795" s="15" t="s">
        <v>321</v>
      </c>
      <c r="AJ795" s="16">
        <v>-18.7</v>
      </c>
      <c r="AK795" s="15" t="s">
        <v>6352</v>
      </c>
      <c r="AL795" s="15" t="s">
        <v>6434</v>
      </c>
      <c r="AM795" s="15" t="s">
        <v>6420</v>
      </c>
      <c r="AN795" s="18">
        <f t="shared" si="1645"/>
        <v>23.8</v>
      </c>
      <c r="AO795" s="18">
        <f t="shared" si="1646"/>
        <v>27.7</v>
      </c>
      <c r="AP795" s="18">
        <f t="shared" si="1647"/>
        <v>-18.7</v>
      </c>
      <c r="AQ795" s="18">
        <f t="shared" si="1648"/>
        <v>-0.3</v>
      </c>
      <c r="AR795" s="18">
        <f t="shared" si="1620"/>
        <v>-0.41204074625157378</v>
      </c>
      <c r="AS795" s="18">
        <f t="shared" si="1649"/>
        <v>-1.3</v>
      </c>
      <c r="AT795" s="18">
        <f t="shared" si="1621"/>
        <v>-1.7855099004234867</v>
      </c>
      <c r="AU795" s="18">
        <f t="shared" si="1650"/>
        <v>-1.6</v>
      </c>
      <c r="AV795" s="66">
        <v>65</v>
      </c>
      <c r="AW795" s="66">
        <v>69</v>
      </c>
      <c r="AX795" s="66">
        <v>66</v>
      </c>
      <c r="AY795" s="66">
        <v>38</v>
      </c>
      <c r="AZ795" s="66">
        <v>36</v>
      </c>
      <c r="BA795" s="66">
        <v>238</v>
      </c>
      <c r="BB795" s="66">
        <v>297</v>
      </c>
      <c r="BC795" s="66">
        <v>11.2</v>
      </c>
      <c r="BD795">
        <v>20</v>
      </c>
      <c r="BE795" t="s">
        <v>1385</v>
      </c>
      <c r="BF795" t="s">
        <v>1379</v>
      </c>
      <c r="BG795" t="s">
        <v>1380</v>
      </c>
      <c r="BH795" t="s">
        <v>7471</v>
      </c>
      <c r="BI795">
        <v>74</v>
      </c>
      <c r="BJ795">
        <v>200</v>
      </c>
      <c r="BK795" t="s">
        <v>1259</v>
      </c>
      <c r="BL795" t="s">
        <v>7128</v>
      </c>
      <c r="BM795" s="4" t="s">
        <v>452</v>
      </c>
      <c r="BN795" s="4" t="s">
        <v>6615</v>
      </c>
      <c r="BO795" s="4" t="s">
        <v>6616</v>
      </c>
      <c r="BP795" s="4" t="s">
        <v>6617</v>
      </c>
      <c r="BQ795" s="7">
        <f t="shared" si="1622"/>
        <v>1177.5333333333333</v>
      </c>
      <c r="BR795" s="7">
        <f t="shared" si="1623"/>
        <v>898.9</v>
      </c>
      <c r="BS795" s="7">
        <f t="shared" si="1624"/>
        <v>204.36666666666667</v>
      </c>
      <c r="BT795" s="7">
        <f t="shared" si="1625"/>
        <v>74.266666666666666</v>
      </c>
      <c r="BU795" s="12">
        <v>1685</v>
      </c>
      <c r="BV795">
        <v>0</v>
      </c>
      <c r="BW795">
        <v>0</v>
      </c>
      <c r="BX795">
        <v>0</v>
      </c>
      <c r="BY795" s="18">
        <f t="shared" si="1626"/>
        <v>11.09753086419753</v>
      </c>
      <c r="BZ795" s="18">
        <f t="shared" si="1627"/>
        <v>2.5230452674897119</v>
      </c>
      <c r="CA795" s="18">
        <f t="shared" si="1628"/>
        <v>0.91687242798353907</v>
      </c>
      <c r="CB795" s="6">
        <v>24</v>
      </c>
      <c r="CC795" s="6">
        <v>7</v>
      </c>
      <c r="CD795" s="6">
        <v>8</v>
      </c>
      <c r="CE795" s="6">
        <v>39</v>
      </c>
      <c r="CF795" s="6">
        <v>63</v>
      </c>
      <c r="CG795" s="6">
        <v>0</v>
      </c>
      <c r="CH795" s="6">
        <v>20</v>
      </c>
      <c r="CI795" s="6">
        <v>83</v>
      </c>
      <c r="CJ795" s="11">
        <f t="shared" si="1629"/>
        <v>1.6019579486038493</v>
      </c>
      <c r="CK795" s="11">
        <f t="shared" si="1630"/>
        <v>5.6552962298025138</v>
      </c>
      <c r="CL795" s="11">
        <f t="shared" si="1631"/>
        <v>2.3487196215951718</v>
      </c>
      <c r="CM795" s="11">
        <f t="shared" si="1632"/>
        <v>4.2051396150851046</v>
      </c>
      <c r="CN795" s="11">
        <f t="shared" si="1633"/>
        <v>0</v>
      </c>
      <c r="CO795" s="11">
        <f t="shared" si="1634"/>
        <v>5.8717990539879299</v>
      </c>
      <c r="CP795" s="52">
        <f t="shared" si="1542"/>
        <v>0.5</v>
      </c>
      <c r="CQ795" s="52">
        <f t="shared" si="1543"/>
        <v>0.33333333333333331</v>
      </c>
      <c r="CR795" s="52">
        <f t="shared" si="1544"/>
        <v>0.83333333333333326</v>
      </c>
      <c r="CS795" s="52">
        <f t="shared" si="1545"/>
        <v>0.2857142857142857</v>
      </c>
      <c r="CT795" s="52">
        <f t="shared" si="1546"/>
        <v>0.14285714285714285</v>
      </c>
      <c r="CU795" s="52">
        <f t="shared" si="1547"/>
        <v>0.42857142857142855</v>
      </c>
      <c r="CV795">
        <v>0</v>
      </c>
      <c r="CW795" s="60">
        <f t="shared" si="1651"/>
        <v>30.055775573495836</v>
      </c>
      <c r="CX795" s="60">
        <f t="shared" si="1652"/>
        <v>51.048704478563955</v>
      </c>
      <c r="CY795" s="60">
        <v>8.3526018091360239</v>
      </c>
      <c r="CZ795" s="60">
        <v>0.5995746721223385</v>
      </c>
      <c r="DA795" s="60">
        <v>-0.3974944395829686</v>
      </c>
      <c r="DB795" s="60">
        <v>6.2303222218157046</v>
      </c>
      <c r="DC795" s="60">
        <v>0</v>
      </c>
      <c r="DD795" s="60">
        <f t="shared" si="1653"/>
        <v>14.785004263491098</v>
      </c>
      <c r="DE795" s="60">
        <f t="shared" si="1654"/>
        <v>25.111822901247407</v>
      </c>
      <c r="DF795" s="60">
        <v>-1.2559683393312819</v>
      </c>
      <c r="DG795" s="60">
        <v>0.30024941882808803</v>
      </c>
      <c r="DH795" s="60">
        <v>9.7677567551895077</v>
      </c>
      <c r="DI795" s="60">
        <v>6.4587334753184233</v>
      </c>
      <c r="DJ795" s="60">
        <f t="shared" si="1655"/>
        <v>15.270771310004736</v>
      </c>
      <c r="DK795" s="60">
        <f t="shared" si="1656"/>
        <v>25.936881577316544</v>
      </c>
      <c r="DL795" s="60"/>
      <c r="DM795" s="60"/>
      <c r="DN795" s="60">
        <f t="shared" si="1657"/>
        <v>0</v>
      </c>
      <c r="DO795" s="58">
        <v>898.9</v>
      </c>
      <c r="DP795" s="58">
        <v>74.266666666666666</v>
      </c>
      <c r="DQ795" s="58">
        <v>204.36666666666667</v>
      </c>
      <c r="DR795" s="58">
        <v>1177.5333333333333</v>
      </c>
    </row>
    <row r="796" spans="1:122" x14ac:dyDescent="0.2">
      <c r="A796" t="s">
        <v>4670</v>
      </c>
      <c r="B796" t="s">
        <v>4670</v>
      </c>
      <c r="C796" t="str">
        <f t="shared" si="1635"/>
        <v xml:space="preserve">Jones, Randy </v>
      </c>
      <c r="D796" t="str">
        <f t="shared" si="1636"/>
        <v>Randy Jones</v>
      </c>
      <c r="E796" t="str">
        <f t="shared" si="1637"/>
        <v xml:space="preserve">D </v>
      </c>
      <c r="F796" t="s">
        <v>7600</v>
      </c>
      <c r="G796">
        <v>66</v>
      </c>
      <c r="H796">
        <v>4</v>
      </c>
      <c r="I796">
        <v>18</v>
      </c>
      <c r="J796">
        <f t="shared" si="1638"/>
        <v>22</v>
      </c>
      <c r="K796">
        <v>-14</v>
      </c>
      <c r="L796">
        <v>38</v>
      </c>
      <c r="M796" s="5" t="s">
        <v>5707</v>
      </c>
      <c r="N796" s="7">
        <f t="shared" si="1639"/>
        <v>16.100000000000001</v>
      </c>
      <c r="O796" s="7">
        <f t="shared" si="1640"/>
        <v>1062.6000000000001</v>
      </c>
      <c r="P796">
        <v>0</v>
      </c>
      <c r="Q796">
        <v>5</v>
      </c>
      <c r="R796">
        <v>0</v>
      </c>
      <c r="S796">
        <v>1</v>
      </c>
      <c r="T796">
        <f t="shared" si="1641"/>
        <v>4</v>
      </c>
      <c r="U796">
        <f t="shared" si="1642"/>
        <v>12</v>
      </c>
      <c r="V796">
        <v>67</v>
      </c>
      <c r="W796" s="9">
        <f t="shared" si="1643"/>
        <v>5.9701492537313432E-2</v>
      </c>
      <c r="X796">
        <v>1356</v>
      </c>
      <c r="Y796">
        <v>0</v>
      </c>
      <c r="Z796">
        <v>0</v>
      </c>
      <c r="AA796">
        <v>0</v>
      </c>
      <c r="AB796">
        <v>1</v>
      </c>
      <c r="AC796" s="9">
        <f t="shared" si="1644"/>
        <v>0</v>
      </c>
      <c r="AD796" s="5" t="s">
        <v>1753</v>
      </c>
      <c r="AE796" s="11">
        <f>LEFT(AD796, LEN(AD796)-3)+RIGHT(AD796,2)/60</f>
        <v>48.266666666666666</v>
      </c>
      <c r="AF796" s="27">
        <v>29</v>
      </c>
      <c r="AG796" s="12">
        <v>934804</v>
      </c>
      <c r="AH796" s="15" t="s">
        <v>4514</v>
      </c>
      <c r="AI796" s="15" t="s">
        <v>6364</v>
      </c>
      <c r="AJ796" s="16">
        <v>-1</v>
      </c>
      <c r="AK796" s="15" t="s">
        <v>4365</v>
      </c>
      <c r="AL796" s="15" t="s">
        <v>6426</v>
      </c>
      <c r="AM796" s="15" t="s">
        <v>4364</v>
      </c>
      <c r="AN796" s="18">
        <f t="shared" si="1645"/>
        <v>20.399999999999999</v>
      </c>
      <c r="AO796" s="18">
        <f t="shared" si="1646"/>
        <v>24.9</v>
      </c>
      <c r="AP796" s="18">
        <f t="shared" si="1647"/>
        <v>-1</v>
      </c>
      <c r="AQ796" s="18">
        <f t="shared" si="1648"/>
        <v>2.8</v>
      </c>
      <c r="AR796" s="18">
        <f t="shared" si="1620"/>
        <v>4.1990552125771705</v>
      </c>
      <c r="AS796" s="18">
        <f t="shared" si="1649"/>
        <v>0.9</v>
      </c>
      <c r="AT796" s="18">
        <f t="shared" si="1621"/>
        <v>1.3496963183283763</v>
      </c>
      <c r="AU796" s="18">
        <f t="shared" si="1650"/>
        <v>3.7</v>
      </c>
      <c r="AV796" s="66">
        <v>78</v>
      </c>
      <c r="AW796" s="66">
        <v>33</v>
      </c>
      <c r="AX796" s="66">
        <v>20</v>
      </c>
      <c r="AY796" s="66">
        <v>49</v>
      </c>
      <c r="AZ796" s="66">
        <v>30</v>
      </c>
      <c r="BA796" s="66">
        <v>0</v>
      </c>
      <c r="BB796" s="66">
        <v>1</v>
      </c>
      <c r="BC796" s="66">
        <v>0</v>
      </c>
      <c r="BE796" t="s">
        <v>5029</v>
      </c>
      <c r="BF796" t="s">
        <v>5030</v>
      </c>
      <c r="BG796" t="s">
        <v>5031</v>
      </c>
      <c r="BH796" t="s">
        <v>7457</v>
      </c>
      <c r="BI796">
        <v>74</v>
      </c>
      <c r="BJ796">
        <v>200</v>
      </c>
      <c r="BK796" t="s">
        <v>1259</v>
      </c>
      <c r="BL796" t="s">
        <v>7128</v>
      </c>
      <c r="BM796" s="4" t="s">
        <v>511</v>
      </c>
      <c r="BN796" s="4" t="s">
        <v>6800</v>
      </c>
      <c r="BO796" s="4" t="s">
        <v>6801</v>
      </c>
      <c r="BP796" s="4" t="s">
        <v>7249</v>
      </c>
      <c r="BQ796" s="7">
        <f t="shared" si="1622"/>
        <v>1062.2</v>
      </c>
      <c r="BR796" s="7">
        <f t="shared" si="1623"/>
        <v>790.76666666666665</v>
      </c>
      <c r="BS796" s="7">
        <f t="shared" si="1624"/>
        <v>189.15</v>
      </c>
      <c r="BT796" s="7">
        <f t="shared" si="1625"/>
        <v>82.283333333333331</v>
      </c>
      <c r="BU796" s="12">
        <v>1356</v>
      </c>
      <c r="BV796">
        <v>0</v>
      </c>
      <c r="BW796">
        <v>0</v>
      </c>
      <c r="BX796">
        <v>0</v>
      </c>
      <c r="BY796" s="18">
        <f t="shared" si="1626"/>
        <v>11.981313131313131</v>
      </c>
      <c r="BZ796" s="18">
        <f t="shared" si="1627"/>
        <v>2.8659090909090912</v>
      </c>
      <c r="CA796" s="18">
        <f t="shared" si="1628"/>
        <v>1.2467171717171717</v>
      </c>
      <c r="CB796" s="6">
        <v>30</v>
      </c>
      <c r="CC796" s="6">
        <v>5</v>
      </c>
      <c r="CD796" s="6">
        <v>6</v>
      </c>
      <c r="CE796" s="6">
        <v>41</v>
      </c>
      <c r="CF796" s="6">
        <v>47</v>
      </c>
      <c r="CG796" s="6">
        <v>3</v>
      </c>
      <c r="CH796" s="6">
        <v>13</v>
      </c>
      <c r="CI796" s="6">
        <v>63</v>
      </c>
      <c r="CJ796" s="11">
        <f t="shared" si="1629"/>
        <v>2.2762719723475109</v>
      </c>
      <c r="CK796" s="11">
        <f t="shared" si="1630"/>
        <v>3.6459388292485313</v>
      </c>
      <c r="CL796" s="11">
        <f t="shared" si="1631"/>
        <v>1.9032513877874702</v>
      </c>
      <c r="CM796" s="11">
        <f t="shared" si="1632"/>
        <v>3.5661594233444336</v>
      </c>
      <c r="CN796" s="11">
        <f t="shared" si="1633"/>
        <v>2.187563297549119</v>
      </c>
      <c r="CO796" s="11">
        <f t="shared" si="1634"/>
        <v>4.1237113402061851</v>
      </c>
      <c r="CP796" s="52">
        <f t="shared" si="1542"/>
        <v>0.13333333333333333</v>
      </c>
      <c r="CQ796" s="52">
        <f t="shared" si="1543"/>
        <v>0.4</v>
      </c>
      <c r="CR796" s="52">
        <f t="shared" si="1544"/>
        <v>0.53333333333333333</v>
      </c>
      <c r="CS796" s="52">
        <f t="shared" si="1545"/>
        <v>0</v>
      </c>
      <c r="CT796" s="52">
        <f t="shared" si="1546"/>
        <v>1</v>
      </c>
      <c r="CU796" s="52">
        <f t="shared" si="1547"/>
        <v>1</v>
      </c>
      <c r="CV796">
        <v>0</v>
      </c>
      <c r="CW796" s="60">
        <f t="shared" si="1651"/>
        <v>34.235623259766953</v>
      </c>
      <c r="CX796" s="60">
        <f t="shared" si="1652"/>
        <v>64.461727094270302</v>
      </c>
      <c r="CY796" s="60">
        <v>13.045368107181563</v>
      </c>
      <c r="CZ796" s="60">
        <v>1.7433437066832338</v>
      </c>
      <c r="DA796" s="60">
        <v>-0.35856190374655722</v>
      </c>
      <c r="DB796" s="60">
        <v>0.66429459168351845</v>
      </c>
      <c r="DC796" s="60">
        <v>0</v>
      </c>
      <c r="DD796" s="60">
        <f t="shared" si="1653"/>
        <v>15.094444501801759</v>
      </c>
      <c r="DE796" s="60">
        <f t="shared" si="1654"/>
        <v>28.421096783659873</v>
      </c>
      <c r="DF796" s="60">
        <v>6.0247484065438481</v>
      </c>
      <c r="DG796" s="60">
        <v>-2.7276138101538936</v>
      </c>
      <c r="DH796" s="60">
        <v>15.593474883438091</v>
      </c>
      <c r="DI796" s="60">
        <v>0.25056927813714741</v>
      </c>
      <c r="DJ796" s="60">
        <f t="shared" si="1655"/>
        <v>19.141178757965193</v>
      </c>
      <c r="DK796" s="60">
        <f t="shared" si="1656"/>
        <v>36.040630310610418</v>
      </c>
      <c r="DL796" s="60"/>
      <c r="DM796" s="60"/>
      <c r="DN796" s="60">
        <f t="shared" si="1657"/>
        <v>0</v>
      </c>
      <c r="DO796" s="58">
        <v>790.76666666666665</v>
      </c>
      <c r="DP796" s="58">
        <v>82.283333333333331</v>
      </c>
      <c r="DQ796" s="58">
        <v>189.15</v>
      </c>
      <c r="DR796" s="58">
        <v>1062.2</v>
      </c>
    </row>
    <row r="797" spans="1:122" x14ac:dyDescent="0.2">
      <c r="A797" t="s">
        <v>4670</v>
      </c>
      <c r="B797" t="s">
        <v>4670</v>
      </c>
      <c r="C797" t="str">
        <f t="shared" si="1635"/>
        <v xml:space="preserve">Cote, Riley </v>
      </c>
      <c r="D797" t="str">
        <f t="shared" si="1636"/>
        <v>Riley Cote</v>
      </c>
      <c r="E797" t="str">
        <f t="shared" si="1637"/>
        <v>LW</v>
      </c>
      <c r="F797" t="s">
        <v>2786</v>
      </c>
      <c r="G797">
        <v>8</v>
      </c>
      <c r="H797">
        <v>0</v>
      </c>
      <c r="I797">
        <v>0</v>
      </c>
      <c r="J797">
        <f t="shared" si="1638"/>
        <v>0</v>
      </c>
      <c r="K797">
        <v>0</v>
      </c>
      <c r="L797">
        <v>11</v>
      </c>
      <c r="M797" s="5" t="s">
        <v>5924</v>
      </c>
      <c r="N797" s="7">
        <f t="shared" si="1639"/>
        <v>4.5</v>
      </c>
      <c r="O797" s="7">
        <f t="shared" si="1640"/>
        <v>36</v>
      </c>
      <c r="P797">
        <v>0</v>
      </c>
      <c r="Q797">
        <v>0</v>
      </c>
      <c r="R797">
        <v>0</v>
      </c>
      <c r="S797">
        <v>0</v>
      </c>
      <c r="T797">
        <f t="shared" si="1641"/>
        <v>0</v>
      </c>
      <c r="U797">
        <f t="shared" si="1642"/>
        <v>0</v>
      </c>
      <c r="V797">
        <v>3</v>
      </c>
      <c r="W797" s="9">
        <f t="shared" si="1643"/>
        <v>0</v>
      </c>
      <c r="X797">
        <v>64</v>
      </c>
      <c r="Y797">
        <v>0</v>
      </c>
      <c r="Z797">
        <v>0</v>
      </c>
      <c r="AA797">
        <v>0</v>
      </c>
      <c r="AB797">
        <v>0</v>
      </c>
      <c r="AC797" s="9">
        <f t="shared" si="1644"/>
        <v>0</v>
      </c>
      <c r="AD797" s="5" t="s">
        <v>361</v>
      </c>
      <c r="AH797" s="15" t="s">
        <v>6345</v>
      </c>
      <c r="AI797" s="15" t="s">
        <v>6345</v>
      </c>
      <c r="AJ797" s="16">
        <v>0.7</v>
      </c>
      <c r="AK797" s="15" t="s">
        <v>6340</v>
      </c>
      <c r="AL797" s="15" t="s">
        <v>6349</v>
      </c>
      <c r="AM797" s="15" t="s">
        <v>6274</v>
      </c>
      <c r="AN797" s="18">
        <f t="shared" si="1645"/>
        <v>1.2</v>
      </c>
      <c r="AO797" s="18">
        <f t="shared" si="1646"/>
        <v>1.2</v>
      </c>
      <c r="AP797" s="18">
        <f t="shared" si="1647"/>
        <v>0.7</v>
      </c>
      <c r="AQ797" s="18">
        <f t="shared" si="1648"/>
        <v>-0.6</v>
      </c>
      <c r="AR797" s="18">
        <f t="shared" si="1620"/>
        <v>-33.210332103321036</v>
      </c>
      <c r="AS797" s="18">
        <f t="shared" si="1649"/>
        <v>0.1</v>
      </c>
      <c r="AT797" s="18">
        <f t="shared" si="1621"/>
        <v>5.5350553505535061</v>
      </c>
      <c r="AU797" s="18">
        <f t="shared" si="1650"/>
        <v>-0.5</v>
      </c>
      <c r="AV797" s="66">
        <v>1</v>
      </c>
      <c r="AW797" s="66">
        <v>16</v>
      </c>
      <c r="AX797" s="66">
        <v>6</v>
      </c>
      <c r="AY797" s="66">
        <v>1</v>
      </c>
      <c r="AZ797" s="66">
        <v>0</v>
      </c>
      <c r="BA797" s="66">
        <v>0</v>
      </c>
      <c r="BB797" s="66">
        <v>0</v>
      </c>
      <c r="BC797" s="66">
        <v>0</v>
      </c>
      <c r="BE797" t="s">
        <v>740</v>
      </c>
      <c r="BF797" t="s">
        <v>1342</v>
      </c>
      <c r="BG797" t="s">
        <v>682</v>
      </c>
      <c r="BH797" t="s">
        <v>7457</v>
      </c>
      <c r="BI797">
        <v>73</v>
      </c>
      <c r="BJ797">
        <v>210</v>
      </c>
      <c r="BK797" t="s">
        <v>1259</v>
      </c>
      <c r="BL797" t="s">
        <v>638</v>
      </c>
      <c r="BM797" s="4" t="s">
        <v>6128</v>
      </c>
      <c r="BN797" s="4" t="s">
        <v>6129</v>
      </c>
      <c r="BO797" s="4" t="s">
        <v>2636</v>
      </c>
      <c r="BP797" s="4" t="s">
        <v>1516</v>
      </c>
      <c r="BQ797" s="7">
        <f t="shared" si="1622"/>
        <v>35.966666666666669</v>
      </c>
      <c r="BR797" s="7">
        <f t="shared" si="1623"/>
        <v>35.799999999999997</v>
      </c>
      <c r="BS797" s="7">
        <f t="shared" si="1624"/>
        <v>0.16666666666666666</v>
      </c>
      <c r="BT797" s="7">
        <f t="shared" si="1625"/>
        <v>0</v>
      </c>
      <c r="BU797">
        <v>64</v>
      </c>
      <c r="BV797">
        <v>0</v>
      </c>
      <c r="BW797">
        <v>0</v>
      </c>
      <c r="BX797">
        <v>0</v>
      </c>
      <c r="BY797" s="18">
        <f t="shared" si="1626"/>
        <v>4.4749999999999996</v>
      </c>
      <c r="BZ797" s="18">
        <f t="shared" si="1627"/>
        <v>2.0833333333333332E-2</v>
      </c>
      <c r="CA797" s="18">
        <f t="shared" si="1628"/>
        <v>0</v>
      </c>
      <c r="CB797" s="6">
        <v>2</v>
      </c>
      <c r="CC797" s="6">
        <v>0</v>
      </c>
      <c r="CD797" s="6">
        <v>0</v>
      </c>
      <c r="CE797" s="6">
        <v>2</v>
      </c>
      <c r="CF797" s="6">
        <v>2</v>
      </c>
      <c r="CG797" s="6">
        <v>0</v>
      </c>
      <c r="CH797" s="6">
        <v>0</v>
      </c>
      <c r="CI797" s="6">
        <v>2</v>
      </c>
      <c r="CJ797" s="11">
        <f t="shared" si="1629"/>
        <v>3.3519553072625698</v>
      </c>
      <c r="CK797" s="11">
        <f t="shared" si="1630"/>
        <v>0</v>
      </c>
      <c r="CL797" s="11">
        <f t="shared" si="1631"/>
        <v>0</v>
      </c>
      <c r="CM797" s="11">
        <f t="shared" si="1632"/>
        <v>3.3519553072625698</v>
      </c>
      <c r="CN797" s="11">
        <f t="shared" si="1633"/>
        <v>0</v>
      </c>
      <c r="CO797" s="11">
        <f t="shared" si="1634"/>
        <v>0</v>
      </c>
      <c r="CP797" s="52">
        <f t="shared" si="1542"/>
        <v>0</v>
      </c>
      <c r="CQ797" s="52">
        <f t="shared" si="1543"/>
        <v>0</v>
      </c>
      <c r="CR797" s="52">
        <f t="shared" si="1544"/>
        <v>0</v>
      </c>
      <c r="CS797" s="52">
        <f t="shared" si="1545"/>
        <v>0</v>
      </c>
      <c r="CT797" s="52">
        <f t="shared" si="1546"/>
        <v>0</v>
      </c>
      <c r="CU797" s="52">
        <f t="shared" si="1547"/>
        <v>0</v>
      </c>
      <c r="CV797">
        <v>0</v>
      </c>
      <c r="CW797" s="60">
        <f t="shared" si="1651"/>
        <v>-2.5170654736175946</v>
      </c>
      <c r="CX797" s="60">
        <f t="shared" si="1652"/>
        <v>-139.96656943193301</v>
      </c>
      <c r="CY797" s="60">
        <v>-0.88507805993957622</v>
      </c>
      <c r="CZ797" s="60">
        <v>0</v>
      </c>
      <c r="DA797" s="60">
        <v>-1.2141100048406926E-2</v>
      </c>
      <c r="DB797" s="60">
        <v>-1.9784446897560424E-3</v>
      </c>
      <c r="DC797" s="60">
        <v>0</v>
      </c>
      <c r="DD797" s="60">
        <f t="shared" si="1653"/>
        <v>-0.89919760467773924</v>
      </c>
      <c r="DE797" s="60">
        <f t="shared" si="1654"/>
        <v>-50.001720371329341</v>
      </c>
      <c r="DF797" s="60">
        <v>0.16032518107031579</v>
      </c>
      <c r="DG797" s="60">
        <v>0</v>
      </c>
      <c r="DH797" s="60">
        <v>1.9886674520446422E-2</v>
      </c>
      <c r="DI797" s="60">
        <v>-1.7980797245306175</v>
      </c>
      <c r="DJ797" s="60">
        <f t="shared" si="1655"/>
        <v>-1.6178678689398553</v>
      </c>
      <c r="DK797" s="60">
        <f t="shared" si="1656"/>
        <v>-89.96484906060364</v>
      </c>
      <c r="DL797" s="60"/>
      <c r="DM797" s="60"/>
      <c r="DN797" s="60">
        <f t="shared" si="1657"/>
        <v>0</v>
      </c>
      <c r="DO797" s="59">
        <v>35.799999999999997</v>
      </c>
      <c r="DP797" s="59">
        <v>0</v>
      </c>
      <c r="DQ797" s="59">
        <v>0.16666666666666666</v>
      </c>
      <c r="DR797" s="58">
        <v>35.966666666666661</v>
      </c>
    </row>
    <row r="798" spans="1:122" x14ac:dyDescent="0.2">
      <c r="A798" t="s">
        <v>4670</v>
      </c>
      <c r="B798" t="s">
        <v>4670</v>
      </c>
      <c r="C798" t="str">
        <f t="shared" si="1635"/>
        <v xml:space="preserve">Parent, Ryan </v>
      </c>
      <c r="D798" t="str">
        <f t="shared" si="1636"/>
        <v>Ryan Parent</v>
      </c>
      <c r="E798" t="str">
        <f t="shared" si="1637"/>
        <v xml:space="preserve">D </v>
      </c>
      <c r="F798" t="s">
        <v>2788</v>
      </c>
      <c r="G798">
        <v>1</v>
      </c>
      <c r="H798">
        <v>0</v>
      </c>
      <c r="I798">
        <v>0</v>
      </c>
      <c r="J798">
        <f t="shared" si="1638"/>
        <v>0</v>
      </c>
      <c r="K798">
        <v>0</v>
      </c>
      <c r="L798">
        <v>0</v>
      </c>
      <c r="M798" s="5" t="s">
        <v>5925</v>
      </c>
      <c r="N798" s="7">
        <f t="shared" si="1639"/>
        <v>14.166666666666666</v>
      </c>
      <c r="O798" s="7">
        <f t="shared" si="1640"/>
        <v>14.166666666666666</v>
      </c>
      <c r="P798">
        <v>0</v>
      </c>
      <c r="Q798">
        <v>0</v>
      </c>
      <c r="R798">
        <v>0</v>
      </c>
      <c r="S798">
        <v>0</v>
      </c>
      <c r="T798">
        <f t="shared" si="1641"/>
        <v>0</v>
      </c>
      <c r="U798">
        <f t="shared" si="1642"/>
        <v>0</v>
      </c>
      <c r="V798">
        <v>1</v>
      </c>
      <c r="W798" s="9">
        <f t="shared" si="1643"/>
        <v>0</v>
      </c>
      <c r="X798">
        <v>23</v>
      </c>
      <c r="Y798">
        <v>0</v>
      </c>
      <c r="Z798">
        <v>0</v>
      </c>
      <c r="AA798">
        <v>0</v>
      </c>
      <c r="AB798">
        <v>0</v>
      </c>
      <c r="AC798" s="9">
        <f t="shared" si="1644"/>
        <v>0</v>
      </c>
      <c r="AD798" s="5" t="s">
        <v>361</v>
      </c>
      <c r="AH798" s="15" t="s">
        <v>6349</v>
      </c>
      <c r="AI798" s="15" t="s">
        <v>6349</v>
      </c>
      <c r="AJ798" s="16">
        <v>0</v>
      </c>
      <c r="AK798" s="15" t="s">
        <v>6333</v>
      </c>
      <c r="AL798" s="15" t="s">
        <v>6350</v>
      </c>
      <c r="AM798" s="15" t="s">
        <v>6333</v>
      </c>
      <c r="AN798" s="18">
        <f t="shared" si="1645"/>
        <v>0.1</v>
      </c>
      <c r="AO798" s="18">
        <f t="shared" si="1646"/>
        <v>0.1</v>
      </c>
      <c r="AP798" s="18">
        <f t="shared" si="1647"/>
        <v>0</v>
      </c>
      <c r="AQ798" s="18">
        <f t="shared" si="1648"/>
        <v>0</v>
      </c>
      <c r="AR798" s="18">
        <f t="shared" si="1620"/>
        <v>0</v>
      </c>
      <c r="AS798" s="18">
        <f t="shared" si="1649"/>
        <v>0</v>
      </c>
      <c r="AT798" s="18">
        <f t="shared" si="1621"/>
        <v>0</v>
      </c>
      <c r="AU798" s="18">
        <f t="shared" si="1650"/>
        <v>0</v>
      </c>
      <c r="AV798" s="66">
        <v>0</v>
      </c>
      <c r="AW798" s="66">
        <v>0</v>
      </c>
      <c r="AX798" s="66">
        <v>0</v>
      </c>
      <c r="AY798" s="66">
        <v>0</v>
      </c>
      <c r="AZ798" s="66">
        <v>0</v>
      </c>
      <c r="BA798" s="66">
        <v>0</v>
      </c>
      <c r="BB798" s="66">
        <v>0</v>
      </c>
      <c r="BC798" s="66">
        <v>0</v>
      </c>
      <c r="BD798">
        <v>77</v>
      </c>
      <c r="BE798" t="s">
        <v>4063</v>
      </c>
      <c r="BF798" t="s">
        <v>4064</v>
      </c>
      <c r="BG798" t="s">
        <v>650</v>
      </c>
      <c r="BH798" t="s">
        <v>7457</v>
      </c>
      <c r="BI798">
        <v>74</v>
      </c>
      <c r="BJ798">
        <v>205</v>
      </c>
      <c r="BK798" t="s">
        <v>1259</v>
      </c>
      <c r="BL798" t="s">
        <v>638</v>
      </c>
      <c r="BM798" s="4" t="s">
        <v>2269</v>
      </c>
      <c r="BN798" s="4" t="s">
        <v>2711</v>
      </c>
      <c r="BO798" s="4" t="s">
        <v>1406</v>
      </c>
      <c r="BP798" s="4" t="s">
        <v>1516</v>
      </c>
      <c r="BQ798" s="7">
        <f t="shared" si="1622"/>
        <v>14.166666666666666</v>
      </c>
      <c r="BR798" s="7">
        <f t="shared" si="1623"/>
        <v>13.85</v>
      </c>
      <c r="BS798" s="7">
        <f t="shared" si="1624"/>
        <v>0.31666666666666665</v>
      </c>
      <c r="BT798" s="7">
        <f t="shared" si="1625"/>
        <v>0</v>
      </c>
      <c r="BU798">
        <v>23</v>
      </c>
      <c r="BV798">
        <v>0</v>
      </c>
      <c r="BW798">
        <v>0</v>
      </c>
      <c r="BX798">
        <v>0</v>
      </c>
      <c r="BY798" s="18">
        <f t="shared" si="1626"/>
        <v>13.85</v>
      </c>
      <c r="BZ798" s="18">
        <f t="shared" si="1627"/>
        <v>0.31666666666666665</v>
      </c>
      <c r="CA798" s="18">
        <f t="shared" si="1628"/>
        <v>0</v>
      </c>
      <c r="CB798" s="6">
        <v>0</v>
      </c>
      <c r="CC798" s="6">
        <v>0</v>
      </c>
      <c r="CD798" s="6">
        <v>0</v>
      </c>
      <c r="CE798" s="6">
        <v>0</v>
      </c>
      <c r="CF798" s="6">
        <v>0</v>
      </c>
      <c r="CG798" s="6">
        <v>0</v>
      </c>
      <c r="CH798" s="6">
        <v>0</v>
      </c>
      <c r="CI798" s="6">
        <v>0</v>
      </c>
      <c r="CJ798" s="11">
        <f t="shared" si="1629"/>
        <v>0</v>
      </c>
      <c r="CK798" s="11">
        <f t="shared" si="1630"/>
        <v>0</v>
      </c>
      <c r="CL798" s="11">
        <f t="shared" si="1631"/>
        <v>0</v>
      </c>
      <c r="CM798" s="11">
        <f t="shared" si="1632"/>
        <v>0</v>
      </c>
      <c r="CN798" s="11">
        <f t="shared" si="1633"/>
        <v>0</v>
      </c>
      <c r="CO798" s="11">
        <f t="shared" si="1634"/>
        <v>0</v>
      </c>
      <c r="CP798" s="52">
        <f t="shared" si="1542"/>
        <v>0</v>
      </c>
      <c r="CQ798" s="52">
        <f t="shared" si="1543"/>
        <v>0</v>
      </c>
      <c r="CR798" s="52">
        <f t="shared" si="1544"/>
        <v>0</v>
      </c>
      <c r="CS798" s="52">
        <f t="shared" si="1545"/>
        <v>0</v>
      </c>
      <c r="CT798" s="52">
        <f t="shared" si="1546"/>
        <v>0</v>
      </c>
      <c r="CU798" s="52">
        <f t="shared" si="1547"/>
        <v>0</v>
      </c>
      <c r="CV798">
        <v>0</v>
      </c>
      <c r="CW798" s="60">
        <f t="shared" si="1651"/>
        <v>1.0007462388789543</v>
      </c>
      <c r="CX798" s="60">
        <f t="shared" si="1652"/>
        <v>141.2818219593818</v>
      </c>
      <c r="CY798" s="60">
        <v>-0.11472782878262816</v>
      </c>
      <c r="CZ798" s="60">
        <v>0</v>
      </c>
      <c r="DA798" s="60">
        <v>-4.782175644645917E-3</v>
      </c>
      <c r="DB798" s="60">
        <v>-7.0441102046075587E-4</v>
      </c>
      <c r="DC798" s="60">
        <v>0</v>
      </c>
      <c r="DD798" s="60">
        <f t="shared" si="1653"/>
        <v>-0.12021441544773484</v>
      </c>
      <c r="DE798" s="60">
        <f t="shared" si="1654"/>
        <v>-16.971446886739038</v>
      </c>
      <c r="DF798" s="60">
        <v>0.87827699820326255</v>
      </c>
      <c r="DG798" s="60">
        <v>0</v>
      </c>
      <c r="DH798" s="60">
        <v>4.508628731762087E-2</v>
      </c>
      <c r="DI798" s="60">
        <v>0.19759736880580586</v>
      </c>
      <c r="DJ798" s="60">
        <f t="shared" si="1655"/>
        <v>1.1209606543266892</v>
      </c>
      <c r="DK798" s="60">
        <f t="shared" si="1656"/>
        <v>158.25326884612085</v>
      </c>
      <c r="DL798" s="60"/>
      <c r="DM798" s="60"/>
      <c r="DN798" s="60">
        <f t="shared" si="1657"/>
        <v>0</v>
      </c>
      <c r="DO798" s="58">
        <v>13.85</v>
      </c>
      <c r="DP798" s="58">
        <v>0</v>
      </c>
      <c r="DQ798" s="58">
        <v>0.31666666666666665</v>
      </c>
      <c r="DR798" s="58">
        <v>14.166666666666666</v>
      </c>
    </row>
    <row r="799" spans="1:122" x14ac:dyDescent="0.2">
      <c r="A799" t="s">
        <v>4670</v>
      </c>
      <c r="B799" t="s">
        <v>4670</v>
      </c>
      <c r="C799" t="str">
        <f t="shared" si="1635"/>
        <v xml:space="preserve">Potulny, Ryan </v>
      </c>
      <c r="D799" t="str">
        <f t="shared" si="1636"/>
        <v>Ryan Potulny</v>
      </c>
      <c r="E799" t="str">
        <f t="shared" si="1637"/>
        <v xml:space="preserve">C </v>
      </c>
      <c r="F799" t="s">
        <v>7608</v>
      </c>
      <c r="G799">
        <v>35</v>
      </c>
      <c r="H799">
        <v>7</v>
      </c>
      <c r="I799">
        <v>5</v>
      </c>
      <c r="J799">
        <f t="shared" si="1638"/>
        <v>12</v>
      </c>
      <c r="K799">
        <v>1</v>
      </c>
      <c r="L799">
        <v>22</v>
      </c>
      <c r="M799" s="8" t="s">
        <v>1226</v>
      </c>
      <c r="N799" s="7">
        <f t="shared" si="1639"/>
        <v>11</v>
      </c>
      <c r="O799" s="7">
        <f t="shared" si="1640"/>
        <v>385</v>
      </c>
      <c r="P799">
        <v>0</v>
      </c>
      <c r="Q799">
        <v>1</v>
      </c>
      <c r="R799">
        <v>0</v>
      </c>
      <c r="S799">
        <v>0</v>
      </c>
      <c r="T799">
        <f t="shared" si="1641"/>
        <v>7</v>
      </c>
      <c r="U799">
        <f t="shared" si="1642"/>
        <v>4</v>
      </c>
      <c r="V799">
        <v>56</v>
      </c>
      <c r="W799" s="9">
        <f t="shared" si="1643"/>
        <v>0.125</v>
      </c>
      <c r="X799">
        <v>543</v>
      </c>
      <c r="Y799">
        <v>2</v>
      </c>
      <c r="Z799">
        <v>0</v>
      </c>
      <c r="AA799">
        <v>121</v>
      </c>
      <c r="AB799">
        <v>157</v>
      </c>
      <c r="AC799" s="9">
        <f t="shared" si="1644"/>
        <v>0.43525179856115109</v>
      </c>
      <c r="AD799" s="5" t="s">
        <v>1754</v>
      </c>
      <c r="AE799" s="11">
        <f>LEFT(AD799, LEN(AD799)-3)+RIGHT(AD799,2)/60</f>
        <v>32.06666666666667</v>
      </c>
      <c r="AF799" s="27">
        <v>43</v>
      </c>
      <c r="AG799" s="12">
        <v>540421</v>
      </c>
      <c r="AH799" s="15" t="s">
        <v>6502</v>
      </c>
      <c r="AI799" s="15" t="s">
        <v>6279</v>
      </c>
      <c r="AJ799" s="16">
        <v>6</v>
      </c>
      <c r="AK799" s="15" t="s">
        <v>6345</v>
      </c>
      <c r="AL799" s="15" t="s">
        <v>6422</v>
      </c>
      <c r="AM799" s="15" t="s">
        <v>6336</v>
      </c>
      <c r="AN799" s="18">
        <f t="shared" si="1645"/>
        <v>7.4</v>
      </c>
      <c r="AO799" s="18">
        <f t="shared" si="1646"/>
        <v>6.2</v>
      </c>
      <c r="AP799" s="18">
        <f t="shared" si="1647"/>
        <v>6</v>
      </c>
      <c r="AQ799" s="18">
        <f t="shared" si="1648"/>
        <v>1.2</v>
      </c>
      <c r="AR799" s="18">
        <f t="shared" si="1620"/>
        <v>5.3847879739735234</v>
      </c>
      <c r="AS799" s="18">
        <f t="shared" si="1649"/>
        <v>1</v>
      </c>
      <c r="AT799" s="18">
        <f t="shared" si="1621"/>
        <v>4.4873233116446043</v>
      </c>
      <c r="AU799" s="18">
        <f t="shared" si="1650"/>
        <v>2.2999999999999998</v>
      </c>
      <c r="AV799" s="66">
        <v>20</v>
      </c>
      <c r="AW799" s="66">
        <v>19</v>
      </c>
      <c r="AX799" s="66">
        <v>18</v>
      </c>
      <c r="AY799" s="66">
        <v>12</v>
      </c>
      <c r="AZ799" s="66">
        <v>13</v>
      </c>
      <c r="BA799" s="66">
        <v>121</v>
      </c>
      <c r="BB799" s="66">
        <v>157</v>
      </c>
      <c r="BC799" s="66">
        <v>13.7</v>
      </c>
      <c r="BD799">
        <v>11</v>
      </c>
      <c r="BE799" t="s">
        <v>3093</v>
      </c>
      <c r="BF799" t="s">
        <v>3094</v>
      </c>
      <c r="BG799" t="s">
        <v>3004</v>
      </c>
      <c r="BH799" t="s">
        <v>7471</v>
      </c>
      <c r="BI799">
        <v>72</v>
      </c>
      <c r="BJ799">
        <v>192</v>
      </c>
      <c r="BK799" t="s">
        <v>1259</v>
      </c>
      <c r="BL799" t="s">
        <v>638</v>
      </c>
      <c r="BM799" s="4" t="s">
        <v>3552</v>
      </c>
      <c r="BN799" s="4" t="s">
        <v>3553</v>
      </c>
      <c r="BO799" s="4" t="s">
        <v>2588</v>
      </c>
      <c r="BP799" s="4" t="s">
        <v>3554</v>
      </c>
      <c r="BQ799" s="7">
        <f t="shared" si="1622"/>
        <v>384.93333333333334</v>
      </c>
      <c r="BR799" s="7">
        <f t="shared" si="1623"/>
        <v>324.16666666666669</v>
      </c>
      <c r="BS799" s="7">
        <f t="shared" si="1624"/>
        <v>1.8333333333333335</v>
      </c>
      <c r="BT799" s="7">
        <f t="shared" si="1625"/>
        <v>58.93333333333333</v>
      </c>
      <c r="BU799">
        <v>543</v>
      </c>
      <c r="BV799">
        <v>0</v>
      </c>
      <c r="BW799">
        <v>0</v>
      </c>
      <c r="BX799">
        <v>0</v>
      </c>
      <c r="BY799" s="18">
        <f t="shared" si="1626"/>
        <v>9.2619047619047628</v>
      </c>
      <c r="BZ799" s="18">
        <f t="shared" si="1627"/>
        <v>5.2380952380952382E-2</v>
      </c>
      <c r="CA799" s="18">
        <f t="shared" si="1628"/>
        <v>1.6838095238095236</v>
      </c>
      <c r="CB799" s="6">
        <v>12</v>
      </c>
      <c r="CC799" s="6">
        <v>3</v>
      </c>
      <c r="CD799" s="6">
        <v>0</v>
      </c>
      <c r="CE799" s="6">
        <v>15</v>
      </c>
      <c r="CF799" s="6">
        <v>12</v>
      </c>
      <c r="CG799" s="6">
        <v>0</v>
      </c>
      <c r="CH799" s="6">
        <v>0</v>
      </c>
      <c r="CI799" s="6">
        <v>12</v>
      </c>
      <c r="CJ799" s="11">
        <f t="shared" si="1629"/>
        <v>2.2210796915167097</v>
      </c>
      <c r="CK799" s="11">
        <f t="shared" si="1630"/>
        <v>3.0542986425339365</v>
      </c>
      <c r="CL799" s="11">
        <f t="shared" si="1631"/>
        <v>0</v>
      </c>
      <c r="CM799" s="11">
        <f t="shared" si="1632"/>
        <v>2.2210796915167097</v>
      </c>
      <c r="CN799" s="11">
        <f t="shared" si="1633"/>
        <v>0</v>
      </c>
      <c r="CO799" s="11">
        <f t="shared" si="1634"/>
        <v>0</v>
      </c>
      <c r="CP799" s="52">
        <f t="shared" si="1542"/>
        <v>0.58333333333333337</v>
      </c>
      <c r="CQ799" s="52">
        <f t="shared" si="1543"/>
        <v>0.33333333333333331</v>
      </c>
      <c r="CR799" s="52">
        <f t="shared" si="1544"/>
        <v>0.91666666666666674</v>
      </c>
      <c r="CS799" s="52">
        <f t="shared" si="1545"/>
        <v>0</v>
      </c>
      <c r="CT799" s="52">
        <f t="shared" si="1546"/>
        <v>0.33333333333333331</v>
      </c>
      <c r="CU799" s="52">
        <f t="shared" si="1547"/>
        <v>0.33333333333333331</v>
      </c>
      <c r="CV799">
        <v>0</v>
      </c>
      <c r="CW799" s="60">
        <f t="shared" si="1651"/>
        <v>8.6735378677604125</v>
      </c>
      <c r="CX799" s="60">
        <f t="shared" si="1652"/>
        <v>45.065143060757251</v>
      </c>
      <c r="CY799" s="60">
        <v>9.6408180329191708</v>
      </c>
      <c r="CZ799" s="60">
        <v>-2.0024106465008402</v>
      </c>
      <c r="DA799" s="60">
        <v>-0.12994015139852014</v>
      </c>
      <c r="DB799" s="60">
        <v>-2.1762891587316466E-2</v>
      </c>
      <c r="DC799" s="60">
        <v>0</v>
      </c>
      <c r="DD799" s="60">
        <f t="shared" si="1653"/>
        <v>7.4867043434324945</v>
      </c>
      <c r="DE799" s="60">
        <f t="shared" si="1654"/>
        <v>38.898706321956155</v>
      </c>
      <c r="DF799" s="60">
        <v>3.7931486992148349</v>
      </c>
      <c r="DG799" s="60">
        <v>0.23825896431241456</v>
      </c>
      <c r="DH799" s="60">
        <v>0.21875341972491066</v>
      </c>
      <c r="DI799" s="60">
        <v>-3.0633275589242426</v>
      </c>
      <c r="DJ799" s="60">
        <f t="shared" si="1655"/>
        <v>1.1868335243279176</v>
      </c>
      <c r="DK799" s="60">
        <f t="shared" si="1656"/>
        <v>6.1664367388010959</v>
      </c>
      <c r="DL799" s="60"/>
      <c r="DM799" s="60"/>
      <c r="DN799" s="60">
        <f t="shared" si="1657"/>
        <v>0</v>
      </c>
      <c r="DO799" s="59">
        <v>324.16666666666669</v>
      </c>
      <c r="DP799" s="59">
        <v>58.933333333333323</v>
      </c>
      <c r="DQ799" s="59">
        <v>1.8333333333333335</v>
      </c>
      <c r="DR799" s="58">
        <v>384.93333333333334</v>
      </c>
    </row>
    <row r="800" spans="1:122" x14ac:dyDescent="0.2">
      <c r="A800" t="s">
        <v>4670</v>
      </c>
      <c r="B800" t="s">
        <v>4670</v>
      </c>
      <c r="C800" t="str">
        <f t="shared" si="1635"/>
        <v xml:space="preserve">Kapanen, Sami </v>
      </c>
      <c r="D800" t="str">
        <f t="shared" si="1636"/>
        <v>Sami Kapanen</v>
      </c>
      <c r="E800" t="str">
        <f t="shared" si="1637"/>
        <v>RW</v>
      </c>
      <c r="F800" t="s">
        <v>7599</v>
      </c>
      <c r="G800">
        <v>77</v>
      </c>
      <c r="H800">
        <v>11</v>
      </c>
      <c r="I800">
        <v>14</v>
      </c>
      <c r="J800">
        <f t="shared" si="1638"/>
        <v>25</v>
      </c>
      <c r="K800">
        <v>-21</v>
      </c>
      <c r="L800">
        <v>22</v>
      </c>
      <c r="M800" s="5" t="s">
        <v>5926</v>
      </c>
      <c r="N800" s="7">
        <f t="shared" si="1639"/>
        <v>16.966666666666665</v>
      </c>
      <c r="O800" s="7">
        <f t="shared" si="1640"/>
        <v>1306.4333333333332</v>
      </c>
      <c r="P800">
        <v>1</v>
      </c>
      <c r="Q800">
        <v>1</v>
      </c>
      <c r="R800">
        <v>2</v>
      </c>
      <c r="S800">
        <v>2</v>
      </c>
      <c r="T800">
        <f t="shared" si="1641"/>
        <v>8</v>
      </c>
      <c r="U800">
        <f t="shared" si="1642"/>
        <v>11</v>
      </c>
      <c r="V800">
        <v>129</v>
      </c>
      <c r="W800" s="9">
        <f t="shared" si="1643"/>
        <v>8.5271317829457363E-2</v>
      </c>
      <c r="X800">
        <v>1722</v>
      </c>
      <c r="Y800">
        <v>1</v>
      </c>
      <c r="Z800">
        <v>0</v>
      </c>
      <c r="AA800">
        <v>13</v>
      </c>
      <c r="AB800">
        <v>26</v>
      </c>
      <c r="AC800" s="9">
        <f t="shared" si="1644"/>
        <v>0.33333333333333331</v>
      </c>
      <c r="AD800" s="5" t="s">
        <v>1755</v>
      </c>
      <c r="AE800" s="11">
        <f>LEFT(AD800, LEN(AD800)-3)+RIGHT(AD800,2)/60</f>
        <v>52.266666666666666</v>
      </c>
      <c r="AF800" s="27">
        <v>26</v>
      </c>
      <c r="AG800" s="12">
        <v>391694</v>
      </c>
      <c r="AH800" s="15" t="s">
        <v>6475</v>
      </c>
      <c r="AI800" s="15" t="s">
        <v>4437</v>
      </c>
      <c r="AJ800" s="16">
        <v>-9.9</v>
      </c>
      <c r="AK800" s="15" t="s">
        <v>6434</v>
      </c>
      <c r="AL800" s="15" t="s">
        <v>6344</v>
      </c>
      <c r="AM800" s="15" t="s">
        <v>6385</v>
      </c>
      <c r="AN800" s="18">
        <f t="shared" si="1645"/>
        <v>22.2</v>
      </c>
      <c r="AO800" s="18">
        <f t="shared" si="1646"/>
        <v>27.5</v>
      </c>
      <c r="AP800" s="18">
        <f t="shared" si="1647"/>
        <v>-9.9</v>
      </c>
      <c r="AQ800" s="18">
        <f t="shared" si="1648"/>
        <v>-1.3</v>
      </c>
      <c r="AR800" s="18">
        <f t="shared" si="1620"/>
        <v>-1.5313033747570528</v>
      </c>
      <c r="AS800" s="18">
        <f t="shared" si="1649"/>
        <v>0.5</v>
      </c>
      <c r="AT800" s="18">
        <f t="shared" si="1621"/>
        <v>0.58896283644502034</v>
      </c>
      <c r="AU800" s="18">
        <f t="shared" si="1650"/>
        <v>-0.8</v>
      </c>
      <c r="AV800" s="66">
        <v>59</v>
      </c>
      <c r="AW800" s="66">
        <v>32</v>
      </c>
      <c r="AX800" s="66">
        <v>46</v>
      </c>
      <c r="AY800" s="66">
        <v>40</v>
      </c>
      <c r="AZ800" s="66">
        <v>46</v>
      </c>
      <c r="BA800" s="66">
        <v>13</v>
      </c>
      <c r="BB800" s="66">
        <v>26</v>
      </c>
      <c r="BC800" s="66">
        <v>0.8</v>
      </c>
      <c r="BD800">
        <v>24</v>
      </c>
      <c r="BE800" t="s">
        <v>203</v>
      </c>
      <c r="BF800" t="s">
        <v>1346</v>
      </c>
      <c r="BH800" t="s">
        <v>7450</v>
      </c>
      <c r="BI800">
        <v>70</v>
      </c>
      <c r="BJ800">
        <v>185</v>
      </c>
      <c r="BK800" t="s">
        <v>1259</v>
      </c>
      <c r="BL800" t="s">
        <v>7128</v>
      </c>
      <c r="BM800" s="4" t="s">
        <v>4917</v>
      </c>
      <c r="BN800" s="4" t="s">
        <v>1526</v>
      </c>
      <c r="BO800" s="4" t="s">
        <v>1528</v>
      </c>
      <c r="BP800" s="4" t="s">
        <v>1529</v>
      </c>
      <c r="BQ800" s="7">
        <f t="shared" si="1622"/>
        <v>1306.9166666666667</v>
      </c>
      <c r="BR800" s="7">
        <f t="shared" si="1623"/>
        <v>915.93333333333328</v>
      </c>
      <c r="BS800" s="7">
        <f t="shared" si="1624"/>
        <v>255.15</v>
      </c>
      <c r="BT800" s="7">
        <f t="shared" si="1625"/>
        <v>135.83333333333334</v>
      </c>
      <c r="BU800" s="12">
        <v>1722</v>
      </c>
      <c r="BV800">
        <v>0</v>
      </c>
      <c r="BW800">
        <v>0</v>
      </c>
      <c r="BX800">
        <v>0</v>
      </c>
      <c r="BY800" s="18">
        <f t="shared" si="1626"/>
        <v>11.895238095238094</v>
      </c>
      <c r="BZ800" s="18">
        <f t="shared" si="1627"/>
        <v>3.3136363636363635</v>
      </c>
      <c r="CA800" s="18">
        <f t="shared" si="1628"/>
        <v>1.7640692640692641</v>
      </c>
      <c r="CB800" s="6">
        <v>30</v>
      </c>
      <c r="CC800" s="6">
        <v>6</v>
      </c>
      <c r="CD800" s="6">
        <v>4</v>
      </c>
      <c r="CE800" s="6">
        <v>40</v>
      </c>
      <c r="CF800" s="6">
        <v>54</v>
      </c>
      <c r="CG800" s="6">
        <v>1</v>
      </c>
      <c r="CH800" s="6">
        <v>23</v>
      </c>
      <c r="CI800" s="6">
        <v>78</v>
      </c>
      <c r="CJ800" s="11">
        <f t="shared" si="1629"/>
        <v>1.9652085304607325</v>
      </c>
      <c r="CK800" s="11">
        <f t="shared" si="1630"/>
        <v>2.6503067484662575</v>
      </c>
      <c r="CL800" s="11">
        <f t="shared" si="1631"/>
        <v>0.94062316284538494</v>
      </c>
      <c r="CM800" s="11">
        <f t="shared" si="1632"/>
        <v>3.5373753548293183</v>
      </c>
      <c r="CN800" s="11">
        <f t="shared" si="1633"/>
        <v>0.44171779141104289</v>
      </c>
      <c r="CO800" s="11">
        <f t="shared" si="1634"/>
        <v>5.4085831863609641</v>
      </c>
      <c r="CP800" s="52">
        <f t="shared" si="1542"/>
        <v>0.26666666666666666</v>
      </c>
      <c r="CQ800" s="52">
        <f t="shared" si="1543"/>
        <v>0.36666666666666664</v>
      </c>
      <c r="CR800" s="52">
        <f t="shared" si="1544"/>
        <v>0.6333333333333333</v>
      </c>
      <c r="CS800" s="52">
        <f t="shared" si="1545"/>
        <v>0.16666666666666666</v>
      </c>
      <c r="CT800" s="52">
        <f t="shared" si="1546"/>
        <v>0.16666666666666666</v>
      </c>
      <c r="CU800" s="52">
        <f t="shared" si="1547"/>
        <v>0.33333333333333331</v>
      </c>
      <c r="CV800">
        <v>0</v>
      </c>
      <c r="CW800" s="60">
        <f t="shared" si="1651"/>
        <v>27.897563040378007</v>
      </c>
      <c r="CX800" s="60">
        <f t="shared" si="1652"/>
        <v>42.692183445072516</v>
      </c>
      <c r="CY800" s="60">
        <v>2.8030670515206859</v>
      </c>
      <c r="CZ800" s="60">
        <v>-4.509327951674619</v>
      </c>
      <c r="DA800" s="60">
        <v>-0.44116976844107003</v>
      </c>
      <c r="DB800" s="60">
        <v>4.5424397083630392</v>
      </c>
      <c r="DC800" s="60">
        <v>-1.2046237934672999</v>
      </c>
      <c r="DD800" s="60">
        <f t="shared" si="1653"/>
        <v>1.1903852463007361</v>
      </c>
      <c r="DE800" s="60">
        <f t="shared" si="1654"/>
        <v>1.8216697003900828</v>
      </c>
      <c r="DF800" s="60">
        <v>3.0171613666658974</v>
      </c>
      <c r="DG800" s="60">
        <v>0.25884080665881853</v>
      </c>
      <c r="DH800" s="60">
        <v>13.634633950302245</v>
      </c>
      <c r="DI800" s="60">
        <v>9.7965416704503099</v>
      </c>
      <c r="DJ800" s="60">
        <f t="shared" si="1655"/>
        <v>26.707177794077271</v>
      </c>
      <c r="DK800" s="60">
        <f t="shared" si="1656"/>
        <v>40.870513744682434</v>
      </c>
      <c r="DL800" s="60"/>
      <c r="DM800" s="60"/>
      <c r="DN800" s="60">
        <f t="shared" si="1657"/>
        <v>0</v>
      </c>
      <c r="DO800" s="59">
        <v>915.93333333333317</v>
      </c>
      <c r="DP800" s="59">
        <v>135.83333333333334</v>
      </c>
      <c r="DQ800" s="59">
        <v>255.15</v>
      </c>
      <c r="DR800" s="58">
        <v>1306.9166666666665</v>
      </c>
    </row>
    <row r="801" spans="1:122" x14ac:dyDescent="0.2">
      <c r="A801" t="s">
        <v>4665</v>
      </c>
      <c r="B801" t="s">
        <v>4670</v>
      </c>
      <c r="C801" t="str">
        <f t="shared" si="1635"/>
        <v xml:space="preserve">Hartnell, Scott </v>
      </c>
      <c r="D801" t="str">
        <f t="shared" si="1636"/>
        <v>Scott Hartnell</v>
      </c>
      <c r="E801" t="str">
        <f t="shared" si="1637"/>
        <v>RW</v>
      </c>
      <c r="F801" t="s">
        <v>1103</v>
      </c>
      <c r="G801">
        <v>64</v>
      </c>
      <c r="H801">
        <v>22</v>
      </c>
      <c r="I801">
        <v>17</v>
      </c>
      <c r="J801">
        <f t="shared" si="1638"/>
        <v>39</v>
      </c>
      <c r="K801">
        <v>19</v>
      </c>
      <c r="L801">
        <v>96</v>
      </c>
      <c r="M801" s="5" t="s">
        <v>5643</v>
      </c>
      <c r="N801" s="7">
        <f t="shared" si="1639"/>
        <v>15.716666666666667</v>
      </c>
      <c r="O801" s="7">
        <f t="shared" si="1640"/>
        <v>1005.8666666666667</v>
      </c>
      <c r="P801">
        <v>10</v>
      </c>
      <c r="Q801">
        <v>1</v>
      </c>
      <c r="R801">
        <v>0</v>
      </c>
      <c r="S801">
        <v>1</v>
      </c>
      <c r="T801">
        <f t="shared" si="1641"/>
        <v>12</v>
      </c>
      <c r="U801">
        <f t="shared" si="1642"/>
        <v>15</v>
      </c>
      <c r="V801">
        <v>150</v>
      </c>
      <c r="W801" s="9">
        <f t="shared" si="1643"/>
        <v>0.14666666666666667</v>
      </c>
      <c r="X801">
        <v>1370</v>
      </c>
      <c r="Y801">
        <v>2</v>
      </c>
      <c r="Z801">
        <v>0</v>
      </c>
      <c r="AA801">
        <v>63</v>
      </c>
      <c r="AB801">
        <v>71</v>
      </c>
      <c r="AC801" s="9">
        <f t="shared" si="1644"/>
        <v>0.47014925373134331</v>
      </c>
      <c r="AD801" s="5" t="s">
        <v>4352</v>
      </c>
      <c r="AE801" s="11">
        <f>LEFT(AD801, LEN(AD801)-3)+RIGHT(AD801,2)/60</f>
        <v>25.8</v>
      </c>
      <c r="AF801" s="27">
        <v>70</v>
      </c>
      <c r="AG801" s="12">
        <v>2786431</v>
      </c>
      <c r="AH801" s="13" t="s">
        <v>6471</v>
      </c>
      <c r="AI801" s="13" t="s">
        <v>6320</v>
      </c>
      <c r="AJ801" s="14">
        <v>12.1</v>
      </c>
      <c r="AK801" s="13" t="s">
        <v>6472</v>
      </c>
      <c r="AL801" s="13" t="s">
        <v>6360</v>
      </c>
      <c r="AM801" s="13" t="s">
        <v>6473</v>
      </c>
      <c r="AN801" s="18">
        <f t="shared" si="1645"/>
        <v>21.1</v>
      </c>
      <c r="AO801" s="18">
        <f t="shared" si="1646"/>
        <v>18.5</v>
      </c>
      <c r="AP801" s="18">
        <f t="shared" si="1647"/>
        <v>12.1</v>
      </c>
      <c r="AQ801" s="18">
        <f t="shared" si="1648"/>
        <v>5.4</v>
      </c>
      <c r="AR801" s="18">
        <f t="shared" si="1620"/>
        <v>8.2271088314458396</v>
      </c>
      <c r="AS801" s="18">
        <f t="shared" si="1649"/>
        <v>3.5</v>
      </c>
      <c r="AT801" s="18">
        <f t="shared" si="1621"/>
        <v>5.332385353714896</v>
      </c>
      <c r="AU801" s="18">
        <f t="shared" si="1650"/>
        <v>8.9</v>
      </c>
      <c r="AV801" s="66">
        <v>24</v>
      </c>
      <c r="AW801" s="66">
        <v>54</v>
      </c>
      <c r="AX801" s="66">
        <v>48</v>
      </c>
      <c r="AY801" s="66">
        <v>21</v>
      </c>
      <c r="AZ801" s="66">
        <v>32</v>
      </c>
      <c r="BA801" s="66">
        <v>63</v>
      </c>
      <c r="BB801" s="66">
        <v>71</v>
      </c>
      <c r="BC801" s="66">
        <v>3.5</v>
      </c>
      <c r="BE801" t="s">
        <v>1268</v>
      </c>
      <c r="BF801" t="s">
        <v>724</v>
      </c>
      <c r="BG801" t="s">
        <v>650</v>
      </c>
      <c r="BH801" t="s">
        <v>7457</v>
      </c>
      <c r="BI801">
        <v>74</v>
      </c>
      <c r="BJ801">
        <v>210</v>
      </c>
      <c r="BK801" t="s">
        <v>1259</v>
      </c>
      <c r="BL801" t="s">
        <v>7128</v>
      </c>
      <c r="BM801" s="4" t="s">
        <v>537</v>
      </c>
      <c r="BN801" s="4" t="s">
        <v>6873</v>
      </c>
      <c r="BO801" s="4" t="s">
        <v>6874</v>
      </c>
      <c r="BP801" s="4" t="s">
        <v>6875</v>
      </c>
      <c r="BQ801" s="7">
        <f t="shared" si="1622"/>
        <v>1006.3833333333333</v>
      </c>
      <c r="BR801" s="7">
        <f t="shared" si="1623"/>
        <v>700.0333333333333</v>
      </c>
      <c r="BS801" s="7">
        <f t="shared" si="1624"/>
        <v>88.61666666666666</v>
      </c>
      <c r="BT801" s="7">
        <f t="shared" si="1625"/>
        <v>217.73333333333332</v>
      </c>
      <c r="BU801" s="12">
        <v>1370</v>
      </c>
      <c r="BV801">
        <v>0</v>
      </c>
      <c r="BW801">
        <v>0</v>
      </c>
      <c r="BX801">
        <v>0</v>
      </c>
      <c r="BY801" s="18">
        <f t="shared" si="1626"/>
        <v>10.938020833333333</v>
      </c>
      <c r="BZ801" s="18">
        <f t="shared" si="1627"/>
        <v>1.3846354166666666</v>
      </c>
      <c r="CA801" s="18">
        <f t="shared" si="1628"/>
        <v>3.4020833333333331</v>
      </c>
      <c r="CB801" s="6">
        <v>37</v>
      </c>
      <c r="CC801" s="6">
        <v>22</v>
      </c>
      <c r="CD801" s="6">
        <v>3</v>
      </c>
      <c r="CE801" s="6">
        <v>62</v>
      </c>
      <c r="CF801" s="6">
        <v>20</v>
      </c>
      <c r="CG801" s="6">
        <v>1</v>
      </c>
      <c r="CH801" s="6">
        <v>7</v>
      </c>
      <c r="CI801" s="6">
        <v>28</v>
      </c>
      <c r="CJ801" s="11">
        <f t="shared" si="1629"/>
        <v>3.1712775582115142</v>
      </c>
      <c r="CK801" s="11">
        <f t="shared" si="1630"/>
        <v>6.0624617268830381</v>
      </c>
      <c r="CL801" s="11">
        <f t="shared" si="1631"/>
        <v>2.031220613127704</v>
      </c>
      <c r="CM801" s="11">
        <f t="shared" si="1632"/>
        <v>1.7142040855197371</v>
      </c>
      <c r="CN801" s="11">
        <f t="shared" si="1633"/>
        <v>0.27556644213104714</v>
      </c>
      <c r="CO801" s="11">
        <f t="shared" si="1634"/>
        <v>4.7395147639646416</v>
      </c>
      <c r="CP801" s="52">
        <f t="shared" si="1542"/>
        <v>0.32432432432432434</v>
      </c>
      <c r="CQ801" s="52">
        <f t="shared" si="1543"/>
        <v>0.40540540540540543</v>
      </c>
      <c r="CR801" s="52">
        <f t="shared" si="1544"/>
        <v>0.72972972972972983</v>
      </c>
      <c r="CS801" s="52">
        <f t="shared" si="1545"/>
        <v>0.45454545454545453</v>
      </c>
      <c r="CT801" s="52">
        <f t="shared" si="1546"/>
        <v>4.5454545454545456E-2</v>
      </c>
      <c r="CU801" s="52">
        <f t="shared" si="1547"/>
        <v>0.5</v>
      </c>
      <c r="CV801">
        <v>0</v>
      </c>
      <c r="CW801" s="60">
        <f t="shared" si="1651"/>
        <v>30.415516618752239</v>
      </c>
      <c r="CX801" s="60">
        <f t="shared" si="1652"/>
        <v>60.445191432195635</v>
      </c>
      <c r="CY801" s="60">
        <v>20.460531486644161</v>
      </c>
      <c r="CZ801" s="60">
        <v>9.4063082845530293</v>
      </c>
      <c r="DA801" s="60">
        <v>-0.31902044642829053</v>
      </c>
      <c r="DB801" s="60">
        <v>-3.0207601852659832E-2</v>
      </c>
      <c r="DC801" s="60">
        <v>0</v>
      </c>
      <c r="DD801" s="60">
        <f t="shared" si="1653"/>
        <v>29.517611722916243</v>
      </c>
      <c r="DE801" s="60">
        <f t="shared" si="1654"/>
        <v>58.660772183395153</v>
      </c>
      <c r="DF801" s="60">
        <v>6.5415207871466139</v>
      </c>
      <c r="DG801" s="60">
        <v>4.0934406219794356E-2</v>
      </c>
      <c r="DH801" s="60">
        <v>3.5486626739451577</v>
      </c>
      <c r="DI801" s="60">
        <v>-9.2332129714755702</v>
      </c>
      <c r="DJ801" s="60">
        <f t="shared" si="1655"/>
        <v>0.89790489583599609</v>
      </c>
      <c r="DK801" s="60">
        <f t="shared" si="1656"/>
        <v>1.7844192488004826</v>
      </c>
      <c r="DL801" s="60"/>
      <c r="DM801" s="60"/>
      <c r="DN801" s="60">
        <f t="shared" si="1657"/>
        <v>0</v>
      </c>
      <c r="DO801" s="58">
        <v>700.0333333333333</v>
      </c>
      <c r="DP801" s="58">
        <v>217.73333333333329</v>
      </c>
      <c r="DQ801" s="58">
        <v>88.61666666666666</v>
      </c>
      <c r="DR801" s="58">
        <v>1006.3833333333332</v>
      </c>
    </row>
    <row r="802" spans="1:122" s="30" customFormat="1" x14ac:dyDescent="0.2">
      <c r="A802" s="31" t="s">
        <v>4665</v>
      </c>
      <c r="B802" s="31" t="s">
        <v>4670</v>
      </c>
      <c r="C802" s="31" t="str">
        <f t="shared" si="1635"/>
        <v xml:space="preserve">Upshall, Scottie </v>
      </c>
      <c r="D802" s="31" t="str">
        <f t="shared" si="1636"/>
        <v>Scottie Upshall</v>
      </c>
      <c r="E802" s="31" t="str">
        <f t="shared" si="1637"/>
        <v>RW</v>
      </c>
      <c r="F802" s="31" t="s">
        <v>1117</v>
      </c>
      <c r="G802" s="31">
        <v>14</v>
      </c>
      <c r="H802" s="31">
        <v>2</v>
      </c>
      <c r="I802" s="31">
        <v>1</v>
      </c>
      <c r="J802" s="31">
        <f t="shared" si="1638"/>
        <v>3</v>
      </c>
      <c r="K802" s="31">
        <v>-1</v>
      </c>
      <c r="L802" s="31">
        <v>18</v>
      </c>
      <c r="M802" s="32" t="s">
        <v>5841</v>
      </c>
      <c r="N802" s="33">
        <f t="shared" si="1639"/>
        <v>10.466666666666667</v>
      </c>
      <c r="O802" s="33">
        <f t="shared" si="1640"/>
        <v>146.53333333333333</v>
      </c>
      <c r="P802" s="31">
        <v>0</v>
      </c>
      <c r="Q802" s="31">
        <v>1</v>
      </c>
      <c r="R802" s="31">
        <v>0</v>
      </c>
      <c r="S802" s="31">
        <v>0</v>
      </c>
      <c r="T802" s="31">
        <f t="shared" si="1641"/>
        <v>2</v>
      </c>
      <c r="U802" s="31">
        <f t="shared" si="1642"/>
        <v>0</v>
      </c>
      <c r="V802" s="31">
        <v>27</v>
      </c>
      <c r="W802" s="34">
        <f t="shared" si="1643"/>
        <v>7.407407407407407E-2</v>
      </c>
      <c r="X802" s="31">
        <v>228</v>
      </c>
      <c r="Y802" s="31">
        <v>2</v>
      </c>
      <c r="Z802" s="31">
        <v>0</v>
      </c>
      <c r="AA802" s="31">
        <v>0</v>
      </c>
      <c r="AB802" s="31">
        <v>0</v>
      </c>
      <c r="AC802" s="34">
        <f t="shared" si="1644"/>
        <v>0</v>
      </c>
      <c r="AD802" s="32" t="s">
        <v>4741</v>
      </c>
      <c r="AE802" s="35">
        <f>LEFT(AD802, LEN(AD802)-3)+RIGHT(AD802,2)/60</f>
        <v>48.85</v>
      </c>
      <c r="AF802" s="36"/>
      <c r="AG802" s="31"/>
      <c r="AH802" s="38" t="s">
        <v>6324</v>
      </c>
      <c r="AI802" s="38" t="s">
        <v>6492</v>
      </c>
      <c r="AJ802" s="39">
        <v>-2</v>
      </c>
      <c r="AK802" s="38" t="s">
        <v>6352</v>
      </c>
      <c r="AL802" s="38" t="s">
        <v>6351</v>
      </c>
      <c r="AM802" s="38" t="s">
        <v>6353</v>
      </c>
      <c r="AN802" s="40">
        <f t="shared" si="1645"/>
        <v>3.1</v>
      </c>
      <c r="AO802" s="40">
        <f t="shared" si="1646"/>
        <v>3</v>
      </c>
      <c r="AP802" s="40">
        <f t="shared" si="1647"/>
        <v>-2</v>
      </c>
      <c r="AQ802" s="40">
        <f t="shared" si="1648"/>
        <v>-0.3</v>
      </c>
      <c r="AR802" s="40"/>
      <c r="AS802" s="40">
        <f t="shared" si="1649"/>
        <v>-0.1</v>
      </c>
      <c r="AT802" s="40"/>
      <c r="AU802" s="40">
        <f t="shared" si="1650"/>
        <v>-0.4</v>
      </c>
      <c r="AV802" s="31"/>
      <c r="AW802" s="31"/>
      <c r="AX802" s="31"/>
      <c r="AY802" s="31"/>
      <c r="AZ802" s="31"/>
      <c r="BA802" s="31"/>
      <c r="BB802" s="31"/>
      <c r="BC802" s="31"/>
      <c r="BD802" s="31"/>
      <c r="BE802" s="31"/>
      <c r="BF802" s="31"/>
      <c r="BG802" s="31"/>
      <c r="BH802" s="31"/>
      <c r="BI802" s="31"/>
      <c r="BJ802" s="31"/>
      <c r="BK802" s="31"/>
      <c r="BL802" s="31"/>
      <c r="BM802" s="41"/>
      <c r="BN802" s="41"/>
      <c r="BO802" s="41"/>
      <c r="BP802" s="41"/>
      <c r="BQ802" s="33"/>
      <c r="BR802" s="33"/>
      <c r="BS802" s="33"/>
      <c r="BT802" s="33"/>
      <c r="BU802" s="37"/>
      <c r="BV802" s="31"/>
      <c r="BW802" s="31"/>
      <c r="BX802" s="31"/>
      <c r="BY802" s="40"/>
      <c r="BZ802" s="40"/>
      <c r="CA802" s="40"/>
      <c r="CB802" s="55">
        <v>4</v>
      </c>
      <c r="CC802" s="55">
        <v>2</v>
      </c>
      <c r="CD802" s="55">
        <v>0</v>
      </c>
      <c r="CE802" s="55">
        <v>6</v>
      </c>
      <c r="CF802" s="55">
        <v>5</v>
      </c>
      <c r="CG802" s="55">
        <v>0</v>
      </c>
      <c r="CH802" s="55">
        <v>1</v>
      </c>
      <c r="CI802" s="55">
        <v>6</v>
      </c>
      <c r="CJ802" s="35"/>
      <c r="CK802" s="35"/>
      <c r="CL802" s="35"/>
      <c r="CM802" s="35"/>
      <c r="CN802" s="35"/>
      <c r="CO802" s="35"/>
      <c r="CP802" s="56">
        <f t="shared" si="1542"/>
        <v>0.5</v>
      </c>
      <c r="CQ802" s="56">
        <f t="shared" si="1543"/>
        <v>0</v>
      </c>
      <c r="CR802" s="56">
        <f t="shared" si="1544"/>
        <v>0.5</v>
      </c>
      <c r="CS802" s="56">
        <f t="shared" si="1545"/>
        <v>0</v>
      </c>
      <c r="CT802" s="56">
        <f t="shared" si="1546"/>
        <v>0.5</v>
      </c>
      <c r="CU802" s="56">
        <f t="shared" si="1547"/>
        <v>0.5</v>
      </c>
      <c r="CV802" s="31">
        <v>1</v>
      </c>
      <c r="CW802" s="61">
        <f t="shared" si="1651"/>
        <v>-7.0548273908413783E-2</v>
      </c>
      <c r="CX802" s="61">
        <f t="shared" si="1652"/>
        <v>-0.96256883104146151</v>
      </c>
      <c r="CY802" s="61">
        <v>1.0301353679534924</v>
      </c>
      <c r="CZ802" s="61">
        <v>1.0122746645440435</v>
      </c>
      <c r="DA802" s="61">
        <v>-4.6466469475461909E-2</v>
      </c>
      <c r="DB802" s="61">
        <v>-0.29387681149127171</v>
      </c>
      <c r="DC802" s="61">
        <v>0</v>
      </c>
      <c r="DD802" s="61">
        <f t="shared" si="1653"/>
        <v>1.7020667515308019</v>
      </c>
      <c r="DE802" s="61">
        <f t="shared" si="1654"/>
        <v>23.223196155053579</v>
      </c>
      <c r="DF802" s="61">
        <v>0.62123549144342494</v>
      </c>
      <c r="DG802" s="61">
        <v>5.762217541654133E-3</v>
      </c>
      <c r="DH802" s="61">
        <v>1.4135461009952859</v>
      </c>
      <c r="DI802" s="61">
        <v>-3.8131588354195807</v>
      </c>
      <c r="DJ802" s="61">
        <f t="shared" si="1655"/>
        <v>-1.7726150254392157</v>
      </c>
      <c r="DK802" s="61">
        <f t="shared" si="1656"/>
        <v>-24.185764986095037</v>
      </c>
      <c r="DL802" s="61"/>
      <c r="DM802" s="61"/>
      <c r="DN802" s="61">
        <f t="shared" si="1657"/>
        <v>0</v>
      </c>
      <c r="DO802" s="62">
        <v>121.71666666666667</v>
      </c>
      <c r="DP802" s="62">
        <v>2.3166666666666664</v>
      </c>
      <c r="DQ802" s="62">
        <v>22.55</v>
      </c>
      <c r="DR802" s="62">
        <v>146.58333333333334</v>
      </c>
    </row>
    <row r="803" spans="1:122" x14ac:dyDescent="0.2">
      <c r="A803" s="31" t="s">
        <v>4670</v>
      </c>
      <c r="B803" s="31" t="s">
        <v>4670</v>
      </c>
      <c r="C803" s="31" t="str">
        <f t="shared" si="1635"/>
        <v xml:space="preserve">Upshall, Scottie </v>
      </c>
      <c r="D803" s="31" t="str">
        <f t="shared" si="1636"/>
        <v>Scottie Upshall</v>
      </c>
      <c r="E803" s="31" t="str">
        <f t="shared" si="1637"/>
        <v>RW</v>
      </c>
      <c r="F803" s="31" t="s">
        <v>7606</v>
      </c>
      <c r="G803" s="31">
        <v>18</v>
      </c>
      <c r="H803" s="31">
        <v>6</v>
      </c>
      <c r="I803" s="31">
        <v>7</v>
      </c>
      <c r="J803" s="31">
        <f t="shared" si="1638"/>
        <v>13</v>
      </c>
      <c r="K803" s="31">
        <v>4</v>
      </c>
      <c r="L803" s="31">
        <v>8</v>
      </c>
      <c r="M803" s="32" t="s">
        <v>5927</v>
      </c>
      <c r="N803" s="33">
        <f t="shared" si="1639"/>
        <v>18.083333333333332</v>
      </c>
      <c r="O803" s="33">
        <f t="shared" si="1640"/>
        <v>325.5</v>
      </c>
      <c r="P803" s="31">
        <v>1</v>
      </c>
      <c r="Q803" s="31">
        <v>1</v>
      </c>
      <c r="R803" s="31">
        <v>1</v>
      </c>
      <c r="S803" s="31">
        <v>0</v>
      </c>
      <c r="T803" s="31">
        <f t="shared" si="1641"/>
        <v>4</v>
      </c>
      <c r="U803" s="31">
        <f t="shared" si="1642"/>
        <v>6</v>
      </c>
      <c r="V803" s="31">
        <v>60</v>
      </c>
      <c r="W803" s="34">
        <f t="shared" si="1643"/>
        <v>0.1</v>
      </c>
      <c r="X803" s="31">
        <v>410</v>
      </c>
      <c r="Y803" s="31">
        <v>2</v>
      </c>
      <c r="Z803" s="31">
        <v>0</v>
      </c>
      <c r="AA803" s="31">
        <v>8</v>
      </c>
      <c r="AB803" s="31">
        <v>10</v>
      </c>
      <c r="AC803" s="34">
        <f t="shared" si="1644"/>
        <v>0.44444444444444442</v>
      </c>
      <c r="AD803" s="32" t="s">
        <v>1756</v>
      </c>
      <c r="AE803" s="35">
        <f>LEFT(AD803, LEN(AD803)-3)+RIGHT(AD803,2)/60</f>
        <v>25.033333333333335</v>
      </c>
      <c r="AF803" s="36"/>
      <c r="AG803" s="31"/>
      <c r="AH803" s="42" t="s">
        <v>6279</v>
      </c>
      <c r="AI803" s="42" t="s">
        <v>6347</v>
      </c>
      <c r="AJ803" s="43">
        <v>8.6</v>
      </c>
      <c r="AK803" s="42" t="s">
        <v>6322</v>
      </c>
      <c r="AL803" s="42" t="s">
        <v>6415</v>
      </c>
      <c r="AM803" s="42" t="s">
        <v>6455</v>
      </c>
      <c r="AN803" s="40">
        <f t="shared" si="1645"/>
        <v>6.2</v>
      </c>
      <c r="AO803" s="40">
        <f t="shared" si="1646"/>
        <v>5.8</v>
      </c>
      <c r="AP803" s="40">
        <f t="shared" si="1647"/>
        <v>8.6</v>
      </c>
      <c r="AQ803" s="40">
        <f t="shared" si="1648"/>
        <v>1.9</v>
      </c>
      <c r="AR803" s="40"/>
      <c r="AS803" s="40">
        <f t="shared" si="1649"/>
        <v>1.7</v>
      </c>
      <c r="AT803" s="40"/>
      <c r="AU803" s="40">
        <f t="shared" si="1650"/>
        <v>3.6</v>
      </c>
      <c r="AV803" s="31">
        <v>24</v>
      </c>
      <c r="AW803" s="31">
        <v>9</v>
      </c>
      <c r="AX803" s="31">
        <v>20</v>
      </c>
      <c r="AY803" s="31">
        <v>22</v>
      </c>
      <c r="AZ803" s="31">
        <v>14</v>
      </c>
      <c r="BA803" s="31">
        <v>8</v>
      </c>
      <c r="BB803" s="31">
        <v>10</v>
      </c>
      <c r="BC803" s="31">
        <v>0.9</v>
      </c>
      <c r="BD803" s="31">
        <v>9</v>
      </c>
      <c r="BE803" s="31" t="s">
        <v>3044</v>
      </c>
      <c r="BF803" s="31" t="s">
        <v>3045</v>
      </c>
      <c r="BG803" s="31" t="s">
        <v>7474</v>
      </c>
      <c r="BH803" s="31" t="s">
        <v>7457</v>
      </c>
      <c r="BI803" s="31">
        <v>72</v>
      </c>
      <c r="BJ803" s="31">
        <v>197</v>
      </c>
      <c r="BK803" s="31" t="s">
        <v>1259</v>
      </c>
      <c r="BL803" s="31" t="s">
        <v>7128</v>
      </c>
      <c r="BM803" s="41" t="s">
        <v>3481</v>
      </c>
      <c r="BN803" s="41" t="s">
        <v>3482</v>
      </c>
      <c r="BO803" s="41" t="s">
        <v>3483</v>
      </c>
      <c r="BP803" s="41" t="s">
        <v>3484</v>
      </c>
      <c r="BQ803" s="33"/>
      <c r="BR803" s="33"/>
      <c r="BS803" s="33"/>
      <c r="BT803" s="33"/>
      <c r="BU803" s="31">
        <v>638</v>
      </c>
      <c r="BV803" s="31">
        <v>1</v>
      </c>
      <c r="BW803" s="31">
        <v>0</v>
      </c>
      <c r="BX803" s="31">
        <v>0</v>
      </c>
      <c r="BY803" s="40"/>
      <c r="BZ803" s="40"/>
      <c r="CA803" s="40"/>
      <c r="CB803" s="55">
        <v>13</v>
      </c>
      <c r="CC803" s="55">
        <v>3</v>
      </c>
      <c r="CD803" s="55">
        <v>1</v>
      </c>
      <c r="CE803" s="55">
        <v>17</v>
      </c>
      <c r="CF803" s="55">
        <v>10</v>
      </c>
      <c r="CG803" s="55">
        <v>1</v>
      </c>
      <c r="CH803" s="55">
        <v>2</v>
      </c>
      <c r="CI803" s="55">
        <v>13</v>
      </c>
      <c r="CJ803" s="35"/>
      <c r="CK803" s="35"/>
      <c r="CL803" s="35"/>
      <c r="CM803" s="35"/>
      <c r="CN803" s="35"/>
      <c r="CO803" s="35"/>
      <c r="CP803" s="56">
        <f t="shared" si="1542"/>
        <v>0.30769230769230771</v>
      </c>
      <c r="CQ803" s="56">
        <f t="shared" si="1543"/>
        <v>0.46153846153846156</v>
      </c>
      <c r="CR803" s="56">
        <f t="shared" si="1544"/>
        <v>0.76923076923076927</v>
      </c>
      <c r="CS803" s="56">
        <f t="shared" si="1545"/>
        <v>0.33333333333333331</v>
      </c>
      <c r="CT803" s="56">
        <f t="shared" si="1546"/>
        <v>0.33333333333333331</v>
      </c>
      <c r="CU803" s="56">
        <f t="shared" si="1547"/>
        <v>0.66666666666666663</v>
      </c>
      <c r="CV803" s="31">
        <v>1</v>
      </c>
      <c r="CW803" s="61">
        <f t="shared" si="1651"/>
        <v>13.659385917673056</v>
      </c>
      <c r="CX803" s="61">
        <f t="shared" si="1652"/>
        <v>83.932936152428013</v>
      </c>
      <c r="CY803" s="61">
        <v>7.8613317140561811</v>
      </c>
      <c r="CZ803" s="61">
        <v>-0.56617915064533919</v>
      </c>
      <c r="DA803" s="61">
        <v>-0.10987189195798838</v>
      </c>
      <c r="DB803" s="61">
        <v>2.4115191562979259</v>
      </c>
      <c r="DC803" s="61">
        <v>-1.2046237934672999</v>
      </c>
      <c r="DD803" s="61">
        <f t="shared" si="1653"/>
        <v>8.3921760342834784</v>
      </c>
      <c r="DE803" s="61">
        <f t="shared" si="1654"/>
        <v>51.567470127196344</v>
      </c>
      <c r="DF803" s="61">
        <v>2.3954149912487335</v>
      </c>
      <c r="DG803" s="61">
        <v>-4.5451467898552582E-2</v>
      </c>
      <c r="DH803" s="61">
        <v>1.4437147932590326</v>
      </c>
      <c r="DI803" s="61">
        <v>1.4735315667803655</v>
      </c>
      <c r="DJ803" s="61">
        <f t="shared" si="1655"/>
        <v>5.2672098833895786</v>
      </c>
      <c r="DK803" s="61">
        <f t="shared" si="1656"/>
        <v>32.365466025231676</v>
      </c>
      <c r="DL803" s="61"/>
      <c r="DM803" s="61"/>
      <c r="DN803" s="61">
        <f t="shared" si="1657"/>
        <v>0</v>
      </c>
      <c r="DO803" s="40">
        <v>240.56666666666666</v>
      </c>
      <c r="DP803" s="40">
        <v>60.56666666666667</v>
      </c>
      <c r="DQ803" s="40">
        <v>24.35</v>
      </c>
      <c r="DR803" s="62">
        <v>325.48333333333335</v>
      </c>
    </row>
    <row r="804" spans="1:122" x14ac:dyDescent="0.2">
      <c r="A804" s="19" t="s">
        <v>4670</v>
      </c>
      <c r="B804" s="19" t="s">
        <v>4670</v>
      </c>
      <c r="C804" s="19" t="s">
        <v>108</v>
      </c>
      <c r="D804" s="19" t="s">
        <v>109</v>
      </c>
      <c r="E804" s="19" t="s">
        <v>2738</v>
      </c>
      <c r="F804" s="19" t="s">
        <v>1117</v>
      </c>
      <c r="G804" s="19">
        <v>32</v>
      </c>
      <c r="H804" s="19">
        <v>8</v>
      </c>
      <c r="I804" s="19">
        <v>8</v>
      </c>
      <c r="J804" s="19">
        <v>16</v>
      </c>
      <c r="K804" s="19">
        <v>3</v>
      </c>
      <c r="L804" s="19">
        <v>26</v>
      </c>
      <c r="M804" s="20"/>
      <c r="N804" s="21">
        <v>14.75</v>
      </c>
      <c r="O804" s="21">
        <v>472.03</v>
      </c>
      <c r="P804" s="19">
        <v>1</v>
      </c>
      <c r="Q804" s="19">
        <v>2</v>
      </c>
      <c r="R804" s="19">
        <v>1</v>
      </c>
      <c r="S804" s="19">
        <v>0</v>
      </c>
      <c r="T804" s="19">
        <v>6</v>
      </c>
      <c r="U804" s="19">
        <v>6</v>
      </c>
      <c r="V804" s="19">
        <v>87</v>
      </c>
      <c r="W804" s="22">
        <v>9.1999999999999998E-2</v>
      </c>
      <c r="X804" s="19">
        <v>638</v>
      </c>
      <c r="Y804" s="19">
        <v>4</v>
      </c>
      <c r="Z804" s="19">
        <v>0</v>
      </c>
      <c r="AA804" s="19">
        <v>8</v>
      </c>
      <c r="AB804" s="19">
        <v>10</v>
      </c>
      <c r="AC804" s="22">
        <v>0.44400000000000001</v>
      </c>
      <c r="AD804" s="20"/>
      <c r="AE804" s="21">
        <v>35.450000000000003</v>
      </c>
      <c r="AF804" s="28">
        <v>0</v>
      </c>
      <c r="AG804" s="23">
        <v>0</v>
      </c>
      <c r="AH804" s="23"/>
      <c r="AI804" s="23"/>
      <c r="AJ804" s="23"/>
      <c r="AK804" s="23"/>
      <c r="AL804" s="23"/>
      <c r="AM804" s="23"/>
      <c r="AN804" s="24">
        <v>9.3000000000000007</v>
      </c>
      <c r="AO804" s="24">
        <v>8.8000000000000007</v>
      </c>
      <c r="AP804" s="24">
        <v>6.6</v>
      </c>
      <c r="AQ804" s="29">
        <v>0.9</v>
      </c>
      <c r="AR804" s="24">
        <f>AQ804/(BR804+2*(BS804+BT804))*2000</f>
        <v>3.0935808197989174</v>
      </c>
      <c r="AS804" s="29">
        <v>0.9</v>
      </c>
      <c r="AT804" s="24">
        <f>AS804/(BR804+2*(BS804+BT804))*2000</f>
        <v>3.0935808197989174</v>
      </c>
      <c r="AU804" s="24">
        <v>1.9</v>
      </c>
      <c r="AV804" s="67">
        <v>9</v>
      </c>
      <c r="AW804" s="67">
        <v>24</v>
      </c>
      <c r="AX804" s="67">
        <v>20</v>
      </c>
      <c r="AY804" s="67">
        <v>22</v>
      </c>
      <c r="AZ804" s="67">
        <v>14</v>
      </c>
      <c r="BA804" s="67">
        <v>8</v>
      </c>
      <c r="BB804" s="67">
        <v>10</v>
      </c>
      <c r="BC804" s="67">
        <v>0.9</v>
      </c>
      <c r="BD804" s="19">
        <v>9</v>
      </c>
      <c r="BE804" s="19" t="s">
        <v>3044</v>
      </c>
      <c r="BF804" s="19" t="s">
        <v>3045</v>
      </c>
      <c r="BG804" s="19" t="s">
        <v>7474</v>
      </c>
      <c r="BH804" s="19" t="s">
        <v>7457</v>
      </c>
      <c r="BI804" s="19">
        <v>72</v>
      </c>
      <c r="BJ804" s="19">
        <v>197</v>
      </c>
      <c r="BK804" s="19" t="s">
        <v>1259</v>
      </c>
      <c r="BL804" s="19" t="s">
        <v>7128</v>
      </c>
      <c r="BM804" s="25" t="s">
        <v>3481</v>
      </c>
      <c r="BN804" s="25" t="s">
        <v>3482</v>
      </c>
      <c r="BO804" s="25" t="s">
        <v>3483</v>
      </c>
      <c r="BP804" s="25" t="s">
        <v>3484</v>
      </c>
      <c r="BQ804" s="21">
        <f t="shared" ref="BQ804:BT807" si="1658">LEFT(TRIM(BM804),LEN(TRIM(BM804))-3)+RIGHT(TRIM(BM804),2)/60</f>
        <v>472.06666666666666</v>
      </c>
      <c r="BR804" s="21">
        <f t="shared" si="1658"/>
        <v>362.28333333333336</v>
      </c>
      <c r="BS804" s="21">
        <f t="shared" si="1658"/>
        <v>46.9</v>
      </c>
      <c r="BT804" s="21">
        <f t="shared" si="1658"/>
        <v>62.883333333333333</v>
      </c>
      <c r="BU804" s="19">
        <v>638</v>
      </c>
      <c r="BV804" s="19">
        <v>1</v>
      </c>
      <c r="BW804" s="19">
        <v>0</v>
      </c>
      <c r="BX804" s="19">
        <v>0</v>
      </c>
      <c r="BY804" s="24">
        <f>BR804/G804</f>
        <v>11.321354166666667</v>
      </c>
      <c r="BZ804" s="24">
        <f>BS804/G804</f>
        <v>1.465625</v>
      </c>
      <c r="CA804" s="24">
        <f>BT804/G804</f>
        <v>1.9651041666666667</v>
      </c>
      <c r="CB804" s="19">
        <v>17</v>
      </c>
      <c r="CC804" s="19">
        <v>5</v>
      </c>
      <c r="CD804" s="19">
        <v>1</v>
      </c>
      <c r="CE804" s="19">
        <v>23</v>
      </c>
      <c r="CF804" s="19">
        <v>15</v>
      </c>
      <c r="CG804" s="19">
        <v>1</v>
      </c>
      <c r="CH804" s="19">
        <v>3</v>
      </c>
      <c r="CI804" s="19">
        <v>19</v>
      </c>
      <c r="CJ804" s="53">
        <f>IF(BR804=0,0,CB804/BR804*60)</f>
        <v>2.8154759166398304</v>
      </c>
      <c r="CK804" s="53">
        <f>IF(BT804=0,0,CC804/BT804*60)</f>
        <v>4.7707394646170158</v>
      </c>
      <c r="CL804" s="53">
        <f>IF(BS804=0,0,CD804/BS804*60)</f>
        <v>1.279317697228145</v>
      </c>
      <c r="CM804" s="53">
        <f>IF(BR804=0,0,CF804/BR804*60)</f>
        <v>2.4842434558586741</v>
      </c>
      <c r="CN804" s="53">
        <f>IF(BT804=0,0,CG804/BT804*60)</f>
        <v>0.95414789292340307</v>
      </c>
      <c r="CO804" s="53">
        <f>IF(BS804=0,0,CH804/BS804*60)</f>
        <v>3.8379530916844349</v>
      </c>
      <c r="CP804" s="54">
        <f t="shared" si="1542"/>
        <v>0.35294117647058826</v>
      </c>
      <c r="CQ804" s="54">
        <f t="shared" si="1543"/>
        <v>0.35294117647058826</v>
      </c>
      <c r="CR804" s="54">
        <f t="shared" si="1544"/>
        <v>0.70588235294117652</v>
      </c>
      <c r="CS804" s="54">
        <f t="shared" si="1545"/>
        <v>0.2</v>
      </c>
      <c r="CT804" s="54">
        <f t="shared" si="1546"/>
        <v>0.4</v>
      </c>
      <c r="CU804" s="54">
        <f t="shared" si="1547"/>
        <v>0.60000000000000009</v>
      </c>
      <c r="CV804" s="19">
        <v>2</v>
      </c>
      <c r="CW804" s="65">
        <v>13.589</v>
      </c>
      <c r="CX804" s="65">
        <v>57.572000000000003</v>
      </c>
      <c r="CY804" s="24">
        <v>8.891</v>
      </c>
      <c r="CZ804" s="24">
        <v>0.44600000000000001</v>
      </c>
      <c r="DA804" s="24">
        <v>-0.156</v>
      </c>
      <c r="DB804" s="24">
        <v>2.1179999999999999</v>
      </c>
      <c r="DC804" s="24">
        <v>-1.2050000000000001</v>
      </c>
      <c r="DD804" s="65">
        <v>10.093999999999999</v>
      </c>
      <c r="DE804" s="65">
        <v>42.765999999999998</v>
      </c>
      <c r="DF804" s="24">
        <v>3.0169999999999999</v>
      </c>
      <c r="DG804" s="24">
        <v>-0.04</v>
      </c>
      <c r="DH804" s="24">
        <v>2.8570000000000002</v>
      </c>
      <c r="DI804" s="24">
        <v>-2.34</v>
      </c>
      <c r="DJ804" s="65">
        <v>3.4950000000000001</v>
      </c>
      <c r="DK804" s="65">
        <v>14.805999999999999</v>
      </c>
      <c r="DL804" s="24">
        <v>0</v>
      </c>
      <c r="DM804" s="24">
        <v>0</v>
      </c>
      <c r="DN804" s="65">
        <v>0</v>
      </c>
      <c r="DO804" s="24">
        <v>362.28</v>
      </c>
      <c r="DP804" s="24">
        <v>62.88</v>
      </c>
      <c r="DQ804" s="24">
        <v>46.9</v>
      </c>
      <c r="DR804" s="24">
        <v>472.07</v>
      </c>
    </row>
    <row r="805" spans="1:122" x14ac:dyDescent="0.2">
      <c r="A805" t="s">
        <v>4670</v>
      </c>
      <c r="B805" t="s">
        <v>4670</v>
      </c>
      <c r="C805" t="str">
        <f>CONCATENATE(RIGHT(D805,LEN(D805)-SEARCH(" ",D805)), ", ", LEFT(D805, SEARCH(" ", D805)))</f>
        <v xml:space="preserve">Gagne, Simon </v>
      </c>
      <c r="D805" t="str">
        <f>LEFT(F805, SEARCH(",", F805) - 1)</f>
        <v>Simon Gagne</v>
      </c>
      <c r="E805" t="str">
        <f>LEFT(RIGHT(F805, LEN(F805)-SEARCH(",", F805)-1), 2)</f>
        <v>LW</v>
      </c>
      <c r="F805" t="s">
        <v>7591</v>
      </c>
      <c r="G805">
        <v>76</v>
      </c>
      <c r="H805">
        <v>41</v>
      </c>
      <c r="I805">
        <v>27</v>
      </c>
      <c r="J805">
        <f>H805+I805</f>
        <v>68</v>
      </c>
      <c r="K805">
        <v>2</v>
      </c>
      <c r="L805">
        <v>30</v>
      </c>
      <c r="M805" s="5" t="s">
        <v>5902</v>
      </c>
      <c r="N805" s="7">
        <f>LEFT(M805, LEN(M805)-3)+RIGHT(M805,2)/60</f>
        <v>21.033333333333335</v>
      </c>
      <c r="O805" s="7">
        <f>G805*N805</f>
        <v>1598.5333333333335</v>
      </c>
      <c r="P805">
        <v>13</v>
      </c>
      <c r="Q805">
        <v>8</v>
      </c>
      <c r="R805">
        <v>2</v>
      </c>
      <c r="S805">
        <v>1</v>
      </c>
      <c r="T805">
        <f t="shared" ref="T805:U809" si="1659">H805-P805-R805</f>
        <v>26</v>
      </c>
      <c r="U805">
        <f t="shared" si="1659"/>
        <v>18</v>
      </c>
      <c r="V805">
        <v>291</v>
      </c>
      <c r="W805" s="9">
        <f>IF(V805=0,0,H805/V805)</f>
        <v>0.14089347079037801</v>
      </c>
      <c r="X805">
        <v>1923</v>
      </c>
      <c r="Y805">
        <v>4</v>
      </c>
      <c r="Z805">
        <v>0</v>
      </c>
      <c r="AA805">
        <v>21</v>
      </c>
      <c r="AB805">
        <v>28</v>
      </c>
      <c r="AC805" s="9">
        <f>IF(AA805+AB805=0,0,AA805/(AA805+AB805))</f>
        <v>0.42857142857142855</v>
      </c>
      <c r="AD805" s="5" t="s">
        <v>1757</v>
      </c>
      <c r="AE805" s="11">
        <f>LEFT(AD805, LEN(AD805)-3)+RIGHT(AD805,2)/60</f>
        <v>23.5</v>
      </c>
      <c r="AF805" s="27">
        <v>47</v>
      </c>
      <c r="AG805" s="12">
        <v>4376963</v>
      </c>
      <c r="AH805" s="15" t="s">
        <v>6480</v>
      </c>
      <c r="AI805" s="15" t="s">
        <v>4501</v>
      </c>
      <c r="AJ805" s="16">
        <v>26.2</v>
      </c>
      <c r="AK805" s="15" t="s">
        <v>4438</v>
      </c>
      <c r="AL805" s="15" t="s">
        <v>6346</v>
      </c>
      <c r="AM805" s="15" t="s">
        <v>4427</v>
      </c>
      <c r="AN805" s="18">
        <f t="shared" ref="AN805:AQ809" si="1660">AH805+0</f>
        <v>35</v>
      </c>
      <c r="AO805" s="18">
        <f t="shared" si="1660"/>
        <v>30.1</v>
      </c>
      <c r="AP805" s="18">
        <f t="shared" si="1660"/>
        <v>26.2</v>
      </c>
      <c r="AQ805" s="18">
        <f t="shared" si="1660"/>
        <v>10.5</v>
      </c>
      <c r="AR805" s="18">
        <f>AQ805/(BR805+2*(BS805+BT805))*2000</f>
        <v>9.9663832311647234</v>
      </c>
      <c r="AS805" s="18">
        <f>AL805+0</f>
        <v>5.7</v>
      </c>
      <c r="AT805" s="18">
        <f>AS805/(BR805+2*(BS805+BT805))*2000</f>
        <v>5.410322325489421</v>
      </c>
      <c r="AU805" s="18">
        <f>AM805+0</f>
        <v>16.2</v>
      </c>
      <c r="AV805" s="66">
        <v>34</v>
      </c>
      <c r="AW805" s="66">
        <v>39</v>
      </c>
      <c r="AX805" s="66">
        <v>179</v>
      </c>
      <c r="AY805" s="66">
        <v>56</v>
      </c>
      <c r="AZ805" s="66">
        <v>61</v>
      </c>
      <c r="BA805" s="66">
        <v>21</v>
      </c>
      <c r="BB805" s="66">
        <v>28</v>
      </c>
      <c r="BC805" s="66">
        <v>1</v>
      </c>
      <c r="BD805">
        <v>12</v>
      </c>
      <c r="BE805" t="s">
        <v>7466</v>
      </c>
      <c r="BF805" t="s">
        <v>7467</v>
      </c>
      <c r="BG805" t="s">
        <v>7456</v>
      </c>
      <c r="BH805" t="s">
        <v>7457</v>
      </c>
      <c r="BI805">
        <v>72</v>
      </c>
      <c r="BJ805">
        <v>195</v>
      </c>
      <c r="BK805" t="s">
        <v>1259</v>
      </c>
      <c r="BL805" t="s">
        <v>7128</v>
      </c>
      <c r="BM805" s="4" t="s">
        <v>1975</v>
      </c>
      <c r="BN805" s="4" t="s">
        <v>1976</v>
      </c>
      <c r="BO805" s="4" t="s">
        <v>7196</v>
      </c>
      <c r="BP805" s="4" t="s">
        <v>7198</v>
      </c>
      <c r="BQ805" s="7">
        <f t="shared" si="1658"/>
        <v>1598.8</v>
      </c>
      <c r="BR805" s="7">
        <f t="shared" si="1658"/>
        <v>1090.5166666666667</v>
      </c>
      <c r="BS805" s="7">
        <f t="shared" si="1658"/>
        <v>166.85</v>
      </c>
      <c r="BT805" s="7">
        <f t="shared" si="1658"/>
        <v>341.43333333333334</v>
      </c>
      <c r="BU805" s="12">
        <v>1923</v>
      </c>
      <c r="BV805">
        <v>6</v>
      </c>
      <c r="BW805">
        <v>1</v>
      </c>
      <c r="BX805">
        <v>0</v>
      </c>
      <c r="BY805" s="18">
        <f>BR805/G805</f>
        <v>14.348903508771929</v>
      </c>
      <c r="BZ805" s="18">
        <f>BS805/G805</f>
        <v>2.1953947368421054</v>
      </c>
      <c r="CA805" s="18">
        <f>BT805/G805</f>
        <v>4.492543859649123</v>
      </c>
      <c r="CB805" s="6">
        <v>57</v>
      </c>
      <c r="CC805" s="6">
        <v>33</v>
      </c>
      <c r="CD805" s="6">
        <v>3</v>
      </c>
      <c r="CE805" s="6">
        <v>93</v>
      </c>
      <c r="CF805" s="6">
        <v>47</v>
      </c>
      <c r="CG805" s="6">
        <v>8</v>
      </c>
      <c r="CH805" s="6">
        <v>16</v>
      </c>
      <c r="CI805" s="6">
        <v>71</v>
      </c>
      <c r="CJ805" s="11">
        <f>IF(BR805=0,0,CB805/BR805*60)</f>
        <v>3.136128134981889</v>
      </c>
      <c r="CK805" s="11">
        <f>IF(BT805=0,0,CC805/BT805*60)</f>
        <v>5.7990823001073908</v>
      </c>
      <c r="CL805" s="11">
        <f>IF(BS805=0,0,CD805/BS805*60)</f>
        <v>1.0788133053640996</v>
      </c>
      <c r="CM805" s="11">
        <f>IF(BR805=0,0,CF805/BR805*60)</f>
        <v>2.5859302165640141</v>
      </c>
      <c r="CN805" s="11">
        <f>IF(BT805=0,0,CG805/BT805*60)</f>
        <v>1.4058381333593675</v>
      </c>
      <c r="CO805" s="11">
        <f>IF(BS805=0,0,CH805/BS805*60)</f>
        <v>5.7536709619418644</v>
      </c>
      <c r="CP805" s="52">
        <f t="shared" si="1542"/>
        <v>0.45614035087719296</v>
      </c>
      <c r="CQ805" s="52">
        <f t="shared" si="1543"/>
        <v>0.31578947368421051</v>
      </c>
      <c r="CR805" s="52">
        <f t="shared" si="1544"/>
        <v>0.77192982456140347</v>
      </c>
      <c r="CS805" s="52">
        <f t="shared" si="1545"/>
        <v>0.39393939393939392</v>
      </c>
      <c r="CT805" s="52">
        <f t="shared" si="1546"/>
        <v>0.24242424242424243</v>
      </c>
      <c r="CU805" s="52">
        <f t="shared" si="1547"/>
        <v>0.63636363636363635</v>
      </c>
      <c r="CV805">
        <v>0</v>
      </c>
      <c r="CW805" s="60">
        <f>DD805+DJ805+DN805</f>
        <v>91.536508516937573</v>
      </c>
      <c r="CX805" s="60">
        <f>CW805/DR805*2000</f>
        <v>114.50651553282158</v>
      </c>
      <c r="CY805" s="60">
        <v>42.180727148878979</v>
      </c>
      <c r="CZ805" s="60">
        <v>13.108224814439389</v>
      </c>
      <c r="DA805" s="60">
        <v>-0.53969946498775712</v>
      </c>
      <c r="DB805" s="60">
        <v>4.5055692885117926</v>
      </c>
      <c r="DC805" s="60">
        <v>1.3052716234134092</v>
      </c>
      <c r="DD805" s="60">
        <f>SUM(CY805:DC805)</f>
        <v>60.560093410255817</v>
      </c>
      <c r="DE805" s="60">
        <f>DD805/DR805*2000</f>
        <v>75.75693446366752</v>
      </c>
      <c r="DF805" s="60">
        <v>9.0695100808075786</v>
      </c>
      <c r="DG805" s="60">
        <v>-0.94214439804882533</v>
      </c>
      <c r="DH805" s="60">
        <v>8.2147230289933972</v>
      </c>
      <c r="DI805" s="60">
        <v>14.6343263949296</v>
      </c>
      <c r="DJ805" s="60">
        <f>SUM(DF805:DI805)</f>
        <v>30.976415106681749</v>
      </c>
      <c r="DK805" s="60">
        <f>DJ805/DR805*2000</f>
        <v>38.749581069154054</v>
      </c>
      <c r="DL805" s="60"/>
      <c r="DM805" s="60"/>
      <c r="DN805" s="60">
        <f>SUM(DL805:DM805)</f>
        <v>0</v>
      </c>
      <c r="DO805" s="58">
        <v>1090.5166666666667</v>
      </c>
      <c r="DP805" s="58">
        <v>341.43333333333334</v>
      </c>
      <c r="DQ805" s="58">
        <v>166.85</v>
      </c>
      <c r="DR805" s="58">
        <v>1598.8</v>
      </c>
    </row>
    <row r="806" spans="1:122" x14ac:dyDescent="0.2">
      <c r="A806" t="s">
        <v>4670</v>
      </c>
      <c r="B806" t="s">
        <v>4670</v>
      </c>
      <c r="C806" t="str">
        <f>CONCATENATE(RIGHT(D806,LEN(D806)-SEARCH(" ",D806)), ", ", LEFT(D806, SEARCH(" ", D806)))</f>
        <v xml:space="preserve">Ruzicka, Stefan </v>
      </c>
      <c r="D806" t="str">
        <f>LEFT(F806, SEARCH(",", F806) - 1)</f>
        <v>Stefan Ruzicka</v>
      </c>
      <c r="E806" t="str">
        <f>LEFT(RIGHT(F806, LEN(F806)-SEARCH(",", F806)-1), 2)</f>
        <v>RW</v>
      </c>
      <c r="F806" t="s">
        <v>7607</v>
      </c>
      <c r="G806">
        <v>40</v>
      </c>
      <c r="H806">
        <v>3</v>
      </c>
      <c r="I806">
        <v>10</v>
      </c>
      <c r="J806">
        <f>H806+I806</f>
        <v>13</v>
      </c>
      <c r="K806">
        <v>-6</v>
      </c>
      <c r="L806">
        <v>18</v>
      </c>
      <c r="M806" s="5" t="s">
        <v>5608</v>
      </c>
      <c r="N806" s="7">
        <f>LEFT(M806, LEN(M806)-3)+RIGHT(M806,2)/60</f>
        <v>12.733333333333333</v>
      </c>
      <c r="O806" s="7">
        <f>G806*N806</f>
        <v>509.33333333333331</v>
      </c>
      <c r="P806">
        <v>1</v>
      </c>
      <c r="Q806">
        <v>3</v>
      </c>
      <c r="R806">
        <v>0</v>
      </c>
      <c r="S806">
        <v>0</v>
      </c>
      <c r="T806">
        <f t="shared" si="1659"/>
        <v>2</v>
      </c>
      <c r="U806">
        <f t="shared" si="1659"/>
        <v>7</v>
      </c>
      <c r="V806">
        <v>75</v>
      </c>
      <c r="W806" s="9">
        <f>IF(V806=0,0,H806/V806)</f>
        <v>0.04</v>
      </c>
      <c r="X806">
        <v>688</v>
      </c>
      <c r="Y806">
        <v>0</v>
      </c>
      <c r="Z806">
        <v>0</v>
      </c>
      <c r="AA806">
        <v>0</v>
      </c>
      <c r="AB806">
        <v>3</v>
      </c>
      <c r="AC806" s="9">
        <f>IF(AA806+AB806=0,0,AA806/(AA806+AB806))</f>
        <v>0</v>
      </c>
      <c r="AD806" s="5" t="s">
        <v>1758</v>
      </c>
      <c r="AE806" s="11">
        <f>LEFT(AD806, LEN(AD806)-3)+RIGHT(AD806,2)/60</f>
        <v>39.166666666666664</v>
      </c>
      <c r="AF806" s="27">
        <v>38</v>
      </c>
      <c r="AG806" s="12">
        <v>165000</v>
      </c>
      <c r="AH806" s="15" t="s">
        <v>6462</v>
      </c>
      <c r="AI806" s="15" t="s">
        <v>4389</v>
      </c>
      <c r="AJ806" s="16">
        <v>0.8</v>
      </c>
      <c r="AK806" s="15" t="s">
        <v>6353</v>
      </c>
      <c r="AL806" s="15" t="s">
        <v>6348</v>
      </c>
      <c r="AM806" s="15" t="s">
        <v>6331</v>
      </c>
      <c r="AN806" s="18">
        <f t="shared" si="1660"/>
        <v>10</v>
      </c>
      <c r="AO806" s="18">
        <f t="shared" si="1660"/>
        <v>8</v>
      </c>
      <c r="AP806" s="18">
        <f t="shared" si="1660"/>
        <v>0.8</v>
      </c>
      <c r="AQ806" s="18">
        <f t="shared" si="1660"/>
        <v>-0.4</v>
      </c>
      <c r="AR806" s="18">
        <f>AQ806/(BR806+2*(BS806+BT806))*2000</f>
        <v>-1.2870703062154769</v>
      </c>
      <c r="AS806" s="18">
        <f>AL806+0</f>
        <v>0.2</v>
      </c>
      <c r="AT806" s="18">
        <f>AS806/(BR806+2*(BS806+BT806))*2000</f>
        <v>0.64353515310773846</v>
      </c>
      <c r="AU806" s="18">
        <f>AM806+0</f>
        <v>-0.2</v>
      </c>
      <c r="AV806" s="66">
        <v>5</v>
      </c>
      <c r="AW806" s="66">
        <v>23</v>
      </c>
      <c r="AX806" s="66">
        <v>31</v>
      </c>
      <c r="AY806" s="66">
        <v>20</v>
      </c>
      <c r="AZ806" s="66">
        <v>14</v>
      </c>
      <c r="BA806" s="66">
        <v>0</v>
      </c>
      <c r="BB806" s="66">
        <v>3</v>
      </c>
      <c r="BC806" s="66">
        <v>0.1</v>
      </c>
      <c r="BD806">
        <v>15</v>
      </c>
      <c r="BE806" t="s">
        <v>5108</v>
      </c>
      <c r="BF806" t="s">
        <v>2932</v>
      </c>
      <c r="BH806" t="s">
        <v>7460</v>
      </c>
      <c r="BI806">
        <v>72</v>
      </c>
      <c r="BJ806">
        <v>200</v>
      </c>
      <c r="BK806" t="s">
        <v>1258</v>
      </c>
      <c r="BL806" t="s">
        <v>638</v>
      </c>
      <c r="BM806" s="4" t="s">
        <v>7521</v>
      </c>
      <c r="BN806" s="4" t="s">
        <v>7522</v>
      </c>
      <c r="BO806" s="4" t="s">
        <v>1433</v>
      </c>
      <c r="BP806" s="4" t="s">
        <v>7523</v>
      </c>
      <c r="BQ806" s="7">
        <f t="shared" si="1658"/>
        <v>509.18333333333334</v>
      </c>
      <c r="BR806" s="7">
        <f t="shared" si="1658"/>
        <v>396.8</v>
      </c>
      <c r="BS806" s="7">
        <f t="shared" si="1658"/>
        <v>2.7</v>
      </c>
      <c r="BT806" s="7">
        <f t="shared" si="1658"/>
        <v>109.68333333333334</v>
      </c>
      <c r="BU806">
        <v>688</v>
      </c>
      <c r="BV806">
        <v>1</v>
      </c>
      <c r="BW806">
        <v>0</v>
      </c>
      <c r="BX806">
        <v>0</v>
      </c>
      <c r="BY806" s="18">
        <f>BR806/G806</f>
        <v>9.92</v>
      </c>
      <c r="BZ806" s="18">
        <f>BS806/G806</f>
        <v>6.7500000000000004E-2</v>
      </c>
      <c r="CA806" s="18">
        <f>BT806/G806</f>
        <v>2.7420833333333334</v>
      </c>
      <c r="CB806" s="6">
        <v>13</v>
      </c>
      <c r="CC806" s="6">
        <v>7</v>
      </c>
      <c r="CD806" s="6">
        <v>0</v>
      </c>
      <c r="CE806" s="6">
        <v>20</v>
      </c>
      <c r="CF806" s="6">
        <v>16</v>
      </c>
      <c r="CG806" s="6">
        <v>2</v>
      </c>
      <c r="CH806" s="6">
        <v>0</v>
      </c>
      <c r="CI806" s="6">
        <v>18</v>
      </c>
      <c r="CJ806" s="11">
        <f>IF(BR806=0,0,CB806/BR806*60)</f>
        <v>1.9657258064516128</v>
      </c>
      <c r="CK806" s="11">
        <f>IF(BT806=0,0,CC806/BT806*60)</f>
        <v>3.8292052879501597</v>
      </c>
      <c r="CL806" s="11">
        <f>IF(BS806=0,0,CD806/BS806*60)</f>
        <v>0</v>
      </c>
      <c r="CM806" s="11">
        <f>IF(BR806=0,0,CF806/BR806*60)</f>
        <v>2.4193548387096775</v>
      </c>
      <c r="CN806" s="11">
        <f>IF(BT806=0,0,CG806/BT806*60)</f>
        <v>1.0940586537000454</v>
      </c>
      <c r="CO806" s="11">
        <f>IF(BS806=0,0,CH806/BS806*60)</f>
        <v>0</v>
      </c>
      <c r="CP806" s="52">
        <f t="shared" si="1542"/>
        <v>0.15384615384615385</v>
      </c>
      <c r="CQ806" s="52">
        <f t="shared" si="1543"/>
        <v>0.53846153846153844</v>
      </c>
      <c r="CR806" s="52">
        <f t="shared" si="1544"/>
        <v>0.69230769230769229</v>
      </c>
      <c r="CS806" s="52">
        <f t="shared" si="1545"/>
        <v>0.14285714285714285</v>
      </c>
      <c r="CT806" s="52">
        <f t="shared" si="1546"/>
        <v>0.42857142857142855</v>
      </c>
      <c r="CU806" s="52">
        <f t="shared" si="1547"/>
        <v>0.5714285714285714</v>
      </c>
      <c r="CV806">
        <v>0</v>
      </c>
      <c r="CW806" s="60">
        <f>DD806+DJ806+DN806</f>
        <v>3.201958280723324</v>
      </c>
      <c r="CX806" s="60">
        <f>CW806/DR806*2000</f>
        <v>12.576838522038521</v>
      </c>
      <c r="CY806" s="60">
        <v>1.0729037470515819</v>
      </c>
      <c r="CZ806" s="60">
        <v>-0.6075701149210776</v>
      </c>
      <c r="DA806" s="60">
        <v>-0.17188264484656166</v>
      </c>
      <c r="DB806" s="60">
        <v>-3.2050803974047894E-2</v>
      </c>
      <c r="DC806" s="60">
        <v>-1.2046237934672999</v>
      </c>
      <c r="DD806" s="60">
        <f>SUM(CY806:DC806)</f>
        <v>-0.94322361015740519</v>
      </c>
      <c r="DE806" s="60">
        <f>DD806/DR806*2000</f>
        <v>-3.7048487191544837</v>
      </c>
      <c r="DF806" s="60">
        <v>3.7573307490947614</v>
      </c>
      <c r="DG806" s="60">
        <v>-0.13719363389739611</v>
      </c>
      <c r="DH806" s="60">
        <v>0.322164127231232</v>
      </c>
      <c r="DI806" s="60">
        <v>0.202880648452132</v>
      </c>
      <c r="DJ806" s="60">
        <f>SUM(DF806:DI806)</f>
        <v>4.1451818908807292</v>
      </c>
      <c r="DK806" s="60">
        <f>DJ806/DR806*2000</f>
        <v>16.281687241193005</v>
      </c>
      <c r="DL806" s="60"/>
      <c r="DM806" s="60"/>
      <c r="DN806" s="60">
        <f>SUM(DL806:DM806)</f>
        <v>0</v>
      </c>
      <c r="DO806" s="58">
        <v>396.8</v>
      </c>
      <c r="DP806" s="58">
        <v>109.68333333333334</v>
      </c>
      <c r="DQ806" s="58">
        <v>2.7</v>
      </c>
      <c r="DR806" s="58">
        <v>509.18333333333334</v>
      </c>
    </row>
    <row r="807" spans="1:122" x14ac:dyDescent="0.2">
      <c r="A807" t="s">
        <v>4671</v>
      </c>
      <c r="B807" t="s">
        <v>4671</v>
      </c>
      <c r="C807" t="str">
        <f>CONCATENATE(RIGHT(D807,LEN(D807)-SEARCH(" ",D807)), ", ", LEFT(D807, SEARCH(" ", D807)))</f>
        <v xml:space="preserve">Thomas, Bill </v>
      </c>
      <c r="D807" t="str">
        <f>LEFT(F807, SEARCH(",", F807) - 1)</f>
        <v>Bill Thomas</v>
      </c>
      <c r="E807" t="str">
        <f>LEFT(RIGHT(F807, LEN(F807)-SEARCH(",", F807)-1), 2)</f>
        <v>RW</v>
      </c>
      <c r="F807" t="s">
        <v>2805</v>
      </c>
      <c r="G807">
        <v>24</v>
      </c>
      <c r="H807">
        <v>8</v>
      </c>
      <c r="I807">
        <v>6</v>
      </c>
      <c r="J807">
        <f>H807+I807</f>
        <v>14</v>
      </c>
      <c r="K807">
        <v>-6</v>
      </c>
      <c r="L807">
        <v>2</v>
      </c>
      <c r="M807" s="5" t="s">
        <v>5930</v>
      </c>
      <c r="N807" s="7">
        <f>LEFT(M807, LEN(M807)-3)+RIGHT(M807,2)/60</f>
        <v>13.483333333333333</v>
      </c>
      <c r="O807" s="7">
        <f>G807*N807</f>
        <v>323.59999999999997</v>
      </c>
      <c r="P807">
        <v>4</v>
      </c>
      <c r="Q807">
        <v>3</v>
      </c>
      <c r="R807">
        <v>0</v>
      </c>
      <c r="S807">
        <v>0</v>
      </c>
      <c r="T807">
        <f t="shared" si="1659"/>
        <v>4</v>
      </c>
      <c r="U807">
        <f t="shared" si="1659"/>
        <v>3</v>
      </c>
      <c r="V807">
        <v>60</v>
      </c>
      <c r="W807" s="9">
        <f>IF(V807=0,0,H807/V807)</f>
        <v>0.13333333333333333</v>
      </c>
      <c r="X807">
        <v>454</v>
      </c>
      <c r="Y807">
        <v>1</v>
      </c>
      <c r="Z807">
        <v>0</v>
      </c>
      <c r="AA807">
        <v>0</v>
      </c>
      <c r="AB807">
        <v>0</v>
      </c>
      <c r="AC807" s="9">
        <f>IF(AA807+AB807=0,0,AA807/(AA807+AB807))</f>
        <v>0</v>
      </c>
      <c r="AD807" s="5" t="s">
        <v>1761</v>
      </c>
      <c r="AE807" s="11">
        <f>LEFT(AD807, LEN(AD807)-3)+RIGHT(AD807,2)/60</f>
        <v>23.116666666666667</v>
      </c>
      <c r="AF807" s="27">
        <v>44</v>
      </c>
      <c r="AG807" s="12">
        <v>985515</v>
      </c>
      <c r="AH807" s="13" t="s">
        <v>6476</v>
      </c>
      <c r="AI807" s="13" t="s">
        <v>6297</v>
      </c>
      <c r="AJ807" s="14">
        <v>-1.6</v>
      </c>
      <c r="AK807" s="13" t="s">
        <v>6412</v>
      </c>
      <c r="AL807" s="13" t="s">
        <v>6333</v>
      </c>
      <c r="AM807" s="13" t="s">
        <v>6412</v>
      </c>
      <c r="AN807" s="18">
        <f t="shared" si="1660"/>
        <v>8.4</v>
      </c>
      <c r="AO807" s="18">
        <f t="shared" si="1660"/>
        <v>5.9</v>
      </c>
      <c r="AP807" s="18">
        <f t="shared" si="1660"/>
        <v>-1.6</v>
      </c>
      <c r="AQ807" s="18">
        <f t="shared" si="1660"/>
        <v>1.5</v>
      </c>
      <c r="AR807" s="18">
        <f>AQ807/(BR807+2*(BS807+BT807))*2000</f>
        <v>7.9309129362002109</v>
      </c>
      <c r="AS807" s="18">
        <f>AL807+0</f>
        <v>0</v>
      </c>
      <c r="AT807" s="18">
        <f>AS807/(BR807+2*(BS807+BT807))*2000</f>
        <v>0</v>
      </c>
      <c r="AU807" s="18">
        <f>AM807+0</f>
        <v>1.5</v>
      </c>
      <c r="AV807" s="66">
        <v>10</v>
      </c>
      <c r="AW807" s="66">
        <v>6</v>
      </c>
      <c r="AX807" s="66">
        <v>13</v>
      </c>
      <c r="AY807" s="66">
        <v>4</v>
      </c>
      <c r="AZ807" s="66">
        <v>10</v>
      </c>
      <c r="BA807" s="66">
        <v>0</v>
      </c>
      <c r="BB807" s="66">
        <v>0</v>
      </c>
      <c r="BC807" s="66">
        <v>0</v>
      </c>
      <c r="BD807">
        <v>21</v>
      </c>
      <c r="BE807" t="s">
        <v>3047</v>
      </c>
      <c r="BF807" t="s">
        <v>1379</v>
      </c>
      <c r="BG807" t="s">
        <v>1380</v>
      </c>
      <c r="BH807" t="s">
        <v>7471</v>
      </c>
      <c r="BI807">
        <v>73</v>
      </c>
      <c r="BJ807">
        <v>185</v>
      </c>
      <c r="BK807" t="s">
        <v>1258</v>
      </c>
      <c r="BL807" t="s">
        <v>638</v>
      </c>
      <c r="BM807" s="4" t="s">
        <v>3597</v>
      </c>
      <c r="BN807" s="4" t="s">
        <v>3598</v>
      </c>
      <c r="BO807" s="4" t="s">
        <v>7250</v>
      </c>
      <c r="BP807" s="4" t="s">
        <v>3599</v>
      </c>
      <c r="BQ807" s="7">
        <f t="shared" si="1658"/>
        <v>323.64999999999998</v>
      </c>
      <c r="BR807" s="7">
        <f t="shared" si="1658"/>
        <v>269.03333333333336</v>
      </c>
      <c r="BS807" s="7">
        <f t="shared" si="1658"/>
        <v>1</v>
      </c>
      <c r="BT807" s="7">
        <f t="shared" si="1658"/>
        <v>53.616666666666667</v>
      </c>
      <c r="BU807">
        <v>454</v>
      </c>
      <c r="BV807">
        <v>0</v>
      </c>
      <c r="BW807">
        <v>0</v>
      </c>
      <c r="BX807">
        <v>0</v>
      </c>
      <c r="BY807" s="18">
        <f>BR807/G807</f>
        <v>11.209722222222224</v>
      </c>
      <c r="BZ807" s="18">
        <f>BS807/G807</f>
        <v>4.1666666666666664E-2</v>
      </c>
      <c r="CA807" s="18">
        <f>BT807/G807</f>
        <v>2.2340277777777779</v>
      </c>
      <c r="CB807" s="6">
        <v>9</v>
      </c>
      <c r="CC807" s="6">
        <v>10</v>
      </c>
      <c r="CD807" s="6">
        <v>0</v>
      </c>
      <c r="CE807" s="6">
        <v>19</v>
      </c>
      <c r="CF807" s="6">
        <v>15</v>
      </c>
      <c r="CG807" s="6">
        <v>0</v>
      </c>
      <c r="CH807" s="6">
        <v>0</v>
      </c>
      <c r="CI807" s="6">
        <v>15</v>
      </c>
      <c r="CJ807" s="11">
        <f>IF(BR807=0,0,CB807/BR807*60)</f>
        <v>2.0071862222772889</v>
      </c>
      <c r="CK807" s="11">
        <f>IF(BT807=0,0,CC807/BT807*60)</f>
        <v>11.1905502020516</v>
      </c>
      <c r="CL807" s="11">
        <f>IF(BS807=0,0,CD807/BS807*60)</f>
        <v>0</v>
      </c>
      <c r="CM807" s="11">
        <f>IF(BR807=0,0,CF807/BR807*60)</f>
        <v>3.3453103704621481</v>
      </c>
      <c r="CN807" s="11">
        <f>IF(BT807=0,0,CG807/BT807*60)</f>
        <v>0</v>
      </c>
      <c r="CO807" s="11">
        <f>IF(BS807=0,0,CH807/BS807*60)</f>
        <v>0</v>
      </c>
      <c r="CP807" s="52">
        <f t="shared" si="1542"/>
        <v>0.44444444444444442</v>
      </c>
      <c r="CQ807" s="52">
        <f t="shared" si="1543"/>
        <v>0.33333333333333331</v>
      </c>
      <c r="CR807" s="52">
        <f t="shared" si="1544"/>
        <v>0.77777777777777768</v>
      </c>
      <c r="CS807" s="52">
        <f t="shared" si="1545"/>
        <v>0.4</v>
      </c>
      <c r="CT807" s="52">
        <f t="shared" si="1546"/>
        <v>0.3</v>
      </c>
      <c r="CU807" s="52">
        <f t="shared" si="1547"/>
        <v>0.7</v>
      </c>
      <c r="CV807">
        <v>0</v>
      </c>
      <c r="CW807" s="60">
        <f>DD807+DJ807+DN807</f>
        <v>19.352773966097455</v>
      </c>
      <c r="CX807" s="60">
        <f>CW807/DR807*2000</f>
        <v>119.59075523619623</v>
      </c>
      <c r="CY807" s="60">
        <v>4.4954643700335568</v>
      </c>
      <c r="CZ807" s="60">
        <v>7.2222131572641146</v>
      </c>
      <c r="DA807" s="60">
        <v>1.1273592978762126E-2</v>
      </c>
      <c r="DB807" s="60">
        <v>-1.3226209840934961E-2</v>
      </c>
      <c r="DC807" s="60">
        <v>0</v>
      </c>
      <c r="DD807" s="60">
        <f>SUM(CY807:DC807)</f>
        <v>11.715724910435497</v>
      </c>
      <c r="DE807" s="60">
        <f>DD807/DR807*2000</f>
        <v>72.397496742997063</v>
      </c>
      <c r="DF807" s="60">
        <v>1.6998968415848574</v>
      </c>
      <c r="DG807" s="60">
        <v>0.27000288244854109</v>
      </c>
      <c r="DH807" s="60">
        <v>0.18720634051922685</v>
      </c>
      <c r="DI807" s="60">
        <v>5.4799429911093336</v>
      </c>
      <c r="DJ807" s="60">
        <f>SUM(DF807:DI807)</f>
        <v>7.6370490556619588</v>
      </c>
      <c r="DK807" s="60">
        <f>DJ807/DR807*2000</f>
        <v>47.193258493199188</v>
      </c>
      <c r="DL807" s="60"/>
      <c r="DM807" s="60"/>
      <c r="DN807" s="60">
        <f>SUM(DL807:DM807)</f>
        <v>0</v>
      </c>
      <c r="DO807" s="58">
        <v>269.03333333333336</v>
      </c>
      <c r="DP807" s="58">
        <v>53.616666666666674</v>
      </c>
      <c r="DQ807" s="58">
        <v>1</v>
      </c>
      <c r="DR807" s="58">
        <v>323.64999999999998</v>
      </c>
    </row>
    <row r="808" spans="1:122" x14ac:dyDescent="0.2">
      <c r="A808" s="31" t="s">
        <v>4676</v>
      </c>
      <c r="B808" s="31" t="s">
        <v>4671</v>
      </c>
      <c r="C808" s="31" t="str">
        <f>CONCATENATE(RIGHT(D808,LEN(D808)-SEARCH(" ",D808)), ", ", LEFT(D808, SEARCH(" ", D808)))</f>
        <v xml:space="preserve">Bell, Brendan </v>
      </c>
      <c r="D808" s="31" t="str">
        <f>LEFT(F808, SEARCH(",", F808) - 1)</f>
        <v>Brendan Bell</v>
      </c>
      <c r="E808" s="31" t="str">
        <f>LEFT(RIGHT(F808, LEN(F808)-SEARCH(",", F808)-1), 2)</f>
        <v xml:space="preserve">D </v>
      </c>
      <c r="F808" s="31" t="s">
        <v>4573</v>
      </c>
      <c r="G808" s="31">
        <v>31</v>
      </c>
      <c r="H808" s="31">
        <v>1</v>
      </c>
      <c r="I808" s="31">
        <v>4</v>
      </c>
      <c r="J808" s="31">
        <f>H808+I808</f>
        <v>5</v>
      </c>
      <c r="K808" s="31">
        <v>-3</v>
      </c>
      <c r="L808" s="31">
        <v>19</v>
      </c>
      <c r="M808" s="32" t="s">
        <v>5882</v>
      </c>
      <c r="N808" s="33">
        <f>LEFT(M808, LEN(M808)-3)+RIGHT(M808,2)/60</f>
        <v>12.133333333333333</v>
      </c>
      <c r="O808" s="33">
        <f>G808*N808</f>
        <v>376.13333333333333</v>
      </c>
      <c r="P808" s="31">
        <v>1</v>
      </c>
      <c r="Q808" s="31">
        <v>0</v>
      </c>
      <c r="R808" s="31">
        <v>0</v>
      </c>
      <c r="S808" s="31">
        <v>0</v>
      </c>
      <c r="T808" s="31">
        <f t="shared" si="1659"/>
        <v>0</v>
      </c>
      <c r="U808" s="31">
        <f t="shared" si="1659"/>
        <v>4</v>
      </c>
      <c r="V808" s="31">
        <v>29</v>
      </c>
      <c r="W808" s="34">
        <f>IF(V808=0,0,H808/V808)</f>
        <v>3.4482758620689655E-2</v>
      </c>
      <c r="X808" s="31">
        <v>540</v>
      </c>
      <c r="Y808" s="31">
        <v>0</v>
      </c>
      <c r="Z808" s="31">
        <v>0</v>
      </c>
      <c r="AA808" s="31">
        <v>0</v>
      </c>
      <c r="AB808" s="31">
        <v>1</v>
      </c>
      <c r="AC808" s="34">
        <f>IF(AA808+AB808=0,0,AA808/(AA808+AB808))</f>
        <v>0</v>
      </c>
      <c r="AD808" s="32" t="s">
        <v>920</v>
      </c>
      <c r="AE808" s="35">
        <f>LEFT(AD808, LEN(AD808)-3)+RIGHT(AD808,2)/60</f>
        <v>75.266666666666666</v>
      </c>
      <c r="AF808" s="36">
        <v>45</v>
      </c>
      <c r="AG808" s="37">
        <v>497602</v>
      </c>
      <c r="AH808" s="38" t="s">
        <v>6502</v>
      </c>
      <c r="AI808" s="38" t="s">
        <v>4386</v>
      </c>
      <c r="AJ808" s="39">
        <v>-3.6</v>
      </c>
      <c r="AK808" s="38" t="s">
        <v>6350</v>
      </c>
      <c r="AL808" s="38" t="s">
        <v>6331</v>
      </c>
      <c r="AM808" s="38" t="s">
        <v>6331</v>
      </c>
      <c r="AN808" s="40">
        <f t="shared" si="1660"/>
        <v>7.4</v>
      </c>
      <c r="AO808" s="40">
        <f t="shared" si="1660"/>
        <v>8.6</v>
      </c>
      <c r="AP808" s="40">
        <f t="shared" si="1660"/>
        <v>-3.6</v>
      </c>
      <c r="AQ808" s="40">
        <f t="shared" si="1660"/>
        <v>0</v>
      </c>
      <c r="AR808" s="40"/>
      <c r="AS808" s="40">
        <f>AL808+0</f>
        <v>-0.2</v>
      </c>
      <c r="AT808" s="40"/>
      <c r="AU808" s="40">
        <f>AM808+0</f>
        <v>-0.2</v>
      </c>
      <c r="AV808" s="31"/>
      <c r="AW808" s="31"/>
      <c r="AX808" s="31"/>
      <c r="AY808" s="31"/>
      <c r="AZ808" s="31"/>
      <c r="BA808" s="31"/>
      <c r="BB808" s="31"/>
      <c r="BC808" s="31"/>
      <c r="BD808" s="31"/>
      <c r="BE808" s="31"/>
      <c r="BF808" s="31"/>
      <c r="BG808" s="31"/>
      <c r="BH808" s="31"/>
      <c r="BI808" s="31"/>
      <c r="BJ808" s="31"/>
      <c r="BK808" s="31"/>
      <c r="BL808" s="31"/>
      <c r="BM808" s="41"/>
      <c r="BN808" s="41"/>
      <c r="BO808" s="41"/>
      <c r="BP808" s="41"/>
      <c r="BQ808" s="33"/>
      <c r="BR808" s="33"/>
      <c r="BS808" s="33"/>
      <c r="BT808" s="33"/>
      <c r="BU808" s="31"/>
      <c r="BV808" s="31"/>
      <c r="BW808" s="31"/>
      <c r="BX808" s="31"/>
      <c r="BY808" s="40"/>
      <c r="BZ808" s="40"/>
      <c r="CA808" s="40"/>
      <c r="CB808" s="55">
        <v>14</v>
      </c>
      <c r="CC808" s="55">
        <v>1</v>
      </c>
      <c r="CD808" s="55">
        <v>0</v>
      </c>
      <c r="CE808" s="55">
        <v>15</v>
      </c>
      <c r="CF808" s="55">
        <v>16</v>
      </c>
      <c r="CG808" s="55">
        <v>0</v>
      </c>
      <c r="CH808" s="55">
        <v>2</v>
      </c>
      <c r="CI808" s="55">
        <v>18</v>
      </c>
      <c r="CJ808" s="35"/>
      <c r="CK808" s="35"/>
      <c r="CL808" s="35"/>
      <c r="CM808" s="35"/>
      <c r="CN808" s="35"/>
      <c r="CO808" s="35"/>
      <c r="CP808" s="56">
        <f t="shared" si="1542"/>
        <v>0</v>
      </c>
      <c r="CQ808" s="56">
        <f t="shared" si="1543"/>
        <v>0.2857142857142857</v>
      </c>
      <c r="CR808" s="56">
        <f t="shared" si="1544"/>
        <v>0.2857142857142857</v>
      </c>
      <c r="CS808" s="56">
        <f t="shared" si="1545"/>
        <v>1</v>
      </c>
      <c r="CT808" s="56">
        <f t="shared" si="1546"/>
        <v>0</v>
      </c>
      <c r="CU808" s="56">
        <f t="shared" si="1547"/>
        <v>1</v>
      </c>
      <c r="CV808" s="31">
        <v>1</v>
      </c>
      <c r="CW808" s="61">
        <f>DD808+DJ808+DN808</f>
        <v>9.244662785209524</v>
      </c>
      <c r="CX808" s="61">
        <f>CW808/DR808*2000</f>
        <v>49.123656477223705</v>
      </c>
      <c r="CY808" s="61">
        <v>0.93348632411794707</v>
      </c>
      <c r="CZ808" s="61">
        <v>0.78602806422132498</v>
      </c>
      <c r="DA808" s="61">
        <v>1.9343160022314249E-2</v>
      </c>
      <c r="DB808" s="61">
        <v>-4.8082448538854704E-2</v>
      </c>
      <c r="DC808" s="61">
        <v>0</v>
      </c>
      <c r="DD808" s="61">
        <f>SUM(CY808:DC808)</f>
        <v>1.6907750998227316</v>
      </c>
      <c r="DE808" s="61">
        <f>DD808/DR808*2000</f>
        <v>8.9843250223056188</v>
      </c>
      <c r="DF808" s="61">
        <v>5.1466066888917714</v>
      </c>
      <c r="DG808" s="61">
        <v>1.0173669733590756</v>
      </c>
      <c r="DH808" s="61">
        <v>1.432170014510886</v>
      </c>
      <c r="DI808" s="61">
        <v>-4.2255991374939683E-2</v>
      </c>
      <c r="DJ808" s="61">
        <f>SUM(DF808:DI808)</f>
        <v>7.5538876853867931</v>
      </c>
      <c r="DK808" s="61">
        <f>DJ808/DR808*2000</f>
        <v>40.139331454918093</v>
      </c>
      <c r="DL808" s="61"/>
      <c r="DM808" s="61"/>
      <c r="DN808" s="61">
        <f>SUM(DL808:DM808)</f>
        <v>0</v>
      </c>
      <c r="DO808" s="62">
        <v>326.18333333333334</v>
      </c>
      <c r="DP808" s="62">
        <v>30.683333333333334</v>
      </c>
      <c r="DQ808" s="62">
        <v>19.516666666666666</v>
      </c>
      <c r="DR808" s="62">
        <v>376.38333333333333</v>
      </c>
    </row>
    <row r="809" spans="1:122" s="30" customFormat="1" x14ac:dyDescent="0.2">
      <c r="A809" s="31" t="s">
        <v>4671</v>
      </c>
      <c r="B809" s="31" t="s">
        <v>4671</v>
      </c>
      <c r="C809" s="31" t="str">
        <f>CONCATENATE(RIGHT(D809,LEN(D809)-SEARCH(" ",D809)), ", ", LEFT(D809, SEARCH(" ", D809)))</f>
        <v xml:space="preserve">Bell, Brendan </v>
      </c>
      <c r="D809" s="31" t="str">
        <f>LEFT(F809, SEARCH(",", F809) - 1)</f>
        <v>Brendan Bell</v>
      </c>
      <c r="E809" s="31" t="str">
        <f>LEFT(RIGHT(F809, LEN(F809)-SEARCH(",", F809)-1), 2)</f>
        <v xml:space="preserve">D </v>
      </c>
      <c r="F809" s="31" t="s">
        <v>2819</v>
      </c>
      <c r="G809" s="31">
        <v>14</v>
      </c>
      <c r="H809" s="31">
        <v>0</v>
      </c>
      <c r="I809" s="31">
        <v>2</v>
      </c>
      <c r="J809" s="31">
        <f>H809+I809</f>
        <v>2</v>
      </c>
      <c r="K809" s="31">
        <v>-8</v>
      </c>
      <c r="L809" s="31">
        <v>8</v>
      </c>
      <c r="M809" s="32" t="s">
        <v>5767</v>
      </c>
      <c r="N809" s="33">
        <f>LEFT(M809, LEN(M809)-3)+RIGHT(M809,2)/60</f>
        <v>17.116666666666667</v>
      </c>
      <c r="O809" s="33">
        <f>G809*N809</f>
        <v>239.63333333333333</v>
      </c>
      <c r="P809" s="31">
        <v>0</v>
      </c>
      <c r="Q809" s="31">
        <v>1</v>
      </c>
      <c r="R809" s="31">
        <v>0</v>
      </c>
      <c r="S809" s="31">
        <v>0</v>
      </c>
      <c r="T809" s="31">
        <f t="shared" si="1659"/>
        <v>0</v>
      </c>
      <c r="U809" s="31">
        <f t="shared" si="1659"/>
        <v>1</v>
      </c>
      <c r="V809" s="31">
        <v>18</v>
      </c>
      <c r="W809" s="34">
        <f>IF(V809=0,0,H809/V809)</f>
        <v>0</v>
      </c>
      <c r="X809" s="31">
        <v>320</v>
      </c>
      <c r="Y809" s="31">
        <v>0</v>
      </c>
      <c r="Z809" s="31">
        <v>0</v>
      </c>
      <c r="AA809" s="31">
        <v>0</v>
      </c>
      <c r="AB809" s="31">
        <v>0</v>
      </c>
      <c r="AC809" s="34">
        <f>IF(AA809+AB809=0,0,AA809/(AA809+AB809))</f>
        <v>0</v>
      </c>
      <c r="AD809" s="32" t="s">
        <v>1762</v>
      </c>
      <c r="AE809" s="35">
        <f>LEFT(AD809, LEN(AD809)-3)+RIGHT(AD809,2)/60</f>
        <v>119.76666666666667</v>
      </c>
      <c r="AF809" s="36"/>
      <c r="AG809" s="31"/>
      <c r="AH809" s="42" t="s">
        <v>6431</v>
      </c>
      <c r="AI809" s="42" t="s">
        <v>6355</v>
      </c>
      <c r="AJ809" s="43">
        <v>-6.4</v>
      </c>
      <c r="AK809" s="42" t="s">
        <v>6352</v>
      </c>
      <c r="AL809" s="42" t="s">
        <v>6434</v>
      </c>
      <c r="AM809" s="42" t="s">
        <v>6420</v>
      </c>
      <c r="AN809" s="40">
        <f t="shared" si="1660"/>
        <v>3.8</v>
      </c>
      <c r="AO809" s="40">
        <f t="shared" si="1660"/>
        <v>4.7</v>
      </c>
      <c r="AP809" s="40">
        <f t="shared" si="1660"/>
        <v>-6.4</v>
      </c>
      <c r="AQ809" s="40">
        <f t="shared" si="1660"/>
        <v>-0.3</v>
      </c>
      <c r="AR809" s="40"/>
      <c r="AS809" s="40">
        <f>AL809+0</f>
        <v>-1.3</v>
      </c>
      <c r="AT809" s="40"/>
      <c r="AU809" s="40">
        <f>AM809+0</f>
        <v>-1.6</v>
      </c>
      <c r="AV809" s="31">
        <v>41</v>
      </c>
      <c r="AW809" s="31">
        <v>36</v>
      </c>
      <c r="AX809" s="31">
        <v>20</v>
      </c>
      <c r="AY809" s="31">
        <v>17</v>
      </c>
      <c r="AZ809" s="31">
        <v>7</v>
      </c>
      <c r="BA809" s="31">
        <v>0</v>
      </c>
      <c r="BB809" s="31">
        <v>1</v>
      </c>
      <c r="BC809" s="31">
        <v>45</v>
      </c>
      <c r="BD809" s="31">
        <v>6</v>
      </c>
      <c r="BE809" s="31" t="s">
        <v>5294</v>
      </c>
      <c r="BF809" s="31" t="s">
        <v>718</v>
      </c>
      <c r="BG809" s="31" t="s">
        <v>7484</v>
      </c>
      <c r="BH809" s="31" t="s">
        <v>7457</v>
      </c>
      <c r="BI809" s="31">
        <v>73</v>
      </c>
      <c r="BJ809" s="31">
        <v>205</v>
      </c>
      <c r="BK809" s="31" t="s">
        <v>1259</v>
      </c>
      <c r="BL809" s="31" t="s">
        <v>638</v>
      </c>
      <c r="BM809" s="41" t="s">
        <v>2519</v>
      </c>
      <c r="BN809" s="41" t="s">
        <v>2520</v>
      </c>
      <c r="BO809" s="41" t="s">
        <v>2521</v>
      </c>
      <c r="BP809" s="41" t="s">
        <v>2522</v>
      </c>
      <c r="BQ809" s="33"/>
      <c r="BR809" s="33"/>
      <c r="BS809" s="33"/>
      <c r="BT809" s="33"/>
      <c r="BU809" s="31">
        <v>860</v>
      </c>
      <c r="BV809" s="31">
        <v>0</v>
      </c>
      <c r="BW809" s="31">
        <v>0</v>
      </c>
      <c r="BX809" s="31">
        <v>0</v>
      </c>
      <c r="BY809" s="40"/>
      <c r="BZ809" s="40"/>
      <c r="CA809" s="40"/>
      <c r="CB809" s="55">
        <v>3</v>
      </c>
      <c r="CC809" s="55">
        <v>1</v>
      </c>
      <c r="CD809" s="55">
        <v>0</v>
      </c>
      <c r="CE809" s="55">
        <v>4</v>
      </c>
      <c r="CF809" s="55">
        <v>11</v>
      </c>
      <c r="CG809" s="55">
        <v>0</v>
      </c>
      <c r="CH809" s="55">
        <v>3</v>
      </c>
      <c r="CI809" s="55">
        <v>14</v>
      </c>
      <c r="CJ809" s="35"/>
      <c r="CK809" s="35"/>
      <c r="CL809" s="35"/>
      <c r="CM809" s="35"/>
      <c r="CN809" s="35"/>
      <c r="CO809" s="35"/>
      <c r="CP809" s="56">
        <f t="shared" si="1542"/>
        <v>0</v>
      </c>
      <c r="CQ809" s="56">
        <f t="shared" si="1543"/>
        <v>0.33333333333333331</v>
      </c>
      <c r="CR809" s="56">
        <f t="shared" si="1544"/>
        <v>0.33333333333333331</v>
      </c>
      <c r="CS809" s="56">
        <f t="shared" si="1545"/>
        <v>0</v>
      </c>
      <c r="CT809" s="56">
        <f t="shared" si="1546"/>
        <v>1</v>
      </c>
      <c r="CU809" s="56">
        <f t="shared" si="1547"/>
        <v>1</v>
      </c>
      <c r="CV809" s="31">
        <v>1</v>
      </c>
      <c r="CW809" s="61">
        <f>DD809+DJ809+DN809</f>
        <v>3.4593249677366313</v>
      </c>
      <c r="CX809" s="61">
        <f>CW809/DR809*2000</f>
        <v>28.88186155488734</v>
      </c>
      <c r="CY809" s="61">
        <v>-0.99664569362189759</v>
      </c>
      <c r="CZ809" s="61">
        <v>0.2214342996316053</v>
      </c>
      <c r="DA809" s="61">
        <v>8.3441656050130299E-3</v>
      </c>
      <c r="DB809" s="61">
        <v>-3.2839755457073398E-2</v>
      </c>
      <c r="DC809" s="61">
        <v>0</v>
      </c>
      <c r="DD809" s="61">
        <f>SUM(CY809:DC809)</f>
        <v>-0.79970698384235261</v>
      </c>
      <c r="DE809" s="61">
        <f>DD809/DR809*2000</f>
        <v>-6.6767437599027559</v>
      </c>
      <c r="DF809" s="61">
        <v>3.4701800817482145</v>
      </c>
      <c r="DG809" s="61">
        <v>1.0738192927944341</v>
      </c>
      <c r="DH809" s="61">
        <v>-0.7978667290066489</v>
      </c>
      <c r="DI809" s="61">
        <v>0.51289930604298395</v>
      </c>
      <c r="DJ809" s="61">
        <f>SUM(DF809:DI809)</f>
        <v>4.2590319515789838</v>
      </c>
      <c r="DK809" s="61">
        <f>DJ809/DR809*2000</f>
        <v>35.5586053147901</v>
      </c>
      <c r="DL809" s="61"/>
      <c r="DM809" s="61"/>
      <c r="DN809" s="61">
        <f>SUM(DL809:DM809)</f>
        <v>0</v>
      </c>
      <c r="DO809" s="62">
        <v>201.7833333333333</v>
      </c>
      <c r="DP809" s="62">
        <v>24.516666666666666</v>
      </c>
      <c r="DQ809" s="62">
        <v>13.25</v>
      </c>
      <c r="DR809" s="62">
        <v>239.55</v>
      </c>
    </row>
    <row r="810" spans="1:122" x14ac:dyDescent="0.2">
      <c r="A810" s="19" t="s">
        <v>4671</v>
      </c>
      <c r="B810" s="19" t="s">
        <v>4671</v>
      </c>
      <c r="C810" s="19" t="s">
        <v>2757</v>
      </c>
      <c r="D810" s="19" t="s">
        <v>2758</v>
      </c>
      <c r="E810" s="19" t="s">
        <v>2734</v>
      </c>
      <c r="F810" s="19" t="s">
        <v>2819</v>
      </c>
      <c r="G810" s="19">
        <v>45</v>
      </c>
      <c r="H810" s="19">
        <v>1</v>
      </c>
      <c r="I810" s="19">
        <v>6</v>
      </c>
      <c r="J810" s="19">
        <v>7</v>
      </c>
      <c r="K810" s="19">
        <v>-11</v>
      </c>
      <c r="L810" s="19">
        <v>27</v>
      </c>
      <c r="M810" s="20"/>
      <c r="N810" s="21">
        <v>13.68</v>
      </c>
      <c r="O810" s="21">
        <v>615.77</v>
      </c>
      <c r="P810" s="19">
        <v>1</v>
      </c>
      <c r="Q810" s="19">
        <v>1</v>
      </c>
      <c r="R810" s="19">
        <v>0</v>
      </c>
      <c r="S810" s="19">
        <v>0</v>
      </c>
      <c r="T810" s="19">
        <v>0</v>
      </c>
      <c r="U810" s="19">
        <v>5</v>
      </c>
      <c r="V810" s="19">
        <v>47</v>
      </c>
      <c r="W810" s="22">
        <v>2.1000000000000001E-2</v>
      </c>
      <c r="X810" s="19">
        <v>860</v>
      </c>
      <c r="Y810" s="19">
        <v>0</v>
      </c>
      <c r="Z810" s="19">
        <v>0</v>
      </c>
      <c r="AA810" s="19">
        <v>0</v>
      </c>
      <c r="AB810" s="19">
        <v>1</v>
      </c>
      <c r="AC810" s="22">
        <v>0</v>
      </c>
      <c r="AD810" s="20"/>
      <c r="AE810" s="21">
        <v>89.11</v>
      </c>
      <c r="AF810" s="28">
        <v>31</v>
      </c>
      <c r="AG810" s="23">
        <v>497602</v>
      </c>
      <c r="AH810" s="23"/>
      <c r="AI810" s="23"/>
      <c r="AJ810" s="23"/>
      <c r="AK810" s="23"/>
      <c r="AL810" s="23"/>
      <c r="AM810" s="23"/>
      <c r="AN810" s="24">
        <v>11.2</v>
      </c>
      <c r="AO810" s="24">
        <v>13.3</v>
      </c>
      <c r="AP810" s="24">
        <v>-10</v>
      </c>
      <c r="AQ810" s="29">
        <v>-0.1</v>
      </c>
      <c r="AR810" s="24">
        <f t="shared" ref="AR810:AR815" si="1661">AQ810/(BR810+2*(BS810+BT810))*2000</f>
        <v>-0.28413126864611449</v>
      </c>
      <c r="AS810" s="29">
        <v>-0.5</v>
      </c>
      <c r="AT810" s="24">
        <f t="shared" ref="AT810:AT815" si="1662">AS810/(BR810+2*(BS810+BT810))*2000</f>
        <v>-1.4206563432305723</v>
      </c>
      <c r="AU810" s="24">
        <v>-0.6</v>
      </c>
      <c r="AV810" s="67">
        <v>36</v>
      </c>
      <c r="AW810" s="67">
        <v>41</v>
      </c>
      <c r="AX810" s="67">
        <v>20</v>
      </c>
      <c r="AY810" s="67">
        <v>17</v>
      </c>
      <c r="AZ810" s="67">
        <v>7</v>
      </c>
      <c r="BA810" s="67">
        <v>0</v>
      </c>
      <c r="BB810" s="67">
        <v>1</v>
      </c>
      <c r="BC810" s="67">
        <v>0</v>
      </c>
      <c r="BD810" s="19">
        <v>6</v>
      </c>
      <c r="BE810" s="19" t="s">
        <v>5294</v>
      </c>
      <c r="BF810" s="19" t="s">
        <v>718</v>
      </c>
      <c r="BG810" s="19" t="s">
        <v>7484</v>
      </c>
      <c r="BH810" s="19" t="s">
        <v>7457</v>
      </c>
      <c r="BI810" s="19">
        <v>73</v>
      </c>
      <c r="BJ810" s="19">
        <v>205</v>
      </c>
      <c r="BK810" s="19" t="s">
        <v>1259</v>
      </c>
      <c r="BL810" s="19" t="s">
        <v>638</v>
      </c>
      <c r="BM810" s="25" t="s">
        <v>2519</v>
      </c>
      <c r="BN810" s="25" t="s">
        <v>2520</v>
      </c>
      <c r="BO810" s="25" t="s">
        <v>2521</v>
      </c>
      <c r="BP810" s="25" t="s">
        <v>2522</v>
      </c>
      <c r="BQ810" s="21">
        <f t="shared" ref="BQ810:BT815" si="1663">LEFT(TRIM(BM810),LEN(TRIM(BM810))-3)+RIGHT(TRIM(BM810),2)/60</f>
        <v>615.93333333333328</v>
      </c>
      <c r="BR810" s="21">
        <f t="shared" si="1663"/>
        <v>527.9666666666667</v>
      </c>
      <c r="BS810" s="21">
        <f t="shared" si="1663"/>
        <v>32.766666666666666</v>
      </c>
      <c r="BT810" s="21">
        <f t="shared" si="1663"/>
        <v>55.2</v>
      </c>
      <c r="BU810" s="19">
        <v>860</v>
      </c>
      <c r="BV810" s="19">
        <v>0</v>
      </c>
      <c r="BW810" s="19">
        <v>0</v>
      </c>
      <c r="BX810" s="19">
        <v>0</v>
      </c>
      <c r="BY810" s="24">
        <f t="shared" ref="BY810:BY815" si="1664">BR810/G810</f>
        <v>11.732592592592594</v>
      </c>
      <c r="BZ810" s="24">
        <f t="shared" ref="BZ810:BZ815" si="1665">BS810/G810</f>
        <v>0.7281481481481481</v>
      </c>
      <c r="CA810" s="24">
        <f t="shared" ref="CA810:CA815" si="1666">BT810/G810</f>
        <v>1.2266666666666668</v>
      </c>
      <c r="CB810" s="19">
        <v>17</v>
      </c>
      <c r="CC810" s="19">
        <v>2</v>
      </c>
      <c r="CD810" s="19">
        <v>0</v>
      </c>
      <c r="CE810" s="19">
        <v>19</v>
      </c>
      <c r="CF810" s="19">
        <v>27</v>
      </c>
      <c r="CG810" s="19">
        <v>0</v>
      </c>
      <c r="CH810" s="19">
        <v>5</v>
      </c>
      <c r="CI810" s="19">
        <v>32</v>
      </c>
      <c r="CJ810" s="53">
        <f t="shared" ref="CJ810:CJ815" si="1667">IF(BR810=0,0,CB810/BR810*60)</f>
        <v>1.9319401477365996</v>
      </c>
      <c r="CK810" s="53">
        <f t="shared" ref="CK810:CK815" si="1668">IF(BT810=0,0,CC810/BT810*60)</f>
        <v>2.1739130434782608</v>
      </c>
      <c r="CL810" s="53">
        <f t="shared" ref="CL810:CL815" si="1669">IF(BS810=0,0,CD810/BS810*60)</f>
        <v>0</v>
      </c>
      <c r="CM810" s="53">
        <f t="shared" ref="CM810:CM815" si="1670">IF(BR810=0,0,CF810/BR810*60)</f>
        <v>3.0683755287581285</v>
      </c>
      <c r="CN810" s="53">
        <f t="shared" ref="CN810:CN815" si="1671">IF(BT810=0,0,CG810/BT810*60)</f>
        <v>0</v>
      </c>
      <c r="CO810" s="53">
        <f t="shared" ref="CO810:CO815" si="1672">IF(BS810=0,0,CH810/BS810*60)</f>
        <v>9.1556459816887088</v>
      </c>
      <c r="CP810" s="54">
        <f t="shared" si="1542"/>
        <v>0</v>
      </c>
      <c r="CQ810" s="54">
        <f t="shared" si="1543"/>
        <v>0.29411764705882354</v>
      </c>
      <c r="CR810" s="54">
        <f t="shared" si="1544"/>
        <v>0.29411764705882354</v>
      </c>
      <c r="CS810" s="54">
        <f t="shared" si="1545"/>
        <v>0.5</v>
      </c>
      <c r="CT810" s="54">
        <f t="shared" si="1546"/>
        <v>0.5</v>
      </c>
      <c r="CU810" s="54">
        <f t="shared" si="1547"/>
        <v>1</v>
      </c>
      <c r="CV810" s="19">
        <v>2</v>
      </c>
      <c r="CW810" s="65">
        <v>12.704000000000001</v>
      </c>
      <c r="CX810" s="65">
        <v>41.250999999999998</v>
      </c>
      <c r="CY810" s="24">
        <v>-6.3E-2</v>
      </c>
      <c r="CZ810" s="24">
        <v>1.0069999999999999</v>
      </c>
      <c r="DA810" s="24">
        <v>2.8000000000000001E-2</v>
      </c>
      <c r="DB810" s="24">
        <v>-8.1000000000000003E-2</v>
      </c>
      <c r="DC810" s="24">
        <v>0</v>
      </c>
      <c r="DD810" s="65">
        <v>0.89100000000000001</v>
      </c>
      <c r="DE810" s="65">
        <v>2.8929999999999998</v>
      </c>
      <c r="DF810" s="24">
        <v>8.6170000000000009</v>
      </c>
      <c r="DG810" s="24">
        <v>2.0910000000000002</v>
      </c>
      <c r="DH810" s="24">
        <v>0.63400000000000001</v>
      </c>
      <c r="DI810" s="24">
        <v>0.47099999999999997</v>
      </c>
      <c r="DJ810" s="65">
        <v>11.813000000000001</v>
      </c>
      <c r="DK810" s="65">
        <v>38.357999999999997</v>
      </c>
      <c r="DL810" s="24">
        <v>0</v>
      </c>
      <c r="DM810" s="24">
        <v>0</v>
      </c>
      <c r="DN810" s="65">
        <v>0</v>
      </c>
      <c r="DO810" s="24">
        <v>527.97</v>
      </c>
      <c r="DP810" s="24">
        <v>55.2</v>
      </c>
      <c r="DQ810" s="24">
        <v>32.770000000000003</v>
      </c>
      <c r="DR810" s="24">
        <v>615.92999999999995</v>
      </c>
    </row>
    <row r="811" spans="1:122" x14ac:dyDescent="0.2">
      <c r="A811" t="s">
        <v>4671</v>
      </c>
      <c r="B811" t="s">
        <v>4671</v>
      </c>
      <c r="C811" t="str">
        <f t="shared" ref="C811:C817" si="1673">CONCATENATE(RIGHT(D811,LEN(D811)-SEARCH(" ",D811)), ", ", LEFT(D811, SEARCH(" ", D811)))</f>
        <v xml:space="preserve">Carcillo, Daniel </v>
      </c>
      <c r="D811" t="str">
        <f t="shared" ref="D811:D817" si="1674">LEFT(F811, SEARCH(",", F811) - 1)</f>
        <v>Daniel Carcillo</v>
      </c>
      <c r="E811" t="str">
        <f t="shared" ref="E811:E817" si="1675">LEFT(RIGHT(F811, LEN(F811)-SEARCH(",", F811)-1), 2)</f>
        <v>LW</v>
      </c>
      <c r="F811" t="s">
        <v>2812</v>
      </c>
      <c r="G811">
        <v>18</v>
      </c>
      <c r="H811">
        <v>4</v>
      </c>
      <c r="I811">
        <v>3</v>
      </c>
      <c r="J811">
        <f t="shared" ref="J811:J817" si="1676">H811+I811</f>
        <v>7</v>
      </c>
      <c r="K811">
        <v>-7</v>
      </c>
      <c r="L811">
        <v>74</v>
      </c>
      <c r="M811" s="5" t="s">
        <v>5701</v>
      </c>
      <c r="N811" s="7">
        <f t="shared" ref="N811:N817" si="1677">LEFT(M811, LEN(M811)-3)+RIGHT(M811,2)/60</f>
        <v>14.933333333333334</v>
      </c>
      <c r="O811" s="7">
        <f t="shared" ref="O811:O817" si="1678">G811*N811</f>
        <v>268.8</v>
      </c>
      <c r="P811">
        <v>3</v>
      </c>
      <c r="Q811">
        <v>0</v>
      </c>
      <c r="R811">
        <v>0</v>
      </c>
      <c r="S811">
        <v>0</v>
      </c>
      <c r="T811">
        <f t="shared" ref="T811:U817" si="1679">H811-P811-R811</f>
        <v>1</v>
      </c>
      <c r="U811">
        <f t="shared" si="1679"/>
        <v>3</v>
      </c>
      <c r="V811">
        <v>32</v>
      </c>
      <c r="W811" s="9">
        <f t="shared" ref="W811:W817" si="1680">IF(V811=0,0,H811/V811)</f>
        <v>0.125</v>
      </c>
      <c r="X811">
        <v>363</v>
      </c>
      <c r="Y811">
        <v>0</v>
      </c>
      <c r="Z811">
        <v>0</v>
      </c>
      <c r="AA811">
        <v>0</v>
      </c>
      <c r="AB811">
        <v>0</v>
      </c>
      <c r="AC811" s="9">
        <f t="shared" ref="AC811:AC817" si="1681">IF(AA811+AB811=0,0,AA811/(AA811+AB811))</f>
        <v>0</v>
      </c>
      <c r="AD811" s="5" t="s">
        <v>1763</v>
      </c>
      <c r="AE811" s="11">
        <f t="shared" ref="AE811:AE816" si="1682">LEFT(AD811, LEN(AD811)-3)+RIGHT(AD811,2)/60</f>
        <v>38.416666666666664</v>
      </c>
      <c r="AH811" s="15" t="s">
        <v>6502</v>
      </c>
      <c r="AI811" s="15" t="s">
        <v>6316</v>
      </c>
      <c r="AJ811" s="16">
        <v>-3</v>
      </c>
      <c r="AK811" s="15" t="s">
        <v>6385</v>
      </c>
      <c r="AL811" s="15" t="s">
        <v>6331</v>
      </c>
      <c r="AM811" s="15" t="s">
        <v>6328</v>
      </c>
      <c r="AN811" s="18">
        <f t="shared" ref="AN811:AQ817" si="1683">AH811+0</f>
        <v>7.4</v>
      </c>
      <c r="AO811" s="18">
        <f t="shared" si="1683"/>
        <v>5.6</v>
      </c>
      <c r="AP811" s="18">
        <f t="shared" si="1683"/>
        <v>-3</v>
      </c>
      <c r="AQ811" s="18">
        <f t="shared" si="1683"/>
        <v>-0.8</v>
      </c>
      <c r="AR811" s="18">
        <f t="shared" si="1661"/>
        <v>-5.0694407773142522</v>
      </c>
      <c r="AS811" s="18">
        <f t="shared" ref="AS811:AS817" si="1684">AL811+0</f>
        <v>-0.2</v>
      </c>
      <c r="AT811" s="18">
        <f t="shared" si="1662"/>
        <v>-1.2673601943285631</v>
      </c>
      <c r="AU811" s="18">
        <f t="shared" ref="AU811:AU817" si="1685">AM811+0</f>
        <v>-1</v>
      </c>
      <c r="AV811" s="66">
        <v>3</v>
      </c>
      <c r="AW811" s="66">
        <v>47</v>
      </c>
      <c r="AX811" s="66">
        <v>16</v>
      </c>
      <c r="AY811" s="66">
        <v>11</v>
      </c>
      <c r="AZ811" s="66">
        <v>7</v>
      </c>
      <c r="BA811" s="66">
        <v>0</v>
      </c>
      <c r="BB811" s="66">
        <v>0</v>
      </c>
      <c r="BC811" s="66">
        <v>0</v>
      </c>
      <c r="BE811" t="s">
        <v>5076</v>
      </c>
      <c r="BF811" t="s">
        <v>5077</v>
      </c>
      <c r="BG811" t="s">
        <v>7484</v>
      </c>
      <c r="BH811" t="s">
        <v>7457</v>
      </c>
      <c r="BI811">
        <v>71</v>
      </c>
      <c r="BJ811">
        <v>203</v>
      </c>
      <c r="BK811" t="s">
        <v>1259</v>
      </c>
      <c r="BL811" t="s">
        <v>638</v>
      </c>
      <c r="BM811" s="4" t="s">
        <v>1525</v>
      </c>
      <c r="BN811" s="4" t="s">
        <v>3659</v>
      </c>
      <c r="BO811" s="4" t="s">
        <v>7233</v>
      </c>
      <c r="BP811" s="4" t="s">
        <v>3660</v>
      </c>
      <c r="BQ811" s="7">
        <f t="shared" si="1663"/>
        <v>268.93333333333334</v>
      </c>
      <c r="BR811" s="7">
        <f t="shared" si="1663"/>
        <v>222.25</v>
      </c>
      <c r="BS811" s="7">
        <f t="shared" si="1663"/>
        <v>1.3333333333333333</v>
      </c>
      <c r="BT811" s="7">
        <f t="shared" si="1663"/>
        <v>45.35</v>
      </c>
      <c r="BU811">
        <v>363</v>
      </c>
      <c r="BV811">
        <v>1</v>
      </c>
      <c r="BW811">
        <v>0</v>
      </c>
      <c r="BX811">
        <v>0</v>
      </c>
      <c r="BY811" s="18">
        <f t="shared" si="1664"/>
        <v>12.347222222222221</v>
      </c>
      <c r="BZ811" s="18">
        <f t="shared" si="1665"/>
        <v>7.407407407407407E-2</v>
      </c>
      <c r="CA811" s="18">
        <f t="shared" si="1666"/>
        <v>2.5194444444444444</v>
      </c>
      <c r="CB811" s="6">
        <v>9</v>
      </c>
      <c r="CC811" s="6">
        <v>7</v>
      </c>
      <c r="CD811" s="6">
        <v>0</v>
      </c>
      <c r="CE811" s="6">
        <v>16</v>
      </c>
      <c r="CF811" s="6">
        <v>15</v>
      </c>
      <c r="CG811" s="6">
        <v>0</v>
      </c>
      <c r="CH811" s="6">
        <v>0</v>
      </c>
      <c r="CI811" s="6">
        <v>15</v>
      </c>
      <c r="CJ811" s="11">
        <f t="shared" si="1667"/>
        <v>2.4296962879640045</v>
      </c>
      <c r="CK811" s="11">
        <f t="shared" si="1668"/>
        <v>9.2613009922822496</v>
      </c>
      <c r="CL811" s="11">
        <f t="shared" si="1669"/>
        <v>0</v>
      </c>
      <c r="CM811" s="11">
        <f t="shared" si="1670"/>
        <v>4.0494938132733411</v>
      </c>
      <c r="CN811" s="11">
        <f t="shared" si="1671"/>
        <v>0</v>
      </c>
      <c r="CO811" s="11">
        <f t="shared" si="1672"/>
        <v>0</v>
      </c>
      <c r="CP811" s="52">
        <f t="shared" si="1542"/>
        <v>0.1111111111111111</v>
      </c>
      <c r="CQ811" s="52">
        <f t="shared" si="1543"/>
        <v>0.33333333333333331</v>
      </c>
      <c r="CR811" s="52">
        <f t="shared" si="1544"/>
        <v>0.44444444444444442</v>
      </c>
      <c r="CS811" s="52">
        <f t="shared" si="1545"/>
        <v>0.42857142857142855</v>
      </c>
      <c r="CT811" s="52">
        <f t="shared" si="1546"/>
        <v>0</v>
      </c>
      <c r="CU811" s="52">
        <f t="shared" si="1547"/>
        <v>0.42857142857142855</v>
      </c>
      <c r="CV811">
        <v>0</v>
      </c>
      <c r="CW811" s="60">
        <f t="shared" ref="CW811:CW817" si="1686">DD811+DJ811+DN811</f>
        <v>-6.6110662893419123</v>
      </c>
      <c r="CX811" s="60">
        <f t="shared" ref="CX811:CX817" si="1687">CW811/DR811*2000</f>
        <v>-49.165093872151061</v>
      </c>
      <c r="CY811" s="60">
        <v>-0.62939973919349002</v>
      </c>
      <c r="CZ811" s="60">
        <v>3.4499958357623051</v>
      </c>
      <c r="DA811" s="60">
        <v>9.3676654979816497E-3</v>
      </c>
      <c r="DB811" s="60">
        <v>-1.7634946454579949E-2</v>
      </c>
      <c r="DC811" s="60">
        <v>-0.59201308371666328</v>
      </c>
      <c r="DD811" s="60">
        <f t="shared" ref="DD811:DD817" si="1688">SUM(CY811:DC811)</f>
        <v>2.2203157318955542</v>
      </c>
      <c r="DE811" s="60">
        <f t="shared" ref="DE811:DE817" si="1689">DD811/DR811*2000</f>
        <v>16.512015854453796</v>
      </c>
      <c r="DF811" s="60">
        <v>-0.63646263031721972</v>
      </c>
      <c r="DG811" s="60">
        <v>0.2283735912783588</v>
      </c>
      <c r="DH811" s="60">
        <v>0.24960845402563581</v>
      </c>
      <c r="DI811" s="60">
        <v>-8.672901436224242</v>
      </c>
      <c r="DJ811" s="60">
        <f t="shared" ref="DJ811:DJ817" si="1690">SUM(DF811:DI811)</f>
        <v>-8.8313820212374665</v>
      </c>
      <c r="DK811" s="60">
        <f t="shared" ref="DK811:DK817" si="1691">DJ811/DR811*2000</f>
        <v>-65.677109726604854</v>
      </c>
      <c r="DL811" s="60"/>
      <c r="DM811" s="60"/>
      <c r="DN811" s="60">
        <f t="shared" ref="DN811:DN817" si="1692">SUM(DL811:DM811)</f>
        <v>0</v>
      </c>
      <c r="DO811" s="58">
        <v>222.25</v>
      </c>
      <c r="DP811" s="58">
        <v>45.35</v>
      </c>
      <c r="DQ811" s="58">
        <v>1.3333333333333333</v>
      </c>
      <c r="DR811" s="58">
        <v>268.93333333333334</v>
      </c>
    </row>
    <row r="812" spans="1:122" x14ac:dyDescent="0.2">
      <c r="A812" t="s">
        <v>4671</v>
      </c>
      <c r="B812" t="s">
        <v>4671</v>
      </c>
      <c r="C812" t="str">
        <f t="shared" si="1673"/>
        <v xml:space="preserve">Morris, Derek </v>
      </c>
      <c r="D812" t="str">
        <f t="shared" si="1674"/>
        <v>Derek Morris</v>
      </c>
      <c r="E812" t="str">
        <f t="shared" si="1675"/>
        <v xml:space="preserve">D </v>
      </c>
      <c r="F812" t="s">
        <v>2799</v>
      </c>
      <c r="G812">
        <v>82</v>
      </c>
      <c r="H812">
        <v>6</v>
      </c>
      <c r="I812">
        <v>19</v>
      </c>
      <c r="J812">
        <f t="shared" si="1676"/>
        <v>25</v>
      </c>
      <c r="K812">
        <v>-18</v>
      </c>
      <c r="L812">
        <v>115</v>
      </c>
      <c r="M812" s="5" t="s">
        <v>5503</v>
      </c>
      <c r="N812" s="7">
        <f t="shared" si="1677"/>
        <v>20.483333333333334</v>
      </c>
      <c r="O812" s="7">
        <f t="shared" si="1678"/>
        <v>1679.6333333333334</v>
      </c>
      <c r="P812">
        <v>2</v>
      </c>
      <c r="Q812">
        <v>10</v>
      </c>
      <c r="R812">
        <v>0</v>
      </c>
      <c r="S812">
        <v>0</v>
      </c>
      <c r="T812">
        <f t="shared" si="1679"/>
        <v>4</v>
      </c>
      <c r="U812">
        <f t="shared" si="1679"/>
        <v>9</v>
      </c>
      <c r="V812">
        <v>129</v>
      </c>
      <c r="W812" s="9">
        <f t="shared" si="1680"/>
        <v>4.6511627906976744E-2</v>
      </c>
      <c r="X812">
        <v>2419</v>
      </c>
      <c r="Y812">
        <v>1</v>
      </c>
      <c r="Z812">
        <v>0</v>
      </c>
      <c r="AA812">
        <v>1</v>
      </c>
      <c r="AB812">
        <v>0</v>
      </c>
      <c r="AC812" s="9">
        <f t="shared" si="1681"/>
        <v>1</v>
      </c>
      <c r="AD812" s="5" t="s">
        <v>1766</v>
      </c>
      <c r="AE812" s="11">
        <f t="shared" si="1682"/>
        <v>67.2</v>
      </c>
      <c r="AF812" s="27">
        <v>55</v>
      </c>
      <c r="AG812" s="12">
        <v>2412926</v>
      </c>
      <c r="AH812" s="13" t="s">
        <v>4360</v>
      </c>
      <c r="AI812" s="13" t="s">
        <v>4472</v>
      </c>
      <c r="AJ812" s="14">
        <v>-2.9</v>
      </c>
      <c r="AK812" s="13" t="s">
        <v>6315</v>
      </c>
      <c r="AL812" s="13" t="s">
        <v>6395</v>
      </c>
      <c r="AM812" s="13" t="s">
        <v>6283</v>
      </c>
      <c r="AN812" s="18">
        <f t="shared" si="1683"/>
        <v>35.700000000000003</v>
      </c>
      <c r="AO812" s="18">
        <f t="shared" si="1683"/>
        <v>39.6</v>
      </c>
      <c r="AP812" s="18">
        <f t="shared" si="1683"/>
        <v>-2.9</v>
      </c>
      <c r="AQ812" s="18">
        <f t="shared" si="1683"/>
        <v>0.6</v>
      </c>
      <c r="AR812" s="18">
        <f t="shared" si="1661"/>
        <v>0.55690915419422204</v>
      </c>
      <c r="AS812" s="18">
        <f t="shared" si="1684"/>
        <v>1.8</v>
      </c>
      <c r="AT812" s="18">
        <f t="shared" si="1662"/>
        <v>1.6707274625826662</v>
      </c>
      <c r="AU812" s="18">
        <f t="shared" si="1685"/>
        <v>2.4</v>
      </c>
      <c r="AV812" s="66">
        <v>82</v>
      </c>
      <c r="AW812" s="66">
        <v>77</v>
      </c>
      <c r="AX812" s="66">
        <v>80</v>
      </c>
      <c r="AY812" s="66">
        <v>49</v>
      </c>
      <c r="AZ812" s="66">
        <v>27</v>
      </c>
      <c r="BA812" s="66">
        <v>1</v>
      </c>
      <c r="BB812" s="66">
        <v>0</v>
      </c>
      <c r="BC812" s="66">
        <v>0</v>
      </c>
      <c r="BD812">
        <v>53</v>
      </c>
      <c r="BE812" t="s">
        <v>3107</v>
      </c>
      <c r="BF812" t="s">
        <v>3108</v>
      </c>
      <c r="BG812" t="s">
        <v>3109</v>
      </c>
      <c r="BH812" t="s">
        <v>7443</v>
      </c>
      <c r="BI812">
        <v>72</v>
      </c>
      <c r="BJ812">
        <v>220</v>
      </c>
      <c r="BK812" t="s">
        <v>1260</v>
      </c>
      <c r="BL812" t="s">
        <v>7128</v>
      </c>
      <c r="BM812" s="4" t="s">
        <v>1914</v>
      </c>
      <c r="BN812" s="4" t="s">
        <v>1915</v>
      </c>
      <c r="BO812" s="4" t="s">
        <v>2700</v>
      </c>
      <c r="BP812" s="4" t="s">
        <v>2701</v>
      </c>
      <c r="BQ812" s="7">
        <f t="shared" si="1663"/>
        <v>1680.2666666666667</v>
      </c>
      <c r="BR812" s="7">
        <f t="shared" si="1663"/>
        <v>1205.7833333333333</v>
      </c>
      <c r="BS812" s="7">
        <f t="shared" si="1663"/>
        <v>258.28333333333336</v>
      </c>
      <c r="BT812" s="7">
        <f t="shared" si="1663"/>
        <v>216.2</v>
      </c>
      <c r="BU812" s="12">
        <v>2419</v>
      </c>
      <c r="BV812">
        <v>0</v>
      </c>
      <c r="BW812">
        <v>0</v>
      </c>
      <c r="BX812">
        <v>0</v>
      </c>
      <c r="BY812" s="18">
        <f t="shared" si="1664"/>
        <v>14.704674796747968</v>
      </c>
      <c r="BZ812" s="18">
        <f t="shared" si="1665"/>
        <v>3.1497967479674802</v>
      </c>
      <c r="CA812" s="18">
        <f t="shared" si="1666"/>
        <v>2.6365853658536582</v>
      </c>
      <c r="CB812" s="6">
        <v>51</v>
      </c>
      <c r="CC812" s="6">
        <v>22</v>
      </c>
      <c r="CD812" s="6">
        <v>0</v>
      </c>
      <c r="CE812" s="6">
        <v>73</v>
      </c>
      <c r="CF812" s="6">
        <v>65</v>
      </c>
      <c r="CG812" s="6">
        <v>4</v>
      </c>
      <c r="CH812" s="6">
        <v>38</v>
      </c>
      <c r="CI812" s="6">
        <v>107</v>
      </c>
      <c r="CJ812" s="11">
        <f t="shared" si="1667"/>
        <v>2.5377693615492003</v>
      </c>
      <c r="CK812" s="11">
        <f t="shared" si="1668"/>
        <v>6.1054579093432011</v>
      </c>
      <c r="CL812" s="11">
        <f t="shared" si="1669"/>
        <v>0</v>
      </c>
      <c r="CM812" s="11">
        <f t="shared" si="1670"/>
        <v>3.2344119313862358</v>
      </c>
      <c r="CN812" s="11">
        <f t="shared" si="1671"/>
        <v>1.1100832562442182</v>
      </c>
      <c r="CO812" s="11">
        <f t="shared" si="1672"/>
        <v>8.8275150029037857</v>
      </c>
      <c r="CP812" s="52">
        <f t="shared" si="1542"/>
        <v>7.8431372549019607E-2</v>
      </c>
      <c r="CQ812" s="52">
        <f t="shared" si="1543"/>
        <v>0.17647058823529413</v>
      </c>
      <c r="CR812" s="52">
        <f t="shared" si="1544"/>
        <v>0.25490196078431371</v>
      </c>
      <c r="CS812" s="52">
        <f t="shared" si="1545"/>
        <v>9.0909090909090912E-2</v>
      </c>
      <c r="CT812" s="52">
        <f t="shared" si="1546"/>
        <v>0.45454545454545453</v>
      </c>
      <c r="CU812" s="52">
        <f t="shared" si="1547"/>
        <v>0.54545454545454541</v>
      </c>
      <c r="CV812">
        <v>0</v>
      </c>
      <c r="CW812" s="60">
        <f t="shared" si="1686"/>
        <v>35.806173117146599</v>
      </c>
      <c r="CX812" s="60">
        <f t="shared" si="1687"/>
        <v>42.619631547151165</v>
      </c>
      <c r="CY812" s="60">
        <v>6.2645374680070436</v>
      </c>
      <c r="CZ812" s="60">
        <v>5.7084263058877287</v>
      </c>
      <c r="DA812" s="60">
        <v>5.8528170850552681E-2</v>
      </c>
      <c r="DB812" s="60">
        <v>-0.64014803813618426</v>
      </c>
      <c r="DC812" s="60">
        <v>0</v>
      </c>
      <c r="DD812" s="60">
        <f t="shared" si="1688"/>
        <v>11.391343906609141</v>
      </c>
      <c r="DE812" s="60">
        <f t="shared" si="1689"/>
        <v>13.558971480648875</v>
      </c>
      <c r="DF812" s="60">
        <v>21.750593352065799</v>
      </c>
      <c r="DG812" s="60">
        <v>1.948624328970362</v>
      </c>
      <c r="DH812" s="60">
        <v>10.098640541679936</v>
      </c>
      <c r="DI812" s="60">
        <v>-9.3830290121786319</v>
      </c>
      <c r="DJ812" s="60">
        <f t="shared" si="1690"/>
        <v>24.414829210537462</v>
      </c>
      <c r="DK812" s="60">
        <f t="shared" si="1691"/>
        <v>29.060660066502294</v>
      </c>
      <c r="DL812" s="60"/>
      <c r="DM812" s="60"/>
      <c r="DN812" s="60">
        <f t="shared" si="1692"/>
        <v>0</v>
      </c>
      <c r="DO812" s="58">
        <v>1205.7833333333333</v>
      </c>
      <c r="DP812" s="58">
        <v>216.2</v>
      </c>
      <c r="DQ812" s="58">
        <v>258.28333333333336</v>
      </c>
      <c r="DR812" s="58">
        <v>1680.2666666666667</v>
      </c>
    </row>
    <row r="813" spans="1:122" x14ac:dyDescent="0.2">
      <c r="A813" t="s">
        <v>4671</v>
      </c>
      <c r="B813" t="s">
        <v>4671</v>
      </c>
      <c r="C813" t="str">
        <f t="shared" si="1673"/>
        <v xml:space="preserve">Jovanovski, Ed </v>
      </c>
      <c r="D813" t="str">
        <f t="shared" si="1674"/>
        <v>Ed Jovanovski</v>
      </c>
      <c r="E813" t="str">
        <f t="shared" si="1675"/>
        <v xml:space="preserve">D </v>
      </c>
      <c r="F813" t="s">
        <v>2795</v>
      </c>
      <c r="G813">
        <v>54</v>
      </c>
      <c r="H813">
        <v>11</v>
      </c>
      <c r="I813">
        <v>18</v>
      </c>
      <c r="J813">
        <f t="shared" si="1676"/>
        <v>29</v>
      </c>
      <c r="K813">
        <v>-6</v>
      </c>
      <c r="L813">
        <v>63</v>
      </c>
      <c r="M813" s="5" t="s">
        <v>924</v>
      </c>
      <c r="N813" s="7">
        <f t="shared" si="1677"/>
        <v>23.15</v>
      </c>
      <c r="O813" s="7">
        <f t="shared" si="1678"/>
        <v>1250.0999999999999</v>
      </c>
      <c r="P813">
        <v>6</v>
      </c>
      <c r="Q813">
        <v>8</v>
      </c>
      <c r="R813">
        <v>0</v>
      </c>
      <c r="S813">
        <v>1</v>
      </c>
      <c r="T813">
        <f t="shared" si="1679"/>
        <v>5</v>
      </c>
      <c r="U813">
        <f t="shared" si="1679"/>
        <v>9</v>
      </c>
      <c r="V813">
        <v>135</v>
      </c>
      <c r="W813" s="9">
        <f t="shared" si="1680"/>
        <v>8.1481481481481488E-2</v>
      </c>
      <c r="X813">
        <v>1615</v>
      </c>
      <c r="Y813">
        <v>1</v>
      </c>
      <c r="Z813">
        <v>0</v>
      </c>
      <c r="AA813">
        <v>0</v>
      </c>
      <c r="AB813">
        <v>0</v>
      </c>
      <c r="AC813" s="9">
        <f t="shared" si="1681"/>
        <v>0</v>
      </c>
      <c r="AD813" s="5" t="s">
        <v>1768</v>
      </c>
      <c r="AE813" s="11">
        <f t="shared" si="1682"/>
        <v>43.083333333333336</v>
      </c>
      <c r="AF813" s="27">
        <v>60</v>
      </c>
      <c r="AG813" s="12">
        <v>2823898</v>
      </c>
      <c r="AH813" s="13" t="s">
        <v>6461</v>
      </c>
      <c r="AI813" s="13" t="s">
        <v>6281</v>
      </c>
      <c r="AJ813" s="14">
        <v>8</v>
      </c>
      <c r="AK813" s="13" t="s">
        <v>6407</v>
      </c>
      <c r="AL813" s="13" t="s">
        <v>6419</v>
      </c>
      <c r="AM813" s="13" t="s">
        <v>6396</v>
      </c>
      <c r="AN813" s="18">
        <f t="shared" si="1683"/>
        <v>27.9</v>
      </c>
      <c r="AO813" s="18">
        <f t="shared" si="1683"/>
        <v>24.7</v>
      </c>
      <c r="AP813" s="18">
        <f t="shared" si="1683"/>
        <v>8</v>
      </c>
      <c r="AQ813" s="18">
        <f t="shared" si="1683"/>
        <v>4.4000000000000004</v>
      </c>
      <c r="AR813" s="18">
        <f t="shared" si="1661"/>
        <v>5.3329023917259208</v>
      </c>
      <c r="AS813" s="18">
        <f t="shared" si="1684"/>
        <v>3.9</v>
      </c>
      <c r="AT813" s="18">
        <f t="shared" si="1662"/>
        <v>4.7268907563025211</v>
      </c>
      <c r="AU813" s="18">
        <f t="shared" si="1685"/>
        <v>8.3000000000000007</v>
      </c>
      <c r="AV813" s="66">
        <v>71</v>
      </c>
      <c r="AW813" s="66">
        <v>61</v>
      </c>
      <c r="AX813" s="66">
        <v>52</v>
      </c>
      <c r="AY813" s="66">
        <v>39</v>
      </c>
      <c r="AZ813" s="66">
        <v>24</v>
      </c>
      <c r="BA813" s="66">
        <v>0</v>
      </c>
      <c r="BB813" s="66">
        <v>0</v>
      </c>
      <c r="BC813" s="66">
        <v>0</v>
      </c>
      <c r="BD813">
        <v>55</v>
      </c>
      <c r="BE813" t="s">
        <v>197</v>
      </c>
      <c r="BF813" t="s">
        <v>153</v>
      </c>
      <c r="BG813" t="s">
        <v>7484</v>
      </c>
      <c r="BH813" t="s">
        <v>7457</v>
      </c>
      <c r="BI813">
        <v>74</v>
      </c>
      <c r="BJ813">
        <v>210</v>
      </c>
      <c r="BK813" t="s">
        <v>1259</v>
      </c>
      <c r="BL813" t="s">
        <v>7128</v>
      </c>
      <c r="BM813" s="4" t="s">
        <v>415</v>
      </c>
      <c r="BN813" s="4" t="s">
        <v>1630</v>
      </c>
      <c r="BO813" s="4" t="s">
        <v>1631</v>
      </c>
      <c r="BP813" s="4" t="s">
        <v>1632</v>
      </c>
      <c r="BQ813" s="7">
        <f t="shared" si="1663"/>
        <v>1249.6666666666667</v>
      </c>
      <c r="BR813" s="7">
        <f t="shared" si="1663"/>
        <v>849.2</v>
      </c>
      <c r="BS813" s="7">
        <f t="shared" si="1663"/>
        <v>124.23333333333333</v>
      </c>
      <c r="BT813" s="7">
        <f t="shared" si="1663"/>
        <v>276.23333333333335</v>
      </c>
      <c r="BU813" s="12">
        <v>1615</v>
      </c>
      <c r="BV813">
        <v>0</v>
      </c>
      <c r="BW813">
        <v>0</v>
      </c>
      <c r="BX813">
        <v>0</v>
      </c>
      <c r="BY813" s="18">
        <f t="shared" si="1664"/>
        <v>15.725925925925926</v>
      </c>
      <c r="BZ813" s="18">
        <f t="shared" si="1665"/>
        <v>2.3006172839506172</v>
      </c>
      <c r="CA813" s="18">
        <f t="shared" si="1666"/>
        <v>5.1154320987654325</v>
      </c>
      <c r="CB813" s="6">
        <v>44</v>
      </c>
      <c r="CC813" s="6">
        <v>20</v>
      </c>
      <c r="CD813" s="6">
        <v>1</v>
      </c>
      <c r="CE813" s="6">
        <v>65</v>
      </c>
      <c r="CF813" s="6">
        <v>41</v>
      </c>
      <c r="CG813" s="6">
        <v>7</v>
      </c>
      <c r="CH813" s="6">
        <v>8</v>
      </c>
      <c r="CI813" s="6">
        <v>56</v>
      </c>
      <c r="CJ813" s="11">
        <f t="shared" si="1667"/>
        <v>3.1088082901554404</v>
      </c>
      <c r="CK813" s="11">
        <f t="shared" si="1668"/>
        <v>4.344153493423434</v>
      </c>
      <c r="CL813" s="11">
        <f t="shared" si="1669"/>
        <v>0.48296216796350955</v>
      </c>
      <c r="CM813" s="11">
        <f t="shared" si="1670"/>
        <v>2.8968440885539328</v>
      </c>
      <c r="CN813" s="11">
        <f t="shared" si="1671"/>
        <v>1.520453722698202</v>
      </c>
      <c r="CO813" s="11">
        <f t="shared" si="1672"/>
        <v>3.8636973437080764</v>
      </c>
      <c r="CP813" s="52">
        <f t="shared" si="1542"/>
        <v>0.11363636363636363</v>
      </c>
      <c r="CQ813" s="52">
        <f t="shared" si="1543"/>
        <v>0.20454545454545456</v>
      </c>
      <c r="CR813" s="52">
        <f t="shared" si="1544"/>
        <v>0.31818181818181818</v>
      </c>
      <c r="CS813" s="52">
        <f t="shared" si="1545"/>
        <v>0.3</v>
      </c>
      <c r="CT813" s="52">
        <f t="shared" si="1546"/>
        <v>0.4</v>
      </c>
      <c r="CU813" s="52">
        <f t="shared" si="1547"/>
        <v>0.7</v>
      </c>
      <c r="CV813">
        <v>0</v>
      </c>
      <c r="CW813" s="60">
        <f t="shared" si="1686"/>
        <v>50.079695034275289</v>
      </c>
      <c r="CX813" s="60">
        <f t="shared" si="1687"/>
        <v>80.148885090864695</v>
      </c>
      <c r="CY813" s="60">
        <v>11.464721400142794</v>
      </c>
      <c r="CZ813" s="60">
        <v>9.8425906815038893</v>
      </c>
      <c r="DA813" s="60">
        <v>4.3529224035613788E-2</v>
      </c>
      <c r="DB813" s="60">
        <v>0.44330277986897393</v>
      </c>
      <c r="DC813" s="60">
        <v>0</v>
      </c>
      <c r="DD813" s="60">
        <f t="shared" si="1688"/>
        <v>21.794144085551274</v>
      </c>
      <c r="DE813" s="60">
        <f t="shared" si="1689"/>
        <v>34.879931852042581</v>
      </c>
      <c r="DF813" s="60">
        <v>17.781163750051178</v>
      </c>
      <c r="DG813" s="60">
        <v>-1.0625728267162051</v>
      </c>
      <c r="DH813" s="60">
        <v>17.731064865624067</v>
      </c>
      <c r="DI813" s="60">
        <v>-6.1641048402350211</v>
      </c>
      <c r="DJ813" s="60">
        <f t="shared" si="1690"/>
        <v>28.285550948724016</v>
      </c>
      <c r="DK813" s="60">
        <f t="shared" si="1691"/>
        <v>45.268953238822107</v>
      </c>
      <c r="DL813" s="60"/>
      <c r="DM813" s="60"/>
      <c r="DN813" s="60">
        <f t="shared" si="1692"/>
        <v>0</v>
      </c>
      <c r="DO813" s="58">
        <v>849.2</v>
      </c>
      <c r="DP813" s="58">
        <v>276.23333333333335</v>
      </c>
      <c r="DQ813" s="58">
        <v>124.23333333333333</v>
      </c>
      <c r="DR813" s="58">
        <v>1249.6666666666667</v>
      </c>
    </row>
    <row r="814" spans="1:122" x14ac:dyDescent="0.2">
      <c r="A814" t="s">
        <v>4671</v>
      </c>
      <c r="B814" t="s">
        <v>4671</v>
      </c>
      <c r="C814" t="str">
        <f t="shared" si="1673"/>
        <v xml:space="preserve">Lisin, Enver </v>
      </c>
      <c r="D814" t="str">
        <f t="shared" si="1674"/>
        <v>Enver Lisin</v>
      </c>
      <c r="E814" t="str">
        <f t="shared" si="1675"/>
        <v>RW</v>
      </c>
      <c r="F814" t="s">
        <v>2822</v>
      </c>
      <c r="G814">
        <v>17</v>
      </c>
      <c r="H814">
        <v>1</v>
      </c>
      <c r="I814">
        <v>1</v>
      </c>
      <c r="J814">
        <f t="shared" si="1676"/>
        <v>2</v>
      </c>
      <c r="K814">
        <v>-18</v>
      </c>
      <c r="L814">
        <v>16</v>
      </c>
      <c r="M814" s="5" t="s">
        <v>5915</v>
      </c>
      <c r="N814" s="7">
        <f t="shared" si="1677"/>
        <v>15.033333333333333</v>
      </c>
      <c r="O814" s="7">
        <f t="shared" si="1678"/>
        <v>255.56666666666666</v>
      </c>
      <c r="P814">
        <v>1</v>
      </c>
      <c r="Q814">
        <v>0</v>
      </c>
      <c r="R814">
        <v>0</v>
      </c>
      <c r="S814">
        <v>0</v>
      </c>
      <c r="T814">
        <f t="shared" si="1679"/>
        <v>0</v>
      </c>
      <c r="U814">
        <f t="shared" si="1679"/>
        <v>1</v>
      </c>
      <c r="V814">
        <v>35</v>
      </c>
      <c r="W814" s="9">
        <f t="shared" si="1680"/>
        <v>2.8571428571428571E-2</v>
      </c>
      <c r="X814">
        <v>357</v>
      </c>
      <c r="Y814">
        <v>0</v>
      </c>
      <c r="Z814">
        <v>0</v>
      </c>
      <c r="AA814">
        <v>2</v>
      </c>
      <c r="AB814">
        <v>5</v>
      </c>
      <c r="AC814" s="9">
        <f t="shared" si="1681"/>
        <v>0.2857142857142857</v>
      </c>
      <c r="AD814" s="5" t="s">
        <v>1769</v>
      </c>
      <c r="AE814" s="11">
        <f t="shared" si="1682"/>
        <v>127.78333333333333</v>
      </c>
      <c r="AH814" s="15" t="s">
        <v>6404</v>
      </c>
      <c r="AI814" s="15" t="s">
        <v>6472</v>
      </c>
      <c r="AJ814" s="16">
        <v>-15.6</v>
      </c>
      <c r="AK814" s="15" t="s">
        <v>6440</v>
      </c>
      <c r="AL814" s="15" t="s">
        <v>4374</v>
      </c>
      <c r="AM814" s="15" t="s">
        <v>345</v>
      </c>
      <c r="AN814" s="18">
        <f t="shared" si="1683"/>
        <v>5.3</v>
      </c>
      <c r="AO814" s="18">
        <f t="shared" si="1683"/>
        <v>5.4</v>
      </c>
      <c r="AP814" s="18">
        <f t="shared" si="1683"/>
        <v>-15.6</v>
      </c>
      <c r="AQ814" s="18">
        <f t="shared" si="1683"/>
        <v>-1.8</v>
      </c>
      <c r="AR814" s="18">
        <f t="shared" si="1661"/>
        <v>-11.111111111111111</v>
      </c>
      <c r="AS814" s="18">
        <f t="shared" si="1684"/>
        <v>-2.4</v>
      </c>
      <c r="AT814" s="18">
        <f t="shared" si="1662"/>
        <v>-14.814814814814813</v>
      </c>
      <c r="AU814" s="18">
        <f t="shared" si="1685"/>
        <v>-4.2</v>
      </c>
      <c r="AV814" s="66">
        <v>3</v>
      </c>
      <c r="AW814" s="66">
        <v>9</v>
      </c>
      <c r="AX814" s="66">
        <v>19</v>
      </c>
      <c r="AY814" s="66">
        <v>12</v>
      </c>
      <c r="AZ814" s="66">
        <v>7</v>
      </c>
      <c r="BA814" s="66">
        <v>2</v>
      </c>
      <c r="BB814" s="66">
        <v>5</v>
      </c>
      <c r="BC814" s="66">
        <v>0.7</v>
      </c>
      <c r="BE814" t="s">
        <v>3417</v>
      </c>
      <c r="BF814" t="s">
        <v>7452</v>
      </c>
      <c r="BH814" t="s">
        <v>7453</v>
      </c>
      <c r="BI814">
        <v>74</v>
      </c>
      <c r="BJ814">
        <v>190</v>
      </c>
      <c r="BK814" t="s">
        <v>1259</v>
      </c>
      <c r="BL814" t="s">
        <v>638</v>
      </c>
      <c r="BM814" s="4" t="s">
        <v>3681</v>
      </c>
      <c r="BN814" s="4" t="s">
        <v>3682</v>
      </c>
      <c r="BO814" s="4" t="s">
        <v>3683</v>
      </c>
      <c r="BP814" s="4" t="s">
        <v>3684</v>
      </c>
      <c r="BQ814" s="7">
        <f t="shared" si="1663"/>
        <v>255.56666666666666</v>
      </c>
      <c r="BR814" s="7">
        <f t="shared" si="1663"/>
        <v>187.13333333333333</v>
      </c>
      <c r="BS814" s="7">
        <f t="shared" si="1663"/>
        <v>22.016666666666666</v>
      </c>
      <c r="BT814" s="7">
        <f t="shared" si="1663"/>
        <v>46.416666666666664</v>
      </c>
      <c r="BU814">
        <v>357</v>
      </c>
      <c r="BV814">
        <v>0</v>
      </c>
      <c r="BW814">
        <v>0</v>
      </c>
      <c r="BX814">
        <v>0</v>
      </c>
      <c r="BY814" s="18">
        <f t="shared" si="1664"/>
        <v>11.007843137254902</v>
      </c>
      <c r="BZ814" s="18">
        <f t="shared" si="1665"/>
        <v>1.2950980392156861</v>
      </c>
      <c r="CA814" s="18">
        <f t="shared" si="1666"/>
        <v>2.7303921568627452</v>
      </c>
      <c r="CB814" s="6">
        <v>1</v>
      </c>
      <c r="CC814" s="6">
        <v>2</v>
      </c>
      <c r="CD814" s="6">
        <v>0</v>
      </c>
      <c r="CE814" s="6">
        <v>3</v>
      </c>
      <c r="CF814" s="6">
        <v>18</v>
      </c>
      <c r="CG814" s="6">
        <v>1</v>
      </c>
      <c r="CH814" s="6">
        <v>3</v>
      </c>
      <c r="CI814" s="6">
        <v>22</v>
      </c>
      <c r="CJ814" s="11">
        <f t="shared" si="1667"/>
        <v>0.32062700391877447</v>
      </c>
      <c r="CK814" s="11">
        <f t="shared" si="1668"/>
        <v>2.5852782764811493</v>
      </c>
      <c r="CL814" s="11">
        <f t="shared" si="1669"/>
        <v>0</v>
      </c>
      <c r="CM814" s="11">
        <f t="shared" si="1670"/>
        <v>5.7712860705379416</v>
      </c>
      <c r="CN814" s="11">
        <f t="shared" si="1671"/>
        <v>1.2926391382405746</v>
      </c>
      <c r="CO814" s="11">
        <f t="shared" si="1672"/>
        <v>8.1756245268735821</v>
      </c>
      <c r="CP814" s="52">
        <f t="shared" si="1542"/>
        <v>0</v>
      </c>
      <c r="CQ814" s="52">
        <f t="shared" si="1543"/>
        <v>1</v>
      </c>
      <c r="CR814" s="52">
        <f t="shared" si="1544"/>
        <v>1</v>
      </c>
      <c r="CS814" s="52">
        <f t="shared" si="1545"/>
        <v>0.5</v>
      </c>
      <c r="CT814" s="52">
        <f t="shared" si="1546"/>
        <v>0</v>
      </c>
      <c r="CU814" s="52">
        <f t="shared" si="1547"/>
        <v>0.5</v>
      </c>
      <c r="CV814">
        <v>0</v>
      </c>
      <c r="CW814" s="60">
        <f t="shared" si="1686"/>
        <v>-10.219020308710942</v>
      </c>
      <c r="CX814" s="60">
        <f t="shared" si="1687"/>
        <v>-79.971464526236673</v>
      </c>
      <c r="CY814" s="60">
        <v>-3.7110212921478909</v>
      </c>
      <c r="CZ814" s="60">
        <v>-0.53418728539885496</v>
      </c>
      <c r="DA814" s="60">
        <v>8.9020688365177621E-3</v>
      </c>
      <c r="DB814" s="60">
        <v>-0.29119705333125134</v>
      </c>
      <c r="DC814" s="60">
        <v>0</v>
      </c>
      <c r="DD814" s="60">
        <f t="shared" si="1688"/>
        <v>-4.5275035620414794</v>
      </c>
      <c r="DE814" s="60">
        <f t="shared" si="1689"/>
        <v>-35.431096090059846</v>
      </c>
      <c r="DF814" s="60">
        <v>-3.0967804505811607</v>
      </c>
      <c r="DG814" s="60">
        <v>-5.7584309217877029E-2</v>
      </c>
      <c r="DH814" s="60">
        <v>0.97252127590553727</v>
      </c>
      <c r="DI814" s="60">
        <v>-3.509673262775963</v>
      </c>
      <c r="DJ814" s="60">
        <f t="shared" si="1690"/>
        <v>-5.6915167466694632</v>
      </c>
      <c r="DK814" s="60">
        <f t="shared" si="1691"/>
        <v>-44.540368436176841</v>
      </c>
      <c r="DL814" s="60"/>
      <c r="DM814" s="60"/>
      <c r="DN814" s="60">
        <f t="shared" si="1692"/>
        <v>0</v>
      </c>
      <c r="DO814" s="58">
        <v>187.13333333333333</v>
      </c>
      <c r="DP814" s="58">
        <v>46.416666666666664</v>
      </c>
      <c r="DQ814" s="58">
        <v>22.016666666666666</v>
      </c>
      <c r="DR814" s="58">
        <v>255.56666666666663</v>
      </c>
    </row>
    <row r="815" spans="1:122" x14ac:dyDescent="0.2">
      <c r="A815" t="s">
        <v>4671</v>
      </c>
      <c r="B815" t="s">
        <v>4671</v>
      </c>
      <c r="C815" t="str">
        <f t="shared" si="1673"/>
        <v xml:space="preserve">Sjostrom, Fredrik </v>
      </c>
      <c r="D815" t="str">
        <f t="shared" si="1674"/>
        <v>Fredrik Sjostrom</v>
      </c>
      <c r="E815" t="str">
        <f t="shared" si="1675"/>
        <v>RW</v>
      </c>
      <c r="F815" t="s">
        <v>2804</v>
      </c>
      <c r="G815">
        <v>78</v>
      </c>
      <c r="H815">
        <v>9</v>
      </c>
      <c r="I815">
        <v>9</v>
      </c>
      <c r="J815">
        <f t="shared" si="1676"/>
        <v>18</v>
      </c>
      <c r="K815">
        <v>-11</v>
      </c>
      <c r="L815">
        <v>48</v>
      </c>
      <c r="M815" s="5" t="s">
        <v>5934</v>
      </c>
      <c r="N815" s="7">
        <f t="shared" si="1677"/>
        <v>14.116666666666667</v>
      </c>
      <c r="O815" s="7">
        <f t="shared" si="1678"/>
        <v>1101.1000000000001</v>
      </c>
      <c r="P815">
        <v>2</v>
      </c>
      <c r="Q815">
        <v>0</v>
      </c>
      <c r="R815">
        <v>0</v>
      </c>
      <c r="S815">
        <v>0</v>
      </c>
      <c r="T815">
        <f t="shared" si="1679"/>
        <v>7</v>
      </c>
      <c r="U815">
        <f t="shared" si="1679"/>
        <v>9</v>
      </c>
      <c r="V815">
        <v>125</v>
      </c>
      <c r="W815" s="9">
        <f t="shared" si="1680"/>
        <v>7.1999999999999995E-2</v>
      </c>
      <c r="X815">
        <v>1620</v>
      </c>
      <c r="Y815">
        <v>1</v>
      </c>
      <c r="Z815">
        <v>0</v>
      </c>
      <c r="AA815">
        <v>2</v>
      </c>
      <c r="AB815">
        <v>13</v>
      </c>
      <c r="AC815" s="9">
        <f t="shared" si="1681"/>
        <v>0.13333333333333333</v>
      </c>
      <c r="AD815" s="5" t="s">
        <v>1770</v>
      </c>
      <c r="AE815" s="11">
        <f t="shared" si="1682"/>
        <v>61.15</v>
      </c>
      <c r="AF815" s="27">
        <v>34</v>
      </c>
      <c r="AG815" s="12">
        <v>165000</v>
      </c>
      <c r="AH815" s="15" t="s">
        <v>6269</v>
      </c>
      <c r="AI815" s="15" t="s">
        <v>287</v>
      </c>
      <c r="AJ815" s="16">
        <v>-4</v>
      </c>
      <c r="AK815" s="15" t="s">
        <v>6446</v>
      </c>
      <c r="AL815" s="15" t="s">
        <v>6315</v>
      </c>
      <c r="AM815" s="15" t="s">
        <v>6437</v>
      </c>
      <c r="AN815" s="18">
        <f t="shared" si="1683"/>
        <v>19.8</v>
      </c>
      <c r="AO815" s="18">
        <f t="shared" si="1683"/>
        <v>24.3</v>
      </c>
      <c r="AP815" s="18">
        <f t="shared" si="1683"/>
        <v>-4</v>
      </c>
      <c r="AQ815" s="18">
        <f t="shared" si="1683"/>
        <v>-2.6</v>
      </c>
      <c r="AR815" s="18">
        <f t="shared" si="1661"/>
        <v>-3.8190364277320801</v>
      </c>
      <c r="AS815" s="18">
        <f t="shared" si="1684"/>
        <v>0.6</v>
      </c>
      <c r="AT815" s="18">
        <f t="shared" si="1662"/>
        <v>0.88131609870740313</v>
      </c>
      <c r="AU815" s="18">
        <f t="shared" si="1685"/>
        <v>-2</v>
      </c>
      <c r="AV815" s="66">
        <v>68</v>
      </c>
      <c r="AW815" s="66">
        <v>94</v>
      </c>
      <c r="AX815" s="66">
        <v>37</v>
      </c>
      <c r="AY815" s="66">
        <v>24</v>
      </c>
      <c r="AZ815" s="66">
        <v>18</v>
      </c>
      <c r="BA815" s="66">
        <v>2</v>
      </c>
      <c r="BB815" s="66">
        <v>13</v>
      </c>
      <c r="BC815" s="66">
        <v>0.3</v>
      </c>
      <c r="BD815">
        <v>20</v>
      </c>
      <c r="BE815" t="s">
        <v>3008</v>
      </c>
      <c r="BF815" t="s">
        <v>3009</v>
      </c>
      <c r="BH815" t="s">
        <v>7493</v>
      </c>
      <c r="BI815">
        <v>73</v>
      </c>
      <c r="BJ815">
        <v>217</v>
      </c>
      <c r="BK815" t="s">
        <v>1259</v>
      </c>
      <c r="BL815" t="s">
        <v>7128</v>
      </c>
      <c r="BM815" s="4" t="s">
        <v>489</v>
      </c>
      <c r="BN815" s="4" t="s">
        <v>6729</v>
      </c>
      <c r="BO815" s="4" t="s">
        <v>6730</v>
      </c>
      <c r="BP815" s="4" t="s">
        <v>6731</v>
      </c>
      <c r="BQ815" s="7">
        <f t="shared" si="1663"/>
        <v>1100.7</v>
      </c>
      <c r="BR815" s="7">
        <f t="shared" si="1663"/>
        <v>839.8</v>
      </c>
      <c r="BS815" s="7">
        <f t="shared" si="1663"/>
        <v>210.41666666666666</v>
      </c>
      <c r="BT815" s="7">
        <f t="shared" si="1663"/>
        <v>50.483333333333334</v>
      </c>
      <c r="BU815" s="12">
        <v>1620</v>
      </c>
      <c r="BV815">
        <v>0</v>
      </c>
      <c r="BW815">
        <v>0</v>
      </c>
      <c r="BX815">
        <v>0</v>
      </c>
      <c r="BY815" s="18">
        <f t="shared" si="1664"/>
        <v>10.766666666666666</v>
      </c>
      <c r="BZ815" s="18">
        <f t="shared" si="1665"/>
        <v>2.6976495726495724</v>
      </c>
      <c r="CA815" s="18">
        <f t="shared" si="1666"/>
        <v>0.64722222222222225</v>
      </c>
      <c r="CB815" s="6">
        <v>28</v>
      </c>
      <c r="CC815" s="6">
        <v>5</v>
      </c>
      <c r="CD815" s="6">
        <v>1</v>
      </c>
      <c r="CE815" s="6">
        <v>34</v>
      </c>
      <c r="CF815" s="6">
        <v>40</v>
      </c>
      <c r="CG815" s="6">
        <v>0</v>
      </c>
      <c r="CH815" s="6">
        <v>27</v>
      </c>
      <c r="CI815" s="6">
        <v>67</v>
      </c>
      <c r="CJ815" s="11">
        <f t="shared" si="1667"/>
        <v>2.0004763038818769</v>
      </c>
      <c r="CK815" s="11">
        <f t="shared" si="1668"/>
        <v>5.9425552987784744</v>
      </c>
      <c r="CL815" s="11">
        <f t="shared" si="1669"/>
        <v>0.28514851485148512</v>
      </c>
      <c r="CM815" s="11">
        <f t="shared" si="1670"/>
        <v>2.857823291259824</v>
      </c>
      <c r="CN815" s="11">
        <f t="shared" si="1671"/>
        <v>0</v>
      </c>
      <c r="CO815" s="11">
        <f t="shared" si="1672"/>
        <v>7.6990099009900987</v>
      </c>
      <c r="CP815" s="52">
        <f t="shared" si="1542"/>
        <v>0.25</v>
      </c>
      <c r="CQ815" s="52">
        <f t="shared" si="1543"/>
        <v>0.32142857142857145</v>
      </c>
      <c r="CR815" s="52">
        <f t="shared" si="1544"/>
        <v>0.5714285714285714</v>
      </c>
      <c r="CS815" s="52">
        <f t="shared" si="1545"/>
        <v>0.4</v>
      </c>
      <c r="CT815" s="52">
        <f t="shared" si="1546"/>
        <v>0</v>
      </c>
      <c r="CU815" s="52">
        <f t="shared" si="1547"/>
        <v>0.4</v>
      </c>
      <c r="CV815">
        <v>0</v>
      </c>
      <c r="CW815" s="60">
        <f t="shared" si="1686"/>
        <v>16.139035804545969</v>
      </c>
      <c r="CX815" s="60">
        <f t="shared" si="1687"/>
        <v>29.325040073673062</v>
      </c>
      <c r="CY815" s="60">
        <v>0.95699709045022774</v>
      </c>
      <c r="CZ815" s="60">
        <v>1.2103881369174994</v>
      </c>
      <c r="DA815" s="60">
        <v>3.8340317601493812E-2</v>
      </c>
      <c r="DB815" s="60">
        <v>-2.7830149873633978</v>
      </c>
      <c r="DC815" s="60">
        <v>0</v>
      </c>
      <c r="DD815" s="60">
        <f t="shared" si="1688"/>
        <v>-0.57728944239417679</v>
      </c>
      <c r="DE815" s="60">
        <f t="shared" si="1689"/>
        <v>-1.048949654572866</v>
      </c>
      <c r="DF815" s="60">
        <v>9.165200811410374</v>
      </c>
      <c r="DG815" s="60">
        <v>0.25422403821468165</v>
      </c>
      <c r="DH815" s="60">
        <v>11.049089260185688</v>
      </c>
      <c r="DI815" s="60">
        <v>-3.7521888628706015</v>
      </c>
      <c r="DJ815" s="60">
        <f t="shared" si="1690"/>
        <v>16.716325246940144</v>
      </c>
      <c r="DK815" s="60">
        <f t="shared" si="1691"/>
        <v>30.373989728245924</v>
      </c>
      <c r="DL815" s="60"/>
      <c r="DM815" s="60"/>
      <c r="DN815" s="60">
        <f t="shared" si="1692"/>
        <v>0</v>
      </c>
      <c r="DO815" s="58">
        <v>839.8</v>
      </c>
      <c r="DP815" s="58">
        <v>50.483333333333334</v>
      </c>
      <c r="DQ815" s="58">
        <v>210.41666666666666</v>
      </c>
      <c r="DR815" s="58">
        <v>1100.7</v>
      </c>
    </row>
    <row r="816" spans="1:122" s="30" customFormat="1" x14ac:dyDescent="0.2">
      <c r="A816" s="31" t="s">
        <v>4671</v>
      </c>
      <c r="B816" s="31" t="s">
        <v>4671</v>
      </c>
      <c r="C816" s="31" t="str">
        <f t="shared" si="1673"/>
        <v xml:space="preserve">Perrault, Joel </v>
      </c>
      <c r="D816" s="31" t="str">
        <f t="shared" si="1674"/>
        <v>Joel Perrault</v>
      </c>
      <c r="E816" s="31" t="str">
        <f t="shared" si="1675"/>
        <v xml:space="preserve">C </v>
      </c>
      <c r="F816" s="31" t="s">
        <v>2816</v>
      </c>
      <c r="G816" s="31">
        <v>15</v>
      </c>
      <c r="H816" s="31">
        <v>1</v>
      </c>
      <c r="I816" s="31">
        <v>2</v>
      </c>
      <c r="J816" s="31">
        <f t="shared" si="1676"/>
        <v>3</v>
      </c>
      <c r="K816" s="31">
        <v>-3</v>
      </c>
      <c r="L816" s="31">
        <v>14</v>
      </c>
      <c r="M816" s="32" t="s">
        <v>5935</v>
      </c>
      <c r="N816" s="33">
        <f t="shared" si="1677"/>
        <v>11.483333333333333</v>
      </c>
      <c r="O816" s="33">
        <f t="shared" si="1678"/>
        <v>172.25</v>
      </c>
      <c r="P816" s="31">
        <v>0</v>
      </c>
      <c r="Q816" s="31">
        <v>0</v>
      </c>
      <c r="R816" s="31">
        <v>0</v>
      </c>
      <c r="S816" s="31">
        <v>0</v>
      </c>
      <c r="T816" s="31">
        <f t="shared" si="1679"/>
        <v>1</v>
      </c>
      <c r="U816" s="31">
        <f t="shared" si="1679"/>
        <v>2</v>
      </c>
      <c r="V816" s="31">
        <v>18</v>
      </c>
      <c r="W816" s="34">
        <f t="shared" si="1680"/>
        <v>5.5555555555555552E-2</v>
      </c>
      <c r="X816" s="31">
        <v>236</v>
      </c>
      <c r="Y816" s="31">
        <v>0</v>
      </c>
      <c r="Z816" s="31">
        <v>0</v>
      </c>
      <c r="AA816" s="31">
        <v>49</v>
      </c>
      <c r="AB816" s="31">
        <v>60</v>
      </c>
      <c r="AC816" s="34">
        <f t="shared" si="1681"/>
        <v>0.44954128440366975</v>
      </c>
      <c r="AD816" s="32" t="s">
        <v>1773</v>
      </c>
      <c r="AE816" s="35">
        <f t="shared" si="1682"/>
        <v>57.366666666666667</v>
      </c>
      <c r="AF816" s="36"/>
      <c r="AG816" s="31"/>
      <c r="AH816" s="42" t="s">
        <v>6419</v>
      </c>
      <c r="AI816" s="42" t="s">
        <v>6306</v>
      </c>
      <c r="AJ816" s="43">
        <v>-1.2</v>
      </c>
      <c r="AK816" s="42" t="s">
        <v>6385</v>
      </c>
      <c r="AL816" s="42" t="s">
        <v>6333</v>
      </c>
      <c r="AM816" s="42" t="s">
        <v>6385</v>
      </c>
      <c r="AN816" s="40">
        <f t="shared" si="1683"/>
        <v>3.9</v>
      </c>
      <c r="AO816" s="40">
        <f t="shared" si="1683"/>
        <v>3.3</v>
      </c>
      <c r="AP816" s="40">
        <f t="shared" si="1683"/>
        <v>-1.2</v>
      </c>
      <c r="AQ816" s="40">
        <f t="shared" si="1683"/>
        <v>-0.8</v>
      </c>
      <c r="AR816" s="40"/>
      <c r="AS816" s="40">
        <f t="shared" si="1684"/>
        <v>0</v>
      </c>
      <c r="AT816" s="40"/>
      <c r="AU816" s="40">
        <f t="shared" si="1685"/>
        <v>-0.8</v>
      </c>
      <c r="AV816" s="31">
        <v>16</v>
      </c>
      <c r="AW816" s="31">
        <v>7</v>
      </c>
      <c r="AX816" s="31">
        <v>15</v>
      </c>
      <c r="AY816" s="31">
        <v>6</v>
      </c>
      <c r="AZ816" s="31">
        <v>3</v>
      </c>
      <c r="BA816" s="31">
        <v>54</v>
      </c>
      <c r="BB816" s="31">
        <v>75</v>
      </c>
      <c r="BC816" s="31">
        <v>8.4</v>
      </c>
      <c r="BD816" s="31">
        <v>26</v>
      </c>
      <c r="BE816" s="31" t="s">
        <v>5317</v>
      </c>
      <c r="BF816" s="31" t="s">
        <v>1274</v>
      </c>
      <c r="BG816" s="31" t="s">
        <v>7456</v>
      </c>
      <c r="BH816" s="31" t="s">
        <v>7457</v>
      </c>
      <c r="BI816" s="31">
        <v>73</v>
      </c>
      <c r="BJ816" s="31">
        <v>197</v>
      </c>
      <c r="BK816" s="31" t="s">
        <v>1258</v>
      </c>
      <c r="BL816" s="31" t="s">
        <v>638</v>
      </c>
      <c r="BM816" s="41" t="s">
        <v>3661</v>
      </c>
      <c r="BN816" s="41" t="s">
        <v>3662</v>
      </c>
      <c r="BO816" s="41" t="s">
        <v>7369</v>
      </c>
      <c r="BP816" s="41" t="s">
        <v>3663</v>
      </c>
      <c r="BQ816" s="33"/>
      <c r="BR816" s="33"/>
      <c r="BS816" s="33"/>
      <c r="BT816" s="33"/>
      <c r="BU816" s="31">
        <v>368</v>
      </c>
      <c r="BV816" s="31">
        <v>0</v>
      </c>
      <c r="BW816" s="31">
        <v>0</v>
      </c>
      <c r="BX816" s="31">
        <v>0</v>
      </c>
      <c r="BY816" s="40"/>
      <c r="BZ816" s="40"/>
      <c r="CA816" s="40"/>
      <c r="CB816" s="55">
        <v>5</v>
      </c>
      <c r="CC816" s="55">
        <v>2</v>
      </c>
      <c r="CD816" s="55">
        <v>0</v>
      </c>
      <c r="CE816" s="55">
        <v>7</v>
      </c>
      <c r="CF816" s="55">
        <v>7</v>
      </c>
      <c r="CG816" s="55">
        <v>1</v>
      </c>
      <c r="CH816" s="55">
        <v>0</v>
      </c>
      <c r="CI816" s="55">
        <v>8</v>
      </c>
      <c r="CJ816" s="35"/>
      <c r="CK816" s="35"/>
      <c r="CL816" s="35"/>
      <c r="CM816" s="35"/>
      <c r="CN816" s="35"/>
      <c r="CO816" s="35"/>
      <c r="CP816" s="56">
        <f t="shared" si="1542"/>
        <v>0.2</v>
      </c>
      <c r="CQ816" s="56">
        <f t="shared" si="1543"/>
        <v>0.4</v>
      </c>
      <c r="CR816" s="56">
        <f t="shared" si="1544"/>
        <v>0.60000000000000009</v>
      </c>
      <c r="CS816" s="56">
        <f t="shared" si="1545"/>
        <v>0</v>
      </c>
      <c r="CT816" s="56">
        <f t="shared" si="1546"/>
        <v>0</v>
      </c>
      <c r="CU816" s="56">
        <f t="shared" si="1547"/>
        <v>0</v>
      </c>
      <c r="CV816" s="31">
        <v>1</v>
      </c>
      <c r="CW816" s="61">
        <f t="shared" si="1686"/>
        <v>-4.4405595918162284</v>
      </c>
      <c r="CX816" s="61">
        <f t="shared" si="1687"/>
        <v>-51.594418185316371</v>
      </c>
      <c r="CY816" s="61">
        <v>0.62952498479327212</v>
      </c>
      <c r="CZ816" s="61">
        <v>-2.1657662098119763</v>
      </c>
      <c r="DA816" s="61">
        <v>5.9958632413952958E-3</v>
      </c>
      <c r="DB816" s="61">
        <v>-2.5350235528458671E-2</v>
      </c>
      <c r="DC816" s="61">
        <v>0</v>
      </c>
      <c r="DD816" s="61">
        <f t="shared" si="1688"/>
        <v>-1.5555955973057676</v>
      </c>
      <c r="DE816" s="61">
        <f t="shared" si="1689"/>
        <v>-18.07430980603138</v>
      </c>
      <c r="DF816" s="61">
        <v>0.96050326834450173</v>
      </c>
      <c r="DG816" s="61">
        <v>-8.8638417550472651E-2</v>
      </c>
      <c r="DH816" s="61">
        <v>0.35881215266185146</v>
      </c>
      <c r="DI816" s="61">
        <v>-4.1156409979663415</v>
      </c>
      <c r="DJ816" s="61">
        <f t="shared" si="1690"/>
        <v>-2.884963994510461</v>
      </c>
      <c r="DK816" s="61">
        <f t="shared" si="1691"/>
        <v>-33.520108379284984</v>
      </c>
      <c r="DL816" s="61"/>
      <c r="DM816" s="61"/>
      <c r="DN816" s="61">
        <f t="shared" si="1692"/>
        <v>0</v>
      </c>
      <c r="DO816" s="62">
        <v>129.96666666666667</v>
      </c>
      <c r="DP816" s="62">
        <v>40.25</v>
      </c>
      <c r="DQ816" s="62">
        <v>1.9166666666666665</v>
      </c>
      <c r="DR816" s="62">
        <v>172.13333333333333</v>
      </c>
    </row>
    <row r="817" spans="1:122" x14ac:dyDescent="0.2">
      <c r="A817" s="31" t="s">
        <v>4674</v>
      </c>
      <c r="B817" s="31" t="s">
        <v>4671</v>
      </c>
      <c r="C817" s="31" t="str">
        <f t="shared" si="1673"/>
        <v xml:space="preserve">Perrault, Joel </v>
      </c>
      <c r="D817" s="31" t="str">
        <f t="shared" si="1674"/>
        <v>Joel Perrault</v>
      </c>
      <c r="E817" s="31" t="str">
        <f t="shared" si="1675"/>
        <v xml:space="preserve">C </v>
      </c>
      <c r="F817" s="31" t="s">
        <v>4526</v>
      </c>
      <c r="G817" s="31">
        <v>11</v>
      </c>
      <c r="H817" s="31">
        <v>0</v>
      </c>
      <c r="I817" s="31">
        <v>0</v>
      </c>
      <c r="J817" s="31">
        <f t="shared" si="1676"/>
        <v>0</v>
      </c>
      <c r="K817" s="31">
        <v>-4</v>
      </c>
      <c r="L817" s="31">
        <v>0</v>
      </c>
      <c r="M817" s="32" t="s">
        <v>5979</v>
      </c>
      <c r="N817" s="33">
        <f t="shared" si="1677"/>
        <v>8.3166666666666664</v>
      </c>
      <c r="O817" s="33">
        <f t="shared" si="1678"/>
        <v>91.483333333333334</v>
      </c>
      <c r="P817" s="31">
        <v>0</v>
      </c>
      <c r="Q817" s="31">
        <v>0</v>
      </c>
      <c r="R817" s="31">
        <v>0</v>
      </c>
      <c r="S817" s="31">
        <v>0</v>
      </c>
      <c r="T817" s="31">
        <f t="shared" si="1679"/>
        <v>0</v>
      </c>
      <c r="U817" s="31">
        <f t="shared" si="1679"/>
        <v>0</v>
      </c>
      <c r="V817" s="31">
        <v>13</v>
      </c>
      <c r="W817" s="34">
        <f t="shared" si="1680"/>
        <v>0</v>
      </c>
      <c r="X817" s="31">
        <v>132</v>
      </c>
      <c r="Y817" s="31">
        <v>0</v>
      </c>
      <c r="Z817" s="31">
        <v>0</v>
      </c>
      <c r="AA817" s="31">
        <v>5</v>
      </c>
      <c r="AB817" s="31">
        <v>15</v>
      </c>
      <c r="AC817" s="34">
        <f t="shared" si="1681"/>
        <v>0.25</v>
      </c>
      <c r="AD817" s="32" t="s">
        <v>361</v>
      </c>
      <c r="AE817" s="35"/>
      <c r="AF817" s="36"/>
      <c r="AG817" s="31"/>
      <c r="AH817" s="38" t="s">
        <v>6322</v>
      </c>
      <c r="AI817" s="38" t="s">
        <v>6395</v>
      </c>
      <c r="AJ817" s="39">
        <v>-4</v>
      </c>
      <c r="AK817" s="38" t="s">
        <v>6354</v>
      </c>
      <c r="AL817" s="38" t="s">
        <v>6274</v>
      </c>
      <c r="AM817" s="38" t="s">
        <v>4432</v>
      </c>
      <c r="AN817" s="40">
        <f t="shared" si="1683"/>
        <v>1.9</v>
      </c>
      <c r="AO817" s="40">
        <f t="shared" si="1683"/>
        <v>1.8</v>
      </c>
      <c r="AP817" s="40">
        <f t="shared" si="1683"/>
        <v>-4</v>
      </c>
      <c r="AQ817" s="40">
        <f t="shared" si="1683"/>
        <v>-0.9</v>
      </c>
      <c r="AR817" s="40"/>
      <c r="AS817" s="40">
        <f t="shared" si="1684"/>
        <v>-0.5</v>
      </c>
      <c r="AT817" s="40"/>
      <c r="AU817" s="40">
        <f t="shared" si="1685"/>
        <v>-1.5</v>
      </c>
      <c r="AV817" s="31"/>
      <c r="AW817" s="31"/>
      <c r="AX817" s="31"/>
      <c r="AY817" s="31"/>
      <c r="AZ817" s="31"/>
      <c r="BA817" s="31"/>
      <c r="BB817" s="31"/>
      <c r="BC817" s="31"/>
      <c r="BD817" s="31"/>
      <c r="BE817" s="31"/>
      <c r="BF817" s="31"/>
      <c r="BG817" s="31"/>
      <c r="BH817" s="31"/>
      <c r="BI817" s="31"/>
      <c r="BJ817" s="31"/>
      <c r="BK817" s="31"/>
      <c r="BL817" s="31"/>
      <c r="BM817" s="41"/>
      <c r="BN817" s="41"/>
      <c r="BO817" s="41"/>
      <c r="BP817" s="41"/>
      <c r="BQ817" s="33"/>
      <c r="BR817" s="33"/>
      <c r="BS817" s="33"/>
      <c r="BT817" s="33"/>
      <c r="BU817" s="31"/>
      <c r="BV817" s="31"/>
      <c r="BW817" s="31"/>
      <c r="BX817" s="31"/>
      <c r="BY817" s="40"/>
      <c r="BZ817" s="40"/>
      <c r="CA817" s="40"/>
      <c r="CB817" s="55">
        <v>1</v>
      </c>
      <c r="CC817" s="55">
        <v>0</v>
      </c>
      <c r="CD817" s="55">
        <v>0</v>
      </c>
      <c r="CE817" s="55">
        <v>1</v>
      </c>
      <c r="CF817" s="55">
        <v>4</v>
      </c>
      <c r="CG817" s="55">
        <v>1</v>
      </c>
      <c r="CH817" s="55">
        <v>0</v>
      </c>
      <c r="CI817" s="55">
        <v>5</v>
      </c>
      <c r="CJ817" s="35"/>
      <c r="CK817" s="35"/>
      <c r="CL817" s="35"/>
      <c r="CM817" s="35"/>
      <c r="CN817" s="35"/>
      <c r="CO817" s="35"/>
      <c r="CP817" s="56">
        <f t="shared" si="1542"/>
        <v>0</v>
      </c>
      <c r="CQ817" s="56">
        <f t="shared" si="1543"/>
        <v>0</v>
      </c>
      <c r="CR817" s="56">
        <f t="shared" si="1544"/>
        <v>0</v>
      </c>
      <c r="CS817" s="56">
        <f t="shared" si="1545"/>
        <v>0</v>
      </c>
      <c r="CT817" s="56">
        <f t="shared" si="1546"/>
        <v>0</v>
      </c>
      <c r="CU817" s="56">
        <f t="shared" si="1547"/>
        <v>0</v>
      </c>
      <c r="CV817" s="31">
        <v>1</v>
      </c>
      <c r="CW817" s="61">
        <f t="shared" si="1686"/>
        <v>-1.4449921971449875</v>
      </c>
      <c r="CX817" s="61">
        <f t="shared" si="1687"/>
        <v>-31.590283049261888</v>
      </c>
      <c r="CY817" s="61">
        <v>-2.0753116887083896</v>
      </c>
      <c r="CZ817" s="61">
        <v>-0.5972323456599975</v>
      </c>
      <c r="DA817" s="61">
        <v>-2.5045683480790504E-2</v>
      </c>
      <c r="DB817" s="61">
        <v>-1.7776550794181569E-3</v>
      </c>
      <c r="DC817" s="61">
        <v>0</v>
      </c>
      <c r="DD817" s="61">
        <f t="shared" si="1688"/>
        <v>-2.6993673729285956</v>
      </c>
      <c r="DE817" s="61">
        <f t="shared" si="1689"/>
        <v>-59.013314766156221</v>
      </c>
      <c r="DF817" s="61">
        <v>0.42747596484087569</v>
      </c>
      <c r="DG817" s="61">
        <v>-0.26902051031308061</v>
      </c>
      <c r="DH817" s="61">
        <v>1.4186072824184071E-2</v>
      </c>
      <c r="DI817" s="61">
        <v>1.0817336484316289</v>
      </c>
      <c r="DJ817" s="61">
        <f t="shared" si="1690"/>
        <v>1.2543751757836081</v>
      </c>
      <c r="DK817" s="61">
        <f t="shared" si="1691"/>
        <v>27.423031716894329</v>
      </c>
      <c r="DL817" s="61"/>
      <c r="DM817" s="61"/>
      <c r="DN817" s="61">
        <f t="shared" si="1692"/>
        <v>0</v>
      </c>
      <c r="DO817" s="62">
        <v>80.5</v>
      </c>
      <c r="DP817" s="62">
        <v>10.85</v>
      </c>
      <c r="DQ817" s="62">
        <v>0.13333333333333333</v>
      </c>
      <c r="DR817" s="62">
        <v>91.483333333333334</v>
      </c>
    </row>
    <row r="818" spans="1:122" x14ac:dyDescent="0.2">
      <c r="A818" s="19" t="s">
        <v>4671</v>
      </c>
      <c r="B818" s="19" t="s">
        <v>4671</v>
      </c>
      <c r="C818" s="19" t="s">
        <v>46</v>
      </c>
      <c r="D818" s="19" t="s">
        <v>47</v>
      </c>
      <c r="E818" s="19" t="s">
        <v>2747</v>
      </c>
      <c r="F818" s="19" t="s">
        <v>2816</v>
      </c>
      <c r="G818" s="19">
        <v>26</v>
      </c>
      <c r="H818" s="19">
        <v>1</v>
      </c>
      <c r="I818" s="19">
        <v>2</v>
      </c>
      <c r="J818" s="19">
        <v>3</v>
      </c>
      <c r="K818" s="19">
        <v>-7</v>
      </c>
      <c r="L818" s="19">
        <v>14</v>
      </c>
      <c r="M818" s="20"/>
      <c r="N818" s="21">
        <v>10.14</v>
      </c>
      <c r="O818" s="21">
        <v>263.73</v>
      </c>
      <c r="P818" s="19">
        <v>0</v>
      </c>
      <c r="Q818" s="19">
        <v>0</v>
      </c>
      <c r="R818" s="19">
        <v>0</v>
      </c>
      <c r="S818" s="19">
        <v>0</v>
      </c>
      <c r="T818" s="19">
        <v>1</v>
      </c>
      <c r="U818" s="19">
        <v>2</v>
      </c>
      <c r="V818" s="19">
        <v>31</v>
      </c>
      <c r="W818" s="22">
        <v>3.2000000000000001E-2</v>
      </c>
      <c r="X818" s="19">
        <v>368</v>
      </c>
      <c r="Y818" s="19">
        <v>0</v>
      </c>
      <c r="Z818" s="19">
        <v>0</v>
      </c>
      <c r="AA818" s="19">
        <v>54</v>
      </c>
      <c r="AB818" s="19">
        <v>75</v>
      </c>
      <c r="AC818" s="22">
        <v>0.41899999999999998</v>
      </c>
      <c r="AD818" s="20"/>
      <c r="AE818" s="21">
        <v>33.1</v>
      </c>
      <c r="AF818" s="28">
        <v>0</v>
      </c>
      <c r="AG818" s="23">
        <v>0</v>
      </c>
      <c r="AH818" s="23"/>
      <c r="AI818" s="23"/>
      <c r="AJ818" s="23"/>
      <c r="AK818" s="23"/>
      <c r="AL818" s="23"/>
      <c r="AM818" s="23"/>
      <c r="AN818" s="24">
        <v>5.8</v>
      </c>
      <c r="AO818" s="24">
        <v>5.0999999999999996</v>
      </c>
      <c r="AP818" s="24">
        <v>-5.2</v>
      </c>
      <c r="AQ818" s="29">
        <v>-0.8</v>
      </c>
      <c r="AR818" s="24">
        <f>AQ818/(BR818+2*(BS818+BT818))*2000</f>
        <v>-5.0510365147848049</v>
      </c>
      <c r="AS818" s="29">
        <v>-0.2</v>
      </c>
      <c r="AT818" s="24">
        <f>AS818/(BR818+2*(BS818+BT818))*2000</f>
        <v>-1.2627591286962012</v>
      </c>
      <c r="AU818" s="24">
        <v>-1.1000000000000001</v>
      </c>
      <c r="AV818" s="67">
        <v>7</v>
      </c>
      <c r="AW818" s="67">
        <v>16</v>
      </c>
      <c r="AX818" s="67">
        <v>15</v>
      </c>
      <c r="AY818" s="67">
        <v>6</v>
      </c>
      <c r="AZ818" s="67">
        <v>3</v>
      </c>
      <c r="BA818" s="67">
        <v>54</v>
      </c>
      <c r="BB818" s="67">
        <v>75</v>
      </c>
      <c r="BC818" s="67">
        <v>8.4</v>
      </c>
      <c r="BD818" s="19">
        <v>26</v>
      </c>
      <c r="BE818" s="19" t="s">
        <v>5317</v>
      </c>
      <c r="BF818" s="19" t="s">
        <v>1274</v>
      </c>
      <c r="BG818" s="19" t="s">
        <v>7456</v>
      </c>
      <c r="BH818" s="19" t="s">
        <v>7457</v>
      </c>
      <c r="BI818" s="19">
        <v>73</v>
      </c>
      <c r="BJ818" s="19">
        <v>197</v>
      </c>
      <c r="BK818" s="19" t="s">
        <v>1258</v>
      </c>
      <c r="BL818" s="19" t="s">
        <v>638</v>
      </c>
      <c r="BM818" s="25" t="s">
        <v>3661</v>
      </c>
      <c r="BN818" s="25" t="s">
        <v>3662</v>
      </c>
      <c r="BO818" s="25" t="s">
        <v>7369</v>
      </c>
      <c r="BP818" s="25" t="s">
        <v>3663</v>
      </c>
      <c r="BQ818" s="21">
        <f t="shared" ref="BQ818:BT820" si="1693">LEFT(TRIM(BM818),LEN(TRIM(BM818))-3)+RIGHT(TRIM(BM818),2)/60</f>
        <v>263.61666666666667</v>
      </c>
      <c r="BR818" s="21">
        <f t="shared" si="1693"/>
        <v>210.46666666666667</v>
      </c>
      <c r="BS818" s="21">
        <f t="shared" si="1693"/>
        <v>2.0499999999999998</v>
      </c>
      <c r="BT818" s="21">
        <f t="shared" si="1693"/>
        <v>51.1</v>
      </c>
      <c r="BU818" s="19">
        <v>368</v>
      </c>
      <c r="BV818" s="19">
        <v>0</v>
      </c>
      <c r="BW818" s="19">
        <v>0</v>
      </c>
      <c r="BX818" s="19">
        <v>0</v>
      </c>
      <c r="BY818" s="24">
        <f>BR818/G818</f>
        <v>8.0948717948717945</v>
      </c>
      <c r="BZ818" s="24">
        <f>BS818/G818</f>
        <v>7.8846153846153844E-2</v>
      </c>
      <c r="CA818" s="24">
        <f>BT818/G818</f>
        <v>1.9653846153846155</v>
      </c>
      <c r="CB818" s="19">
        <v>6</v>
      </c>
      <c r="CC818" s="19">
        <v>2</v>
      </c>
      <c r="CD818" s="19">
        <v>0</v>
      </c>
      <c r="CE818" s="19">
        <v>8</v>
      </c>
      <c r="CF818" s="19">
        <v>11</v>
      </c>
      <c r="CG818" s="19">
        <v>2</v>
      </c>
      <c r="CH818" s="19">
        <v>0</v>
      </c>
      <c r="CI818" s="19">
        <v>13</v>
      </c>
      <c r="CJ818" s="53">
        <f>IF(BR818=0,0,CB818/BR818*60)</f>
        <v>1.7104846373139055</v>
      </c>
      <c r="CK818" s="53">
        <f>IF(BT818=0,0,CC818/BT818*60)</f>
        <v>2.3483365949119372</v>
      </c>
      <c r="CL818" s="53">
        <f>IF(BS818=0,0,CD818/BS818*60)</f>
        <v>0</v>
      </c>
      <c r="CM818" s="53">
        <f>IF(BR818=0,0,CF818/BR818*60)</f>
        <v>3.1358885017421603</v>
      </c>
      <c r="CN818" s="53">
        <f>IF(BT818=0,0,CG818/BT818*60)</f>
        <v>2.3483365949119372</v>
      </c>
      <c r="CO818" s="53">
        <f>IF(BS818=0,0,CH818/BS818*60)</f>
        <v>0</v>
      </c>
      <c r="CP818" s="54">
        <f t="shared" si="1542"/>
        <v>0.16666666666666666</v>
      </c>
      <c r="CQ818" s="54">
        <f t="shared" si="1543"/>
        <v>0.33333333333333331</v>
      </c>
      <c r="CR818" s="54">
        <f t="shared" si="1544"/>
        <v>0.5</v>
      </c>
      <c r="CS818" s="54">
        <f t="shared" si="1545"/>
        <v>0</v>
      </c>
      <c r="CT818" s="54">
        <f t="shared" si="1546"/>
        <v>0</v>
      </c>
      <c r="CU818" s="54">
        <f t="shared" si="1547"/>
        <v>0</v>
      </c>
      <c r="CV818" s="19">
        <v>2</v>
      </c>
      <c r="CW818" s="65">
        <v>-5.8860000000000001</v>
      </c>
      <c r="CX818" s="65">
        <v>-44.652000000000001</v>
      </c>
      <c r="CY818" s="24">
        <v>-1.446</v>
      </c>
      <c r="CZ818" s="24">
        <v>-2.7629999999999999</v>
      </c>
      <c r="DA818" s="24">
        <v>-1.9E-2</v>
      </c>
      <c r="DB818" s="24">
        <v>-2.7E-2</v>
      </c>
      <c r="DC818" s="24">
        <v>0</v>
      </c>
      <c r="DD818" s="65">
        <v>-4.2549999999999999</v>
      </c>
      <c r="DE818" s="65">
        <v>-32.280999999999999</v>
      </c>
      <c r="DF818" s="24">
        <v>1.3879999999999999</v>
      </c>
      <c r="DG818" s="24">
        <v>-0.35799999999999998</v>
      </c>
      <c r="DH818" s="24">
        <v>0.373</v>
      </c>
      <c r="DI818" s="24">
        <v>-3.0339999999999998</v>
      </c>
      <c r="DJ818" s="65">
        <v>-1.631</v>
      </c>
      <c r="DK818" s="65">
        <v>-12.371</v>
      </c>
      <c r="DL818" s="24">
        <v>0</v>
      </c>
      <c r="DM818" s="24">
        <v>0</v>
      </c>
      <c r="DN818" s="65">
        <v>0</v>
      </c>
      <c r="DO818" s="24">
        <v>210.47</v>
      </c>
      <c r="DP818" s="24">
        <v>51.1</v>
      </c>
      <c r="DQ818" s="24">
        <v>2.0499999999999998</v>
      </c>
      <c r="DR818" s="24">
        <v>263.62</v>
      </c>
    </row>
    <row r="819" spans="1:122" x14ac:dyDescent="0.2">
      <c r="A819" t="s">
        <v>4671</v>
      </c>
      <c r="B819" t="s">
        <v>4671</v>
      </c>
      <c r="C819" t="str">
        <f>CONCATENATE(RIGHT(D819,LEN(D819)-SEARCH(" ",D819)), ", ", LEFT(D819, SEARCH(" ", D819)))</f>
        <v xml:space="preserve">Gratton, Josh </v>
      </c>
      <c r="D819" t="str">
        <f>LEFT(F819, SEARCH(",", F819) - 1)</f>
        <v>Josh Gratton</v>
      </c>
      <c r="E819" t="str">
        <f>LEFT(RIGHT(F819, LEN(F819)-SEARCH(",", F819)-1), 2)</f>
        <v>LW</v>
      </c>
      <c r="F819" t="s">
        <v>2820</v>
      </c>
      <c r="G819">
        <v>52</v>
      </c>
      <c r="H819">
        <v>1</v>
      </c>
      <c r="I819">
        <v>1</v>
      </c>
      <c r="J819">
        <f>H819+I819</f>
        <v>2</v>
      </c>
      <c r="K819">
        <v>-9</v>
      </c>
      <c r="L819">
        <v>188</v>
      </c>
      <c r="M819" s="5" t="s">
        <v>5936</v>
      </c>
      <c r="N819" s="7">
        <f>LEFT(M819, LEN(M819)-3)+RIGHT(M819,2)/60</f>
        <v>5.9</v>
      </c>
      <c r="O819" s="7">
        <f>G819*N819</f>
        <v>306.8</v>
      </c>
      <c r="P819">
        <v>0</v>
      </c>
      <c r="Q819">
        <v>0</v>
      </c>
      <c r="R819">
        <v>0</v>
      </c>
      <c r="S819">
        <v>0</v>
      </c>
      <c r="T819">
        <f t="shared" ref="T819:U822" si="1694">H819-P819-R819</f>
        <v>1</v>
      </c>
      <c r="U819">
        <f t="shared" si="1694"/>
        <v>1</v>
      </c>
      <c r="V819">
        <v>29</v>
      </c>
      <c r="W819" s="9">
        <f>IF(V819=0,0,H819/V819)</f>
        <v>3.4482758620689655E-2</v>
      </c>
      <c r="X819">
        <v>466</v>
      </c>
      <c r="Y819">
        <v>0</v>
      </c>
      <c r="Z819">
        <v>0</v>
      </c>
      <c r="AA819">
        <v>0</v>
      </c>
      <c r="AB819">
        <v>1</v>
      </c>
      <c r="AC819" s="9">
        <f>IF(AA819+AB819=0,0,AA819/(AA819+AB819))</f>
        <v>0</v>
      </c>
      <c r="AD819" s="5" t="s">
        <v>1774</v>
      </c>
      <c r="AE819" s="11">
        <f>LEFT(AD819, LEN(AD819)-3)+RIGHT(AD819,2)/60</f>
        <v>153.6</v>
      </c>
      <c r="AF819" s="27">
        <v>6</v>
      </c>
      <c r="AG819" s="12">
        <v>165000</v>
      </c>
      <c r="AH819" s="15" t="s">
        <v>4389</v>
      </c>
      <c r="AI819" s="15" t="s">
        <v>6517</v>
      </c>
      <c r="AJ819" s="16">
        <v>-6.5</v>
      </c>
      <c r="AK819" s="15" t="s">
        <v>4495</v>
      </c>
      <c r="AL819" s="15" t="s">
        <v>6340</v>
      </c>
      <c r="AM819" s="15" t="s">
        <v>4403</v>
      </c>
      <c r="AN819" s="18">
        <f t="shared" ref="AN819:AQ822" si="1695">AH819+0</f>
        <v>8</v>
      </c>
      <c r="AO819" s="18">
        <f t="shared" si="1695"/>
        <v>7.9</v>
      </c>
      <c r="AP819" s="18">
        <f t="shared" si="1695"/>
        <v>-6.5</v>
      </c>
      <c r="AQ819" s="18">
        <f t="shared" si="1695"/>
        <v>-3.1</v>
      </c>
      <c r="AR819" s="18">
        <f>AQ819/(BR819+2*(BS819+BT819))*2000</f>
        <v>-19.44792973651192</v>
      </c>
      <c r="AS819" s="18">
        <f>AL819+0</f>
        <v>-0.6</v>
      </c>
      <c r="AT819" s="18">
        <f>AS819/(BR819+2*(BS819+BT819))*2000</f>
        <v>-3.7641154328732749</v>
      </c>
      <c r="AU819" s="18">
        <f>AM819+0</f>
        <v>-3.8</v>
      </c>
      <c r="AV819" s="66">
        <v>1</v>
      </c>
      <c r="AW819" s="66">
        <v>55</v>
      </c>
      <c r="AX819" s="66">
        <v>15</v>
      </c>
      <c r="AY819" s="66">
        <v>12</v>
      </c>
      <c r="AZ819" s="66">
        <v>6</v>
      </c>
      <c r="BA819" s="66">
        <v>0</v>
      </c>
      <c r="BB819" s="66">
        <v>1</v>
      </c>
      <c r="BC819" s="66">
        <v>0</v>
      </c>
      <c r="BD819">
        <v>24</v>
      </c>
      <c r="BE819" t="s">
        <v>3413</v>
      </c>
      <c r="BF819" t="s">
        <v>2891</v>
      </c>
      <c r="BG819" t="s">
        <v>7484</v>
      </c>
      <c r="BH819" t="s">
        <v>7457</v>
      </c>
      <c r="BI819">
        <v>74</v>
      </c>
      <c r="BJ819">
        <v>214</v>
      </c>
      <c r="BK819" t="s">
        <v>1259</v>
      </c>
      <c r="BL819" t="s">
        <v>638</v>
      </c>
      <c r="BM819" s="4" t="s">
        <v>3612</v>
      </c>
      <c r="BN819" s="4" t="s">
        <v>3613</v>
      </c>
      <c r="BO819" s="4" t="s">
        <v>7273</v>
      </c>
      <c r="BP819" s="4" t="s">
        <v>3615</v>
      </c>
      <c r="BQ819" s="7">
        <f t="shared" si="1693"/>
        <v>307.21666666666664</v>
      </c>
      <c r="BR819" s="7">
        <f t="shared" si="1693"/>
        <v>295.63333333333333</v>
      </c>
      <c r="BS819" s="7">
        <f t="shared" si="1693"/>
        <v>1.25</v>
      </c>
      <c r="BT819" s="7">
        <f t="shared" si="1693"/>
        <v>10.333333333333334</v>
      </c>
      <c r="BU819">
        <v>466</v>
      </c>
      <c r="BV819">
        <v>0</v>
      </c>
      <c r="BW819">
        <v>0</v>
      </c>
      <c r="BX819">
        <v>0</v>
      </c>
      <c r="BY819" s="18">
        <f>BR819/G819</f>
        <v>5.68525641025641</v>
      </c>
      <c r="BZ819" s="18">
        <f>BS819/G819</f>
        <v>2.403846153846154E-2</v>
      </c>
      <c r="CA819" s="18">
        <f>BT819/G819</f>
        <v>0.19871794871794873</v>
      </c>
      <c r="CB819" s="6">
        <v>6</v>
      </c>
      <c r="CC819" s="6">
        <v>0</v>
      </c>
      <c r="CD819" s="6">
        <v>0</v>
      </c>
      <c r="CE819" s="6">
        <v>6</v>
      </c>
      <c r="CF819" s="6">
        <v>16</v>
      </c>
      <c r="CG819" s="6">
        <v>0</v>
      </c>
      <c r="CH819" s="6">
        <v>1</v>
      </c>
      <c r="CI819" s="6">
        <v>17</v>
      </c>
      <c r="CJ819" s="11">
        <f>IF(BR819=0,0,CB819/BR819*60)</f>
        <v>1.2177246589243433</v>
      </c>
      <c r="CK819" s="11">
        <f>IF(BT819=0,0,CC819/BT819*60)</f>
        <v>0</v>
      </c>
      <c r="CL819" s="11">
        <f>IF(BS819=0,0,CD819/BS819*60)</f>
        <v>0</v>
      </c>
      <c r="CM819" s="11">
        <f>IF(BR819=0,0,CF819/BR819*60)</f>
        <v>3.2472657571315819</v>
      </c>
      <c r="CN819" s="11">
        <f>IF(BT819=0,0,CG819/BT819*60)</f>
        <v>0</v>
      </c>
      <c r="CO819" s="11">
        <f>IF(BS819=0,0,CH819/BS819*60)</f>
        <v>48</v>
      </c>
      <c r="CP819" s="52">
        <f t="shared" si="1542"/>
        <v>0.16666666666666666</v>
      </c>
      <c r="CQ819" s="52">
        <f t="shared" si="1543"/>
        <v>0.16666666666666666</v>
      </c>
      <c r="CR819" s="52">
        <f t="shared" si="1544"/>
        <v>0.33333333333333331</v>
      </c>
      <c r="CS819" s="52">
        <f t="shared" si="1545"/>
        <v>0</v>
      </c>
      <c r="CT819" s="52">
        <f t="shared" si="1546"/>
        <v>0</v>
      </c>
      <c r="CU819" s="52">
        <f t="shared" si="1547"/>
        <v>0</v>
      </c>
      <c r="CV819">
        <v>0</v>
      </c>
      <c r="CW819" s="60">
        <f>DD819+DJ819+DN819</f>
        <v>-18.006352930194399</v>
      </c>
      <c r="CX819" s="60">
        <f>CW819/DR819*2000</f>
        <v>-117.22250049494536</v>
      </c>
      <c r="CY819" s="60">
        <v>-4.4045613415678782</v>
      </c>
      <c r="CZ819" s="60">
        <v>-0.55601451349210163</v>
      </c>
      <c r="DA819" s="60">
        <v>1.0701176135615749E-2</v>
      </c>
      <c r="DB819" s="60">
        <v>-1.6532762301168701E-2</v>
      </c>
      <c r="DC819" s="60">
        <v>0</v>
      </c>
      <c r="DD819" s="60">
        <f>SUM(CY819:DC819)</f>
        <v>-4.9664074412255328</v>
      </c>
      <c r="DE819" s="60">
        <f>DD819/DR819*2000</f>
        <v>-32.331627675748059</v>
      </c>
      <c r="DF819" s="60">
        <v>2.1411826924508333</v>
      </c>
      <c r="DG819" s="60">
        <v>5.2036613962727851E-2</v>
      </c>
      <c r="DH819" s="60">
        <v>-0.8157048480818907</v>
      </c>
      <c r="DI819" s="60">
        <v>-14.417459947300538</v>
      </c>
      <c r="DJ819" s="60">
        <f>SUM(DF819:DI819)</f>
        <v>-13.039945488968867</v>
      </c>
      <c r="DK819" s="60">
        <f>DJ819/DR819*2000</f>
        <v>-84.890872819197313</v>
      </c>
      <c r="DL819" s="60"/>
      <c r="DM819" s="60"/>
      <c r="DN819" s="60">
        <f>SUM(DL819:DM819)</f>
        <v>0</v>
      </c>
      <c r="DO819" s="58">
        <v>295.63333333333333</v>
      </c>
      <c r="DP819" s="58">
        <v>10.333333333333334</v>
      </c>
      <c r="DQ819" s="58">
        <v>1.25</v>
      </c>
      <c r="DR819" s="58">
        <v>307.21666666666664</v>
      </c>
    </row>
    <row r="820" spans="1:122" s="30" customFormat="1" x14ac:dyDescent="0.2">
      <c r="A820" t="s">
        <v>4671</v>
      </c>
      <c r="B820" t="s">
        <v>4671</v>
      </c>
      <c r="C820" t="str">
        <f>CONCATENATE(RIGHT(D820,LEN(D820)-SEARCH(" ",D820)), ", ", LEFT(D820, SEARCH(" ", D820)))</f>
        <v xml:space="preserve">Ballard, Keith </v>
      </c>
      <c r="D820" t="str">
        <f>LEFT(F820, SEARCH(",", F820) - 1)</f>
        <v>Keith Ballard</v>
      </c>
      <c r="E820" t="str">
        <f>LEFT(RIGHT(F820, LEN(F820)-SEARCH(",", F820)-1), 2)</f>
        <v xml:space="preserve">D </v>
      </c>
      <c r="F820" t="s">
        <v>2798</v>
      </c>
      <c r="G820">
        <v>70</v>
      </c>
      <c r="H820">
        <v>5</v>
      </c>
      <c r="I820">
        <v>22</v>
      </c>
      <c r="J820">
        <f>H820+I820</f>
        <v>27</v>
      </c>
      <c r="K820">
        <v>-7</v>
      </c>
      <c r="L820">
        <v>59</v>
      </c>
      <c r="M820" s="5" t="s">
        <v>5496</v>
      </c>
      <c r="N820" s="7">
        <f>LEFT(M820, LEN(M820)-3)+RIGHT(M820,2)/60</f>
        <v>21.683333333333334</v>
      </c>
      <c r="O820" s="7">
        <f>G820*N820</f>
        <v>1517.8333333333333</v>
      </c>
      <c r="P820">
        <v>2</v>
      </c>
      <c r="Q820">
        <v>9</v>
      </c>
      <c r="R820">
        <v>0</v>
      </c>
      <c r="S820">
        <v>1</v>
      </c>
      <c r="T820">
        <f t="shared" si="1694"/>
        <v>3</v>
      </c>
      <c r="U820">
        <f t="shared" si="1694"/>
        <v>12</v>
      </c>
      <c r="V820">
        <v>79</v>
      </c>
      <c r="W820" s="9">
        <f>IF(V820=0,0,H820/V820)</f>
        <v>6.3291139240506333E-2</v>
      </c>
      <c r="X820">
        <v>2110</v>
      </c>
      <c r="Y820">
        <v>0</v>
      </c>
      <c r="Z820">
        <v>0</v>
      </c>
      <c r="AA820">
        <v>0</v>
      </c>
      <c r="AB820">
        <v>0</v>
      </c>
      <c r="AC820" s="9">
        <f>IF(AA820+AB820=0,0,AA820/(AA820+AB820))</f>
        <v>0</v>
      </c>
      <c r="AD820" s="5" t="s">
        <v>1775</v>
      </c>
      <c r="AE820" s="11">
        <f>LEFT(AD820, LEN(AD820)-3)+RIGHT(AD820,2)/60</f>
        <v>56.2</v>
      </c>
      <c r="AF820" s="27">
        <v>35</v>
      </c>
      <c r="AG820" s="12">
        <v>1412032</v>
      </c>
      <c r="AH820" s="13" t="s">
        <v>4501</v>
      </c>
      <c r="AI820" s="13" t="s">
        <v>343</v>
      </c>
      <c r="AJ820" s="14">
        <v>5.2</v>
      </c>
      <c r="AK820" s="13" t="s">
        <v>6336</v>
      </c>
      <c r="AL820" s="13" t="s">
        <v>6360</v>
      </c>
      <c r="AM820" s="13" t="s">
        <v>6297</v>
      </c>
      <c r="AN820" s="18">
        <f t="shared" si="1695"/>
        <v>30.1</v>
      </c>
      <c r="AO820" s="18">
        <f t="shared" si="1695"/>
        <v>35.299999999999997</v>
      </c>
      <c r="AP820" s="18">
        <f t="shared" si="1695"/>
        <v>5.2</v>
      </c>
      <c r="AQ820" s="18">
        <f t="shared" si="1695"/>
        <v>2.2999999999999998</v>
      </c>
      <c r="AR820" s="18">
        <f>AQ820/(BR820+2*(BS820+BT820))*2000</f>
        <v>2.4021514922060629</v>
      </c>
      <c r="AS820" s="18">
        <f>AL820+0</f>
        <v>3.5</v>
      </c>
      <c r="AT820" s="18">
        <f>AS820/(BR820+2*(BS820+BT820))*2000</f>
        <v>3.6554479229222694</v>
      </c>
      <c r="AU820" s="18">
        <f>AM820+0</f>
        <v>5.9</v>
      </c>
      <c r="AV820" s="66">
        <v>135</v>
      </c>
      <c r="AW820" s="66">
        <v>130</v>
      </c>
      <c r="AX820" s="66">
        <v>54</v>
      </c>
      <c r="AY820" s="66">
        <v>38</v>
      </c>
      <c r="AZ820" s="66">
        <v>34</v>
      </c>
      <c r="BA820" s="66">
        <v>0</v>
      </c>
      <c r="BB820" s="66">
        <v>0</v>
      </c>
      <c r="BC820" s="66">
        <v>0</v>
      </c>
      <c r="BD820">
        <v>2</v>
      </c>
      <c r="BE820" t="s">
        <v>4960</v>
      </c>
      <c r="BF820" t="s">
        <v>4961</v>
      </c>
      <c r="BG820" t="s">
        <v>7470</v>
      </c>
      <c r="BH820" t="s">
        <v>7471</v>
      </c>
      <c r="BI820">
        <v>71</v>
      </c>
      <c r="BJ820">
        <v>208</v>
      </c>
      <c r="BK820" t="s">
        <v>1259</v>
      </c>
      <c r="BL820" t="s">
        <v>7128</v>
      </c>
      <c r="BM820" s="4" t="s">
        <v>2018</v>
      </c>
      <c r="BN820" s="4" t="s">
        <v>2019</v>
      </c>
      <c r="BO820" s="4" t="s">
        <v>7255</v>
      </c>
      <c r="BP820" s="4" t="s">
        <v>7256</v>
      </c>
      <c r="BQ820" s="7">
        <f t="shared" si="1693"/>
        <v>1517.5833333333333</v>
      </c>
      <c r="BR820" s="7">
        <f t="shared" si="1693"/>
        <v>1120.2166666666667</v>
      </c>
      <c r="BS820" s="7">
        <f t="shared" si="1693"/>
        <v>258.2</v>
      </c>
      <c r="BT820" s="7">
        <f t="shared" si="1693"/>
        <v>139.16666666666666</v>
      </c>
      <c r="BU820" s="12">
        <v>2110</v>
      </c>
      <c r="BV820">
        <v>0</v>
      </c>
      <c r="BW820">
        <v>0</v>
      </c>
      <c r="BX820">
        <v>0</v>
      </c>
      <c r="BY820" s="18">
        <f>BR820/G820</f>
        <v>16.003095238095238</v>
      </c>
      <c r="BZ820" s="18">
        <f>BS820/G820</f>
        <v>3.6885714285714286</v>
      </c>
      <c r="CA820" s="18">
        <f>BT820/G820</f>
        <v>1.9880952380952379</v>
      </c>
      <c r="CB820" s="6">
        <v>43</v>
      </c>
      <c r="CC820" s="6">
        <v>19</v>
      </c>
      <c r="CD820" s="6">
        <v>2</v>
      </c>
      <c r="CE820" s="6">
        <v>64</v>
      </c>
      <c r="CF820" s="6">
        <v>51</v>
      </c>
      <c r="CG820" s="6">
        <v>2</v>
      </c>
      <c r="CH820" s="6">
        <v>40</v>
      </c>
      <c r="CI820" s="6">
        <v>93</v>
      </c>
      <c r="CJ820" s="11">
        <f>IF(BR820=0,0,CB820/BR820*60)</f>
        <v>2.3031258833856545</v>
      </c>
      <c r="CK820" s="11">
        <f>IF(BT820=0,0,CC820/BT820*60)</f>
        <v>8.1916167664670656</v>
      </c>
      <c r="CL820" s="11">
        <f>IF(BS820=0,0,CD820/BS820*60)</f>
        <v>0.46475600309837339</v>
      </c>
      <c r="CM820" s="11">
        <f>IF(BR820=0,0,CF820/BR820*60)</f>
        <v>2.7316144198294969</v>
      </c>
      <c r="CN820" s="11">
        <f>IF(BT820=0,0,CG820/BT820*60)</f>
        <v>0.86227544910179654</v>
      </c>
      <c r="CO820" s="11">
        <f>IF(BS820=0,0,CH820/BS820*60)</f>
        <v>9.2951200619674665</v>
      </c>
      <c r="CP820" s="52">
        <f t="shared" si="1542"/>
        <v>6.9767441860465115E-2</v>
      </c>
      <c r="CQ820" s="52">
        <f t="shared" si="1543"/>
        <v>0.27906976744186046</v>
      </c>
      <c r="CR820" s="52">
        <f t="shared" si="1544"/>
        <v>0.34883720930232559</v>
      </c>
      <c r="CS820" s="52">
        <f t="shared" si="1545"/>
        <v>0.10526315789473684</v>
      </c>
      <c r="CT820" s="52">
        <f t="shared" si="1546"/>
        <v>0.47368421052631576</v>
      </c>
      <c r="CU820" s="52">
        <f t="shared" si="1547"/>
        <v>0.57894736842105265</v>
      </c>
      <c r="CV820">
        <v>0</v>
      </c>
      <c r="CW820" s="60">
        <f>DD820+DJ820+DN820</f>
        <v>65.8675407197521</v>
      </c>
      <c r="CX820" s="60">
        <f>CW820/DR820*2000</f>
        <v>86.805830392293132</v>
      </c>
      <c r="CY820" s="60">
        <v>8.2747312919636133</v>
      </c>
      <c r="CZ820" s="60">
        <v>7.0507895207576423</v>
      </c>
      <c r="DA820" s="60">
        <v>5.2861476321189836E-2</v>
      </c>
      <c r="DB820" s="60">
        <v>0.48687594870227435</v>
      </c>
      <c r="DC820" s="60">
        <v>0</v>
      </c>
      <c r="DD820" s="60">
        <f>SUM(CY820:DC820)</f>
        <v>15.865258237744719</v>
      </c>
      <c r="DE820" s="60">
        <f>DD820/DR820*2000</f>
        <v>20.90858259875203</v>
      </c>
      <c r="DF820" s="60">
        <v>33.212249960590739</v>
      </c>
      <c r="DG820" s="60">
        <v>2.3350185966869654</v>
      </c>
      <c r="DH820" s="60">
        <v>7.5749015731436256</v>
      </c>
      <c r="DI820" s="60">
        <v>6.8801123515860505</v>
      </c>
      <c r="DJ820" s="60">
        <f>SUM(DF820:DI820)</f>
        <v>50.002282482007381</v>
      </c>
      <c r="DK820" s="60">
        <f>DJ820/DR820*2000</f>
        <v>65.897247793541098</v>
      </c>
      <c r="DL820" s="60"/>
      <c r="DM820" s="60"/>
      <c r="DN820" s="60">
        <f>SUM(DL820:DM820)</f>
        <v>0</v>
      </c>
      <c r="DO820" s="59">
        <v>1120.2166666666667</v>
      </c>
      <c r="DP820" s="59">
        <v>139.16666666666666</v>
      </c>
      <c r="DQ820" s="59">
        <v>258.2</v>
      </c>
      <c r="DR820" s="58">
        <v>1517.5833333333335</v>
      </c>
    </row>
    <row r="821" spans="1:122" x14ac:dyDescent="0.2">
      <c r="A821" s="31" t="s">
        <v>4658</v>
      </c>
      <c r="B821" s="31" t="s">
        <v>4671</v>
      </c>
      <c r="C821" s="31" t="str">
        <f>CONCATENATE(RIGHT(D821,LEN(D821)-SEARCH(" ",D821)), ", ", LEFT(D821, SEARCH(" ", D821)))</f>
        <v xml:space="preserve">Tjarnqvist, Mathias </v>
      </c>
      <c r="D821" s="31" t="str">
        <f>LEFT(F821, SEARCH(",", F821) - 1)</f>
        <v>Mathias Tjarnqvist</v>
      </c>
      <c r="E821" s="31" t="str">
        <f>LEFT(RIGHT(F821, LEN(F821)-SEARCH(",", F821)-1), 2)</f>
        <v>LW</v>
      </c>
      <c r="F821" s="31" t="s">
        <v>3376</v>
      </c>
      <c r="G821" s="31">
        <v>18</v>
      </c>
      <c r="H821" s="31">
        <v>1</v>
      </c>
      <c r="I821" s="31">
        <v>3</v>
      </c>
      <c r="J821" s="31">
        <f>H821+I821</f>
        <v>4</v>
      </c>
      <c r="K821" s="31">
        <v>-3</v>
      </c>
      <c r="L821" s="31">
        <v>4</v>
      </c>
      <c r="M821" s="32" t="s">
        <v>5697</v>
      </c>
      <c r="N821" s="33">
        <f>LEFT(M821, LEN(M821)-3)+RIGHT(M821,2)/60</f>
        <v>9.25</v>
      </c>
      <c r="O821" s="33">
        <f>G821*N821</f>
        <v>166.5</v>
      </c>
      <c r="P821" s="31">
        <v>0</v>
      </c>
      <c r="Q821" s="31">
        <v>0</v>
      </c>
      <c r="R821" s="31">
        <v>0</v>
      </c>
      <c r="S821" s="31">
        <v>0</v>
      </c>
      <c r="T821" s="31">
        <f t="shared" si="1694"/>
        <v>1</v>
      </c>
      <c r="U821" s="31">
        <f t="shared" si="1694"/>
        <v>3</v>
      </c>
      <c r="V821" s="31">
        <v>13</v>
      </c>
      <c r="W821" s="34">
        <f>IF(V821=0,0,H821/V821)</f>
        <v>7.6923076923076927E-2</v>
      </c>
      <c r="X821" s="31">
        <v>246</v>
      </c>
      <c r="Y821" s="31">
        <v>0</v>
      </c>
      <c r="Z821" s="31">
        <v>0</v>
      </c>
      <c r="AA821" s="31">
        <v>3</v>
      </c>
      <c r="AB821" s="31">
        <v>4</v>
      </c>
      <c r="AC821" s="34">
        <f>IF(AA821+AB821=0,0,AA821/(AA821+AB821))</f>
        <v>0.42857142857142855</v>
      </c>
      <c r="AD821" s="32" t="s">
        <v>7111</v>
      </c>
      <c r="AE821" s="35">
        <f>LEFT(AD821, LEN(AD821)-3)+RIGHT(AD821,2)/60</f>
        <v>41.583333333333336</v>
      </c>
      <c r="AF821" s="36"/>
      <c r="AG821" s="31"/>
      <c r="AH821" s="38" t="s">
        <v>6291</v>
      </c>
      <c r="AI821" s="38" t="s">
        <v>6327</v>
      </c>
      <c r="AJ821" s="39">
        <v>-3.2</v>
      </c>
      <c r="AK821" s="38" t="s">
        <v>6340</v>
      </c>
      <c r="AL821" s="38" t="s">
        <v>6333</v>
      </c>
      <c r="AM821" s="38" t="s">
        <v>6429</v>
      </c>
      <c r="AN821" s="40">
        <f t="shared" si="1695"/>
        <v>4.3</v>
      </c>
      <c r="AO821" s="40">
        <f t="shared" si="1695"/>
        <v>4</v>
      </c>
      <c r="AP821" s="40">
        <f t="shared" si="1695"/>
        <v>-3.2</v>
      </c>
      <c r="AQ821" s="40">
        <f t="shared" si="1695"/>
        <v>-0.6</v>
      </c>
      <c r="AR821" s="40"/>
      <c r="AS821" s="40">
        <f>AL821+0</f>
        <v>0</v>
      </c>
      <c r="AT821" s="40"/>
      <c r="AU821" s="40">
        <f>AM821+0</f>
        <v>-0.7</v>
      </c>
      <c r="AV821" s="31"/>
      <c r="AW821" s="31"/>
      <c r="AX821" s="31"/>
      <c r="AY821" s="31"/>
      <c r="AZ821" s="31"/>
      <c r="BA821" s="31"/>
      <c r="BB821" s="31"/>
      <c r="BC821" s="31"/>
      <c r="BD821" s="31"/>
      <c r="BE821" s="31"/>
      <c r="BF821" s="31"/>
      <c r="BG821" s="31"/>
      <c r="BH821" s="31"/>
      <c r="BI821" s="31"/>
      <c r="BJ821" s="31"/>
      <c r="BK821" s="31"/>
      <c r="BL821" s="31"/>
      <c r="BM821" s="41"/>
      <c r="BN821" s="41"/>
      <c r="BO821" s="41"/>
      <c r="BP821" s="41"/>
      <c r="BQ821" s="33"/>
      <c r="BR821" s="33"/>
      <c r="BS821" s="33"/>
      <c r="BT821" s="33"/>
      <c r="BU821" s="37"/>
      <c r="BV821" s="31"/>
      <c r="BW821" s="31"/>
      <c r="BX821" s="31"/>
      <c r="BY821" s="40"/>
      <c r="BZ821" s="40"/>
      <c r="CA821" s="40"/>
      <c r="CB821" s="55">
        <v>5</v>
      </c>
      <c r="CC821" s="55">
        <v>1</v>
      </c>
      <c r="CD821" s="55">
        <v>0</v>
      </c>
      <c r="CE821" s="55">
        <v>6</v>
      </c>
      <c r="CF821" s="55">
        <v>8</v>
      </c>
      <c r="CG821" s="55">
        <v>0</v>
      </c>
      <c r="CH821" s="55">
        <v>0</v>
      </c>
      <c r="CI821" s="55">
        <v>8</v>
      </c>
      <c r="CJ821" s="35"/>
      <c r="CK821" s="35"/>
      <c r="CL821" s="35"/>
      <c r="CM821" s="35"/>
      <c r="CN821" s="35"/>
      <c r="CO821" s="35"/>
      <c r="CP821" s="56">
        <f t="shared" si="1542"/>
        <v>0.2</v>
      </c>
      <c r="CQ821" s="56">
        <f t="shared" si="1543"/>
        <v>0.6</v>
      </c>
      <c r="CR821" s="56">
        <f t="shared" si="1544"/>
        <v>0.8</v>
      </c>
      <c r="CS821" s="56">
        <f t="shared" si="1545"/>
        <v>0</v>
      </c>
      <c r="CT821" s="56">
        <f t="shared" si="1546"/>
        <v>0</v>
      </c>
      <c r="CU821" s="56">
        <f t="shared" si="1547"/>
        <v>0</v>
      </c>
      <c r="CV821" s="31">
        <v>1</v>
      </c>
      <c r="CW821" s="61">
        <f>DD821+DJ821+DN821</f>
        <v>2.7242989240470834</v>
      </c>
      <c r="CX821" s="61">
        <f>CW821/DR821*2000</f>
        <v>32.750538057067722</v>
      </c>
      <c r="CY821" s="61">
        <v>1.0173944401648172</v>
      </c>
      <c r="CZ821" s="61">
        <v>-0.18260299069831759</v>
      </c>
      <c r="DA821" s="61">
        <v>7.7586421923726417E-2</v>
      </c>
      <c r="DB821" s="61">
        <v>-1.8738083764602211E-2</v>
      </c>
      <c r="DC821" s="61">
        <v>0</v>
      </c>
      <c r="DD821" s="61">
        <f>SUM(CY821:DC821)</f>
        <v>0.8936397876256239</v>
      </c>
      <c r="DE821" s="61">
        <f>DD821/DR821*2000</f>
        <v>10.743014878288406</v>
      </c>
      <c r="DF821" s="61">
        <v>0.95721750325972255</v>
      </c>
      <c r="DG821" s="61">
        <v>9.9856810168212733E-3</v>
      </c>
      <c r="DH821" s="61">
        <v>0.15289951834033647</v>
      </c>
      <c r="DI821" s="61">
        <v>0.71055643380457911</v>
      </c>
      <c r="DJ821" s="61">
        <f>SUM(DF821:DI821)</f>
        <v>1.8306591364214595</v>
      </c>
      <c r="DK821" s="61">
        <f>DJ821/DR821*2000</f>
        <v>22.007523178779316</v>
      </c>
      <c r="DL821" s="61"/>
      <c r="DM821" s="61"/>
      <c r="DN821" s="61">
        <f>SUM(DL821:DM821)</f>
        <v>0</v>
      </c>
      <c r="DO821" s="62">
        <v>161.93333333333334</v>
      </c>
      <c r="DP821" s="62">
        <v>3.1</v>
      </c>
      <c r="DQ821" s="62">
        <v>1.3333333333333333</v>
      </c>
      <c r="DR821" s="62">
        <v>166.36666666666667</v>
      </c>
    </row>
    <row r="822" spans="1:122" x14ac:dyDescent="0.2">
      <c r="A822" s="31" t="s">
        <v>4671</v>
      </c>
      <c r="B822" s="31" t="s">
        <v>4671</v>
      </c>
      <c r="C822" s="31" t="str">
        <f>CONCATENATE(RIGHT(D822,LEN(D822)-SEARCH(" ",D822)), ", ", LEFT(D822, SEARCH(" ", D822)))</f>
        <v xml:space="preserve">Tjarnqvist, Mathias </v>
      </c>
      <c r="D822" s="31" t="str">
        <f>LEFT(F822, SEARCH(",", F822) - 1)</f>
        <v>Mathias Tjarnqvist</v>
      </c>
      <c r="E822" s="31" t="str">
        <f>LEFT(RIGHT(F822, LEN(F822)-SEARCH(",", F822)-1), 2)</f>
        <v>LW</v>
      </c>
      <c r="F822" s="31" t="s">
        <v>2809</v>
      </c>
      <c r="G822" s="31">
        <v>26</v>
      </c>
      <c r="H822" s="31">
        <v>5</v>
      </c>
      <c r="I822" s="31">
        <v>4</v>
      </c>
      <c r="J822" s="31">
        <f>H822+I822</f>
        <v>9</v>
      </c>
      <c r="K822" s="31">
        <v>-2</v>
      </c>
      <c r="L822" s="31">
        <v>2</v>
      </c>
      <c r="M822" s="32" t="s">
        <v>5864</v>
      </c>
      <c r="N822" s="33">
        <f>LEFT(M822, LEN(M822)-3)+RIGHT(M822,2)/60</f>
        <v>14.833333333333334</v>
      </c>
      <c r="O822" s="33">
        <f>G822*N822</f>
        <v>385.66666666666669</v>
      </c>
      <c r="P822" s="31">
        <v>0</v>
      </c>
      <c r="Q822" s="31">
        <v>0</v>
      </c>
      <c r="R822" s="31">
        <v>1</v>
      </c>
      <c r="S822" s="31">
        <v>0</v>
      </c>
      <c r="T822" s="31">
        <f t="shared" si="1694"/>
        <v>4</v>
      </c>
      <c r="U822" s="31">
        <f t="shared" si="1694"/>
        <v>4</v>
      </c>
      <c r="V822" s="31">
        <v>31</v>
      </c>
      <c r="W822" s="34">
        <f>IF(V822=0,0,H822/V822)</f>
        <v>0.16129032258064516</v>
      </c>
      <c r="X822" s="31">
        <v>552</v>
      </c>
      <c r="Y822" s="31">
        <v>0</v>
      </c>
      <c r="Z822" s="31">
        <v>0</v>
      </c>
      <c r="AA822" s="31">
        <v>6</v>
      </c>
      <c r="AB822" s="31">
        <v>5</v>
      </c>
      <c r="AC822" s="34">
        <f>IF(AA822+AB822=0,0,AA822/(AA822+AB822))</f>
        <v>0.54545454545454541</v>
      </c>
      <c r="AD822" s="32" t="s">
        <v>1778</v>
      </c>
      <c r="AE822" s="35">
        <f>LEFT(AD822, LEN(AD822)-3)+RIGHT(AD822,2)/60</f>
        <v>42.833333333333336</v>
      </c>
      <c r="AF822" s="36">
        <v>48</v>
      </c>
      <c r="AG822" s="37">
        <v>749159</v>
      </c>
      <c r="AH822" s="38" t="s">
        <v>6421</v>
      </c>
      <c r="AI822" s="38" t="s">
        <v>315</v>
      </c>
      <c r="AJ822" s="39">
        <v>0</v>
      </c>
      <c r="AK822" s="38" t="s">
        <v>6344</v>
      </c>
      <c r="AL822" s="38" t="s">
        <v>6344</v>
      </c>
      <c r="AM822" s="38" t="s">
        <v>6422</v>
      </c>
      <c r="AN822" s="40">
        <f t="shared" si="1695"/>
        <v>6.4</v>
      </c>
      <c r="AO822" s="40">
        <f t="shared" si="1695"/>
        <v>8.8000000000000007</v>
      </c>
      <c r="AP822" s="40">
        <f t="shared" si="1695"/>
        <v>0</v>
      </c>
      <c r="AQ822" s="40">
        <f t="shared" si="1695"/>
        <v>0.5</v>
      </c>
      <c r="AR822" s="40"/>
      <c r="AS822" s="40">
        <f>AL822+0</f>
        <v>0.5</v>
      </c>
      <c r="AT822" s="40"/>
      <c r="AU822" s="40">
        <f>AM822+0</f>
        <v>1</v>
      </c>
      <c r="AV822" s="31">
        <v>64</v>
      </c>
      <c r="AW822" s="31">
        <v>28</v>
      </c>
      <c r="AX822" s="31">
        <v>22</v>
      </c>
      <c r="AY822" s="31">
        <v>17</v>
      </c>
      <c r="AZ822" s="31">
        <v>11</v>
      </c>
      <c r="BA822" s="31">
        <v>9</v>
      </c>
      <c r="BB822" s="31">
        <v>9</v>
      </c>
      <c r="BC822" s="31">
        <v>44</v>
      </c>
      <c r="BD822" s="31">
        <v>22</v>
      </c>
      <c r="BE822" s="31" t="s">
        <v>3133</v>
      </c>
      <c r="BF822" s="31" t="s">
        <v>3134</v>
      </c>
      <c r="BG822" s="31"/>
      <c r="BH822" s="31" t="s">
        <v>7493</v>
      </c>
      <c r="BI822" s="31">
        <v>74</v>
      </c>
      <c r="BJ822" s="31">
        <v>196</v>
      </c>
      <c r="BK822" s="31" t="s">
        <v>1259</v>
      </c>
      <c r="BL822" s="31" t="s">
        <v>7128</v>
      </c>
      <c r="BM822" s="41" t="s">
        <v>2569</v>
      </c>
      <c r="BN822" s="41" t="s">
        <v>2570</v>
      </c>
      <c r="BO822" s="41" t="s">
        <v>2571</v>
      </c>
      <c r="BP822" s="41" t="s">
        <v>2572</v>
      </c>
      <c r="BQ822" s="33"/>
      <c r="BR822" s="33"/>
      <c r="BS822" s="33"/>
      <c r="BT822" s="33"/>
      <c r="BU822" s="31">
        <v>798</v>
      </c>
      <c r="BV822" s="31">
        <v>0</v>
      </c>
      <c r="BW822" s="31">
        <v>0</v>
      </c>
      <c r="BX822" s="31">
        <v>0</v>
      </c>
      <c r="BY822" s="40"/>
      <c r="BZ822" s="40"/>
      <c r="CA822" s="40"/>
      <c r="CB822" s="55">
        <v>10</v>
      </c>
      <c r="CC822" s="55">
        <v>0</v>
      </c>
      <c r="CD822" s="55">
        <v>1</v>
      </c>
      <c r="CE822" s="55">
        <v>11</v>
      </c>
      <c r="CF822" s="55">
        <v>13</v>
      </c>
      <c r="CG822" s="55">
        <v>0</v>
      </c>
      <c r="CH822" s="55">
        <v>11</v>
      </c>
      <c r="CI822" s="55">
        <v>24</v>
      </c>
      <c r="CJ822" s="35"/>
      <c r="CK822" s="35"/>
      <c r="CL822" s="35"/>
      <c r="CM822" s="35"/>
      <c r="CN822" s="35"/>
      <c r="CO822" s="35"/>
      <c r="CP822" s="56">
        <f t="shared" si="1542"/>
        <v>0.4</v>
      </c>
      <c r="CQ822" s="56">
        <f t="shared" si="1543"/>
        <v>0.4</v>
      </c>
      <c r="CR822" s="56">
        <f t="shared" si="1544"/>
        <v>0.8</v>
      </c>
      <c r="CS822" s="56">
        <f t="shared" si="1545"/>
        <v>0</v>
      </c>
      <c r="CT822" s="56">
        <f t="shared" si="1546"/>
        <v>0</v>
      </c>
      <c r="CU822" s="56">
        <f t="shared" si="1547"/>
        <v>0</v>
      </c>
      <c r="CV822" s="31">
        <v>1</v>
      </c>
      <c r="CW822" s="61">
        <f>DD822+DJ822+DN822</f>
        <v>19.559031806339416</v>
      </c>
      <c r="CX822" s="61">
        <f>CW822/DR822*2000</f>
        <v>101.45164541866131</v>
      </c>
      <c r="CY822" s="61">
        <v>4.7597898442520767</v>
      </c>
      <c r="CZ822" s="61">
        <v>-0.80980823497317378</v>
      </c>
      <c r="DA822" s="61">
        <v>1.3430896213175848E-2</v>
      </c>
      <c r="DB822" s="61">
        <v>1.3105105411407598</v>
      </c>
      <c r="DC822" s="61">
        <v>0</v>
      </c>
      <c r="DD822" s="61">
        <f>SUM(CY822:DC822)</f>
        <v>5.2739230466328388</v>
      </c>
      <c r="DE822" s="61">
        <f>DD822/DR822*2000</f>
        <v>27.355555029001106</v>
      </c>
      <c r="DF822" s="61">
        <v>3.5438713776461213</v>
      </c>
      <c r="DG822" s="61">
        <v>7.5788810336037502E-2</v>
      </c>
      <c r="DH822" s="61">
        <v>3.9288836385492498</v>
      </c>
      <c r="DI822" s="61">
        <v>6.7365649331751669</v>
      </c>
      <c r="DJ822" s="61">
        <f>SUM(DF822:DI822)</f>
        <v>14.285108759706576</v>
      </c>
      <c r="DK822" s="61">
        <f>DJ822/DR822*2000</f>
        <v>74.096090389660205</v>
      </c>
      <c r="DL822" s="61"/>
      <c r="DM822" s="61"/>
      <c r="DN822" s="61">
        <f>SUM(DL822:DM822)</f>
        <v>0</v>
      </c>
      <c r="DO822" s="62">
        <v>287.86666666666667</v>
      </c>
      <c r="DP822" s="62">
        <v>15.05</v>
      </c>
      <c r="DQ822" s="62">
        <v>82.666666666666671</v>
      </c>
      <c r="DR822" s="62">
        <v>385.58333333333337</v>
      </c>
    </row>
    <row r="823" spans="1:122" x14ac:dyDescent="0.2">
      <c r="A823" s="19" t="s">
        <v>4671</v>
      </c>
      <c r="B823" s="19" t="s">
        <v>4671</v>
      </c>
      <c r="C823" s="19" t="s">
        <v>70</v>
      </c>
      <c r="D823" s="19" t="s">
        <v>71</v>
      </c>
      <c r="E823" s="19" t="s">
        <v>2750</v>
      </c>
      <c r="F823" s="19" t="s">
        <v>3376</v>
      </c>
      <c r="G823" s="19">
        <v>44</v>
      </c>
      <c r="H823" s="19">
        <v>6</v>
      </c>
      <c r="I823" s="19">
        <v>7</v>
      </c>
      <c r="J823" s="19">
        <v>13</v>
      </c>
      <c r="K823" s="19">
        <v>-5</v>
      </c>
      <c r="L823" s="19">
        <v>6</v>
      </c>
      <c r="M823" s="20"/>
      <c r="N823" s="21">
        <v>12.55</v>
      </c>
      <c r="O823" s="21">
        <v>552.16999999999996</v>
      </c>
      <c r="P823" s="19">
        <v>0</v>
      </c>
      <c r="Q823" s="19">
        <v>0</v>
      </c>
      <c r="R823" s="19">
        <v>1</v>
      </c>
      <c r="S823" s="19">
        <v>0</v>
      </c>
      <c r="T823" s="19">
        <v>5</v>
      </c>
      <c r="U823" s="19">
        <v>7</v>
      </c>
      <c r="V823" s="19">
        <v>44</v>
      </c>
      <c r="W823" s="22">
        <v>0.13600000000000001</v>
      </c>
      <c r="X823" s="19">
        <v>798</v>
      </c>
      <c r="Y823" s="19">
        <v>0</v>
      </c>
      <c r="Z823" s="19">
        <v>0</v>
      </c>
      <c r="AA823" s="19">
        <v>9</v>
      </c>
      <c r="AB823" s="19">
        <v>9</v>
      </c>
      <c r="AC823" s="22">
        <v>0.5</v>
      </c>
      <c r="AD823" s="20"/>
      <c r="AE823" s="21">
        <v>42.32</v>
      </c>
      <c r="AF823" s="28">
        <v>28</v>
      </c>
      <c r="AG823" s="23">
        <v>749159</v>
      </c>
      <c r="AH823" s="23"/>
      <c r="AI823" s="23"/>
      <c r="AJ823" s="23"/>
      <c r="AK823" s="23"/>
      <c r="AL823" s="23"/>
      <c r="AM823" s="23"/>
      <c r="AN823" s="24">
        <v>10.7</v>
      </c>
      <c r="AO823" s="24">
        <v>12.8</v>
      </c>
      <c r="AP823" s="24">
        <v>-3.2</v>
      </c>
      <c r="AQ823" s="29">
        <v>0.1</v>
      </c>
      <c r="AR823" s="24">
        <f>AQ823/(BR823+2*(BS823+BT823))*2000</f>
        <v>0.30576364470264483</v>
      </c>
      <c r="AS823" s="29">
        <v>0.3</v>
      </c>
      <c r="AT823" s="24">
        <f>AS823/(BR823+2*(BS823+BT823))*2000</f>
        <v>0.9172909341079345</v>
      </c>
      <c r="AU823" s="24">
        <v>0.3</v>
      </c>
      <c r="AV823" s="67">
        <v>28</v>
      </c>
      <c r="AW823" s="67">
        <v>64</v>
      </c>
      <c r="AX823" s="67">
        <v>22</v>
      </c>
      <c r="AY823" s="67">
        <v>17</v>
      </c>
      <c r="AZ823" s="67">
        <v>11</v>
      </c>
      <c r="BA823" s="67">
        <v>9</v>
      </c>
      <c r="BB823" s="67">
        <v>9</v>
      </c>
      <c r="BC823" s="67">
        <v>0.7</v>
      </c>
      <c r="BD823" s="19">
        <v>22</v>
      </c>
      <c r="BE823" s="19" t="s">
        <v>3133</v>
      </c>
      <c r="BF823" s="19" t="s">
        <v>3134</v>
      </c>
      <c r="BG823" s="19">
        <v>0</v>
      </c>
      <c r="BH823" s="19" t="s">
        <v>7493</v>
      </c>
      <c r="BI823" s="19">
        <v>74</v>
      </c>
      <c r="BJ823" s="19">
        <v>196</v>
      </c>
      <c r="BK823" s="19" t="s">
        <v>1259</v>
      </c>
      <c r="BL823" s="19" t="s">
        <v>7128</v>
      </c>
      <c r="BM823" s="25" t="s">
        <v>2569</v>
      </c>
      <c r="BN823" s="25" t="s">
        <v>2570</v>
      </c>
      <c r="BO823" s="25" t="s">
        <v>2571</v>
      </c>
      <c r="BP823" s="25" t="s">
        <v>2572</v>
      </c>
      <c r="BQ823" s="21">
        <f t="shared" ref="BQ823:BT824" si="1696">LEFT(TRIM(BM823),LEN(TRIM(BM823))-3)+RIGHT(TRIM(BM823),2)/60</f>
        <v>551.95000000000005</v>
      </c>
      <c r="BR823" s="21">
        <f t="shared" si="1696"/>
        <v>449.8</v>
      </c>
      <c r="BS823" s="21">
        <f t="shared" si="1696"/>
        <v>84</v>
      </c>
      <c r="BT823" s="21">
        <f t="shared" si="1696"/>
        <v>18.149999999999999</v>
      </c>
      <c r="BU823" s="19">
        <v>798</v>
      </c>
      <c r="BV823" s="19">
        <v>0</v>
      </c>
      <c r="BW823" s="19">
        <v>0</v>
      </c>
      <c r="BX823" s="19">
        <v>0</v>
      </c>
      <c r="BY823" s="24">
        <f>BR823/G823</f>
        <v>10.222727272727273</v>
      </c>
      <c r="BZ823" s="24">
        <f>BS823/G823</f>
        <v>1.9090909090909092</v>
      </c>
      <c r="CA823" s="24">
        <f>BT823/G823</f>
        <v>0.41249999999999998</v>
      </c>
      <c r="CB823" s="19">
        <v>15</v>
      </c>
      <c r="CC823" s="19">
        <v>1</v>
      </c>
      <c r="CD823" s="19">
        <v>1</v>
      </c>
      <c r="CE823" s="19">
        <v>17</v>
      </c>
      <c r="CF823" s="19">
        <v>21</v>
      </c>
      <c r="CG823" s="19">
        <v>0</v>
      </c>
      <c r="CH823" s="19">
        <v>11</v>
      </c>
      <c r="CI823" s="19">
        <v>32</v>
      </c>
      <c r="CJ823" s="53">
        <f>IF(BR823=0,0,CB823/BR823*60)</f>
        <v>2.0008892841262784</v>
      </c>
      <c r="CK823" s="53">
        <f>IF(BT823=0,0,CC823/BT823*60)</f>
        <v>3.3057851239669422</v>
      </c>
      <c r="CL823" s="53">
        <f>IF(BS823=0,0,CD823/BS823*60)</f>
        <v>0.71428571428571419</v>
      </c>
      <c r="CM823" s="53">
        <f>IF(BR823=0,0,CF823/BR823*60)</f>
        <v>2.8012449977767897</v>
      </c>
      <c r="CN823" s="53">
        <f>IF(BT823=0,0,CG823/BT823*60)</f>
        <v>0</v>
      </c>
      <c r="CO823" s="53">
        <f>IF(BS823=0,0,CH823/BS823*60)</f>
        <v>7.8571428571428577</v>
      </c>
      <c r="CP823" s="54">
        <f t="shared" si="1542"/>
        <v>0.33333333333333331</v>
      </c>
      <c r="CQ823" s="54">
        <f t="shared" si="1543"/>
        <v>0.46666666666666667</v>
      </c>
      <c r="CR823" s="54">
        <f t="shared" si="1544"/>
        <v>0.8</v>
      </c>
      <c r="CS823" s="54">
        <f t="shared" si="1545"/>
        <v>0</v>
      </c>
      <c r="CT823" s="54">
        <f t="shared" si="1546"/>
        <v>0</v>
      </c>
      <c r="CU823" s="54">
        <f t="shared" si="1547"/>
        <v>0</v>
      </c>
      <c r="CV823" s="19">
        <v>2</v>
      </c>
      <c r="CW823" s="65">
        <v>22.283000000000001</v>
      </c>
      <c r="CX823" s="65">
        <v>80.744</v>
      </c>
      <c r="CY823" s="24">
        <v>5.7770000000000001</v>
      </c>
      <c r="CZ823" s="24">
        <v>-0.99199999999999999</v>
      </c>
      <c r="DA823" s="24">
        <v>9.0999999999999998E-2</v>
      </c>
      <c r="DB823" s="24">
        <v>1.292</v>
      </c>
      <c r="DC823" s="24">
        <v>0</v>
      </c>
      <c r="DD823" s="65">
        <v>6.1680000000000001</v>
      </c>
      <c r="DE823" s="65">
        <v>22.347999999999999</v>
      </c>
      <c r="DF823" s="24">
        <v>4.5010000000000003</v>
      </c>
      <c r="DG823" s="24">
        <v>8.5999999999999993E-2</v>
      </c>
      <c r="DH823" s="24">
        <v>4.0819999999999999</v>
      </c>
      <c r="DI823" s="24">
        <v>7.4470000000000001</v>
      </c>
      <c r="DJ823" s="65">
        <v>16.116</v>
      </c>
      <c r="DK823" s="65">
        <v>58.396000000000001</v>
      </c>
      <c r="DL823" s="24">
        <v>0</v>
      </c>
      <c r="DM823" s="24">
        <v>0</v>
      </c>
      <c r="DN823" s="65">
        <v>0</v>
      </c>
      <c r="DO823" s="24">
        <v>449.8</v>
      </c>
      <c r="DP823" s="24">
        <v>18.149999999999999</v>
      </c>
      <c r="DQ823" s="24">
        <v>84</v>
      </c>
      <c r="DR823" s="24">
        <v>551.95000000000005</v>
      </c>
    </row>
    <row r="824" spans="1:122" x14ac:dyDescent="0.2">
      <c r="A824" t="s">
        <v>4671</v>
      </c>
      <c r="B824" t="s">
        <v>4671</v>
      </c>
      <c r="C824" t="str">
        <f>CONCATENATE(RIGHT(D824,LEN(D824)-SEARCH(" ",D824)), ", ", LEFT(D824, SEARCH(" ", D824)))</f>
        <v xml:space="preserve">Jones, Matt </v>
      </c>
      <c r="D824" t="str">
        <f>LEFT(F824, SEARCH(",", F824) - 1)</f>
        <v>Matt Jones</v>
      </c>
      <c r="E824" t="str">
        <f>LEFT(RIGHT(F824, LEN(F824)-SEARCH(",", F824)-1), 2)</f>
        <v xml:space="preserve">D </v>
      </c>
      <c r="F824" t="s">
        <v>2813</v>
      </c>
      <c r="G824">
        <v>45</v>
      </c>
      <c r="H824">
        <v>1</v>
      </c>
      <c r="I824">
        <v>6</v>
      </c>
      <c r="J824">
        <f>H824+I824</f>
        <v>7</v>
      </c>
      <c r="K824">
        <v>-12</v>
      </c>
      <c r="L824">
        <v>39</v>
      </c>
      <c r="M824" s="5" t="s">
        <v>5940</v>
      </c>
      <c r="N824" s="7">
        <f>LEFT(M824, LEN(M824)-3)+RIGHT(M824,2)/60</f>
        <v>16.383333333333333</v>
      </c>
      <c r="O824" s="7">
        <f>G824*N824</f>
        <v>737.25</v>
      </c>
      <c r="P824">
        <v>0</v>
      </c>
      <c r="Q824">
        <v>0</v>
      </c>
      <c r="R824">
        <v>0</v>
      </c>
      <c r="S824">
        <v>1</v>
      </c>
      <c r="T824">
        <f t="shared" ref="T824:U826" si="1697">H824-P824-R824</f>
        <v>1</v>
      </c>
      <c r="U824">
        <f t="shared" si="1697"/>
        <v>5</v>
      </c>
      <c r="V824">
        <v>20</v>
      </c>
      <c r="W824" s="9">
        <f>IF(V824=0,0,H824/V824)</f>
        <v>0.05</v>
      </c>
      <c r="X824">
        <v>1047</v>
      </c>
      <c r="Y824">
        <v>0</v>
      </c>
      <c r="Z824">
        <v>0</v>
      </c>
      <c r="AA824">
        <v>0</v>
      </c>
      <c r="AB824">
        <v>0</v>
      </c>
      <c r="AC824" s="9">
        <f>IF(AA824+AB824=0,0,AA824/(AA824+AB824))</f>
        <v>0</v>
      </c>
      <c r="AD824" s="5" t="s">
        <v>1779</v>
      </c>
      <c r="AE824" s="11">
        <f>LEFT(AD824, LEN(AD824)-3)+RIGHT(AD824,2)/60</f>
        <v>105.26666666666667</v>
      </c>
      <c r="AF824" s="27">
        <v>30</v>
      </c>
      <c r="AG824" s="12">
        <v>197542</v>
      </c>
      <c r="AH824" s="15" t="s">
        <v>6454</v>
      </c>
      <c r="AI824" s="15" t="s">
        <v>6289</v>
      </c>
      <c r="AJ824" s="16">
        <v>-8.1999999999999993</v>
      </c>
      <c r="AK824" s="15" t="s">
        <v>6333</v>
      </c>
      <c r="AL824" s="15" t="s">
        <v>4373</v>
      </c>
      <c r="AM824" s="15" t="s">
        <v>4373</v>
      </c>
      <c r="AN824" s="18">
        <f t="shared" ref="AN824:AQ826" si="1698">AH824+0</f>
        <v>10.3</v>
      </c>
      <c r="AO824" s="18">
        <f t="shared" si="1698"/>
        <v>14.8</v>
      </c>
      <c r="AP824" s="18">
        <f t="shared" si="1698"/>
        <v>-8.1999999999999993</v>
      </c>
      <c r="AQ824" s="18">
        <f t="shared" si="1698"/>
        <v>0</v>
      </c>
      <c r="AR824" s="18">
        <f>AQ824/(BR824+2*(BS824+BT824))*2000</f>
        <v>0</v>
      </c>
      <c r="AS824" s="18">
        <f>AL824+0</f>
        <v>-1.2</v>
      </c>
      <c r="AT824" s="18">
        <f>AS824/(BR824+2*(BS824+BT824))*2000</f>
        <v>-2.8568027615760028</v>
      </c>
      <c r="AU824" s="18">
        <f>AM824+0</f>
        <v>-1.2</v>
      </c>
      <c r="AV824" s="66">
        <v>59</v>
      </c>
      <c r="AW824" s="66">
        <v>65</v>
      </c>
      <c r="AX824" s="66">
        <v>5</v>
      </c>
      <c r="AY824" s="66">
        <v>17</v>
      </c>
      <c r="AZ824" s="66">
        <v>4</v>
      </c>
      <c r="BA824" s="66">
        <v>0</v>
      </c>
      <c r="BB824" s="66">
        <v>0</v>
      </c>
      <c r="BC824" s="66">
        <v>0</v>
      </c>
      <c r="BE824" t="s">
        <v>5287</v>
      </c>
      <c r="BF824" t="s">
        <v>5288</v>
      </c>
      <c r="BG824" t="s">
        <v>166</v>
      </c>
      <c r="BH824" t="s">
        <v>7471</v>
      </c>
      <c r="BI824">
        <v>72</v>
      </c>
      <c r="BJ824">
        <v>215</v>
      </c>
      <c r="BK824" t="s">
        <v>1259</v>
      </c>
      <c r="BL824" t="s">
        <v>638</v>
      </c>
      <c r="BM824" s="4" t="s">
        <v>2375</v>
      </c>
      <c r="BN824" s="4" t="s">
        <v>2376</v>
      </c>
      <c r="BO824" s="4" t="s">
        <v>2377</v>
      </c>
      <c r="BP824" s="4" t="s">
        <v>2220</v>
      </c>
      <c r="BQ824" s="7">
        <f t="shared" si="1696"/>
        <v>736.9666666666667</v>
      </c>
      <c r="BR824" s="7">
        <f t="shared" si="1696"/>
        <v>633.83333333333337</v>
      </c>
      <c r="BS824" s="7">
        <f t="shared" si="1696"/>
        <v>95.266666666666666</v>
      </c>
      <c r="BT824" s="7">
        <f t="shared" si="1696"/>
        <v>7.8666666666666671</v>
      </c>
      <c r="BU824" s="12">
        <v>1047</v>
      </c>
      <c r="BV824">
        <v>0</v>
      </c>
      <c r="BW824">
        <v>0</v>
      </c>
      <c r="BX824">
        <v>0</v>
      </c>
      <c r="BY824" s="18">
        <f>BR824/G824</f>
        <v>14.085185185185185</v>
      </c>
      <c r="BZ824" s="18">
        <f>BS824/G824</f>
        <v>2.1170370370370368</v>
      </c>
      <c r="CA824" s="18">
        <f>BT824/G824</f>
        <v>0.17481481481481481</v>
      </c>
      <c r="CB824" s="6">
        <v>13</v>
      </c>
      <c r="CC824" s="6">
        <v>0</v>
      </c>
      <c r="CD824" s="6">
        <v>0</v>
      </c>
      <c r="CE824" s="6">
        <v>13</v>
      </c>
      <c r="CF824" s="6">
        <v>25</v>
      </c>
      <c r="CG824" s="6">
        <v>0</v>
      </c>
      <c r="CH824" s="6">
        <v>11</v>
      </c>
      <c r="CI824" s="6">
        <v>36</v>
      </c>
      <c r="CJ824" s="11">
        <f>IF(BR824=0,0,CB824/BR824*60)</f>
        <v>1.2306074151985273</v>
      </c>
      <c r="CK824" s="11">
        <f>IF(BT824=0,0,CC824/BT824*60)</f>
        <v>0</v>
      </c>
      <c r="CL824" s="11">
        <f>IF(BS824=0,0,CD824/BS824*60)</f>
        <v>0</v>
      </c>
      <c r="CM824" s="11">
        <f>IF(BR824=0,0,CF824/BR824*60)</f>
        <v>2.3665527215356299</v>
      </c>
      <c r="CN824" s="11">
        <f>IF(BT824=0,0,CG824/BT824*60)</f>
        <v>0</v>
      </c>
      <c r="CO824" s="11">
        <f>IF(BS824=0,0,CH824/BS824*60)</f>
        <v>6.9279216235129457</v>
      </c>
      <c r="CP824" s="52">
        <f t="shared" si="1542"/>
        <v>7.6923076923076927E-2</v>
      </c>
      <c r="CQ824" s="52">
        <f t="shared" si="1543"/>
        <v>0.38461538461538464</v>
      </c>
      <c r="CR824" s="52">
        <f t="shared" si="1544"/>
        <v>0.46153846153846156</v>
      </c>
      <c r="CS824" s="52">
        <f t="shared" si="1545"/>
        <v>0</v>
      </c>
      <c r="CT824" s="52">
        <f t="shared" si="1546"/>
        <v>0</v>
      </c>
      <c r="CU824" s="52">
        <f t="shared" si="1547"/>
        <v>0</v>
      </c>
      <c r="CV824">
        <v>0</v>
      </c>
      <c r="CW824" s="60">
        <f>DD824+DJ824+DN824</f>
        <v>34.935264505949419</v>
      </c>
      <c r="CX824" s="60">
        <f>CW824/DR824*2000</f>
        <v>94.808262262289787</v>
      </c>
      <c r="CY824" s="60">
        <v>1.8796266526096239</v>
      </c>
      <c r="CZ824" s="60">
        <v>-0.29051043221752282</v>
      </c>
      <c r="DA824" s="60">
        <v>2.5670515182805689E-2</v>
      </c>
      <c r="DB824" s="60">
        <v>0.51509585532104141</v>
      </c>
      <c r="DC824" s="60">
        <v>0</v>
      </c>
      <c r="DD824" s="60">
        <f>SUM(CY824:DC824)</f>
        <v>2.1298825908959484</v>
      </c>
      <c r="DE824" s="60">
        <f>DD824/DR824*2000</f>
        <v>5.7801327718918492</v>
      </c>
      <c r="DF824" s="60">
        <v>24.134640082557258</v>
      </c>
      <c r="DG824" s="60">
        <v>0.34455656437727589</v>
      </c>
      <c r="DH824" s="60">
        <v>7.5027311130911061</v>
      </c>
      <c r="DI824" s="60">
        <v>0.82345415502783281</v>
      </c>
      <c r="DJ824" s="60">
        <f>SUM(DF824:DI824)</f>
        <v>32.805381915053474</v>
      </c>
      <c r="DK824" s="60">
        <f>DJ824/DR824*2000</f>
        <v>89.028129490397959</v>
      </c>
      <c r="DL824" s="60"/>
      <c r="DM824" s="60"/>
      <c r="DN824" s="60">
        <f>SUM(DL824:DM824)</f>
        <v>0</v>
      </c>
      <c r="DO824" s="58">
        <v>633.83333333333337</v>
      </c>
      <c r="DP824" s="58">
        <v>7.8666666666666671</v>
      </c>
      <c r="DQ824" s="58">
        <v>95.266666666666666</v>
      </c>
      <c r="DR824" s="58">
        <v>736.9666666666667</v>
      </c>
    </row>
    <row r="825" spans="1:122" x14ac:dyDescent="0.2">
      <c r="A825" s="31" t="s">
        <v>4667</v>
      </c>
      <c r="B825" s="31" t="s">
        <v>4671</v>
      </c>
      <c r="C825" s="31" t="str">
        <f>CONCATENATE(RIGHT(D825,LEN(D825)-SEARCH(" ",D825)), ", ", LEFT(D825, SEARCH(" ", D825)))</f>
        <v xml:space="preserve">York, Mike </v>
      </c>
      <c r="D825" s="31" t="str">
        <f>LEFT(F825, SEARCH(",", F825) - 1)</f>
        <v>Mike York</v>
      </c>
      <c r="E825" s="31" t="str">
        <f>LEFT(RIGHT(F825, LEN(F825)-SEARCH(",", F825)-1), 2)</f>
        <v>LW</v>
      </c>
      <c r="F825" s="31" t="s">
        <v>1171</v>
      </c>
      <c r="G825" s="31">
        <v>32</v>
      </c>
      <c r="H825" s="31">
        <v>6</v>
      </c>
      <c r="I825" s="31">
        <v>7</v>
      </c>
      <c r="J825" s="31">
        <f>H825+I825</f>
        <v>13</v>
      </c>
      <c r="K825" s="31">
        <v>-9</v>
      </c>
      <c r="L825" s="31">
        <v>14</v>
      </c>
      <c r="M825" s="32" t="s">
        <v>5871</v>
      </c>
      <c r="N825" s="33">
        <f>LEFT(M825, LEN(M825)-3)+RIGHT(M825,2)/60</f>
        <v>14.783333333333333</v>
      </c>
      <c r="O825" s="33">
        <f>G825*N825</f>
        <v>473.06666666666666</v>
      </c>
      <c r="P825" s="31">
        <v>2</v>
      </c>
      <c r="Q825" s="31">
        <v>1</v>
      </c>
      <c r="R825" s="31">
        <v>0</v>
      </c>
      <c r="S825" s="31">
        <v>0</v>
      </c>
      <c r="T825" s="31">
        <f t="shared" si="1697"/>
        <v>4</v>
      </c>
      <c r="U825" s="31">
        <f t="shared" si="1697"/>
        <v>6</v>
      </c>
      <c r="V825" s="31">
        <v>46</v>
      </c>
      <c r="W825" s="34">
        <f>IF(V825=0,0,H825/V825)</f>
        <v>0.13043478260869565</v>
      </c>
      <c r="X825" s="31">
        <v>615</v>
      </c>
      <c r="Y825" s="31">
        <v>1</v>
      </c>
      <c r="Z825" s="31">
        <v>0</v>
      </c>
      <c r="AA825" s="31">
        <v>197</v>
      </c>
      <c r="AB825" s="31">
        <v>235</v>
      </c>
      <c r="AC825" s="34">
        <f>IF(AA825+AB825=0,0,AA825/(AA825+AB825))</f>
        <v>0.45601851851851855</v>
      </c>
      <c r="AD825" s="32" t="s">
        <v>1671</v>
      </c>
      <c r="AE825" s="35">
        <f>LEFT(AD825, LEN(AD825)-3)+RIGHT(AD825,2)/60</f>
        <v>36.366666666666667</v>
      </c>
      <c r="AF825" s="36">
        <v>46</v>
      </c>
      <c r="AG825" s="37">
        <v>588101</v>
      </c>
      <c r="AH825" s="38" t="s">
        <v>4412</v>
      </c>
      <c r="AI825" s="38" t="s">
        <v>6303</v>
      </c>
      <c r="AJ825" s="39">
        <v>-10.9</v>
      </c>
      <c r="AK825" s="38" t="s">
        <v>6348</v>
      </c>
      <c r="AL825" s="38" t="s">
        <v>4432</v>
      </c>
      <c r="AM825" s="38" t="s">
        <v>6434</v>
      </c>
      <c r="AN825" s="40">
        <f t="shared" si="1698"/>
        <v>10.1</v>
      </c>
      <c r="AO825" s="40">
        <f t="shared" si="1698"/>
        <v>9</v>
      </c>
      <c r="AP825" s="40">
        <f t="shared" si="1698"/>
        <v>-10.9</v>
      </c>
      <c r="AQ825" s="40">
        <f t="shared" si="1698"/>
        <v>0.2</v>
      </c>
      <c r="AR825" s="40"/>
      <c r="AS825" s="40">
        <f>AL825+0</f>
        <v>-1.5</v>
      </c>
      <c r="AT825" s="40"/>
      <c r="AU825" s="40">
        <f>AM825+0</f>
        <v>-1.3</v>
      </c>
      <c r="AV825" s="31"/>
      <c r="AW825" s="31"/>
      <c r="AX825" s="31"/>
      <c r="AY825" s="31"/>
      <c r="AZ825" s="31"/>
      <c r="BA825" s="31"/>
      <c r="BB825" s="31"/>
      <c r="BC825" s="31"/>
      <c r="BD825" s="31"/>
      <c r="BE825" s="31"/>
      <c r="BF825" s="31"/>
      <c r="BG825" s="31"/>
      <c r="BH825" s="31"/>
      <c r="BI825" s="31"/>
      <c r="BJ825" s="31"/>
      <c r="BK825" s="31"/>
      <c r="BL825" s="31"/>
      <c r="BM825" s="41"/>
      <c r="BN825" s="41"/>
      <c r="BO825" s="41"/>
      <c r="BP825" s="41"/>
      <c r="BQ825" s="33"/>
      <c r="BR825" s="33"/>
      <c r="BS825" s="33"/>
      <c r="BT825" s="33"/>
      <c r="BU825" s="37"/>
      <c r="BV825" s="31"/>
      <c r="BW825" s="31"/>
      <c r="BX825" s="31"/>
      <c r="BY825" s="40"/>
      <c r="BZ825" s="40"/>
      <c r="CA825" s="40"/>
      <c r="CB825" s="55">
        <v>12</v>
      </c>
      <c r="CC825" s="55">
        <v>5</v>
      </c>
      <c r="CD825" s="55">
        <v>0</v>
      </c>
      <c r="CE825" s="55">
        <v>17</v>
      </c>
      <c r="CF825" s="55">
        <v>20</v>
      </c>
      <c r="CG825" s="55">
        <v>2</v>
      </c>
      <c r="CH825" s="55">
        <v>2</v>
      </c>
      <c r="CI825" s="55">
        <v>24</v>
      </c>
      <c r="CJ825" s="35"/>
      <c r="CK825" s="35"/>
      <c r="CL825" s="35"/>
      <c r="CM825" s="35"/>
      <c r="CN825" s="35"/>
      <c r="CO825" s="35"/>
      <c r="CP825" s="56">
        <f t="shared" si="1542"/>
        <v>0.33333333333333331</v>
      </c>
      <c r="CQ825" s="56">
        <f t="shared" si="1543"/>
        <v>0.5</v>
      </c>
      <c r="CR825" s="56">
        <f t="shared" si="1544"/>
        <v>0.83333333333333326</v>
      </c>
      <c r="CS825" s="56">
        <f t="shared" si="1545"/>
        <v>0.4</v>
      </c>
      <c r="CT825" s="56">
        <f t="shared" si="1546"/>
        <v>0.2</v>
      </c>
      <c r="CU825" s="56">
        <f t="shared" si="1547"/>
        <v>0.60000000000000009</v>
      </c>
      <c r="CV825" s="31">
        <v>1</v>
      </c>
      <c r="CW825" s="61">
        <f>DD825+DJ825+DN825</f>
        <v>7.5459229631423668</v>
      </c>
      <c r="CX825" s="61">
        <f>CW825/DR825*2000</f>
        <v>31.908899696140811</v>
      </c>
      <c r="CY825" s="61">
        <v>4.1321053739355005</v>
      </c>
      <c r="CZ825" s="61">
        <v>0.11610793851854047</v>
      </c>
      <c r="DA825" s="61">
        <v>-0.34987738302610727</v>
      </c>
      <c r="DB825" s="61">
        <v>-0.16888598670573363</v>
      </c>
      <c r="DC825" s="61">
        <v>2.0963131523347931</v>
      </c>
      <c r="DD825" s="61">
        <f>SUM(CY825:DC825)</f>
        <v>5.8257630950569936</v>
      </c>
      <c r="DE825" s="61">
        <f>DD825/DR825*2000</f>
        <v>24.634983839835055</v>
      </c>
      <c r="DF825" s="61">
        <v>0.91718205600398528</v>
      </c>
      <c r="DG825" s="61">
        <v>-4.0137240298672938E-2</v>
      </c>
      <c r="DH825" s="61">
        <v>0.21610712742499044</v>
      </c>
      <c r="DI825" s="61">
        <v>0.62700792495507074</v>
      </c>
      <c r="DJ825" s="61">
        <f>SUM(DF825:DI825)</f>
        <v>1.7201598680853736</v>
      </c>
      <c r="DK825" s="61">
        <f>DJ825/DR825*2000</f>
        <v>7.2739158563057584</v>
      </c>
      <c r="DL825" s="61"/>
      <c r="DM825" s="61"/>
      <c r="DN825" s="61">
        <f>SUM(DL825:DM825)</f>
        <v>0</v>
      </c>
      <c r="DO825" s="40">
        <v>368.98333333333335</v>
      </c>
      <c r="DP825" s="40">
        <v>88.683333333333337</v>
      </c>
      <c r="DQ825" s="40">
        <v>15.3</v>
      </c>
      <c r="DR825" s="62">
        <v>472.9666666666667</v>
      </c>
    </row>
    <row r="826" spans="1:122" x14ac:dyDescent="0.2">
      <c r="A826" s="31" t="s">
        <v>4670</v>
      </c>
      <c r="B826" s="31" t="s">
        <v>4671</v>
      </c>
      <c r="C826" s="31" t="str">
        <f>CONCATENATE(RIGHT(D826,LEN(D826)-SEARCH(" ",D826)), ", ", LEFT(D826, SEARCH(" ", D826)))</f>
        <v xml:space="preserve">York, Mike </v>
      </c>
      <c r="D826" s="31" t="str">
        <f>LEFT(F826, SEARCH(",", F826) - 1)</f>
        <v>Mike York</v>
      </c>
      <c r="E826" s="31" t="str">
        <f>LEFT(RIGHT(F826, LEN(F826)-SEARCH(",", F826)-1), 2)</f>
        <v>LW</v>
      </c>
      <c r="F826" s="31" t="s">
        <v>7612</v>
      </c>
      <c r="G826" s="31">
        <v>34</v>
      </c>
      <c r="H826" s="31">
        <v>4</v>
      </c>
      <c r="I826" s="31">
        <v>4</v>
      </c>
      <c r="J826" s="31">
        <f>H826+I826</f>
        <v>8</v>
      </c>
      <c r="K826" s="31">
        <v>-9</v>
      </c>
      <c r="L826" s="31">
        <v>8</v>
      </c>
      <c r="M826" s="32" t="s">
        <v>5888</v>
      </c>
      <c r="N826" s="33">
        <f>LEFT(M826, LEN(M826)-3)+RIGHT(M826,2)/60</f>
        <v>10.366666666666667</v>
      </c>
      <c r="O826" s="33">
        <f>G826*N826</f>
        <v>352.4666666666667</v>
      </c>
      <c r="P826" s="31">
        <v>0</v>
      </c>
      <c r="Q826" s="31">
        <v>0</v>
      </c>
      <c r="R826" s="31">
        <v>0</v>
      </c>
      <c r="S826" s="31">
        <v>0</v>
      </c>
      <c r="T826" s="31">
        <f t="shared" si="1697"/>
        <v>4</v>
      </c>
      <c r="U826" s="31">
        <f t="shared" si="1697"/>
        <v>4</v>
      </c>
      <c r="V826" s="31">
        <v>41</v>
      </c>
      <c r="W826" s="34">
        <f>IF(V826=0,0,H826/V826)</f>
        <v>9.7560975609756101E-2</v>
      </c>
      <c r="X826" s="31">
        <v>519</v>
      </c>
      <c r="Y826" s="31">
        <v>1</v>
      </c>
      <c r="Z826" s="31">
        <v>0</v>
      </c>
      <c r="AA826" s="31">
        <v>130</v>
      </c>
      <c r="AB826" s="31">
        <v>142</v>
      </c>
      <c r="AC826" s="34">
        <f>IF(AA826+AB826=0,0,AA826/(AA826+AB826))</f>
        <v>0.47794117647058826</v>
      </c>
      <c r="AD826" s="32" t="s">
        <v>1747</v>
      </c>
      <c r="AE826" s="35">
        <f>LEFT(AD826, LEN(AD826)-3)+RIGHT(AD826,2)/60</f>
        <v>44.033333333333331</v>
      </c>
      <c r="AF826" s="36">
        <v>37</v>
      </c>
      <c r="AG826" s="37">
        <v>191902</v>
      </c>
      <c r="AH826" s="42" t="s">
        <v>4386</v>
      </c>
      <c r="AI826" s="42" t="s">
        <v>4386</v>
      </c>
      <c r="AJ826" s="43">
        <v>-3.4</v>
      </c>
      <c r="AK826" s="42" t="s">
        <v>6328</v>
      </c>
      <c r="AL826" s="42" t="s">
        <v>6352</v>
      </c>
      <c r="AM826" s="42" t="s">
        <v>6434</v>
      </c>
      <c r="AN826" s="40">
        <f t="shared" si="1698"/>
        <v>8.6</v>
      </c>
      <c r="AO826" s="40">
        <f t="shared" si="1698"/>
        <v>8.6</v>
      </c>
      <c r="AP826" s="40">
        <f t="shared" si="1698"/>
        <v>-3.4</v>
      </c>
      <c r="AQ826" s="40">
        <f t="shared" si="1698"/>
        <v>-1</v>
      </c>
      <c r="AR826" s="40"/>
      <c r="AS826" s="40">
        <f>AL826+0</f>
        <v>-0.3</v>
      </c>
      <c r="AT826" s="40"/>
      <c r="AU826" s="40">
        <f>AM826+0</f>
        <v>-1.3</v>
      </c>
      <c r="AV826" s="31">
        <v>33</v>
      </c>
      <c r="AW826" s="31">
        <v>24</v>
      </c>
      <c r="AX826" s="31">
        <v>22</v>
      </c>
      <c r="AY826" s="31">
        <v>17</v>
      </c>
      <c r="AZ826" s="31">
        <v>24</v>
      </c>
      <c r="BA826" s="31">
        <v>327</v>
      </c>
      <c r="BB826" s="31">
        <v>377</v>
      </c>
      <c r="BC826" s="31">
        <v>66</v>
      </c>
      <c r="BD826" s="31">
        <v>61</v>
      </c>
      <c r="BE826" s="31" t="s">
        <v>247</v>
      </c>
      <c r="BF826" s="31" t="s">
        <v>248</v>
      </c>
      <c r="BG826" s="31" t="s">
        <v>653</v>
      </c>
      <c r="BH826" s="31" t="s">
        <v>7471</v>
      </c>
      <c r="BI826" s="31">
        <v>70</v>
      </c>
      <c r="BJ826" s="31">
        <v>185</v>
      </c>
      <c r="BK826" s="31" t="s">
        <v>1258</v>
      </c>
      <c r="BL826" s="31" t="s">
        <v>7128</v>
      </c>
      <c r="BM826" s="41" t="s">
        <v>2240</v>
      </c>
      <c r="BN826" s="41" t="s">
        <v>2241</v>
      </c>
      <c r="BO826" s="41" t="s">
        <v>2243</v>
      </c>
      <c r="BP826" s="41" t="s">
        <v>2244</v>
      </c>
      <c r="BQ826" s="33"/>
      <c r="BR826" s="33"/>
      <c r="BS826" s="33"/>
      <c r="BT826" s="33"/>
      <c r="BU826" s="37">
        <v>1134</v>
      </c>
      <c r="BV826" s="31">
        <v>3</v>
      </c>
      <c r="BW826" s="31">
        <v>1</v>
      </c>
      <c r="BX826" s="31">
        <v>1</v>
      </c>
      <c r="BY826" s="40"/>
      <c r="BZ826" s="40"/>
      <c r="CA826" s="40"/>
      <c r="CB826" s="55">
        <v>13</v>
      </c>
      <c r="CC826" s="55">
        <v>2</v>
      </c>
      <c r="CD826" s="55">
        <v>0</v>
      </c>
      <c r="CE826" s="55">
        <v>15</v>
      </c>
      <c r="CF826" s="55">
        <v>20</v>
      </c>
      <c r="CG826" s="55">
        <v>1</v>
      </c>
      <c r="CH826" s="55">
        <v>3</v>
      </c>
      <c r="CI826" s="55">
        <v>24</v>
      </c>
      <c r="CJ826" s="35"/>
      <c r="CK826" s="35"/>
      <c r="CL826" s="35"/>
      <c r="CM826" s="35"/>
      <c r="CN826" s="35"/>
      <c r="CO826" s="35"/>
      <c r="CP826" s="56">
        <f t="shared" si="1542"/>
        <v>0.30769230769230771</v>
      </c>
      <c r="CQ826" s="56">
        <f t="shared" si="1543"/>
        <v>0.30769230769230771</v>
      </c>
      <c r="CR826" s="56">
        <f t="shared" si="1544"/>
        <v>0.61538461538461542</v>
      </c>
      <c r="CS826" s="56">
        <f t="shared" si="1545"/>
        <v>0</v>
      </c>
      <c r="CT826" s="56">
        <f t="shared" si="1546"/>
        <v>0</v>
      </c>
      <c r="CU826" s="56">
        <f t="shared" si="1547"/>
        <v>0</v>
      </c>
      <c r="CV826" s="31">
        <v>1</v>
      </c>
      <c r="CW826" s="61">
        <f>DD826+DJ826+DN826</f>
        <v>3.8537266596127835</v>
      </c>
      <c r="CX826" s="61">
        <f>CW826/DR826*2000</f>
        <v>21.873389421697762</v>
      </c>
      <c r="CY826" s="61">
        <v>4.1534695590702606</v>
      </c>
      <c r="CZ826" s="61">
        <v>-1.5690519033325103</v>
      </c>
      <c r="DA826" s="61">
        <v>-0.11894677350482818</v>
      </c>
      <c r="DB826" s="61">
        <v>-0.23325862892223742</v>
      </c>
      <c r="DC826" s="61">
        <v>0</v>
      </c>
      <c r="DD826" s="61">
        <f>SUM(CY826:DC826)</f>
        <v>2.2322122533106845</v>
      </c>
      <c r="DE826" s="61">
        <f>DD826/DR826*2000</f>
        <v>12.669826430672698</v>
      </c>
      <c r="DF826" s="61">
        <v>-0.20980338677378432</v>
      </c>
      <c r="DG826" s="61">
        <v>-0.16923023414343538</v>
      </c>
      <c r="DH826" s="61">
        <v>0.15204639469334866</v>
      </c>
      <c r="DI826" s="61">
        <v>1.84850163252597</v>
      </c>
      <c r="DJ826" s="61">
        <f>SUM(DF826:DI826)</f>
        <v>1.621514406302099</v>
      </c>
      <c r="DK826" s="61">
        <f>DJ826/DR826*2000</f>
        <v>9.2035629910250645</v>
      </c>
      <c r="DL826" s="61"/>
      <c r="DM826" s="61"/>
      <c r="DN826" s="61">
        <f>SUM(DL826:DM826)</f>
        <v>0</v>
      </c>
      <c r="DO826" s="40">
        <v>302.76666666666665</v>
      </c>
      <c r="DP826" s="40">
        <v>29.95</v>
      </c>
      <c r="DQ826" s="40">
        <v>19.649999999999999</v>
      </c>
      <c r="DR826" s="62">
        <v>352.36666666666662</v>
      </c>
    </row>
    <row r="827" spans="1:122" x14ac:dyDescent="0.2">
      <c r="A827" s="19" t="s">
        <v>4670</v>
      </c>
      <c r="B827" s="19" t="s">
        <v>4671</v>
      </c>
      <c r="C827" s="19" t="s">
        <v>76</v>
      </c>
      <c r="D827" s="19" t="s">
        <v>77</v>
      </c>
      <c r="E827" s="19" t="s">
        <v>2750</v>
      </c>
      <c r="F827" s="19" t="s">
        <v>1171</v>
      </c>
      <c r="G827" s="19">
        <v>66</v>
      </c>
      <c r="H827" s="19">
        <v>10</v>
      </c>
      <c r="I827" s="19">
        <v>11</v>
      </c>
      <c r="J827" s="19">
        <v>21</v>
      </c>
      <c r="K827" s="19">
        <v>-18</v>
      </c>
      <c r="L827" s="19">
        <v>22</v>
      </c>
      <c r="M827" s="20"/>
      <c r="N827" s="21">
        <v>12.51</v>
      </c>
      <c r="O827" s="21">
        <v>825.53</v>
      </c>
      <c r="P827" s="19">
        <v>2</v>
      </c>
      <c r="Q827" s="19">
        <v>1</v>
      </c>
      <c r="R827" s="19">
        <v>0</v>
      </c>
      <c r="S827" s="19">
        <v>0</v>
      </c>
      <c r="T827" s="19">
        <v>8</v>
      </c>
      <c r="U827" s="19">
        <v>10</v>
      </c>
      <c r="V827" s="19">
        <v>87</v>
      </c>
      <c r="W827" s="22">
        <v>0.115</v>
      </c>
      <c r="X827" s="19">
        <v>1134</v>
      </c>
      <c r="Y827" s="19">
        <v>2</v>
      </c>
      <c r="Z827" s="19">
        <v>0</v>
      </c>
      <c r="AA827" s="19">
        <v>327</v>
      </c>
      <c r="AB827" s="19">
        <v>377</v>
      </c>
      <c r="AC827" s="22">
        <v>0.46400000000000002</v>
      </c>
      <c r="AD827" s="20"/>
      <c r="AE827" s="21">
        <v>40.32</v>
      </c>
      <c r="AF827" s="28">
        <v>41</v>
      </c>
      <c r="AG827" s="23">
        <v>780003</v>
      </c>
      <c r="AH827" s="23"/>
      <c r="AI827" s="23"/>
      <c r="AJ827" s="23"/>
      <c r="AK827" s="23"/>
      <c r="AL827" s="23"/>
      <c r="AM827" s="23"/>
      <c r="AN827" s="24">
        <v>18.7</v>
      </c>
      <c r="AO827" s="24">
        <v>17.600000000000001</v>
      </c>
      <c r="AP827" s="24">
        <v>-14.3</v>
      </c>
      <c r="AQ827" s="29">
        <v>-0.4</v>
      </c>
      <c r="AR827" s="24">
        <f>AQ827/(BR827+2*(BS827+BT827))*2000</f>
        <v>-0.81722993104622454</v>
      </c>
      <c r="AS827" s="29">
        <v>-0.9</v>
      </c>
      <c r="AT827" s="24">
        <f>AS827/(BR827+2*(BS827+BT827))*2000</f>
        <v>-1.8387673448540052</v>
      </c>
      <c r="AU827" s="24">
        <v>-1.3</v>
      </c>
      <c r="AV827" s="67">
        <v>24</v>
      </c>
      <c r="AW827" s="67">
        <v>33</v>
      </c>
      <c r="AX827" s="67">
        <v>22</v>
      </c>
      <c r="AY827" s="67">
        <v>17</v>
      </c>
      <c r="AZ827" s="67">
        <v>24</v>
      </c>
      <c r="BA827" s="67">
        <v>327</v>
      </c>
      <c r="BB827" s="67">
        <v>377</v>
      </c>
      <c r="BC827" s="67">
        <v>17.600000000000001</v>
      </c>
      <c r="BD827" s="19">
        <v>61</v>
      </c>
      <c r="BE827" s="19" t="s">
        <v>247</v>
      </c>
      <c r="BF827" s="19" t="s">
        <v>248</v>
      </c>
      <c r="BG827" s="19" t="s">
        <v>653</v>
      </c>
      <c r="BH827" s="19" t="s">
        <v>7471</v>
      </c>
      <c r="BI827" s="19">
        <v>70</v>
      </c>
      <c r="BJ827" s="19">
        <v>185</v>
      </c>
      <c r="BK827" s="19" t="s">
        <v>1258</v>
      </c>
      <c r="BL827" s="19" t="s">
        <v>7128</v>
      </c>
      <c r="BM827" s="25" t="s">
        <v>2240</v>
      </c>
      <c r="BN827" s="25" t="s">
        <v>2241</v>
      </c>
      <c r="BO827" s="25" t="s">
        <v>2243</v>
      </c>
      <c r="BP827" s="25" t="s">
        <v>2244</v>
      </c>
      <c r="BQ827" s="21">
        <f t="shared" ref="BQ827:BT829" si="1699">LEFT(TRIM(BM827),LEN(TRIM(BM827))-3)+RIGHT(TRIM(BM827),2)/60</f>
        <v>825.33333333333337</v>
      </c>
      <c r="BR827" s="21">
        <f t="shared" si="1699"/>
        <v>671.75</v>
      </c>
      <c r="BS827" s="21">
        <f t="shared" si="1699"/>
        <v>34.950000000000003</v>
      </c>
      <c r="BT827" s="21">
        <f t="shared" si="1699"/>
        <v>118.63333333333334</v>
      </c>
      <c r="BU827" s="19">
        <v>1134</v>
      </c>
      <c r="BV827" s="19">
        <v>3</v>
      </c>
      <c r="BW827" s="19">
        <v>1</v>
      </c>
      <c r="BX827" s="19">
        <v>1</v>
      </c>
      <c r="BY827" s="24">
        <f>BR827/G827</f>
        <v>10.178030303030303</v>
      </c>
      <c r="BZ827" s="24">
        <f>BS827/G827</f>
        <v>0.52954545454545454</v>
      </c>
      <c r="CA827" s="24">
        <f>BT827/G827</f>
        <v>1.7974747474747477</v>
      </c>
      <c r="CB827" s="19">
        <v>25</v>
      </c>
      <c r="CC827" s="19">
        <v>7</v>
      </c>
      <c r="CD827" s="19">
        <v>0</v>
      </c>
      <c r="CE827" s="19">
        <v>32</v>
      </c>
      <c r="CF827" s="19">
        <v>40</v>
      </c>
      <c r="CG827" s="19">
        <v>3</v>
      </c>
      <c r="CH827" s="19">
        <v>5</v>
      </c>
      <c r="CI827" s="19">
        <v>48</v>
      </c>
      <c r="CJ827" s="53">
        <f>IF(BR827=0,0,CB827/BR827*60)</f>
        <v>2.232973576479345</v>
      </c>
      <c r="CK827" s="53">
        <f>IF(BT827=0,0,CC827/BT827*60)</f>
        <v>3.5403203146951387</v>
      </c>
      <c r="CL827" s="53">
        <f>IF(BS827=0,0,CD827/BS827*60)</f>
        <v>0</v>
      </c>
      <c r="CM827" s="53">
        <f>IF(BR827=0,0,CF827/BR827*60)</f>
        <v>3.5727577223669522</v>
      </c>
      <c r="CN827" s="53">
        <f>IF(BT827=0,0,CG827/BT827*60)</f>
        <v>1.5172801348693452</v>
      </c>
      <c r="CO827" s="53">
        <f>IF(BS827=0,0,CH827/BS827*60)</f>
        <v>8.5836909871244629</v>
      </c>
      <c r="CP827" s="54">
        <f t="shared" si="1542"/>
        <v>0.32</v>
      </c>
      <c r="CQ827" s="54">
        <f t="shared" si="1543"/>
        <v>0.4</v>
      </c>
      <c r="CR827" s="54">
        <f t="shared" si="1544"/>
        <v>0.72</v>
      </c>
      <c r="CS827" s="54">
        <f t="shared" si="1545"/>
        <v>0.2857142857142857</v>
      </c>
      <c r="CT827" s="54">
        <f t="shared" si="1546"/>
        <v>0.14285714285714285</v>
      </c>
      <c r="CU827" s="54">
        <f t="shared" si="1547"/>
        <v>0.42857142857142855</v>
      </c>
      <c r="CV827" s="19">
        <v>2</v>
      </c>
      <c r="CW827" s="65">
        <v>11.4</v>
      </c>
      <c r="CX827" s="65">
        <v>27.623999999999999</v>
      </c>
      <c r="CY827" s="24">
        <v>8.2859999999999996</v>
      </c>
      <c r="CZ827" s="24">
        <v>-1.4530000000000001</v>
      </c>
      <c r="DA827" s="24">
        <v>-0.46899999999999997</v>
      </c>
      <c r="DB827" s="24">
        <v>-0.40200000000000002</v>
      </c>
      <c r="DC827" s="24">
        <v>2.0960000000000001</v>
      </c>
      <c r="DD827" s="65">
        <v>8.0579999999999998</v>
      </c>
      <c r="DE827" s="65">
        <v>19.527000000000001</v>
      </c>
      <c r="DF827" s="24">
        <v>0.70699999999999996</v>
      </c>
      <c r="DG827" s="24">
        <v>-0.20899999999999999</v>
      </c>
      <c r="DH827" s="24">
        <v>0.36799999999999999</v>
      </c>
      <c r="DI827" s="24">
        <v>2.476</v>
      </c>
      <c r="DJ827" s="65">
        <v>3.3420000000000001</v>
      </c>
      <c r="DK827" s="65">
        <v>8.0980000000000008</v>
      </c>
      <c r="DL827" s="24">
        <v>0</v>
      </c>
      <c r="DM827" s="24">
        <v>0</v>
      </c>
      <c r="DN827" s="65">
        <v>0</v>
      </c>
      <c r="DO827" s="24">
        <v>671.75</v>
      </c>
      <c r="DP827" s="24">
        <v>118.63</v>
      </c>
      <c r="DQ827" s="24">
        <v>34.950000000000003</v>
      </c>
      <c r="DR827" s="24">
        <v>825.33</v>
      </c>
    </row>
    <row r="828" spans="1:122" s="30" customFormat="1" x14ac:dyDescent="0.2">
      <c r="A828" t="s">
        <v>4671</v>
      </c>
      <c r="B828" t="s">
        <v>4671</v>
      </c>
      <c r="C828" t="str">
        <f>CONCATENATE(RIGHT(D828,LEN(D828)-SEARCH(" ",D828)), ", ", LEFT(D828, SEARCH(" ", D828)))</f>
        <v xml:space="preserve">Zigomanis, Mike </v>
      </c>
      <c r="D828" t="str">
        <f>LEFT(F828, SEARCH(",", F828) - 1)</f>
        <v>Mike Zigomanis</v>
      </c>
      <c r="E828" t="str">
        <f>LEFT(RIGHT(F828, LEN(F828)-SEARCH(",", F828)-1), 2)</f>
        <v xml:space="preserve">C </v>
      </c>
      <c r="F828" t="s">
        <v>2800</v>
      </c>
      <c r="G828">
        <v>75</v>
      </c>
      <c r="H828">
        <v>14</v>
      </c>
      <c r="I828">
        <v>9</v>
      </c>
      <c r="J828">
        <f>H828+I828</f>
        <v>23</v>
      </c>
      <c r="K828">
        <v>-8</v>
      </c>
      <c r="L828">
        <v>46</v>
      </c>
      <c r="M828" s="5" t="s">
        <v>5814</v>
      </c>
      <c r="N828" s="7">
        <f>LEFT(M828, LEN(M828)-3)+RIGHT(M828,2)/60</f>
        <v>14.883333333333333</v>
      </c>
      <c r="O828" s="7">
        <f>G828*N828</f>
        <v>1116.25</v>
      </c>
      <c r="P828">
        <v>2</v>
      </c>
      <c r="Q828">
        <v>1</v>
      </c>
      <c r="R828">
        <v>1</v>
      </c>
      <c r="S828">
        <v>0</v>
      </c>
      <c r="T828">
        <f t="shared" ref="T828:U831" si="1700">H828-P828-R828</f>
        <v>11</v>
      </c>
      <c r="U828">
        <f t="shared" si="1700"/>
        <v>8</v>
      </c>
      <c r="V828">
        <v>142</v>
      </c>
      <c r="W828" s="9">
        <f>IF(V828=0,0,H828/V828)</f>
        <v>9.8591549295774641E-2</v>
      </c>
      <c r="X828">
        <v>1670</v>
      </c>
      <c r="Y828">
        <v>0</v>
      </c>
      <c r="Z828">
        <v>0</v>
      </c>
      <c r="AA828">
        <v>568</v>
      </c>
      <c r="AB828">
        <v>442</v>
      </c>
      <c r="AC828" s="9">
        <f>IF(AA828+AB828=0,0,AA828/(AA828+AB828))</f>
        <v>0.56237623762376243</v>
      </c>
      <c r="AD828" s="5" t="s">
        <v>1782</v>
      </c>
      <c r="AE828" s="11">
        <f>LEFT(AD828, LEN(AD828)-3)+RIGHT(AD828,2)/60</f>
        <v>48.516666666666666</v>
      </c>
      <c r="AF828" s="27">
        <v>37</v>
      </c>
      <c r="AG828" s="12">
        <v>1191779</v>
      </c>
      <c r="AH828" s="13" t="s">
        <v>6370</v>
      </c>
      <c r="AI828" s="13" t="s">
        <v>6467</v>
      </c>
      <c r="AJ828" s="14">
        <v>-1.5</v>
      </c>
      <c r="AK828" s="13" t="s">
        <v>6310</v>
      </c>
      <c r="AL828" s="13" t="s">
        <v>6422</v>
      </c>
      <c r="AM828" s="13" t="s">
        <v>6400</v>
      </c>
      <c r="AN828" s="18">
        <f t="shared" ref="AN828:AQ831" si="1701">AH828+0</f>
        <v>18.8</v>
      </c>
      <c r="AO828" s="18">
        <f t="shared" si="1701"/>
        <v>23.3</v>
      </c>
      <c r="AP828" s="18">
        <f t="shared" si="1701"/>
        <v>-1.5</v>
      </c>
      <c r="AQ828" s="18">
        <f t="shared" si="1701"/>
        <v>0.3</v>
      </c>
      <c r="AR828" s="18">
        <f>AQ828/(BR828+2*(BS828+BT828))*2000</f>
        <v>0.42548162155773545</v>
      </c>
      <c r="AS828" s="18">
        <f>AL828+0</f>
        <v>1</v>
      </c>
      <c r="AT828" s="18">
        <f>AS828/(BR828+2*(BS828+BT828))*2000</f>
        <v>1.4182720718591182</v>
      </c>
      <c r="AU828" s="18">
        <f>AM828+0</f>
        <v>1.3</v>
      </c>
      <c r="AV828" s="66">
        <v>36</v>
      </c>
      <c r="AW828" s="66">
        <v>75</v>
      </c>
      <c r="AX828" s="66">
        <v>33</v>
      </c>
      <c r="AY828" s="66">
        <v>29</v>
      </c>
      <c r="AZ828" s="66">
        <v>25</v>
      </c>
      <c r="BA828" s="66">
        <v>568</v>
      </c>
      <c r="BB828" s="66">
        <v>442</v>
      </c>
      <c r="BC828" s="66">
        <v>24</v>
      </c>
      <c r="BD828">
        <v>15</v>
      </c>
      <c r="BE828" t="s">
        <v>2865</v>
      </c>
      <c r="BF828" t="s">
        <v>1297</v>
      </c>
      <c r="BG828" t="s">
        <v>7484</v>
      </c>
      <c r="BH828" t="s">
        <v>7457</v>
      </c>
      <c r="BI828">
        <v>72</v>
      </c>
      <c r="BJ828">
        <v>200</v>
      </c>
      <c r="BK828" t="s">
        <v>1258</v>
      </c>
      <c r="BL828" t="s">
        <v>7128</v>
      </c>
      <c r="BM828" s="4" t="s">
        <v>481</v>
      </c>
      <c r="BN828" s="4" t="s">
        <v>6704</v>
      </c>
      <c r="BO828" s="4" t="s">
        <v>6705</v>
      </c>
      <c r="BP828" s="4" t="s">
        <v>6706</v>
      </c>
      <c r="BQ828" s="7">
        <f t="shared" si="1699"/>
        <v>1116</v>
      </c>
      <c r="BR828" s="7">
        <f t="shared" si="1699"/>
        <v>821.83333333333337</v>
      </c>
      <c r="BS828" s="7">
        <f t="shared" si="1699"/>
        <v>231.4</v>
      </c>
      <c r="BT828" s="7">
        <f t="shared" si="1699"/>
        <v>62.766666666666666</v>
      </c>
      <c r="BU828" s="12">
        <v>1670</v>
      </c>
      <c r="BV828">
        <v>4</v>
      </c>
      <c r="BW828">
        <v>1</v>
      </c>
      <c r="BX828">
        <v>0</v>
      </c>
      <c r="BY828" s="18">
        <f>BR828/G828</f>
        <v>10.957777777777778</v>
      </c>
      <c r="BZ828" s="18">
        <f>BS828/G828</f>
        <v>3.0853333333333333</v>
      </c>
      <c r="CA828" s="18">
        <f>BT828/G828</f>
        <v>0.8368888888888889</v>
      </c>
      <c r="CB828" s="6">
        <v>28</v>
      </c>
      <c r="CC828" s="6">
        <v>4</v>
      </c>
      <c r="CD828" s="6">
        <v>0</v>
      </c>
      <c r="CE828" s="6">
        <v>32</v>
      </c>
      <c r="CF828" s="6">
        <v>32</v>
      </c>
      <c r="CG828" s="6">
        <v>4</v>
      </c>
      <c r="CH828" s="6">
        <v>26</v>
      </c>
      <c r="CI828" s="6">
        <v>62</v>
      </c>
      <c r="CJ828" s="11">
        <f>IF(BR828=0,0,CB828/BR828*60)</f>
        <v>2.0442100993713241</v>
      </c>
      <c r="CK828" s="11">
        <f>IF(BT828=0,0,CC828/BT828*60)</f>
        <v>3.8236856080722252</v>
      </c>
      <c r="CL828" s="11">
        <f>IF(BS828=0,0,CD828/BS828*60)</f>
        <v>0</v>
      </c>
      <c r="CM828" s="11">
        <f>IF(BR828=0,0,CF828/BR828*60)</f>
        <v>2.3362401135672277</v>
      </c>
      <c r="CN828" s="11">
        <f>IF(BT828=0,0,CG828/BT828*60)</f>
        <v>3.8236856080722252</v>
      </c>
      <c r="CO828" s="11">
        <f>IF(BS828=0,0,CH828/BS828*60)</f>
        <v>6.7415730337078648</v>
      </c>
      <c r="CP828" s="52">
        <f t="shared" si="1542"/>
        <v>0.39285714285714285</v>
      </c>
      <c r="CQ828" s="52">
        <f t="shared" si="1543"/>
        <v>0.2857142857142857</v>
      </c>
      <c r="CR828" s="52">
        <f t="shared" si="1544"/>
        <v>0.6785714285714286</v>
      </c>
      <c r="CS828" s="52">
        <f t="shared" si="1545"/>
        <v>0.5</v>
      </c>
      <c r="CT828" s="52">
        <f t="shared" si="1546"/>
        <v>0.25</v>
      </c>
      <c r="CU828" s="52">
        <f t="shared" si="1547"/>
        <v>0.75</v>
      </c>
      <c r="CV828">
        <v>0</v>
      </c>
      <c r="CW828" s="60">
        <f>DD828+DJ828+DN828</f>
        <v>37.081255090738125</v>
      </c>
      <c r="CX828" s="60">
        <f>CW828/DR828*2000</f>
        <v>66.453862169781587</v>
      </c>
      <c r="CY828" s="60">
        <v>8.7404254785537958</v>
      </c>
      <c r="CZ828" s="60">
        <v>1.3006599356077979</v>
      </c>
      <c r="DA828" s="60">
        <v>3.8873257420974916E-2</v>
      </c>
      <c r="DB828" s="60">
        <v>-0.65666773586763283</v>
      </c>
      <c r="DC828" s="60">
        <v>1.825467741950547</v>
      </c>
      <c r="DD828" s="60">
        <f>SUM(CY828:DC828)</f>
        <v>11.248758677665482</v>
      </c>
      <c r="DE828" s="60">
        <f>DD828/DR828*2000</f>
        <v>20.159065730583301</v>
      </c>
      <c r="DF828" s="60">
        <v>13.009584416283282</v>
      </c>
      <c r="DG828" s="60">
        <v>-0.84923722293788728</v>
      </c>
      <c r="DH828" s="60">
        <v>16.027015079145063</v>
      </c>
      <c r="DI828" s="60">
        <v>-2.3548658594178162</v>
      </c>
      <c r="DJ828" s="60">
        <f>SUM(DF828:DI828)</f>
        <v>25.83249641307264</v>
      </c>
      <c r="DK828" s="60">
        <f>DJ828/DR828*2000</f>
        <v>46.294796439198279</v>
      </c>
      <c r="DL828" s="60"/>
      <c r="DM828" s="60"/>
      <c r="DN828" s="60">
        <f>SUM(DL828:DM828)</f>
        <v>0</v>
      </c>
      <c r="DO828" s="58">
        <v>821.83333333333337</v>
      </c>
      <c r="DP828" s="58">
        <v>62.766666666666666</v>
      </c>
      <c r="DQ828" s="58">
        <v>231.4</v>
      </c>
      <c r="DR828" s="58">
        <v>1116</v>
      </c>
    </row>
    <row r="829" spans="1:122" x14ac:dyDescent="0.2">
      <c r="A829" t="s">
        <v>4671</v>
      </c>
      <c r="B829" t="s">
        <v>4671</v>
      </c>
      <c r="C829" t="str">
        <f>CONCATENATE(RIGHT(D829,LEN(D829)-SEARCH(" ",D829)), ", ", LEFT(D829, SEARCH(" ", D829)))</f>
        <v xml:space="preserve">Boynton, Nick </v>
      </c>
      <c r="D829" t="str">
        <f>LEFT(F829, SEARCH(",", F829) - 1)</f>
        <v>Nick Boynton</v>
      </c>
      <c r="E829" t="str">
        <f>LEFT(RIGHT(F829, LEN(F829)-SEARCH(",", F829)-1), 2)</f>
        <v xml:space="preserve">D </v>
      </c>
      <c r="F829" t="s">
        <v>2806</v>
      </c>
      <c r="G829">
        <v>59</v>
      </c>
      <c r="H829">
        <v>2</v>
      </c>
      <c r="I829">
        <v>9</v>
      </c>
      <c r="J829">
        <f>H829+I829</f>
        <v>11</v>
      </c>
      <c r="K829">
        <v>-13</v>
      </c>
      <c r="L829">
        <v>138</v>
      </c>
      <c r="M829" s="5" t="s">
        <v>5689</v>
      </c>
      <c r="N829" s="7">
        <f>LEFT(M829, LEN(M829)-3)+RIGHT(M829,2)/60</f>
        <v>16.8</v>
      </c>
      <c r="O829" s="7">
        <f>G829*N829</f>
        <v>991.2</v>
      </c>
      <c r="P829">
        <v>1</v>
      </c>
      <c r="Q829">
        <v>0</v>
      </c>
      <c r="R829">
        <v>0</v>
      </c>
      <c r="S829">
        <v>0</v>
      </c>
      <c r="T829">
        <f t="shared" si="1700"/>
        <v>1</v>
      </c>
      <c r="U829">
        <f t="shared" si="1700"/>
        <v>9</v>
      </c>
      <c r="V829">
        <v>53</v>
      </c>
      <c r="W829" s="9">
        <f>IF(V829=0,0,H829/V829)</f>
        <v>3.7735849056603772E-2</v>
      </c>
      <c r="X829">
        <v>1466</v>
      </c>
      <c r="Y829">
        <v>0</v>
      </c>
      <c r="Z829">
        <v>0</v>
      </c>
      <c r="AA829">
        <v>0</v>
      </c>
      <c r="AB829">
        <v>1</v>
      </c>
      <c r="AC829" s="9">
        <f>IF(AA829+AB829=0,0,AA829/(AA829+AB829))</f>
        <v>0</v>
      </c>
      <c r="AD829" s="5" t="s">
        <v>1783</v>
      </c>
      <c r="AE829" s="11">
        <f>LEFT(AD829, LEN(AD829)-3)+RIGHT(AD829,2)/60</f>
        <v>90.066666666666663</v>
      </c>
      <c r="AF829" s="27">
        <v>50</v>
      </c>
      <c r="AG829" s="12">
        <v>827266</v>
      </c>
      <c r="AH829" s="13" t="s">
        <v>6369</v>
      </c>
      <c r="AI829" s="13" t="s">
        <v>6402</v>
      </c>
      <c r="AJ829" s="14">
        <v>-6.1</v>
      </c>
      <c r="AK829" s="13" t="s">
        <v>6331</v>
      </c>
      <c r="AL829" s="13" t="s">
        <v>6333</v>
      </c>
      <c r="AM829" s="13" t="s">
        <v>6331</v>
      </c>
      <c r="AN829" s="18">
        <f t="shared" si="1701"/>
        <v>17.2</v>
      </c>
      <c r="AO829" s="18">
        <f t="shared" si="1701"/>
        <v>24.4</v>
      </c>
      <c r="AP829" s="18">
        <f t="shared" si="1701"/>
        <v>-6.1</v>
      </c>
      <c r="AQ829" s="18">
        <f t="shared" si="1701"/>
        <v>-0.2</v>
      </c>
      <c r="AR829" s="18">
        <f>AQ829/(BR829+2*(BS829+BT829))*2000</f>
        <v>-0.34093330492222457</v>
      </c>
      <c r="AS829" s="18">
        <f>AL829+0</f>
        <v>0</v>
      </c>
      <c r="AT829" s="18">
        <f>AS829/(BR829+2*(BS829+BT829))*2000</f>
        <v>0</v>
      </c>
      <c r="AU829" s="18">
        <f>AM829+0</f>
        <v>-0.2</v>
      </c>
      <c r="AV829" s="66">
        <v>63</v>
      </c>
      <c r="AW829" s="66">
        <v>68</v>
      </c>
      <c r="AX829" s="66">
        <v>22</v>
      </c>
      <c r="AY829" s="66">
        <v>27</v>
      </c>
      <c r="AZ829" s="66">
        <v>10</v>
      </c>
      <c r="BA829" s="66">
        <v>0</v>
      </c>
      <c r="BB829" s="66">
        <v>1</v>
      </c>
      <c r="BC829" s="66">
        <v>0</v>
      </c>
      <c r="BE829" t="s">
        <v>5198</v>
      </c>
      <c r="BF829" t="s">
        <v>5199</v>
      </c>
      <c r="BG829" t="s">
        <v>7484</v>
      </c>
      <c r="BH829" t="s">
        <v>7457</v>
      </c>
      <c r="BI829">
        <v>74</v>
      </c>
      <c r="BJ829">
        <v>210</v>
      </c>
      <c r="BK829" t="s">
        <v>1258</v>
      </c>
      <c r="BL829" t="s">
        <v>7128</v>
      </c>
      <c r="BM829" s="4" t="s">
        <v>6903</v>
      </c>
      <c r="BN829" s="4" t="s">
        <v>6904</v>
      </c>
      <c r="BO829" s="4" t="s">
        <v>6905</v>
      </c>
      <c r="BP829" s="4" t="s">
        <v>6907</v>
      </c>
      <c r="BQ829" s="7">
        <f t="shared" si="1699"/>
        <v>990.85</v>
      </c>
      <c r="BR829" s="7">
        <f t="shared" si="1699"/>
        <v>808.45</v>
      </c>
      <c r="BS829" s="7">
        <f t="shared" si="1699"/>
        <v>153.96666666666667</v>
      </c>
      <c r="BT829" s="7">
        <f t="shared" si="1699"/>
        <v>28.433333333333334</v>
      </c>
      <c r="BU829" s="12">
        <v>1466</v>
      </c>
      <c r="BV829">
        <v>0</v>
      </c>
      <c r="BW829">
        <v>0</v>
      </c>
      <c r="BX829">
        <v>0</v>
      </c>
      <c r="BY829" s="18">
        <f>BR829/G829</f>
        <v>13.702542372881357</v>
      </c>
      <c r="BZ829" s="18">
        <f>BS829/G829</f>
        <v>2.6096045197740114</v>
      </c>
      <c r="CA829" s="18">
        <f>BT829/G829</f>
        <v>0.48192090395480225</v>
      </c>
      <c r="CB829" s="6">
        <v>28</v>
      </c>
      <c r="CC829" s="6">
        <v>2</v>
      </c>
      <c r="CD829" s="6">
        <v>1</v>
      </c>
      <c r="CE829" s="6">
        <v>31</v>
      </c>
      <c r="CF829" s="6">
        <v>41</v>
      </c>
      <c r="CG829" s="6">
        <v>1</v>
      </c>
      <c r="CH829" s="6">
        <v>23</v>
      </c>
      <c r="CI829" s="6">
        <v>65</v>
      </c>
      <c r="CJ829" s="11">
        <f>IF(BR829=0,0,CB829/BR829*60)</f>
        <v>2.0780505906364026</v>
      </c>
      <c r="CK829" s="11">
        <f>IF(BT829=0,0,CC829/BT829*60)</f>
        <v>4.2203985932004686</v>
      </c>
      <c r="CL829" s="11">
        <f>IF(BS829=0,0,CD829/BS829*60)</f>
        <v>0.38969473912102187</v>
      </c>
      <c r="CM829" s="11">
        <f>IF(BR829=0,0,CF829/BR829*60)</f>
        <v>3.0428597934318757</v>
      </c>
      <c r="CN829" s="11">
        <f>IF(BT829=0,0,CG829/BT829*60)</f>
        <v>2.1101992966002343</v>
      </c>
      <c r="CO829" s="11">
        <f>IF(BS829=0,0,CH829/BS829*60)</f>
        <v>8.9629789997835037</v>
      </c>
      <c r="CP829" s="52">
        <f t="shared" si="1542"/>
        <v>3.5714285714285712E-2</v>
      </c>
      <c r="CQ829" s="52">
        <f t="shared" si="1543"/>
        <v>0.32142857142857145</v>
      </c>
      <c r="CR829" s="52">
        <f t="shared" si="1544"/>
        <v>0.35714285714285715</v>
      </c>
      <c r="CS829" s="52">
        <f t="shared" si="1545"/>
        <v>0.5</v>
      </c>
      <c r="CT829" s="52">
        <f t="shared" si="1546"/>
        <v>0</v>
      </c>
      <c r="CU829" s="52">
        <f t="shared" si="1547"/>
        <v>0.5</v>
      </c>
      <c r="CV829">
        <v>0</v>
      </c>
      <c r="CW829" s="60">
        <f>DD829+DJ829+DN829</f>
        <v>5.5137544361177211</v>
      </c>
      <c r="CX829" s="60">
        <f>CW829/DR829*2000</f>
        <v>11.129342354781693</v>
      </c>
      <c r="CY829" s="60">
        <v>4.1231465110186925</v>
      </c>
      <c r="CZ829" s="60">
        <v>0.91337116153430176</v>
      </c>
      <c r="DA829" s="60">
        <v>3.4513949028291219E-2</v>
      </c>
      <c r="DB829" s="60">
        <v>-0.38160208919804284</v>
      </c>
      <c r="DC829" s="60">
        <v>0</v>
      </c>
      <c r="DD829" s="60">
        <f>SUM(CY829:DC829)</f>
        <v>4.6894295323832429</v>
      </c>
      <c r="DE829" s="60">
        <f>DD829/DR829*2000</f>
        <v>9.4654680978619226</v>
      </c>
      <c r="DF829" s="60">
        <v>18.158968681860348</v>
      </c>
      <c r="DG829" s="60">
        <v>-0.63484273014697101</v>
      </c>
      <c r="DH829" s="60">
        <v>5.584544782159651</v>
      </c>
      <c r="DI829" s="60">
        <v>-22.284345830138548</v>
      </c>
      <c r="DJ829" s="60">
        <f>SUM(DF829:DI829)</f>
        <v>0.8243249037344782</v>
      </c>
      <c r="DK829" s="60">
        <f>DJ829/DR829*2000</f>
        <v>1.6638742569197722</v>
      </c>
      <c r="DL829" s="60"/>
      <c r="DM829" s="60"/>
      <c r="DN829" s="60">
        <f>SUM(DL829:DM829)</f>
        <v>0</v>
      </c>
      <c r="DO829" s="58">
        <v>808.45</v>
      </c>
      <c r="DP829" s="58">
        <v>28.433333333333334</v>
      </c>
      <c r="DQ829" s="58">
        <v>153.96666666666667</v>
      </c>
      <c r="DR829" s="58">
        <v>990.85</v>
      </c>
    </row>
    <row r="830" spans="1:122" x14ac:dyDescent="0.2">
      <c r="A830" s="31" t="s">
        <v>4650</v>
      </c>
      <c r="B830" s="31" t="s">
        <v>4671</v>
      </c>
      <c r="C830" s="31" t="str">
        <f>CONCATENATE(RIGHT(D830,LEN(D830)-SEARCH(" ",D830)), ", ", LEFT(D830, SEARCH(" ", D830)))</f>
        <v xml:space="preserve">Kapanen, Niko </v>
      </c>
      <c r="D830" s="31" t="str">
        <f>LEFT(F830, SEARCH(",", F830) - 1)</f>
        <v>Niko Kapanen</v>
      </c>
      <c r="E830" s="31" t="str">
        <f>LEFT(RIGHT(F830, LEN(F830)-SEARCH(",", F830)-1), 2)</f>
        <v xml:space="preserve">C </v>
      </c>
      <c r="F830" s="31" t="s">
        <v>380</v>
      </c>
      <c r="G830" s="31">
        <v>60</v>
      </c>
      <c r="H830" s="31">
        <v>4</v>
      </c>
      <c r="I830" s="31">
        <v>9</v>
      </c>
      <c r="J830" s="31">
        <f>H830+I830</f>
        <v>13</v>
      </c>
      <c r="K830" s="31">
        <v>-12</v>
      </c>
      <c r="L830" s="31">
        <v>20</v>
      </c>
      <c r="M830" s="32" t="s">
        <v>5499</v>
      </c>
      <c r="N830" s="33">
        <f>LEFT(M830, LEN(M830)-3)+RIGHT(M830,2)/60</f>
        <v>10.75</v>
      </c>
      <c r="O830" s="33">
        <f>G830*N830</f>
        <v>645</v>
      </c>
      <c r="P830" s="31">
        <v>1</v>
      </c>
      <c r="Q830" s="31">
        <v>0</v>
      </c>
      <c r="R830" s="31">
        <v>0</v>
      </c>
      <c r="S830" s="31">
        <v>0</v>
      </c>
      <c r="T830" s="31">
        <f t="shared" si="1700"/>
        <v>3</v>
      </c>
      <c r="U830" s="31">
        <f t="shared" si="1700"/>
        <v>9</v>
      </c>
      <c r="V830" s="31">
        <v>51</v>
      </c>
      <c r="W830" s="34">
        <f>IF(V830=0,0,H830/V830)</f>
        <v>7.8431372549019607E-2</v>
      </c>
      <c r="X830" s="31">
        <v>922</v>
      </c>
      <c r="Y830" s="31">
        <v>0</v>
      </c>
      <c r="Z830" s="31">
        <v>0</v>
      </c>
      <c r="AA830" s="31">
        <v>285</v>
      </c>
      <c r="AB830" s="31">
        <v>242</v>
      </c>
      <c r="AC830" s="34">
        <f>IF(AA830+AB830=0,0,AA830/(AA830+AB830))</f>
        <v>0.54079696394686905</v>
      </c>
      <c r="AD830" s="32" t="s">
        <v>4748</v>
      </c>
      <c r="AE830" s="35">
        <f>LEFT(AD830, LEN(AD830)-3)+RIGHT(AD830,2)/60</f>
        <v>49.6</v>
      </c>
      <c r="AF830" s="36">
        <v>43</v>
      </c>
      <c r="AG830" s="37">
        <v>234992</v>
      </c>
      <c r="AH830" s="38" t="s">
        <v>306</v>
      </c>
      <c r="AI830" s="38" t="s">
        <v>6451</v>
      </c>
      <c r="AJ830" s="39">
        <v>-13.3</v>
      </c>
      <c r="AK830" s="38" t="s">
        <v>4374</v>
      </c>
      <c r="AL830" s="38" t="s">
        <v>6434</v>
      </c>
      <c r="AM830" s="38" t="s">
        <v>299</v>
      </c>
      <c r="AN830" s="40">
        <f t="shared" si="1701"/>
        <v>15.4</v>
      </c>
      <c r="AO830" s="40">
        <f t="shared" si="1701"/>
        <v>14.4</v>
      </c>
      <c r="AP830" s="40">
        <f t="shared" si="1701"/>
        <v>-13.3</v>
      </c>
      <c r="AQ830" s="40">
        <f t="shared" si="1701"/>
        <v>-2.4</v>
      </c>
      <c r="AR830" s="40"/>
      <c r="AS830" s="40">
        <f>AL830+0</f>
        <v>-1.3</v>
      </c>
      <c r="AT830" s="40"/>
      <c r="AU830" s="40">
        <f>AM830+0</f>
        <v>-3.7</v>
      </c>
      <c r="AV830" s="31"/>
      <c r="AW830" s="31"/>
      <c r="AX830" s="31"/>
      <c r="AY830" s="31"/>
      <c r="AZ830" s="31"/>
      <c r="BA830" s="31"/>
      <c r="BB830" s="31"/>
      <c r="BC830" s="31"/>
      <c r="BD830" s="31"/>
      <c r="BE830" s="31"/>
      <c r="BF830" s="31"/>
      <c r="BG830" s="31"/>
      <c r="BH830" s="31"/>
      <c r="BI830" s="31"/>
      <c r="BJ830" s="31"/>
      <c r="BK830" s="31"/>
      <c r="BL830" s="31"/>
      <c r="BM830" s="41"/>
      <c r="BN830" s="41"/>
      <c r="BO830" s="41"/>
      <c r="BP830" s="41"/>
      <c r="BQ830" s="33"/>
      <c r="BR830" s="33"/>
      <c r="BS830" s="33"/>
      <c r="BT830" s="33"/>
      <c r="BU830" s="37"/>
      <c r="BV830" s="31"/>
      <c r="BW830" s="31"/>
      <c r="BX830" s="31"/>
      <c r="BY830" s="40"/>
      <c r="BZ830" s="40"/>
      <c r="CA830" s="40"/>
      <c r="CB830" s="55">
        <v>22</v>
      </c>
      <c r="CC830" s="55">
        <v>3</v>
      </c>
      <c r="CD830" s="55">
        <v>0</v>
      </c>
      <c r="CE830" s="55">
        <v>25</v>
      </c>
      <c r="CF830" s="55">
        <v>30</v>
      </c>
      <c r="CG830" s="55">
        <v>3</v>
      </c>
      <c r="CH830" s="55">
        <v>1</v>
      </c>
      <c r="CI830" s="55">
        <v>34</v>
      </c>
      <c r="CJ830" s="35"/>
      <c r="CK830" s="35"/>
      <c r="CL830" s="35"/>
      <c r="CM830" s="35"/>
      <c r="CN830" s="35"/>
      <c r="CO830" s="35"/>
      <c r="CP830" s="56">
        <f t="shared" si="1542"/>
        <v>0.13636363636363635</v>
      </c>
      <c r="CQ830" s="56">
        <f t="shared" si="1543"/>
        <v>0.40909090909090912</v>
      </c>
      <c r="CR830" s="56">
        <f t="shared" si="1544"/>
        <v>0.54545454545454541</v>
      </c>
      <c r="CS830" s="56">
        <f t="shared" si="1545"/>
        <v>0.33333333333333331</v>
      </c>
      <c r="CT830" s="56">
        <f t="shared" si="1546"/>
        <v>0</v>
      </c>
      <c r="CU830" s="56">
        <f t="shared" si="1547"/>
        <v>0.33333333333333331</v>
      </c>
      <c r="CV830" s="31">
        <v>1</v>
      </c>
      <c r="CW830" s="61">
        <f>DD830+DJ830+DN830</f>
        <v>3.3886305365119194</v>
      </c>
      <c r="CX830" s="61">
        <f>CW830/DR830*2000</f>
        <v>10.509825654065034</v>
      </c>
      <c r="CY830" s="61">
        <v>0.16295297835547393</v>
      </c>
      <c r="CZ830" s="61">
        <v>0.34837051159357235</v>
      </c>
      <c r="DA830" s="61">
        <v>9.651176659429811E-2</v>
      </c>
      <c r="DB830" s="61">
        <v>-0.1157620852370089</v>
      </c>
      <c r="DC830" s="61">
        <v>0</v>
      </c>
      <c r="DD830" s="61">
        <f>SUM(CY830:DC830)</f>
        <v>0.49207317130633554</v>
      </c>
      <c r="DE830" s="61">
        <f>DD830/DR830*2000</f>
        <v>1.5261632047959541</v>
      </c>
      <c r="DF830" s="61">
        <v>2.1212551560255366</v>
      </c>
      <c r="DG830" s="61">
        <v>-0.38140193581937282</v>
      </c>
      <c r="DH830" s="61">
        <v>0.19533154487658061</v>
      </c>
      <c r="DI830" s="61">
        <v>0.96137260012283898</v>
      </c>
      <c r="DJ830" s="61">
        <f>SUM(DF830:DI830)</f>
        <v>2.8965573652055836</v>
      </c>
      <c r="DK830" s="61">
        <f>DJ830/DR830*2000</f>
        <v>8.9836624492690813</v>
      </c>
      <c r="DL830" s="61"/>
      <c r="DM830" s="61"/>
      <c r="DN830" s="61">
        <f>SUM(DL830:DM830)</f>
        <v>0</v>
      </c>
      <c r="DO830" s="62">
        <v>604.81666666666672</v>
      </c>
      <c r="DP830" s="62">
        <v>31.55</v>
      </c>
      <c r="DQ830" s="62">
        <v>8.4833333333333325</v>
      </c>
      <c r="DR830" s="62">
        <v>644.85</v>
      </c>
    </row>
    <row r="831" spans="1:122" s="30" customFormat="1" x14ac:dyDescent="0.2">
      <c r="A831" s="31" t="s">
        <v>4671</v>
      </c>
      <c r="B831" s="31" t="s">
        <v>4671</v>
      </c>
      <c r="C831" s="31" t="str">
        <f>CONCATENATE(RIGHT(D831,LEN(D831)-SEARCH(" ",D831)), ", ", LEFT(D831, SEARCH(" ", D831)))</f>
        <v xml:space="preserve">Kapanen, Niko </v>
      </c>
      <c r="D831" s="31" t="str">
        <f>LEFT(F831, SEARCH(",", F831) - 1)</f>
        <v>Niko Kapanen</v>
      </c>
      <c r="E831" s="31" t="str">
        <f>LEFT(RIGHT(F831, LEN(F831)-SEARCH(",", F831)-1), 2)</f>
        <v xml:space="preserve">C </v>
      </c>
      <c r="F831" s="31" t="s">
        <v>2808</v>
      </c>
      <c r="G831" s="31">
        <v>19</v>
      </c>
      <c r="H831" s="31">
        <v>2</v>
      </c>
      <c r="I831" s="31">
        <v>7</v>
      </c>
      <c r="J831" s="31">
        <f>H831+I831</f>
        <v>9</v>
      </c>
      <c r="K831" s="31">
        <v>-11</v>
      </c>
      <c r="L831" s="31">
        <v>8</v>
      </c>
      <c r="M831" s="32" t="s">
        <v>5741</v>
      </c>
      <c r="N831" s="33">
        <f>LEFT(M831, LEN(M831)-3)+RIGHT(M831,2)/60</f>
        <v>17.600000000000001</v>
      </c>
      <c r="O831" s="33">
        <f>G831*N831</f>
        <v>334.40000000000003</v>
      </c>
      <c r="P831" s="31">
        <v>1</v>
      </c>
      <c r="Q831" s="31">
        <v>5</v>
      </c>
      <c r="R831" s="31">
        <v>0</v>
      </c>
      <c r="S831" s="31">
        <v>0</v>
      </c>
      <c r="T831" s="31">
        <f t="shared" si="1700"/>
        <v>1</v>
      </c>
      <c r="U831" s="31">
        <f t="shared" si="1700"/>
        <v>2</v>
      </c>
      <c r="V831" s="31">
        <v>28</v>
      </c>
      <c r="W831" s="34">
        <f>IF(V831=0,0,H831/V831)</f>
        <v>7.1428571428571425E-2</v>
      </c>
      <c r="X831" s="31">
        <v>421</v>
      </c>
      <c r="Y831" s="31">
        <v>1</v>
      </c>
      <c r="Z831" s="31">
        <v>0</v>
      </c>
      <c r="AA831" s="31">
        <v>151</v>
      </c>
      <c r="AB831" s="31">
        <v>128</v>
      </c>
      <c r="AC831" s="34">
        <f>IF(AA831+AB831=0,0,AA831/(AA831+AB831))</f>
        <v>0.54121863799283154</v>
      </c>
      <c r="AD831" s="32" t="s">
        <v>817</v>
      </c>
      <c r="AE831" s="35">
        <f>LEFT(AD831, LEN(AD831)-3)+RIGHT(AD831,2)/60</f>
        <v>37.133333333333333</v>
      </c>
      <c r="AF831" s="36"/>
      <c r="AG831" s="31"/>
      <c r="AH831" s="42" t="s">
        <v>6502</v>
      </c>
      <c r="AI831" s="42" t="s">
        <v>6355</v>
      </c>
      <c r="AJ831" s="43">
        <v>-6.9</v>
      </c>
      <c r="AK831" s="42" t="s">
        <v>6274</v>
      </c>
      <c r="AL831" s="42" t="s">
        <v>6328</v>
      </c>
      <c r="AM831" s="42" t="s">
        <v>4432</v>
      </c>
      <c r="AN831" s="40">
        <f t="shared" si="1701"/>
        <v>7.4</v>
      </c>
      <c r="AO831" s="40">
        <f t="shared" si="1701"/>
        <v>4.7</v>
      </c>
      <c r="AP831" s="40">
        <f t="shared" si="1701"/>
        <v>-6.9</v>
      </c>
      <c r="AQ831" s="40">
        <f t="shared" si="1701"/>
        <v>-0.5</v>
      </c>
      <c r="AR831" s="40"/>
      <c r="AS831" s="40">
        <f>AL831+0</f>
        <v>-1</v>
      </c>
      <c r="AT831" s="40"/>
      <c r="AU831" s="40">
        <f>AM831+0</f>
        <v>-1.5</v>
      </c>
      <c r="AV831" s="31">
        <v>24</v>
      </c>
      <c r="AW831" s="31">
        <v>46</v>
      </c>
      <c r="AX831" s="31">
        <v>40</v>
      </c>
      <c r="AY831" s="31">
        <v>36</v>
      </c>
      <c r="AZ831" s="31">
        <v>39</v>
      </c>
      <c r="BA831" s="31">
        <v>436</v>
      </c>
      <c r="BB831" s="31">
        <v>370</v>
      </c>
      <c r="BC831" s="31">
        <v>16.899999999999999</v>
      </c>
      <c r="BD831" s="31">
        <v>8</v>
      </c>
      <c r="BE831" s="31" t="s">
        <v>3113</v>
      </c>
      <c r="BF831" s="31" t="s">
        <v>206</v>
      </c>
      <c r="BG831" s="31"/>
      <c r="BH831" s="31" t="s">
        <v>7450</v>
      </c>
      <c r="BI831" s="31">
        <v>68</v>
      </c>
      <c r="BJ831" s="31">
        <v>180</v>
      </c>
      <c r="BK831" s="31" t="s">
        <v>1259</v>
      </c>
      <c r="BL831" s="31" t="s">
        <v>7128</v>
      </c>
      <c r="BM831" s="41" t="s">
        <v>6927</v>
      </c>
      <c r="BN831" s="41" t="s">
        <v>6928</v>
      </c>
      <c r="BO831" s="41" t="s">
        <v>1538</v>
      </c>
      <c r="BP831" s="41" t="s">
        <v>6929</v>
      </c>
      <c r="BQ831" s="33"/>
      <c r="BR831" s="33"/>
      <c r="BS831" s="33"/>
      <c r="BT831" s="33"/>
      <c r="BU831" s="37">
        <v>1343</v>
      </c>
      <c r="BV831" s="31">
        <v>1</v>
      </c>
      <c r="BW831" s="31">
        <v>0</v>
      </c>
      <c r="BX831" s="31">
        <v>0</v>
      </c>
      <c r="BY831" s="40"/>
      <c r="BZ831" s="40"/>
      <c r="CA831" s="40"/>
      <c r="CB831" s="55">
        <v>4</v>
      </c>
      <c r="CC831" s="55">
        <v>10</v>
      </c>
      <c r="CD831" s="55">
        <v>0</v>
      </c>
      <c r="CE831" s="55">
        <v>14</v>
      </c>
      <c r="CF831" s="55">
        <v>13</v>
      </c>
      <c r="CG831" s="55">
        <v>2</v>
      </c>
      <c r="CH831" s="55">
        <v>0</v>
      </c>
      <c r="CI831" s="55">
        <v>15</v>
      </c>
      <c r="CJ831" s="35"/>
      <c r="CK831" s="35"/>
      <c r="CL831" s="35"/>
      <c r="CM831" s="35"/>
      <c r="CN831" s="35"/>
      <c r="CO831" s="35"/>
      <c r="CP831" s="56">
        <f t="shared" si="1542"/>
        <v>0.25</v>
      </c>
      <c r="CQ831" s="56">
        <f t="shared" si="1543"/>
        <v>0.5</v>
      </c>
      <c r="CR831" s="56">
        <f t="shared" si="1544"/>
        <v>0.75</v>
      </c>
      <c r="CS831" s="56">
        <f t="shared" si="1545"/>
        <v>0.1</v>
      </c>
      <c r="CT831" s="56">
        <f t="shared" si="1546"/>
        <v>0.5</v>
      </c>
      <c r="CU831" s="56">
        <f t="shared" si="1547"/>
        <v>0.6</v>
      </c>
      <c r="CV831" s="31">
        <v>1</v>
      </c>
      <c r="CW831" s="61">
        <f>DD831+DJ831+DN831</f>
        <v>5.6176795221900386</v>
      </c>
      <c r="CX831" s="61">
        <f>CW831/DR831*2000</f>
        <v>33.610287812873544</v>
      </c>
      <c r="CY831" s="61">
        <v>-2.2014238752234716</v>
      </c>
      <c r="CZ831" s="61">
        <v>2.5686974592162297</v>
      </c>
      <c r="DA831" s="61">
        <v>1.1643980347856839E-2</v>
      </c>
      <c r="DB831" s="61">
        <v>-0.1027235630979282</v>
      </c>
      <c r="DC831" s="61">
        <v>-0.59201308371666328</v>
      </c>
      <c r="DD831" s="61">
        <f>SUM(CY831:DC831)</f>
        <v>-0.3158190824739765</v>
      </c>
      <c r="DE831" s="61">
        <f>DD831/DR831*2000</f>
        <v>-1.8895293362355878</v>
      </c>
      <c r="DF831" s="61">
        <v>2.2619782829687018</v>
      </c>
      <c r="DG831" s="61">
        <v>-0.21747931588827865</v>
      </c>
      <c r="DH831" s="61">
        <v>1.4539692446993286</v>
      </c>
      <c r="DI831" s="61">
        <v>2.4350303928842632</v>
      </c>
      <c r="DJ831" s="61">
        <f>SUM(DF831:DI831)</f>
        <v>5.933498604664015</v>
      </c>
      <c r="DK831" s="61">
        <f>DJ831/DR831*2000</f>
        <v>35.499817149109134</v>
      </c>
      <c r="DL831" s="61"/>
      <c r="DM831" s="61"/>
      <c r="DN831" s="61">
        <f>SUM(DL831:DM831)</f>
        <v>0</v>
      </c>
      <c r="DO831" s="62">
        <v>254</v>
      </c>
      <c r="DP831" s="62">
        <v>72.516666666666666</v>
      </c>
      <c r="DQ831" s="62">
        <v>7.7666666666666675</v>
      </c>
      <c r="DR831" s="62">
        <v>334.2833333333333</v>
      </c>
    </row>
    <row r="832" spans="1:122" x14ac:dyDescent="0.2">
      <c r="A832" s="19" t="s">
        <v>4671</v>
      </c>
      <c r="B832" s="19" t="s">
        <v>4671</v>
      </c>
      <c r="C832" s="19" t="s">
        <v>82</v>
      </c>
      <c r="D832" s="19" t="s">
        <v>83</v>
      </c>
      <c r="E832" s="19" t="s">
        <v>2747</v>
      </c>
      <c r="F832" s="19" t="s">
        <v>380</v>
      </c>
      <c r="G832" s="19">
        <v>79</v>
      </c>
      <c r="H832" s="19">
        <v>6</v>
      </c>
      <c r="I832" s="19">
        <v>16</v>
      </c>
      <c r="J832" s="19">
        <v>22</v>
      </c>
      <c r="K832" s="19">
        <v>-23</v>
      </c>
      <c r="L832" s="19">
        <v>28</v>
      </c>
      <c r="M832" s="20"/>
      <c r="N832" s="21">
        <v>12.4</v>
      </c>
      <c r="O832" s="21">
        <v>979.4</v>
      </c>
      <c r="P832" s="19">
        <v>2</v>
      </c>
      <c r="Q832" s="19">
        <v>5</v>
      </c>
      <c r="R832" s="19">
        <v>0</v>
      </c>
      <c r="S832" s="19">
        <v>0</v>
      </c>
      <c r="T832" s="19">
        <v>4</v>
      </c>
      <c r="U832" s="19">
        <v>11</v>
      </c>
      <c r="V832" s="19">
        <v>79</v>
      </c>
      <c r="W832" s="22">
        <v>7.5999999999999998E-2</v>
      </c>
      <c r="X832" s="19">
        <v>1343</v>
      </c>
      <c r="Y832" s="19">
        <v>1</v>
      </c>
      <c r="Z832" s="19">
        <v>0</v>
      </c>
      <c r="AA832" s="19">
        <v>436</v>
      </c>
      <c r="AB832" s="19">
        <v>370</v>
      </c>
      <c r="AC832" s="22">
        <v>0.54100000000000004</v>
      </c>
      <c r="AD832" s="20"/>
      <c r="AE832" s="21">
        <v>46.6</v>
      </c>
      <c r="AF832" s="28">
        <v>33</v>
      </c>
      <c r="AG832" s="23">
        <v>234992</v>
      </c>
      <c r="AH832" s="23"/>
      <c r="AI832" s="23"/>
      <c r="AJ832" s="23"/>
      <c r="AK832" s="23"/>
      <c r="AL832" s="23"/>
      <c r="AM832" s="23"/>
      <c r="AN832" s="24">
        <v>22.8</v>
      </c>
      <c r="AO832" s="24">
        <v>19.100000000000001</v>
      </c>
      <c r="AP832" s="24">
        <v>-20.2</v>
      </c>
      <c r="AQ832" s="29">
        <v>-1.9</v>
      </c>
      <c r="AR832" s="24">
        <f t="shared" ref="AR832:AR844" si="1702">AQ832/(BR832+2*(BS832+BT832))*2000</f>
        <v>-3.4562735913411249</v>
      </c>
      <c r="AS832" s="29">
        <v>-1.2</v>
      </c>
      <c r="AT832" s="24">
        <f t="shared" ref="AT832:AT844" si="1703">AS832/(BR832+2*(BS832+BT832))*2000</f>
        <v>-2.1829096366365</v>
      </c>
      <c r="AU832" s="24">
        <v>-3.2</v>
      </c>
      <c r="AV832" s="67">
        <v>24</v>
      </c>
      <c r="AW832" s="67">
        <v>46</v>
      </c>
      <c r="AX832" s="67">
        <v>40</v>
      </c>
      <c r="AY832" s="67">
        <v>36</v>
      </c>
      <c r="AZ832" s="67">
        <v>39</v>
      </c>
      <c r="BA832" s="67">
        <v>436</v>
      </c>
      <c r="BB832" s="67">
        <v>370</v>
      </c>
      <c r="BC832" s="67">
        <v>16.899999999999999</v>
      </c>
      <c r="BD832" s="19">
        <v>8</v>
      </c>
      <c r="BE832" s="19" t="s">
        <v>3113</v>
      </c>
      <c r="BF832" s="19" t="s">
        <v>206</v>
      </c>
      <c r="BG832" s="19">
        <v>0</v>
      </c>
      <c r="BH832" s="19" t="s">
        <v>7450</v>
      </c>
      <c r="BI832" s="19">
        <v>68</v>
      </c>
      <c r="BJ832" s="19">
        <v>180</v>
      </c>
      <c r="BK832" s="19" t="s">
        <v>1259</v>
      </c>
      <c r="BL832" s="19" t="s">
        <v>7128</v>
      </c>
      <c r="BM832" s="25" t="s">
        <v>6927</v>
      </c>
      <c r="BN832" s="25" t="s">
        <v>6928</v>
      </c>
      <c r="BO832" s="25" t="s">
        <v>1538</v>
      </c>
      <c r="BP832" s="25" t="s">
        <v>6929</v>
      </c>
      <c r="BQ832" s="21">
        <f t="shared" ref="BQ832:BQ844" si="1704">LEFT(TRIM(BM832),LEN(TRIM(BM832))-3)+RIGHT(TRIM(BM832),2)/60</f>
        <v>979.13333333333333</v>
      </c>
      <c r="BR832" s="21">
        <f t="shared" ref="BR832:BR844" si="1705">LEFT(TRIM(BN832),LEN(TRIM(BN832))-3)+RIGHT(TRIM(BN832),2)/60</f>
        <v>858.81666666666672</v>
      </c>
      <c r="BS832" s="21">
        <f t="shared" ref="BS832:BS844" si="1706">LEFT(TRIM(BO832),LEN(TRIM(BO832))-3)+RIGHT(TRIM(BO832),2)/60</f>
        <v>16.25</v>
      </c>
      <c r="BT832" s="21">
        <f t="shared" ref="BT832:BT844" si="1707">LEFT(TRIM(BP832),LEN(TRIM(BP832))-3)+RIGHT(TRIM(BP832),2)/60</f>
        <v>104.06666666666666</v>
      </c>
      <c r="BU832" s="19">
        <v>1343</v>
      </c>
      <c r="BV832" s="19">
        <v>1</v>
      </c>
      <c r="BW832" s="19">
        <v>0</v>
      </c>
      <c r="BX832" s="19">
        <v>0</v>
      </c>
      <c r="BY832" s="24">
        <f t="shared" ref="BY832:BY844" si="1708">BR832/G832</f>
        <v>10.871097046413503</v>
      </c>
      <c r="BZ832" s="24">
        <f t="shared" ref="BZ832:BZ844" si="1709">BS832/G832</f>
        <v>0.20569620253164558</v>
      </c>
      <c r="CA832" s="24">
        <f t="shared" ref="CA832:CA844" si="1710">BT832/G832</f>
        <v>1.3172995780590717</v>
      </c>
      <c r="CB832" s="19">
        <v>26</v>
      </c>
      <c r="CC832" s="19">
        <v>13</v>
      </c>
      <c r="CD832" s="19">
        <v>0</v>
      </c>
      <c r="CE832" s="19">
        <v>39</v>
      </c>
      <c r="CF832" s="19">
        <v>43</v>
      </c>
      <c r="CG832" s="19">
        <v>5</v>
      </c>
      <c r="CH832" s="19">
        <v>1</v>
      </c>
      <c r="CI832" s="19">
        <v>49</v>
      </c>
      <c r="CJ832" s="53">
        <f t="shared" ref="CJ832:CJ844" si="1711">IF(BR832=0,0,CB832/BR832*60)</f>
        <v>1.8164528711987424</v>
      </c>
      <c r="CK832" s="53">
        <f t="shared" ref="CK832:CK844" si="1712">IF(BT832=0,0,CC832/BT832*60)</f>
        <v>7.4951953875720694</v>
      </c>
      <c r="CL832" s="53">
        <f t="shared" ref="CL832:CL844" si="1713">IF(BS832=0,0,CD832/BS832*60)</f>
        <v>0</v>
      </c>
      <c r="CM832" s="53">
        <f t="shared" ref="CM832:CM844" si="1714">IF(BR832=0,0,CF832/BR832*60)</f>
        <v>3.0041335946748431</v>
      </c>
      <c r="CN832" s="53">
        <f t="shared" ref="CN832:CN844" si="1715">IF(BT832=0,0,CG832/BT832*60)</f>
        <v>2.8827674567584882</v>
      </c>
      <c r="CO832" s="53">
        <f t="shared" ref="CO832:CO844" si="1716">IF(BS832=0,0,CH832/BS832*60)</f>
        <v>3.6923076923076925</v>
      </c>
      <c r="CP832" s="54">
        <f t="shared" si="1542"/>
        <v>0.15384615384615385</v>
      </c>
      <c r="CQ832" s="54">
        <f t="shared" si="1543"/>
        <v>0.42307692307692307</v>
      </c>
      <c r="CR832" s="54">
        <f t="shared" si="1544"/>
        <v>0.57692307692307687</v>
      </c>
      <c r="CS832" s="54">
        <f t="shared" si="1545"/>
        <v>0.15384615384615385</v>
      </c>
      <c r="CT832" s="54">
        <f t="shared" si="1546"/>
        <v>0.38461538461538464</v>
      </c>
      <c r="CU832" s="54">
        <f t="shared" si="1547"/>
        <v>0.53846153846153855</v>
      </c>
      <c r="CV832" s="19">
        <v>2</v>
      </c>
      <c r="CW832" s="65">
        <v>9.0060000000000002</v>
      </c>
      <c r="CX832" s="65">
        <v>18.396000000000001</v>
      </c>
      <c r="CY832" s="24">
        <v>-2.0379999999999998</v>
      </c>
      <c r="CZ832" s="24">
        <v>2.9169999999999998</v>
      </c>
      <c r="DA832" s="24">
        <v>0.108</v>
      </c>
      <c r="DB832" s="24">
        <v>-0.218</v>
      </c>
      <c r="DC832" s="24">
        <v>-0.59199999999999997</v>
      </c>
      <c r="DD832" s="65">
        <v>0.17599999999999999</v>
      </c>
      <c r="DE832" s="65">
        <v>0.36</v>
      </c>
      <c r="DF832" s="24">
        <v>4.383</v>
      </c>
      <c r="DG832" s="24">
        <v>-0.59899999999999998</v>
      </c>
      <c r="DH832" s="24">
        <v>1.649</v>
      </c>
      <c r="DI832" s="24">
        <v>3.3959999999999999</v>
      </c>
      <c r="DJ832" s="65">
        <v>8.83</v>
      </c>
      <c r="DK832" s="65">
        <v>18.036000000000001</v>
      </c>
      <c r="DL832" s="24">
        <v>0</v>
      </c>
      <c r="DM832" s="24">
        <v>0</v>
      </c>
      <c r="DN832" s="65">
        <v>0</v>
      </c>
      <c r="DO832" s="24">
        <v>858.82</v>
      </c>
      <c r="DP832" s="24">
        <v>104.07</v>
      </c>
      <c r="DQ832" s="24">
        <v>16.25</v>
      </c>
      <c r="DR832" s="24">
        <v>979.13</v>
      </c>
    </row>
    <row r="833" spans="1:122" x14ac:dyDescent="0.2">
      <c r="A833" t="s">
        <v>4671</v>
      </c>
      <c r="B833" t="s">
        <v>4671</v>
      </c>
      <c r="C833" t="str">
        <f t="shared" ref="C833:C846" si="1717">CONCATENATE(RIGHT(D833,LEN(D833)-SEARCH(" ",D833)), ", ", LEFT(D833, SEARCH(" ", D833)))</f>
        <v xml:space="preserve">Fischer, Patrick </v>
      </c>
      <c r="D833" t="str">
        <f t="shared" ref="D833:D846" si="1718">LEFT(F833, SEARCH(",", F833) - 1)</f>
        <v>Patrick Fischer</v>
      </c>
      <c r="E833" t="str">
        <f t="shared" ref="E833:E846" si="1719">LEFT(RIGHT(F833, LEN(F833)-SEARCH(",", F833)-1), 2)</f>
        <v xml:space="preserve">C </v>
      </c>
      <c r="F833" t="s">
        <v>2807</v>
      </c>
      <c r="G833">
        <v>27</v>
      </c>
      <c r="H833">
        <v>4</v>
      </c>
      <c r="I833">
        <v>6</v>
      </c>
      <c r="J833">
        <f t="shared" ref="J833:J846" si="1720">H833+I833</f>
        <v>10</v>
      </c>
      <c r="K833">
        <v>0</v>
      </c>
      <c r="L833">
        <v>24</v>
      </c>
      <c r="M833" s="5" t="s">
        <v>5839</v>
      </c>
      <c r="N833" s="7">
        <f t="shared" ref="N833:N846" si="1721">LEFT(M833, LEN(M833)-3)+RIGHT(M833,2)/60</f>
        <v>10.85</v>
      </c>
      <c r="O833" s="7">
        <f t="shared" ref="O833:O846" si="1722">G833*N833</f>
        <v>292.95</v>
      </c>
      <c r="P833">
        <v>0</v>
      </c>
      <c r="Q833">
        <v>0</v>
      </c>
      <c r="R833">
        <v>0</v>
      </c>
      <c r="S833">
        <v>0</v>
      </c>
      <c r="T833">
        <f t="shared" ref="T833:T846" si="1723">H833-P833-R833</f>
        <v>4</v>
      </c>
      <c r="U833">
        <f t="shared" ref="U833:U846" si="1724">I833-Q833-S833</f>
        <v>6</v>
      </c>
      <c r="V833">
        <v>32</v>
      </c>
      <c r="W833" s="9">
        <f t="shared" ref="W833:W846" si="1725">IF(V833=0,0,H833/V833)</f>
        <v>0.125</v>
      </c>
      <c r="X833">
        <v>416</v>
      </c>
      <c r="Y833">
        <v>1</v>
      </c>
      <c r="Z833">
        <v>0</v>
      </c>
      <c r="AA833">
        <v>27</v>
      </c>
      <c r="AB833">
        <v>40</v>
      </c>
      <c r="AC833" s="9">
        <f t="shared" ref="AC833:AC846" si="1726">IF(AA833+AB833=0,0,AA833/(AA833+AB833))</f>
        <v>0.40298507462686567</v>
      </c>
      <c r="AD833" s="5" t="s">
        <v>819</v>
      </c>
      <c r="AE833" s="11">
        <f t="shared" ref="AE833:AE846" si="1727">LEFT(AD833, LEN(AD833)-3)+RIGHT(AD833,2)/60</f>
        <v>29.3</v>
      </c>
      <c r="AF833" s="27">
        <v>42</v>
      </c>
      <c r="AG833" s="12">
        <v>350924</v>
      </c>
      <c r="AH833" s="13" t="s">
        <v>6430</v>
      </c>
      <c r="AI833" s="13" t="s">
        <v>6421</v>
      </c>
      <c r="AJ833" s="14">
        <v>2.2999999999999998</v>
      </c>
      <c r="AK833" s="13" t="s">
        <v>6426</v>
      </c>
      <c r="AL833" s="13" t="s">
        <v>6425</v>
      </c>
      <c r="AM833" s="13" t="s">
        <v>6341</v>
      </c>
      <c r="AN833" s="18">
        <f t="shared" ref="AN833:AN846" si="1728">AH833+0</f>
        <v>6</v>
      </c>
      <c r="AO833" s="18">
        <f t="shared" ref="AO833:AO846" si="1729">AI833+0</f>
        <v>6.4</v>
      </c>
      <c r="AP833" s="18">
        <f t="shared" ref="AP833:AP846" si="1730">AJ833+0</f>
        <v>2.2999999999999998</v>
      </c>
      <c r="AQ833" s="18">
        <f t="shared" ref="AQ833:AQ846" si="1731">AK833+0</f>
        <v>0.9</v>
      </c>
      <c r="AR833" s="18">
        <f t="shared" si="1702"/>
        <v>5.3076469431885203</v>
      </c>
      <c r="AS833" s="18">
        <f t="shared" ref="AS833:AS846" si="1732">AL833+0</f>
        <v>0.8</v>
      </c>
      <c r="AT833" s="18">
        <f t="shared" si="1703"/>
        <v>4.7179083939453506</v>
      </c>
      <c r="AU833" s="18">
        <f t="shared" ref="AU833:AU846" si="1733">AM833+0</f>
        <v>1.6</v>
      </c>
      <c r="AV833" s="66">
        <v>9</v>
      </c>
      <c r="AW833" s="66">
        <v>5</v>
      </c>
      <c r="AX833" s="66">
        <v>16</v>
      </c>
      <c r="AY833" s="66">
        <v>4</v>
      </c>
      <c r="AZ833" s="66">
        <v>10</v>
      </c>
      <c r="BA833" s="66">
        <v>27</v>
      </c>
      <c r="BB833" s="66">
        <v>40</v>
      </c>
      <c r="BC833" s="66">
        <v>4.4000000000000004</v>
      </c>
      <c r="BD833">
        <v>12</v>
      </c>
      <c r="BE833" t="s">
        <v>5058</v>
      </c>
      <c r="BF833" t="s">
        <v>5059</v>
      </c>
      <c r="BH833" t="s">
        <v>228</v>
      </c>
      <c r="BI833">
        <v>71</v>
      </c>
      <c r="BJ833">
        <v>194</v>
      </c>
      <c r="BK833" t="s">
        <v>1259</v>
      </c>
      <c r="BL833" t="s">
        <v>7128</v>
      </c>
      <c r="BM833" s="4" t="s">
        <v>3625</v>
      </c>
      <c r="BN833" s="4" t="s">
        <v>3626</v>
      </c>
      <c r="BO833" s="4" t="s">
        <v>3627</v>
      </c>
      <c r="BP833" s="4" t="s">
        <v>3628</v>
      </c>
      <c r="BQ833" s="7">
        <f t="shared" si="1704"/>
        <v>293.10000000000002</v>
      </c>
      <c r="BR833" s="7">
        <f t="shared" si="1705"/>
        <v>247.06666666666666</v>
      </c>
      <c r="BS833" s="7">
        <f t="shared" si="1706"/>
        <v>21.55</v>
      </c>
      <c r="BT833" s="7">
        <f t="shared" si="1707"/>
        <v>24.483333333333334</v>
      </c>
      <c r="BU833">
        <v>416</v>
      </c>
      <c r="BV833">
        <v>0</v>
      </c>
      <c r="BW833">
        <v>0</v>
      </c>
      <c r="BX833">
        <v>0</v>
      </c>
      <c r="BY833" s="18">
        <f t="shared" si="1708"/>
        <v>9.1506172839506164</v>
      </c>
      <c r="BZ833" s="18">
        <f t="shared" si="1709"/>
        <v>0.79814814814814816</v>
      </c>
      <c r="CA833" s="18">
        <f t="shared" si="1710"/>
        <v>0.90679012345679011</v>
      </c>
      <c r="CB833" s="6">
        <v>11</v>
      </c>
      <c r="CC833" s="6">
        <v>0</v>
      </c>
      <c r="CD833" s="6">
        <v>0</v>
      </c>
      <c r="CE833" s="6">
        <v>11</v>
      </c>
      <c r="CF833" s="6">
        <v>11</v>
      </c>
      <c r="CG833" s="6">
        <v>0</v>
      </c>
      <c r="CH833" s="6">
        <v>3</v>
      </c>
      <c r="CI833" s="6">
        <v>14</v>
      </c>
      <c r="CJ833" s="11">
        <f t="shared" si="1711"/>
        <v>2.6713437668645437</v>
      </c>
      <c r="CK833" s="11">
        <f t="shared" si="1712"/>
        <v>0</v>
      </c>
      <c r="CL833" s="11">
        <f t="shared" si="1713"/>
        <v>0</v>
      </c>
      <c r="CM833" s="11">
        <f t="shared" si="1714"/>
        <v>2.6713437668645437</v>
      </c>
      <c r="CN833" s="11">
        <f t="shared" si="1715"/>
        <v>0</v>
      </c>
      <c r="CO833" s="11">
        <f t="shared" si="1716"/>
        <v>8.3526682134570756</v>
      </c>
      <c r="CP833" s="52">
        <f t="shared" si="1542"/>
        <v>0.36363636363636365</v>
      </c>
      <c r="CQ833" s="52">
        <f t="shared" si="1543"/>
        <v>0.54545454545454541</v>
      </c>
      <c r="CR833" s="52">
        <f t="shared" si="1544"/>
        <v>0.90909090909090906</v>
      </c>
      <c r="CS833" s="52">
        <f t="shared" si="1545"/>
        <v>0</v>
      </c>
      <c r="CT833" s="52">
        <f t="shared" si="1546"/>
        <v>0</v>
      </c>
      <c r="CU833" s="52">
        <f t="shared" si="1547"/>
        <v>0</v>
      </c>
      <c r="CV833">
        <v>0</v>
      </c>
      <c r="CW833" s="60">
        <f t="shared" ref="CW833:CW846" si="1734">DD833+DJ833+DN833</f>
        <v>3.3030140262251475</v>
      </c>
      <c r="CX833" s="60">
        <f t="shared" ref="CX833:CX846" si="1735">CW833/DR833*2000</f>
        <v>22.538478513989403</v>
      </c>
      <c r="CY833" s="60">
        <v>8.443806938639236</v>
      </c>
      <c r="CZ833" s="60">
        <v>-1.3173956779353182</v>
      </c>
      <c r="DA833" s="60">
        <v>1.0209454973196906E-2</v>
      </c>
      <c r="DB833" s="60">
        <v>-0.28502482207214841</v>
      </c>
      <c r="DC833" s="60">
        <v>-0.59201308371666328</v>
      </c>
      <c r="DD833" s="60">
        <f t="shared" ref="DD833:DD846" si="1736">SUM(CY833:DC833)</f>
        <v>6.2595828098883031</v>
      </c>
      <c r="DE833" s="60">
        <f t="shared" ref="DE833:DE846" si="1737">DD833/DR833*2000</f>
        <v>42.712949913942701</v>
      </c>
      <c r="DF833" s="60">
        <v>3.1306542342015669</v>
      </c>
      <c r="DG833" s="60">
        <v>0.12329320308265679</v>
      </c>
      <c r="DH833" s="60">
        <v>0.88515831699656555</v>
      </c>
      <c r="DI833" s="60">
        <v>-7.0956745379439452</v>
      </c>
      <c r="DJ833" s="60">
        <f t="shared" ref="DJ833:DJ846" si="1738">SUM(DF833:DI833)</f>
        <v>-2.9565687836631556</v>
      </c>
      <c r="DK833" s="60">
        <f t="shared" ref="DK833:DK846" si="1739">DJ833/DR833*2000</f>
        <v>-20.174471399953294</v>
      </c>
      <c r="DL833" s="60"/>
      <c r="DM833" s="60"/>
      <c r="DN833" s="60">
        <f t="shared" ref="DN833:DN846" si="1740">SUM(DL833:DM833)</f>
        <v>0</v>
      </c>
      <c r="DO833" s="59">
        <v>247.06666666666666</v>
      </c>
      <c r="DP833" s="59">
        <v>24.483333333333334</v>
      </c>
      <c r="DQ833" s="59">
        <v>21.55</v>
      </c>
      <c r="DR833" s="58">
        <v>293.10000000000002</v>
      </c>
    </row>
    <row r="834" spans="1:122" x14ac:dyDescent="0.2">
      <c r="A834" t="s">
        <v>4655</v>
      </c>
      <c r="B834" t="s">
        <v>4671</v>
      </c>
      <c r="C834" t="str">
        <f t="shared" si="1717"/>
        <v xml:space="preserve">Vrbata, Radim </v>
      </c>
      <c r="D834" t="str">
        <f t="shared" si="1718"/>
        <v>Radim Vrbata</v>
      </c>
      <c r="E834" t="str">
        <f t="shared" si="1719"/>
        <v>RW</v>
      </c>
      <c r="F834" t="s">
        <v>3252</v>
      </c>
      <c r="G834">
        <v>77</v>
      </c>
      <c r="H834">
        <v>14</v>
      </c>
      <c r="I834">
        <v>27</v>
      </c>
      <c r="J834">
        <f t="shared" si="1720"/>
        <v>41</v>
      </c>
      <c r="K834">
        <v>-4</v>
      </c>
      <c r="L834">
        <v>26</v>
      </c>
      <c r="M834" s="5" t="s">
        <v>5660</v>
      </c>
      <c r="N834" s="7">
        <f t="shared" si="1721"/>
        <v>16.883333333333333</v>
      </c>
      <c r="O834" s="7">
        <f t="shared" si="1722"/>
        <v>1300.0166666666667</v>
      </c>
      <c r="P834">
        <v>5</v>
      </c>
      <c r="Q834">
        <v>6</v>
      </c>
      <c r="R834">
        <v>0</v>
      </c>
      <c r="S834">
        <v>1</v>
      </c>
      <c r="T834">
        <f t="shared" si="1723"/>
        <v>9</v>
      </c>
      <c r="U834">
        <f t="shared" si="1724"/>
        <v>20</v>
      </c>
      <c r="V834">
        <v>215</v>
      </c>
      <c r="W834" s="9">
        <f t="shared" si="1725"/>
        <v>6.5116279069767441E-2</v>
      </c>
      <c r="X834">
        <v>1751</v>
      </c>
      <c r="Y834">
        <v>2</v>
      </c>
      <c r="Z834">
        <v>0</v>
      </c>
      <c r="AA834">
        <v>4</v>
      </c>
      <c r="AB834">
        <v>8</v>
      </c>
      <c r="AC834" s="9">
        <f t="shared" si="1726"/>
        <v>0.33333333333333331</v>
      </c>
      <c r="AD834" s="5" t="s">
        <v>4127</v>
      </c>
      <c r="AE834" s="11">
        <f t="shared" si="1727"/>
        <v>31.7</v>
      </c>
      <c r="AF834" s="27">
        <v>49</v>
      </c>
      <c r="AG834" s="12">
        <v>1553632</v>
      </c>
      <c r="AH834" s="13" t="s">
        <v>6387</v>
      </c>
      <c r="AI834" s="13" t="s">
        <v>6290</v>
      </c>
      <c r="AJ834" s="14">
        <v>4.3</v>
      </c>
      <c r="AK834" s="13" t="s">
        <v>6345</v>
      </c>
      <c r="AL834" s="13" t="s">
        <v>6336</v>
      </c>
      <c r="AM834" s="13" t="s">
        <v>6360</v>
      </c>
      <c r="AN834" s="18">
        <f t="shared" si="1728"/>
        <v>30.3</v>
      </c>
      <c r="AO834" s="18">
        <f t="shared" si="1729"/>
        <v>22.7</v>
      </c>
      <c r="AP834" s="18">
        <f t="shared" si="1730"/>
        <v>4.3</v>
      </c>
      <c r="AQ834" s="18">
        <f t="shared" si="1731"/>
        <v>1.2</v>
      </c>
      <c r="AR834" s="18">
        <f t="shared" si="1702"/>
        <v>1.4780297042914181</v>
      </c>
      <c r="AS834" s="18">
        <f t="shared" si="1732"/>
        <v>2.2999999999999998</v>
      </c>
      <c r="AT834" s="18">
        <f t="shared" si="1703"/>
        <v>2.8328902665585516</v>
      </c>
      <c r="AU834" s="18">
        <f t="shared" si="1733"/>
        <v>3.5</v>
      </c>
      <c r="AV834" s="66">
        <v>12</v>
      </c>
      <c r="AW834" s="66">
        <v>14</v>
      </c>
      <c r="AX834" s="66">
        <v>47</v>
      </c>
      <c r="AY834" s="66">
        <v>23</v>
      </c>
      <c r="AZ834" s="66">
        <v>19</v>
      </c>
      <c r="BA834" s="66">
        <v>4</v>
      </c>
      <c r="BB834" s="66">
        <v>8</v>
      </c>
      <c r="BC834" s="66">
        <v>0.2</v>
      </c>
      <c r="BD834">
        <v>16</v>
      </c>
      <c r="BE834" t="s">
        <v>276</v>
      </c>
      <c r="BF834" t="s">
        <v>2912</v>
      </c>
      <c r="BH834" t="s">
        <v>627</v>
      </c>
      <c r="BI834">
        <v>73</v>
      </c>
      <c r="BJ834">
        <v>190</v>
      </c>
      <c r="BK834" t="s">
        <v>1258</v>
      </c>
      <c r="BL834" t="s">
        <v>7128</v>
      </c>
      <c r="BM834" s="4" t="s">
        <v>4923</v>
      </c>
      <c r="BN834" s="4" t="s">
        <v>1541</v>
      </c>
      <c r="BO834" s="4" t="s">
        <v>1542</v>
      </c>
      <c r="BP834" s="4" t="s">
        <v>1543</v>
      </c>
      <c r="BQ834" s="7">
        <f t="shared" si="1704"/>
        <v>1300.3499999999999</v>
      </c>
      <c r="BR834" s="7">
        <f t="shared" si="1705"/>
        <v>976.91666666666663</v>
      </c>
      <c r="BS834" s="7">
        <f t="shared" si="1706"/>
        <v>58.033333333333331</v>
      </c>
      <c r="BT834" s="7">
        <f t="shared" si="1707"/>
        <v>265.39999999999998</v>
      </c>
      <c r="BU834" s="12">
        <v>1751</v>
      </c>
      <c r="BV834">
        <v>7</v>
      </c>
      <c r="BW834">
        <v>2</v>
      </c>
      <c r="BX834">
        <v>2</v>
      </c>
      <c r="BY834" s="18">
        <f t="shared" si="1708"/>
        <v>12.687229437229437</v>
      </c>
      <c r="BZ834" s="18">
        <f t="shared" si="1709"/>
        <v>0.75367965367965362</v>
      </c>
      <c r="CA834" s="18">
        <f t="shared" si="1710"/>
        <v>3.4467532467532465</v>
      </c>
      <c r="CB834" s="6">
        <v>37</v>
      </c>
      <c r="CC834" s="6">
        <v>21</v>
      </c>
      <c r="CD834" s="6">
        <v>1</v>
      </c>
      <c r="CE834" s="6">
        <v>59</v>
      </c>
      <c r="CF834" s="6">
        <v>39</v>
      </c>
      <c r="CG834" s="6">
        <v>2</v>
      </c>
      <c r="CH834" s="6">
        <v>4</v>
      </c>
      <c r="CI834" s="6">
        <v>45</v>
      </c>
      <c r="CJ834" s="11">
        <f t="shared" si="1711"/>
        <v>2.2724558560095538</v>
      </c>
      <c r="CK834" s="11">
        <f t="shared" si="1712"/>
        <v>4.7475508666164279</v>
      </c>
      <c r="CL834" s="11">
        <f t="shared" si="1713"/>
        <v>1.0338885697874785</v>
      </c>
      <c r="CM834" s="11">
        <f t="shared" si="1714"/>
        <v>2.3952913076857461</v>
      </c>
      <c r="CN834" s="11">
        <f t="shared" si="1715"/>
        <v>0.45214770158251699</v>
      </c>
      <c r="CO834" s="11">
        <f t="shared" si="1716"/>
        <v>4.1355542791499138</v>
      </c>
      <c r="CP834" s="52">
        <f t="shared" ref="CP834:CP897" si="1741">IF(CB834=0,0,T834/CB834)</f>
        <v>0.24324324324324326</v>
      </c>
      <c r="CQ834" s="52">
        <f t="shared" ref="CQ834:CQ897" si="1742">IF(CB834=0,0,U834/CB834)</f>
        <v>0.54054054054054057</v>
      </c>
      <c r="CR834" s="52">
        <f t="shared" ref="CR834:CR897" si="1743">CP834+CQ834</f>
        <v>0.78378378378378377</v>
      </c>
      <c r="CS834" s="52">
        <f t="shared" ref="CS834:CS897" si="1744">IF(CC834=0,0,P834/CC834)</f>
        <v>0.23809523809523808</v>
      </c>
      <c r="CT834" s="52">
        <f t="shared" ref="CT834:CT897" si="1745">IF(CC834=0,0,Q834/CC834)</f>
        <v>0.2857142857142857</v>
      </c>
      <c r="CU834" s="52">
        <f t="shared" ref="CU834:CU897" si="1746">CS834+CT834</f>
        <v>0.52380952380952372</v>
      </c>
      <c r="CV834">
        <v>0</v>
      </c>
      <c r="CW834" s="60">
        <f t="shared" si="1734"/>
        <v>39.528914090683934</v>
      </c>
      <c r="CX834" s="60">
        <f t="shared" si="1735"/>
        <v>60.797345469579625</v>
      </c>
      <c r="CY834" s="60">
        <v>13.586355382565813</v>
      </c>
      <c r="CZ834" s="60">
        <v>2.6670542655911338</v>
      </c>
      <c r="DA834" s="60">
        <v>-0.67855532029737098</v>
      </c>
      <c r="DB834" s="60">
        <v>0.42941435066500649</v>
      </c>
      <c r="DC834" s="60">
        <v>4.8728557767875182</v>
      </c>
      <c r="DD834" s="60">
        <f t="shared" si="1736"/>
        <v>20.877124455312099</v>
      </c>
      <c r="DE834" s="60">
        <f t="shared" si="1737"/>
        <v>32.110008006016997</v>
      </c>
      <c r="DF834" s="60">
        <v>7.854224810733232</v>
      </c>
      <c r="DG834" s="60">
        <v>0.5881778402885286</v>
      </c>
      <c r="DH834" s="60">
        <v>3.3142188703442863</v>
      </c>
      <c r="DI834" s="60">
        <v>6.895168114005787</v>
      </c>
      <c r="DJ834" s="60">
        <f t="shared" si="1738"/>
        <v>18.651789635371834</v>
      </c>
      <c r="DK834" s="60">
        <f t="shared" si="1739"/>
        <v>28.687337463562631</v>
      </c>
      <c r="DL834" s="60"/>
      <c r="DM834" s="60"/>
      <c r="DN834" s="60">
        <f t="shared" si="1740"/>
        <v>0</v>
      </c>
      <c r="DO834" s="58">
        <v>976.91666666666652</v>
      </c>
      <c r="DP834" s="58">
        <v>265.39999999999998</v>
      </c>
      <c r="DQ834" s="58">
        <v>58.033333333333331</v>
      </c>
      <c r="DR834" s="58">
        <v>1300.3499999999999</v>
      </c>
    </row>
    <row r="835" spans="1:122" x14ac:dyDescent="0.2">
      <c r="A835" t="s">
        <v>4671</v>
      </c>
      <c r="B835" t="s">
        <v>4671</v>
      </c>
      <c r="C835" t="str">
        <f t="shared" si="1717"/>
        <v xml:space="preserve">Doan, Shane </v>
      </c>
      <c r="D835" t="str">
        <f t="shared" si="1718"/>
        <v>Shane Doan</v>
      </c>
      <c r="E835" t="str">
        <f t="shared" si="1719"/>
        <v>RW</v>
      </c>
      <c r="F835" t="s">
        <v>2789</v>
      </c>
      <c r="G835">
        <v>73</v>
      </c>
      <c r="H835">
        <v>27</v>
      </c>
      <c r="I835">
        <v>28</v>
      </c>
      <c r="J835">
        <f t="shared" si="1720"/>
        <v>55</v>
      </c>
      <c r="K835">
        <v>-14</v>
      </c>
      <c r="L835">
        <v>73</v>
      </c>
      <c r="M835" s="5" t="s">
        <v>5943</v>
      </c>
      <c r="N835" s="7">
        <f t="shared" si="1721"/>
        <v>20.45</v>
      </c>
      <c r="O835" s="7">
        <f t="shared" si="1722"/>
        <v>1492.85</v>
      </c>
      <c r="P835">
        <v>11</v>
      </c>
      <c r="Q835">
        <v>12</v>
      </c>
      <c r="R835">
        <v>0</v>
      </c>
      <c r="S835">
        <v>0</v>
      </c>
      <c r="T835">
        <f t="shared" si="1723"/>
        <v>16</v>
      </c>
      <c r="U835">
        <f t="shared" si="1724"/>
        <v>16</v>
      </c>
      <c r="V835">
        <v>209</v>
      </c>
      <c r="W835" s="9">
        <f t="shared" si="1725"/>
        <v>0.12918660287081341</v>
      </c>
      <c r="X835">
        <v>1916</v>
      </c>
      <c r="Y835">
        <v>7</v>
      </c>
      <c r="Z835">
        <v>0</v>
      </c>
      <c r="AA835">
        <v>68</v>
      </c>
      <c r="AB835">
        <v>106</v>
      </c>
      <c r="AC835" s="9">
        <f t="shared" si="1726"/>
        <v>0.39080459770114945</v>
      </c>
      <c r="AD835" s="5" t="s">
        <v>820</v>
      </c>
      <c r="AE835" s="11">
        <f t="shared" si="1727"/>
        <v>27.133333333333333</v>
      </c>
      <c r="AF835" s="27">
        <v>27</v>
      </c>
      <c r="AG835" s="12">
        <v>2179076</v>
      </c>
      <c r="AH835" s="13" t="s">
        <v>6363</v>
      </c>
      <c r="AI835" s="13" t="s">
        <v>4482</v>
      </c>
      <c r="AJ835" s="14">
        <v>3.4</v>
      </c>
      <c r="AK835" s="13" t="s">
        <v>6472</v>
      </c>
      <c r="AL835" s="13" t="s">
        <v>6415</v>
      </c>
      <c r="AM835" s="13" t="s">
        <v>6301</v>
      </c>
      <c r="AN835" s="18">
        <f t="shared" si="1728"/>
        <v>33.200000000000003</v>
      </c>
      <c r="AO835" s="18">
        <f t="shared" si="1729"/>
        <v>26.2</v>
      </c>
      <c r="AP835" s="18">
        <f t="shared" si="1730"/>
        <v>3.4</v>
      </c>
      <c r="AQ835" s="18">
        <f t="shared" si="1731"/>
        <v>5.4</v>
      </c>
      <c r="AR835" s="18">
        <f t="shared" si="1702"/>
        <v>5.5708390646492436</v>
      </c>
      <c r="AS835" s="18">
        <f t="shared" si="1732"/>
        <v>1.7</v>
      </c>
      <c r="AT835" s="18">
        <f t="shared" si="1703"/>
        <v>1.7537826685006876</v>
      </c>
      <c r="AU835" s="18">
        <f t="shared" si="1733"/>
        <v>7</v>
      </c>
      <c r="AV835" s="66">
        <v>19</v>
      </c>
      <c r="AW835" s="66">
        <v>156</v>
      </c>
      <c r="AX835" s="66">
        <v>108</v>
      </c>
      <c r="AY835" s="66">
        <v>50</v>
      </c>
      <c r="AZ835" s="66">
        <v>44</v>
      </c>
      <c r="BA835" s="66">
        <v>68</v>
      </c>
      <c r="BB835" s="66">
        <v>106</v>
      </c>
      <c r="BC835" s="66">
        <v>4.2</v>
      </c>
      <c r="BD835">
        <v>19</v>
      </c>
      <c r="BE835" t="s">
        <v>706</v>
      </c>
      <c r="BF835" t="s">
        <v>707</v>
      </c>
      <c r="BG835" t="s">
        <v>7474</v>
      </c>
      <c r="BH835" t="s">
        <v>7457</v>
      </c>
      <c r="BI835">
        <v>74</v>
      </c>
      <c r="BJ835">
        <v>216</v>
      </c>
      <c r="BK835" t="s">
        <v>1258</v>
      </c>
      <c r="BL835" t="s">
        <v>7128</v>
      </c>
      <c r="BM835" s="4" t="s">
        <v>2039</v>
      </c>
      <c r="BN835" s="4" t="s">
        <v>2040</v>
      </c>
      <c r="BO835" s="4" t="s">
        <v>7287</v>
      </c>
      <c r="BP835" s="4" t="s">
        <v>7289</v>
      </c>
      <c r="BQ835" s="7">
        <f t="shared" si="1704"/>
        <v>1492.5333333333333</v>
      </c>
      <c r="BR835" s="7">
        <f t="shared" si="1705"/>
        <v>1046.4000000000001</v>
      </c>
      <c r="BS835" s="7">
        <f t="shared" si="1706"/>
        <v>127.26666666666667</v>
      </c>
      <c r="BT835" s="7">
        <f t="shared" si="1707"/>
        <v>318.86666666666667</v>
      </c>
      <c r="BU835" s="12">
        <v>1916</v>
      </c>
      <c r="BV835">
        <v>3</v>
      </c>
      <c r="BW835">
        <v>2</v>
      </c>
      <c r="BX835">
        <v>1</v>
      </c>
      <c r="BY835" s="18">
        <f t="shared" si="1708"/>
        <v>14.334246575342467</v>
      </c>
      <c r="BZ835" s="18">
        <f t="shared" si="1709"/>
        <v>1.7433789954337899</v>
      </c>
      <c r="CA835" s="18">
        <f t="shared" si="1710"/>
        <v>4.3680365296803654</v>
      </c>
      <c r="CB835" s="6">
        <v>40</v>
      </c>
      <c r="CC835" s="6">
        <v>41</v>
      </c>
      <c r="CD835" s="6">
        <v>0</v>
      </c>
      <c r="CE835" s="6">
        <v>81</v>
      </c>
      <c r="CF835" s="6">
        <v>48</v>
      </c>
      <c r="CG835" s="6">
        <v>6</v>
      </c>
      <c r="CH835" s="6">
        <v>15</v>
      </c>
      <c r="CI835" s="6">
        <v>69</v>
      </c>
      <c r="CJ835" s="11">
        <f t="shared" si="1711"/>
        <v>2.2935779816513762</v>
      </c>
      <c r="CK835" s="11">
        <f t="shared" si="1712"/>
        <v>7.7148233326364215</v>
      </c>
      <c r="CL835" s="11">
        <f t="shared" si="1713"/>
        <v>0</v>
      </c>
      <c r="CM835" s="11">
        <f t="shared" si="1714"/>
        <v>2.7522935779816513</v>
      </c>
      <c r="CN835" s="11">
        <f t="shared" si="1715"/>
        <v>1.1289985364833788</v>
      </c>
      <c r="CO835" s="11">
        <f t="shared" si="1716"/>
        <v>7.071765322158198</v>
      </c>
      <c r="CP835" s="52">
        <f t="shared" si="1741"/>
        <v>0.4</v>
      </c>
      <c r="CQ835" s="52">
        <f t="shared" si="1742"/>
        <v>0.4</v>
      </c>
      <c r="CR835" s="52">
        <f t="shared" si="1743"/>
        <v>0.8</v>
      </c>
      <c r="CS835" s="52">
        <f t="shared" si="1744"/>
        <v>0.26829268292682928</v>
      </c>
      <c r="CT835" s="52">
        <f t="shared" si="1745"/>
        <v>0.29268292682926828</v>
      </c>
      <c r="CU835" s="52">
        <f t="shared" si="1746"/>
        <v>0.56097560975609762</v>
      </c>
      <c r="CV835">
        <v>0</v>
      </c>
      <c r="CW835" s="60">
        <f t="shared" si="1734"/>
        <v>67.414721868136468</v>
      </c>
      <c r="CX835" s="60">
        <f t="shared" si="1735"/>
        <v>90.335968199218058</v>
      </c>
      <c r="CY835" s="60">
        <v>22.130986729597936</v>
      </c>
      <c r="CZ835" s="60">
        <v>15.707977156055501</v>
      </c>
      <c r="DA835" s="60">
        <v>5.1988917989294288E-2</v>
      </c>
      <c r="DB835" s="60">
        <v>-1.683255639089656</v>
      </c>
      <c r="DC835" s="60">
        <v>6.6109310128127845</v>
      </c>
      <c r="DD835" s="60">
        <f t="shared" si="1736"/>
        <v>42.818628177365852</v>
      </c>
      <c r="DE835" s="60">
        <f t="shared" si="1737"/>
        <v>57.377114763309606</v>
      </c>
      <c r="DF835" s="60">
        <v>12.460810339194492</v>
      </c>
      <c r="DG835" s="60">
        <v>-0.14222734076254112</v>
      </c>
      <c r="DH835" s="60">
        <v>8.0794353307830757</v>
      </c>
      <c r="DI835" s="60">
        <v>4.1980753615555839</v>
      </c>
      <c r="DJ835" s="60">
        <f t="shared" si="1738"/>
        <v>24.596093690770612</v>
      </c>
      <c r="DK835" s="60">
        <f t="shared" si="1739"/>
        <v>32.958853435908452</v>
      </c>
      <c r="DL835" s="60"/>
      <c r="DM835" s="60"/>
      <c r="DN835" s="60">
        <f t="shared" si="1740"/>
        <v>0</v>
      </c>
      <c r="DO835" s="58">
        <v>1046.4000000000001</v>
      </c>
      <c r="DP835" s="58">
        <v>318.86666666666667</v>
      </c>
      <c r="DQ835" s="58">
        <v>127.26666666666668</v>
      </c>
      <c r="DR835" s="58">
        <v>1492.5333333333333</v>
      </c>
    </row>
    <row r="836" spans="1:122" x14ac:dyDescent="0.2">
      <c r="A836" t="s">
        <v>4671</v>
      </c>
      <c r="B836" t="s">
        <v>4671</v>
      </c>
      <c r="C836" t="str">
        <f t="shared" si="1717"/>
        <v xml:space="preserve">Reinprecht, Steve </v>
      </c>
      <c r="D836" t="str">
        <f t="shared" si="1718"/>
        <v>Steve Reinprecht</v>
      </c>
      <c r="E836" t="str">
        <f t="shared" si="1719"/>
        <v xml:space="preserve">C </v>
      </c>
      <c r="F836" t="s">
        <v>2794</v>
      </c>
      <c r="G836">
        <v>49</v>
      </c>
      <c r="H836">
        <v>9</v>
      </c>
      <c r="I836">
        <v>24</v>
      </c>
      <c r="J836">
        <f t="shared" si="1720"/>
        <v>33</v>
      </c>
      <c r="K836">
        <v>-3</v>
      </c>
      <c r="L836">
        <v>28</v>
      </c>
      <c r="M836" s="5" t="s">
        <v>5944</v>
      </c>
      <c r="N836" s="7">
        <f t="shared" si="1721"/>
        <v>15.666666666666666</v>
      </c>
      <c r="O836" s="7">
        <f t="shared" si="1722"/>
        <v>767.66666666666663</v>
      </c>
      <c r="P836">
        <v>2</v>
      </c>
      <c r="Q836">
        <v>10</v>
      </c>
      <c r="R836">
        <v>0</v>
      </c>
      <c r="S836">
        <v>0</v>
      </c>
      <c r="T836">
        <f t="shared" si="1723"/>
        <v>7</v>
      </c>
      <c r="U836">
        <f t="shared" si="1724"/>
        <v>14</v>
      </c>
      <c r="V836">
        <v>71</v>
      </c>
      <c r="W836" s="9">
        <f t="shared" si="1725"/>
        <v>0.12676056338028169</v>
      </c>
      <c r="X836">
        <v>1034</v>
      </c>
      <c r="Y836">
        <v>1</v>
      </c>
      <c r="Z836">
        <v>0</v>
      </c>
      <c r="AA836">
        <v>281</v>
      </c>
      <c r="AB836">
        <v>256</v>
      </c>
      <c r="AC836" s="9">
        <f t="shared" si="1726"/>
        <v>0.52327746741154557</v>
      </c>
      <c r="AD836" s="5" t="s">
        <v>1744</v>
      </c>
      <c r="AE836" s="11">
        <f t="shared" si="1727"/>
        <v>23.266666666666666</v>
      </c>
      <c r="AF836" s="27">
        <v>42</v>
      </c>
      <c r="AG836" s="12">
        <v>1444722</v>
      </c>
      <c r="AH836" s="13" t="s">
        <v>4492</v>
      </c>
      <c r="AI836" s="13" t="s">
        <v>4452</v>
      </c>
      <c r="AJ836" s="14">
        <v>7.7</v>
      </c>
      <c r="AK836" s="13" t="s">
        <v>6322</v>
      </c>
      <c r="AL836" s="13" t="s">
        <v>6469</v>
      </c>
      <c r="AM836" s="13" t="s">
        <v>6327</v>
      </c>
      <c r="AN836" s="18">
        <f t="shared" si="1728"/>
        <v>20.2</v>
      </c>
      <c r="AO836" s="18">
        <f t="shared" si="1729"/>
        <v>15.8</v>
      </c>
      <c r="AP836" s="18">
        <f t="shared" si="1730"/>
        <v>7.7</v>
      </c>
      <c r="AQ836" s="18">
        <f t="shared" si="1731"/>
        <v>1.9</v>
      </c>
      <c r="AR836" s="18">
        <f t="shared" si="1702"/>
        <v>4.0277704170862254</v>
      </c>
      <c r="AS836" s="18">
        <f t="shared" si="1732"/>
        <v>2.1</v>
      </c>
      <c r="AT836" s="18">
        <f t="shared" si="1703"/>
        <v>4.4517462504637235</v>
      </c>
      <c r="AU836" s="18">
        <f t="shared" si="1733"/>
        <v>4</v>
      </c>
      <c r="AV836" s="66">
        <v>17</v>
      </c>
      <c r="AW836" s="66">
        <v>14</v>
      </c>
      <c r="AX836" s="66">
        <v>24</v>
      </c>
      <c r="AY836" s="66">
        <v>30</v>
      </c>
      <c r="AZ836" s="66">
        <v>22</v>
      </c>
      <c r="BA836" s="66">
        <v>281</v>
      </c>
      <c r="BB836" s="66">
        <v>256</v>
      </c>
      <c r="BC836" s="66">
        <v>19.399999999999999</v>
      </c>
      <c r="BE836" t="s">
        <v>257</v>
      </c>
      <c r="BF836" t="s">
        <v>7473</v>
      </c>
      <c r="BG836" t="s">
        <v>7474</v>
      </c>
      <c r="BH836" t="s">
        <v>7457</v>
      </c>
      <c r="BI836">
        <v>72</v>
      </c>
      <c r="BJ836">
        <v>191</v>
      </c>
      <c r="BK836" t="s">
        <v>1259</v>
      </c>
      <c r="BL836" t="s">
        <v>7128</v>
      </c>
      <c r="BM836" s="4" t="s">
        <v>2336</v>
      </c>
      <c r="BN836" s="4" t="s">
        <v>2337</v>
      </c>
      <c r="BO836" s="4" t="s">
        <v>7409</v>
      </c>
      <c r="BP836" s="4" t="s">
        <v>2339</v>
      </c>
      <c r="BQ836" s="7">
        <f t="shared" si="1704"/>
        <v>767.8</v>
      </c>
      <c r="BR836" s="7">
        <f t="shared" si="1705"/>
        <v>592.15</v>
      </c>
      <c r="BS836" s="7">
        <f t="shared" si="1706"/>
        <v>17.866666666666667</v>
      </c>
      <c r="BT836" s="7">
        <f t="shared" si="1707"/>
        <v>157.78333333333333</v>
      </c>
      <c r="BU836" s="12">
        <v>1034</v>
      </c>
      <c r="BV836">
        <v>2</v>
      </c>
      <c r="BW836">
        <v>0</v>
      </c>
      <c r="BX836">
        <v>0</v>
      </c>
      <c r="BY836" s="18">
        <f t="shared" si="1708"/>
        <v>12.08469387755102</v>
      </c>
      <c r="BZ836" s="18">
        <f t="shared" si="1709"/>
        <v>0.36462585034013606</v>
      </c>
      <c r="CA836" s="18">
        <f t="shared" si="1710"/>
        <v>3.2200680272108841</v>
      </c>
      <c r="CB836" s="6">
        <v>31</v>
      </c>
      <c r="CC836" s="6">
        <v>21</v>
      </c>
      <c r="CD836" s="6">
        <v>0</v>
      </c>
      <c r="CE836" s="6">
        <v>52</v>
      </c>
      <c r="CF836" s="6">
        <v>32</v>
      </c>
      <c r="CG836" s="6">
        <v>2</v>
      </c>
      <c r="CH836" s="6">
        <v>4</v>
      </c>
      <c r="CI836" s="6">
        <v>38</v>
      </c>
      <c r="CJ836" s="11">
        <f t="shared" si="1711"/>
        <v>3.141096006079541</v>
      </c>
      <c r="CK836" s="11">
        <f t="shared" si="1712"/>
        <v>7.9856343086511039</v>
      </c>
      <c r="CL836" s="11">
        <f t="shared" si="1713"/>
        <v>0</v>
      </c>
      <c r="CM836" s="11">
        <f t="shared" si="1714"/>
        <v>3.2424216836950097</v>
      </c>
      <c r="CN836" s="11">
        <f t="shared" si="1715"/>
        <v>0.76053660082391472</v>
      </c>
      <c r="CO836" s="11">
        <f t="shared" si="1716"/>
        <v>13.432835820895523</v>
      </c>
      <c r="CP836" s="52">
        <f t="shared" si="1741"/>
        <v>0.22580645161290322</v>
      </c>
      <c r="CQ836" s="52">
        <f t="shared" si="1742"/>
        <v>0.45161290322580644</v>
      </c>
      <c r="CR836" s="52">
        <f t="shared" si="1743"/>
        <v>0.67741935483870963</v>
      </c>
      <c r="CS836" s="52">
        <f t="shared" si="1744"/>
        <v>9.5238095238095233E-2</v>
      </c>
      <c r="CT836" s="52">
        <f t="shared" si="1745"/>
        <v>0.47619047619047616</v>
      </c>
      <c r="CU836" s="52">
        <f t="shared" si="1746"/>
        <v>0.5714285714285714</v>
      </c>
      <c r="CV836">
        <v>0</v>
      </c>
      <c r="CW836" s="60">
        <f t="shared" si="1734"/>
        <v>25.521395289669428</v>
      </c>
      <c r="CX836" s="60">
        <f t="shared" si="1735"/>
        <v>66.479279212475717</v>
      </c>
      <c r="CY836" s="60">
        <v>12.242210230320923</v>
      </c>
      <c r="CZ836" s="60">
        <v>5.2025563842553728</v>
      </c>
      <c r="DA836" s="60">
        <v>2.6744522444287225E-2</v>
      </c>
      <c r="DB836" s="60">
        <v>-0.23630828249137129</v>
      </c>
      <c r="DC836" s="60">
        <v>-1.1840261674333266</v>
      </c>
      <c r="DD836" s="60">
        <f t="shared" si="1736"/>
        <v>16.051176687095882</v>
      </c>
      <c r="DE836" s="60">
        <f t="shared" si="1737"/>
        <v>41.810827525646999</v>
      </c>
      <c r="DF836" s="60">
        <v>4.3158005886506352</v>
      </c>
      <c r="DG836" s="60">
        <v>0.21190667932674651</v>
      </c>
      <c r="DH836" s="60">
        <v>-0.85409781098017756</v>
      </c>
      <c r="DI836" s="60">
        <v>5.7966091455763431</v>
      </c>
      <c r="DJ836" s="60">
        <f t="shared" si="1738"/>
        <v>9.4702186025735475</v>
      </c>
      <c r="DK836" s="60">
        <f t="shared" si="1739"/>
        <v>24.668451686828728</v>
      </c>
      <c r="DL836" s="60"/>
      <c r="DM836" s="60"/>
      <c r="DN836" s="60">
        <f t="shared" si="1740"/>
        <v>0</v>
      </c>
      <c r="DO836" s="58">
        <v>592.15</v>
      </c>
      <c r="DP836" s="58">
        <v>157.78333333333333</v>
      </c>
      <c r="DQ836" s="58">
        <v>17.866666666666667</v>
      </c>
      <c r="DR836" s="58">
        <v>767.8</v>
      </c>
    </row>
    <row r="837" spans="1:122" x14ac:dyDescent="0.2">
      <c r="A837" t="s">
        <v>4671</v>
      </c>
      <c r="B837" t="s">
        <v>4671</v>
      </c>
      <c r="C837" t="str">
        <f t="shared" si="1717"/>
        <v xml:space="preserve">Lehoux, Yanick </v>
      </c>
      <c r="D837" t="str">
        <f t="shared" si="1718"/>
        <v>Yanick Lehoux</v>
      </c>
      <c r="E837" t="str">
        <f t="shared" si="1719"/>
        <v xml:space="preserve">C </v>
      </c>
      <c r="F837" t="s">
        <v>2815</v>
      </c>
      <c r="G837">
        <v>7</v>
      </c>
      <c r="H837">
        <v>1</v>
      </c>
      <c r="I837">
        <v>2</v>
      </c>
      <c r="J837">
        <f t="shared" si="1720"/>
        <v>3</v>
      </c>
      <c r="K837">
        <v>-1</v>
      </c>
      <c r="L837">
        <v>4</v>
      </c>
      <c r="M837" s="5" t="s">
        <v>5840</v>
      </c>
      <c r="N837" s="7">
        <f t="shared" si="1721"/>
        <v>12.533333333333333</v>
      </c>
      <c r="O837" s="7">
        <f t="shared" si="1722"/>
        <v>87.733333333333334</v>
      </c>
      <c r="P837">
        <v>1</v>
      </c>
      <c r="Q837">
        <v>1</v>
      </c>
      <c r="R837">
        <v>0</v>
      </c>
      <c r="S837">
        <v>0</v>
      </c>
      <c r="T837">
        <f t="shared" si="1723"/>
        <v>0</v>
      </c>
      <c r="U837">
        <f t="shared" si="1724"/>
        <v>1</v>
      </c>
      <c r="V837">
        <v>10</v>
      </c>
      <c r="W837" s="9">
        <f t="shared" si="1725"/>
        <v>0.1</v>
      </c>
      <c r="X837">
        <v>120</v>
      </c>
      <c r="Y837">
        <v>0</v>
      </c>
      <c r="Z837">
        <v>0</v>
      </c>
      <c r="AA837">
        <v>6</v>
      </c>
      <c r="AB837">
        <v>4</v>
      </c>
      <c r="AC837" s="9">
        <f t="shared" si="1726"/>
        <v>0.6</v>
      </c>
      <c r="AD837" s="5" t="s">
        <v>823</v>
      </c>
      <c r="AE837" s="11">
        <f t="shared" si="1727"/>
        <v>29.25</v>
      </c>
      <c r="AH837" s="13" t="s">
        <v>6395</v>
      </c>
      <c r="AI837" s="13" t="s">
        <v>6422</v>
      </c>
      <c r="AJ837" s="14">
        <v>-0.1</v>
      </c>
      <c r="AK837" s="13" t="s">
        <v>6348</v>
      </c>
      <c r="AL837" s="13" t="s">
        <v>6350</v>
      </c>
      <c r="AM837" s="13" t="s">
        <v>6348</v>
      </c>
      <c r="AN837" s="18">
        <f t="shared" si="1728"/>
        <v>1.8</v>
      </c>
      <c r="AO837" s="18">
        <f t="shared" si="1729"/>
        <v>1</v>
      </c>
      <c r="AP837" s="18">
        <f t="shared" si="1730"/>
        <v>-0.1</v>
      </c>
      <c r="AQ837" s="18">
        <f t="shared" si="1731"/>
        <v>0.2</v>
      </c>
      <c r="AR837" s="18">
        <f t="shared" si="1702"/>
        <v>3.8369304556354917</v>
      </c>
      <c r="AS837" s="18">
        <f t="shared" si="1732"/>
        <v>0</v>
      </c>
      <c r="AT837" s="18">
        <f t="shared" si="1703"/>
        <v>0</v>
      </c>
      <c r="AU837" s="18">
        <f t="shared" si="1733"/>
        <v>0.2</v>
      </c>
      <c r="AV837" s="66">
        <v>0</v>
      </c>
      <c r="AW837" s="66">
        <v>1</v>
      </c>
      <c r="AX837" s="66">
        <v>3</v>
      </c>
      <c r="AY837" s="66">
        <v>4</v>
      </c>
      <c r="AZ837" s="66">
        <v>1</v>
      </c>
      <c r="BA837" s="66">
        <v>6</v>
      </c>
      <c r="BB837" s="66">
        <v>4</v>
      </c>
      <c r="BC837" s="66">
        <v>2.4</v>
      </c>
      <c r="BD837">
        <v>29</v>
      </c>
      <c r="BE837" t="s">
        <v>5337</v>
      </c>
      <c r="BF837" t="s">
        <v>1274</v>
      </c>
      <c r="BG837" t="s">
        <v>7456</v>
      </c>
      <c r="BH837" t="s">
        <v>7457</v>
      </c>
      <c r="BI837">
        <v>73</v>
      </c>
      <c r="BJ837">
        <v>200</v>
      </c>
      <c r="BK837" t="s">
        <v>1258</v>
      </c>
      <c r="BL837" t="s">
        <v>638</v>
      </c>
      <c r="BM837" s="4" t="s">
        <v>6021</v>
      </c>
      <c r="BN837" s="4" t="s">
        <v>6022</v>
      </c>
      <c r="BO837" s="4" t="s">
        <v>7407</v>
      </c>
      <c r="BP837" s="4" t="s">
        <v>1482</v>
      </c>
      <c r="BQ837" s="7">
        <f t="shared" si="1704"/>
        <v>87.783333333333331</v>
      </c>
      <c r="BR837" s="7">
        <f t="shared" si="1705"/>
        <v>71.316666666666663</v>
      </c>
      <c r="BS837" s="7">
        <f t="shared" si="1706"/>
        <v>3.3333333333333333E-2</v>
      </c>
      <c r="BT837" s="7">
        <f t="shared" si="1707"/>
        <v>16.433333333333334</v>
      </c>
      <c r="BU837">
        <v>120</v>
      </c>
      <c r="BV837">
        <v>0</v>
      </c>
      <c r="BW837">
        <v>0</v>
      </c>
      <c r="BX837">
        <v>0</v>
      </c>
      <c r="BY837" s="18">
        <f t="shared" si="1708"/>
        <v>10.188095238095238</v>
      </c>
      <c r="BZ837" s="18">
        <f t="shared" si="1709"/>
        <v>4.7619047619047615E-3</v>
      </c>
      <c r="CA837" s="18">
        <f t="shared" si="1710"/>
        <v>2.3476190476190477</v>
      </c>
      <c r="CB837" s="6">
        <v>1</v>
      </c>
      <c r="CC837" s="6">
        <v>3</v>
      </c>
      <c r="CD837" s="6">
        <v>0</v>
      </c>
      <c r="CE837" s="6">
        <v>4</v>
      </c>
      <c r="CF837" s="6">
        <v>2</v>
      </c>
      <c r="CG837" s="6">
        <v>0</v>
      </c>
      <c r="CH837" s="6">
        <v>0</v>
      </c>
      <c r="CI837" s="6">
        <v>2</v>
      </c>
      <c r="CJ837" s="11">
        <f t="shared" si="1711"/>
        <v>0.84131806496845063</v>
      </c>
      <c r="CK837" s="11">
        <f t="shared" si="1712"/>
        <v>10.953346855983773</v>
      </c>
      <c r="CL837" s="11">
        <f t="shared" si="1713"/>
        <v>0</v>
      </c>
      <c r="CM837" s="11">
        <f t="shared" si="1714"/>
        <v>1.6826361299369013</v>
      </c>
      <c r="CN837" s="11">
        <f t="shared" si="1715"/>
        <v>0</v>
      </c>
      <c r="CO837" s="11">
        <f t="shared" si="1716"/>
        <v>0</v>
      </c>
      <c r="CP837" s="52">
        <f t="shared" si="1741"/>
        <v>0</v>
      </c>
      <c r="CQ837" s="52">
        <f t="shared" si="1742"/>
        <v>1</v>
      </c>
      <c r="CR837" s="52">
        <f t="shared" si="1743"/>
        <v>1</v>
      </c>
      <c r="CS837" s="52">
        <f t="shared" si="1744"/>
        <v>0.33333333333333331</v>
      </c>
      <c r="CT837" s="52">
        <f t="shared" si="1745"/>
        <v>0.33333333333333331</v>
      </c>
      <c r="CU837" s="52">
        <f t="shared" si="1746"/>
        <v>0.66666666666666663</v>
      </c>
      <c r="CV837">
        <v>0</v>
      </c>
      <c r="CW837" s="60">
        <f t="shared" si="1734"/>
        <v>2.380738766629201</v>
      </c>
      <c r="CX837" s="60">
        <f t="shared" si="1735"/>
        <v>54.241247768274945</v>
      </c>
      <c r="CY837" s="60">
        <v>-1.0924926760431906</v>
      </c>
      <c r="CZ837" s="60">
        <v>2.2059690488266073</v>
      </c>
      <c r="DA837" s="60">
        <v>3.0577277006612145E-3</v>
      </c>
      <c r="DB837" s="60">
        <v>-4.4087366136449864E-4</v>
      </c>
      <c r="DC837" s="60">
        <v>0</v>
      </c>
      <c r="DD837" s="60">
        <f t="shared" si="1736"/>
        <v>1.1160932268227133</v>
      </c>
      <c r="DE837" s="60">
        <f t="shared" si="1737"/>
        <v>25.428362866665196</v>
      </c>
      <c r="DF837" s="60">
        <v>1.5683088050362617</v>
      </c>
      <c r="DG837" s="60">
        <v>8.2755002205241374E-2</v>
      </c>
      <c r="DH837" s="60">
        <v>6.2402113506408955E-3</v>
      </c>
      <c r="DI837" s="60">
        <v>-0.39265847878565635</v>
      </c>
      <c r="DJ837" s="60">
        <f t="shared" si="1738"/>
        <v>1.2646455398064875</v>
      </c>
      <c r="DK837" s="60">
        <f t="shared" si="1739"/>
        <v>28.812884901609742</v>
      </c>
      <c r="DL837" s="60"/>
      <c r="DM837" s="60"/>
      <c r="DN837" s="60">
        <f t="shared" si="1740"/>
        <v>0</v>
      </c>
      <c r="DO837" s="58">
        <v>71.316666666666663</v>
      </c>
      <c r="DP837" s="58">
        <v>16.433333333333334</v>
      </c>
      <c r="DQ837" s="58">
        <v>3.3333333333333333E-2</v>
      </c>
      <c r="DR837" s="58">
        <v>87.783333333333331</v>
      </c>
    </row>
    <row r="838" spans="1:122" x14ac:dyDescent="0.2">
      <c r="A838" t="s">
        <v>4671</v>
      </c>
      <c r="B838" t="s">
        <v>4671</v>
      </c>
      <c r="C838" t="str">
        <f t="shared" si="1717"/>
        <v xml:space="preserve">Michalek, Zbynek </v>
      </c>
      <c r="D838" t="str">
        <f t="shared" si="1718"/>
        <v>Zbynek Michalek</v>
      </c>
      <c r="E838" t="str">
        <f t="shared" si="1719"/>
        <v xml:space="preserve">D </v>
      </c>
      <c r="F838" t="s">
        <v>2797</v>
      </c>
      <c r="G838">
        <v>82</v>
      </c>
      <c r="H838">
        <v>4</v>
      </c>
      <c r="I838">
        <v>24</v>
      </c>
      <c r="J838">
        <f t="shared" si="1720"/>
        <v>28</v>
      </c>
      <c r="K838">
        <v>-20</v>
      </c>
      <c r="L838">
        <v>34</v>
      </c>
      <c r="M838" s="5" t="s">
        <v>5910</v>
      </c>
      <c r="N838" s="7">
        <f t="shared" si="1721"/>
        <v>23.666666666666668</v>
      </c>
      <c r="O838" s="7">
        <f t="shared" si="1722"/>
        <v>1940.6666666666667</v>
      </c>
      <c r="P838">
        <v>3</v>
      </c>
      <c r="Q838">
        <v>11</v>
      </c>
      <c r="R838">
        <v>0</v>
      </c>
      <c r="S838">
        <v>2</v>
      </c>
      <c r="T838">
        <f t="shared" si="1723"/>
        <v>1</v>
      </c>
      <c r="U838">
        <f t="shared" si="1724"/>
        <v>11</v>
      </c>
      <c r="V838">
        <v>144</v>
      </c>
      <c r="W838" s="9">
        <f t="shared" si="1725"/>
        <v>2.7777777777777776E-2</v>
      </c>
      <c r="X838">
        <v>2523</v>
      </c>
      <c r="Y838">
        <v>0</v>
      </c>
      <c r="Z838">
        <v>0</v>
      </c>
      <c r="AA838">
        <v>1</v>
      </c>
      <c r="AB838">
        <v>0</v>
      </c>
      <c r="AC838" s="9">
        <f t="shared" si="1726"/>
        <v>1</v>
      </c>
      <c r="AD838" s="5" t="s">
        <v>824</v>
      </c>
      <c r="AE838" s="11">
        <f t="shared" si="1727"/>
        <v>69.3</v>
      </c>
      <c r="AF838" s="27">
        <v>27</v>
      </c>
      <c r="AG838" s="12">
        <v>1075019</v>
      </c>
      <c r="AH838" s="13" t="s">
        <v>4472</v>
      </c>
      <c r="AI838" s="13" t="s">
        <v>344</v>
      </c>
      <c r="AJ838" s="14">
        <v>-3.4</v>
      </c>
      <c r="AK838" s="13" t="s">
        <v>6310</v>
      </c>
      <c r="AL838" s="13" t="s">
        <v>6395</v>
      </c>
      <c r="AM838" s="13" t="s">
        <v>6339</v>
      </c>
      <c r="AN838" s="18">
        <f t="shared" si="1728"/>
        <v>39.6</v>
      </c>
      <c r="AO838" s="18">
        <f t="shared" si="1729"/>
        <v>42.8</v>
      </c>
      <c r="AP838" s="18">
        <f t="shared" si="1730"/>
        <v>-3.4</v>
      </c>
      <c r="AQ838" s="18">
        <f t="shared" si="1731"/>
        <v>0.3</v>
      </c>
      <c r="AR838" s="18">
        <f t="shared" si="1702"/>
        <v>0.23940945667353855</v>
      </c>
      <c r="AS838" s="18">
        <f t="shared" si="1732"/>
        <v>1.8</v>
      </c>
      <c r="AT838" s="18">
        <f t="shared" si="1703"/>
        <v>1.4364567400412314</v>
      </c>
      <c r="AU838" s="18">
        <f t="shared" si="1733"/>
        <v>2.2000000000000002</v>
      </c>
      <c r="AV838" s="66">
        <v>167</v>
      </c>
      <c r="AW838" s="66">
        <v>44</v>
      </c>
      <c r="AX838" s="66">
        <v>57</v>
      </c>
      <c r="AY838" s="66">
        <v>54</v>
      </c>
      <c r="AZ838" s="66">
        <v>38</v>
      </c>
      <c r="BA838" s="66">
        <v>1</v>
      </c>
      <c r="BB838" s="66">
        <v>0</v>
      </c>
      <c r="BC838" s="66">
        <v>0</v>
      </c>
      <c r="BD838">
        <v>4</v>
      </c>
      <c r="BE838" t="s">
        <v>5022</v>
      </c>
      <c r="BF838" t="s">
        <v>720</v>
      </c>
      <c r="BH838" t="s">
        <v>627</v>
      </c>
      <c r="BI838">
        <v>73</v>
      </c>
      <c r="BJ838">
        <v>200</v>
      </c>
      <c r="BL838" t="s">
        <v>7128</v>
      </c>
      <c r="BM838" s="4" t="s">
        <v>1822</v>
      </c>
      <c r="BN838" s="4" t="s">
        <v>1823</v>
      </c>
      <c r="BO838" s="4" t="s">
        <v>591</v>
      </c>
      <c r="BP838" s="4" t="s">
        <v>593</v>
      </c>
      <c r="BQ838" s="7">
        <f t="shared" si="1704"/>
        <v>1940.65</v>
      </c>
      <c r="BR838" s="7">
        <f t="shared" si="1705"/>
        <v>1375.1333333333334</v>
      </c>
      <c r="BS838" s="7">
        <f t="shared" si="1706"/>
        <v>288</v>
      </c>
      <c r="BT838" s="7">
        <f t="shared" si="1707"/>
        <v>277.51666666666665</v>
      </c>
      <c r="BU838" s="12">
        <v>2523</v>
      </c>
      <c r="BV838">
        <v>0</v>
      </c>
      <c r="BW838">
        <v>0</v>
      </c>
      <c r="BX838">
        <v>0</v>
      </c>
      <c r="BY838" s="18">
        <f t="shared" si="1708"/>
        <v>16.769918699186992</v>
      </c>
      <c r="BZ838" s="18">
        <f t="shared" si="1709"/>
        <v>3.5121951219512195</v>
      </c>
      <c r="CA838" s="18">
        <f t="shared" si="1710"/>
        <v>3.3843495934959349</v>
      </c>
      <c r="CB838" s="6">
        <v>48</v>
      </c>
      <c r="CC838" s="6">
        <v>29</v>
      </c>
      <c r="CD838" s="6">
        <v>4</v>
      </c>
      <c r="CE838" s="6">
        <v>81</v>
      </c>
      <c r="CF838" s="6">
        <v>68</v>
      </c>
      <c r="CG838" s="6">
        <v>4</v>
      </c>
      <c r="CH838" s="6">
        <v>46</v>
      </c>
      <c r="CI838" s="6">
        <v>118</v>
      </c>
      <c r="CJ838" s="11">
        <f t="shared" si="1711"/>
        <v>2.0943423668007952</v>
      </c>
      <c r="CK838" s="11">
        <f t="shared" si="1712"/>
        <v>6.2698937000780743</v>
      </c>
      <c r="CL838" s="11">
        <f t="shared" si="1713"/>
        <v>0.83333333333333326</v>
      </c>
      <c r="CM838" s="11">
        <f t="shared" si="1714"/>
        <v>2.9669850196344596</v>
      </c>
      <c r="CN838" s="11">
        <f t="shared" si="1715"/>
        <v>0.86481292414869981</v>
      </c>
      <c r="CO838" s="11">
        <f t="shared" si="1716"/>
        <v>9.5833333333333321</v>
      </c>
      <c r="CP838" s="52">
        <f t="shared" si="1741"/>
        <v>2.0833333333333332E-2</v>
      </c>
      <c r="CQ838" s="52">
        <f t="shared" si="1742"/>
        <v>0.22916666666666666</v>
      </c>
      <c r="CR838" s="52">
        <f t="shared" si="1743"/>
        <v>0.25</v>
      </c>
      <c r="CS838" s="52">
        <f t="shared" si="1744"/>
        <v>0.10344827586206896</v>
      </c>
      <c r="CT838" s="52">
        <f t="shared" si="1745"/>
        <v>0.37931034482758619</v>
      </c>
      <c r="CU838" s="52">
        <f t="shared" si="1746"/>
        <v>0.48275862068965514</v>
      </c>
      <c r="CV838">
        <v>0</v>
      </c>
      <c r="CW838" s="60">
        <f t="shared" si="1734"/>
        <v>74.404400958025832</v>
      </c>
      <c r="CX838" s="60">
        <f t="shared" si="1735"/>
        <v>76.679876286837739</v>
      </c>
      <c r="CY838" s="60">
        <v>1.4681420306868385</v>
      </c>
      <c r="CZ838" s="60">
        <v>6.1586508728886056</v>
      </c>
      <c r="DA838" s="60">
        <v>6.7598017037647826E-2</v>
      </c>
      <c r="DB838" s="60">
        <v>1.1642291114892078</v>
      </c>
      <c r="DC838" s="60">
        <v>0</v>
      </c>
      <c r="DD838" s="60">
        <f t="shared" si="1736"/>
        <v>8.8586200321022996</v>
      </c>
      <c r="DE838" s="60">
        <f t="shared" si="1737"/>
        <v>9.1295391050444952</v>
      </c>
      <c r="DF838" s="60">
        <v>33.296647949701082</v>
      </c>
      <c r="DG838" s="60">
        <v>4.6342675500381549</v>
      </c>
      <c r="DH838" s="60">
        <v>6.7163305591327838</v>
      </c>
      <c r="DI838" s="60">
        <v>20.89853486705152</v>
      </c>
      <c r="DJ838" s="60">
        <f t="shared" si="1738"/>
        <v>65.545780925923538</v>
      </c>
      <c r="DK838" s="60">
        <f t="shared" si="1739"/>
        <v>67.550337181793253</v>
      </c>
      <c r="DL838" s="60"/>
      <c r="DM838" s="60"/>
      <c r="DN838" s="60">
        <f t="shared" si="1740"/>
        <v>0</v>
      </c>
      <c r="DO838" s="58">
        <v>1375.1333333333334</v>
      </c>
      <c r="DP838" s="58">
        <v>277.51666666666665</v>
      </c>
      <c r="DQ838" s="58">
        <v>288</v>
      </c>
      <c r="DR838" s="58">
        <v>1940.65</v>
      </c>
    </row>
    <row r="839" spans="1:122" x14ac:dyDescent="0.2">
      <c r="A839" t="s">
        <v>4672</v>
      </c>
      <c r="B839" t="s">
        <v>4672</v>
      </c>
      <c r="C839" t="str">
        <f t="shared" si="1717"/>
        <v xml:space="preserve">Nasreddine, Alain </v>
      </c>
      <c r="D839" t="str">
        <f t="shared" si="1718"/>
        <v>Alain Nasreddine</v>
      </c>
      <c r="E839" t="str">
        <f t="shared" si="1719"/>
        <v xml:space="preserve">D </v>
      </c>
      <c r="F839" t="s">
        <v>2844</v>
      </c>
      <c r="G839">
        <v>44</v>
      </c>
      <c r="H839">
        <v>1</v>
      </c>
      <c r="I839">
        <v>4</v>
      </c>
      <c r="J839">
        <f t="shared" si="1720"/>
        <v>5</v>
      </c>
      <c r="K839">
        <v>12</v>
      </c>
      <c r="L839">
        <v>18</v>
      </c>
      <c r="M839" s="5" t="s">
        <v>5570</v>
      </c>
      <c r="N839" s="7">
        <f t="shared" si="1721"/>
        <v>15.783333333333333</v>
      </c>
      <c r="O839" s="7">
        <f t="shared" si="1722"/>
        <v>694.4666666666667</v>
      </c>
      <c r="P839">
        <v>0</v>
      </c>
      <c r="Q839">
        <v>0</v>
      </c>
      <c r="R839">
        <v>0</v>
      </c>
      <c r="S839">
        <v>0</v>
      </c>
      <c r="T839">
        <f t="shared" si="1723"/>
        <v>1</v>
      </c>
      <c r="U839">
        <f t="shared" si="1724"/>
        <v>4</v>
      </c>
      <c r="V839">
        <v>29</v>
      </c>
      <c r="W839" s="9">
        <f t="shared" si="1725"/>
        <v>3.4482758620689655E-2</v>
      </c>
      <c r="X839">
        <v>996</v>
      </c>
      <c r="Y839">
        <v>0</v>
      </c>
      <c r="Z839">
        <v>0</v>
      </c>
      <c r="AA839">
        <v>0</v>
      </c>
      <c r="AB839">
        <v>0</v>
      </c>
      <c r="AC839" s="9">
        <f t="shared" si="1726"/>
        <v>0</v>
      </c>
      <c r="AD839" s="5" t="s">
        <v>825</v>
      </c>
      <c r="AE839" s="11">
        <f t="shared" si="1727"/>
        <v>138.81666666666666</v>
      </c>
      <c r="AF839" s="27">
        <v>66</v>
      </c>
      <c r="AG839" s="12">
        <v>1241754</v>
      </c>
      <c r="AH839" s="13" t="s">
        <v>4479</v>
      </c>
      <c r="AI839" s="13" t="s">
        <v>4385</v>
      </c>
      <c r="AJ839" s="14">
        <v>8.6999999999999993</v>
      </c>
      <c r="AK839" s="13" t="s">
        <v>6429</v>
      </c>
      <c r="AL839" s="13" t="s">
        <v>6296</v>
      </c>
      <c r="AM839" s="13" t="s">
        <v>4365</v>
      </c>
      <c r="AN839" s="18">
        <f t="shared" si="1728"/>
        <v>10.6</v>
      </c>
      <c r="AO839" s="18">
        <f t="shared" si="1729"/>
        <v>16.600000000000001</v>
      </c>
      <c r="AP839" s="18">
        <f t="shared" si="1730"/>
        <v>8.6999999999999993</v>
      </c>
      <c r="AQ839" s="18">
        <f t="shared" si="1731"/>
        <v>-0.7</v>
      </c>
      <c r="AR839" s="18">
        <f t="shared" si="1702"/>
        <v>-1.6984107727769016</v>
      </c>
      <c r="AS839" s="18">
        <f t="shared" si="1732"/>
        <v>3.4</v>
      </c>
      <c r="AT839" s="18">
        <f t="shared" si="1703"/>
        <v>8.2494237534878074</v>
      </c>
      <c r="AU839" s="18">
        <f t="shared" si="1733"/>
        <v>2.8</v>
      </c>
      <c r="AV839" s="66">
        <v>74</v>
      </c>
      <c r="AW839" s="66">
        <v>23</v>
      </c>
      <c r="AX839" s="66">
        <v>6</v>
      </c>
      <c r="AY839" s="66">
        <v>20</v>
      </c>
      <c r="AZ839" s="66">
        <v>6</v>
      </c>
      <c r="BA839" s="66">
        <v>0</v>
      </c>
      <c r="BB839" s="66">
        <v>0</v>
      </c>
      <c r="BC839" s="66">
        <v>0</v>
      </c>
      <c r="BE839" t="s">
        <v>5307</v>
      </c>
      <c r="BF839" t="s">
        <v>1274</v>
      </c>
      <c r="BG839" t="s">
        <v>7456</v>
      </c>
      <c r="BH839" t="s">
        <v>7457</v>
      </c>
      <c r="BI839">
        <v>73</v>
      </c>
      <c r="BJ839">
        <v>204</v>
      </c>
      <c r="BK839" t="s">
        <v>1259</v>
      </c>
      <c r="BL839" t="s">
        <v>7128</v>
      </c>
      <c r="BM839" s="4" t="s">
        <v>2440</v>
      </c>
      <c r="BN839" s="4" t="s">
        <v>2441</v>
      </c>
      <c r="BO839" s="4" t="s">
        <v>2442</v>
      </c>
      <c r="BP839" s="4" t="s">
        <v>7205</v>
      </c>
      <c r="BQ839" s="7">
        <f t="shared" si="1704"/>
        <v>694.13333333333333</v>
      </c>
      <c r="BR839" s="7">
        <f t="shared" si="1705"/>
        <v>563.9666666666667</v>
      </c>
      <c r="BS839" s="7">
        <f t="shared" si="1706"/>
        <v>124.51666666666667</v>
      </c>
      <c r="BT839" s="7">
        <f t="shared" si="1707"/>
        <v>5.65</v>
      </c>
      <c r="BU839">
        <v>996</v>
      </c>
      <c r="BV839">
        <v>0</v>
      </c>
      <c r="BW839">
        <v>0</v>
      </c>
      <c r="BX839">
        <v>0</v>
      </c>
      <c r="BY839" s="18">
        <f t="shared" si="1708"/>
        <v>12.817424242424243</v>
      </c>
      <c r="BZ839" s="18">
        <f t="shared" si="1709"/>
        <v>2.8299242424242426</v>
      </c>
      <c r="CA839" s="18">
        <f t="shared" si="1710"/>
        <v>0.12840909090909092</v>
      </c>
      <c r="CB839" s="6">
        <v>26</v>
      </c>
      <c r="CC839" s="6">
        <v>0</v>
      </c>
      <c r="CD839" s="6">
        <v>1</v>
      </c>
      <c r="CE839" s="6">
        <v>27</v>
      </c>
      <c r="CF839" s="6">
        <v>16</v>
      </c>
      <c r="CG839" s="6">
        <v>0</v>
      </c>
      <c r="CH839" s="6">
        <v>13</v>
      </c>
      <c r="CI839" s="6">
        <v>29</v>
      </c>
      <c r="CJ839" s="11">
        <f t="shared" si="1711"/>
        <v>2.7661209291329274</v>
      </c>
      <c r="CK839" s="11">
        <f t="shared" si="1712"/>
        <v>0</v>
      </c>
      <c r="CL839" s="11">
        <f t="shared" si="1713"/>
        <v>0.48186320439030922</v>
      </c>
      <c r="CM839" s="11">
        <f t="shared" si="1714"/>
        <v>1.7022282640818014</v>
      </c>
      <c r="CN839" s="11">
        <f t="shared" si="1715"/>
        <v>0</v>
      </c>
      <c r="CO839" s="11">
        <f t="shared" si="1716"/>
        <v>6.2642216570740192</v>
      </c>
      <c r="CP839" s="52">
        <f t="shared" si="1741"/>
        <v>3.8461538461538464E-2</v>
      </c>
      <c r="CQ839" s="52">
        <f t="shared" si="1742"/>
        <v>0.15384615384615385</v>
      </c>
      <c r="CR839" s="52">
        <f t="shared" si="1743"/>
        <v>0.19230769230769232</v>
      </c>
      <c r="CS839" s="52">
        <f t="shared" si="1744"/>
        <v>0</v>
      </c>
      <c r="CT839" s="52">
        <f t="shared" si="1745"/>
        <v>0</v>
      </c>
      <c r="CU839" s="52">
        <f t="shared" si="1746"/>
        <v>0</v>
      </c>
      <c r="CV839">
        <v>0</v>
      </c>
      <c r="CW839" s="60">
        <f t="shared" si="1734"/>
        <v>25.267953069639145</v>
      </c>
      <c r="CX839" s="60">
        <f t="shared" si="1735"/>
        <v>72.804321176447786</v>
      </c>
      <c r="CY839" s="60">
        <v>0.53360076811925605</v>
      </c>
      <c r="CZ839" s="60">
        <v>-0.20657153813723844</v>
      </c>
      <c r="DA839" s="60">
        <v>0.6924522305316696</v>
      </c>
      <c r="DB839" s="60">
        <v>-0.28265902364424966</v>
      </c>
      <c r="DC839" s="60">
        <v>0</v>
      </c>
      <c r="DD839" s="60">
        <f t="shared" si="1736"/>
        <v>0.7368224368694376</v>
      </c>
      <c r="DE839" s="60">
        <f t="shared" si="1737"/>
        <v>2.122999722059463</v>
      </c>
      <c r="DF839" s="60">
        <v>16.437164343071483</v>
      </c>
      <c r="DG839" s="60">
        <v>0.11890119070521876</v>
      </c>
      <c r="DH839" s="60">
        <v>5.6658695295263435</v>
      </c>
      <c r="DI839" s="60">
        <v>2.3091955694666586</v>
      </c>
      <c r="DJ839" s="60">
        <f t="shared" si="1738"/>
        <v>24.531130632769706</v>
      </c>
      <c r="DK839" s="60">
        <f t="shared" si="1739"/>
        <v>70.681321454388325</v>
      </c>
      <c r="DL839" s="60"/>
      <c r="DM839" s="60"/>
      <c r="DN839" s="60">
        <f t="shared" si="1740"/>
        <v>0</v>
      </c>
      <c r="DO839" s="58">
        <v>563.9666666666667</v>
      </c>
      <c r="DP839" s="58">
        <v>5.65</v>
      </c>
      <c r="DQ839" s="58">
        <v>124.51666666666665</v>
      </c>
      <c r="DR839" s="58">
        <v>694.13333333333333</v>
      </c>
    </row>
    <row r="840" spans="1:122" s="30" customFormat="1" x14ac:dyDescent="0.2">
      <c r="A840" t="s">
        <v>4672</v>
      </c>
      <c r="B840" t="s">
        <v>4672</v>
      </c>
      <c r="C840" t="str">
        <f t="shared" si="1717"/>
        <v xml:space="preserve">Orpik, Brooks </v>
      </c>
      <c r="D840" t="str">
        <f t="shared" si="1718"/>
        <v>Brooks Orpik</v>
      </c>
      <c r="E840" t="str">
        <f t="shared" si="1719"/>
        <v xml:space="preserve">D </v>
      </c>
      <c r="F840" t="s">
        <v>2843</v>
      </c>
      <c r="G840">
        <v>70</v>
      </c>
      <c r="H840">
        <v>0</v>
      </c>
      <c r="I840">
        <v>6</v>
      </c>
      <c r="J840">
        <f t="shared" si="1720"/>
        <v>6</v>
      </c>
      <c r="K840">
        <v>4</v>
      </c>
      <c r="L840">
        <v>82</v>
      </c>
      <c r="M840" s="5" t="s">
        <v>5834</v>
      </c>
      <c r="N840" s="7">
        <f t="shared" si="1721"/>
        <v>16.616666666666667</v>
      </c>
      <c r="O840" s="7">
        <f t="shared" si="1722"/>
        <v>1163.1666666666667</v>
      </c>
      <c r="P840">
        <v>0</v>
      </c>
      <c r="Q840">
        <v>2</v>
      </c>
      <c r="R840">
        <v>0</v>
      </c>
      <c r="S840">
        <v>0</v>
      </c>
      <c r="T840">
        <f t="shared" si="1723"/>
        <v>0</v>
      </c>
      <c r="U840">
        <f t="shared" si="1724"/>
        <v>4</v>
      </c>
      <c r="V840">
        <v>59</v>
      </c>
      <c r="W840" s="9">
        <f t="shared" si="1725"/>
        <v>0</v>
      </c>
      <c r="X840">
        <v>1554</v>
      </c>
      <c r="Y840">
        <v>0</v>
      </c>
      <c r="Z840">
        <v>0</v>
      </c>
      <c r="AA840">
        <v>0</v>
      </c>
      <c r="AB840">
        <v>0</v>
      </c>
      <c r="AC840" s="9">
        <f t="shared" si="1726"/>
        <v>0</v>
      </c>
      <c r="AD840" s="5" t="s">
        <v>826</v>
      </c>
      <c r="AE840" s="11">
        <f t="shared" si="1727"/>
        <v>193.78333333333333</v>
      </c>
      <c r="AF840" s="27">
        <v>50</v>
      </c>
      <c r="AG840" s="12">
        <v>738679</v>
      </c>
      <c r="AH840" s="13" t="s">
        <v>4483</v>
      </c>
      <c r="AI840" s="13" t="s">
        <v>4393</v>
      </c>
      <c r="AJ840" s="14">
        <v>3.2</v>
      </c>
      <c r="AK840" s="13" t="s">
        <v>4484</v>
      </c>
      <c r="AL840" s="13" t="s">
        <v>6378</v>
      </c>
      <c r="AM840" s="13" t="s">
        <v>6352</v>
      </c>
      <c r="AN840" s="18">
        <f t="shared" si="1728"/>
        <v>20.3</v>
      </c>
      <c r="AO840" s="18">
        <f t="shared" si="1729"/>
        <v>22</v>
      </c>
      <c r="AP840" s="18">
        <f t="shared" si="1730"/>
        <v>3.2</v>
      </c>
      <c r="AQ840" s="18">
        <f t="shared" si="1731"/>
        <v>-2.7</v>
      </c>
      <c r="AR840" s="18">
        <f t="shared" si="1702"/>
        <v>-4.2912202164152422</v>
      </c>
      <c r="AS840" s="18">
        <f t="shared" si="1732"/>
        <v>2.5</v>
      </c>
      <c r="AT840" s="18">
        <f t="shared" si="1703"/>
        <v>3.9733520522363355</v>
      </c>
      <c r="AU840" s="18">
        <f t="shared" si="1733"/>
        <v>-0.3</v>
      </c>
      <c r="AV840" s="66">
        <v>114</v>
      </c>
      <c r="AW840" s="66">
        <v>186</v>
      </c>
      <c r="AX840" s="66">
        <v>31</v>
      </c>
      <c r="AY840" s="66">
        <v>28</v>
      </c>
      <c r="AZ840" s="66">
        <v>8</v>
      </c>
      <c r="BA840" s="66">
        <v>0</v>
      </c>
      <c r="BB840" s="66">
        <v>0</v>
      </c>
      <c r="BC840" s="66">
        <v>0</v>
      </c>
      <c r="BD840">
        <v>44</v>
      </c>
      <c r="BE840" t="s">
        <v>7491</v>
      </c>
      <c r="BF840" t="s">
        <v>3941</v>
      </c>
      <c r="BG840" t="s">
        <v>5255</v>
      </c>
      <c r="BH840" t="s">
        <v>7471</v>
      </c>
      <c r="BI840">
        <v>74</v>
      </c>
      <c r="BJ840">
        <v>219</v>
      </c>
      <c r="BK840" t="s">
        <v>1259</v>
      </c>
      <c r="BL840" t="s">
        <v>7128</v>
      </c>
      <c r="BM840" s="4" t="s">
        <v>462</v>
      </c>
      <c r="BN840" s="4" t="s">
        <v>463</v>
      </c>
      <c r="BO840" s="4" t="s">
        <v>6643</v>
      </c>
      <c r="BP840" s="4" t="s">
        <v>6644</v>
      </c>
      <c r="BQ840" s="7">
        <f t="shared" si="1704"/>
        <v>1162.7</v>
      </c>
      <c r="BR840" s="7">
        <f t="shared" si="1705"/>
        <v>1067.0166666666667</v>
      </c>
      <c r="BS840" s="7">
        <f t="shared" si="1706"/>
        <v>19.350000000000001</v>
      </c>
      <c r="BT840" s="7">
        <f t="shared" si="1707"/>
        <v>76.333333333333329</v>
      </c>
      <c r="BU840" s="12">
        <v>1554</v>
      </c>
      <c r="BV840">
        <v>0</v>
      </c>
      <c r="BW840">
        <v>0</v>
      </c>
      <c r="BX840">
        <v>0</v>
      </c>
      <c r="BY840" s="18">
        <f t="shared" si="1708"/>
        <v>15.243095238095238</v>
      </c>
      <c r="BZ840" s="18">
        <f t="shared" si="1709"/>
        <v>0.27642857142857147</v>
      </c>
      <c r="CA840" s="18">
        <f t="shared" si="1710"/>
        <v>1.0904761904761904</v>
      </c>
      <c r="CB840" s="6">
        <v>42</v>
      </c>
      <c r="CC840" s="6">
        <v>6</v>
      </c>
      <c r="CD840" s="6">
        <v>0</v>
      </c>
      <c r="CE840" s="6">
        <v>48</v>
      </c>
      <c r="CF840" s="6">
        <v>38</v>
      </c>
      <c r="CG840" s="6">
        <v>1</v>
      </c>
      <c r="CH840" s="6">
        <v>1</v>
      </c>
      <c r="CI840" s="6">
        <v>40</v>
      </c>
      <c r="CJ840" s="11">
        <f t="shared" si="1711"/>
        <v>2.3617250589650269</v>
      </c>
      <c r="CK840" s="11">
        <f t="shared" si="1712"/>
        <v>4.716157205240175</v>
      </c>
      <c r="CL840" s="11">
        <f t="shared" si="1713"/>
        <v>0</v>
      </c>
      <c r="CM840" s="11">
        <f t="shared" si="1714"/>
        <v>2.1367988628731198</v>
      </c>
      <c r="CN840" s="11">
        <f t="shared" si="1715"/>
        <v>0.7860262008733625</v>
      </c>
      <c r="CO840" s="11">
        <f t="shared" si="1716"/>
        <v>3.1007751937984493</v>
      </c>
      <c r="CP840" s="52">
        <f t="shared" si="1741"/>
        <v>0</v>
      </c>
      <c r="CQ840" s="52">
        <f t="shared" si="1742"/>
        <v>9.5238095238095233E-2</v>
      </c>
      <c r="CR840" s="52">
        <f t="shared" si="1743"/>
        <v>9.5238095238095233E-2</v>
      </c>
      <c r="CS840" s="52">
        <f t="shared" si="1744"/>
        <v>0</v>
      </c>
      <c r="CT840" s="52">
        <f t="shared" si="1745"/>
        <v>0.33333333333333331</v>
      </c>
      <c r="CU840" s="52">
        <f t="shared" si="1746"/>
        <v>0.33333333333333331</v>
      </c>
      <c r="CV840">
        <v>0</v>
      </c>
      <c r="CW840" s="60">
        <f t="shared" si="1734"/>
        <v>19.735174973002181</v>
      </c>
      <c r="CX840" s="60">
        <f t="shared" si="1735"/>
        <v>33.947148831172576</v>
      </c>
      <c r="CY840" s="60">
        <v>-5.3957917759307961</v>
      </c>
      <c r="CZ840" s="60">
        <v>-0.9852225590173137</v>
      </c>
      <c r="DA840" s="60">
        <v>1.1598840882239323</v>
      </c>
      <c r="DB840" s="60">
        <v>-4.392546197978503E-2</v>
      </c>
      <c r="DC840" s="60">
        <v>0</v>
      </c>
      <c r="DD840" s="60">
        <f t="shared" si="1736"/>
        <v>-5.2650557087039624</v>
      </c>
      <c r="DE840" s="60">
        <f t="shared" si="1737"/>
        <v>-9.056602233945064</v>
      </c>
      <c r="DF840" s="60">
        <v>25.403067138236263</v>
      </c>
      <c r="DG840" s="60">
        <v>0.40443484576184247</v>
      </c>
      <c r="DH840" s="60">
        <v>1.5623714824623027</v>
      </c>
      <c r="DI840" s="60">
        <v>-2.3696427847542645</v>
      </c>
      <c r="DJ840" s="60">
        <f t="shared" si="1738"/>
        <v>25.000230681706142</v>
      </c>
      <c r="DK840" s="60">
        <f t="shared" si="1739"/>
        <v>43.00375106511764</v>
      </c>
      <c r="DL840" s="60"/>
      <c r="DM840" s="60"/>
      <c r="DN840" s="60">
        <f t="shared" si="1740"/>
        <v>0</v>
      </c>
      <c r="DO840" s="58">
        <v>1067.0166666666667</v>
      </c>
      <c r="DP840" s="58">
        <v>76.333333333333329</v>
      </c>
      <c r="DQ840" s="58">
        <v>19.350000000000001</v>
      </c>
      <c r="DR840" s="58">
        <v>1162.7</v>
      </c>
    </row>
    <row r="841" spans="1:122" x14ac:dyDescent="0.2">
      <c r="A841" t="s">
        <v>4672</v>
      </c>
      <c r="B841" t="s">
        <v>4672</v>
      </c>
      <c r="C841" t="str">
        <f t="shared" si="1717"/>
        <v xml:space="preserve">Armstrong, Colby </v>
      </c>
      <c r="D841" t="str">
        <f t="shared" si="1718"/>
        <v>Colby Armstrong</v>
      </c>
      <c r="E841" t="str">
        <f t="shared" si="1719"/>
        <v>RW</v>
      </c>
      <c r="F841" t="s">
        <v>2831</v>
      </c>
      <c r="G841">
        <v>80</v>
      </c>
      <c r="H841">
        <v>12</v>
      </c>
      <c r="I841">
        <v>22</v>
      </c>
      <c r="J841">
        <f t="shared" si="1720"/>
        <v>34</v>
      </c>
      <c r="K841">
        <v>2</v>
      </c>
      <c r="L841">
        <v>67</v>
      </c>
      <c r="M841" s="5" t="s">
        <v>5948</v>
      </c>
      <c r="N841" s="7">
        <f t="shared" si="1721"/>
        <v>16.833333333333332</v>
      </c>
      <c r="O841" s="7">
        <f t="shared" si="1722"/>
        <v>1346.6666666666665</v>
      </c>
      <c r="P841">
        <v>1</v>
      </c>
      <c r="Q841">
        <v>3</v>
      </c>
      <c r="R841">
        <v>1</v>
      </c>
      <c r="S841">
        <v>2</v>
      </c>
      <c r="T841">
        <f t="shared" si="1723"/>
        <v>10</v>
      </c>
      <c r="U841">
        <f t="shared" si="1724"/>
        <v>17</v>
      </c>
      <c r="V841">
        <v>145</v>
      </c>
      <c r="W841" s="9">
        <f t="shared" si="1725"/>
        <v>8.2758620689655171E-2</v>
      </c>
      <c r="X841">
        <v>1824</v>
      </c>
      <c r="Y841">
        <v>3</v>
      </c>
      <c r="Z841">
        <v>0</v>
      </c>
      <c r="AA841">
        <v>2</v>
      </c>
      <c r="AB841">
        <v>11</v>
      </c>
      <c r="AC841" s="9">
        <f t="shared" si="1726"/>
        <v>0.15384615384615385</v>
      </c>
      <c r="AD841" s="5" t="s">
        <v>4783</v>
      </c>
      <c r="AE841" s="11">
        <f t="shared" si="1727"/>
        <v>39.583333333333336</v>
      </c>
      <c r="AF841" s="27">
        <v>52</v>
      </c>
      <c r="AG841" s="12">
        <v>1183128</v>
      </c>
      <c r="AH841" s="13" t="s">
        <v>4482</v>
      </c>
      <c r="AI841" s="13" t="s">
        <v>6480</v>
      </c>
      <c r="AJ841" s="14">
        <v>-5.3</v>
      </c>
      <c r="AK841" s="13" t="s">
        <v>6349</v>
      </c>
      <c r="AL841" s="13" t="s">
        <v>6412</v>
      </c>
      <c r="AM841" s="13" t="s">
        <v>6341</v>
      </c>
      <c r="AN841" s="18">
        <f t="shared" si="1728"/>
        <v>26.2</v>
      </c>
      <c r="AO841" s="18">
        <f t="shared" si="1729"/>
        <v>35</v>
      </c>
      <c r="AP841" s="18">
        <f t="shared" si="1730"/>
        <v>-5.3</v>
      </c>
      <c r="AQ841" s="18">
        <f t="shared" si="1731"/>
        <v>0.1</v>
      </c>
      <c r="AR841" s="18">
        <f t="shared" si="1702"/>
        <v>0.11309871632956965</v>
      </c>
      <c r="AS841" s="18">
        <f t="shared" si="1732"/>
        <v>1.5</v>
      </c>
      <c r="AT841" s="18">
        <f t="shared" si="1703"/>
        <v>1.6964807449435448</v>
      </c>
      <c r="AU841" s="18">
        <f t="shared" si="1733"/>
        <v>1.6</v>
      </c>
      <c r="AV841" s="66">
        <v>58</v>
      </c>
      <c r="AW841" s="66">
        <v>72</v>
      </c>
      <c r="AX841" s="66">
        <v>50</v>
      </c>
      <c r="AY841" s="66">
        <v>20</v>
      </c>
      <c r="AZ841" s="66">
        <v>30</v>
      </c>
      <c r="BA841" s="66">
        <v>2</v>
      </c>
      <c r="BB841" s="66">
        <v>11</v>
      </c>
      <c r="BC841" s="66">
        <v>0.2</v>
      </c>
      <c r="BD841">
        <v>20</v>
      </c>
      <c r="BE841" t="s">
        <v>158</v>
      </c>
      <c r="BF841" t="s">
        <v>159</v>
      </c>
      <c r="BG841" t="s">
        <v>650</v>
      </c>
      <c r="BH841" t="s">
        <v>7457</v>
      </c>
      <c r="BI841">
        <v>74</v>
      </c>
      <c r="BJ841">
        <v>188</v>
      </c>
      <c r="BK841" t="s">
        <v>1258</v>
      </c>
      <c r="BL841" t="s">
        <v>7128</v>
      </c>
      <c r="BM841" s="4" t="s">
        <v>4883</v>
      </c>
      <c r="BN841" s="4" t="s">
        <v>1467</v>
      </c>
      <c r="BO841" s="4" t="s">
        <v>1469</v>
      </c>
      <c r="BP841" s="4" t="s">
        <v>1470</v>
      </c>
      <c r="BQ841" s="7">
        <f t="shared" si="1704"/>
        <v>1346.3333333333333</v>
      </c>
      <c r="BR841" s="7">
        <f t="shared" si="1705"/>
        <v>924.3</v>
      </c>
      <c r="BS841" s="7">
        <f t="shared" si="1706"/>
        <v>311.66666666666669</v>
      </c>
      <c r="BT841" s="7">
        <f t="shared" si="1707"/>
        <v>110.36666666666666</v>
      </c>
      <c r="BU841" s="12">
        <v>1824</v>
      </c>
      <c r="BV841">
        <v>0</v>
      </c>
      <c r="BW841">
        <v>0</v>
      </c>
      <c r="BX841">
        <v>0</v>
      </c>
      <c r="BY841" s="18">
        <f t="shared" si="1708"/>
        <v>11.553749999999999</v>
      </c>
      <c r="BZ841" s="18">
        <f t="shared" si="1709"/>
        <v>3.8958333333333335</v>
      </c>
      <c r="CA841" s="18">
        <f t="shared" si="1710"/>
        <v>1.3795833333333332</v>
      </c>
      <c r="CB841" s="6">
        <v>46</v>
      </c>
      <c r="CC841" s="6">
        <v>9</v>
      </c>
      <c r="CD841" s="6">
        <v>4</v>
      </c>
      <c r="CE841" s="6">
        <v>59</v>
      </c>
      <c r="CF841" s="6">
        <v>44</v>
      </c>
      <c r="CG841" s="6">
        <v>5</v>
      </c>
      <c r="CH841" s="6">
        <v>38</v>
      </c>
      <c r="CI841" s="6">
        <v>87</v>
      </c>
      <c r="CJ841" s="11">
        <f t="shared" si="1711"/>
        <v>2.9860434923726062</v>
      </c>
      <c r="CK841" s="11">
        <f t="shared" si="1712"/>
        <v>4.8927816369676842</v>
      </c>
      <c r="CL841" s="11">
        <f t="shared" si="1713"/>
        <v>0.77005347593582885</v>
      </c>
      <c r="CM841" s="11">
        <f t="shared" si="1714"/>
        <v>2.8562155144433627</v>
      </c>
      <c r="CN841" s="11">
        <f t="shared" si="1715"/>
        <v>2.7182120205376021</v>
      </c>
      <c r="CO841" s="11">
        <f t="shared" si="1716"/>
        <v>7.3155080213903743</v>
      </c>
      <c r="CP841" s="52">
        <f t="shared" si="1741"/>
        <v>0.21739130434782608</v>
      </c>
      <c r="CQ841" s="52">
        <f t="shared" si="1742"/>
        <v>0.36956521739130432</v>
      </c>
      <c r="CR841" s="52">
        <f t="shared" si="1743"/>
        <v>0.58695652173913038</v>
      </c>
      <c r="CS841" s="52">
        <f t="shared" si="1744"/>
        <v>0.1111111111111111</v>
      </c>
      <c r="CT841" s="52">
        <f t="shared" si="1745"/>
        <v>0.33333333333333331</v>
      </c>
      <c r="CU841" s="52">
        <f t="shared" si="1746"/>
        <v>0.44444444444444442</v>
      </c>
      <c r="CV841">
        <v>0</v>
      </c>
      <c r="CW841" s="60">
        <f t="shared" si="1734"/>
        <v>23.548156127111163</v>
      </c>
      <c r="CX841" s="60">
        <f t="shared" si="1735"/>
        <v>34.981167804572166</v>
      </c>
      <c r="CY841" s="60">
        <v>12.321841452226717</v>
      </c>
      <c r="CZ841" s="60">
        <v>-1.5151861074021831</v>
      </c>
      <c r="DA841" s="60">
        <v>1.3430726849392112</v>
      </c>
      <c r="DB841" s="60">
        <v>0.8417207024695349</v>
      </c>
      <c r="DC841" s="60">
        <v>0</v>
      </c>
      <c r="DD841" s="60">
        <f t="shared" si="1736"/>
        <v>12.99144873223328</v>
      </c>
      <c r="DE841" s="60">
        <f t="shared" si="1737"/>
        <v>19.299007772567389</v>
      </c>
      <c r="DF841" s="60">
        <v>5.6487839454196624</v>
      </c>
      <c r="DG841" s="60">
        <v>-0.66414942356425144</v>
      </c>
      <c r="DH841" s="60">
        <v>8.8262093078945689</v>
      </c>
      <c r="DI841" s="60">
        <v>-3.2541364348720991</v>
      </c>
      <c r="DJ841" s="60">
        <f t="shared" si="1738"/>
        <v>10.556707394877883</v>
      </c>
      <c r="DK841" s="60">
        <f t="shared" si="1739"/>
        <v>15.682160032004777</v>
      </c>
      <c r="DL841" s="60"/>
      <c r="DM841" s="60"/>
      <c r="DN841" s="60">
        <f t="shared" si="1740"/>
        <v>0</v>
      </c>
      <c r="DO841" s="58">
        <v>924.3</v>
      </c>
      <c r="DP841" s="58">
        <v>110.36666666666665</v>
      </c>
      <c r="DQ841" s="58">
        <v>311.66666666666669</v>
      </c>
      <c r="DR841" s="58">
        <v>1346.3333333333333</v>
      </c>
    </row>
    <row r="842" spans="1:122" x14ac:dyDescent="0.2">
      <c r="A842" t="s">
        <v>4658</v>
      </c>
      <c r="B842" t="s">
        <v>4672</v>
      </c>
      <c r="C842" t="str">
        <f t="shared" si="1717"/>
        <v xml:space="preserve">Sydor, Darryl </v>
      </c>
      <c r="D842" t="str">
        <f t="shared" si="1718"/>
        <v>Darryl Sydor</v>
      </c>
      <c r="E842" t="str">
        <f t="shared" si="1719"/>
        <v xml:space="preserve">D </v>
      </c>
      <c r="F842" t="s">
        <v>3365</v>
      </c>
      <c r="G842">
        <v>74</v>
      </c>
      <c r="H842">
        <v>5</v>
      </c>
      <c r="I842">
        <v>16</v>
      </c>
      <c r="J842">
        <f t="shared" si="1720"/>
        <v>21</v>
      </c>
      <c r="K842">
        <v>-4</v>
      </c>
      <c r="L842">
        <v>36</v>
      </c>
      <c r="M842" s="5" t="s">
        <v>4228</v>
      </c>
      <c r="N842" s="7">
        <f t="shared" si="1721"/>
        <v>20.149999999999999</v>
      </c>
      <c r="O842" s="7">
        <f t="shared" si="1722"/>
        <v>1491.1</v>
      </c>
      <c r="P842">
        <v>2</v>
      </c>
      <c r="Q842">
        <v>4</v>
      </c>
      <c r="R842">
        <v>0</v>
      </c>
      <c r="S842">
        <v>0</v>
      </c>
      <c r="T842">
        <f t="shared" si="1723"/>
        <v>3</v>
      </c>
      <c r="U842">
        <f t="shared" si="1724"/>
        <v>12</v>
      </c>
      <c r="V842">
        <v>75</v>
      </c>
      <c r="W842" s="9">
        <f t="shared" si="1725"/>
        <v>6.6666666666666666E-2</v>
      </c>
      <c r="X842">
        <v>1883</v>
      </c>
      <c r="Y842">
        <v>1</v>
      </c>
      <c r="Z842">
        <v>0</v>
      </c>
      <c r="AA842">
        <v>0</v>
      </c>
      <c r="AB842">
        <v>0</v>
      </c>
      <c r="AC842" s="9">
        <f t="shared" si="1726"/>
        <v>0</v>
      </c>
      <c r="AD842" s="5" t="s">
        <v>4159</v>
      </c>
      <c r="AE842" s="11">
        <f t="shared" si="1727"/>
        <v>71</v>
      </c>
      <c r="AF842" s="27">
        <v>61</v>
      </c>
      <c r="AG842" s="12">
        <v>2897052</v>
      </c>
      <c r="AH842" s="13" t="s">
        <v>4482</v>
      </c>
      <c r="AI842" s="13" t="s">
        <v>6411</v>
      </c>
      <c r="AJ842" s="14">
        <v>-6.3</v>
      </c>
      <c r="AK842" s="13" t="s">
        <v>6412</v>
      </c>
      <c r="AL842" s="13" t="s">
        <v>6399</v>
      </c>
      <c r="AM842" s="13" t="s">
        <v>6401</v>
      </c>
      <c r="AN842" s="18">
        <f t="shared" si="1728"/>
        <v>26.2</v>
      </c>
      <c r="AO842" s="18">
        <f t="shared" si="1729"/>
        <v>35.1</v>
      </c>
      <c r="AP842" s="18">
        <f t="shared" si="1730"/>
        <v>-6.3</v>
      </c>
      <c r="AQ842" s="18">
        <f t="shared" si="1731"/>
        <v>1.5</v>
      </c>
      <c r="AR842" s="18">
        <f t="shared" si="1702"/>
        <v>1.5931459321673864</v>
      </c>
      <c r="AS842" s="18">
        <f t="shared" si="1732"/>
        <v>4.0999999999999996</v>
      </c>
      <c r="AT842" s="18">
        <f t="shared" si="1703"/>
        <v>4.3545988812575231</v>
      </c>
      <c r="AU842" s="18">
        <f t="shared" si="1733"/>
        <v>5.5</v>
      </c>
      <c r="AV842" s="66">
        <v>136</v>
      </c>
      <c r="AW842" s="66">
        <v>56</v>
      </c>
      <c r="AX842" s="66">
        <v>56</v>
      </c>
      <c r="AY842" s="66">
        <v>32</v>
      </c>
      <c r="AZ842" s="66">
        <v>25</v>
      </c>
      <c r="BA842" s="66">
        <v>0</v>
      </c>
      <c r="BB842" s="66">
        <v>0</v>
      </c>
      <c r="BC842" s="66">
        <v>0</v>
      </c>
      <c r="BD842">
        <v>5</v>
      </c>
      <c r="BE842" t="s">
        <v>4969</v>
      </c>
      <c r="BF842" t="s">
        <v>7473</v>
      </c>
      <c r="BG842" t="s">
        <v>7474</v>
      </c>
      <c r="BH842" t="s">
        <v>7457</v>
      </c>
      <c r="BI842">
        <v>73</v>
      </c>
      <c r="BJ842">
        <v>211</v>
      </c>
      <c r="BK842" t="s">
        <v>1259</v>
      </c>
      <c r="BL842" t="s">
        <v>7128</v>
      </c>
      <c r="BM842" s="4" t="s">
        <v>2043</v>
      </c>
      <c r="BN842" s="4" t="s">
        <v>2044</v>
      </c>
      <c r="BO842" s="4" t="s">
        <v>7293</v>
      </c>
      <c r="BP842" s="4" t="s">
        <v>7294</v>
      </c>
      <c r="BQ842" s="7">
        <f t="shared" si="1704"/>
        <v>1491.05</v>
      </c>
      <c r="BR842" s="7">
        <f t="shared" si="1705"/>
        <v>1099.0333333333333</v>
      </c>
      <c r="BS842" s="7">
        <f t="shared" si="1706"/>
        <v>223.78333333333333</v>
      </c>
      <c r="BT842" s="7">
        <f t="shared" si="1707"/>
        <v>168.23333333333332</v>
      </c>
      <c r="BU842" s="12">
        <v>1883</v>
      </c>
      <c r="BV842">
        <v>0</v>
      </c>
      <c r="BW842">
        <v>0</v>
      </c>
      <c r="BX842">
        <v>0</v>
      </c>
      <c r="BY842" s="18">
        <f t="shared" si="1708"/>
        <v>14.851801801801802</v>
      </c>
      <c r="BZ842" s="18">
        <f t="shared" si="1709"/>
        <v>3.0240990990990992</v>
      </c>
      <c r="CA842" s="18">
        <f t="shared" si="1710"/>
        <v>2.2734234234234232</v>
      </c>
      <c r="CB842" s="6">
        <v>33</v>
      </c>
      <c r="CC842" s="6">
        <v>12</v>
      </c>
      <c r="CD842" s="6">
        <v>2</v>
      </c>
      <c r="CE842" s="6">
        <v>47</v>
      </c>
      <c r="CF842" s="6">
        <v>37</v>
      </c>
      <c r="CG842" s="6">
        <v>2</v>
      </c>
      <c r="CH842" s="6">
        <v>27</v>
      </c>
      <c r="CI842" s="6">
        <v>66</v>
      </c>
      <c r="CJ842" s="11">
        <f t="shared" si="1711"/>
        <v>1.8015832094871251</v>
      </c>
      <c r="CK842" s="11">
        <f t="shared" si="1712"/>
        <v>4.2797701604913811</v>
      </c>
      <c r="CL842" s="11">
        <f t="shared" si="1713"/>
        <v>0.53623296343189097</v>
      </c>
      <c r="CM842" s="11">
        <f t="shared" si="1714"/>
        <v>2.019956931849201</v>
      </c>
      <c r="CN842" s="11">
        <f t="shared" si="1715"/>
        <v>0.7132950267485636</v>
      </c>
      <c r="CO842" s="11">
        <f t="shared" si="1716"/>
        <v>7.2391450063305287</v>
      </c>
      <c r="CP842" s="52">
        <f t="shared" si="1741"/>
        <v>9.0909090909090912E-2</v>
      </c>
      <c r="CQ842" s="52">
        <f t="shared" si="1742"/>
        <v>0.36363636363636365</v>
      </c>
      <c r="CR842" s="52">
        <f t="shared" si="1743"/>
        <v>0.45454545454545459</v>
      </c>
      <c r="CS842" s="52">
        <f t="shared" si="1744"/>
        <v>0.16666666666666666</v>
      </c>
      <c r="CT842" s="52">
        <f t="shared" si="1745"/>
        <v>0.33333333333333331</v>
      </c>
      <c r="CU842" s="52">
        <f t="shared" si="1746"/>
        <v>0.5</v>
      </c>
      <c r="CV842">
        <v>0</v>
      </c>
      <c r="CW842" s="60">
        <f t="shared" si="1734"/>
        <v>56.738022654781389</v>
      </c>
      <c r="CX842" s="60">
        <f t="shared" si="1735"/>
        <v>76.10478877942576</v>
      </c>
      <c r="CY842" s="60">
        <v>7.5495011878240614</v>
      </c>
      <c r="CZ842" s="60">
        <v>0.87845920102296504</v>
      </c>
      <c r="DA842" s="60">
        <v>0.69536305996416914</v>
      </c>
      <c r="DB842" s="60">
        <v>-0.58933577518612879</v>
      </c>
      <c r="DC842" s="60">
        <v>0</v>
      </c>
      <c r="DD842" s="60">
        <f t="shared" si="1736"/>
        <v>8.5339876736250666</v>
      </c>
      <c r="DE842" s="60">
        <f t="shared" si="1737"/>
        <v>11.446950368699998</v>
      </c>
      <c r="DF842" s="60">
        <v>31.435502949400028</v>
      </c>
      <c r="DG842" s="60">
        <v>1.7294181686510033</v>
      </c>
      <c r="DH842" s="60">
        <v>8.7258476420959283</v>
      </c>
      <c r="DI842" s="60">
        <v>6.3132662210093589</v>
      </c>
      <c r="DJ842" s="60">
        <f t="shared" si="1738"/>
        <v>48.204034981156319</v>
      </c>
      <c r="DK842" s="60">
        <f t="shared" si="1739"/>
        <v>64.657838410725759</v>
      </c>
      <c r="DL842" s="60"/>
      <c r="DM842" s="60"/>
      <c r="DN842" s="60">
        <f t="shared" si="1740"/>
        <v>0</v>
      </c>
      <c r="DO842" s="58">
        <v>1099.0333333333333</v>
      </c>
      <c r="DP842" s="58">
        <v>168.23333333333332</v>
      </c>
      <c r="DQ842" s="58">
        <v>223.78333333333336</v>
      </c>
      <c r="DR842" s="58">
        <v>1491.05</v>
      </c>
    </row>
    <row r="843" spans="1:122" x14ac:dyDescent="0.2">
      <c r="A843" t="s">
        <v>4672</v>
      </c>
      <c r="B843" t="s">
        <v>4672</v>
      </c>
      <c r="C843" t="str">
        <f t="shared" si="1717"/>
        <v xml:space="preserve">Christensen, Erik </v>
      </c>
      <c r="D843" t="str">
        <f t="shared" si="1718"/>
        <v>Erik Christensen</v>
      </c>
      <c r="E843" t="str">
        <f t="shared" si="1719"/>
        <v xml:space="preserve">C </v>
      </c>
      <c r="F843" t="s">
        <v>2832</v>
      </c>
      <c r="G843">
        <v>61</v>
      </c>
      <c r="H843">
        <v>18</v>
      </c>
      <c r="I843">
        <v>15</v>
      </c>
      <c r="J843">
        <f t="shared" si="1720"/>
        <v>33</v>
      </c>
      <c r="K843">
        <v>-3</v>
      </c>
      <c r="L843">
        <v>26</v>
      </c>
      <c r="M843" s="5" t="s">
        <v>5829</v>
      </c>
      <c r="N843" s="7">
        <f t="shared" si="1721"/>
        <v>11.633333333333333</v>
      </c>
      <c r="O843" s="7">
        <f t="shared" si="1722"/>
        <v>709.63333333333333</v>
      </c>
      <c r="P843">
        <v>6</v>
      </c>
      <c r="Q843">
        <v>5</v>
      </c>
      <c r="R843">
        <v>0</v>
      </c>
      <c r="S843">
        <v>0</v>
      </c>
      <c r="T843">
        <f t="shared" si="1723"/>
        <v>12</v>
      </c>
      <c r="U843">
        <f t="shared" si="1724"/>
        <v>10</v>
      </c>
      <c r="V843">
        <v>133</v>
      </c>
      <c r="W843" s="9">
        <f t="shared" si="1725"/>
        <v>0.13533834586466165</v>
      </c>
      <c r="X843">
        <v>993</v>
      </c>
      <c r="Y843">
        <v>1</v>
      </c>
      <c r="Z843">
        <v>0</v>
      </c>
      <c r="AA843">
        <v>135</v>
      </c>
      <c r="AB843">
        <v>105</v>
      </c>
      <c r="AC843" s="9">
        <f t="shared" si="1726"/>
        <v>0.5625</v>
      </c>
      <c r="AD843" s="5" t="s">
        <v>829</v>
      </c>
      <c r="AE843" s="11">
        <f t="shared" si="1727"/>
        <v>21.483333333333334</v>
      </c>
      <c r="AF843" s="27">
        <v>51</v>
      </c>
      <c r="AG843" s="12">
        <v>2356878</v>
      </c>
      <c r="AH843" s="13" t="s">
        <v>6376</v>
      </c>
      <c r="AI843" s="13" t="s">
        <v>6414</v>
      </c>
      <c r="AJ843" s="14">
        <v>-1.7</v>
      </c>
      <c r="AK843" s="13" t="s">
        <v>6287</v>
      </c>
      <c r="AL843" s="13" t="s">
        <v>6424</v>
      </c>
      <c r="AM843" s="13" t="s">
        <v>6472</v>
      </c>
      <c r="AN843" s="18">
        <f t="shared" si="1728"/>
        <v>17.5</v>
      </c>
      <c r="AO843" s="18">
        <f t="shared" si="1729"/>
        <v>14.2</v>
      </c>
      <c r="AP843" s="18">
        <f t="shared" si="1730"/>
        <v>-1.7</v>
      </c>
      <c r="AQ843" s="18">
        <f t="shared" si="1731"/>
        <v>5</v>
      </c>
      <c r="AR843" s="18">
        <f t="shared" si="1702"/>
        <v>11.557798624621963</v>
      </c>
      <c r="AS843" s="18">
        <f t="shared" si="1732"/>
        <v>0.4</v>
      </c>
      <c r="AT843" s="18">
        <f t="shared" si="1703"/>
        <v>0.92462388996975708</v>
      </c>
      <c r="AU843" s="18">
        <f t="shared" si="1733"/>
        <v>5.4</v>
      </c>
      <c r="AV843" s="66">
        <v>5</v>
      </c>
      <c r="AW843" s="66">
        <v>18</v>
      </c>
      <c r="AX843" s="66">
        <v>49</v>
      </c>
      <c r="AY843" s="66">
        <v>21</v>
      </c>
      <c r="AZ843" s="66">
        <v>13</v>
      </c>
      <c r="BA843" s="66">
        <v>135</v>
      </c>
      <c r="BB843" s="66">
        <v>105</v>
      </c>
      <c r="BC843" s="66">
        <v>6.7</v>
      </c>
      <c r="BE843" t="s">
        <v>1334</v>
      </c>
      <c r="BF843" t="s">
        <v>7473</v>
      </c>
      <c r="BG843" t="s">
        <v>7474</v>
      </c>
      <c r="BH843" t="s">
        <v>7457</v>
      </c>
      <c r="BI843">
        <v>73</v>
      </c>
      <c r="BJ843">
        <v>208</v>
      </c>
      <c r="BK843" t="s">
        <v>1259</v>
      </c>
      <c r="BL843" t="s">
        <v>7128</v>
      </c>
      <c r="BM843" s="4" t="s">
        <v>2423</v>
      </c>
      <c r="BN843" s="4" t="s">
        <v>2424</v>
      </c>
      <c r="BO843" s="4" t="s">
        <v>2288</v>
      </c>
      <c r="BP843" s="4" t="s">
        <v>2425</v>
      </c>
      <c r="BQ843" s="7">
        <f t="shared" si="1704"/>
        <v>709.2833333333333</v>
      </c>
      <c r="BR843" s="7">
        <f t="shared" si="1705"/>
        <v>553.35</v>
      </c>
      <c r="BS843" s="7">
        <f t="shared" si="1706"/>
        <v>0.6166666666666667</v>
      </c>
      <c r="BT843" s="7">
        <f t="shared" si="1707"/>
        <v>155.31666666666666</v>
      </c>
      <c r="BU843">
        <v>993</v>
      </c>
      <c r="BV843">
        <v>14</v>
      </c>
      <c r="BW843">
        <v>8</v>
      </c>
      <c r="BX843">
        <v>3</v>
      </c>
      <c r="BY843" s="18">
        <f t="shared" si="1708"/>
        <v>9.0713114754098356</v>
      </c>
      <c r="BZ843" s="18">
        <f t="shared" si="1709"/>
        <v>1.0109289617486339E-2</v>
      </c>
      <c r="CA843" s="18">
        <f t="shared" si="1710"/>
        <v>2.5461748633879782</v>
      </c>
      <c r="CB843" s="6">
        <v>26</v>
      </c>
      <c r="CC843" s="6">
        <v>16</v>
      </c>
      <c r="CD843" s="6">
        <v>0</v>
      </c>
      <c r="CE843" s="6">
        <v>42</v>
      </c>
      <c r="CF843" s="6">
        <v>25</v>
      </c>
      <c r="CG843" s="6">
        <v>3</v>
      </c>
      <c r="CH843" s="6">
        <v>0</v>
      </c>
      <c r="CI843" s="6">
        <v>28</v>
      </c>
      <c r="CJ843" s="11">
        <f t="shared" si="1711"/>
        <v>2.8191921930062347</v>
      </c>
      <c r="CK843" s="11">
        <f t="shared" si="1712"/>
        <v>6.1809206996458848</v>
      </c>
      <c r="CL843" s="11">
        <f t="shared" si="1713"/>
        <v>0</v>
      </c>
      <c r="CM843" s="11">
        <f t="shared" si="1714"/>
        <v>2.7107617240444566</v>
      </c>
      <c r="CN843" s="11">
        <f t="shared" si="1715"/>
        <v>1.1589226311836036</v>
      </c>
      <c r="CO843" s="11">
        <f t="shared" si="1716"/>
        <v>0</v>
      </c>
      <c r="CP843" s="52">
        <f t="shared" si="1741"/>
        <v>0.46153846153846156</v>
      </c>
      <c r="CQ843" s="52">
        <f t="shared" si="1742"/>
        <v>0.38461538461538464</v>
      </c>
      <c r="CR843" s="52">
        <f t="shared" si="1743"/>
        <v>0.84615384615384626</v>
      </c>
      <c r="CS843" s="52">
        <f t="shared" si="1744"/>
        <v>0.375</v>
      </c>
      <c r="CT843" s="52">
        <f t="shared" si="1745"/>
        <v>0.3125</v>
      </c>
      <c r="CU843" s="52">
        <f t="shared" si="1746"/>
        <v>0.6875</v>
      </c>
      <c r="CV843">
        <v>0</v>
      </c>
      <c r="CW843" s="60">
        <f t="shared" si="1734"/>
        <v>63.386104796855598</v>
      </c>
      <c r="CX843" s="60">
        <f t="shared" si="1735"/>
        <v>178.73281893983767</v>
      </c>
      <c r="CY843" s="60">
        <v>20.338747465371775</v>
      </c>
      <c r="CZ843" s="60">
        <v>7.077675958991489</v>
      </c>
      <c r="DA843" s="60">
        <v>0.70756553915521192</v>
      </c>
      <c r="DB843" s="60">
        <v>-7.4702857522046095E-3</v>
      </c>
      <c r="DC843" s="60">
        <v>31.720559714116906</v>
      </c>
      <c r="DD843" s="60">
        <f t="shared" si="1736"/>
        <v>59.837078391883175</v>
      </c>
      <c r="DE843" s="60">
        <f t="shared" si="1737"/>
        <v>168.72546013642835</v>
      </c>
      <c r="DF843" s="60">
        <v>3.4844845496856052</v>
      </c>
      <c r="DG843" s="60">
        <v>-0.18291483910388143</v>
      </c>
      <c r="DH843" s="60">
        <v>5.9578868952400464E-2</v>
      </c>
      <c r="DI843" s="60">
        <v>0.18787782543829598</v>
      </c>
      <c r="DJ843" s="60">
        <f t="shared" si="1738"/>
        <v>3.5490264049724201</v>
      </c>
      <c r="DK843" s="60">
        <f t="shared" si="1739"/>
        <v>10.007358803409319</v>
      </c>
      <c r="DL843" s="60"/>
      <c r="DM843" s="60"/>
      <c r="DN843" s="60">
        <f t="shared" si="1740"/>
        <v>0</v>
      </c>
      <c r="DO843" s="58">
        <v>553.35</v>
      </c>
      <c r="DP843" s="58">
        <v>155.31666666666666</v>
      </c>
      <c r="DQ843" s="58">
        <v>0.6166666666666667</v>
      </c>
      <c r="DR843" s="58">
        <v>709.2833333333333</v>
      </c>
    </row>
    <row r="844" spans="1:122" x14ac:dyDescent="0.2">
      <c r="A844" t="s">
        <v>4672</v>
      </c>
      <c r="B844" t="s">
        <v>4672</v>
      </c>
      <c r="C844" t="str">
        <f t="shared" si="1717"/>
        <v xml:space="preserve">Malkin, Evgeni </v>
      </c>
      <c r="D844" t="str">
        <f t="shared" si="1718"/>
        <v>Evgeni Malkin</v>
      </c>
      <c r="E844" t="str">
        <f t="shared" si="1719"/>
        <v>LW</v>
      </c>
      <c r="F844" t="s">
        <v>2825</v>
      </c>
      <c r="G844">
        <v>78</v>
      </c>
      <c r="H844">
        <v>33</v>
      </c>
      <c r="I844">
        <v>52</v>
      </c>
      <c r="J844">
        <f t="shared" si="1720"/>
        <v>85</v>
      </c>
      <c r="K844">
        <v>2</v>
      </c>
      <c r="L844">
        <v>80</v>
      </c>
      <c r="M844" s="5" t="s">
        <v>5950</v>
      </c>
      <c r="N844" s="7">
        <f t="shared" si="1721"/>
        <v>19.166666666666668</v>
      </c>
      <c r="O844" s="7">
        <f t="shared" si="1722"/>
        <v>1495</v>
      </c>
      <c r="P844">
        <v>16</v>
      </c>
      <c r="Q844">
        <v>24</v>
      </c>
      <c r="R844">
        <v>0</v>
      </c>
      <c r="S844">
        <v>0</v>
      </c>
      <c r="T844">
        <f t="shared" si="1723"/>
        <v>17</v>
      </c>
      <c r="U844">
        <f t="shared" si="1724"/>
        <v>28</v>
      </c>
      <c r="V844">
        <v>242</v>
      </c>
      <c r="W844" s="9">
        <f t="shared" si="1725"/>
        <v>0.13636363636363635</v>
      </c>
      <c r="X844">
        <v>1744</v>
      </c>
      <c r="Y844">
        <v>6</v>
      </c>
      <c r="Z844">
        <v>0</v>
      </c>
      <c r="AA844">
        <v>315</v>
      </c>
      <c r="AB844">
        <v>413</v>
      </c>
      <c r="AC844" s="9">
        <f t="shared" si="1726"/>
        <v>0.43269230769230771</v>
      </c>
      <c r="AD844" s="5" t="s">
        <v>830</v>
      </c>
      <c r="AE844" s="11">
        <f t="shared" si="1727"/>
        <v>17.566666666666666</v>
      </c>
      <c r="AF844" s="27">
        <v>50</v>
      </c>
      <c r="AG844" s="12">
        <v>3920691</v>
      </c>
      <c r="AH844" s="13" t="s">
        <v>4475</v>
      </c>
      <c r="AI844" s="13" t="s">
        <v>6371</v>
      </c>
      <c r="AJ844" s="14">
        <v>7.9</v>
      </c>
      <c r="AK844" s="13" t="s">
        <v>4476</v>
      </c>
      <c r="AL844" s="13" t="s">
        <v>6378</v>
      </c>
      <c r="AM844" s="13" t="s">
        <v>6481</v>
      </c>
      <c r="AN844" s="18">
        <f t="shared" si="1728"/>
        <v>39.200000000000003</v>
      </c>
      <c r="AO844" s="18">
        <f t="shared" si="1729"/>
        <v>28.6</v>
      </c>
      <c r="AP844" s="18">
        <f t="shared" si="1730"/>
        <v>7.9</v>
      </c>
      <c r="AQ844" s="18">
        <f t="shared" si="1731"/>
        <v>13.5</v>
      </c>
      <c r="AR844" s="18">
        <f t="shared" si="1702"/>
        <v>13.642105263157896</v>
      </c>
      <c r="AS844" s="18">
        <f t="shared" si="1732"/>
        <v>2.5</v>
      </c>
      <c r="AT844" s="18">
        <f t="shared" si="1703"/>
        <v>2.5263157894736841</v>
      </c>
      <c r="AU844" s="18">
        <f t="shared" si="1733"/>
        <v>16</v>
      </c>
      <c r="AV844" s="66">
        <v>36</v>
      </c>
      <c r="AW844" s="66">
        <v>40</v>
      </c>
      <c r="AX844" s="66">
        <v>99</v>
      </c>
      <c r="AY844" s="66">
        <v>69</v>
      </c>
      <c r="AZ844" s="66">
        <v>40</v>
      </c>
      <c r="BA844" s="66">
        <v>315</v>
      </c>
      <c r="BB844" s="66">
        <v>413</v>
      </c>
      <c r="BC844" s="66">
        <v>15.9</v>
      </c>
      <c r="BD844">
        <v>71</v>
      </c>
      <c r="BE844" t="s">
        <v>636</v>
      </c>
      <c r="BF844" t="s">
        <v>637</v>
      </c>
      <c r="BH844" t="s">
        <v>7453</v>
      </c>
      <c r="BI844">
        <v>75</v>
      </c>
      <c r="BJ844">
        <v>195</v>
      </c>
      <c r="BK844" t="s">
        <v>1259</v>
      </c>
      <c r="BL844" t="s">
        <v>638</v>
      </c>
      <c r="BM844" s="4" t="s">
        <v>2037</v>
      </c>
      <c r="BN844" s="4" t="s">
        <v>2038</v>
      </c>
      <c r="BO844" s="4" t="s">
        <v>7284</v>
      </c>
      <c r="BP844" s="4" t="s">
        <v>7286</v>
      </c>
      <c r="BQ844" s="7">
        <f t="shared" si="1704"/>
        <v>1494.4</v>
      </c>
      <c r="BR844" s="7">
        <f t="shared" si="1705"/>
        <v>1009.6333333333333</v>
      </c>
      <c r="BS844" s="7">
        <f t="shared" si="1706"/>
        <v>36.033333333333331</v>
      </c>
      <c r="BT844" s="7">
        <f t="shared" si="1707"/>
        <v>448.73333333333335</v>
      </c>
      <c r="BU844" s="12">
        <v>1744</v>
      </c>
      <c r="BV844">
        <v>12</v>
      </c>
      <c r="BW844">
        <v>3</v>
      </c>
      <c r="BX844">
        <v>2</v>
      </c>
      <c r="BY844" s="18">
        <f t="shared" si="1708"/>
        <v>12.944017094017093</v>
      </c>
      <c r="BZ844" s="18">
        <f t="shared" si="1709"/>
        <v>0.46196581196581193</v>
      </c>
      <c r="CA844" s="18">
        <f t="shared" si="1710"/>
        <v>5.752991452991453</v>
      </c>
      <c r="CB844" s="6">
        <v>58</v>
      </c>
      <c r="CC844" s="6">
        <v>64</v>
      </c>
      <c r="CD844" s="6">
        <v>1</v>
      </c>
      <c r="CE844" s="6">
        <v>123</v>
      </c>
      <c r="CF844" s="6">
        <v>48</v>
      </c>
      <c r="CG844" s="6">
        <v>8</v>
      </c>
      <c r="CH844" s="6">
        <v>3</v>
      </c>
      <c r="CI844" s="6">
        <v>59</v>
      </c>
      <c r="CJ844" s="11">
        <f t="shared" si="1711"/>
        <v>3.4467958664861831</v>
      </c>
      <c r="CK844" s="11">
        <f t="shared" si="1712"/>
        <v>8.557420888426682</v>
      </c>
      <c r="CL844" s="11">
        <f t="shared" si="1713"/>
        <v>1.6651248843663276</v>
      </c>
      <c r="CM844" s="11">
        <f t="shared" si="1714"/>
        <v>2.8525207170920139</v>
      </c>
      <c r="CN844" s="11">
        <f t="shared" si="1715"/>
        <v>1.0696776110533353</v>
      </c>
      <c r="CO844" s="11">
        <f t="shared" si="1716"/>
        <v>4.995374653098982</v>
      </c>
      <c r="CP844" s="52">
        <f t="shared" si="1741"/>
        <v>0.29310344827586204</v>
      </c>
      <c r="CQ844" s="52">
        <f t="shared" si="1742"/>
        <v>0.48275862068965519</v>
      </c>
      <c r="CR844" s="52">
        <f t="shared" si="1743"/>
        <v>0.77586206896551724</v>
      </c>
      <c r="CS844" s="52">
        <f t="shared" si="1744"/>
        <v>0.25</v>
      </c>
      <c r="CT844" s="52">
        <f t="shared" si="1745"/>
        <v>0.375</v>
      </c>
      <c r="CU844" s="52">
        <f t="shared" si="1746"/>
        <v>0.625</v>
      </c>
      <c r="CV844">
        <v>0</v>
      </c>
      <c r="CW844" s="60">
        <f t="shared" si="1734"/>
        <v>71.593400046742588</v>
      </c>
      <c r="CX844" s="60">
        <f t="shared" si="1735"/>
        <v>95.81557822101523</v>
      </c>
      <c r="CY844" s="60">
        <v>36.036725716932658</v>
      </c>
      <c r="CZ844" s="60">
        <v>27.144473910573339</v>
      </c>
      <c r="DA844" s="60">
        <v>1.4907807529387156</v>
      </c>
      <c r="DB844" s="60">
        <v>-0.43650696746665846</v>
      </c>
      <c r="DC844" s="60">
        <v>6.8771679238147856</v>
      </c>
      <c r="DD844" s="60">
        <f t="shared" si="1736"/>
        <v>71.112641336792834</v>
      </c>
      <c r="DE844" s="60">
        <f t="shared" si="1737"/>
        <v>95.172164529968995</v>
      </c>
      <c r="DF844" s="60">
        <v>5.8881279787940448</v>
      </c>
      <c r="DG844" s="60">
        <v>-0.40416363160715507</v>
      </c>
      <c r="DH844" s="60">
        <v>1.800921936415393</v>
      </c>
      <c r="DI844" s="60">
        <v>-6.8041275736525328</v>
      </c>
      <c r="DJ844" s="60">
        <f t="shared" si="1738"/>
        <v>0.48075870994974945</v>
      </c>
      <c r="DK844" s="60">
        <f t="shared" si="1739"/>
        <v>0.64341369104623847</v>
      </c>
      <c r="DL844" s="60"/>
      <c r="DM844" s="60"/>
      <c r="DN844" s="60">
        <f t="shared" si="1740"/>
        <v>0</v>
      </c>
      <c r="DO844" s="58">
        <v>1009.6333333333332</v>
      </c>
      <c r="DP844" s="58">
        <v>448.73333333333335</v>
      </c>
      <c r="DQ844" s="58">
        <v>36.033333333333331</v>
      </c>
      <c r="DR844" s="58">
        <v>1494.4</v>
      </c>
    </row>
    <row r="845" spans="1:122" x14ac:dyDescent="0.2">
      <c r="A845" s="31" t="s">
        <v>4661</v>
      </c>
      <c r="B845" s="31" t="s">
        <v>4672</v>
      </c>
      <c r="C845" s="31" t="str">
        <f t="shared" si="1717"/>
        <v xml:space="preserve">Roberts, Gary </v>
      </c>
      <c r="D845" s="31" t="str">
        <f t="shared" si="1718"/>
        <v>Gary Roberts</v>
      </c>
      <c r="E845" s="31" t="str">
        <f t="shared" si="1719"/>
        <v>LW</v>
      </c>
      <c r="F845" s="31" t="s">
        <v>982</v>
      </c>
      <c r="G845" s="31">
        <v>50</v>
      </c>
      <c r="H845" s="31">
        <v>13</v>
      </c>
      <c r="I845" s="31">
        <v>16</v>
      </c>
      <c r="J845" s="31">
        <f t="shared" si="1720"/>
        <v>29</v>
      </c>
      <c r="K845" s="31">
        <v>5</v>
      </c>
      <c r="L845" s="31">
        <v>71</v>
      </c>
      <c r="M845" s="32" t="s">
        <v>5718</v>
      </c>
      <c r="N845" s="33">
        <f t="shared" si="1721"/>
        <v>17.083333333333332</v>
      </c>
      <c r="O845" s="33">
        <f t="shared" si="1722"/>
        <v>854.16666666666663</v>
      </c>
      <c r="P845" s="31">
        <v>2</v>
      </c>
      <c r="Q845" s="31">
        <v>6</v>
      </c>
      <c r="R845" s="31">
        <v>0</v>
      </c>
      <c r="S845" s="31">
        <v>0</v>
      </c>
      <c r="T845" s="31">
        <f t="shared" si="1723"/>
        <v>11</v>
      </c>
      <c r="U845" s="31">
        <f t="shared" si="1724"/>
        <v>10</v>
      </c>
      <c r="V845" s="31">
        <v>94</v>
      </c>
      <c r="W845" s="34">
        <f t="shared" si="1725"/>
        <v>0.13829787234042554</v>
      </c>
      <c r="X845" s="31">
        <v>1087</v>
      </c>
      <c r="Y845" s="31">
        <v>3</v>
      </c>
      <c r="Z845" s="31">
        <v>0</v>
      </c>
      <c r="AA845" s="31">
        <v>17</v>
      </c>
      <c r="AB845" s="31">
        <v>11</v>
      </c>
      <c r="AC845" s="34">
        <f t="shared" si="1726"/>
        <v>0.6071428571428571</v>
      </c>
      <c r="AD845" s="32" t="s">
        <v>4241</v>
      </c>
      <c r="AE845" s="35">
        <f t="shared" si="1727"/>
        <v>29.433333333333334</v>
      </c>
      <c r="AF845" s="36">
        <v>47</v>
      </c>
      <c r="AG845" s="37">
        <v>1483853</v>
      </c>
      <c r="AH845" s="38" t="s">
        <v>298</v>
      </c>
      <c r="AI845" s="38" t="s">
        <v>4371</v>
      </c>
      <c r="AJ845" s="39">
        <v>4.7</v>
      </c>
      <c r="AK845" s="38" t="s">
        <v>6395</v>
      </c>
      <c r="AL845" s="38" t="s">
        <v>6412</v>
      </c>
      <c r="AM845" s="38" t="s">
        <v>6296</v>
      </c>
      <c r="AN845" s="40">
        <f t="shared" si="1728"/>
        <v>19.399999999999999</v>
      </c>
      <c r="AO845" s="40">
        <f t="shared" si="1729"/>
        <v>15.1</v>
      </c>
      <c r="AP845" s="40">
        <f t="shared" si="1730"/>
        <v>4.7</v>
      </c>
      <c r="AQ845" s="40">
        <f t="shared" si="1731"/>
        <v>1.8</v>
      </c>
      <c r="AR845" s="40"/>
      <c r="AS845" s="40">
        <f t="shared" si="1732"/>
        <v>1.5</v>
      </c>
      <c r="AT845" s="40"/>
      <c r="AU845" s="40">
        <f t="shared" si="1733"/>
        <v>3.4</v>
      </c>
      <c r="AV845" s="31"/>
      <c r="AW845" s="31"/>
      <c r="AX845" s="31"/>
      <c r="AY845" s="31"/>
      <c r="AZ845" s="31"/>
      <c r="BA845" s="31"/>
      <c r="BB845" s="31"/>
      <c r="BC845" s="31"/>
      <c r="BD845" s="31"/>
      <c r="BE845" s="31"/>
      <c r="BF845" s="31"/>
      <c r="BG845" s="31"/>
      <c r="BH845" s="31"/>
      <c r="BI845" s="31"/>
      <c r="BJ845" s="31"/>
      <c r="BK845" s="31"/>
      <c r="BL845" s="31"/>
      <c r="BM845" s="41"/>
      <c r="BN845" s="41"/>
      <c r="BO845" s="41"/>
      <c r="BP845" s="41"/>
      <c r="BQ845" s="33"/>
      <c r="BR845" s="33"/>
      <c r="BS845" s="33"/>
      <c r="BT845" s="33"/>
      <c r="BU845" s="31"/>
      <c r="BV845" s="31"/>
      <c r="BW845" s="31"/>
      <c r="BX845" s="31"/>
      <c r="BY845" s="40"/>
      <c r="BZ845" s="40"/>
      <c r="CA845" s="40"/>
      <c r="CB845" s="55">
        <v>36</v>
      </c>
      <c r="CC845" s="55">
        <v>16</v>
      </c>
      <c r="CD845" s="55">
        <v>0</v>
      </c>
      <c r="CE845" s="55">
        <v>52</v>
      </c>
      <c r="CF845" s="55">
        <v>26</v>
      </c>
      <c r="CG845" s="55">
        <v>1</v>
      </c>
      <c r="CH845" s="55">
        <v>1</v>
      </c>
      <c r="CI845" s="55">
        <v>28</v>
      </c>
      <c r="CJ845" s="35"/>
      <c r="CK845" s="35"/>
      <c r="CL845" s="35"/>
      <c r="CM845" s="35"/>
      <c r="CN845" s="35"/>
      <c r="CO845" s="35"/>
      <c r="CP845" s="56">
        <f t="shared" si="1741"/>
        <v>0.30555555555555558</v>
      </c>
      <c r="CQ845" s="56">
        <f t="shared" si="1742"/>
        <v>0.27777777777777779</v>
      </c>
      <c r="CR845" s="56">
        <f t="shared" si="1743"/>
        <v>0.58333333333333337</v>
      </c>
      <c r="CS845" s="56">
        <f t="shared" si="1744"/>
        <v>0.125</v>
      </c>
      <c r="CT845" s="56">
        <f t="shared" si="1745"/>
        <v>0.375</v>
      </c>
      <c r="CU845" s="56">
        <f t="shared" si="1746"/>
        <v>0.5</v>
      </c>
      <c r="CV845" s="31">
        <v>1</v>
      </c>
      <c r="CW845" s="61">
        <f t="shared" si="1734"/>
        <v>13.761523725150175</v>
      </c>
      <c r="CX845" s="61">
        <f t="shared" si="1735"/>
        <v>32.232796186403696</v>
      </c>
      <c r="CY845" s="61">
        <v>15.230306686706532</v>
      </c>
      <c r="CZ845" s="61">
        <v>0.50659492063217071</v>
      </c>
      <c r="DA845" s="61">
        <v>-0.8032411725364228</v>
      </c>
      <c r="DB845" s="61">
        <v>-4.7237913127621149E-2</v>
      </c>
      <c r="DC845" s="61">
        <v>-0.56005759366244257</v>
      </c>
      <c r="DD845" s="61">
        <f t="shared" si="1736"/>
        <v>14.326364928012218</v>
      </c>
      <c r="DE845" s="61">
        <f t="shared" si="1737"/>
        <v>33.555790044726365</v>
      </c>
      <c r="DF845" s="61">
        <v>4.8653943409938973</v>
      </c>
      <c r="DG845" s="61">
        <v>0.53911798881990214</v>
      </c>
      <c r="DH845" s="61">
        <v>-0.22379191867719694</v>
      </c>
      <c r="DI845" s="61">
        <v>-5.7455616139986461</v>
      </c>
      <c r="DJ845" s="61">
        <f t="shared" si="1738"/>
        <v>-0.56484120286204309</v>
      </c>
      <c r="DK845" s="61">
        <f t="shared" si="1739"/>
        <v>-1.3229938583226664</v>
      </c>
      <c r="DL845" s="61"/>
      <c r="DM845" s="61"/>
      <c r="DN845" s="61">
        <f t="shared" si="1740"/>
        <v>0</v>
      </c>
      <c r="DO845" s="62">
        <v>666.83333333333337</v>
      </c>
      <c r="DP845" s="62">
        <v>182.85</v>
      </c>
      <c r="DQ845" s="62">
        <v>4.2</v>
      </c>
      <c r="DR845" s="62">
        <v>853.88333333333344</v>
      </c>
    </row>
    <row r="846" spans="1:122" x14ac:dyDescent="0.2">
      <c r="A846" s="31" t="s">
        <v>4672</v>
      </c>
      <c r="B846" s="31" t="s">
        <v>4672</v>
      </c>
      <c r="C846" s="31" t="str">
        <f t="shared" si="1717"/>
        <v xml:space="preserve">Roberts, Gary </v>
      </c>
      <c r="D846" s="31" t="str">
        <f t="shared" si="1718"/>
        <v>Gary Roberts</v>
      </c>
      <c r="E846" s="31" t="str">
        <f t="shared" si="1719"/>
        <v>LW</v>
      </c>
      <c r="F846" s="31" t="s">
        <v>2838</v>
      </c>
      <c r="G846" s="31">
        <v>19</v>
      </c>
      <c r="H846" s="31">
        <v>7</v>
      </c>
      <c r="I846" s="31">
        <v>6</v>
      </c>
      <c r="J846" s="31">
        <f t="shared" si="1720"/>
        <v>13</v>
      </c>
      <c r="K846" s="31">
        <v>-5</v>
      </c>
      <c r="L846" s="31">
        <v>26</v>
      </c>
      <c r="M846" s="32" t="s">
        <v>5570</v>
      </c>
      <c r="N846" s="33">
        <f t="shared" si="1721"/>
        <v>15.783333333333333</v>
      </c>
      <c r="O846" s="33">
        <f t="shared" si="1722"/>
        <v>299.88333333333333</v>
      </c>
      <c r="P846" s="31">
        <v>4</v>
      </c>
      <c r="Q846" s="31">
        <v>3</v>
      </c>
      <c r="R846" s="31">
        <v>0</v>
      </c>
      <c r="S846" s="31">
        <v>0</v>
      </c>
      <c r="T846" s="31">
        <f t="shared" si="1723"/>
        <v>3</v>
      </c>
      <c r="U846" s="31">
        <f t="shared" si="1724"/>
        <v>3</v>
      </c>
      <c r="V846" s="31">
        <v>31</v>
      </c>
      <c r="W846" s="34">
        <f t="shared" si="1725"/>
        <v>0.22580645161290322</v>
      </c>
      <c r="X846" s="31">
        <v>378</v>
      </c>
      <c r="Y846" s="31">
        <v>1</v>
      </c>
      <c r="Z846" s="31">
        <v>0</v>
      </c>
      <c r="AA846" s="31">
        <v>2</v>
      </c>
      <c r="AB846" s="31">
        <v>1</v>
      </c>
      <c r="AC846" s="34">
        <f t="shared" si="1726"/>
        <v>0.66666666666666663</v>
      </c>
      <c r="AD846" s="32" t="s">
        <v>831</v>
      </c>
      <c r="AE846" s="35">
        <f t="shared" si="1727"/>
        <v>23.05</v>
      </c>
      <c r="AF846" s="36"/>
      <c r="AG846" s="31"/>
      <c r="AH846" s="38" t="s">
        <v>4405</v>
      </c>
      <c r="AI846" s="38" t="s">
        <v>6297</v>
      </c>
      <c r="AJ846" s="39">
        <v>-4</v>
      </c>
      <c r="AK846" s="38" t="s">
        <v>6412</v>
      </c>
      <c r="AL846" s="38" t="s">
        <v>6353</v>
      </c>
      <c r="AM846" s="38" t="s">
        <v>6323</v>
      </c>
      <c r="AN846" s="40">
        <f t="shared" si="1728"/>
        <v>7.8</v>
      </c>
      <c r="AO846" s="40">
        <f t="shared" si="1729"/>
        <v>5.9</v>
      </c>
      <c r="AP846" s="40">
        <f t="shared" si="1730"/>
        <v>-4</v>
      </c>
      <c r="AQ846" s="40">
        <f t="shared" si="1731"/>
        <v>1.5</v>
      </c>
      <c r="AR846" s="40"/>
      <c r="AS846" s="40">
        <f t="shared" si="1732"/>
        <v>-0.4</v>
      </c>
      <c r="AT846" s="40"/>
      <c r="AU846" s="40">
        <f t="shared" si="1733"/>
        <v>1.1000000000000001</v>
      </c>
      <c r="AV846" s="31">
        <v>19</v>
      </c>
      <c r="AW846" s="31">
        <v>127</v>
      </c>
      <c r="AX846" s="31">
        <v>57</v>
      </c>
      <c r="AY846" s="31">
        <v>44</v>
      </c>
      <c r="AZ846" s="31">
        <v>29</v>
      </c>
      <c r="BA846" s="31">
        <v>19</v>
      </c>
      <c r="BB846" s="31">
        <v>12</v>
      </c>
      <c r="BC846" s="31">
        <v>0.7</v>
      </c>
      <c r="BD846" s="31">
        <v>10</v>
      </c>
      <c r="BE846" s="31" t="s">
        <v>1296</v>
      </c>
      <c r="BF846" s="31" t="s">
        <v>1297</v>
      </c>
      <c r="BG846" s="31" t="s">
        <v>7484</v>
      </c>
      <c r="BH846" s="31" t="s">
        <v>7457</v>
      </c>
      <c r="BI846" s="31">
        <v>74</v>
      </c>
      <c r="BJ846" s="31">
        <v>209</v>
      </c>
      <c r="BK846" s="31" t="s">
        <v>1259</v>
      </c>
      <c r="BL846" s="31" t="s">
        <v>7128</v>
      </c>
      <c r="BM846" s="41" t="s">
        <v>465</v>
      </c>
      <c r="BN846" s="41" t="s">
        <v>6648</v>
      </c>
      <c r="BO846" s="41" t="s">
        <v>6649</v>
      </c>
      <c r="BP846" s="41" t="s">
        <v>6650</v>
      </c>
      <c r="BQ846" s="33"/>
      <c r="BR846" s="33"/>
      <c r="BS846" s="33"/>
      <c r="BT846" s="33"/>
      <c r="BU846" s="37">
        <v>1465</v>
      </c>
      <c r="BV846" s="31">
        <v>1</v>
      </c>
      <c r="BW846" s="31">
        <v>0</v>
      </c>
      <c r="BX846" s="31">
        <v>0</v>
      </c>
      <c r="BY846" s="40"/>
      <c r="BZ846" s="40"/>
      <c r="CA846" s="40"/>
      <c r="CB846" s="55">
        <v>10</v>
      </c>
      <c r="CC846" s="55">
        <v>10</v>
      </c>
      <c r="CD846" s="55">
        <v>0</v>
      </c>
      <c r="CE846" s="55">
        <v>20</v>
      </c>
      <c r="CF846" s="55">
        <v>15</v>
      </c>
      <c r="CG846" s="55">
        <v>0</v>
      </c>
      <c r="CH846" s="55">
        <v>0</v>
      </c>
      <c r="CI846" s="55">
        <v>15</v>
      </c>
      <c r="CJ846" s="35"/>
      <c r="CK846" s="35"/>
      <c r="CL846" s="35"/>
      <c r="CM846" s="35"/>
      <c r="CN846" s="35"/>
      <c r="CO846" s="35"/>
      <c r="CP846" s="56">
        <f t="shared" si="1741"/>
        <v>0.3</v>
      </c>
      <c r="CQ846" s="56">
        <f t="shared" si="1742"/>
        <v>0.3</v>
      </c>
      <c r="CR846" s="56">
        <f t="shared" si="1743"/>
        <v>0.6</v>
      </c>
      <c r="CS846" s="56">
        <f t="shared" si="1744"/>
        <v>0.4</v>
      </c>
      <c r="CT846" s="56">
        <f t="shared" si="1745"/>
        <v>0.3</v>
      </c>
      <c r="CU846" s="56">
        <f t="shared" si="1746"/>
        <v>0.7</v>
      </c>
      <c r="CV846" s="31">
        <v>1</v>
      </c>
      <c r="CW846" s="61">
        <f t="shared" si="1734"/>
        <v>8.4019899809873255</v>
      </c>
      <c r="CX846" s="61">
        <f t="shared" si="1735"/>
        <v>56.059983192575984</v>
      </c>
      <c r="CY846" s="61">
        <v>3.4136356546882047</v>
      </c>
      <c r="CZ846" s="61">
        <v>5.7847116599485808</v>
      </c>
      <c r="DA846" s="61">
        <v>0.29902404355820394</v>
      </c>
      <c r="DB846" s="61">
        <v>-5.0474903731112233E-3</v>
      </c>
      <c r="DC846" s="61">
        <v>0</v>
      </c>
      <c r="DD846" s="61">
        <f t="shared" si="1736"/>
        <v>9.4923238678218791</v>
      </c>
      <c r="DE846" s="61">
        <f t="shared" si="1737"/>
        <v>63.334938234007531</v>
      </c>
      <c r="DF846" s="61">
        <v>3.5199405861585271E-2</v>
      </c>
      <c r="DG846" s="61">
        <v>0.18570130256175929</v>
      </c>
      <c r="DH846" s="61">
        <v>4.025599253540571E-2</v>
      </c>
      <c r="DI846" s="61">
        <v>-1.3514905877933043</v>
      </c>
      <c r="DJ846" s="61">
        <f t="shared" si="1738"/>
        <v>-1.090333886834554</v>
      </c>
      <c r="DK846" s="61">
        <f t="shared" si="1739"/>
        <v>-7.2749550414315527</v>
      </c>
      <c r="DL846" s="61"/>
      <c r="DM846" s="61"/>
      <c r="DN846" s="61">
        <f t="shared" si="1740"/>
        <v>0</v>
      </c>
      <c r="DO846" s="62">
        <v>222.58333333333331</v>
      </c>
      <c r="DP846" s="62">
        <v>76.75</v>
      </c>
      <c r="DQ846" s="62">
        <v>0.41666666666666669</v>
      </c>
      <c r="DR846" s="62">
        <v>299.75</v>
      </c>
    </row>
    <row r="847" spans="1:122" x14ac:dyDescent="0.2">
      <c r="A847" s="19" t="s">
        <v>4672</v>
      </c>
      <c r="B847" s="19" t="s">
        <v>4672</v>
      </c>
      <c r="C847" s="19" t="s">
        <v>22</v>
      </c>
      <c r="D847" s="19" t="s">
        <v>23</v>
      </c>
      <c r="E847" s="19" t="s">
        <v>2750</v>
      </c>
      <c r="F847" s="19" t="s">
        <v>982</v>
      </c>
      <c r="G847" s="19">
        <v>69</v>
      </c>
      <c r="H847" s="19">
        <v>20</v>
      </c>
      <c r="I847" s="19">
        <v>22</v>
      </c>
      <c r="J847" s="19">
        <v>42</v>
      </c>
      <c r="K847" s="19">
        <v>0</v>
      </c>
      <c r="L847" s="19">
        <v>97</v>
      </c>
      <c r="M847" s="20"/>
      <c r="N847" s="21">
        <v>16.73</v>
      </c>
      <c r="O847" s="21">
        <v>1154.05</v>
      </c>
      <c r="P847" s="19">
        <v>6</v>
      </c>
      <c r="Q847" s="19">
        <v>9</v>
      </c>
      <c r="R847" s="19">
        <v>0</v>
      </c>
      <c r="S847" s="19">
        <v>0</v>
      </c>
      <c r="T847" s="19">
        <v>14</v>
      </c>
      <c r="U847" s="19">
        <v>13</v>
      </c>
      <c r="V847" s="19">
        <v>125</v>
      </c>
      <c r="W847" s="22">
        <v>0.16</v>
      </c>
      <c r="X847" s="19">
        <v>1465</v>
      </c>
      <c r="Y847" s="19">
        <v>4</v>
      </c>
      <c r="Z847" s="19">
        <v>0</v>
      </c>
      <c r="AA847" s="19">
        <v>19</v>
      </c>
      <c r="AB847" s="19">
        <v>12</v>
      </c>
      <c r="AC847" s="22">
        <v>0.61299999999999999</v>
      </c>
      <c r="AD847" s="20"/>
      <c r="AE847" s="21">
        <v>27.68</v>
      </c>
      <c r="AF847" s="28">
        <v>34</v>
      </c>
      <c r="AG847" s="23">
        <v>1483853</v>
      </c>
      <c r="AH847" s="23"/>
      <c r="AI847" s="23"/>
      <c r="AJ847" s="23"/>
      <c r="AK847" s="23"/>
      <c r="AL847" s="23"/>
      <c r="AM847" s="23"/>
      <c r="AN847" s="24">
        <v>27.2</v>
      </c>
      <c r="AO847" s="24">
        <v>21</v>
      </c>
      <c r="AP847" s="24">
        <v>0.7</v>
      </c>
      <c r="AQ847" s="29">
        <v>1.7</v>
      </c>
      <c r="AR847" s="24">
        <f>AQ847/(BR847+2*(BS847+BT847))*2000</f>
        <v>2.3979969672391297</v>
      </c>
      <c r="AS847" s="29">
        <v>1</v>
      </c>
      <c r="AT847" s="24">
        <f>AS847/(BR847+2*(BS847+BT847))*2000</f>
        <v>1.4105864513171353</v>
      </c>
      <c r="AU847" s="24">
        <v>2.7</v>
      </c>
      <c r="AV847" s="67">
        <v>19</v>
      </c>
      <c r="AW847" s="67">
        <v>127</v>
      </c>
      <c r="AX847" s="67">
        <v>57</v>
      </c>
      <c r="AY847" s="67">
        <v>44</v>
      </c>
      <c r="AZ847" s="67">
        <v>29</v>
      </c>
      <c r="BA847" s="67">
        <v>19</v>
      </c>
      <c r="BB847" s="67">
        <v>12</v>
      </c>
      <c r="BC847" s="67">
        <v>0.7</v>
      </c>
      <c r="BD847" s="19">
        <v>10</v>
      </c>
      <c r="BE847" s="19" t="s">
        <v>1296</v>
      </c>
      <c r="BF847" s="19" t="s">
        <v>1297</v>
      </c>
      <c r="BG847" s="19" t="s">
        <v>7484</v>
      </c>
      <c r="BH847" s="19" t="s">
        <v>7457</v>
      </c>
      <c r="BI847" s="19">
        <v>74</v>
      </c>
      <c r="BJ847" s="19">
        <v>209</v>
      </c>
      <c r="BK847" s="19" t="s">
        <v>1259</v>
      </c>
      <c r="BL847" s="19" t="s">
        <v>7128</v>
      </c>
      <c r="BM847" s="25" t="s">
        <v>465</v>
      </c>
      <c r="BN847" s="25" t="s">
        <v>6648</v>
      </c>
      <c r="BO847" s="25" t="s">
        <v>6649</v>
      </c>
      <c r="BP847" s="25" t="s">
        <v>6650</v>
      </c>
      <c r="BQ847" s="21">
        <f>LEFT(TRIM(BM847),LEN(TRIM(BM847))-3)+RIGHT(TRIM(BM847),2)/60</f>
        <v>1153.6333333333334</v>
      </c>
      <c r="BR847" s="21">
        <f>LEFT(TRIM(BN847),LEN(TRIM(BN847))-3)+RIGHT(TRIM(BN847),2)/60</f>
        <v>889.41666666666663</v>
      </c>
      <c r="BS847" s="21">
        <f>LEFT(TRIM(BO847),LEN(TRIM(BO847))-3)+RIGHT(TRIM(BO847),2)/60</f>
        <v>4.6166666666666671</v>
      </c>
      <c r="BT847" s="21">
        <f>LEFT(TRIM(BP847),LEN(TRIM(BP847))-3)+RIGHT(TRIM(BP847),2)/60</f>
        <v>259.60000000000002</v>
      </c>
      <c r="BU847" s="19">
        <v>1465</v>
      </c>
      <c r="BV847" s="19">
        <v>1</v>
      </c>
      <c r="BW847" s="19">
        <v>0</v>
      </c>
      <c r="BX847" s="19">
        <v>0</v>
      </c>
      <c r="BY847" s="24">
        <f>BR847/G847</f>
        <v>12.890096618357488</v>
      </c>
      <c r="BZ847" s="24">
        <f>BS847/G847</f>
        <v>6.6908212560386482E-2</v>
      </c>
      <c r="CA847" s="24">
        <f>BT847/G847</f>
        <v>3.7623188405797103</v>
      </c>
      <c r="CB847" s="19">
        <v>46</v>
      </c>
      <c r="CC847" s="19">
        <v>26</v>
      </c>
      <c r="CD847" s="19">
        <v>0</v>
      </c>
      <c r="CE847" s="19">
        <v>72</v>
      </c>
      <c r="CF847" s="19">
        <v>41</v>
      </c>
      <c r="CG847" s="19">
        <v>1</v>
      </c>
      <c r="CH847" s="19">
        <v>1</v>
      </c>
      <c r="CI847" s="19">
        <v>43</v>
      </c>
      <c r="CJ847" s="53">
        <f>IF(BR847=0,0,CB847/BR847*60)</f>
        <v>3.1031575002342358</v>
      </c>
      <c r="CK847" s="53">
        <f>IF(BT847=0,0,CC847/BT847*60)</f>
        <v>6.00924499229584</v>
      </c>
      <c r="CL847" s="53">
        <f>IF(BS847=0,0,CD847/BS847*60)</f>
        <v>0</v>
      </c>
      <c r="CM847" s="53">
        <f>IF(BR847=0,0,CF847/BR847*60)</f>
        <v>2.7658577719479061</v>
      </c>
      <c r="CN847" s="53">
        <f>IF(BT847=0,0,CG847/BT847*60)</f>
        <v>0.23112480739599381</v>
      </c>
      <c r="CO847" s="53">
        <f>IF(BS847=0,0,CH847/BS847*60)</f>
        <v>12.996389891696749</v>
      </c>
      <c r="CP847" s="54">
        <f t="shared" si="1741"/>
        <v>0.30434782608695654</v>
      </c>
      <c r="CQ847" s="54">
        <f t="shared" si="1742"/>
        <v>0.28260869565217389</v>
      </c>
      <c r="CR847" s="54">
        <f t="shared" si="1743"/>
        <v>0.58695652173913038</v>
      </c>
      <c r="CS847" s="54">
        <f t="shared" si="1744"/>
        <v>0.23076923076923078</v>
      </c>
      <c r="CT847" s="54">
        <f t="shared" si="1745"/>
        <v>0.34615384615384615</v>
      </c>
      <c r="CU847" s="54">
        <f t="shared" si="1746"/>
        <v>0.57692307692307687</v>
      </c>
      <c r="CV847" s="19">
        <v>2</v>
      </c>
      <c r="CW847" s="65">
        <v>22.164000000000001</v>
      </c>
      <c r="CX847" s="65">
        <v>38.423999999999999</v>
      </c>
      <c r="CY847" s="24">
        <v>18.643999999999998</v>
      </c>
      <c r="CZ847" s="24">
        <v>6.2910000000000004</v>
      </c>
      <c r="DA847" s="24">
        <v>-0.504</v>
      </c>
      <c r="DB847" s="24">
        <v>-5.1999999999999998E-2</v>
      </c>
      <c r="DC847" s="24">
        <v>-0.56000000000000005</v>
      </c>
      <c r="DD847" s="65">
        <v>23.818999999999999</v>
      </c>
      <c r="DE847" s="65">
        <v>41.292999999999999</v>
      </c>
      <c r="DF847" s="24">
        <v>4.9009999999999998</v>
      </c>
      <c r="DG847" s="24">
        <v>0.72499999999999998</v>
      </c>
      <c r="DH847" s="24">
        <v>-0.184</v>
      </c>
      <c r="DI847" s="24">
        <v>-7.0970000000000004</v>
      </c>
      <c r="DJ847" s="65">
        <v>-1.655</v>
      </c>
      <c r="DK847" s="65">
        <v>-2.8690000000000002</v>
      </c>
      <c r="DL847" s="24">
        <v>0</v>
      </c>
      <c r="DM847" s="24">
        <v>0</v>
      </c>
      <c r="DN847" s="65">
        <v>0</v>
      </c>
      <c r="DO847" s="24">
        <v>889.42</v>
      </c>
      <c r="DP847" s="24">
        <v>259.60000000000002</v>
      </c>
      <c r="DQ847" s="24">
        <v>4.62</v>
      </c>
      <c r="DR847" s="24">
        <v>1153.6300000000001</v>
      </c>
    </row>
    <row r="848" spans="1:122" x14ac:dyDescent="0.2">
      <c r="A848" s="31" t="s">
        <v>4671</v>
      </c>
      <c r="B848" s="31" t="s">
        <v>4672</v>
      </c>
      <c r="C848" s="31" t="str">
        <f>CONCATENATE(RIGHT(D848,LEN(D848)-SEARCH(" ",D848)), ", ", LEFT(D848, SEARCH(" ", D848)))</f>
        <v xml:space="preserve">Laraque, Georges </v>
      </c>
      <c r="D848" s="31" t="str">
        <f>LEFT(F848, SEARCH(",", F848) - 1)</f>
        <v>Georges Laraque</v>
      </c>
      <c r="E848" s="31" t="str">
        <f>LEFT(RIGHT(F848, LEN(F848)-SEARCH(",", F848)-1), 2)</f>
        <v>RW</v>
      </c>
      <c r="F848" s="31" t="s">
        <v>2801</v>
      </c>
      <c r="G848" s="31">
        <v>56</v>
      </c>
      <c r="H848" s="31">
        <v>5</v>
      </c>
      <c r="I848" s="31">
        <v>17</v>
      </c>
      <c r="J848" s="31">
        <f>H848+I848</f>
        <v>22</v>
      </c>
      <c r="K848" s="31">
        <v>7</v>
      </c>
      <c r="L848" s="31">
        <v>52</v>
      </c>
      <c r="M848" s="32" t="s">
        <v>5865</v>
      </c>
      <c r="N848" s="33">
        <f>LEFT(M848, LEN(M848)-3)+RIGHT(M848,2)/60</f>
        <v>10.283333333333333</v>
      </c>
      <c r="O848" s="33">
        <f>G848*N848</f>
        <v>575.86666666666667</v>
      </c>
      <c r="P848" s="31">
        <v>1</v>
      </c>
      <c r="Q848" s="31">
        <v>2</v>
      </c>
      <c r="R848" s="31">
        <v>0</v>
      </c>
      <c r="S848" s="31">
        <v>0</v>
      </c>
      <c r="T848" s="31">
        <f>H848-P848-R848</f>
        <v>4</v>
      </c>
      <c r="U848" s="31">
        <f>I848-Q848-S848</f>
        <v>15</v>
      </c>
      <c r="V848" s="31">
        <v>34</v>
      </c>
      <c r="W848" s="34">
        <f>IF(V848=0,0,H848/V848)</f>
        <v>0.14705882352941177</v>
      </c>
      <c r="X848" s="31">
        <v>817</v>
      </c>
      <c r="Y848" s="31">
        <v>0</v>
      </c>
      <c r="Z848" s="31">
        <v>0</v>
      </c>
      <c r="AA848" s="31">
        <v>4</v>
      </c>
      <c r="AB848" s="31">
        <v>10</v>
      </c>
      <c r="AC848" s="34">
        <f>IF(AA848+AB848=0,0,AA848/(AA848+AB848))</f>
        <v>0.2857142857142857</v>
      </c>
      <c r="AD848" s="32" t="s">
        <v>4203</v>
      </c>
      <c r="AE848" s="35">
        <f>LEFT(AD848, LEN(AD848)-3)+RIGHT(AD848,2)/60</f>
        <v>26.183333333333334</v>
      </c>
      <c r="AF848" s="36">
        <v>48</v>
      </c>
      <c r="AG848" s="37">
        <v>686780</v>
      </c>
      <c r="AH848" s="38" t="s">
        <v>4378</v>
      </c>
      <c r="AI848" s="38" t="s">
        <v>6278</v>
      </c>
      <c r="AJ848" s="39">
        <v>12.7</v>
      </c>
      <c r="AK848" s="38" t="s">
        <v>6400</v>
      </c>
      <c r="AL848" s="38" t="s">
        <v>6485</v>
      </c>
      <c r="AM848" s="38" t="s">
        <v>6270</v>
      </c>
      <c r="AN848" s="40">
        <f t="shared" ref="AN848:AQ849" si="1747">AH848+0</f>
        <v>13.2</v>
      </c>
      <c r="AO848" s="40">
        <f t="shared" si="1747"/>
        <v>12.2</v>
      </c>
      <c r="AP848" s="40">
        <f t="shared" si="1747"/>
        <v>12.7</v>
      </c>
      <c r="AQ848" s="40">
        <f t="shared" si="1747"/>
        <v>1.3</v>
      </c>
      <c r="AR848" s="40"/>
      <c r="AS848" s="40">
        <f>AL848+0</f>
        <v>2.9</v>
      </c>
      <c r="AT848" s="40"/>
      <c r="AU848" s="40">
        <f>AM848+0</f>
        <v>4.2</v>
      </c>
      <c r="AV848" s="31"/>
      <c r="AW848" s="31"/>
      <c r="AX848" s="31"/>
      <c r="AY848" s="31"/>
      <c r="AZ848" s="31"/>
      <c r="BA848" s="31"/>
      <c r="BB848" s="31"/>
      <c r="BC848" s="31"/>
      <c r="BD848" s="31"/>
      <c r="BE848" s="31"/>
      <c r="BF848" s="31"/>
      <c r="BG848" s="31"/>
      <c r="BH848" s="31"/>
      <c r="BI848" s="31"/>
      <c r="BJ848" s="31"/>
      <c r="BK848" s="31"/>
      <c r="BL848" s="31"/>
      <c r="BM848" s="41"/>
      <c r="BN848" s="41"/>
      <c r="BO848" s="41"/>
      <c r="BP848" s="41"/>
      <c r="BQ848" s="33"/>
      <c r="BR848" s="33"/>
      <c r="BS848" s="33"/>
      <c r="BT848" s="33"/>
      <c r="BU848" s="37"/>
      <c r="BV848" s="31"/>
      <c r="BW848" s="31"/>
      <c r="BX848" s="31"/>
      <c r="BY848" s="40"/>
      <c r="BZ848" s="40"/>
      <c r="CA848" s="40"/>
      <c r="CB848" s="55">
        <v>27</v>
      </c>
      <c r="CC848" s="55">
        <v>3</v>
      </c>
      <c r="CD848" s="55">
        <v>0</v>
      </c>
      <c r="CE848" s="55">
        <v>30</v>
      </c>
      <c r="CF848" s="55">
        <v>15</v>
      </c>
      <c r="CG848" s="55">
        <v>3</v>
      </c>
      <c r="CH848" s="55">
        <v>1</v>
      </c>
      <c r="CI848" s="55">
        <v>19</v>
      </c>
      <c r="CJ848" s="35"/>
      <c r="CK848" s="35"/>
      <c r="CL848" s="35"/>
      <c r="CM848" s="35"/>
      <c r="CN848" s="35"/>
      <c r="CO848" s="35"/>
      <c r="CP848" s="56">
        <f t="shared" si="1741"/>
        <v>0.14814814814814814</v>
      </c>
      <c r="CQ848" s="56">
        <f t="shared" si="1742"/>
        <v>0.55555555555555558</v>
      </c>
      <c r="CR848" s="56">
        <f t="shared" si="1743"/>
        <v>0.70370370370370372</v>
      </c>
      <c r="CS848" s="56">
        <f t="shared" si="1744"/>
        <v>0.33333333333333331</v>
      </c>
      <c r="CT848" s="56">
        <f t="shared" si="1745"/>
        <v>0.66666666666666663</v>
      </c>
      <c r="CU848" s="56">
        <f t="shared" si="1746"/>
        <v>1</v>
      </c>
      <c r="CV848" s="31">
        <v>1</v>
      </c>
      <c r="CW848" s="61">
        <f>DD848+DJ848+DN848</f>
        <v>19.327850751656072</v>
      </c>
      <c r="CX848" s="61">
        <f>CW848/DR848*2000</f>
        <v>67.083417892020833</v>
      </c>
      <c r="CY848" s="61">
        <v>9.2569149326161018</v>
      </c>
      <c r="CZ848" s="61">
        <v>1.2910831147954749</v>
      </c>
      <c r="DA848" s="61">
        <v>2.0071744355925729E-2</v>
      </c>
      <c r="DB848" s="61">
        <v>-7.4948522431964775E-3</v>
      </c>
      <c r="DC848" s="61">
        <v>0</v>
      </c>
      <c r="DD848" s="61">
        <f>SUM(CY848:DC848)</f>
        <v>10.560574939524306</v>
      </c>
      <c r="DE848" s="61">
        <f>DD848/DR848*2000</f>
        <v>36.653814795595437</v>
      </c>
      <c r="DF848" s="61">
        <v>10.645399470025529</v>
      </c>
      <c r="DG848" s="61">
        <v>-0.6704579612003666</v>
      </c>
      <c r="DH848" s="61">
        <v>-0.94362918077002911</v>
      </c>
      <c r="DI848" s="61">
        <v>-0.26403651592336586</v>
      </c>
      <c r="DJ848" s="61">
        <f>SUM(DF848:DI848)</f>
        <v>8.7672758121317678</v>
      </c>
      <c r="DK848" s="61">
        <f>DJ848/DR848*2000</f>
        <v>30.42960309642541</v>
      </c>
      <c r="DL848" s="61"/>
      <c r="DM848" s="61"/>
      <c r="DN848" s="61">
        <f>SUM(DL848:DM848)</f>
        <v>0</v>
      </c>
      <c r="DO848" s="62">
        <v>535.25</v>
      </c>
      <c r="DP848" s="62">
        <v>40.416666666666664</v>
      </c>
      <c r="DQ848" s="62">
        <v>0.56666666666666665</v>
      </c>
      <c r="DR848" s="62">
        <v>576.23333333333335</v>
      </c>
    </row>
    <row r="849" spans="1:122" x14ac:dyDescent="0.2">
      <c r="A849" s="31" t="s">
        <v>4672</v>
      </c>
      <c r="B849" s="31" t="s">
        <v>4672</v>
      </c>
      <c r="C849" s="31" t="str">
        <f>CONCATENATE(RIGHT(D849,LEN(D849)-SEARCH(" ",D849)), ", ", LEFT(D849, SEARCH(" ", D849)))</f>
        <v xml:space="preserve">Laraque, Georges </v>
      </c>
      <c r="D849" s="31" t="str">
        <f>LEFT(F849, SEARCH(",", F849) - 1)</f>
        <v>Georges Laraque</v>
      </c>
      <c r="E849" s="31" t="str">
        <f>LEFT(RIGHT(F849, LEN(F849)-SEARCH(",", F849)-1), 2)</f>
        <v>RW</v>
      </c>
      <c r="F849" s="31" t="s">
        <v>2847</v>
      </c>
      <c r="G849" s="31">
        <v>17</v>
      </c>
      <c r="H849" s="31">
        <v>0</v>
      </c>
      <c r="I849" s="31">
        <v>2</v>
      </c>
      <c r="J849" s="31">
        <f>H849+I849</f>
        <v>2</v>
      </c>
      <c r="K849" s="31">
        <v>-3</v>
      </c>
      <c r="L849" s="31">
        <v>18</v>
      </c>
      <c r="M849" s="32" t="s">
        <v>5951</v>
      </c>
      <c r="N849" s="33">
        <f>LEFT(M849, LEN(M849)-3)+RIGHT(M849,2)/60</f>
        <v>7.5666666666666664</v>
      </c>
      <c r="O849" s="33">
        <f>G849*N849</f>
        <v>128.63333333333333</v>
      </c>
      <c r="P849" s="31">
        <v>0</v>
      </c>
      <c r="Q849" s="31">
        <v>0</v>
      </c>
      <c r="R849" s="31">
        <v>0</v>
      </c>
      <c r="S849" s="31">
        <v>0</v>
      </c>
      <c r="T849" s="31">
        <f>H849-P849-R849</f>
        <v>0</v>
      </c>
      <c r="U849" s="31">
        <f>I849-Q849-S849</f>
        <v>2</v>
      </c>
      <c r="V849" s="31">
        <v>10</v>
      </c>
      <c r="W849" s="34">
        <f>IF(V849=0,0,H849/V849)</f>
        <v>0</v>
      </c>
      <c r="X849" s="31">
        <v>180</v>
      </c>
      <c r="Y849" s="31">
        <v>0</v>
      </c>
      <c r="Z849" s="31">
        <v>0</v>
      </c>
      <c r="AA849" s="31">
        <v>1</v>
      </c>
      <c r="AB849" s="31">
        <v>2</v>
      </c>
      <c r="AC849" s="34">
        <f>IF(AA849+AB849=0,0,AA849/(AA849+AB849))</f>
        <v>0.33333333333333331</v>
      </c>
      <c r="AD849" s="32" t="s">
        <v>832</v>
      </c>
      <c r="AE849" s="35">
        <f>LEFT(AD849, LEN(AD849)-3)+RIGHT(AD849,2)/60</f>
        <v>64.38333333333334</v>
      </c>
      <c r="AF849" s="36"/>
      <c r="AG849" s="31"/>
      <c r="AH849" s="38" t="s">
        <v>6378</v>
      </c>
      <c r="AI849" s="38" t="s">
        <v>6378</v>
      </c>
      <c r="AJ849" s="39">
        <v>-3.1</v>
      </c>
      <c r="AK849" s="38" t="s">
        <v>6340</v>
      </c>
      <c r="AL849" s="38" t="s">
        <v>6353</v>
      </c>
      <c r="AM849" s="38" t="s">
        <v>6328</v>
      </c>
      <c r="AN849" s="40">
        <f t="shared" si="1747"/>
        <v>2.5</v>
      </c>
      <c r="AO849" s="40">
        <f t="shared" si="1747"/>
        <v>2.5</v>
      </c>
      <c r="AP849" s="40">
        <f t="shared" si="1747"/>
        <v>-3.1</v>
      </c>
      <c r="AQ849" s="40">
        <f t="shared" si="1747"/>
        <v>-0.6</v>
      </c>
      <c r="AR849" s="40"/>
      <c r="AS849" s="40">
        <f>AL849+0</f>
        <v>-0.4</v>
      </c>
      <c r="AT849" s="40"/>
      <c r="AU849" s="40">
        <f>AM849+0</f>
        <v>-1</v>
      </c>
      <c r="AV849" s="31">
        <v>17</v>
      </c>
      <c r="AW849" s="31">
        <v>80</v>
      </c>
      <c r="AX849" s="31">
        <v>22</v>
      </c>
      <c r="AY849" s="31">
        <v>14</v>
      </c>
      <c r="AZ849" s="31">
        <v>6</v>
      </c>
      <c r="BA849" s="31">
        <v>5</v>
      </c>
      <c r="BB849" s="31">
        <v>12</v>
      </c>
      <c r="BC849" s="31">
        <v>0.4</v>
      </c>
      <c r="BD849" s="31">
        <v>27</v>
      </c>
      <c r="BE849" s="31" t="s">
        <v>4965</v>
      </c>
      <c r="BF849" s="31" t="s">
        <v>1274</v>
      </c>
      <c r="BG849" s="31" t="s">
        <v>7456</v>
      </c>
      <c r="BH849" s="31" t="s">
        <v>7457</v>
      </c>
      <c r="BI849" s="31">
        <v>75</v>
      </c>
      <c r="BJ849" s="31">
        <v>243</v>
      </c>
      <c r="BK849" s="31" t="s">
        <v>1258</v>
      </c>
      <c r="BL849" s="31" t="s">
        <v>7128</v>
      </c>
      <c r="BM849" s="41" t="s">
        <v>2430</v>
      </c>
      <c r="BN849" s="41" t="s">
        <v>2431</v>
      </c>
      <c r="BO849" s="41" t="s">
        <v>7291</v>
      </c>
      <c r="BP849" s="41" t="s">
        <v>2432</v>
      </c>
      <c r="BQ849" s="33"/>
      <c r="BR849" s="33"/>
      <c r="BS849" s="33"/>
      <c r="BT849" s="33"/>
      <c r="BU849" s="31">
        <v>997</v>
      </c>
      <c r="BV849" s="31">
        <v>0</v>
      </c>
      <c r="BW849" s="31">
        <v>0</v>
      </c>
      <c r="BX849" s="31">
        <v>0</v>
      </c>
      <c r="BY849" s="40"/>
      <c r="BZ849" s="40"/>
      <c r="CA849" s="40"/>
      <c r="CB849" s="55">
        <v>2</v>
      </c>
      <c r="CC849" s="55">
        <v>0</v>
      </c>
      <c r="CD849" s="55">
        <v>0</v>
      </c>
      <c r="CE849" s="55">
        <v>2</v>
      </c>
      <c r="CF849" s="55">
        <v>5</v>
      </c>
      <c r="CG849" s="55">
        <v>0</v>
      </c>
      <c r="CH849" s="55">
        <v>0</v>
      </c>
      <c r="CI849" s="55">
        <v>5</v>
      </c>
      <c r="CJ849" s="35"/>
      <c r="CK849" s="35"/>
      <c r="CL849" s="35"/>
      <c r="CM849" s="35"/>
      <c r="CN849" s="35"/>
      <c r="CO849" s="35"/>
      <c r="CP849" s="56">
        <f t="shared" si="1741"/>
        <v>0</v>
      </c>
      <c r="CQ849" s="56">
        <f t="shared" si="1742"/>
        <v>1</v>
      </c>
      <c r="CR849" s="56">
        <f t="shared" si="1743"/>
        <v>1</v>
      </c>
      <c r="CS849" s="56">
        <f t="shared" si="1744"/>
        <v>0</v>
      </c>
      <c r="CT849" s="56">
        <f t="shared" si="1745"/>
        <v>0</v>
      </c>
      <c r="CU849" s="56">
        <f t="shared" si="1746"/>
        <v>0</v>
      </c>
      <c r="CV849" s="31">
        <v>1</v>
      </c>
      <c r="CW849" s="61">
        <f>DD849+DJ849+DN849</f>
        <v>-1.6303169605611156</v>
      </c>
      <c r="CX849" s="61">
        <f>CW849/DR849*2000</f>
        <v>-25.3220340755027</v>
      </c>
      <c r="CY849" s="61">
        <v>-1.694204675573493</v>
      </c>
      <c r="CZ849" s="61">
        <v>-0.21930192455296008</v>
      </c>
      <c r="DA849" s="61">
        <v>0.12845481014905111</v>
      </c>
      <c r="DB849" s="61">
        <v>-8.0759845969779543E-4</v>
      </c>
      <c r="DC849" s="61">
        <v>0</v>
      </c>
      <c r="DD849" s="61">
        <f>SUM(CY849:DC849)</f>
        <v>-1.7858593884370999</v>
      </c>
      <c r="DE849" s="61">
        <f>DD849/DR849*2000</f>
        <v>-27.737914394570538</v>
      </c>
      <c r="DF849" s="61">
        <v>1.0413744548137784</v>
      </c>
      <c r="DG849" s="61">
        <v>9.9605258920205282E-3</v>
      </c>
      <c r="DH849" s="61">
        <v>6.4409588056649151E-3</v>
      </c>
      <c r="DI849" s="61">
        <v>-0.90223351163547949</v>
      </c>
      <c r="DJ849" s="61">
        <f>SUM(DF849:DI849)</f>
        <v>0.15554242787598438</v>
      </c>
      <c r="DK849" s="61">
        <f>DJ849/DR849*2000</f>
        <v>2.4158803190678388</v>
      </c>
      <c r="DL849" s="61"/>
      <c r="DM849" s="61"/>
      <c r="DN849" s="61">
        <f>SUM(DL849:DM849)</f>
        <v>0</v>
      </c>
      <c r="DO849" s="62">
        <v>124.58333333333334</v>
      </c>
      <c r="DP849" s="62">
        <v>4.1166666666666663</v>
      </c>
      <c r="DQ849" s="62">
        <v>6.6666666666666666E-2</v>
      </c>
      <c r="DR849" s="62">
        <v>128.76666666666668</v>
      </c>
    </row>
    <row r="850" spans="1:122" x14ac:dyDescent="0.2">
      <c r="A850" s="19" t="s">
        <v>4672</v>
      </c>
      <c r="B850" s="19" t="s">
        <v>4672</v>
      </c>
      <c r="C850" s="19" t="s">
        <v>26</v>
      </c>
      <c r="D850" s="19" t="s">
        <v>27</v>
      </c>
      <c r="E850" s="19" t="s">
        <v>2738</v>
      </c>
      <c r="F850" s="19" t="s">
        <v>2801</v>
      </c>
      <c r="G850" s="19">
        <v>73</v>
      </c>
      <c r="H850" s="19">
        <v>5</v>
      </c>
      <c r="I850" s="19">
        <v>19</v>
      </c>
      <c r="J850" s="19">
        <v>24</v>
      </c>
      <c r="K850" s="19">
        <v>4</v>
      </c>
      <c r="L850" s="19">
        <v>70</v>
      </c>
      <c r="M850" s="20"/>
      <c r="N850" s="21">
        <v>9.65</v>
      </c>
      <c r="O850" s="21">
        <v>704.5</v>
      </c>
      <c r="P850" s="19">
        <v>1</v>
      </c>
      <c r="Q850" s="19">
        <v>2</v>
      </c>
      <c r="R850" s="19">
        <v>0</v>
      </c>
      <c r="S850" s="19">
        <v>0</v>
      </c>
      <c r="T850" s="19">
        <v>4</v>
      </c>
      <c r="U850" s="19">
        <v>17</v>
      </c>
      <c r="V850" s="19">
        <v>44</v>
      </c>
      <c r="W850" s="22">
        <v>0.114</v>
      </c>
      <c r="X850" s="19">
        <v>997</v>
      </c>
      <c r="Y850" s="19">
        <v>0</v>
      </c>
      <c r="Z850" s="19">
        <v>0</v>
      </c>
      <c r="AA850" s="19">
        <v>5</v>
      </c>
      <c r="AB850" s="19">
        <v>12</v>
      </c>
      <c r="AC850" s="22">
        <v>0.29399999999999998</v>
      </c>
      <c r="AD850" s="20"/>
      <c r="AE850" s="21">
        <v>35.08</v>
      </c>
      <c r="AF850" s="28">
        <v>37</v>
      </c>
      <c r="AG850" s="23">
        <v>686780</v>
      </c>
      <c r="AH850" s="23"/>
      <c r="AI850" s="23"/>
      <c r="AJ850" s="23"/>
      <c r="AK850" s="23"/>
      <c r="AL850" s="23"/>
      <c r="AM850" s="23"/>
      <c r="AN850" s="24">
        <v>15.7</v>
      </c>
      <c r="AO850" s="24">
        <v>14.7</v>
      </c>
      <c r="AP850" s="24">
        <v>9.6</v>
      </c>
      <c r="AQ850" s="29">
        <v>0.9</v>
      </c>
      <c r="AR850" s="24">
        <f t="shared" ref="AR850:AR867" si="1748">AQ850/(BR850+2*(BS850+BT850))*2000</f>
        <v>2.3994667851588534</v>
      </c>
      <c r="AS850" s="29">
        <v>2.1</v>
      </c>
      <c r="AT850" s="24">
        <f t="shared" ref="AT850:AT867" si="1749">AS850/(BR850+2*(BS850+BT850))*2000</f>
        <v>5.598755832037325</v>
      </c>
      <c r="AU850" s="24">
        <v>3</v>
      </c>
      <c r="AV850" s="67">
        <v>17</v>
      </c>
      <c r="AW850" s="67">
        <v>80</v>
      </c>
      <c r="AX850" s="67">
        <v>22</v>
      </c>
      <c r="AY850" s="67">
        <v>14</v>
      </c>
      <c r="AZ850" s="67">
        <v>6</v>
      </c>
      <c r="BA850" s="67">
        <v>5</v>
      </c>
      <c r="BB850" s="67">
        <v>12</v>
      </c>
      <c r="BC850" s="67">
        <v>0.4</v>
      </c>
      <c r="BD850" s="19">
        <v>27</v>
      </c>
      <c r="BE850" s="19" t="s">
        <v>4965</v>
      </c>
      <c r="BF850" s="19" t="s">
        <v>1274</v>
      </c>
      <c r="BG850" s="19" t="s">
        <v>7456</v>
      </c>
      <c r="BH850" s="19" t="s">
        <v>7457</v>
      </c>
      <c r="BI850" s="19">
        <v>75</v>
      </c>
      <c r="BJ850" s="19">
        <v>243</v>
      </c>
      <c r="BK850" s="19" t="s">
        <v>1258</v>
      </c>
      <c r="BL850" s="19" t="s">
        <v>7128</v>
      </c>
      <c r="BM850" s="25" t="s">
        <v>2430</v>
      </c>
      <c r="BN850" s="25" t="s">
        <v>2431</v>
      </c>
      <c r="BO850" s="25" t="s">
        <v>7291</v>
      </c>
      <c r="BP850" s="25" t="s">
        <v>2432</v>
      </c>
      <c r="BQ850" s="21">
        <f t="shared" ref="BQ850:BQ867" si="1750">LEFT(TRIM(BM850),LEN(TRIM(BM850))-3)+RIGHT(TRIM(BM850),2)/60</f>
        <v>705</v>
      </c>
      <c r="BR850" s="21">
        <f t="shared" ref="BR850:BR867" si="1751">LEFT(TRIM(BN850),LEN(TRIM(BN850))-3)+RIGHT(TRIM(BN850),2)/60</f>
        <v>659.83333333333337</v>
      </c>
      <c r="BS850" s="21">
        <f t="shared" ref="BS850:BS867" si="1752">LEFT(TRIM(BO850),LEN(TRIM(BO850))-3)+RIGHT(TRIM(BO850),2)/60</f>
        <v>0.6333333333333333</v>
      </c>
      <c r="BT850" s="21">
        <f t="shared" ref="BT850:BT867" si="1753">LEFT(TRIM(BP850),LEN(TRIM(BP850))-3)+RIGHT(TRIM(BP850),2)/60</f>
        <v>44.533333333333331</v>
      </c>
      <c r="BU850" s="19">
        <v>997</v>
      </c>
      <c r="BV850" s="19">
        <v>0</v>
      </c>
      <c r="BW850" s="19">
        <v>0</v>
      </c>
      <c r="BX850" s="19">
        <v>0</v>
      </c>
      <c r="BY850" s="24">
        <f t="shared" ref="BY850:BY867" si="1754">BR850/G850</f>
        <v>9.0388127853881279</v>
      </c>
      <c r="BZ850" s="24">
        <f t="shared" ref="BZ850:BZ867" si="1755">BS850/G850</f>
        <v>8.6757990867579911E-3</v>
      </c>
      <c r="CA850" s="24">
        <f t="shared" ref="CA850:CA867" si="1756">BT850/G850</f>
        <v>0.61004566210045663</v>
      </c>
      <c r="CB850" s="19">
        <v>29</v>
      </c>
      <c r="CC850" s="19">
        <v>3</v>
      </c>
      <c r="CD850" s="19">
        <v>0</v>
      </c>
      <c r="CE850" s="19">
        <v>32</v>
      </c>
      <c r="CF850" s="19">
        <v>20</v>
      </c>
      <c r="CG850" s="19">
        <v>3</v>
      </c>
      <c r="CH850" s="19">
        <v>1</v>
      </c>
      <c r="CI850" s="19">
        <v>24</v>
      </c>
      <c r="CJ850" s="53">
        <f t="shared" ref="CJ850:CJ867" si="1757">IF(BR850=0,0,CB850/BR850*60)</f>
        <v>2.6370295529174035</v>
      </c>
      <c r="CK850" s="53">
        <f t="shared" ref="CK850:CK867" si="1758">IF(BT850=0,0,CC850/BT850*60)</f>
        <v>4.0419161676646711</v>
      </c>
      <c r="CL850" s="53">
        <f t="shared" ref="CL850:CL867" si="1759">IF(BS850=0,0,CD850/BS850*60)</f>
        <v>0</v>
      </c>
      <c r="CM850" s="53">
        <f t="shared" ref="CM850:CM867" si="1760">IF(BR850=0,0,CF850/BR850*60)</f>
        <v>1.8186410709775196</v>
      </c>
      <c r="CN850" s="53">
        <f t="shared" ref="CN850:CN867" si="1761">IF(BT850=0,0,CG850/BT850*60)</f>
        <v>4.0419161676646711</v>
      </c>
      <c r="CO850" s="53">
        <f t="shared" ref="CO850:CO867" si="1762">IF(BS850=0,0,CH850/BS850*60)</f>
        <v>94.736842105263165</v>
      </c>
      <c r="CP850" s="54">
        <f t="shared" si="1741"/>
        <v>0.13793103448275862</v>
      </c>
      <c r="CQ850" s="54">
        <f t="shared" si="1742"/>
        <v>0.58620689655172409</v>
      </c>
      <c r="CR850" s="54">
        <f t="shared" si="1743"/>
        <v>0.72413793103448265</v>
      </c>
      <c r="CS850" s="54">
        <f t="shared" si="1744"/>
        <v>0.33333333333333331</v>
      </c>
      <c r="CT850" s="54">
        <f t="shared" si="1745"/>
        <v>0.66666666666666663</v>
      </c>
      <c r="CU850" s="54">
        <f t="shared" si="1746"/>
        <v>1</v>
      </c>
      <c r="CV850" s="19">
        <v>2</v>
      </c>
      <c r="CW850" s="65">
        <v>17.698</v>
      </c>
      <c r="CX850" s="65">
        <v>50.206000000000003</v>
      </c>
      <c r="CY850" s="24">
        <v>7.5629999999999997</v>
      </c>
      <c r="CZ850" s="24">
        <v>1.0720000000000001</v>
      </c>
      <c r="DA850" s="24">
        <v>0.14899999999999999</v>
      </c>
      <c r="DB850" s="24">
        <v>-8.0000000000000002E-3</v>
      </c>
      <c r="DC850" s="24">
        <v>0</v>
      </c>
      <c r="DD850" s="65">
        <v>8.7750000000000004</v>
      </c>
      <c r="DE850" s="65">
        <v>24.893000000000001</v>
      </c>
      <c r="DF850" s="24">
        <v>11.686999999999999</v>
      </c>
      <c r="DG850" s="24">
        <v>-0.66</v>
      </c>
      <c r="DH850" s="24">
        <v>-0.93700000000000006</v>
      </c>
      <c r="DI850" s="24">
        <v>-1.1659999999999999</v>
      </c>
      <c r="DJ850" s="65">
        <v>8.923</v>
      </c>
      <c r="DK850" s="65">
        <v>25.312999999999999</v>
      </c>
      <c r="DL850" s="24">
        <v>0</v>
      </c>
      <c r="DM850" s="24">
        <v>0</v>
      </c>
      <c r="DN850" s="65">
        <v>0</v>
      </c>
      <c r="DO850" s="24">
        <v>659.83</v>
      </c>
      <c r="DP850" s="24">
        <v>44.53</v>
      </c>
      <c r="DQ850" s="24">
        <v>0.63</v>
      </c>
      <c r="DR850" s="24">
        <v>705</v>
      </c>
    </row>
    <row r="851" spans="1:122" x14ac:dyDescent="0.2">
      <c r="A851" t="s">
        <v>4672</v>
      </c>
      <c r="B851" t="s">
        <v>4672</v>
      </c>
      <c r="C851" t="str">
        <f t="shared" ref="C851:C869" si="1763">CONCATENATE(RIGHT(D851,LEN(D851)-SEARCH(" ",D851)), ", ", LEFT(D851, SEARCH(" ", D851)))</f>
        <v xml:space="preserve">Ruutu, Jarkko </v>
      </c>
      <c r="D851" t="str">
        <f t="shared" ref="D851:D869" si="1764">LEFT(F851, SEARCH(",", F851) - 1)</f>
        <v>Jarkko Ruutu</v>
      </c>
      <c r="E851" t="str">
        <f t="shared" ref="E851:E869" si="1765">LEFT(RIGHT(F851, LEN(F851)-SEARCH(",", F851)-1), 2)</f>
        <v>LW</v>
      </c>
      <c r="F851" t="s">
        <v>2835</v>
      </c>
      <c r="G851">
        <v>81</v>
      </c>
      <c r="H851">
        <v>7</v>
      </c>
      <c r="I851">
        <v>9</v>
      </c>
      <c r="J851">
        <f t="shared" ref="J851:J869" si="1766">H851+I851</f>
        <v>16</v>
      </c>
      <c r="K851">
        <v>0</v>
      </c>
      <c r="L851">
        <v>125</v>
      </c>
      <c r="M851" s="5" t="s">
        <v>5862</v>
      </c>
      <c r="N851" s="7">
        <f t="shared" ref="N851:N869" si="1767">LEFT(M851, LEN(M851)-3)+RIGHT(M851,2)/60</f>
        <v>9.3333333333333339</v>
      </c>
      <c r="O851" s="7">
        <f t="shared" ref="O851:O869" si="1768">G851*N851</f>
        <v>756</v>
      </c>
      <c r="P851">
        <v>0</v>
      </c>
      <c r="Q851">
        <v>0</v>
      </c>
      <c r="R851">
        <v>0</v>
      </c>
      <c r="S851">
        <v>0</v>
      </c>
      <c r="T851">
        <f t="shared" ref="T851:T869" si="1769">H851-P851-R851</f>
        <v>7</v>
      </c>
      <c r="U851">
        <f t="shared" ref="U851:U869" si="1770">I851-Q851-S851</f>
        <v>9</v>
      </c>
      <c r="V851">
        <v>63</v>
      </c>
      <c r="W851" s="9">
        <f t="shared" ref="W851:W869" si="1771">IF(V851=0,0,H851/V851)</f>
        <v>0.1111111111111111</v>
      </c>
      <c r="X851">
        <v>1070</v>
      </c>
      <c r="Y851">
        <v>2</v>
      </c>
      <c r="Z851">
        <v>0</v>
      </c>
      <c r="AA851">
        <v>3</v>
      </c>
      <c r="AB851">
        <v>0</v>
      </c>
      <c r="AC851" s="9">
        <f t="shared" ref="AC851:AC869" si="1772">IF(AA851+AB851=0,0,AA851/(AA851+AB851))</f>
        <v>1</v>
      </c>
      <c r="AD851" s="5" t="s">
        <v>833</v>
      </c>
      <c r="AE851" s="11">
        <f t="shared" ref="AE851:AE869" si="1773">LEFT(AD851, LEN(AD851)-3)+RIGHT(AD851,2)/60</f>
        <v>47.233333333333334</v>
      </c>
      <c r="AF851" s="27">
        <v>43</v>
      </c>
      <c r="AG851" s="12">
        <v>165000</v>
      </c>
      <c r="AH851" s="13" t="s">
        <v>6408</v>
      </c>
      <c r="AI851" s="13" t="s">
        <v>4359</v>
      </c>
      <c r="AJ851" s="14">
        <v>-1.4</v>
      </c>
      <c r="AK851" s="13" t="s">
        <v>6331</v>
      </c>
      <c r="AL851" s="13" t="s">
        <v>6315</v>
      </c>
      <c r="AM851" s="13" t="s">
        <v>6424</v>
      </c>
      <c r="AN851" s="18">
        <f t="shared" ref="AN851:AN869" si="1774">AH851+0</f>
        <v>13.3</v>
      </c>
      <c r="AO851" s="18">
        <f t="shared" ref="AO851:AO869" si="1775">AI851+0</f>
        <v>14.1</v>
      </c>
      <c r="AP851" s="18">
        <f t="shared" ref="AP851:AP869" si="1776">AJ851+0</f>
        <v>-1.4</v>
      </c>
      <c r="AQ851" s="18">
        <f t="shared" ref="AQ851:AQ869" si="1777">AK851+0</f>
        <v>-0.2</v>
      </c>
      <c r="AR851" s="18">
        <f t="shared" si="1748"/>
        <v>-0.48857945523390739</v>
      </c>
      <c r="AS851" s="18">
        <f t="shared" ref="AS851:AS869" si="1778">AL851+0</f>
        <v>0.6</v>
      </c>
      <c r="AT851" s="18">
        <f t="shared" si="1749"/>
        <v>1.465738365701722</v>
      </c>
      <c r="AU851" s="18">
        <f t="shared" ref="AU851:AU869" si="1779">AM851+0</f>
        <v>0.4</v>
      </c>
      <c r="AV851" s="66">
        <v>26</v>
      </c>
      <c r="AW851" s="66">
        <v>99</v>
      </c>
      <c r="AX851" s="66">
        <v>26</v>
      </c>
      <c r="AY851" s="66">
        <v>11</v>
      </c>
      <c r="AZ851" s="66">
        <v>16</v>
      </c>
      <c r="BA851" s="66">
        <v>3</v>
      </c>
      <c r="BB851" s="66">
        <v>0</v>
      </c>
      <c r="BC851" s="66">
        <v>0</v>
      </c>
      <c r="BD851">
        <v>37</v>
      </c>
      <c r="BE851" t="s">
        <v>3083</v>
      </c>
      <c r="BF851" t="s">
        <v>7449</v>
      </c>
      <c r="BH851" t="s">
        <v>7450</v>
      </c>
      <c r="BI851">
        <v>72</v>
      </c>
      <c r="BJ851">
        <v>200</v>
      </c>
      <c r="BK851" t="s">
        <v>1259</v>
      </c>
      <c r="BL851" t="s">
        <v>7128</v>
      </c>
      <c r="BM851" s="4" t="s">
        <v>2358</v>
      </c>
      <c r="BN851" s="4" t="s">
        <v>2359</v>
      </c>
      <c r="BO851" s="4" t="s">
        <v>2360</v>
      </c>
      <c r="BP851" s="4" t="s">
        <v>7021</v>
      </c>
      <c r="BQ851" s="7">
        <f t="shared" si="1750"/>
        <v>755.91666666666663</v>
      </c>
      <c r="BR851" s="7">
        <f t="shared" si="1751"/>
        <v>693.13333333333333</v>
      </c>
      <c r="BS851" s="7">
        <f t="shared" si="1752"/>
        <v>51.883333333333333</v>
      </c>
      <c r="BT851" s="7">
        <f t="shared" si="1753"/>
        <v>10.9</v>
      </c>
      <c r="BU851" s="12">
        <v>1070</v>
      </c>
      <c r="BV851">
        <v>2</v>
      </c>
      <c r="BW851">
        <v>1</v>
      </c>
      <c r="BX851">
        <v>1</v>
      </c>
      <c r="BY851" s="18">
        <f t="shared" si="1754"/>
        <v>8.5572016460905349</v>
      </c>
      <c r="BZ851" s="18">
        <f t="shared" si="1755"/>
        <v>0.64053497942386828</v>
      </c>
      <c r="CA851" s="18">
        <f t="shared" si="1756"/>
        <v>0.13456790123456791</v>
      </c>
      <c r="CB851" s="6">
        <v>19</v>
      </c>
      <c r="CC851" s="6">
        <v>0</v>
      </c>
      <c r="CD851" s="6">
        <v>0</v>
      </c>
      <c r="CE851" s="6">
        <v>19</v>
      </c>
      <c r="CF851" s="6">
        <v>20</v>
      </c>
      <c r="CG851" s="6">
        <v>0</v>
      </c>
      <c r="CH851" s="6">
        <v>4</v>
      </c>
      <c r="CI851" s="6">
        <v>24</v>
      </c>
      <c r="CJ851" s="11">
        <f t="shared" si="1757"/>
        <v>1.6447052034240646</v>
      </c>
      <c r="CK851" s="11">
        <f t="shared" si="1758"/>
        <v>0</v>
      </c>
      <c r="CL851" s="11">
        <f t="shared" si="1759"/>
        <v>0</v>
      </c>
      <c r="CM851" s="11">
        <f t="shared" si="1760"/>
        <v>1.7312686351832258</v>
      </c>
      <c r="CN851" s="11">
        <f t="shared" si="1761"/>
        <v>0</v>
      </c>
      <c r="CO851" s="11">
        <f t="shared" si="1762"/>
        <v>4.6257629296498548</v>
      </c>
      <c r="CP851" s="52">
        <f t="shared" si="1741"/>
        <v>0.36842105263157893</v>
      </c>
      <c r="CQ851" s="52">
        <f t="shared" si="1742"/>
        <v>0.47368421052631576</v>
      </c>
      <c r="CR851" s="52">
        <f t="shared" si="1743"/>
        <v>0.84210526315789469</v>
      </c>
      <c r="CS851" s="52">
        <f t="shared" si="1744"/>
        <v>0</v>
      </c>
      <c r="CT851" s="52">
        <f t="shared" si="1745"/>
        <v>0</v>
      </c>
      <c r="CU851" s="52">
        <f t="shared" si="1746"/>
        <v>0</v>
      </c>
      <c r="CV851">
        <v>0</v>
      </c>
      <c r="CW851" s="60">
        <f t="shared" ref="CW851:CW869" si="1780">DD851+DJ851+DN851</f>
        <v>5.4148348568371674</v>
      </c>
      <c r="CX851" s="60">
        <f t="shared" ref="CX851:CX869" si="1781">CW851/DR851*2000</f>
        <v>14.326539142772795</v>
      </c>
      <c r="CY851" s="60">
        <v>5.8743243443978201</v>
      </c>
      <c r="CZ851" s="60">
        <v>-0.58066177594184587</v>
      </c>
      <c r="DA851" s="60">
        <v>0.75408593247608224</v>
      </c>
      <c r="DB851" s="60">
        <v>-0.62851350125980943</v>
      </c>
      <c r="DC851" s="60">
        <v>3.7789915784673189</v>
      </c>
      <c r="DD851" s="60">
        <f t="shared" ref="DD851:DD869" si="1782">SUM(CY851:DC851)</f>
        <v>9.1982265781395647</v>
      </c>
      <c r="DE851" s="60">
        <f t="shared" ref="DE851:DE869" si="1783">DD851/DR851*2000</f>
        <v>24.336615353913523</v>
      </c>
      <c r="DF851" s="60">
        <v>8.1460207771250257</v>
      </c>
      <c r="DG851" s="60">
        <v>2.6373214305187964E-2</v>
      </c>
      <c r="DH851" s="60">
        <v>2.7721211264467289</v>
      </c>
      <c r="DI851" s="60">
        <v>-14.72790683917934</v>
      </c>
      <c r="DJ851" s="60">
        <f t="shared" ref="DJ851:DJ869" si="1784">SUM(DF851:DI851)</f>
        <v>-3.7833917213023973</v>
      </c>
      <c r="DK851" s="60">
        <f t="shared" ref="DK851:DK869" si="1785">DJ851/DR851*2000</f>
        <v>-10.010076211140728</v>
      </c>
      <c r="DL851" s="60"/>
      <c r="DM851" s="60"/>
      <c r="DN851" s="60">
        <f t="shared" ref="DN851:DN869" si="1786">SUM(DL851:DM851)</f>
        <v>0</v>
      </c>
      <c r="DO851" s="58">
        <v>693.13333333333333</v>
      </c>
      <c r="DP851" s="58">
        <v>10.9</v>
      </c>
      <c r="DQ851" s="58">
        <v>51.883333333333333</v>
      </c>
      <c r="DR851" s="58">
        <v>755.91666666666663</v>
      </c>
    </row>
    <row r="852" spans="1:122" x14ac:dyDescent="0.2">
      <c r="A852" t="s">
        <v>4671</v>
      </c>
      <c r="B852" t="s">
        <v>4672</v>
      </c>
      <c r="C852" t="str">
        <f t="shared" si="1763"/>
        <v xml:space="preserve">Taffe, Jeff </v>
      </c>
      <c r="D852" t="str">
        <f t="shared" si="1764"/>
        <v>Jeff Taffe</v>
      </c>
      <c r="E852" t="str">
        <f t="shared" si="1765"/>
        <v>LW</v>
      </c>
      <c r="F852" t="s">
        <v>2814</v>
      </c>
      <c r="G852">
        <v>17</v>
      </c>
      <c r="H852">
        <v>4</v>
      </c>
      <c r="I852">
        <v>2</v>
      </c>
      <c r="J852">
        <f t="shared" si="1766"/>
        <v>6</v>
      </c>
      <c r="K852">
        <v>-7</v>
      </c>
      <c r="L852">
        <v>2</v>
      </c>
      <c r="M852" s="5" t="s">
        <v>5746</v>
      </c>
      <c r="N852" s="7">
        <f t="shared" si="1767"/>
        <v>14.2</v>
      </c>
      <c r="O852" s="7">
        <f t="shared" si="1768"/>
        <v>241.39999999999998</v>
      </c>
      <c r="P852">
        <v>1</v>
      </c>
      <c r="Q852">
        <v>2</v>
      </c>
      <c r="R852">
        <v>0</v>
      </c>
      <c r="S852">
        <v>0</v>
      </c>
      <c r="T852">
        <f t="shared" si="1769"/>
        <v>3</v>
      </c>
      <c r="U852">
        <f t="shared" si="1770"/>
        <v>0</v>
      </c>
      <c r="V852">
        <v>34</v>
      </c>
      <c r="W852" s="9">
        <f t="shared" si="1771"/>
        <v>0.11764705882352941</v>
      </c>
      <c r="X852">
        <v>327</v>
      </c>
      <c r="Y852">
        <v>0</v>
      </c>
      <c r="Z852">
        <v>0</v>
      </c>
      <c r="AA852">
        <v>25</v>
      </c>
      <c r="AB852">
        <v>39</v>
      </c>
      <c r="AC852" s="9">
        <f t="shared" si="1772"/>
        <v>0.390625</v>
      </c>
      <c r="AD852" s="5" t="s">
        <v>1771</v>
      </c>
      <c r="AE852" s="11">
        <f t="shared" si="1773"/>
        <v>40.200000000000003</v>
      </c>
      <c r="AH852" s="15" t="s">
        <v>6316</v>
      </c>
      <c r="AI852" s="15" t="s">
        <v>6431</v>
      </c>
      <c r="AJ852" s="16">
        <v>-4.0999999999999996</v>
      </c>
      <c r="AK852" s="15" t="s">
        <v>6331</v>
      </c>
      <c r="AL852" s="15" t="s">
        <v>6274</v>
      </c>
      <c r="AM852" s="15" t="s">
        <v>6385</v>
      </c>
      <c r="AN852" s="18">
        <f t="shared" si="1774"/>
        <v>5.6</v>
      </c>
      <c r="AO852" s="18">
        <f t="shared" si="1775"/>
        <v>3.8</v>
      </c>
      <c r="AP852" s="18">
        <f t="shared" si="1776"/>
        <v>-4.0999999999999996</v>
      </c>
      <c r="AQ852" s="18">
        <f t="shared" si="1777"/>
        <v>-0.2</v>
      </c>
      <c r="AR852" s="18">
        <f t="shared" si="1748"/>
        <v>-1.3693940431359122</v>
      </c>
      <c r="AS852" s="18">
        <f t="shared" si="1778"/>
        <v>-0.5</v>
      </c>
      <c r="AT852" s="18">
        <f t="shared" si="1749"/>
        <v>-3.4234851078397806</v>
      </c>
      <c r="AU852" s="18">
        <f t="shared" si="1779"/>
        <v>-0.8</v>
      </c>
      <c r="AV852" s="66">
        <v>4</v>
      </c>
      <c r="AW852" s="66">
        <v>15</v>
      </c>
      <c r="AX852" s="66">
        <v>15</v>
      </c>
      <c r="AY852" s="66">
        <v>8</v>
      </c>
      <c r="AZ852" s="66">
        <v>8</v>
      </c>
      <c r="BA852" s="66">
        <v>25</v>
      </c>
      <c r="BB852" s="66">
        <v>39</v>
      </c>
      <c r="BC852" s="66">
        <v>6.6</v>
      </c>
      <c r="BE852" t="s">
        <v>5078</v>
      </c>
      <c r="BF852" t="s">
        <v>5079</v>
      </c>
      <c r="BG852" t="s">
        <v>7470</v>
      </c>
      <c r="BH852" t="s">
        <v>7471</v>
      </c>
      <c r="BI852">
        <v>75</v>
      </c>
      <c r="BJ852">
        <v>207</v>
      </c>
      <c r="BK852" t="s">
        <v>1259</v>
      </c>
      <c r="BL852" t="s">
        <v>7128</v>
      </c>
      <c r="BM852" s="4" t="s">
        <v>3696</v>
      </c>
      <c r="BN852" s="4" t="s">
        <v>3697</v>
      </c>
      <c r="BO852" s="4" t="s">
        <v>6972</v>
      </c>
      <c r="BP852" s="4" t="s">
        <v>7239</v>
      </c>
      <c r="BQ852" s="7">
        <f t="shared" si="1750"/>
        <v>241.26666666666668</v>
      </c>
      <c r="BR852" s="7">
        <f t="shared" si="1751"/>
        <v>190.43333333333334</v>
      </c>
      <c r="BS852" s="7">
        <f t="shared" si="1752"/>
        <v>0.66666666666666663</v>
      </c>
      <c r="BT852" s="7">
        <f t="shared" si="1753"/>
        <v>50.166666666666664</v>
      </c>
      <c r="BU852">
        <v>327</v>
      </c>
      <c r="BV852">
        <v>1</v>
      </c>
      <c r="BW852">
        <v>0</v>
      </c>
      <c r="BX852">
        <v>0</v>
      </c>
      <c r="BY852" s="18">
        <f t="shared" si="1754"/>
        <v>11.201960784313727</v>
      </c>
      <c r="BZ852" s="18">
        <f t="shared" si="1755"/>
        <v>3.9215686274509803E-2</v>
      </c>
      <c r="CA852" s="18">
        <f t="shared" si="1756"/>
        <v>2.9509803921568625</v>
      </c>
      <c r="CB852" s="6">
        <v>4</v>
      </c>
      <c r="CC852" s="6">
        <v>7</v>
      </c>
      <c r="CD852" s="6">
        <v>0</v>
      </c>
      <c r="CE852" s="6">
        <v>11</v>
      </c>
      <c r="CF852" s="6">
        <v>11</v>
      </c>
      <c r="CG852" s="6">
        <v>0</v>
      </c>
      <c r="CH852" s="6">
        <v>0</v>
      </c>
      <c r="CI852" s="6">
        <v>11</v>
      </c>
      <c r="CJ852" s="11">
        <f t="shared" si="1757"/>
        <v>1.2602835638018555</v>
      </c>
      <c r="CK852" s="11">
        <f t="shared" si="1758"/>
        <v>8.3720930232558146</v>
      </c>
      <c r="CL852" s="11">
        <f t="shared" si="1759"/>
        <v>0</v>
      </c>
      <c r="CM852" s="11">
        <f t="shared" si="1760"/>
        <v>3.4657798004551026</v>
      </c>
      <c r="CN852" s="11">
        <f t="shared" si="1761"/>
        <v>0</v>
      </c>
      <c r="CO852" s="11">
        <f t="shared" si="1762"/>
        <v>0</v>
      </c>
      <c r="CP852" s="52">
        <f t="shared" si="1741"/>
        <v>0.75</v>
      </c>
      <c r="CQ852" s="52">
        <f t="shared" si="1742"/>
        <v>0</v>
      </c>
      <c r="CR852" s="52">
        <f t="shared" si="1743"/>
        <v>0.75</v>
      </c>
      <c r="CS852" s="52">
        <f t="shared" si="1744"/>
        <v>0.14285714285714285</v>
      </c>
      <c r="CT852" s="52">
        <f t="shared" si="1745"/>
        <v>0.2857142857142857</v>
      </c>
      <c r="CU852" s="52">
        <f t="shared" si="1746"/>
        <v>0.42857142857142855</v>
      </c>
      <c r="CV852">
        <v>0</v>
      </c>
      <c r="CW852" s="60">
        <f t="shared" si="1780"/>
        <v>6.7580441817614467</v>
      </c>
      <c r="CX852" s="60">
        <f t="shared" si="1781"/>
        <v>56.021366524687323</v>
      </c>
      <c r="CY852" s="60">
        <v>1.4111722587647764</v>
      </c>
      <c r="CZ852" s="60">
        <v>0.76645651738760479</v>
      </c>
      <c r="DA852" s="60">
        <v>8.403961684976596E-3</v>
      </c>
      <c r="DB852" s="60">
        <v>-8.8174732272899743E-3</v>
      </c>
      <c r="DC852" s="60">
        <v>-0.59201308371666328</v>
      </c>
      <c r="DD852" s="60">
        <f t="shared" si="1782"/>
        <v>1.5852021808934043</v>
      </c>
      <c r="DE852" s="60">
        <f t="shared" si="1783"/>
        <v>13.140664666151459</v>
      </c>
      <c r="DF852" s="60">
        <v>0.98701607686206239</v>
      </c>
      <c r="DG852" s="60">
        <v>0.25262936778679163</v>
      </c>
      <c r="DH852" s="60">
        <v>0.1248042270128179</v>
      </c>
      <c r="DI852" s="60">
        <v>3.8083923292063702</v>
      </c>
      <c r="DJ852" s="60">
        <f t="shared" si="1784"/>
        <v>5.1728420008680427</v>
      </c>
      <c r="DK852" s="60">
        <f t="shared" si="1785"/>
        <v>42.880701858535858</v>
      </c>
      <c r="DL852" s="60"/>
      <c r="DM852" s="60"/>
      <c r="DN852" s="60">
        <f t="shared" si="1786"/>
        <v>0</v>
      </c>
      <c r="DO852" s="58">
        <v>190.43333333333334</v>
      </c>
      <c r="DP852" s="58">
        <v>50.166666666666664</v>
      </c>
      <c r="DQ852" s="58">
        <v>0.66666666666666663</v>
      </c>
      <c r="DR852" s="58">
        <v>241.26666666666665</v>
      </c>
    </row>
    <row r="853" spans="1:122" x14ac:dyDescent="0.2">
      <c r="A853" t="s">
        <v>4672</v>
      </c>
      <c r="B853" t="s">
        <v>4672</v>
      </c>
      <c r="C853" t="str">
        <f t="shared" si="1763"/>
        <v xml:space="preserve">Staal, Jordan </v>
      </c>
      <c r="D853" t="str">
        <f t="shared" si="1764"/>
        <v>Jordan Staal</v>
      </c>
      <c r="E853" t="str">
        <f t="shared" si="1765"/>
        <v xml:space="preserve">C </v>
      </c>
      <c r="F853" t="s">
        <v>2830</v>
      </c>
      <c r="G853">
        <v>81</v>
      </c>
      <c r="H853">
        <v>29</v>
      </c>
      <c r="I853">
        <v>13</v>
      </c>
      <c r="J853">
        <f t="shared" si="1766"/>
        <v>42</v>
      </c>
      <c r="K853">
        <v>16</v>
      </c>
      <c r="L853">
        <v>24</v>
      </c>
      <c r="M853" s="5" t="s">
        <v>5701</v>
      </c>
      <c r="N853" s="7">
        <f t="shared" si="1767"/>
        <v>14.933333333333334</v>
      </c>
      <c r="O853" s="7">
        <f t="shared" si="1768"/>
        <v>1209.5999999999999</v>
      </c>
      <c r="P853">
        <v>4</v>
      </c>
      <c r="Q853">
        <v>2</v>
      </c>
      <c r="R853">
        <v>7</v>
      </c>
      <c r="S853">
        <v>2</v>
      </c>
      <c r="T853">
        <f t="shared" si="1769"/>
        <v>18</v>
      </c>
      <c r="U853">
        <f t="shared" si="1770"/>
        <v>9</v>
      </c>
      <c r="V853">
        <v>131</v>
      </c>
      <c r="W853" s="9">
        <f t="shared" si="1771"/>
        <v>0.22137404580152673</v>
      </c>
      <c r="X853">
        <v>1637</v>
      </c>
      <c r="Y853">
        <v>4</v>
      </c>
      <c r="Z853">
        <v>0</v>
      </c>
      <c r="AA853">
        <v>142</v>
      </c>
      <c r="AB853">
        <v>241</v>
      </c>
      <c r="AC853" s="9">
        <f t="shared" si="1772"/>
        <v>0.37075718015665798</v>
      </c>
      <c r="AD853" s="5" t="s">
        <v>4169</v>
      </c>
      <c r="AE853" s="11">
        <f t="shared" si="1773"/>
        <v>28.8</v>
      </c>
      <c r="AF853" s="27">
        <v>71</v>
      </c>
      <c r="AG853" s="12">
        <v>4369584</v>
      </c>
      <c r="AH853" s="13" t="s">
        <v>4422</v>
      </c>
      <c r="AI853" s="13" t="s">
        <v>4478</v>
      </c>
      <c r="AJ853" s="14">
        <v>10.9</v>
      </c>
      <c r="AK853" s="13" t="s">
        <v>4424</v>
      </c>
      <c r="AL853" s="13" t="s">
        <v>6431</v>
      </c>
      <c r="AM853" s="13" t="s">
        <v>4479</v>
      </c>
      <c r="AN853" s="18">
        <f t="shared" si="1774"/>
        <v>23.2</v>
      </c>
      <c r="AO853" s="18">
        <f t="shared" si="1775"/>
        <v>29.4</v>
      </c>
      <c r="AP853" s="18">
        <f t="shared" si="1776"/>
        <v>10.9</v>
      </c>
      <c r="AQ853" s="18">
        <f t="shared" si="1777"/>
        <v>6.8</v>
      </c>
      <c r="AR853" s="18">
        <f t="shared" si="1748"/>
        <v>8.752829116028618</v>
      </c>
      <c r="AS853" s="18">
        <f t="shared" si="1778"/>
        <v>3.8</v>
      </c>
      <c r="AT853" s="18">
        <f t="shared" si="1749"/>
        <v>4.8912868589571694</v>
      </c>
      <c r="AU853" s="18">
        <f t="shared" si="1779"/>
        <v>10.6</v>
      </c>
      <c r="AV853" s="66">
        <v>42</v>
      </c>
      <c r="AW853" s="66">
        <v>33</v>
      </c>
      <c r="AX853" s="66">
        <v>48</v>
      </c>
      <c r="AY853" s="66">
        <v>27</v>
      </c>
      <c r="AZ853" s="66">
        <v>37</v>
      </c>
      <c r="BA853" s="66">
        <v>142</v>
      </c>
      <c r="BB853" s="66">
        <v>241</v>
      </c>
      <c r="BC853" s="66">
        <v>8</v>
      </c>
      <c r="BD853">
        <v>11</v>
      </c>
      <c r="BE853" t="s">
        <v>683</v>
      </c>
      <c r="BF853" t="s">
        <v>661</v>
      </c>
      <c r="BG853" t="s">
        <v>7484</v>
      </c>
      <c r="BH853" t="s">
        <v>7457</v>
      </c>
      <c r="BI853">
        <v>76</v>
      </c>
      <c r="BJ853">
        <v>220</v>
      </c>
      <c r="BK853" t="s">
        <v>1259</v>
      </c>
      <c r="BL853" t="s">
        <v>638</v>
      </c>
      <c r="BM853" s="4" t="s">
        <v>439</v>
      </c>
      <c r="BN853" s="4" t="s">
        <v>6576</v>
      </c>
      <c r="BO853" s="4" t="s">
        <v>6577</v>
      </c>
      <c r="BP853" s="4" t="s">
        <v>6578</v>
      </c>
      <c r="BQ853" s="7">
        <f t="shared" si="1750"/>
        <v>1210.2666666666667</v>
      </c>
      <c r="BR853" s="7">
        <f t="shared" si="1751"/>
        <v>866.75</v>
      </c>
      <c r="BS853" s="7">
        <f t="shared" si="1752"/>
        <v>245.8</v>
      </c>
      <c r="BT853" s="7">
        <f t="shared" si="1753"/>
        <v>97.716666666666669</v>
      </c>
      <c r="BU853" s="12">
        <v>1637</v>
      </c>
      <c r="BV853">
        <v>0</v>
      </c>
      <c r="BW853">
        <v>0</v>
      </c>
      <c r="BX853">
        <v>0</v>
      </c>
      <c r="BY853" s="18">
        <f t="shared" si="1754"/>
        <v>10.700617283950617</v>
      </c>
      <c r="BZ853" s="18">
        <f t="shared" si="1755"/>
        <v>3.0345679012345679</v>
      </c>
      <c r="CA853" s="18">
        <f t="shared" si="1756"/>
        <v>1.2063786008230453</v>
      </c>
      <c r="CB853" s="6">
        <v>34</v>
      </c>
      <c r="CC853" s="6">
        <v>17</v>
      </c>
      <c r="CD853" s="6">
        <v>10</v>
      </c>
      <c r="CE853" s="6">
        <v>61</v>
      </c>
      <c r="CF853" s="6">
        <v>29</v>
      </c>
      <c r="CG853" s="6">
        <v>2</v>
      </c>
      <c r="CH853" s="6">
        <v>32</v>
      </c>
      <c r="CI853" s="6">
        <v>63</v>
      </c>
      <c r="CJ853" s="11">
        <f t="shared" si="1757"/>
        <v>2.3536198442457459</v>
      </c>
      <c r="CK853" s="11">
        <f t="shared" si="1758"/>
        <v>10.438342145659218</v>
      </c>
      <c r="CL853" s="11">
        <f t="shared" si="1759"/>
        <v>2.4410089503661512</v>
      </c>
      <c r="CM853" s="11">
        <f t="shared" si="1760"/>
        <v>2.0074992789154886</v>
      </c>
      <c r="CN853" s="11">
        <f t="shared" si="1761"/>
        <v>1.2280402524304963</v>
      </c>
      <c r="CO853" s="11">
        <f t="shared" si="1762"/>
        <v>7.8112286411716845</v>
      </c>
      <c r="CP853" s="52">
        <f t="shared" si="1741"/>
        <v>0.52941176470588236</v>
      </c>
      <c r="CQ853" s="52">
        <f t="shared" si="1742"/>
        <v>0.26470588235294118</v>
      </c>
      <c r="CR853" s="52">
        <f t="shared" si="1743"/>
        <v>0.79411764705882359</v>
      </c>
      <c r="CS853" s="52">
        <f t="shared" si="1744"/>
        <v>0.23529411764705882</v>
      </c>
      <c r="CT853" s="52">
        <f t="shared" si="1745"/>
        <v>0.11764705882352941</v>
      </c>
      <c r="CU853" s="52">
        <f t="shared" si="1746"/>
        <v>0.3529411764705882</v>
      </c>
      <c r="CV853">
        <v>0</v>
      </c>
      <c r="CW853" s="60">
        <f t="shared" si="1780"/>
        <v>68.455131779285068</v>
      </c>
      <c r="CX853" s="60">
        <f t="shared" si="1781"/>
        <v>113.12404722807932</v>
      </c>
      <c r="CY853" s="60">
        <v>23.624319785667222</v>
      </c>
      <c r="CZ853" s="60">
        <v>3.945530830069337</v>
      </c>
      <c r="DA853" s="60">
        <v>1.2073355544633049</v>
      </c>
      <c r="DB853" s="60">
        <v>18.87045847808054</v>
      </c>
      <c r="DC853" s="60">
        <v>0</v>
      </c>
      <c r="DD853" s="60">
        <f t="shared" si="1782"/>
        <v>47.647644648280405</v>
      </c>
      <c r="DE853" s="60">
        <f t="shared" si="1783"/>
        <v>78.739084468900089</v>
      </c>
      <c r="DF853" s="60">
        <v>8.9858585238862663</v>
      </c>
      <c r="DG853" s="60">
        <v>-0.1360438895790107</v>
      </c>
      <c r="DH853" s="60">
        <v>5.8233746039906187</v>
      </c>
      <c r="DI853" s="60">
        <v>6.1342978927067868</v>
      </c>
      <c r="DJ853" s="60">
        <f t="shared" si="1784"/>
        <v>20.807487131004663</v>
      </c>
      <c r="DK853" s="60">
        <f t="shared" si="1785"/>
        <v>34.384962759179238</v>
      </c>
      <c r="DL853" s="60"/>
      <c r="DM853" s="60"/>
      <c r="DN853" s="60">
        <f t="shared" si="1786"/>
        <v>0</v>
      </c>
      <c r="DO853" s="58">
        <v>866.75</v>
      </c>
      <c r="DP853" s="58">
        <v>97.716666666666669</v>
      </c>
      <c r="DQ853" s="58">
        <v>245.8</v>
      </c>
      <c r="DR853" s="58">
        <v>1210.2666666666667</v>
      </c>
    </row>
    <row r="854" spans="1:122" x14ac:dyDescent="0.2">
      <c r="A854" t="s">
        <v>4672</v>
      </c>
      <c r="B854" t="s">
        <v>4672</v>
      </c>
      <c r="C854" t="str">
        <f t="shared" si="1763"/>
        <v xml:space="preserve">Letang, Kristopher </v>
      </c>
      <c r="D854" t="str">
        <f t="shared" si="1764"/>
        <v>Kristopher Letang</v>
      </c>
      <c r="E854" t="str">
        <f t="shared" si="1765"/>
        <v xml:space="preserve">D </v>
      </c>
      <c r="F854" t="s">
        <v>6203</v>
      </c>
      <c r="G854">
        <v>7</v>
      </c>
      <c r="H854">
        <v>2</v>
      </c>
      <c r="I854">
        <v>0</v>
      </c>
      <c r="J854">
        <f t="shared" si="1766"/>
        <v>2</v>
      </c>
      <c r="K854">
        <v>-3</v>
      </c>
      <c r="L854">
        <v>4</v>
      </c>
      <c r="M854" s="5" t="s">
        <v>5656</v>
      </c>
      <c r="N854" s="7">
        <f t="shared" si="1767"/>
        <v>11.55</v>
      </c>
      <c r="O854" s="7">
        <f t="shared" si="1768"/>
        <v>80.850000000000009</v>
      </c>
      <c r="P854">
        <v>2</v>
      </c>
      <c r="Q854">
        <v>0</v>
      </c>
      <c r="R854">
        <v>0</v>
      </c>
      <c r="S854">
        <v>0</v>
      </c>
      <c r="T854">
        <f t="shared" si="1769"/>
        <v>0</v>
      </c>
      <c r="U854">
        <f t="shared" si="1770"/>
        <v>0</v>
      </c>
      <c r="V854">
        <v>8</v>
      </c>
      <c r="W854" s="9">
        <f t="shared" si="1771"/>
        <v>0.25</v>
      </c>
      <c r="X854">
        <v>104</v>
      </c>
      <c r="Y854">
        <v>0</v>
      </c>
      <c r="Z854">
        <v>0</v>
      </c>
      <c r="AA854">
        <v>0</v>
      </c>
      <c r="AB854">
        <v>0</v>
      </c>
      <c r="AC854" s="9">
        <f t="shared" si="1772"/>
        <v>0</v>
      </c>
      <c r="AD854" s="5" t="s">
        <v>836</v>
      </c>
      <c r="AE854" s="11">
        <f t="shared" si="1773"/>
        <v>40.43333333333333</v>
      </c>
      <c r="AH854" s="13" t="s">
        <v>6332</v>
      </c>
      <c r="AI854" s="13" t="s">
        <v>6415</v>
      </c>
      <c r="AJ854" s="14">
        <v>-2.5</v>
      </c>
      <c r="AK854" s="13" t="s">
        <v>6310</v>
      </c>
      <c r="AL854" s="13" t="s">
        <v>6274</v>
      </c>
      <c r="AM854" s="13" t="s">
        <v>6331</v>
      </c>
      <c r="AN854" s="18">
        <f t="shared" si="1774"/>
        <v>2.7</v>
      </c>
      <c r="AO854" s="18">
        <f t="shared" si="1775"/>
        <v>1.7</v>
      </c>
      <c r="AP854" s="18">
        <f t="shared" si="1776"/>
        <v>-2.5</v>
      </c>
      <c r="AQ854" s="18">
        <f t="shared" si="1777"/>
        <v>0.3</v>
      </c>
      <c r="AR854" s="18">
        <f t="shared" si="1748"/>
        <v>5.4184226369656834</v>
      </c>
      <c r="AS854" s="18">
        <f t="shared" si="1778"/>
        <v>-0.5</v>
      </c>
      <c r="AT854" s="18">
        <f t="shared" si="1749"/>
        <v>-9.0307043949428039</v>
      </c>
      <c r="AU854" s="18">
        <f t="shared" si="1779"/>
        <v>-0.2</v>
      </c>
      <c r="AV854" s="66">
        <v>3</v>
      </c>
      <c r="AW854" s="66">
        <v>8</v>
      </c>
      <c r="AX854" s="66">
        <v>3</v>
      </c>
      <c r="AY854" s="66">
        <v>3</v>
      </c>
      <c r="AZ854" s="66">
        <v>2</v>
      </c>
      <c r="BA854" s="66">
        <v>0</v>
      </c>
      <c r="BB854" s="66">
        <v>0</v>
      </c>
      <c r="BC854" s="66">
        <v>0</v>
      </c>
      <c r="BD854">
        <v>58</v>
      </c>
      <c r="BE854" t="s">
        <v>5247</v>
      </c>
      <c r="BF854" t="s">
        <v>1274</v>
      </c>
      <c r="BG854" t="s">
        <v>7456</v>
      </c>
      <c r="BH854" t="s">
        <v>7457</v>
      </c>
      <c r="BI854">
        <v>72</v>
      </c>
      <c r="BJ854">
        <v>201</v>
      </c>
      <c r="BK854" t="s">
        <v>1258</v>
      </c>
      <c r="BL854" t="s">
        <v>638</v>
      </c>
      <c r="BM854" s="4" t="s">
        <v>6029</v>
      </c>
      <c r="BN854" s="4" t="s">
        <v>6030</v>
      </c>
      <c r="BO854" s="4" t="s">
        <v>7361</v>
      </c>
      <c r="BP854" s="4" t="s">
        <v>6031</v>
      </c>
      <c r="BQ854" s="7">
        <f t="shared" si="1750"/>
        <v>80.86666666666666</v>
      </c>
      <c r="BR854" s="7">
        <f t="shared" si="1751"/>
        <v>51</v>
      </c>
      <c r="BS854" s="7">
        <f t="shared" si="1752"/>
        <v>0.1</v>
      </c>
      <c r="BT854" s="7">
        <f t="shared" si="1753"/>
        <v>29.766666666666666</v>
      </c>
      <c r="BU854">
        <v>104</v>
      </c>
      <c r="BV854">
        <v>0</v>
      </c>
      <c r="BW854">
        <v>0</v>
      </c>
      <c r="BX854">
        <v>0</v>
      </c>
      <c r="BY854" s="18">
        <f t="shared" si="1754"/>
        <v>7.2857142857142856</v>
      </c>
      <c r="BZ854" s="18">
        <f t="shared" si="1755"/>
        <v>1.4285714285714287E-2</v>
      </c>
      <c r="CA854" s="18">
        <f t="shared" si="1756"/>
        <v>4.2523809523809524</v>
      </c>
      <c r="CB854" s="6">
        <v>1</v>
      </c>
      <c r="CC854" s="6">
        <v>4</v>
      </c>
      <c r="CD854" s="6">
        <v>0</v>
      </c>
      <c r="CE854" s="6">
        <v>5</v>
      </c>
      <c r="CF854" s="6">
        <v>4</v>
      </c>
      <c r="CG854" s="6">
        <v>0</v>
      </c>
      <c r="CH854" s="6">
        <v>0</v>
      </c>
      <c r="CI854" s="6">
        <v>4</v>
      </c>
      <c r="CJ854" s="11">
        <f t="shared" si="1757"/>
        <v>1.1764705882352942</v>
      </c>
      <c r="CK854" s="11">
        <f t="shared" si="1758"/>
        <v>8.0627099664053752</v>
      </c>
      <c r="CL854" s="11">
        <f t="shared" si="1759"/>
        <v>0</v>
      </c>
      <c r="CM854" s="11">
        <f t="shared" si="1760"/>
        <v>4.7058823529411766</v>
      </c>
      <c r="CN854" s="11">
        <f t="shared" si="1761"/>
        <v>0</v>
      </c>
      <c r="CO854" s="11">
        <f t="shared" si="1762"/>
        <v>0</v>
      </c>
      <c r="CP854" s="52">
        <f t="shared" si="1741"/>
        <v>0</v>
      </c>
      <c r="CQ854" s="52">
        <f t="shared" si="1742"/>
        <v>0</v>
      </c>
      <c r="CR854" s="52">
        <f t="shared" si="1743"/>
        <v>0</v>
      </c>
      <c r="CS854" s="52">
        <f t="shared" si="1744"/>
        <v>0.5</v>
      </c>
      <c r="CT854" s="52">
        <f t="shared" si="1745"/>
        <v>0</v>
      </c>
      <c r="CU854" s="52">
        <f t="shared" si="1746"/>
        <v>0.5</v>
      </c>
      <c r="CV854">
        <v>0</v>
      </c>
      <c r="CW854" s="60">
        <f t="shared" si="1780"/>
        <v>2.2028004162838637</v>
      </c>
      <c r="CX854" s="60">
        <f t="shared" si="1781"/>
        <v>54.47981243900734</v>
      </c>
      <c r="CY854" s="60">
        <v>-0.4305080153444098</v>
      </c>
      <c r="CZ854" s="60">
        <v>2.5844109705856271</v>
      </c>
      <c r="DA854" s="60">
        <v>8.0670817867356456E-2</v>
      </c>
      <c r="DB854" s="60">
        <v>-2.2700497147175728E-4</v>
      </c>
      <c r="DC854" s="60">
        <v>0</v>
      </c>
      <c r="DD854" s="60">
        <f t="shared" si="1782"/>
        <v>2.2343467681371019</v>
      </c>
      <c r="DE854" s="60">
        <f t="shared" si="1783"/>
        <v>55.260018997619994</v>
      </c>
      <c r="DF854" s="60">
        <v>-0.39524430461881943</v>
      </c>
      <c r="DG854" s="60">
        <v>0.62642338229947103</v>
      </c>
      <c r="DH854" s="60">
        <v>1.1528438527276504E-2</v>
      </c>
      <c r="DI854" s="60">
        <v>-0.27425386806116614</v>
      </c>
      <c r="DJ854" s="60">
        <f t="shared" si="1784"/>
        <v>-3.1546351853238036E-2</v>
      </c>
      <c r="DK854" s="60">
        <f t="shared" si="1785"/>
        <v>-0.78020655861264709</v>
      </c>
      <c r="DL854" s="60"/>
      <c r="DM854" s="60"/>
      <c r="DN854" s="60">
        <f t="shared" si="1786"/>
        <v>0</v>
      </c>
      <c r="DO854" s="58">
        <v>51</v>
      </c>
      <c r="DP854" s="58">
        <v>29.766666666666666</v>
      </c>
      <c r="DQ854" s="58">
        <v>0.1</v>
      </c>
      <c r="DR854" s="58">
        <v>80.866666666666674</v>
      </c>
    </row>
    <row r="855" spans="1:122" x14ac:dyDescent="0.2">
      <c r="A855" t="s">
        <v>4672</v>
      </c>
      <c r="B855" t="s">
        <v>4672</v>
      </c>
      <c r="C855" t="str">
        <f t="shared" si="1763"/>
        <v xml:space="preserve">Eaton, Mark </v>
      </c>
      <c r="D855" t="str">
        <f t="shared" si="1764"/>
        <v>Mark Eaton</v>
      </c>
      <c r="E855" t="str">
        <f t="shared" si="1765"/>
        <v xml:space="preserve">D </v>
      </c>
      <c r="F855" t="s">
        <v>2846</v>
      </c>
      <c r="G855">
        <v>35</v>
      </c>
      <c r="H855">
        <v>0</v>
      </c>
      <c r="I855">
        <v>3</v>
      </c>
      <c r="J855">
        <f t="shared" si="1766"/>
        <v>3</v>
      </c>
      <c r="K855">
        <v>-6</v>
      </c>
      <c r="L855">
        <v>16</v>
      </c>
      <c r="M855" s="5" t="s">
        <v>5631</v>
      </c>
      <c r="N855" s="7">
        <f t="shared" si="1767"/>
        <v>19.2</v>
      </c>
      <c r="O855" s="7">
        <f t="shared" si="1768"/>
        <v>672</v>
      </c>
      <c r="P855">
        <v>0</v>
      </c>
      <c r="Q855">
        <v>0</v>
      </c>
      <c r="R855">
        <v>0</v>
      </c>
      <c r="S855">
        <v>1</v>
      </c>
      <c r="T855">
        <f t="shared" si="1769"/>
        <v>0</v>
      </c>
      <c r="U855">
        <f t="shared" si="1770"/>
        <v>2</v>
      </c>
      <c r="V855">
        <v>22</v>
      </c>
      <c r="W855" s="9">
        <f t="shared" si="1771"/>
        <v>0</v>
      </c>
      <c r="X855">
        <v>889</v>
      </c>
      <c r="Y855">
        <v>0</v>
      </c>
      <c r="Z855">
        <v>0</v>
      </c>
      <c r="AA855">
        <v>0</v>
      </c>
      <c r="AB855">
        <v>0</v>
      </c>
      <c r="AC855" s="9">
        <f t="shared" si="1772"/>
        <v>0</v>
      </c>
      <c r="AD855" s="5" t="s">
        <v>837</v>
      </c>
      <c r="AE855" s="11">
        <f t="shared" si="1773"/>
        <v>224.01666666666668</v>
      </c>
      <c r="AF855" s="27">
        <v>47</v>
      </c>
      <c r="AG855" s="12">
        <v>447221</v>
      </c>
      <c r="AH855" s="13" t="s">
        <v>6490</v>
      </c>
      <c r="AI855" s="13" t="s">
        <v>6506</v>
      </c>
      <c r="AJ855" s="14">
        <v>-9.3000000000000007</v>
      </c>
      <c r="AK855" s="13" t="s">
        <v>4432</v>
      </c>
      <c r="AL855" s="13" t="s">
        <v>4373</v>
      </c>
      <c r="AM855" s="13" t="s">
        <v>4484</v>
      </c>
      <c r="AN855" s="18">
        <f t="shared" si="1774"/>
        <v>10.7</v>
      </c>
      <c r="AO855" s="18">
        <f t="shared" si="1775"/>
        <v>16.3</v>
      </c>
      <c r="AP855" s="18">
        <f t="shared" si="1776"/>
        <v>-9.3000000000000007</v>
      </c>
      <c r="AQ855" s="18">
        <f t="shared" si="1777"/>
        <v>-1.5</v>
      </c>
      <c r="AR855" s="18">
        <f t="shared" si="1748"/>
        <v>-3.6409976333515388</v>
      </c>
      <c r="AS855" s="18">
        <f t="shared" si="1778"/>
        <v>-1.2</v>
      </c>
      <c r="AT855" s="18">
        <f t="shared" si="1749"/>
        <v>-2.912798106681231</v>
      </c>
      <c r="AU855" s="18">
        <f t="shared" si="1779"/>
        <v>-2.7</v>
      </c>
      <c r="AV855" s="66">
        <v>83</v>
      </c>
      <c r="AW855" s="66">
        <v>18</v>
      </c>
      <c r="AX855" s="66">
        <v>8</v>
      </c>
      <c r="AY855" s="66">
        <v>8</v>
      </c>
      <c r="AZ855" s="66">
        <v>4</v>
      </c>
      <c r="BA855" s="66">
        <v>0</v>
      </c>
      <c r="BB855" s="66">
        <v>0</v>
      </c>
      <c r="BC855" s="66">
        <v>0</v>
      </c>
      <c r="BD855">
        <v>3</v>
      </c>
      <c r="BE855" t="s">
        <v>5237</v>
      </c>
      <c r="BF855" t="s">
        <v>3970</v>
      </c>
      <c r="BG855" t="s">
        <v>3971</v>
      </c>
      <c r="BH855" t="s">
        <v>7471</v>
      </c>
      <c r="BI855">
        <v>74</v>
      </c>
      <c r="BJ855">
        <v>204</v>
      </c>
      <c r="BK855" t="s">
        <v>1259</v>
      </c>
      <c r="BL855" t="s">
        <v>7128</v>
      </c>
      <c r="BM855" s="4" t="s">
        <v>2466</v>
      </c>
      <c r="BN855" s="4" t="s">
        <v>2467</v>
      </c>
      <c r="BO855" s="4" t="s">
        <v>2468</v>
      </c>
      <c r="BP855" s="4" t="s">
        <v>2469</v>
      </c>
      <c r="BQ855" s="7">
        <f t="shared" si="1750"/>
        <v>672.06666666666672</v>
      </c>
      <c r="BR855" s="7">
        <f t="shared" si="1751"/>
        <v>520.18333333333328</v>
      </c>
      <c r="BS855" s="7">
        <f t="shared" si="1752"/>
        <v>126.86666666666666</v>
      </c>
      <c r="BT855" s="7">
        <f t="shared" si="1753"/>
        <v>25.016666666666666</v>
      </c>
      <c r="BU855">
        <v>889</v>
      </c>
      <c r="BV855">
        <v>0</v>
      </c>
      <c r="BW855">
        <v>0</v>
      </c>
      <c r="BX855">
        <v>0</v>
      </c>
      <c r="BY855" s="18">
        <f t="shared" si="1754"/>
        <v>14.862380952380951</v>
      </c>
      <c r="BZ855" s="18">
        <f t="shared" si="1755"/>
        <v>3.6247619047619044</v>
      </c>
      <c r="CA855" s="18">
        <f t="shared" si="1756"/>
        <v>0.71476190476190471</v>
      </c>
      <c r="CB855" s="6">
        <v>15</v>
      </c>
      <c r="CC855" s="6">
        <v>2</v>
      </c>
      <c r="CD855" s="6">
        <v>4</v>
      </c>
      <c r="CE855" s="6">
        <v>21</v>
      </c>
      <c r="CF855" s="6">
        <v>26</v>
      </c>
      <c r="CG855" s="6">
        <v>0</v>
      </c>
      <c r="CH855" s="6">
        <v>15</v>
      </c>
      <c r="CI855" s="6">
        <v>41</v>
      </c>
      <c r="CJ855" s="11">
        <f t="shared" si="1757"/>
        <v>1.7301592387299352</v>
      </c>
      <c r="CK855" s="11">
        <f t="shared" si="1758"/>
        <v>4.7968021319120586</v>
      </c>
      <c r="CL855" s="11">
        <f t="shared" si="1759"/>
        <v>1.8917498686284815</v>
      </c>
      <c r="CM855" s="11">
        <f t="shared" si="1760"/>
        <v>2.9989426804652206</v>
      </c>
      <c r="CN855" s="11">
        <f t="shared" si="1761"/>
        <v>0</v>
      </c>
      <c r="CO855" s="11">
        <f t="shared" si="1762"/>
        <v>7.0940620073568059</v>
      </c>
      <c r="CP855" s="52">
        <f t="shared" si="1741"/>
        <v>0</v>
      </c>
      <c r="CQ855" s="52">
        <f t="shared" si="1742"/>
        <v>0.13333333333333333</v>
      </c>
      <c r="CR855" s="52">
        <f t="shared" si="1743"/>
        <v>0.13333333333333333</v>
      </c>
      <c r="CS855" s="52">
        <f t="shared" si="1744"/>
        <v>0</v>
      </c>
      <c r="CT855" s="52">
        <f t="shared" si="1745"/>
        <v>0</v>
      </c>
      <c r="CU855" s="52">
        <f t="shared" si="1746"/>
        <v>0</v>
      </c>
      <c r="CV855">
        <v>0</v>
      </c>
      <c r="CW855" s="60">
        <f t="shared" si="1780"/>
        <v>12.249979940008114</v>
      </c>
      <c r="CX855" s="60">
        <f t="shared" si="1781"/>
        <v>36.454657097534316</v>
      </c>
      <c r="CY855" s="60">
        <v>-2.5854151172896285</v>
      </c>
      <c r="CZ855" s="60">
        <v>-0.91464271015927701</v>
      </c>
      <c r="DA855" s="60">
        <v>0.67043900652994259</v>
      </c>
      <c r="DB855" s="60">
        <v>0.43425673965794304</v>
      </c>
      <c r="DC855" s="60">
        <v>0</v>
      </c>
      <c r="DD855" s="60">
        <f t="shared" si="1782"/>
        <v>-2.3953620812610201</v>
      </c>
      <c r="DE855" s="60">
        <f t="shared" si="1783"/>
        <v>-7.1283466360312087</v>
      </c>
      <c r="DF855" s="60">
        <v>6.8754615439276119</v>
      </c>
      <c r="DG855" s="60">
        <v>0.52646220427295976</v>
      </c>
      <c r="DH855" s="60">
        <v>4.6000250897859374</v>
      </c>
      <c r="DI855" s="60">
        <v>2.6433931832826252</v>
      </c>
      <c r="DJ855" s="60">
        <f t="shared" si="1784"/>
        <v>14.645342021269133</v>
      </c>
      <c r="DK855" s="60">
        <f t="shared" si="1785"/>
        <v>43.583003733565526</v>
      </c>
      <c r="DL855" s="60"/>
      <c r="DM855" s="60"/>
      <c r="DN855" s="60">
        <f t="shared" si="1786"/>
        <v>0</v>
      </c>
      <c r="DO855" s="58">
        <v>520.18333333333328</v>
      </c>
      <c r="DP855" s="58">
        <v>25.016666666666666</v>
      </c>
      <c r="DQ855" s="58">
        <v>126.86666666666665</v>
      </c>
      <c r="DR855" s="58">
        <v>672.06666666666661</v>
      </c>
    </row>
    <row r="856" spans="1:122" x14ac:dyDescent="0.2">
      <c r="A856" t="s">
        <v>4672</v>
      </c>
      <c r="B856" t="s">
        <v>4672</v>
      </c>
      <c r="C856" t="str">
        <f t="shared" si="1763"/>
        <v xml:space="preserve">Recchi, Mark </v>
      </c>
      <c r="D856" t="str">
        <f t="shared" si="1764"/>
        <v>Mark Recchi</v>
      </c>
      <c r="E856" t="str">
        <f t="shared" si="1765"/>
        <v>RW</v>
      </c>
      <c r="F856" t="s">
        <v>2826</v>
      </c>
      <c r="G856">
        <v>82</v>
      </c>
      <c r="H856">
        <v>24</v>
      </c>
      <c r="I856">
        <v>44</v>
      </c>
      <c r="J856">
        <f t="shared" si="1766"/>
        <v>68</v>
      </c>
      <c r="K856">
        <v>1</v>
      </c>
      <c r="L856">
        <v>62</v>
      </c>
      <c r="M856" s="5" t="s">
        <v>5878</v>
      </c>
      <c r="N856" s="7">
        <f t="shared" si="1767"/>
        <v>19.7</v>
      </c>
      <c r="O856" s="7">
        <f t="shared" si="1768"/>
        <v>1615.3999999999999</v>
      </c>
      <c r="P856">
        <v>14</v>
      </c>
      <c r="Q856">
        <v>13</v>
      </c>
      <c r="R856">
        <v>0</v>
      </c>
      <c r="S856">
        <v>1</v>
      </c>
      <c r="T856">
        <f t="shared" si="1769"/>
        <v>10</v>
      </c>
      <c r="U856">
        <f t="shared" si="1770"/>
        <v>30</v>
      </c>
      <c r="V856">
        <v>190</v>
      </c>
      <c r="W856" s="9">
        <f t="shared" si="1771"/>
        <v>0.12631578947368421</v>
      </c>
      <c r="X856">
        <v>1954</v>
      </c>
      <c r="Y856">
        <v>3</v>
      </c>
      <c r="Z856">
        <v>0</v>
      </c>
      <c r="AA856">
        <v>12</v>
      </c>
      <c r="AB856">
        <v>14</v>
      </c>
      <c r="AC856" s="9">
        <f t="shared" si="1772"/>
        <v>0.46153846153846156</v>
      </c>
      <c r="AD856" s="5" t="s">
        <v>838</v>
      </c>
      <c r="AE856" s="11">
        <f t="shared" si="1773"/>
        <v>23.75</v>
      </c>
      <c r="AF856" s="27">
        <v>52</v>
      </c>
      <c r="AG856" s="12">
        <v>3385065</v>
      </c>
      <c r="AH856" s="13" t="s">
        <v>4480</v>
      </c>
      <c r="AI856" s="13" t="s">
        <v>4437</v>
      </c>
      <c r="AJ856" s="14">
        <v>6.3</v>
      </c>
      <c r="AK856" s="13" t="s">
        <v>6465</v>
      </c>
      <c r="AL856" s="13" t="s">
        <v>6339</v>
      </c>
      <c r="AM856" s="13" t="s">
        <v>6462</v>
      </c>
      <c r="AN856" s="18">
        <f t="shared" si="1774"/>
        <v>36.799999999999997</v>
      </c>
      <c r="AO856" s="18">
        <f t="shared" si="1775"/>
        <v>27.5</v>
      </c>
      <c r="AP856" s="18">
        <f t="shared" si="1776"/>
        <v>6.3</v>
      </c>
      <c r="AQ856" s="18">
        <f t="shared" si="1777"/>
        <v>7.7</v>
      </c>
      <c r="AR856" s="18">
        <f t="shared" si="1748"/>
        <v>7.3844383351448126</v>
      </c>
      <c r="AS856" s="18">
        <f t="shared" si="1778"/>
        <v>2.2000000000000002</v>
      </c>
      <c r="AT856" s="18">
        <f t="shared" si="1749"/>
        <v>2.1098395243270893</v>
      </c>
      <c r="AU856" s="18">
        <f t="shared" si="1779"/>
        <v>10</v>
      </c>
      <c r="AV856" s="66">
        <v>28</v>
      </c>
      <c r="AW856" s="66">
        <v>97</v>
      </c>
      <c r="AX856" s="66">
        <v>63</v>
      </c>
      <c r="AY856" s="66">
        <v>45</v>
      </c>
      <c r="AZ856" s="66">
        <v>24</v>
      </c>
      <c r="BA856" s="66">
        <v>12</v>
      </c>
      <c r="BB856" s="66">
        <v>14</v>
      </c>
      <c r="BC856" s="66">
        <v>0.5</v>
      </c>
      <c r="BD856">
        <v>8</v>
      </c>
      <c r="BE856" t="s">
        <v>2919</v>
      </c>
      <c r="BF856" t="s">
        <v>2920</v>
      </c>
      <c r="BG856" t="s">
        <v>7490</v>
      </c>
      <c r="BH856" t="s">
        <v>7457</v>
      </c>
      <c r="BI856">
        <v>70</v>
      </c>
      <c r="BJ856">
        <v>195</v>
      </c>
      <c r="BK856" t="s">
        <v>1259</v>
      </c>
      <c r="BL856" t="s">
        <v>7128</v>
      </c>
      <c r="BM856" s="4" t="s">
        <v>1962</v>
      </c>
      <c r="BN856" s="4" t="s">
        <v>1963</v>
      </c>
      <c r="BO856" s="4" t="s">
        <v>7175</v>
      </c>
      <c r="BP856" s="4" t="s">
        <v>7177</v>
      </c>
      <c r="BQ856" s="7">
        <f t="shared" si="1750"/>
        <v>1615.8333333333333</v>
      </c>
      <c r="BR856" s="7">
        <f t="shared" si="1751"/>
        <v>1146.2</v>
      </c>
      <c r="BS856" s="7">
        <f t="shared" si="1752"/>
        <v>44.31666666666667</v>
      </c>
      <c r="BT856" s="7">
        <f t="shared" si="1753"/>
        <v>425.31666666666666</v>
      </c>
      <c r="BU856" s="12">
        <v>1954</v>
      </c>
      <c r="BV856">
        <v>0</v>
      </c>
      <c r="BW856">
        <v>0</v>
      </c>
      <c r="BX856">
        <v>0</v>
      </c>
      <c r="BY856" s="18">
        <f t="shared" si="1754"/>
        <v>13.978048780487805</v>
      </c>
      <c r="BZ856" s="18">
        <f t="shared" si="1755"/>
        <v>0.54044715447154479</v>
      </c>
      <c r="CA856" s="18">
        <f t="shared" si="1756"/>
        <v>5.1867886178861786</v>
      </c>
      <c r="CB856" s="6">
        <v>55</v>
      </c>
      <c r="CC856" s="6">
        <v>62</v>
      </c>
      <c r="CD856" s="6">
        <v>1</v>
      </c>
      <c r="CE856" s="6">
        <v>118</v>
      </c>
      <c r="CF856" s="6">
        <v>45</v>
      </c>
      <c r="CG856" s="6">
        <v>10</v>
      </c>
      <c r="CH856" s="6">
        <v>7</v>
      </c>
      <c r="CI856" s="6">
        <v>62</v>
      </c>
      <c r="CJ856" s="11">
        <f t="shared" si="1757"/>
        <v>2.8790786948176583</v>
      </c>
      <c r="CK856" s="11">
        <f t="shared" si="1758"/>
        <v>8.7464242329244879</v>
      </c>
      <c r="CL856" s="11">
        <f t="shared" si="1759"/>
        <v>1.3538924407672055</v>
      </c>
      <c r="CM856" s="11">
        <f t="shared" si="1760"/>
        <v>2.3556098412144477</v>
      </c>
      <c r="CN856" s="11">
        <f t="shared" si="1761"/>
        <v>1.4107135859555624</v>
      </c>
      <c r="CO856" s="11">
        <f t="shared" si="1762"/>
        <v>9.4772470853704398</v>
      </c>
      <c r="CP856" s="52">
        <f t="shared" si="1741"/>
        <v>0.18181818181818182</v>
      </c>
      <c r="CQ856" s="52">
        <f t="shared" si="1742"/>
        <v>0.54545454545454541</v>
      </c>
      <c r="CR856" s="52">
        <f t="shared" si="1743"/>
        <v>0.72727272727272729</v>
      </c>
      <c r="CS856" s="52">
        <f t="shared" si="1744"/>
        <v>0.22580645161290322</v>
      </c>
      <c r="CT856" s="52">
        <f t="shared" si="1745"/>
        <v>0.20967741935483872</v>
      </c>
      <c r="CU856" s="52">
        <f t="shared" si="1746"/>
        <v>0.43548387096774194</v>
      </c>
      <c r="CV856">
        <v>0</v>
      </c>
      <c r="CW856" s="60">
        <f t="shared" si="1780"/>
        <v>48.399965291575555</v>
      </c>
      <c r="CX856" s="60">
        <f t="shared" si="1781"/>
        <v>59.907125683229161</v>
      </c>
      <c r="CY856" s="60">
        <v>17.926257571997109</v>
      </c>
      <c r="CZ856" s="60">
        <v>16.413320690968938</v>
      </c>
      <c r="DA856" s="60">
        <v>1.611919990156679</v>
      </c>
      <c r="DB856" s="60">
        <v>0.54652449411355897</v>
      </c>
      <c r="DC856" s="60">
        <v>0</v>
      </c>
      <c r="DD856" s="60">
        <f t="shared" si="1782"/>
        <v>36.498022747236284</v>
      </c>
      <c r="DE856" s="60">
        <f t="shared" si="1783"/>
        <v>45.175479418961885</v>
      </c>
      <c r="DF856" s="60">
        <v>9.8821958007103188</v>
      </c>
      <c r="DG856" s="60">
        <v>-0.83329700370926396</v>
      </c>
      <c r="DH856" s="60">
        <v>0.3606560039572696</v>
      </c>
      <c r="DI856" s="60">
        <v>2.4923877433809443</v>
      </c>
      <c r="DJ856" s="60">
        <f t="shared" si="1784"/>
        <v>11.901942544339267</v>
      </c>
      <c r="DK856" s="60">
        <f t="shared" si="1785"/>
        <v>14.731646264267273</v>
      </c>
      <c r="DL856" s="60"/>
      <c r="DM856" s="60"/>
      <c r="DN856" s="60">
        <f t="shared" si="1786"/>
        <v>0</v>
      </c>
      <c r="DO856" s="58">
        <v>1146.2</v>
      </c>
      <c r="DP856" s="58">
        <v>425.31666666666661</v>
      </c>
      <c r="DQ856" s="58">
        <v>44.31666666666667</v>
      </c>
      <c r="DR856" s="58">
        <v>1615.8333333333333</v>
      </c>
    </row>
    <row r="857" spans="1:122" x14ac:dyDescent="0.2">
      <c r="A857" t="s">
        <v>4672</v>
      </c>
      <c r="B857" t="s">
        <v>4672</v>
      </c>
      <c r="C857" t="str">
        <f t="shared" si="1763"/>
        <v xml:space="preserve">Talbot, Maxime </v>
      </c>
      <c r="D857" t="str">
        <f t="shared" si="1764"/>
        <v>Maxime Talbot</v>
      </c>
      <c r="E857" t="str">
        <f t="shared" si="1765"/>
        <v xml:space="preserve">C </v>
      </c>
      <c r="F857" t="s">
        <v>2834</v>
      </c>
      <c r="G857">
        <v>75</v>
      </c>
      <c r="H857">
        <v>13</v>
      </c>
      <c r="I857">
        <v>11</v>
      </c>
      <c r="J857">
        <f t="shared" si="1766"/>
        <v>24</v>
      </c>
      <c r="K857">
        <v>-2</v>
      </c>
      <c r="L857">
        <v>53</v>
      </c>
      <c r="M857" s="5" t="s">
        <v>5693</v>
      </c>
      <c r="N857" s="7">
        <f t="shared" si="1767"/>
        <v>13.9</v>
      </c>
      <c r="O857" s="7">
        <f t="shared" si="1768"/>
        <v>1042.5</v>
      </c>
      <c r="P857">
        <v>0</v>
      </c>
      <c r="Q857">
        <v>1</v>
      </c>
      <c r="R857">
        <v>4</v>
      </c>
      <c r="S857">
        <v>0</v>
      </c>
      <c r="T857">
        <f t="shared" si="1769"/>
        <v>9</v>
      </c>
      <c r="U857">
        <f t="shared" si="1770"/>
        <v>10</v>
      </c>
      <c r="V857">
        <v>88</v>
      </c>
      <c r="W857" s="9">
        <f t="shared" si="1771"/>
        <v>0.14772727272727273</v>
      </c>
      <c r="X857">
        <v>1446</v>
      </c>
      <c r="Y857">
        <v>4</v>
      </c>
      <c r="Z857">
        <v>0</v>
      </c>
      <c r="AA857">
        <v>401</v>
      </c>
      <c r="AB857">
        <v>502</v>
      </c>
      <c r="AC857" s="9">
        <f t="shared" si="1772"/>
        <v>0.44407530454042082</v>
      </c>
      <c r="AD857" s="5" t="s">
        <v>839</v>
      </c>
      <c r="AE857" s="11">
        <f t="shared" si="1773"/>
        <v>43.43333333333333</v>
      </c>
      <c r="AF857" s="27">
        <v>49</v>
      </c>
      <c r="AG857" s="12">
        <v>1186202</v>
      </c>
      <c r="AH857" s="13" t="s">
        <v>6338</v>
      </c>
      <c r="AI857" s="13" t="s">
        <v>6445</v>
      </c>
      <c r="AJ857" s="14">
        <v>-8.9</v>
      </c>
      <c r="AK857" s="13" t="s">
        <v>6323</v>
      </c>
      <c r="AL857" s="13" t="s">
        <v>6424</v>
      </c>
      <c r="AM857" s="13" t="s">
        <v>6412</v>
      </c>
      <c r="AN857" s="18">
        <f t="shared" si="1774"/>
        <v>17.899999999999999</v>
      </c>
      <c r="AO857" s="18">
        <f t="shared" si="1775"/>
        <v>26.7</v>
      </c>
      <c r="AP857" s="18">
        <f t="shared" si="1776"/>
        <v>-8.9</v>
      </c>
      <c r="AQ857" s="18">
        <f t="shared" si="1777"/>
        <v>1.1000000000000001</v>
      </c>
      <c r="AR857" s="18">
        <f t="shared" si="1748"/>
        <v>1.6218407892958508</v>
      </c>
      <c r="AS857" s="18">
        <f t="shared" si="1778"/>
        <v>0.4</v>
      </c>
      <c r="AT857" s="18">
        <f t="shared" si="1749"/>
        <v>0.58976028701667305</v>
      </c>
      <c r="AU857" s="18">
        <f t="shared" si="1779"/>
        <v>1.5</v>
      </c>
      <c r="AV857" s="66">
        <v>51</v>
      </c>
      <c r="AW857" s="66">
        <v>114</v>
      </c>
      <c r="AX857" s="66">
        <v>31</v>
      </c>
      <c r="AY857" s="66">
        <v>22</v>
      </c>
      <c r="AZ857" s="66">
        <v>22</v>
      </c>
      <c r="BA857" s="66">
        <v>401</v>
      </c>
      <c r="BB857" s="66">
        <v>502</v>
      </c>
      <c r="BC857" s="66">
        <v>20.6</v>
      </c>
      <c r="BD857">
        <v>25</v>
      </c>
      <c r="BE857" t="s">
        <v>2899</v>
      </c>
      <c r="BF857" t="s">
        <v>2900</v>
      </c>
      <c r="BG857" t="s">
        <v>7456</v>
      </c>
      <c r="BH857" t="s">
        <v>7457</v>
      </c>
      <c r="BI857">
        <v>71</v>
      </c>
      <c r="BJ857">
        <v>190</v>
      </c>
      <c r="BK857" t="s">
        <v>1259</v>
      </c>
      <c r="BL857" t="s">
        <v>7128</v>
      </c>
      <c r="BM857" s="4" t="s">
        <v>525</v>
      </c>
      <c r="BN857" s="4" t="s">
        <v>6837</v>
      </c>
      <c r="BO857" s="4" t="s">
        <v>6838</v>
      </c>
      <c r="BP857" s="4" t="s">
        <v>6839</v>
      </c>
      <c r="BQ857" s="7">
        <f t="shared" si="1750"/>
        <v>1042.4166666666667</v>
      </c>
      <c r="BR857" s="7">
        <f t="shared" si="1751"/>
        <v>728.35</v>
      </c>
      <c r="BS857" s="7">
        <f t="shared" si="1752"/>
        <v>304.68333333333334</v>
      </c>
      <c r="BT857" s="7">
        <f t="shared" si="1753"/>
        <v>9.3833333333333329</v>
      </c>
      <c r="BU857" s="12">
        <v>1446</v>
      </c>
      <c r="BV857">
        <v>0</v>
      </c>
      <c r="BW857">
        <v>0</v>
      </c>
      <c r="BX857">
        <v>0</v>
      </c>
      <c r="BY857" s="18">
        <f t="shared" si="1754"/>
        <v>9.711333333333334</v>
      </c>
      <c r="BZ857" s="18">
        <f t="shared" si="1755"/>
        <v>4.0624444444444441</v>
      </c>
      <c r="CA857" s="18">
        <f t="shared" si="1756"/>
        <v>0.12511111111111112</v>
      </c>
      <c r="CB857" s="6">
        <v>27</v>
      </c>
      <c r="CC857" s="6">
        <v>1</v>
      </c>
      <c r="CD857" s="6">
        <v>4</v>
      </c>
      <c r="CE857" s="6">
        <v>32</v>
      </c>
      <c r="CF857" s="6">
        <v>34</v>
      </c>
      <c r="CG857" s="6">
        <v>0</v>
      </c>
      <c r="CH857" s="6">
        <v>33</v>
      </c>
      <c r="CI857" s="6">
        <v>67</v>
      </c>
      <c r="CJ857" s="11">
        <f t="shared" si="1757"/>
        <v>2.2242053957575338</v>
      </c>
      <c r="CK857" s="11">
        <f t="shared" si="1758"/>
        <v>6.3943161634103021</v>
      </c>
      <c r="CL857" s="11">
        <f t="shared" si="1759"/>
        <v>0.78770307970023512</v>
      </c>
      <c r="CM857" s="11">
        <f t="shared" si="1760"/>
        <v>2.8008512391020801</v>
      </c>
      <c r="CN857" s="11">
        <f t="shared" si="1761"/>
        <v>0</v>
      </c>
      <c r="CO857" s="11">
        <f t="shared" si="1762"/>
        <v>6.49855040752694</v>
      </c>
      <c r="CP857" s="52">
        <f t="shared" si="1741"/>
        <v>0.33333333333333331</v>
      </c>
      <c r="CQ857" s="52">
        <f t="shared" si="1742"/>
        <v>0.37037037037037035</v>
      </c>
      <c r="CR857" s="52">
        <f t="shared" si="1743"/>
        <v>0.70370370370370372</v>
      </c>
      <c r="CS857" s="52">
        <f t="shared" si="1744"/>
        <v>0</v>
      </c>
      <c r="CT857" s="52">
        <f t="shared" si="1745"/>
        <v>1</v>
      </c>
      <c r="CU857" s="52">
        <f t="shared" si="1746"/>
        <v>1</v>
      </c>
      <c r="CV857">
        <v>0</v>
      </c>
      <c r="CW857" s="60">
        <f t="shared" si="1780"/>
        <v>37.435107276939362</v>
      </c>
      <c r="CX857" s="60">
        <f t="shared" si="1781"/>
        <v>71.823692912826331</v>
      </c>
      <c r="CY857" s="60">
        <v>9.4364238372126437</v>
      </c>
      <c r="CZ857" s="60">
        <v>0.58350924014375549</v>
      </c>
      <c r="DA857" s="60">
        <v>1.0398920658519804</v>
      </c>
      <c r="DB857" s="60">
        <v>7.5555433444752778</v>
      </c>
      <c r="DC857" s="60">
        <v>0</v>
      </c>
      <c r="DD857" s="60">
        <f t="shared" si="1782"/>
        <v>18.615368487683657</v>
      </c>
      <c r="DE857" s="60">
        <f t="shared" si="1783"/>
        <v>35.715792126021881</v>
      </c>
      <c r="DF857" s="60">
        <v>4.6534588725887032</v>
      </c>
      <c r="DG857" s="60">
        <v>2.2703546871285667E-2</v>
      </c>
      <c r="DH857" s="60">
        <v>10.952212703078658</v>
      </c>
      <c r="DI857" s="60">
        <v>3.1913636667170624</v>
      </c>
      <c r="DJ857" s="60">
        <f t="shared" si="1784"/>
        <v>18.819738789255709</v>
      </c>
      <c r="DK857" s="60">
        <f t="shared" si="1785"/>
        <v>36.107900786804457</v>
      </c>
      <c r="DL857" s="60"/>
      <c r="DM857" s="60"/>
      <c r="DN857" s="60">
        <f t="shared" si="1786"/>
        <v>0</v>
      </c>
      <c r="DO857" s="58">
        <v>728.35</v>
      </c>
      <c r="DP857" s="58">
        <v>9.3833333333333329</v>
      </c>
      <c r="DQ857" s="58">
        <v>304.68333333333334</v>
      </c>
      <c r="DR857" s="58">
        <v>1042.4166666666667</v>
      </c>
    </row>
    <row r="858" spans="1:122" x14ac:dyDescent="0.2">
      <c r="A858" t="s">
        <v>4662</v>
      </c>
      <c r="B858" t="s">
        <v>4672</v>
      </c>
      <c r="C858" t="str">
        <f t="shared" si="1763"/>
        <v xml:space="preserve">Weaver, Mike </v>
      </c>
      <c r="D858" t="str">
        <f t="shared" si="1764"/>
        <v>Mike Weaver</v>
      </c>
      <c r="E858" t="str">
        <f t="shared" si="1765"/>
        <v xml:space="preserve">D </v>
      </c>
      <c r="F858" t="s">
        <v>1019</v>
      </c>
      <c r="G858">
        <v>39</v>
      </c>
      <c r="H858">
        <v>3</v>
      </c>
      <c r="I858">
        <v>6</v>
      </c>
      <c r="J858">
        <f t="shared" si="1766"/>
        <v>9</v>
      </c>
      <c r="K858">
        <v>-4</v>
      </c>
      <c r="L858">
        <v>16</v>
      </c>
      <c r="M858" s="5" t="s">
        <v>5786</v>
      </c>
      <c r="N858" s="7">
        <f t="shared" si="1767"/>
        <v>15.333333333333334</v>
      </c>
      <c r="O858" s="7">
        <f t="shared" si="1768"/>
        <v>598</v>
      </c>
      <c r="P858">
        <v>1</v>
      </c>
      <c r="Q858">
        <v>0</v>
      </c>
      <c r="R858">
        <v>0</v>
      </c>
      <c r="S858">
        <v>0</v>
      </c>
      <c r="T858">
        <f t="shared" si="1769"/>
        <v>2</v>
      </c>
      <c r="U858">
        <f t="shared" si="1770"/>
        <v>6</v>
      </c>
      <c r="V858">
        <v>22</v>
      </c>
      <c r="W858" s="9">
        <f t="shared" si="1771"/>
        <v>0.13636363636363635</v>
      </c>
      <c r="X858">
        <v>842</v>
      </c>
      <c r="Y858">
        <v>1</v>
      </c>
      <c r="Z858">
        <v>0</v>
      </c>
      <c r="AA858">
        <v>2</v>
      </c>
      <c r="AB858">
        <v>1</v>
      </c>
      <c r="AC858" s="9">
        <f t="shared" si="1772"/>
        <v>0.66666666666666663</v>
      </c>
      <c r="AD858" s="5" t="s">
        <v>4280</v>
      </c>
      <c r="AE858" s="11">
        <f t="shared" si="1773"/>
        <v>66.400000000000006</v>
      </c>
      <c r="AF858" s="27">
        <v>43</v>
      </c>
      <c r="AG858" s="12">
        <v>913673</v>
      </c>
      <c r="AH858" s="13" t="s">
        <v>4438</v>
      </c>
      <c r="AI858" s="13" t="s">
        <v>4387</v>
      </c>
      <c r="AJ858" s="14">
        <v>1.4</v>
      </c>
      <c r="AK858" s="13" t="s">
        <v>6425</v>
      </c>
      <c r="AL858" s="13" t="s">
        <v>6489</v>
      </c>
      <c r="AM858" s="13" t="s">
        <v>6339</v>
      </c>
      <c r="AN858" s="18">
        <f t="shared" si="1774"/>
        <v>10.5</v>
      </c>
      <c r="AO858" s="18">
        <f t="shared" si="1775"/>
        <v>13.9</v>
      </c>
      <c r="AP858" s="18">
        <f t="shared" si="1776"/>
        <v>1.4</v>
      </c>
      <c r="AQ858" s="18">
        <f t="shared" si="1777"/>
        <v>0.8</v>
      </c>
      <c r="AR858" s="18">
        <f t="shared" si="1748"/>
        <v>2.3007237693524423</v>
      </c>
      <c r="AS858" s="18">
        <f t="shared" si="1778"/>
        <v>1.4</v>
      </c>
      <c r="AT858" s="18">
        <f t="shared" si="1749"/>
        <v>4.0262665963667734</v>
      </c>
      <c r="AU858" s="18">
        <f t="shared" si="1779"/>
        <v>2.2000000000000002</v>
      </c>
      <c r="AV858" s="66">
        <v>54</v>
      </c>
      <c r="AW858" s="66">
        <v>41</v>
      </c>
      <c r="AX858" s="66">
        <v>9</v>
      </c>
      <c r="AY858" s="66">
        <v>21</v>
      </c>
      <c r="AZ858" s="66">
        <v>17</v>
      </c>
      <c r="BA858" s="66">
        <v>2</v>
      </c>
      <c r="BB858" s="66">
        <v>1</v>
      </c>
      <c r="BC858" s="66">
        <v>0.1</v>
      </c>
      <c r="BD858">
        <v>8</v>
      </c>
      <c r="BE858" t="s">
        <v>5128</v>
      </c>
      <c r="BF858" t="s">
        <v>5129</v>
      </c>
      <c r="BG858" t="s">
        <v>7484</v>
      </c>
      <c r="BH858" t="s">
        <v>7457</v>
      </c>
      <c r="BI858">
        <v>69</v>
      </c>
      <c r="BJ858">
        <v>182</v>
      </c>
      <c r="BK858" t="s">
        <v>1258</v>
      </c>
      <c r="BL858" t="s">
        <v>7128</v>
      </c>
      <c r="BM858" s="4" t="s">
        <v>2541</v>
      </c>
      <c r="BN858" s="4" t="s">
        <v>2542</v>
      </c>
      <c r="BO858" s="4" t="s">
        <v>2543</v>
      </c>
      <c r="BP858" s="4" t="s">
        <v>2544</v>
      </c>
      <c r="BQ858" s="7">
        <f t="shared" si="1750"/>
        <v>597.68333333333328</v>
      </c>
      <c r="BR858" s="7">
        <f t="shared" si="1751"/>
        <v>499.93333333333334</v>
      </c>
      <c r="BS858" s="7">
        <f t="shared" si="1752"/>
        <v>87.36666666666666</v>
      </c>
      <c r="BT858" s="7">
        <f t="shared" si="1753"/>
        <v>10.383333333333333</v>
      </c>
      <c r="BU858">
        <v>842</v>
      </c>
      <c r="BV858">
        <v>0</v>
      </c>
      <c r="BW858">
        <v>0</v>
      </c>
      <c r="BX858">
        <v>0</v>
      </c>
      <c r="BY858" s="18">
        <f t="shared" si="1754"/>
        <v>12.818803418803419</v>
      </c>
      <c r="BZ858" s="18">
        <f t="shared" si="1755"/>
        <v>2.2401709401709402</v>
      </c>
      <c r="CA858" s="18">
        <f t="shared" si="1756"/>
        <v>0.26623931623931624</v>
      </c>
      <c r="CB858" s="6">
        <v>17</v>
      </c>
      <c r="CC858" s="6">
        <v>1</v>
      </c>
      <c r="CD858" s="6">
        <v>3</v>
      </c>
      <c r="CE858" s="6">
        <v>21</v>
      </c>
      <c r="CF858" s="6">
        <v>24</v>
      </c>
      <c r="CG858" s="6">
        <v>0</v>
      </c>
      <c r="CH858" s="6">
        <v>8</v>
      </c>
      <c r="CI858" s="6">
        <v>32</v>
      </c>
      <c r="CJ858" s="11">
        <f t="shared" si="1757"/>
        <v>2.0402720362715026</v>
      </c>
      <c r="CK858" s="11">
        <f t="shared" si="1758"/>
        <v>5.7784911717495993</v>
      </c>
      <c r="CL858" s="11">
        <f t="shared" si="1759"/>
        <v>2.0602823349866464</v>
      </c>
      <c r="CM858" s="11">
        <f t="shared" si="1760"/>
        <v>2.8803840512068275</v>
      </c>
      <c r="CN858" s="11">
        <f t="shared" si="1761"/>
        <v>0</v>
      </c>
      <c r="CO858" s="11">
        <f t="shared" si="1762"/>
        <v>5.4940862266310573</v>
      </c>
      <c r="CP858" s="52">
        <f t="shared" si="1741"/>
        <v>0.11764705882352941</v>
      </c>
      <c r="CQ858" s="52">
        <f t="shared" si="1742"/>
        <v>0.35294117647058826</v>
      </c>
      <c r="CR858" s="52">
        <f t="shared" si="1743"/>
        <v>0.47058823529411764</v>
      </c>
      <c r="CS858" s="52">
        <f t="shared" si="1744"/>
        <v>1</v>
      </c>
      <c r="CT858" s="52">
        <f t="shared" si="1745"/>
        <v>0</v>
      </c>
      <c r="CU858" s="52">
        <f t="shared" si="1746"/>
        <v>1</v>
      </c>
      <c r="CV858">
        <v>0</v>
      </c>
      <c r="CW858" s="60">
        <f t="shared" si="1780"/>
        <v>23.47921843205383</v>
      </c>
      <c r="CX858" s="60">
        <f t="shared" si="1781"/>
        <v>78.567418974553405</v>
      </c>
      <c r="CY858" s="60">
        <v>4.4264433570503359</v>
      </c>
      <c r="CZ858" s="60">
        <v>1.400293034085679</v>
      </c>
      <c r="DA858" s="60">
        <v>0.394624907596973</v>
      </c>
      <c r="DB858" s="60">
        <v>-0.20012192425289388</v>
      </c>
      <c r="DC858" s="60">
        <v>0</v>
      </c>
      <c r="DD858" s="60">
        <f t="shared" si="1782"/>
        <v>6.0212393744800936</v>
      </c>
      <c r="DE858" s="60">
        <f t="shared" si="1783"/>
        <v>20.148593874616193</v>
      </c>
      <c r="DF858" s="60">
        <v>9.1577475667170116</v>
      </c>
      <c r="DG858" s="60">
        <v>0.2712729816046725</v>
      </c>
      <c r="DH858" s="60">
        <v>5.9670250119961823</v>
      </c>
      <c r="DI858" s="60">
        <v>2.0619334972558723</v>
      </c>
      <c r="DJ858" s="60">
        <f t="shared" si="1784"/>
        <v>17.457979057573738</v>
      </c>
      <c r="DK858" s="60">
        <f t="shared" si="1785"/>
        <v>58.418825099937216</v>
      </c>
      <c r="DL858" s="60"/>
      <c r="DM858" s="60"/>
      <c r="DN858" s="60">
        <f t="shared" si="1786"/>
        <v>0</v>
      </c>
      <c r="DO858" s="58">
        <v>499.93333333333334</v>
      </c>
      <c r="DP858" s="58">
        <v>10.383333333333333</v>
      </c>
      <c r="DQ858" s="58">
        <v>87.36666666666666</v>
      </c>
      <c r="DR858" s="58">
        <v>597.68333333333328</v>
      </c>
    </row>
    <row r="859" spans="1:122" x14ac:dyDescent="0.2">
      <c r="A859" t="s">
        <v>4660</v>
      </c>
      <c r="B859" t="s">
        <v>4672</v>
      </c>
      <c r="C859" t="str">
        <f t="shared" si="1763"/>
        <v xml:space="preserve">Sykora, Petr </v>
      </c>
      <c r="D859" t="str">
        <f t="shared" si="1764"/>
        <v>Petr Sykora</v>
      </c>
      <c r="E859" t="str">
        <f t="shared" si="1765"/>
        <v xml:space="preserve">C </v>
      </c>
      <c r="F859" t="s">
        <v>940</v>
      </c>
      <c r="G859">
        <v>82</v>
      </c>
      <c r="H859">
        <v>22</v>
      </c>
      <c r="I859">
        <v>31</v>
      </c>
      <c r="J859">
        <f t="shared" si="1766"/>
        <v>53</v>
      </c>
      <c r="K859">
        <v>-20</v>
      </c>
      <c r="L859">
        <v>40</v>
      </c>
      <c r="M859" s="5" t="s">
        <v>5743</v>
      </c>
      <c r="N859" s="7">
        <f t="shared" si="1767"/>
        <v>16.666666666666668</v>
      </c>
      <c r="O859" s="7">
        <f t="shared" si="1768"/>
        <v>1366.6666666666667</v>
      </c>
      <c r="P859">
        <v>6</v>
      </c>
      <c r="Q859">
        <v>19</v>
      </c>
      <c r="R859">
        <v>0</v>
      </c>
      <c r="S859">
        <v>0</v>
      </c>
      <c r="T859">
        <f t="shared" si="1769"/>
        <v>16</v>
      </c>
      <c r="U859">
        <f t="shared" si="1770"/>
        <v>12</v>
      </c>
      <c r="V859">
        <v>206</v>
      </c>
      <c r="W859" s="9">
        <f t="shared" si="1771"/>
        <v>0.10679611650485436</v>
      </c>
      <c r="X859">
        <v>1563</v>
      </c>
      <c r="Y859">
        <v>6</v>
      </c>
      <c r="Z859">
        <v>0</v>
      </c>
      <c r="AA859">
        <v>222</v>
      </c>
      <c r="AB859">
        <v>240</v>
      </c>
      <c r="AC859" s="9">
        <f t="shared" si="1772"/>
        <v>0.48051948051948051</v>
      </c>
      <c r="AD859" s="5" t="s">
        <v>4225</v>
      </c>
      <c r="AE859" s="11">
        <f t="shared" si="1773"/>
        <v>25.766666666666666</v>
      </c>
      <c r="AF859" s="27">
        <v>32</v>
      </c>
      <c r="AG859" s="12">
        <v>2140653</v>
      </c>
      <c r="AH859" s="13" t="s">
        <v>6460</v>
      </c>
      <c r="AI859" s="13" t="s">
        <v>287</v>
      </c>
      <c r="AJ859" s="14">
        <v>-4.7</v>
      </c>
      <c r="AK859" s="13" t="s">
        <v>6381</v>
      </c>
      <c r="AL859" s="13" t="s">
        <v>6345</v>
      </c>
      <c r="AM859" s="13" t="s">
        <v>6419</v>
      </c>
      <c r="AN859" s="18">
        <f t="shared" si="1774"/>
        <v>37.200000000000003</v>
      </c>
      <c r="AO859" s="18">
        <f t="shared" si="1775"/>
        <v>24.3</v>
      </c>
      <c r="AP859" s="18">
        <f t="shared" si="1776"/>
        <v>-4.7</v>
      </c>
      <c r="AQ859" s="18">
        <f t="shared" si="1777"/>
        <v>2.6</v>
      </c>
      <c r="AR859" s="18">
        <f t="shared" si="1748"/>
        <v>2.967443718435244</v>
      </c>
      <c r="AS859" s="18">
        <f t="shared" si="1778"/>
        <v>1.2</v>
      </c>
      <c r="AT859" s="18">
        <f t="shared" si="1749"/>
        <v>1.3695894085085742</v>
      </c>
      <c r="AU859" s="18">
        <f t="shared" si="1779"/>
        <v>3.9</v>
      </c>
      <c r="AV859" s="66">
        <v>28</v>
      </c>
      <c r="AW859" s="66">
        <v>7</v>
      </c>
      <c r="AX859" s="66">
        <v>97</v>
      </c>
      <c r="AY859" s="66">
        <v>78</v>
      </c>
      <c r="AZ859" s="66">
        <v>24</v>
      </c>
      <c r="BA859" s="66">
        <v>222</v>
      </c>
      <c r="BB859" s="66">
        <v>240</v>
      </c>
      <c r="BC859" s="66">
        <v>9.9</v>
      </c>
      <c r="BE859" t="s">
        <v>2945</v>
      </c>
      <c r="BF859" t="s">
        <v>674</v>
      </c>
      <c r="BH859" t="s">
        <v>627</v>
      </c>
      <c r="BI859">
        <v>72</v>
      </c>
      <c r="BJ859">
        <v>190</v>
      </c>
      <c r="BK859" t="s">
        <v>1259</v>
      </c>
      <c r="BL859" t="s">
        <v>7128</v>
      </c>
      <c r="BM859" s="4" t="s">
        <v>4869</v>
      </c>
      <c r="BN859" s="4" t="s">
        <v>1441</v>
      </c>
      <c r="BO859" s="4" t="s">
        <v>1442</v>
      </c>
      <c r="BP859" s="4" t="s">
        <v>1443</v>
      </c>
      <c r="BQ859" s="7">
        <f t="shared" si="1750"/>
        <v>1366.4833333333333</v>
      </c>
      <c r="BR859" s="7">
        <f t="shared" si="1751"/>
        <v>980.61666666666667</v>
      </c>
      <c r="BS859" s="7">
        <f t="shared" si="1752"/>
        <v>6.7833333333333332</v>
      </c>
      <c r="BT859" s="7">
        <f t="shared" si="1753"/>
        <v>379.08333333333331</v>
      </c>
      <c r="BU859" s="12">
        <v>1563</v>
      </c>
      <c r="BV859">
        <v>5</v>
      </c>
      <c r="BW859">
        <v>1</v>
      </c>
      <c r="BX859">
        <v>0</v>
      </c>
      <c r="BY859" s="18">
        <f t="shared" si="1754"/>
        <v>11.958739837398374</v>
      </c>
      <c r="BZ859" s="18">
        <f t="shared" si="1755"/>
        <v>8.2723577235772353E-2</v>
      </c>
      <c r="CA859" s="18">
        <f t="shared" si="1756"/>
        <v>4.6229674796747968</v>
      </c>
      <c r="CB859" s="6">
        <v>38</v>
      </c>
      <c r="CC859" s="6">
        <v>42</v>
      </c>
      <c r="CD859" s="6">
        <v>0</v>
      </c>
      <c r="CE859" s="6">
        <v>80</v>
      </c>
      <c r="CF859" s="6">
        <v>48</v>
      </c>
      <c r="CG859" s="6">
        <v>4</v>
      </c>
      <c r="CH859" s="6">
        <v>0</v>
      </c>
      <c r="CI859" s="6">
        <v>52</v>
      </c>
      <c r="CJ859" s="11">
        <f t="shared" si="1757"/>
        <v>2.3250675595288679</v>
      </c>
      <c r="CK859" s="11">
        <f t="shared" si="1758"/>
        <v>6.6476148604088809</v>
      </c>
      <c r="CL859" s="11">
        <f t="shared" si="1759"/>
        <v>0</v>
      </c>
      <c r="CM859" s="11">
        <f t="shared" si="1760"/>
        <v>2.9369274436154122</v>
      </c>
      <c r="CN859" s="11">
        <f t="shared" si="1761"/>
        <v>0.63310617718179818</v>
      </c>
      <c r="CO859" s="11">
        <f t="shared" si="1762"/>
        <v>0</v>
      </c>
      <c r="CP859" s="52">
        <f t="shared" si="1741"/>
        <v>0.42105263157894735</v>
      </c>
      <c r="CQ859" s="52">
        <f t="shared" si="1742"/>
        <v>0.31578947368421051</v>
      </c>
      <c r="CR859" s="52">
        <f t="shared" si="1743"/>
        <v>0.73684210526315785</v>
      </c>
      <c r="CS859" s="52">
        <f t="shared" si="1744"/>
        <v>0.14285714285714285</v>
      </c>
      <c r="CT859" s="52">
        <f t="shared" si="1745"/>
        <v>0.45238095238095238</v>
      </c>
      <c r="CU859" s="52">
        <f t="shared" si="1746"/>
        <v>0.59523809523809523</v>
      </c>
      <c r="CV859">
        <v>0</v>
      </c>
      <c r="CW859" s="60">
        <f t="shared" si="1780"/>
        <v>40.650554446668984</v>
      </c>
      <c r="CX859" s="60">
        <f t="shared" si="1781"/>
        <v>59.496597514304099</v>
      </c>
      <c r="CY859" s="60">
        <v>20.170426946012473</v>
      </c>
      <c r="CZ859" s="60">
        <v>9.592217141784646</v>
      </c>
      <c r="DA859" s="60">
        <v>-0.53877760069036384</v>
      </c>
      <c r="DB859" s="60">
        <v>-9.1878180969922826E-2</v>
      </c>
      <c r="DC859" s="60">
        <v>1.4362191373615705</v>
      </c>
      <c r="DD859" s="60">
        <f t="shared" si="1782"/>
        <v>30.568207443498409</v>
      </c>
      <c r="DE859" s="60">
        <f t="shared" si="1783"/>
        <v>44.739963814899674</v>
      </c>
      <c r="DF859" s="60">
        <v>4.0285429396895207</v>
      </c>
      <c r="DG859" s="60">
        <v>0.89075766484463215</v>
      </c>
      <c r="DH859" s="60">
        <v>0.77713042137529265</v>
      </c>
      <c r="DI859" s="60">
        <v>4.3859159772611305</v>
      </c>
      <c r="DJ859" s="60">
        <f t="shared" si="1784"/>
        <v>10.082347003170575</v>
      </c>
      <c r="DK859" s="60">
        <f t="shared" si="1785"/>
        <v>14.756633699404423</v>
      </c>
      <c r="DL859" s="60"/>
      <c r="DM859" s="60"/>
      <c r="DN859" s="60">
        <f t="shared" si="1786"/>
        <v>0</v>
      </c>
      <c r="DO859" s="58">
        <v>980.61666666666656</v>
      </c>
      <c r="DP859" s="58">
        <v>379.08333333333331</v>
      </c>
      <c r="DQ859" s="58">
        <v>6.7833333333333332</v>
      </c>
      <c r="DR859" s="58">
        <v>1366.4833333333331</v>
      </c>
    </row>
    <row r="860" spans="1:122" x14ac:dyDescent="0.2">
      <c r="A860" t="s">
        <v>4672</v>
      </c>
      <c r="B860" t="s">
        <v>4672</v>
      </c>
      <c r="C860" t="str">
        <f t="shared" si="1763"/>
        <v xml:space="preserve">Scuderi, Robert </v>
      </c>
      <c r="D860" t="str">
        <f t="shared" si="1764"/>
        <v>Robert Scuderi</v>
      </c>
      <c r="E860" t="str">
        <f t="shared" si="1765"/>
        <v xml:space="preserve">D </v>
      </c>
      <c r="F860" t="s">
        <v>2840</v>
      </c>
      <c r="G860">
        <v>78</v>
      </c>
      <c r="H860">
        <v>1</v>
      </c>
      <c r="I860">
        <v>10</v>
      </c>
      <c r="J860">
        <f t="shared" si="1766"/>
        <v>11</v>
      </c>
      <c r="K860">
        <v>3</v>
      </c>
      <c r="L860">
        <v>28</v>
      </c>
      <c r="M860" s="5" t="s">
        <v>5844</v>
      </c>
      <c r="N860" s="7">
        <f t="shared" si="1767"/>
        <v>18.816666666666666</v>
      </c>
      <c r="O860" s="7">
        <f t="shared" si="1768"/>
        <v>1467.7</v>
      </c>
      <c r="P860">
        <v>0</v>
      </c>
      <c r="Q860">
        <v>0</v>
      </c>
      <c r="R860">
        <v>0</v>
      </c>
      <c r="S860">
        <v>1</v>
      </c>
      <c r="T860">
        <f t="shared" si="1769"/>
        <v>1</v>
      </c>
      <c r="U860">
        <f t="shared" si="1770"/>
        <v>9</v>
      </c>
      <c r="V860">
        <v>31</v>
      </c>
      <c r="W860" s="9">
        <f t="shared" si="1771"/>
        <v>3.2258064516129031E-2</v>
      </c>
      <c r="X860">
        <v>1972</v>
      </c>
      <c r="Y860">
        <v>0</v>
      </c>
      <c r="Z860">
        <v>0</v>
      </c>
      <c r="AA860">
        <v>0</v>
      </c>
      <c r="AB860">
        <v>0</v>
      </c>
      <c r="AC860" s="9">
        <f t="shared" si="1772"/>
        <v>0</v>
      </c>
      <c r="AD860" s="5" t="s">
        <v>844</v>
      </c>
      <c r="AE860" s="11">
        <f t="shared" si="1773"/>
        <v>133.36666666666667</v>
      </c>
      <c r="AF860" s="27">
        <v>57</v>
      </c>
      <c r="AG860" s="12">
        <v>1833261</v>
      </c>
      <c r="AH860" s="13" t="s">
        <v>6475</v>
      </c>
      <c r="AI860" s="13" t="s">
        <v>4450</v>
      </c>
      <c r="AJ860" s="14">
        <v>-4.5</v>
      </c>
      <c r="AK860" s="13" t="s">
        <v>6435</v>
      </c>
      <c r="AL860" s="13" t="s">
        <v>6489</v>
      </c>
      <c r="AM860" s="13" t="s">
        <v>6350</v>
      </c>
      <c r="AN860" s="18">
        <f t="shared" si="1774"/>
        <v>22.2</v>
      </c>
      <c r="AO860" s="18">
        <f t="shared" si="1775"/>
        <v>35.200000000000003</v>
      </c>
      <c r="AP860" s="18">
        <f t="shared" si="1776"/>
        <v>-4.5</v>
      </c>
      <c r="AQ860" s="18">
        <f t="shared" si="1777"/>
        <v>-1.4</v>
      </c>
      <c r="AR860" s="18">
        <f t="shared" si="1748"/>
        <v>-1.5508742130236506</v>
      </c>
      <c r="AS860" s="18">
        <f t="shared" si="1778"/>
        <v>1.4</v>
      </c>
      <c r="AT860" s="18">
        <f t="shared" si="1749"/>
        <v>1.5508742130236506</v>
      </c>
      <c r="AU860" s="18">
        <f t="shared" si="1779"/>
        <v>0</v>
      </c>
      <c r="AV860" s="66">
        <v>109</v>
      </c>
      <c r="AW860" s="66">
        <v>52</v>
      </c>
      <c r="AX860" s="66">
        <v>11</v>
      </c>
      <c r="AY860" s="66">
        <v>32</v>
      </c>
      <c r="AZ860" s="66">
        <v>32</v>
      </c>
      <c r="BA860" s="66">
        <v>0</v>
      </c>
      <c r="BB860" s="66">
        <v>0</v>
      </c>
      <c r="BC860" s="66">
        <v>0</v>
      </c>
      <c r="BD860">
        <v>5</v>
      </c>
      <c r="BE860" t="s">
        <v>5274</v>
      </c>
      <c r="BF860" t="s">
        <v>5275</v>
      </c>
      <c r="BG860" t="s">
        <v>679</v>
      </c>
      <c r="BH860" t="s">
        <v>7471</v>
      </c>
      <c r="BI860">
        <v>72</v>
      </c>
      <c r="BJ860">
        <v>213</v>
      </c>
      <c r="BK860" t="s">
        <v>1259</v>
      </c>
      <c r="BL860" t="s">
        <v>7128</v>
      </c>
      <c r="BM860" s="4" t="s">
        <v>2061</v>
      </c>
      <c r="BN860" s="4" t="s">
        <v>2062</v>
      </c>
      <c r="BO860" s="4" t="s">
        <v>7323</v>
      </c>
      <c r="BP860" s="4" t="s">
        <v>7324</v>
      </c>
      <c r="BQ860" s="7">
        <f t="shared" si="1750"/>
        <v>1467.1166666666666</v>
      </c>
      <c r="BR860" s="7">
        <f t="shared" si="1751"/>
        <v>1128.8</v>
      </c>
      <c r="BS860" s="7">
        <f t="shared" si="1752"/>
        <v>290.33333333333331</v>
      </c>
      <c r="BT860" s="7">
        <f t="shared" si="1753"/>
        <v>47.983333333333334</v>
      </c>
      <c r="BU860" s="12">
        <v>1972</v>
      </c>
      <c r="BV860">
        <v>0</v>
      </c>
      <c r="BW860">
        <v>0</v>
      </c>
      <c r="BX860">
        <v>0</v>
      </c>
      <c r="BY860" s="18">
        <f t="shared" si="1754"/>
        <v>14.471794871794872</v>
      </c>
      <c r="BZ860" s="18">
        <f t="shared" si="1755"/>
        <v>3.7222222222222219</v>
      </c>
      <c r="CA860" s="18">
        <f t="shared" si="1756"/>
        <v>0.61517094017094021</v>
      </c>
      <c r="CB860" s="6">
        <v>43</v>
      </c>
      <c r="CC860" s="6">
        <v>2</v>
      </c>
      <c r="CD860" s="6">
        <v>7</v>
      </c>
      <c r="CE860" s="6">
        <v>52</v>
      </c>
      <c r="CF860" s="6">
        <v>48</v>
      </c>
      <c r="CG860" s="6">
        <v>0</v>
      </c>
      <c r="CH860" s="6">
        <v>34</v>
      </c>
      <c r="CI860" s="6">
        <v>82</v>
      </c>
      <c r="CJ860" s="11">
        <f t="shared" si="1757"/>
        <v>2.285613040396882</v>
      </c>
      <c r="CK860" s="11">
        <f t="shared" si="1758"/>
        <v>2.5008683570684265</v>
      </c>
      <c r="CL860" s="11">
        <f t="shared" si="1759"/>
        <v>1.4466130884041333</v>
      </c>
      <c r="CM860" s="11">
        <f t="shared" si="1760"/>
        <v>2.5513819985825656</v>
      </c>
      <c r="CN860" s="11">
        <f t="shared" si="1761"/>
        <v>0</v>
      </c>
      <c r="CO860" s="11">
        <f t="shared" si="1762"/>
        <v>7.0264064293915043</v>
      </c>
      <c r="CP860" s="52">
        <f t="shared" si="1741"/>
        <v>2.3255813953488372E-2</v>
      </c>
      <c r="CQ860" s="52">
        <f t="shared" si="1742"/>
        <v>0.20930232558139536</v>
      </c>
      <c r="CR860" s="52">
        <f t="shared" si="1743"/>
        <v>0.23255813953488375</v>
      </c>
      <c r="CS860" s="52">
        <f t="shared" si="1744"/>
        <v>0</v>
      </c>
      <c r="CT860" s="52">
        <f t="shared" si="1745"/>
        <v>0</v>
      </c>
      <c r="CU860" s="52">
        <f t="shared" si="1746"/>
        <v>0</v>
      </c>
      <c r="CV860">
        <v>0</v>
      </c>
      <c r="CW860" s="60">
        <f t="shared" si="1780"/>
        <v>39.778847578041194</v>
      </c>
      <c r="CX860" s="60">
        <f t="shared" si="1781"/>
        <v>54.227245156201434</v>
      </c>
      <c r="CY860" s="60">
        <v>-0.6230939456081388</v>
      </c>
      <c r="CZ860" s="60">
        <v>-1.7543346852422108</v>
      </c>
      <c r="DA860" s="60">
        <v>1.4635634963746464</v>
      </c>
      <c r="DB860" s="60">
        <v>6.3179279625443813E-2</v>
      </c>
      <c r="DC860" s="60">
        <v>0</v>
      </c>
      <c r="DD860" s="60">
        <f t="shared" si="1782"/>
        <v>-0.8506858548502596</v>
      </c>
      <c r="DE860" s="60">
        <f t="shared" si="1783"/>
        <v>-1.1596703577542249</v>
      </c>
      <c r="DF860" s="60">
        <v>21.125506789821031</v>
      </c>
      <c r="DG860" s="60">
        <v>1.0097832685555304</v>
      </c>
      <c r="DH860" s="60">
        <v>10.74593319029227</v>
      </c>
      <c r="DI860" s="60">
        <v>7.748310184222623</v>
      </c>
      <c r="DJ860" s="60">
        <f t="shared" si="1784"/>
        <v>40.629533432891456</v>
      </c>
      <c r="DK860" s="60">
        <f t="shared" si="1785"/>
        <v>55.386915513955664</v>
      </c>
      <c r="DL860" s="60"/>
      <c r="DM860" s="60"/>
      <c r="DN860" s="60">
        <f t="shared" si="1786"/>
        <v>0</v>
      </c>
      <c r="DO860" s="58">
        <v>1128.8</v>
      </c>
      <c r="DP860" s="58">
        <v>47.983333333333334</v>
      </c>
      <c r="DQ860" s="58">
        <v>290.33333333333331</v>
      </c>
      <c r="DR860" s="58">
        <v>1467.1166666666666</v>
      </c>
    </row>
    <row r="861" spans="1:122" x14ac:dyDescent="0.2">
      <c r="A861" t="s">
        <v>4672</v>
      </c>
      <c r="B861" t="s">
        <v>4672</v>
      </c>
      <c r="C861" t="str">
        <f t="shared" si="1763"/>
        <v xml:space="preserve">Malone, Ryan </v>
      </c>
      <c r="D861" t="str">
        <f t="shared" si="1764"/>
        <v>Ryan Malone</v>
      </c>
      <c r="E861" t="str">
        <f t="shared" si="1765"/>
        <v>LW</v>
      </c>
      <c r="F861" t="s">
        <v>2833</v>
      </c>
      <c r="G861">
        <v>64</v>
      </c>
      <c r="H861">
        <v>16</v>
      </c>
      <c r="I861">
        <v>15</v>
      </c>
      <c r="J861">
        <f t="shared" si="1766"/>
        <v>31</v>
      </c>
      <c r="K861">
        <v>4</v>
      </c>
      <c r="L861">
        <v>71</v>
      </c>
      <c r="M861" s="5" t="s">
        <v>5921</v>
      </c>
      <c r="N861" s="7">
        <f t="shared" si="1767"/>
        <v>16.25</v>
      </c>
      <c r="O861" s="7">
        <f t="shared" si="1768"/>
        <v>1040</v>
      </c>
      <c r="P861">
        <v>1</v>
      </c>
      <c r="Q861">
        <v>4</v>
      </c>
      <c r="R861">
        <v>1</v>
      </c>
      <c r="S861">
        <v>1</v>
      </c>
      <c r="T861">
        <f t="shared" si="1769"/>
        <v>14</v>
      </c>
      <c r="U861">
        <f t="shared" si="1770"/>
        <v>10</v>
      </c>
      <c r="V861">
        <v>125</v>
      </c>
      <c r="W861" s="9">
        <f t="shared" si="1771"/>
        <v>0.128</v>
      </c>
      <c r="X861">
        <v>1380</v>
      </c>
      <c r="Y861">
        <v>0</v>
      </c>
      <c r="Z861">
        <v>0</v>
      </c>
      <c r="AA861">
        <v>48</v>
      </c>
      <c r="AB861">
        <v>61</v>
      </c>
      <c r="AC861" s="9">
        <f t="shared" si="1772"/>
        <v>0.44036697247706424</v>
      </c>
      <c r="AD861" s="5" t="s">
        <v>845</v>
      </c>
      <c r="AE861" s="11">
        <f t="shared" si="1773"/>
        <v>33.549999999999997</v>
      </c>
      <c r="AF861" s="27">
        <v>51</v>
      </c>
      <c r="AG861" s="12">
        <v>1676909</v>
      </c>
      <c r="AH861" s="13" t="s">
        <v>4481</v>
      </c>
      <c r="AI861" s="13" t="s">
        <v>6321</v>
      </c>
      <c r="AJ861" s="14">
        <v>1.5</v>
      </c>
      <c r="AK861" s="13" t="s">
        <v>6455</v>
      </c>
      <c r="AL861" s="13" t="s">
        <v>6341</v>
      </c>
      <c r="AM861" s="13" t="s">
        <v>6373</v>
      </c>
      <c r="AN861" s="18">
        <f t="shared" si="1774"/>
        <v>18.3</v>
      </c>
      <c r="AO861" s="18">
        <f t="shared" si="1775"/>
        <v>20.5</v>
      </c>
      <c r="AP861" s="18">
        <f t="shared" si="1776"/>
        <v>1.5</v>
      </c>
      <c r="AQ861" s="18">
        <f t="shared" si="1777"/>
        <v>3.6</v>
      </c>
      <c r="AR861" s="18">
        <f t="shared" si="1748"/>
        <v>5.4733427934319883</v>
      </c>
      <c r="AS861" s="18">
        <f t="shared" si="1778"/>
        <v>1.6</v>
      </c>
      <c r="AT861" s="18">
        <f t="shared" si="1749"/>
        <v>2.4325967970808837</v>
      </c>
      <c r="AU861" s="18">
        <f t="shared" si="1779"/>
        <v>5.2</v>
      </c>
      <c r="AV861" s="66">
        <v>34</v>
      </c>
      <c r="AW861" s="66">
        <v>87</v>
      </c>
      <c r="AX861" s="66">
        <v>43</v>
      </c>
      <c r="AY861" s="66">
        <v>19</v>
      </c>
      <c r="AZ861" s="66">
        <v>31</v>
      </c>
      <c r="BA861" s="66">
        <v>48</v>
      </c>
      <c r="BB861" s="66">
        <v>61</v>
      </c>
      <c r="BC861" s="66">
        <v>2.9</v>
      </c>
      <c r="BE861" t="s">
        <v>1378</v>
      </c>
      <c r="BF861" t="s">
        <v>1379</v>
      </c>
      <c r="BG861" t="s">
        <v>1380</v>
      </c>
      <c r="BH861" t="s">
        <v>7471</v>
      </c>
      <c r="BI861">
        <v>76</v>
      </c>
      <c r="BJ861">
        <v>224</v>
      </c>
      <c r="BK861" t="s">
        <v>1259</v>
      </c>
      <c r="BL861" t="s">
        <v>7128</v>
      </c>
      <c r="BM861" s="4" t="s">
        <v>526</v>
      </c>
      <c r="BN861" s="4" t="s">
        <v>6840</v>
      </c>
      <c r="BO861" s="4" t="s">
        <v>6841</v>
      </c>
      <c r="BP861" s="4" t="s">
        <v>6842</v>
      </c>
      <c r="BQ861" s="7">
        <f t="shared" si="1750"/>
        <v>1040.1833333333334</v>
      </c>
      <c r="BR861" s="7">
        <f t="shared" si="1751"/>
        <v>764.9</v>
      </c>
      <c r="BS861" s="7">
        <f t="shared" si="1752"/>
        <v>170.3</v>
      </c>
      <c r="BT861" s="7">
        <f t="shared" si="1753"/>
        <v>104.98333333333333</v>
      </c>
      <c r="BU861" s="12">
        <v>1380</v>
      </c>
      <c r="BV861">
        <v>0</v>
      </c>
      <c r="BW861">
        <v>0</v>
      </c>
      <c r="BX861">
        <v>0</v>
      </c>
      <c r="BY861" s="18">
        <f t="shared" si="1754"/>
        <v>11.9515625</v>
      </c>
      <c r="BZ861" s="18">
        <f t="shared" si="1755"/>
        <v>2.6609375000000002</v>
      </c>
      <c r="CA861" s="18">
        <f t="shared" si="1756"/>
        <v>1.6403645833333333</v>
      </c>
      <c r="CB861" s="6">
        <v>30</v>
      </c>
      <c r="CC861" s="6">
        <v>10</v>
      </c>
      <c r="CD861" s="6">
        <v>6</v>
      </c>
      <c r="CE861" s="6">
        <v>46</v>
      </c>
      <c r="CF861" s="6">
        <v>31</v>
      </c>
      <c r="CG861" s="6">
        <v>2</v>
      </c>
      <c r="CH861" s="6">
        <v>14</v>
      </c>
      <c r="CI861" s="6">
        <v>47</v>
      </c>
      <c r="CJ861" s="11">
        <f t="shared" si="1757"/>
        <v>2.3532487906915938</v>
      </c>
      <c r="CK861" s="11">
        <f t="shared" si="1758"/>
        <v>5.7151928877599616</v>
      </c>
      <c r="CL861" s="11">
        <f t="shared" si="1759"/>
        <v>2.1139166177334117</v>
      </c>
      <c r="CM861" s="11">
        <f t="shared" si="1760"/>
        <v>2.4316904170479803</v>
      </c>
      <c r="CN861" s="11">
        <f t="shared" si="1761"/>
        <v>1.1430385775519922</v>
      </c>
      <c r="CO861" s="11">
        <f t="shared" si="1762"/>
        <v>4.9324721080446272</v>
      </c>
      <c r="CP861" s="52">
        <f t="shared" si="1741"/>
        <v>0.46666666666666667</v>
      </c>
      <c r="CQ861" s="52">
        <f t="shared" si="1742"/>
        <v>0.33333333333333331</v>
      </c>
      <c r="CR861" s="52">
        <f t="shared" si="1743"/>
        <v>0.8</v>
      </c>
      <c r="CS861" s="52">
        <f t="shared" si="1744"/>
        <v>0.1</v>
      </c>
      <c r="CT861" s="52">
        <f t="shared" si="1745"/>
        <v>0.4</v>
      </c>
      <c r="CU861" s="52">
        <f t="shared" si="1746"/>
        <v>0.5</v>
      </c>
      <c r="CV861">
        <v>0</v>
      </c>
      <c r="CW861" s="60">
        <f t="shared" si="1780"/>
        <v>36.779089748333156</v>
      </c>
      <c r="CX861" s="60">
        <f t="shared" si="1781"/>
        <v>70.716552687827118</v>
      </c>
      <c r="CY861" s="60">
        <v>18.374996001881101</v>
      </c>
      <c r="CZ861" s="60">
        <v>-0.14503109740449169</v>
      </c>
      <c r="DA861" s="60">
        <v>1.0376641413684218</v>
      </c>
      <c r="DB861" s="60">
        <v>1.8319828561269318</v>
      </c>
      <c r="DC861" s="60">
        <v>0</v>
      </c>
      <c r="DD861" s="60">
        <f t="shared" si="1782"/>
        <v>21.099611901971961</v>
      </c>
      <c r="DE861" s="60">
        <f t="shared" si="1783"/>
        <v>40.569025143590636</v>
      </c>
      <c r="DF861" s="60">
        <v>6.3029268342534186</v>
      </c>
      <c r="DG861" s="60">
        <v>-0.11846174670888537</v>
      </c>
      <c r="DH861" s="60">
        <v>8.6114865448540598</v>
      </c>
      <c r="DI861" s="60">
        <v>0.88352621396260456</v>
      </c>
      <c r="DJ861" s="60">
        <f t="shared" si="1784"/>
        <v>15.679477846361197</v>
      </c>
      <c r="DK861" s="60">
        <f t="shared" si="1785"/>
        <v>30.147527544236489</v>
      </c>
      <c r="DL861" s="60"/>
      <c r="DM861" s="60"/>
      <c r="DN861" s="60">
        <f t="shared" si="1786"/>
        <v>0</v>
      </c>
      <c r="DO861" s="58">
        <v>764.9</v>
      </c>
      <c r="DP861" s="58">
        <v>104.98333333333335</v>
      </c>
      <c r="DQ861" s="58">
        <v>170.3</v>
      </c>
      <c r="DR861" s="58">
        <v>1040.1833333333334</v>
      </c>
    </row>
    <row r="862" spans="1:122" x14ac:dyDescent="0.2">
      <c r="A862" t="s">
        <v>4672</v>
      </c>
      <c r="B862" t="s">
        <v>4672</v>
      </c>
      <c r="C862" t="str">
        <f t="shared" si="1763"/>
        <v xml:space="preserve">Whitney, Ryan </v>
      </c>
      <c r="D862" t="str">
        <f t="shared" si="1764"/>
        <v>Ryan Whitney</v>
      </c>
      <c r="E862" t="str">
        <f t="shared" si="1765"/>
        <v xml:space="preserve">D </v>
      </c>
      <c r="F862" t="s">
        <v>2828</v>
      </c>
      <c r="G862">
        <v>81</v>
      </c>
      <c r="H862">
        <v>14</v>
      </c>
      <c r="I862">
        <v>45</v>
      </c>
      <c r="J862">
        <f t="shared" si="1766"/>
        <v>59</v>
      </c>
      <c r="K862">
        <v>9</v>
      </c>
      <c r="L862">
        <v>77</v>
      </c>
      <c r="M862" s="5" t="s">
        <v>5956</v>
      </c>
      <c r="N862" s="7">
        <f t="shared" si="1767"/>
        <v>23.933333333333334</v>
      </c>
      <c r="O862" s="7">
        <f t="shared" si="1768"/>
        <v>1938.6</v>
      </c>
      <c r="P862">
        <v>9</v>
      </c>
      <c r="Q862">
        <v>24</v>
      </c>
      <c r="R862">
        <v>0</v>
      </c>
      <c r="S862">
        <v>1</v>
      </c>
      <c r="T862">
        <f t="shared" si="1769"/>
        <v>5</v>
      </c>
      <c r="U862">
        <f t="shared" si="1770"/>
        <v>20</v>
      </c>
      <c r="V862">
        <v>129</v>
      </c>
      <c r="W862" s="9">
        <f t="shared" si="1771"/>
        <v>0.10852713178294573</v>
      </c>
      <c r="X862">
        <v>2194</v>
      </c>
      <c r="Y862">
        <v>2</v>
      </c>
      <c r="Z862">
        <v>0</v>
      </c>
      <c r="AA862">
        <v>1</v>
      </c>
      <c r="AB862">
        <v>4</v>
      </c>
      <c r="AC862" s="9">
        <f t="shared" si="1772"/>
        <v>0.2</v>
      </c>
      <c r="AD862" s="5" t="s">
        <v>846</v>
      </c>
      <c r="AE862" s="11">
        <f t="shared" si="1773"/>
        <v>32.85</v>
      </c>
      <c r="AF862" s="27">
        <v>65</v>
      </c>
      <c r="AG862" s="12">
        <v>5350016</v>
      </c>
      <c r="AH862" s="13" t="s">
        <v>4474</v>
      </c>
      <c r="AI862" s="13" t="s">
        <v>6359</v>
      </c>
      <c r="AJ862" s="14">
        <v>11.7</v>
      </c>
      <c r="AK862" s="13" t="s">
        <v>6433</v>
      </c>
      <c r="AL862" s="13" t="s">
        <v>6346</v>
      </c>
      <c r="AM862" s="13" t="s">
        <v>6491</v>
      </c>
      <c r="AN862" s="18">
        <f t="shared" si="1774"/>
        <v>44.8</v>
      </c>
      <c r="AO862" s="18">
        <f t="shared" si="1775"/>
        <v>36.1</v>
      </c>
      <c r="AP862" s="18">
        <f t="shared" si="1776"/>
        <v>11.7</v>
      </c>
      <c r="AQ862" s="18">
        <f t="shared" si="1777"/>
        <v>10.9</v>
      </c>
      <c r="AR862" s="18">
        <f t="shared" si="1748"/>
        <v>8.3587888702853999</v>
      </c>
      <c r="AS862" s="18">
        <f t="shared" si="1778"/>
        <v>5.7</v>
      </c>
      <c r="AT862" s="18">
        <f t="shared" si="1749"/>
        <v>4.3711097762042925</v>
      </c>
      <c r="AU862" s="18">
        <f t="shared" si="1779"/>
        <v>16.5</v>
      </c>
      <c r="AV862" s="66">
        <v>118</v>
      </c>
      <c r="AW862" s="66">
        <v>38</v>
      </c>
      <c r="AX862" s="66">
        <v>53</v>
      </c>
      <c r="AY862" s="66">
        <v>58</v>
      </c>
      <c r="AZ862" s="66">
        <v>13</v>
      </c>
      <c r="BA862" s="66">
        <v>1</v>
      </c>
      <c r="BB862" s="66">
        <v>4</v>
      </c>
      <c r="BC862" s="66">
        <v>0.1</v>
      </c>
      <c r="BD862">
        <v>19</v>
      </c>
      <c r="BE862" t="s">
        <v>263</v>
      </c>
      <c r="BF862" t="s">
        <v>264</v>
      </c>
      <c r="BG862" t="s">
        <v>7498</v>
      </c>
      <c r="BH862" t="s">
        <v>7471</v>
      </c>
      <c r="BI862">
        <v>76</v>
      </c>
      <c r="BJ862">
        <v>219</v>
      </c>
      <c r="BK862" t="s">
        <v>1259</v>
      </c>
      <c r="BL862" t="s">
        <v>7128</v>
      </c>
      <c r="BM862" s="4" t="s">
        <v>1824</v>
      </c>
      <c r="BN862" s="4" t="s">
        <v>1825</v>
      </c>
      <c r="BO862" s="4" t="s">
        <v>595</v>
      </c>
      <c r="BP862" s="4" t="s">
        <v>597</v>
      </c>
      <c r="BQ862" s="7">
        <f t="shared" si="1750"/>
        <v>1938.75</v>
      </c>
      <c r="BR862" s="7">
        <f t="shared" si="1751"/>
        <v>1269.4666666666667</v>
      </c>
      <c r="BS862" s="7">
        <f t="shared" si="1752"/>
        <v>184.6</v>
      </c>
      <c r="BT862" s="7">
        <f t="shared" si="1753"/>
        <v>484.68333333333334</v>
      </c>
      <c r="BU862" s="12">
        <v>2194</v>
      </c>
      <c r="BV862">
        <v>0</v>
      </c>
      <c r="BW862">
        <v>0</v>
      </c>
      <c r="BX862">
        <v>0</v>
      </c>
      <c r="BY862" s="18">
        <f t="shared" si="1754"/>
        <v>15.672427983539094</v>
      </c>
      <c r="BZ862" s="18">
        <f t="shared" si="1755"/>
        <v>2.2790123456790123</v>
      </c>
      <c r="CA862" s="18">
        <f t="shared" si="1756"/>
        <v>5.9837448559670783</v>
      </c>
      <c r="CB862" s="6">
        <v>62</v>
      </c>
      <c r="CC862" s="6">
        <v>59</v>
      </c>
      <c r="CD862" s="6">
        <v>2</v>
      </c>
      <c r="CE862" s="6">
        <v>123</v>
      </c>
      <c r="CF862" s="6">
        <v>48</v>
      </c>
      <c r="CG862" s="6">
        <v>7</v>
      </c>
      <c r="CH862" s="6">
        <v>19</v>
      </c>
      <c r="CI862" s="6">
        <v>74</v>
      </c>
      <c r="CJ862" s="11">
        <f t="shared" si="1757"/>
        <v>2.9303644575149672</v>
      </c>
      <c r="CK862" s="11">
        <f t="shared" si="1758"/>
        <v>7.3037378357002849</v>
      </c>
      <c r="CL862" s="11">
        <f t="shared" si="1759"/>
        <v>0.65005417118093178</v>
      </c>
      <c r="CM862" s="11">
        <f t="shared" si="1760"/>
        <v>2.2686692574309419</v>
      </c>
      <c r="CN862" s="11">
        <f t="shared" si="1761"/>
        <v>0.86654516694749151</v>
      </c>
      <c r="CO862" s="11">
        <f t="shared" si="1762"/>
        <v>6.1755146262188525</v>
      </c>
      <c r="CP862" s="52">
        <f t="shared" si="1741"/>
        <v>8.0645161290322578E-2</v>
      </c>
      <c r="CQ862" s="52">
        <f t="shared" si="1742"/>
        <v>0.32258064516129031</v>
      </c>
      <c r="CR862" s="52">
        <f t="shared" si="1743"/>
        <v>0.40322580645161288</v>
      </c>
      <c r="CS862" s="52">
        <f t="shared" si="1744"/>
        <v>0.15254237288135594</v>
      </c>
      <c r="CT862" s="52">
        <f t="shared" si="1745"/>
        <v>0.40677966101694918</v>
      </c>
      <c r="CU862" s="52">
        <f t="shared" si="1746"/>
        <v>0.55932203389830515</v>
      </c>
      <c r="CV862">
        <v>0</v>
      </c>
      <c r="CW862" s="60">
        <f t="shared" si="1780"/>
        <v>85.847741668234505</v>
      </c>
      <c r="CX862" s="60">
        <f t="shared" si="1781"/>
        <v>88.559888245760931</v>
      </c>
      <c r="CY862" s="60">
        <v>17.560792079607975</v>
      </c>
      <c r="CZ862" s="60">
        <v>21.557457732464691</v>
      </c>
      <c r="DA862" s="60">
        <v>1.9340545936562732</v>
      </c>
      <c r="DB862" s="60">
        <v>0.30319920279491519</v>
      </c>
      <c r="DC862" s="60">
        <v>0</v>
      </c>
      <c r="DD862" s="60">
        <f t="shared" si="1782"/>
        <v>41.355503608523847</v>
      </c>
      <c r="DE862" s="60">
        <f t="shared" si="1783"/>
        <v>42.662028222848583</v>
      </c>
      <c r="DF862" s="60">
        <v>28.166580721641331</v>
      </c>
      <c r="DG862" s="60">
        <v>1.7861865542242041</v>
      </c>
      <c r="DH862" s="60">
        <v>8.5822514426041021</v>
      </c>
      <c r="DI862" s="60">
        <v>5.9572193412410162</v>
      </c>
      <c r="DJ862" s="60">
        <f t="shared" si="1784"/>
        <v>44.492238059710651</v>
      </c>
      <c r="DK862" s="60">
        <f t="shared" si="1785"/>
        <v>45.897860022912347</v>
      </c>
      <c r="DL862" s="60"/>
      <c r="DM862" s="60"/>
      <c r="DN862" s="60">
        <f t="shared" si="1786"/>
        <v>0</v>
      </c>
      <c r="DO862" s="59">
        <v>1269.4666666666667</v>
      </c>
      <c r="DP862" s="59">
        <v>484.68333333333328</v>
      </c>
      <c r="DQ862" s="59">
        <v>184.6</v>
      </c>
      <c r="DR862" s="58">
        <v>1938.75</v>
      </c>
    </row>
    <row r="863" spans="1:122" s="30" customFormat="1" x14ac:dyDescent="0.2">
      <c r="A863" t="s">
        <v>4672</v>
      </c>
      <c r="B863" t="s">
        <v>4672</v>
      </c>
      <c r="C863" t="str">
        <f t="shared" si="1763"/>
        <v xml:space="preserve">Gonchar, Sergei </v>
      </c>
      <c r="D863" t="str">
        <f t="shared" si="1764"/>
        <v>Sergei Gonchar</v>
      </c>
      <c r="E863" t="str">
        <f t="shared" si="1765"/>
        <v xml:space="preserve">D </v>
      </c>
      <c r="F863" t="s">
        <v>2827</v>
      </c>
      <c r="G863">
        <v>82</v>
      </c>
      <c r="H863">
        <v>13</v>
      </c>
      <c r="I863">
        <v>54</v>
      </c>
      <c r="J863">
        <f t="shared" si="1766"/>
        <v>67</v>
      </c>
      <c r="K863">
        <v>-5</v>
      </c>
      <c r="L863">
        <v>72</v>
      </c>
      <c r="M863" s="5" t="s">
        <v>4316</v>
      </c>
      <c r="N863" s="7">
        <f t="shared" si="1767"/>
        <v>26.566666666666666</v>
      </c>
      <c r="O863" s="7">
        <f t="shared" si="1768"/>
        <v>2178.4666666666667</v>
      </c>
      <c r="P863">
        <v>10</v>
      </c>
      <c r="Q863">
        <v>38</v>
      </c>
      <c r="R863">
        <v>1</v>
      </c>
      <c r="S863">
        <v>2</v>
      </c>
      <c r="T863">
        <f t="shared" si="1769"/>
        <v>2</v>
      </c>
      <c r="U863">
        <f t="shared" si="1770"/>
        <v>14</v>
      </c>
      <c r="V863">
        <v>191</v>
      </c>
      <c r="W863" s="9">
        <f t="shared" si="1771"/>
        <v>6.8062827225130892E-2</v>
      </c>
      <c r="X863">
        <v>2343</v>
      </c>
      <c r="Y863">
        <v>3</v>
      </c>
      <c r="Z863">
        <v>0</v>
      </c>
      <c r="AA863">
        <v>0</v>
      </c>
      <c r="AB863">
        <v>0</v>
      </c>
      <c r="AC863" s="9">
        <f t="shared" si="1772"/>
        <v>0</v>
      </c>
      <c r="AD863" s="5" t="s">
        <v>847</v>
      </c>
      <c r="AE863" s="11">
        <f t="shared" si="1773"/>
        <v>32.5</v>
      </c>
      <c r="AF863" s="27">
        <v>65</v>
      </c>
      <c r="AG863" s="12">
        <v>5704188</v>
      </c>
      <c r="AH863" s="13" t="s">
        <v>4477</v>
      </c>
      <c r="AI863" s="13" t="s">
        <v>6516</v>
      </c>
      <c r="AJ863" s="14">
        <v>-0.8</v>
      </c>
      <c r="AK863" s="13" t="s">
        <v>6497</v>
      </c>
      <c r="AL863" s="13" t="s">
        <v>4365</v>
      </c>
      <c r="AM863" s="13" t="s">
        <v>6384</v>
      </c>
      <c r="AN863" s="18">
        <f t="shared" si="1774"/>
        <v>54.9</v>
      </c>
      <c r="AO863" s="18">
        <f t="shared" si="1775"/>
        <v>41.7</v>
      </c>
      <c r="AP863" s="18">
        <f t="shared" si="1776"/>
        <v>-0.8</v>
      </c>
      <c r="AQ863" s="18">
        <f t="shared" si="1777"/>
        <v>11</v>
      </c>
      <c r="AR863" s="18">
        <f t="shared" si="1748"/>
        <v>7.2418049650253744</v>
      </c>
      <c r="AS863" s="18">
        <f t="shared" si="1778"/>
        <v>2.8</v>
      </c>
      <c r="AT863" s="18">
        <f t="shared" si="1749"/>
        <v>1.8433685365519132</v>
      </c>
      <c r="AU863" s="18">
        <f t="shared" si="1779"/>
        <v>13.8</v>
      </c>
      <c r="AV863" s="66">
        <v>138</v>
      </c>
      <c r="AW863" s="66">
        <v>64</v>
      </c>
      <c r="AX863" s="66">
        <v>79</v>
      </c>
      <c r="AY863" s="66">
        <v>45</v>
      </c>
      <c r="AZ863" s="66">
        <v>31</v>
      </c>
      <c r="BA863" s="66">
        <v>0</v>
      </c>
      <c r="BB863" s="66">
        <v>0</v>
      </c>
      <c r="BC863" s="66">
        <v>0</v>
      </c>
      <c r="BD863"/>
      <c r="BE863" t="s">
        <v>2869</v>
      </c>
      <c r="BF863" t="s">
        <v>2870</v>
      </c>
      <c r="BG863"/>
      <c r="BH863" t="s">
        <v>7453</v>
      </c>
      <c r="BI863">
        <v>74</v>
      </c>
      <c r="BJ863">
        <v>211</v>
      </c>
      <c r="BK863" t="s">
        <v>1259</v>
      </c>
      <c r="BL863" t="s">
        <v>7128</v>
      </c>
      <c r="BM863" s="4" t="s">
        <v>1792</v>
      </c>
      <c r="BN863" s="4" t="s">
        <v>1793</v>
      </c>
      <c r="BO863" s="4" t="s">
        <v>549</v>
      </c>
      <c r="BP863" s="4" t="s">
        <v>551</v>
      </c>
      <c r="BQ863" s="7">
        <f t="shared" si="1750"/>
        <v>2178.1333333333332</v>
      </c>
      <c r="BR863" s="7">
        <f t="shared" si="1751"/>
        <v>1318.35</v>
      </c>
      <c r="BS863" s="7">
        <f t="shared" si="1752"/>
        <v>256.83333333333331</v>
      </c>
      <c r="BT863" s="7">
        <f t="shared" si="1753"/>
        <v>602.95000000000005</v>
      </c>
      <c r="BU863" s="12">
        <v>2343</v>
      </c>
      <c r="BV863">
        <v>2</v>
      </c>
      <c r="BW863">
        <v>0</v>
      </c>
      <c r="BX863">
        <v>0</v>
      </c>
      <c r="BY863" s="18">
        <f t="shared" si="1754"/>
        <v>16.077439024390245</v>
      </c>
      <c r="BZ863" s="18">
        <f t="shared" si="1755"/>
        <v>3.1321138211382111</v>
      </c>
      <c r="CA863" s="18">
        <f t="shared" si="1756"/>
        <v>7.3530487804878053</v>
      </c>
      <c r="CB863" s="6">
        <v>59</v>
      </c>
      <c r="CC863" s="6">
        <v>85</v>
      </c>
      <c r="CD863" s="6">
        <v>5</v>
      </c>
      <c r="CE863" s="6">
        <v>149</v>
      </c>
      <c r="CF863" s="6">
        <v>58</v>
      </c>
      <c r="CG863" s="6">
        <v>10</v>
      </c>
      <c r="CH863" s="6">
        <v>27</v>
      </c>
      <c r="CI863" s="6">
        <v>95</v>
      </c>
      <c r="CJ863" s="11">
        <f t="shared" si="1757"/>
        <v>2.6851746501308456</v>
      </c>
      <c r="CK863" s="11">
        <f t="shared" si="1758"/>
        <v>8.458412803715067</v>
      </c>
      <c r="CL863" s="11">
        <f t="shared" si="1759"/>
        <v>1.1680726800778716</v>
      </c>
      <c r="CM863" s="11">
        <f t="shared" si="1760"/>
        <v>2.639663215382865</v>
      </c>
      <c r="CN863" s="11">
        <f t="shared" si="1761"/>
        <v>0.9951073886723607</v>
      </c>
      <c r="CO863" s="11">
        <f t="shared" si="1762"/>
        <v>6.3075924724205068</v>
      </c>
      <c r="CP863" s="52">
        <f t="shared" si="1741"/>
        <v>3.3898305084745763E-2</v>
      </c>
      <c r="CQ863" s="52">
        <f t="shared" si="1742"/>
        <v>0.23728813559322035</v>
      </c>
      <c r="CR863" s="52">
        <f t="shared" si="1743"/>
        <v>0.2711864406779661</v>
      </c>
      <c r="CS863" s="52">
        <f t="shared" si="1744"/>
        <v>0.11764705882352941</v>
      </c>
      <c r="CT863" s="52">
        <f t="shared" si="1745"/>
        <v>0.44705882352941179</v>
      </c>
      <c r="CU863" s="52">
        <f t="shared" si="1746"/>
        <v>0.56470588235294117</v>
      </c>
      <c r="CV863">
        <v>0</v>
      </c>
      <c r="CW863" s="60">
        <f t="shared" si="1780"/>
        <v>77.776912120146605</v>
      </c>
      <c r="CX863" s="60">
        <f t="shared" si="1781"/>
        <v>71.416116662720327</v>
      </c>
      <c r="CY863" s="60">
        <v>5.9600843445781555</v>
      </c>
      <c r="CZ863" s="60">
        <v>29.542461130655649</v>
      </c>
      <c r="DA863" s="60">
        <v>2.1728581709499339</v>
      </c>
      <c r="DB863" s="60">
        <v>4.0342190664934332</v>
      </c>
      <c r="DC863" s="60">
        <v>-1.4868216775863345</v>
      </c>
      <c r="DD863" s="60">
        <f t="shared" si="1782"/>
        <v>40.222801035090839</v>
      </c>
      <c r="DE863" s="60">
        <f t="shared" si="1783"/>
        <v>36.933277150242567</v>
      </c>
      <c r="DF863" s="60">
        <v>22.506297830119792</v>
      </c>
      <c r="DG863" s="60">
        <v>0.669168050077659</v>
      </c>
      <c r="DH863" s="60">
        <v>11.56257589161455</v>
      </c>
      <c r="DI863" s="60">
        <v>2.8160693132437684</v>
      </c>
      <c r="DJ863" s="60">
        <f t="shared" si="1784"/>
        <v>37.554111085055766</v>
      </c>
      <c r="DK863" s="60">
        <f t="shared" si="1785"/>
        <v>34.482839512477746</v>
      </c>
      <c r="DL863" s="60"/>
      <c r="DM863" s="60"/>
      <c r="DN863" s="60">
        <f t="shared" si="1786"/>
        <v>0</v>
      </c>
      <c r="DO863" s="58">
        <v>1318.35</v>
      </c>
      <c r="DP863" s="58">
        <v>602.95000000000005</v>
      </c>
      <c r="DQ863" s="58">
        <v>256.83333333333331</v>
      </c>
      <c r="DR863" s="58">
        <v>2178.1333333333332</v>
      </c>
    </row>
    <row r="864" spans="1:122" s="30" customFormat="1" x14ac:dyDescent="0.2">
      <c r="A864" t="s">
        <v>4672</v>
      </c>
      <c r="B864" t="s">
        <v>4672</v>
      </c>
      <c r="C864" t="str">
        <f t="shared" si="1763"/>
        <v xml:space="preserve">Crosby, Sidney </v>
      </c>
      <c r="D864" t="str">
        <f t="shared" si="1764"/>
        <v>Sidney Crosby</v>
      </c>
      <c r="E864" t="str">
        <f t="shared" si="1765"/>
        <v xml:space="preserve">C </v>
      </c>
      <c r="F864" t="s">
        <v>2824</v>
      </c>
      <c r="G864">
        <v>79</v>
      </c>
      <c r="H864">
        <v>36</v>
      </c>
      <c r="I864">
        <v>84</v>
      </c>
      <c r="J864">
        <f t="shared" si="1766"/>
        <v>120</v>
      </c>
      <c r="K864">
        <v>10</v>
      </c>
      <c r="L864">
        <v>60</v>
      </c>
      <c r="M864" s="5" t="s">
        <v>5636</v>
      </c>
      <c r="N864" s="7">
        <f t="shared" si="1767"/>
        <v>20.766666666666666</v>
      </c>
      <c r="O864" s="7">
        <f t="shared" si="1768"/>
        <v>1640.5666666666666</v>
      </c>
      <c r="P864">
        <v>13</v>
      </c>
      <c r="Q864">
        <v>48</v>
      </c>
      <c r="R864">
        <v>0</v>
      </c>
      <c r="S864">
        <v>0</v>
      </c>
      <c r="T864">
        <f t="shared" si="1769"/>
        <v>23</v>
      </c>
      <c r="U864">
        <f t="shared" si="1770"/>
        <v>36</v>
      </c>
      <c r="V864">
        <v>250</v>
      </c>
      <c r="W864" s="9">
        <f t="shared" si="1771"/>
        <v>0.14399999999999999</v>
      </c>
      <c r="X864">
        <v>1930</v>
      </c>
      <c r="Y864">
        <v>4</v>
      </c>
      <c r="Z864">
        <v>0</v>
      </c>
      <c r="AA864">
        <v>839</v>
      </c>
      <c r="AB864">
        <v>847</v>
      </c>
      <c r="AC864" s="9">
        <f t="shared" si="1772"/>
        <v>0.49762752075919336</v>
      </c>
      <c r="AD864" s="5" t="s">
        <v>848</v>
      </c>
      <c r="AE864" s="11">
        <f t="shared" si="1773"/>
        <v>13.65</v>
      </c>
      <c r="AF864" s="27">
        <v>60</v>
      </c>
      <c r="AG864" s="12">
        <v>5825848</v>
      </c>
      <c r="AH864" s="13" t="s">
        <v>4472</v>
      </c>
      <c r="AI864" s="13" t="s">
        <v>6456</v>
      </c>
      <c r="AJ864" s="14">
        <v>17.600000000000001</v>
      </c>
      <c r="AK864" s="13" t="s">
        <v>4473</v>
      </c>
      <c r="AL864" s="13" t="s">
        <v>6327</v>
      </c>
      <c r="AM864" s="13" t="s">
        <v>4444</v>
      </c>
      <c r="AN864" s="18">
        <f t="shared" si="1774"/>
        <v>39.6</v>
      </c>
      <c r="AO864" s="18">
        <f t="shared" si="1775"/>
        <v>26.8</v>
      </c>
      <c r="AP864" s="18">
        <f t="shared" si="1776"/>
        <v>17.600000000000001</v>
      </c>
      <c r="AQ864" s="18">
        <f t="shared" si="1777"/>
        <v>25</v>
      </c>
      <c r="AR864" s="18">
        <f t="shared" si="1748"/>
        <v>23.579529824175303</v>
      </c>
      <c r="AS864" s="18">
        <f t="shared" si="1778"/>
        <v>4</v>
      </c>
      <c r="AT864" s="18">
        <f t="shared" si="1749"/>
        <v>3.7727247718680483</v>
      </c>
      <c r="AU864" s="18">
        <f t="shared" si="1779"/>
        <v>28.9</v>
      </c>
      <c r="AV864" s="66">
        <v>43</v>
      </c>
      <c r="AW864" s="66">
        <v>55</v>
      </c>
      <c r="AX864" s="66">
        <v>105</v>
      </c>
      <c r="AY864" s="66">
        <v>72</v>
      </c>
      <c r="AZ864" s="66">
        <v>37</v>
      </c>
      <c r="BA864" s="66">
        <v>839</v>
      </c>
      <c r="BB864" s="66">
        <v>847</v>
      </c>
      <c r="BC864" s="66">
        <v>36.4</v>
      </c>
      <c r="BD864">
        <v>87</v>
      </c>
      <c r="BE864" t="s">
        <v>7485</v>
      </c>
      <c r="BF864" t="s">
        <v>7486</v>
      </c>
      <c r="BG864" t="s">
        <v>7487</v>
      </c>
      <c r="BH864" t="s">
        <v>7457</v>
      </c>
      <c r="BI864">
        <v>71</v>
      </c>
      <c r="BJ864">
        <v>200</v>
      </c>
      <c r="BK864" t="s">
        <v>1259</v>
      </c>
      <c r="BL864" t="s">
        <v>7128</v>
      </c>
      <c r="BM864" s="4" t="s">
        <v>1948</v>
      </c>
      <c r="BN864" s="4" t="s">
        <v>1949</v>
      </c>
      <c r="BO864" s="4" t="s">
        <v>7157</v>
      </c>
      <c r="BP864" s="4" t="s">
        <v>554</v>
      </c>
      <c r="BQ864" s="7">
        <f t="shared" si="1750"/>
        <v>1639.9666666666667</v>
      </c>
      <c r="BR864" s="7">
        <f t="shared" si="1751"/>
        <v>1159.45</v>
      </c>
      <c r="BS864" s="7">
        <f t="shared" si="1752"/>
        <v>19.350000000000001</v>
      </c>
      <c r="BT864" s="7">
        <f t="shared" si="1753"/>
        <v>461.16666666666669</v>
      </c>
      <c r="BU864" s="12">
        <v>1930</v>
      </c>
      <c r="BV864">
        <v>15</v>
      </c>
      <c r="BW864">
        <v>5</v>
      </c>
      <c r="BX864">
        <v>4</v>
      </c>
      <c r="BY864" s="18">
        <f t="shared" si="1754"/>
        <v>14.676582278481014</v>
      </c>
      <c r="BZ864" s="18">
        <f t="shared" si="1755"/>
        <v>0.24493670886075952</v>
      </c>
      <c r="CA864" s="18">
        <f t="shared" si="1756"/>
        <v>5.8375527426160341</v>
      </c>
      <c r="CB864" s="6">
        <v>63</v>
      </c>
      <c r="CC864" s="6">
        <v>73</v>
      </c>
      <c r="CD864" s="6">
        <v>0</v>
      </c>
      <c r="CE864" s="6">
        <v>136</v>
      </c>
      <c r="CF864" s="6">
        <v>44</v>
      </c>
      <c r="CG864" s="6">
        <v>7</v>
      </c>
      <c r="CH864" s="6">
        <v>1</v>
      </c>
      <c r="CI864" s="6">
        <v>52</v>
      </c>
      <c r="CJ864" s="11">
        <f t="shared" si="1757"/>
        <v>3.2601664582345076</v>
      </c>
      <c r="CK864" s="11">
        <f t="shared" si="1758"/>
        <v>9.4976508854354886</v>
      </c>
      <c r="CL864" s="11">
        <f t="shared" si="1759"/>
        <v>0</v>
      </c>
      <c r="CM864" s="11">
        <f t="shared" si="1760"/>
        <v>2.2769416533701321</v>
      </c>
      <c r="CN864" s="11">
        <f t="shared" si="1761"/>
        <v>0.91073364654860856</v>
      </c>
      <c r="CO864" s="11">
        <f t="shared" si="1762"/>
        <v>3.1007751937984493</v>
      </c>
      <c r="CP864" s="52">
        <f t="shared" si="1741"/>
        <v>0.36507936507936506</v>
      </c>
      <c r="CQ864" s="52">
        <f t="shared" si="1742"/>
        <v>0.5714285714285714</v>
      </c>
      <c r="CR864" s="52">
        <f t="shared" si="1743"/>
        <v>0.93650793650793651</v>
      </c>
      <c r="CS864" s="52">
        <f t="shared" si="1744"/>
        <v>0.17808219178082191</v>
      </c>
      <c r="CT864" s="52">
        <f t="shared" si="1745"/>
        <v>0.65753424657534243</v>
      </c>
      <c r="CU864" s="52">
        <f t="shared" si="1746"/>
        <v>0.83561643835616439</v>
      </c>
      <c r="CV864">
        <v>0</v>
      </c>
      <c r="CW864" s="60">
        <f t="shared" si="1780"/>
        <v>123.49504530459677</v>
      </c>
      <c r="CX864" s="60">
        <f t="shared" si="1781"/>
        <v>150.60677489940457</v>
      </c>
      <c r="CY864" s="60">
        <v>52.832809681649003</v>
      </c>
      <c r="CZ864" s="60">
        <v>42.640560203478827</v>
      </c>
      <c r="DA864" s="60">
        <v>1.6359948756208036</v>
      </c>
      <c r="DB864" s="60">
        <v>-0.23440545292728515</v>
      </c>
      <c r="DC864" s="60">
        <v>15.179044616970117</v>
      </c>
      <c r="DD864" s="60">
        <f t="shared" si="1782"/>
        <v>112.05400392479146</v>
      </c>
      <c r="DE864" s="60">
        <f t="shared" si="1783"/>
        <v>136.65400181888833</v>
      </c>
      <c r="DF864" s="60">
        <v>9.852075237317413</v>
      </c>
      <c r="DG864" s="60">
        <v>-0.1878427638706637</v>
      </c>
      <c r="DH864" s="60">
        <v>1.3093495273287441</v>
      </c>
      <c r="DI864" s="60">
        <v>0.46745937902982831</v>
      </c>
      <c r="DJ864" s="60">
        <f t="shared" si="1784"/>
        <v>11.44104137980532</v>
      </c>
      <c r="DK864" s="60">
        <f t="shared" si="1785"/>
        <v>13.952773080516254</v>
      </c>
      <c r="DL864" s="60"/>
      <c r="DM864" s="60"/>
      <c r="DN864" s="60">
        <f t="shared" si="1786"/>
        <v>0</v>
      </c>
      <c r="DO864" s="58">
        <v>1159.45</v>
      </c>
      <c r="DP864" s="58">
        <v>461.16666666666669</v>
      </c>
      <c r="DQ864" s="58">
        <v>19.350000000000001</v>
      </c>
      <c r="DR864" s="58">
        <v>1639.9666666666667</v>
      </c>
    </row>
    <row r="865" spans="1:122" x14ac:dyDescent="0.2">
      <c r="A865" t="s">
        <v>4649</v>
      </c>
      <c r="B865" t="s">
        <v>4672</v>
      </c>
      <c r="C865" t="str">
        <f t="shared" si="1763"/>
        <v xml:space="preserve">Brent, Tim </v>
      </c>
      <c r="D865" t="str">
        <f t="shared" si="1764"/>
        <v>Tim Brent</v>
      </c>
      <c r="E865" t="str">
        <f t="shared" si="1765"/>
        <v xml:space="preserve">C </v>
      </c>
      <c r="F865" t="s">
        <v>353</v>
      </c>
      <c r="G865">
        <v>15</v>
      </c>
      <c r="H865">
        <v>1</v>
      </c>
      <c r="I865">
        <v>0</v>
      </c>
      <c r="J865">
        <f t="shared" si="1766"/>
        <v>1</v>
      </c>
      <c r="K865">
        <v>-5</v>
      </c>
      <c r="L865">
        <v>6</v>
      </c>
      <c r="M865" s="5" t="s">
        <v>5476</v>
      </c>
      <c r="N865" s="7">
        <f t="shared" si="1767"/>
        <v>6.916666666666667</v>
      </c>
      <c r="O865" s="7">
        <f t="shared" si="1768"/>
        <v>103.75</v>
      </c>
      <c r="P865">
        <v>0</v>
      </c>
      <c r="Q865">
        <v>0</v>
      </c>
      <c r="R865">
        <v>0</v>
      </c>
      <c r="S865">
        <v>0</v>
      </c>
      <c r="T865">
        <f t="shared" si="1769"/>
        <v>1</v>
      </c>
      <c r="U865">
        <f t="shared" si="1770"/>
        <v>0</v>
      </c>
      <c r="V865">
        <v>14</v>
      </c>
      <c r="W865" s="9">
        <f t="shared" si="1771"/>
        <v>7.1428571428571425E-2</v>
      </c>
      <c r="X865">
        <v>163</v>
      </c>
      <c r="Y865">
        <v>0</v>
      </c>
      <c r="Z865">
        <v>0</v>
      </c>
      <c r="AA865">
        <v>42</v>
      </c>
      <c r="AB865">
        <v>44</v>
      </c>
      <c r="AC865" s="9">
        <f t="shared" si="1772"/>
        <v>0.48837209302325579</v>
      </c>
      <c r="AD865" s="5" t="s">
        <v>4723</v>
      </c>
      <c r="AE865" s="11">
        <f t="shared" si="1773"/>
        <v>103.73333333333333</v>
      </c>
      <c r="AH865" s="13" t="s">
        <v>6378</v>
      </c>
      <c r="AI865" s="13" t="s">
        <v>6336</v>
      </c>
      <c r="AJ865" s="14">
        <v>-5.6</v>
      </c>
      <c r="AK865" s="13" t="s">
        <v>6429</v>
      </c>
      <c r="AL865" s="13" t="s">
        <v>6429</v>
      </c>
      <c r="AM865" s="13" t="s">
        <v>4432</v>
      </c>
      <c r="AN865" s="18">
        <f t="shared" si="1774"/>
        <v>2.5</v>
      </c>
      <c r="AO865" s="18">
        <f t="shared" si="1775"/>
        <v>2.2999999999999998</v>
      </c>
      <c r="AP865" s="18">
        <f t="shared" si="1776"/>
        <v>-5.6</v>
      </c>
      <c r="AQ865" s="18">
        <f t="shared" si="1777"/>
        <v>-0.7</v>
      </c>
      <c r="AR865" s="18">
        <f t="shared" si="1748"/>
        <v>-13.110660215389418</v>
      </c>
      <c r="AS865" s="18">
        <f t="shared" si="1778"/>
        <v>-0.7</v>
      </c>
      <c r="AT865" s="18">
        <f t="shared" si="1749"/>
        <v>-13.110660215389418</v>
      </c>
      <c r="AU865" s="18">
        <f t="shared" si="1779"/>
        <v>-1.5</v>
      </c>
      <c r="AV865" s="66">
        <v>1</v>
      </c>
      <c r="AW865" s="66">
        <v>7</v>
      </c>
      <c r="AX865" s="66">
        <v>5</v>
      </c>
      <c r="AY865" s="66">
        <v>3</v>
      </c>
      <c r="AZ865" s="66">
        <v>0</v>
      </c>
      <c r="BA865" s="66">
        <v>42</v>
      </c>
      <c r="BB865" s="66">
        <v>44</v>
      </c>
      <c r="BC865" s="66">
        <v>10</v>
      </c>
      <c r="BE865" t="s">
        <v>3441</v>
      </c>
      <c r="BF865" t="s">
        <v>1277</v>
      </c>
      <c r="BG865" t="s">
        <v>7484</v>
      </c>
      <c r="BH865" t="s">
        <v>7457</v>
      </c>
      <c r="BI865">
        <v>72</v>
      </c>
      <c r="BJ865">
        <v>188</v>
      </c>
      <c r="BK865" t="s">
        <v>1258</v>
      </c>
      <c r="BL865" t="s">
        <v>638</v>
      </c>
      <c r="BM865" s="4" t="s">
        <v>3881</v>
      </c>
      <c r="BN865" s="4" t="s">
        <v>3882</v>
      </c>
      <c r="BO865" s="4" t="s">
        <v>6698</v>
      </c>
      <c r="BP865" s="4" t="s">
        <v>6631</v>
      </c>
      <c r="BQ865" s="7">
        <f t="shared" si="1750"/>
        <v>103.73333333333333</v>
      </c>
      <c r="BR865" s="7">
        <f t="shared" si="1751"/>
        <v>100.68333333333334</v>
      </c>
      <c r="BS865" s="7">
        <f t="shared" si="1752"/>
        <v>1.85</v>
      </c>
      <c r="BT865" s="7">
        <f t="shared" si="1753"/>
        <v>1.2</v>
      </c>
      <c r="BU865">
        <v>163</v>
      </c>
      <c r="BV865">
        <v>0</v>
      </c>
      <c r="BW865">
        <v>0</v>
      </c>
      <c r="BX865">
        <v>0</v>
      </c>
      <c r="BY865" s="18">
        <f t="shared" si="1754"/>
        <v>6.7122222222222225</v>
      </c>
      <c r="BZ865" s="18">
        <f t="shared" si="1755"/>
        <v>0.12333333333333334</v>
      </c>
      <c r="CA865" s="18">
        <f t="shared" si="1756"/>
        <v>0.08</v>
      </c>
      <c r="CB865" s="6">
        <v>1</v>
      </c>
      <c r="CC865" s="6">
        <v>0</v>
      </c>
      <c r="CD865" s="6">
        <v>0</v>
      </c>
      <c r="CE865" s="6">
        <v>1</v>
      </c>
      <c r="CF865" s="6">
        <v>6</v>
      </c>
      <c r="CG865" s="6">
        <v>0</v>
      </c>
      <c r="CH865" s="6">
        <v>0</v>
      </c>
      <c r="CI865" s="6">
        <v>6</v>
      </c>
      <c r="CJ865" s="11">
        <f t="shared" si="1757"/>
        <v>0.59592782651878828</v>
      </c>
      <c r="CK865" s="11">
        <f t="shared" si="1758"/>
        <v>0</v>
      </c>
      <c r="CL865" s="11">
        <f t="shared" si="1759"/>
        <v>0</v>
      </c>
      <c r="CM865" s="11">
        <f t="shared" si="1760"/>
        <v>3.5755669591127295</v>
      </c>
      <c r="CN865" s="11">
        <f t="shared" si="1761"/>
        <v>0</v>
      </c>
      <c r="CO865" s="11">
        <f t="shared" si="1762"/>
        <v>0</v>
      </c>
      <c r="CP865" s="52">
        <f t="shared" si="1741"/>
        <v>1</v>
      </c>
      <c r="CQ865" s="52">
        <f t="shared" si="1742"/>
        <v>0</v>
      </c>
      <c r="CR865" s="52">
        <f t="shared" si="1743"/>
        <v>1</v>
      </c>
      <c r="CS865" s="52">
        <f t="shared" si="1744"/>
        <v>0</v>
      </c>
      <c r="CT865" s="52">
        <f t="shared" si="1745"/>
        <v>0</v>
      </c>
      <c r="CU865" s="52">
        <f t="shared" si="1746"/>
        <v>0</v>
      </c>
      <c r="CV865">
        <v>0</v>
      </c>
      <c r="CW865" s="60">
        <f t="shared" si="1780"/>
        <v>-0.70530366526426036</v>
      </c>
      <c r="CX865" s="60">
        <f t="shared" si="1781"/>
        <v>-13.598399715891908</v>
      </c>
      <c r="CY865" s="60">
        <v>-0.43021134892192514</v>
      </c>
      <c r="CZ865" s="60">
        <v>-6.5516199267757383E-2</v>
      </c>
      <c r="DA865" s="60">
        <v>2.6721951709390423E-4</v>
      </c>
      <c r="DB865" s="60">
        <v>-2.3249454202525218E-2</v>
      </c>
      <c r="DC865" s="60">
        <v>0</v>
      </c>
      <c r="DD865" s="60">
        <f t="shared" si="1782"/>
        <v>-0.51870978287511382</v>
      </c>
      <c r="DE865" s="60">
        <f t="shared" si="1783"/>
        <v>-10.000831289365948</v>
      </c>
      <c r="DF865" s="60">
        <v>0.23339997563791975</v>
      </c>
      <c r="DG865" s="60">
        <v>3.2818294904757438E-3</v>
      </c>
      <c r="DH865" s="60">
        <v>0.18200697713684255</v>
      </c>
      <c r="DI865" s="60">
        <v>-0.60528266465438463</v>
      </c>
      <c r="DJ865" s="60">
        <f t="shared" si="1784"/>
        <v>-0.18659388238914654</v>
      </c>
      <c r="DK865" s="60">
        <f t="shared" si="1785"/>
        <v>-3.5975684265259615</v>
      </c>
      <c r="DL865" s="60"/>
      <c r="DM865" s="60"/>
      <c r="DN865" s="60">
        <f t="shared" si="1786"/>
        <v>0</v>
      </c>
      <c r="DO865" s="58">
        <v>100.68333333333334</v>
      </c>
      <c r="DP865" s="58">
        <v>1.2</v>
      </c>
      <c r="DQ865" s="58">
        <v>1.85</v>
      </c>
      <c r="DR865" s="58">
        <v>103.73333333333333</v>
      </c>
    </row>
    <row r="866" spans="1:122" x14ac:dyDescent="0.2">
      <c r="A866" t="s">
        <v>4661</v>
      </c>
      <c r="B866" t="s">
        <v>4673</v>
      </c>
      <c r="C866" t="str">
        <f t="shared" si="1763"/>
        <v xml:space="preserve">Semenov, Alexei </v>
      </c>
      <c r="D866" t="str">
        <f t="shared" si="1764"/>
        <v>Alexei Semenov</v>
      </c>
      <c r="E866" t="str">
        <f t="shared" si="1765"/>
        <v xml:space="preserve">D </v>
      </c>
      <c r="F866" t="s">
        <v>992</v>
      </c>
      <c r="G866">
        <v>23</v>
      </c>
      <c r="H866">
        <v>0</v>
      </c>
      <c r="I866">
        <v>5</v>
      </c>
      <c r="J866">
        <f t="shared" si="1766"/>
        <v>5</v>
      </c>
      <c r="K866">
        <v>9</v>
      </c>
      <c r="L866">
        <v>28</v>
      </c>
      <c r="M866" s="5" t="s">
        <v>5483</v>
      </c>
      <c r="N866" s="7">
        <f t="shared" si="1767"/>
        <v>12.366666666666667</v>
      </c>
      <c r="O866" s="7">
        <f t="shared" si="1768"/>
        <v>284.43333333333334</v>
      </c>
      <c r="P866">
        <v>0</v>
      </c>
      <c r="Q866">
        <v>1</v>
      </c>
      <c r="R866">
        <v>0</v>
      </c>
      <c r="S866">
        <v>0</v>
      </c>
      <c r="T866">
        <f t="shared" si="1769"/>
        <v>0</v>
      </c>
      <c r="U866">
        <f t="shared" si="1770"/>
        <v>4</v>
      </c>
      <c r="V866">
        <v>23</v>
      </c>
      <c r="W866" s="9">
        <f t="shared" si="1771"/>
        <v>0</v>
      </c>
      <c r="X866">
        <v>390</v>
      </c>
      <c r="Y866">
        <v>0</v>
      </c>
      <c r="Z866">
        <v>0</v>
      </c>
      <c r="AA866">
        <v>0</v>
      </c>
      <c r="AB866">
        <v>1</v>
      </c>
      <c r="AC866" s="9">
        <f t="shared" si="1772"/>
        <v>0</v>
      </c>
      <c r="AD866" s="5" t="s">
        <v>4234</v>
      </c>
      <c r="AE866" s="11">
        <f t="shared" si="1773"/>
        <v>56.9</v>
      </c>
      <c r="AF866" s="27">
        <v>53</v>
      </c>
      <c r="AG866" s="12">
        <v>432089</v>
      </c>
      <c r="AH866" s="13" t="s">
        <v>6355</v>
      </c>
      <c r="AI866" s="13" t="s">
        <v>6355</v>
      </c>
      <c r="AJ866" s="14">
        <v>8.6999999999999993</v>
      </c>
      <c r="AK866" s="13" t="s">
        <v>6344</v>
      </c>
      <c r="AL866" s="13" t="s">
        <v>6378</v>
      </c>
      <c r="AM866" s="13" t="s">
        <v>6324</v>
      </c>
      <c r="AN866" s="18">
        <f t="shared" si="1774"/>
        <v>4.7</v>
      </c>
      <c r="AO866" s="18">
        <f t="shared" si="1775"/>
        <v>4.7</v>
      </c>
      <c r="AP866" s="18">
        <f t="shared" si="1776"/>
        <v>8.6999999999999993</v>
      </c>
      <c r="AQ866" s="18">
        <f t="shared" si="1777"/>
        <v>0.5</v>
      </c>
      <c r="AR866" s="18">
        <f t="shared" si="1748"/>
        <v>3.2665505226480835</v>
      </c>
      <c r="AS866" s="18">
        <f t="shared" si="1778"/>
        <v>2.5</v>
      </c>
      <c r="AT866" s="18">
        <f t="shared" si="1749"/>
        <v>16.332752613240419</v>
      </c>
      <c r="AU866" s="18">
        <f t="shared" si="1779"/>
        <v>3.1</v>
      </c>
      <c r="AV866" s="66">
        <v>16</v>
      </c>
      <c r="AW866" s="66">
        <v>21</v>
      </c>
      <c r="AX866" s="66">
        <v>18</v>
      </c>
      <c r="AY866" s="66">
        <v>10</v>
      </c>
      <c r="AZ866" s="66">
        <v>3</v>
      </c>
      <c r="BA866" s="66">
        <v>0</v>
      </c>
      <c r="BB866" s="66">
        <v>1</v>
      </c>
      <c r="BC866" s="66">
        <v>0</v>
      </c>
      <c r="BD866">
        <v>21</v>
      </c>
      <c r="BE866" t="s">
        <v>3948</v>
      </c>
      <c r="BF866" t="s">
        <v>173</v>
      </c>
      <c r="BH866" t="s">
        <v>7453</v>
      </c>
      <c r="BI866">
        <v>78</v>
      </c>
      <c r="BJ866">
        <v>232</v>
      </c>
      <c r="BK866" t="s">
        <v>1259</v>
      </c>
      <c r="BL866" t="s">
        <v>7128</v>
      </c>
      <c r="BM866" s="4" t="s">
        <v>3642</v>
      </c>
      <c r="BN866" s="4" t="s">
        <v>3643</v>
      </c>
      <c r="BO866" s="4" t="s">
        <v>2709</v>
      </c>
      <c r="BP866" s="4" t="s">
        <v>7322</v>
      </c>
      <c r="BQ866" s="7">
        <f t="shared" si="1750"/>
        <v>284.56666666666666</v>
      </c>
      <c r="BR866" s="7">
        <f t="shared" si="1751"/>
        <v>263</v>
      </c>
      <c r="BS866" s="7">
        <f t="shared" si="1752"/>
        <v>2.7666666666666666</v>
      </c>
      <c r="BT866" s="7">
        <f t="shared" si="1753"/>
        <v>18.8</v>
      </c>
      <c r="BU866">
        <v>390</v>
      </c>
      <c r="BV866">
        <v>0</v>
      </c>
      <c r="BW866">
        <v>0</v>
      </c>
      <c r="BX866">
        <v>0</v>
      </c>
      <c r="BY866" s="18">
        <f t="shared" si="1754"/>
        <v>11.434782608695652</v>
      </c>
      <c r="BZ866" s="18">
        <f t="shared" si="1755"/>
        <v>0.12028985507246377</v>
      </c>
      <c r="CA866" s="18">
        <f t="shared" si="1756"/>
        <v>0.81739130434782614</v>
      </c>
      <c r="CB866" s="6">
        <v>12</v>
      </c>
      <c r="CC866" s="6">
        <v>1</v>
      </c>
      <c r="CD866" s="6">
        <v>0</v>
      </c>
      <c r="CE866" s="6">
        <v>13</v>
      </c>
      <c r="CF866" s="6">
        <v>2</v>
      </c>
      <c r="CG866" s="6">
        <v>1</v>
      </c>
      <c r="CH866" s="6">
        <v>0</v>
      </c>
      <c r="CI866" s="6">
        <v>3</v>
      </c>
      <c r="CJ866" s="11">
        <f t="shared" si="1757"/>
        <v>2.7376425855513311</v>
      </c>
      <c r="CK866" s="11">
        <f t="shared" si="1758"/>
        <v>3.1914893617021276</v>
      </c>
      <c r="CL866" s="11">
        <f t="shared" si="1759"/>
        <v>0</v>
      </c>
      <c r="CM866" s="11">
        <f t="shared" si="1760"/>
        <v>0.45627376425855515</v>
      </c>
      <c r="CN866" s="11">
        <f t="shared" si="1761"/>
        <v>3.1914893617021276</v>
      </c>
      <c r="CO866" s="11">
        <f t="shared" si="1762"/>
        <v>0</v>
      </c>
      <c r="CP866" s="52">
        <f t="shared" si="1741"/>
        <v>0</v>
      </c>
      <c r="CQ866" s="52">
        <f t="shared" si="1742"/>
        <v>0.33333333333333331</v>
      </c>
      <c r="CR866" s="52">
        <f t="shared" si="1743"/>
        <v>0.33333333333333331</v>
      </c>
      <c r="CS866" s="52">
        <f t="shared" si="1744"/>
        <v>0</v>
      </c>
      <c r="CT866" s="52">
        <f t="shared" si="1745"/>
        <v>1</v>
      </c>
      <c r="CU866" s="52">
        <f t="shared" si="1746"/>
        <v>1</v>
      </c>
      <c r="CV866">
        <v>0</v>
      </c>
      <c r="CW866" s="60">
        <f t="shared" si="1780"/>
        <v>12.012282792926673</v>
      </c>
      <c r="CX866" s="60">
        <f t="shared" si="1781"/>
        <v>84.425086983202576</v>
      </c>
      <c r="CY866" s="60">
        <v>1.813571262244833</v>
      </c>
      <c r="CZ866" s="60">
        <v>3.8639911450333728E-2</v>
      </c>
      <c r="DA866" s="60">
        <v>-0.26768957078224742</v>
      </c>
      <c r="DB866" s="60">
        <v>-5.8310515095897457E-3</v>
      </c>
      <c r="DC866" s="60">
        <v>0</v>
      </c>
      <c r="DD866" s="60">
        <f t="shared" si="1782"/>
        <v>1.5786905514033294</v>
      </c>
      <c r="DE866" s="60">
        <f t="shared" si="1783"/>
        <v>11.095400384701859</v>
      </c>
      <c r="DF866" s="60">
        <v>13.519163401497568</v>
      </c>
      <c r="DG866" s="60">
        <v>-0.56493170287402106</v>
      </c>
      <c r="DH866" s="60">
        <v>0.37345123205655173</v>
      </c>
      <c r="DI866" s="60">
        <v>-2.8940906891567546</v>
      </c>
      <c r="DJ866" s="60">
        <f t="shared" si="1784"/>
        <v>10.433592241523343</v>
      </c>
      <c r="DK866" s="60">
        <f t="shared" si="1785"/>
        <v>73.329686598500714</v>
      </c>
      <c r="DL866" s="60"/>
      <c r="DM866" s="60"/>
      <c r="DN866" s="60">
        <f t="shared" si="1786"/>
        <v>0</v>
      </c>
      <c r="DO866" s="58">
        <v>263</v>
      </c>
      <c r="DP866" s="58">
        <v>18.8</v>
      </c>
      <c r="DQ866" s="58">
        <v>2.7666666666666666</v>
      </c>
      <c r="DR866" s="58">
        <v>284.56666666666666</v>
      </c>
    </row>
    <row r="867" spans="1:122" x14ac:dyDescent="0.2">
      <c r="A867" t="s">
        <v>4673</v>
      </c>
      <c r="B867" t="s">
        <v>4673</v>
      </c>
      <c r="C867" t="str">
        <f t="shared" si="1763"/>
        <v xml:space="preserve">Ehrhoff, Christian </v>
      </c>
      <c r="D867" t="str">
        <f t="shared" si="1764"/>
        <v>Christian Ehrhoff</v>
      </c>
      <c r="E867" t="str">
        <f t="shared" si="1765"/>
        <v xml:space="preserve">D </v>
      </c>
      <c r="F867" t="s">
        <v>6215</v>
      </c>
      <c r="G867">
        <v>82</v>
      </c>
      <c r="H867">
        <v>10</v>
      </c>
      <c r="I867">
        <v>23</v>
      </c>
      <c r="J867">
        <f t="shared" si="1766"/>
        <v>33</v>
      </c>
      <c r="K867">
        <v>8</v>
      </c>
      <c r="L867">
        <v>63</v>
      </c>
      <c r="M867" s="5" t="s">
        <v>5957</v>
      </c>
      <c r="N867" s="7">
        <f t="shared" si="1767"/>
        <v>18.566666666666666</v>
      </c>
      <c r="O867" s="7">
        <f t="shared" si="1768"/>
        <v>1522.4666666666667</v>
      </c>
      <c r="P867">
        <v>6</v>
      </c>
      <c r="Q867">
        <v>12</v>
      </c>
      <c r="R867">
        <v>0</v>
      </c>
      <c r="S867">
        <v>0</v>
      </c>
      <c r="T867">
        <f t="shared" si="1769"/>
        <v>4</v>
      </c>
      <c r="U867">
        <f t="shared" si="1770"/>
        <v>11</v>
      </c>
      <c r="V867">
        <v>164</v>
      </c>
      <c r="W867" s="9">
        <f t="shared" si="1771"/>
        <v>6.097560975609756E-2</v>
      </c>
      <c r="X867">
        <v>1953</v>
      </c>
      <c r="Y867">
        <v>2</v>
      </c>
      <c r="Z867">
        <v>0</v>
      </c>
      <c r="AA867">
        <v>0</v>
      </c>
      <c r="AB867">
        <v>1</v>
      </c>
      <c r="AC867" s="9">
        <f t="shared" si="1772"/>
        <v>0</v>
      </c>
      <c r="AD867" s="5" t="s">
        <v>850</v>
      </c>
      <c r="AE867" s="11">
        <f t="shared" si="1773"/>
        <v>46.133333333333333</v>
      </c>
      <c r="AF867" s="27">
        <v>69</v>
      </c>
      <c r="AG867" s="12">
        <v>4317345</v>
      </c>
      <c r="AH867" s="13" t="s">
        <v>6460</v>
      </c>
      <c r="AI867" s="13" t="s">
        <v>6474</v>
      </c>
      <c r="AJ867" s="14">
        <v>4.0999999999999996</v>
      </c>
      <c r="AK867" s="13" t="s">
        <v>6416</v>
      </c>
      <c r="AL867" s="13" t="s">
        <v>6279</v>
      </c>
      <c r="AM867" s="13" t="s">
        <v>6470</v>
      </c>
      <c r="AN867" s="18">
        <f t="shared" si="1774"/>
        <v>37.200000000000003</v>
      </c>
      <c r="AO867" s="18">
        <f t="shared" si="1775"/>
        <v>31.1</v>
      </c>
      <c r="AP867" s="18">
        <f t="shared" si="1776"/>
        <v>4.0999999999999996</v>
      </c>
      <c r="AQ867" s="18">
        <f t="shared" si="1777"/>
        <v>3.2</v>
      </c>
      <c r="AR867" s="18">
        <f t="shared" si="1748"/>
        <v>3.3027144184126329</v>
      </c>
      <c r="AS867" s="18">
        <f t="shared" si="1778"/>
        <v>6.2</v>
      </c>
      <c r="AT867" s="18">
        <f t="shared" si="1749"/>
        <v>6.3990091856744762</v>
      </c>
      <c r="AU867" s="18">
        <f t="shared" si="1779"/>
        <v>9.4</v>
      </c>
      <c r="AV867" s="66">
        <v>50</v>
      </c>
      <c r="AW867" s="66">
        <v>39</v>
      </c>
      <c r="AX867" s="66">
        <v>87</v>
      </c>
      <c r="AY867" s="66">
        <v>53</v>
      </c>
      <c r="AZ867" s="66">
        <v>12</v>
      </c>
      <c r="BA867" s="66">
        <v>0</v>
      </c>
      <c r="BB867" s="66">
        <v>1</v>
      </c>
      <c r="BC867" s="66">
        <v>0</v>
      </c>
      <c r="BE867" t="s">
        <v>229</v>
      </c>
      <c r="BF867" t="s">
        <v>230</v>
      </c>
      <c r="BH867" t="s">
        <v>7447</v>
      </c>
      <c r="BI867">
        <v>74</v>
      </c>
      <c r="BJ867">
        <v>200</v>
      </c>
      <c r="BK867" t="s">
        <v>1259</v>
      </c>
      <c r="BL867" t="s">
        <v>7128</v>
      </c>
      <c r="BM867" s="4" t="s">
        <v>2014</v>
      </c>
      <c r="BN867" s="4" t="s">
        <v>2015</v>
      </c>
      <c r="BO867" s="4" t="s">
        <v>7249</v>
      </c>
      <c r="BP867" s="4" t="s">
        <v>7251</v>
      </c>
      <c r="BQ867" s="7">
        <f t="shared" si="1750"/>
        <v>1522.8666666666666</v>
      </c>
      <c r="BR867" s="7">
        <f t="shared" si="1751"/>
        <v>1107.9333333333334</v>
      </c>
      <c r="BS867" s="7">
        <f t="shared" si="1752"/>
        <v>82.283333333333331</v>
      </c>
      <c r="BT867" s="7">
        <f t="shared" si="1753"/>
        <v>332.65</v>
      </c>
      <c r="BU867" s="12">
        <v>1953</v>
      </c>
      <c r="BV867">
        <v>0</v>
      </c>
      <c r="BW867">
        <v>0</v>
      </c>
      <c r="BX867">
        <v>0</v>
      </c>
      <c r="BY867" s="18">
        <f t="shared" si="1754"/>
        <v>13.511382113821139</v>
      </c>
      <c r="BZ867" s="18">
        <f t="shared" si="1755"/>
        <v>1.0034552845528455</v>
      </c>
      <c r="CA867" s="18">
        <f t="shared" si="1756"/>
        <v>4.0567073170731707</v>
      </c>
      <c r="CB867" s="6">
        <v>49</v>
      </c>
      <c r="CC867" s="6">
        <v>44</v>
      </c>
      <c r="CD867" s="6">
        <v>2</v>
      </c>
      <c r="CE867" s="6">
        <v>95</v>
      </c>
      <c r="CF867" s="6">
        <v>39</v>
      </c>
      <c r="CG867" s="6">
        <v>2</v>
      </c>
      <c r="CH867" s="6">
        <v>7</v>
      </c>
      <c r="CI867" s="6">
        <v>48</v>
      </c>
      <c r="CJ867" s="11">
        <f t="shared" si="1757"/>
        <v>2.6535892652987543</v>
      </c>
      <c r="CK867" s="11">
        <f t="shared" si="1758"/>
        <v>7.9362693521719532</v>
      </c>
      <c r="CL867" s="11">
        <f t="shared" si="1759"/>
        <v>1.4583755316994127</v>
      </c>
      <c r="CM867" s="11">
        <f t="shared" si="1760"/>
        <v>2.1120404356459472</v>
      </c>
      <c r="CN867" s="11">
        <f t="shared" si="1761"/>
        <v>0.36073951600781606</v>
      </c>
      <c r="CO867" s="11">
        <f t="shared" si="1762"/>
        <v>5.104314360947944</v>
      </c>
      <c r="CP867" s="52">
        <f t="shared" si="1741"/>
        <v>8.1632653061224483E-2</v>
      </c>
      <c r="CQ867" s="52">
        <f t="shared" si="1742"/>
        <v>0.22448979591836735</v>
      </c>
      <c r="CR867" s="52">
        <f t="shared" si="1743"/>
        <v>0.30612244897959184</v>
      </c>
      <c r="CS867" s="52">
        <f t="shared" si="1744"/>
        <v>0.13636363636363635</v>
      </c>
      <c r="CT867" s="52">
        <f t="shared" si="1745"/>
        <v>0.27272727272727271</v>
      </c>
      <c r="CU867" s="52">
        <f t="shared" si="1746"/>
        <v>0.40909090909090906</v>
      </c>
      <c r="CV867">
        <v>0</v>
      </c>
      <c r="CW867" s="60">
        <f t="shared" si="1780"/>
        <v>56.714220012921288</v>
      </c>
      <c r="CX867" s="60">
        <f t="shared" si="1781"/>
        <v>74.483500432852011</v>
      </c>
      <c r="CY867" s="60">
        <v>9.387163836741534</v>
      </c>
      <c r="CZ867" s="60">
        <v>8.9324505800605216</v>
      </c>
      <c r="DA867" s="60">
        <v>0.2816200470870876</v>
      </c>
      <c r="DB867" s="60">
        <v>-0.2341938924579394</v>
      </c>
      <c r="DC867" s="60">
        <v>0</v>
      </c>
      <c r="DD867" s="60">
        <f t="shared" si="1782"/>
        <v>18.367040571431204</v>
      </c>
      <c r="DE867" s="60">
        <f t="shared" si="1783"/>
        <v>24.121666030860048</v>
      </c>
      <c r="DF867" s="60">
        <v>28.830467161068963</v>
      </c>
      <c r="DG867" s="60">
        <v>3.9134639371441735</v>
      </c>
      <c r="DH867" s="60">
        <v>5.7874490583040235</v>
      </c>
      <c r="DI867" s="60">
        <v>-0.18420071502707488</v>
      </c>
      <c r="DJ867" s="60">
        <f t="shared" si="1784"/>
        <v>38.347179441490084</v>
      </c>
      <c r="DK867" s="60">
        <f t="shared" si="1785"/>
        <v>50.361834401991963</v>
      </c>
      <c r="DL867" s="60"/>
      <c r="DM867" s="60"/>
      <c r="DN867" s="60">
        <f t="shared" si="1786"/>
        <v>0</v>
      </c>
      <c r="DO867" s="58">
        <v>1107.9333333333334</v>
      </c>
      <c r="DP867" s="58">
        <v>332.65</v>
      </c>
      <c r="DQ867" s="58">
        <v>82.283333333333331</v>
      </c>
      <c r="DR867" s="58">
        <v>1522.8666666666668</v>
      </c>
    </row>
    <row r="868" spans="1:122" x14ac:dyDescent="0.2">
      <c r="A868" s="31" t="s">
        <v>4664</v>
      </c>
      <c r="B868" s="31" t="s">
        <v>4673</v>
      </c>
      <c r="C868" s="31" t="str">
        <f t="shared" si="1763"/>
        <v xml:space="preserve">Rivet, Craig </v>
      </c>
      <c r="D868" s="31" t="str">
        <f t="shared" si="1764"/>
        <v>Craig Rivet</v>
      </c>
      <c r="E868" s="31" t="str">
        <f t="shared" si="1765"/>
        <v xml:space="preserve">D </v>
      </c>
      <c r="F868" s="31" t="s">
        <v>1082</v>
      </c>
      <c r="G868" s="31">
        <v>54</v>
      </c>
      <c r="H868" s="31">
        <v>6</v>
      </c>
      <c r="I868" s="31">
        <v>10</v>
      </c>
      <c r="J868" s="31">
        <f t="shared" si="1766"/>
        <v>16</v>
      </c>
      <c r="K868" s="31">
        <v>-7</v>
      </c>
      <c r="L868" s="31">
        <v>57</v>
      </c>
      <c r="M868" s="32" t="s">
        <v>5820</v>
      </c>
      <c r="N868" s="33">
        <f t="shared" si="1767"/>
        <v>21.066666666666666</v>
      </c>
      <c r="O868" s="33">
        <f t="shared" si="1768"/>
        <v>1137.5999999999999</v>
      </c>
      <c r="P868" s="31">
        <v>2</v>
      </c>
      <c r="Q868" s="31">
        <v>4</v>
      </c>
      <c r="R868" s="31">
        <v>0</v>
      </c>
      <c r="S868" s="31">
        <v>1</v>
      </c>
      <c r="T868" s="31">
        <f t="shared" si="1769"/>
        <v>4</v>
      </c>
      <c r="U868" s="31">
        <f t="shared" si="1770"/>
        <v>5</v>
      </c>
      <c r="V868" s="31">
        <v>58</v>
      </c>
      <c r="W868" s="34">
        <f t="shared" si="1771"/>
        <v>0.10344827586206896</v>
      </c>
      <c r="X868" s="31">
        <v>1424</v>
      </c>
      <c r="Y868" s="31">
        <v>0</v>
      </c>
      <c r="Z868" s="31">
        <v>0</v>
      </c>
      <c r="AA868" s="31">
        <v>0</v>
      </c>
      <c r="AB868" s="31">
        <v>0</v>
      </c>
      <c r="AC868" s="34">
        <f t="shared" si="1772"/>
        <v>0</v>
      </c>
      <c r="AD868" s="32" t="s">
        <v>4318</v>
      </c>
      <c r="AE868" s="35">
        <f t="shared" si="1773"/>
        <v>71.083333333333329</v>
      </c>
      <c r="AF868" s="36">
        <v>38</v>
      </c>
      <c r="AG868" s="37">
        <v>1054843</v>
      </c>
      <c r="AH868" s="38" t="s">
        <v>4381</v>
      </c>
      <c r="AI868" s="38" t="s">
        <v>4390</v>
      </c>
      <c r="AJ868" s="39">
        <v>-2.7</v>
      </c>
      <c r="AK868" s="38" t="s">
        <v>6412</v>
      </c>
      <c r="AL868" s="38" t="s">
        <v>6426</v>
      </c>
      <c r="AM868" s="38" t="s">
        <v>6336</v>
      </c>
      <c r="AN868" s="40">
        <f t="shared" si="1774"/>
        <v>20.100000000000001</v>
      </c>
      <c r="AO868" s="40">
        <f t="shared" si="1775"/>
        <v>24.1</v>
      </c>
      <c r="AP868" s="40">
        <f t="shared" si="1776"/>
        <v>-2.7</v>
      </c>
      <c r="AQ868" s="40">
        <f t="shared" si="1777"/>
        <v>1.5</v>
      </c>
      <c r="AR868" s="40"/>
      <c r="AS868" s="40">
        <f t="shared" si="1778"/>
        <v>0.9</v>
      </c>
      <c r="AT868" s="40"/>
      <c r="AU868" s="40">
        <f t="shared" si="1779"/>
        <v>2.2999999999999998</v>
      </c>
      <c r="AV868" s="31"/>
      <c r="AW868" s="31"/>
      <c r="AX868" s="31"/>
      <c r="AY868" s="31"/>
      <c r="AZ868" s="31"/>
      <c r="BA868" s="31"/>
      <c r="BB868" s="31"/>
      <c r="BC868" s="31"/>
      <c r="BD868" s="31"/>
      <c r="BE868" s="31"/>
      <c r="BF868" s="31"/>
      <c r="BG868" s="31"/>
      <c r="BH868" s="31"/>
      <c r="BI868" s="31"/>
      <c r="BJ868" s="31"/>
      <c r="BK868" s="31"/>
      <c r="BL868" s="31"/>
      <c r="BM868" s="41"/>
      <c r="BN868" s="41"/>
      <c r="BO868" s="41"/>
      <c r="BP868" s="41"/>
      <c r="BQ868" s="33"/>
      <c r="BR868" s="33"/>
      <c r="BS868" s="33"/>
      <c r="BT868" s="33"/>
      <c r="BU868" s="31"/>
      <c r="BV868" s="31"/>
      <c r="BW868" s="31"/>
      <c r="BX868" s="31"/>
      <c r="BY868" s="40"/>
      <c r="BZ868" s="40"/>
      <c r="CA868" s="40"/>
      <c r="CB868" s="55">
        <v>25</v>
      </c>
      <c r="CC868" s="55">
        <v>10</v>
      </c>
      <c r="CD868" s="55">
        <v>7</v>
      </c>
      <c r="CE868" s="55">
        <v>42</v>
      </c>
      <c r="CF868" s="55">
        <v>42</v>
      </c>
      <c r="CG868" s="55">
        <v>1</v>
      </c>
      <c r="CH868" s="55">
        <v>15</v>
      </c>
      <c r="CI868" s="55">
        <v>58</v>
      </c>
      <c r="CJ868" s="35"/>
      <c r="CK868" s="35"/>
      <c r="CL868" s="35"/>
      <c r="CM868" s="35"/>
      <c r="CN868" s="35"/>
      <c r="CO868" s="35"/>
      <c r="CP868" s="56">
        <f t="shared" si="1741"/>
        <v>0.16</v>
      </c>
      <c r="CQ868" s="56">
        <f t="shared" si="1742"/>
        <v>0.2</v>
      </c>
      <c r="CR868" s="56">
        <f t="shared" si="1743"/>
        <v>0.36</v>
      </c>
      <c r="CS868" s="56">
        <f t="shared" si="1744"/>
        <v>0.2</v>
      </c>
      <c r="CT868" s="56">
        <f t="shared" si="1745"/>
        <v>0.4</v>
      </c>
      <c r="CU868" s="56">
        <f t="shared" si="1746"/>
        <v>0.60000000000000009</v>
      </c>
      <c r="CV868" s="31">
        <v>1</v>
      </c>
      <c r="CW868" s="61">
        <f t="shared" si="1780"/>
        <v>29.212866886515044</v>
      </c>
      <c r="CX868" s="61">
        <f t="shared" si="1781"/>
        <v>51.366292916534377</v>
      </c>
      <c r="CY868" s="61">
        <v>5.4101395143420028</v>
      </c>
      <c r="CZ868" s="61">
        <v>3.293445756567198</v>
      </c>
      <c r="DA868" s="61">
        <v>-0.36126677404411228</v>
      </c>
      <c r="DB868" s="61">
        <v>0.68648373895864945</v>
      </c>
      <c r="DC868" s="61">
        <v>0</v>
      </c>
      <c r="DD868" s="61">
        <f t="shared" si="1782"/>
        <v>9.0288022358237381</v>
      </c>
      <c r="DE868" s="61">
        <f t="shared" si="1783"/>
        <v>15.875747564675562</v>
      </c>
      <c r="DF868" s="61">
        <v>8.5187608839039655</v>
      </c>
      <c r="DG868" s="61">
        <v>1.6712743426139236</v>
      </c>
      <c r="DH868" s="61">
        <v>9.7518756247225742</v>
      </c>
      <c r="DI868" s="61">
        <v>0.24215379945084087</v>
      </c>
      <c r="DJ868" s="61">
        <f t="shared" si="1784"/>
        <v>20.184064650691305</v>
      </c>
      <c r="DK868" s="61">
        <f t="shared" si="1785"/>
        <v>35.490545351858813</v>
      </c>
      <c r="DL868" s="61"/>
      <c r="DM868" s="61"/>
      <c r="DN868" s="61">
        <f t="shared" si="1786"/>
        <v>0</v>
      </c>
      <c r="DO868" s="62">
        <v>835.51666666666665</v>
      </c>
      <c r="DP868" s="62">
        <v>118.96666666666667</v>
      </c>
      <c r="DQ868" s="62">
        <v>182.95</v>
      </c>
      <c r="DR868" s="62">
        <v>1137.4333333333334</v>
      </c>
    </row>
    <row r="869" spans="1:122" x14ac:dyDescent="0.2">
      <c r="A869" s="31" t="s">
        <v>4673</v>
      </c>
      <c r="B869" s="31" t="s">
        <v>4673</v>
      </c>
      <c r="C869" s="31" t="str">
        <f t="shared" si="1763"/>
        <v xml:space="preserve">Rivet, Craig </v>
      </c>
      <c r="D869" s="31" t="str">
        <f t="shared" si="1764"/>
        <v>Craig Rivet</v>
      </c>
      <c r="E869" s="31" t="str">
        <f t="shared" si="1765"/>
        <v xml:space="preserve">D </v>
      </c>
      <c r="F869" s="31" t="s">
        <v>6228</v>
      </c>
      <c r="G869" s="31">
        <v>17</v>
      </c>
      <c r="H869" s="31">
        <v>1</v>
      </c>
      <c r="I869" s="31">
        <v>7</v>
      </c>
      <c r="J869" s="31">
        <f t="shared" si="1766"/>
        <v>8</v>
      </c>
      <c r="K869" s="31">
        <v>8</v>
      </c>
      <c r="L869" s="31">
        <v>12</v>
      </c>
      <c r="M869" s="32" t="s">
        <v>5958</v>
      </c>
      <c r="N869" s="33">
        <f t="shared" si="1767"/>
        <v>23.516666666666666</v>
      </c>
      <c r="O869" s="33">
        <f t="shared" si="1768"/>
        <v>399.7833333333333</v>
      </c>
      <c r="P869" s="31">
        <v>0</v>
      </c>
      <c r="Q869" s="31">
        <v>5</v>
      </c>
      <c r="R869" s="31">
        <v>0</v>
      </c>
      <c r="S869" s="31">
        <v>0</v>
      </c>
      <c r="T869" s="31">
        <f t="shared" si="1769"/>
        <v>1</v>
      </c>
      <c r="U869" s="31">
        <f t="shared" si="1770"/>
        <v>2</v>
      </c>
      <c r="V869" s="31">
        <v>31</v>
      </c>
      <c r="W869" s="34">
        <f t="shared" si="1771"/>
        <v>3.2258064516129031E-2</v>
      </c>
      <c r="X869" s="31">
        <v>524</v>
      </c>
      <c r="Y869" s="31">
        <v>0</v>
      </c>
      <c r="Z869" s="31">
        <v>0</v>
      </c>
      <c r="AA869" s="31">
        <v>0</v>
      </c>
      <c r="AB869" s="31">
        <v>0</v>
      </c>
      <c r="AC869" s="34">
        <f t="shared" si="1772"/>
        <v>0</v>
      </c>
      <c r="AD869" s="32" t="s">
        <v>851</v>
      </c>
      <c r="AE869" s="35">
        <f t="shared" si="1773"/>
        <v>49.95</v>
      </c>
      <c r="AF869" s="36"/>
      <c r="AG869" s="31"/>
      <c r="AH869" s="38" t="s">
        <v>4363</v>
      </c>
      <c r="AI869" s="38" t="s">
        <v>6366</v>
      </c>
      <c r="AJ869" s="39">
        <v>7.2</v>
      </c>
      <c r="AK869" s="38" t="s">
        <v>6319</v>
      </c>
      <c r="AL869" s="38" t="s">
        <v>6492</v>
      </c>
      <c r="AM869" s="38" t="s">
        <v>4364</v>
      </c>
      <c r="AN869" s="40">
        <f t="shared" si="1774"/>
        <v>8.5</v>
      </c>
      <c r="AO869" s="40">
        <f t="shared" si="1775"/>
        <v>6.9</v>
      </c>
      <c r="AP869" s="40">
        <f t="shared" si="1776"/>
        <v>7.2</v>
      </c>
      <c r="AQ869" s="40">
        <f t="shared" si="1777"/>
        <v>0.7</v>
      </c>
      <c r="AR869" s="40"/>
      <c r="AS869" s="40">
        <f t="shared" si="1778"/>
        <v>3</v>
      </c>
      <c r="AT869" s="40"/>
      <c r="AU869" s="40">
        <f t="shared" si="1779"/>
        <v>3.7</v>
      </c>
      <c r="AV869" s="31">
        <v>79</v>
      </c>
      <c r="AW869" s="31">
        <v>118</v>
      </c>
      <c r="AX869" s="31">
        <v>40</v>
      </c>
      <c r="AY869" s="31">
        <v>68</v>
      </c>
      <c r="AZ869" s="31">
        <v>31</v>
      </c>
      <c r="BA869" s="31">
        <v>0</v>
      </c>
      <c r="BB869" s="31">
        <v>0</v>
      </c>
      <c r="BC869" s="31">
        <v>0</v>
      </c>
      <c r="BD869" s="31">
        <v>52</v>
      </c>
      <c r="BE869" s="31" t="s">
        <v>3063</v>
      </c>
      <c r="BF869" s="31" t="s">
        <v>3064</v>
      </c>
      <c r="BG869" s="31" t="s">
        <v>7484</v>
      </c>
      <c r="BH869" s="31" t="s">
        <v>7457</v>
      </c>
      <c r="BI869" s="31">
        <v>74</v>
      </c>
      <c r="BJ869" s="31">
        <v>210</v>
      </c>
      <c r="BK869" s="31" t="s">
        <v>1258</v>
      </c>
      <c r="BL869" s="31" t="s">
        <v>7128</v>
      </c>
      <c r="BM869" s="41" t="s">
        <v>2004</v>
      </c>
      <c r="BN869" s="41" t="s">
        <v>2005</v>
      </c>
      <c r="BO869" s="41" t="s">
        <v>7237</v>
      </c>
      <c r="BP869" s="41" t="s">
        <v>7238</v>
      </c>
      <c r="BQ869" s="33"/>
      <c r="BR869" s="33"/>
      <c r="BS869" s="33"/>
      <c r="BT869" s="33"/>
      <c r="BU869" s="37">
        <v>1948</v>
      </c>
      <c r="BV869" s="31">
        <v>0</v>
      </c>
      <c r="BW869" s="31">
        <v>0</v>
      </c>
      <c r="BX869" s="31">
        <v>0</v>
      </c>
      <c r="BY869" s="40"/>
      <c r="BZ869" s="40"/>
      <c r="CA869" s="40"/>
      <c r="CB869" s="55">
        <v>14</v>
      </c>
      <c r="CC869" s="55">
        <v>11</v>
      </c>
      <c r="CD869" s="55">
        <v>0</v>
      </c>
      <c r="CE869" s="55">
        <v>25</v>
      </c>
      <c r="CF869" s="55">
        <v>6</v>
      </c>
      <c r="CG869" s="55">
        <v>0</v>
      </c>
      <c r="CH869" s="55">
        <v>3</v>
      </c>
      <c r="CI869" s="55">
        <v>9</v>
      </c>
      <c r="CJ869" s="35"/>
      <c r="CK869" s="35"/>
      <c r="CL869" s="35"/>
      <c r="CM869" s="35"/>
      <c r="CN869" s="35"/>
      <c r="CO869" s="35"/>
      <c r="CP869" s="56">
        <f t="shared" si="1741"/>
        <v>7.1428571428571425E-2</v>
      </c>
      <c r="CQ869" s="56">
        <f t="shared" si="1742"/>
        <v>0.14285714285714285</v>
      </c>
      <c r="CR869" s="56">
        <f t="shared" si="1743"/>
        <v>0.21428571428571427</v>
      </c>
      <c r="CS869" s="56">
        <f t="shared" si="1744"/>
        <v>0</v>
      </c>
      <c r="CT869" s="56">
        <f t="shared" si="1745"/>
        <v>0.45454545454545453</v>
      </c>
      <c r="CU869" s="56">
        <f t="shared" si="1746"/>
        <v>0.45454545454545453</v>
      </c>
      <c r="CV869" s="31">
        <v>1</v>
      </c>
      <c r="CW869" s="61">
        <f t="shared" si="1780"/>
        <v>21.725948483022734</v>
      </c>
      <c r="CX869" s="61">
        <f t="shared" si="1781"/>
        <v>108.71127587201769</v>
      </c>
      <c r="CY869" s="61">
        <v>1.9017105900961289</v>
      </c>
      <c r="CZ869" s="61">
        <v>1.5061674289129345</v>
      </c>
      <c r="DA869" s="61">
        <v>7.3915553662418837E-2</v>
      </c>
      <c r="DB869" s="61">
        <v>-0.13125673494655016</v>
      </c>
      <c r="DC869" s="61">
        <v>0</v>
      </c>
      <c r="DD869" s="61">
        <f t="shared" si="1782"/>
        <v>3.350536837724932</v>
      </c>
      <c r="DE869" s="61">
        <f t="shared" si="1783"/>
        <v>16.765258132223828</v>
      </c>
      <c r="DF869" s="61">
        <v>11.071053766785614</v>
      </c>
      <c r="DG869" s="61">
        <v>2.2090383002419562</v>
      </c>
      <c r="DH869" s="61">
        <v>4.0007219720735341</v>
      </c>
      <c r="DI869" s="61">
        <v>1.094597606196696</v>
      </c>
      <c r="DJ869" s="61">
        <f t="shared" si="1784"/>
        <v>18.375411645297802</v>
      </c>
      <c r="DK869" s="61">
        <f t="shared" si="1785"/>
        <v>91.946017739793859</v>
      </c>
      <c r="DL869" s="61"/>
      <c r="DM869" s="61"/>
      <c r="DN869" s="61">
        <f t="shared" si="1786"/>
        <v>0</v>
      </c>
      <c r="DO869" s="62">
        <v>277.01666666666665</v>
      </c>
      <c r="DP869" s="62">
        <v>76.566666666666663</v>
      </c>
      <c r="DQ869" s="62">
        <v>46.116666666666667</v>
      </c>
      <c r="DR869" s="62">
        <v>399.7</v>
      </c>
    </row>
    <row r="870" spans="1:122" x14ac:dyDescent="0.2">
      <c r="A870" s="19" t="s">
        <v>4673</v>
      </c>
      <c r="B870" s="19" t="s">
        <v>4673</v>
      </c>
      <c r="C870" s="19" t="s">
        <v>2767</v>
      </c>
      <c r="D870" s="19" t="s">
        <v>1</v>
      </c>
      <c r="E870" s="19" t="s">
        <v>2734</v>
      </c>
      <c r="F870" s="19" t="s">
        <v>1082</v>
      </c>
      <c r="G870" s="19">
        <v>71</v>
      </c>
      <c r="H870" s="19">
        <v>7</v>
      </c>
      <c r="I870" s="19">
        <v>17</v>
      </c>
      <c r="J870" s="19">
        <v>24</v>
      </c>
      <c r="K870" s="19">
        <v>1</v>
      </c>
      <c r="L870" s="19">
        <v>69</v>
      </c>
      <c r="M870" s="20"/>
      <c r="N870" s="21">
        <v>21.65</v>
      </c>
      <c r="O870" s="21">
        <v>1537.38</v>
      </c>
      <c r="P870" s="19">
        <v>2</v>
      </c>
      <c r="Q870" s="19">
        <v>9</v>
      </c>
      <c r="R870" s="19">
        <v>0</v>
      </c>
      <c r="S870" s="19">
        <v>1</v>
      </c>
      <c r="T870" s="19">
        <v>5</v>
      </c>
      <c r="U870" s="19">
        <v>7</v>
      </c>
      <c r="V870" s="19">
        <v>89</v>
      </c>
      <c r="W870" s="22">
        <v>7.9000000000000001E-2</v>
      </c>
      <c r="X870" s="19">
        <v>1948</v>
      </c>
      <c r="Y870" s="19">
        <v>0</v>
      </c>
      <c r="Z870" s="19">
        <v>0</v>
      </c>
      <c r="AA870" s="19">
        <v>0</v>
      </c>
      <c r="AB870" s="19">
        <v>0</v>
      </c>
      <c r="AC870" s="22">
        <v>0</v>
      </c>
      <c r="AD870" s="20"/>
      <c r="AE870" s="21">
        <v>66.02</v>
      </c>
      <c r="AF870" s="28">
        <v>29</v>
      </c>
      <c r="AG870" s="23">
        <v>1054843</v>
      </c>
      <c r="AH870" s="23"/>
      <c r="AI870" s="23"/>
      <c r="AJ870" s="23"/>
      <c r="AK870" s="23"/>
      <c r="AL870" s="23"/>
      <c r="AM870" s="23"/>
      <c r="AN870" s="24">
        <v>28.6</v>
      </c>
      <c r="AO870" s="24">
        <v>31</v>
      </c>
      <c r="AP870" s="24">
        <v>4.5</v>
      </c>
      <c r="AQ870" s="29">
        <v>1.3</v>
      </c>
      <c r="AR870" s="24">
        <f t="shared" ref="AR870:AR890" si="1787">AQ870/(BR870+2*(BS870+BT870))*2000</f>
        <v>1.3253585264731871</v>
      </c>
      <c r="AS870" s="29">
        <v>1.4</v>
      </c>
      <c r="AT870" s="24">
        <f t="shared" ref="AT870:AT890" si="1788">AS870/(BR870+2*(BS870+BT870))*2000</f>
        <v>1.4273091823557398</v>
      </c>
      <c r="AU870" s="24">
        <v>2.7</v>
      </c>
      <c r="AV870" s="67">
        <v>118</v>
      </c>
      <c r="AW870" s="67">
        <v>79</v>
      </c>
      <c r="AX870" s="67">
        <v>40</v>
      </c>
      <c r="AY870" s="67">
        <v>68</v>
      </c>
      <c r="AZ870" s="67">
        <v>31</v>
      </c>
      <c r="BA870" s="67">
        <v>0</v>
      </c>
      <c r="BB870" s="67">
        <v>0</v>
      </c>
      <c r="BC870" s="67">
        <v>0</v>
      </c>
      <c r="BD870" s="19">
        <v>52</v>
      </c>
      <c r="BE870" s="19" t="s">
        <v>3063</v>
      </c>
      <c r="BF870" s="19" t="s">
        <v>3064</v>
      </c>
      <c r="BG870" s="19" t="s">
        <v>7484</v>
      </c>
      <c r="BH870" s="19" t="s">
        <v>7457</v>
      </c>
      <c r="BI870" s="19">
        <v>74</v>
      </c>
      <c r="BJ870" s="19">
        <v>210</v>
      </c>
      <c r="BK870" s="19" t="s">
        <v>1258</v>
      </c>
      <c r="BL870" s="19" t="s">
        <v>7128</v>
      </c>
      <c r="BM870" s="25" t="s">
        <v>2004</v>
      </c>
      <c r="BN870" s="25" t="s">
        <v>2005</v>
      </c>
      <c r="BO870" s="25" t="s">
        <v>7237</v>
      </c>
      <c r="BP870" s="25" t="s">
        <v>7238</v>
      </c>
      <c r="BQ870" s="21">
        <f t="shared" ref="BQ870:BQ890" si="1789">LEFT(TRIM(BM870),LEN(TRIM(BM870))-3)+RIGHT(TRIM(BM870),2)/60</f>
        <v>1537.1333333333334</v>
      </c>
      <c r="BR870" s="21">
        <f t="shared" ref="BR870:BR890" si="1790">LEFT(TRIM(BN870),LEN(TRIM(BN870))-3)+RIGHT(TRIM(BN870),2)/60</f>
        <v>1112.5333333333333</v>
      </c>
      <c r="BS870" s="21">
        <f t="shared" ref="BS870:BS890" si="1791">LEFT(TRIM(BO870),LEN(TRIM(BO870))-3)+RIGHT(TRIM(BO870),2)/60</f>
        <v>229.06666666666666</v>
      </c>
      <c r="BT870" s="21">
        <f t="shared" ref="BT870:BT890" si="1792">LEFT(TRIM(BP870),LEN(TRIM(BP870))-3)+RIGHT(TRIM(BP870),2)/60</f>
        <v>195.53333333333333</v>
      </c>
      <c r="BU870" s="19">
        <v>1948</v>
      </c>
      <c r="BV870" s="19">
        <v>0</v>
      </c>
      <c r="BW870" s="19">
        <v>0</v>
      </c>
      <c r="BX870" s="19">
        <v>0</v>
      </c>
      <c r="BY870" s="24">
        <f t="shared" ref="BY870:BY890" si="1793">BR870/G870</f>
        <v>15.669483568075117</v>
      </c>
      <c r="BZ870" s="24">
        <f t="shared" ref="BZ870:BZ890" si="1794">BS870/G870</f>
        <v>3.2262910798122064</v>
      </c>
      <c r="CA870" s="24">
        <f t="shared" ref="CA870:CA890" si="1795">BT870/G870</f>
        <v>2.7539906103286387</v>
      </c>
      <c r="CB870" s="19">
        <v>39</v>
      </c>
      <c r="CC870" s="19">
        <v>21</v>
      </c>
      <c r="CD870" s="19">
        <v>7</v>
      </c>
      <c r="CE870" s="19">
        <v>67</v>
      </c>
      <c r="CF870" s="19">
        <v>48</v>
      </c>
      <c r="CG870" s="19">
        <v>1</v>
      </c>
      <c r="CH870" s="19">
        <v>18</v>
      </c>
      <c r="CI870" s="19">
        <v>67</v>
      </c>
      <c r="CJ870" s="53">
        <f t="shared" ref="CJ870:CJ890" si="1796">IF(BR870=0,0,CB870/BR870*60)</f>
        <v>2.1033077660594439</v>
      </c>
      <c r="CK870" s="53">
        <f t="shared" ref="CK870:CK890" si="1797">IF(BT870=0,0,CC870/BT870*60)</f>
        <v>6.4439140811455848</v>
      </c>
      <c r="CL870" s="53">
        <f t="shared" ref="CL870:CL890" si="1798">IF(BS870=0,0,CD870/BS870*60)</f>
        <v>1.8335273573923168</v>
      </c>
      <c r="CM870" s="53">
        <f t="shared" ref="CM870:CM890" si="1799">IF(BR870=0,0,CF870/BR870*60)</f>
        <v>2.588686481303931</v>
      </c>
      <c r="CN870" s="53">
        <f t="shared" ref="CN870:CN890" si="1800">IF(BT870=0,0,CG870/BT870*60)</f>
        <v>0.30685305148312308</v>
      </c>
      <c r="CO870" s="53">
        <f t="shared" ref="CO870:CO890" si="1801">IF(BS870=0,0,CH870/BS870*60)</f>
        <v>4.7147846332945287</v>
      </c>
      <c r="CP870" s="54">
        <f t="shared" si="1741"/>
        <v>0.12820512820512819</v>
      </c>
      <c r="CQ870" s="54">
        <f t="shared" si="1742"/>
        <v>0.17948717948717949</v>
      </c>
      <c r="CR870" s="54">
        <f t="shared" si="1743"/>
        <v>0.30769230769230771</v>
      </c>
      <c r="CS870" s="54">
        <f t="shared" si="1744"/>
        <v>9.5238095238095233E-2</v>
      </c>
      <c r="CT870" s="54">
        <f t="shared" si="1745"/>
        <v>0.42857142857142855</v>
      </c>
      <c r="CU870" s="54">
        <f t="shared" si="1746"/>
        <v>0.52380952380952372</v>
      </c>
      <c r="CV870" s="19">
        <v>2</v>
      </c>
      <c r="CW870" s="65">
        <v>50.939</v>
      </c>
      <c r="CX870" s="65">
        <v>66.278000000000006</v>
      </c>
      <c r="CY870" s="24">
        <v>7.3120000000000003</v>
      </c>
      <c r="CZ870" s="24">
        <v>4.8</v>
      </c>
      <c r="DA870" s="24">
        <v>-0.28699999999999998</v>
      </c>
      <c r="DB870" s="24">
        <v>0.55500000000000005</v>
      </c>
      <c r="DC870" s="24">
        <v>0</v>
      </c>
      <c r="DD870" s="65">
        <v>12.379</v>
      </c>
      <c r="DE870" s="65">
        <v>16.106999999999999</v>
      </c>
      <c r="DF870" s="24">
        <v>19.59</v>
      </c>
      <c r="DG870" s="24">
        <v>3.88</v>
      </c>
      <c r="DH870" s="24">
        <v>13.753</v>
      </c>
      <c r="DI870" s="24">
        <v>1.337</v>
      </c>
      <c r="DJ870" s="65">
        <v>38.558999999999997</v>
      </c>
      <c r="DK870" s="65">
        <v>50.170999999999999</v>
      </c>
      <c r="DL870" s="24">
        <v>0</v>
      </c>
      <c r="DM870" s="24">
        <v>0</v>
      </c>
      <c r="DN870" s="65">
        <v>0</v>
      </c>
      <c r="DO870" s="24">
        <v>1112.53</v>
      </c>
      <c r="DP870" s="24">
        <v>195.53</v>
      </c>
      <c r="DQ870" s="24">
        <v>229.07</v>
      </c>
      <c r="DR870" s="24">
        <v>1537.13</v>
      </c>
    </row>
    <row r="871" spans="1:122" x14ac:dyDescent="0.2">
      <c r="A871" t="s">
        <v>4673</v>
      </c>
      <c r="B871" t="s">
        <v>4673</v>
      </c>
      <c r="C871" t="str">
        <f t="shared" ref="C871:C892" si="1802">CONCATENATE(RIGHT(D871,LEN(D871)-SEARCH(" ",D871)), ", ", LEFT(D871, SEARCH(" ", D871)))</f>
        <v xml:space="preserve">Brown, Curtis </v>
      </c>
      <c r="D871" t="str">
        <f t="shared" ref="D871:D892" si="1803">LEFT(F871, SEARCH(",", F871) - 1)</f>
        <v>Curtis Brown</v>
      </c>
      <c r="E871" t="str">
        <f t="shared" ref="E871:E892" si="1804">LEFT(RIGHT(F871, LEN(F871)-SEARCH(",", F871)-1), 2)</f>
        <v xml:space="preserve">C </v>
      </c>
      <c r="F871" t="s">
        <v>6223</v>
      </c>
      <c r="G871">
        <v>78</v>
      </c>
      <c r="H871">
        <v>8</v>
      </c>
      <c r="I871">
        <v>12</v>
      </c>
      <c r="J871">
        <f t="shared" ref="J871:J892" si="1805">H871+I871</f>
        <v>20</v>
      </c>
      <c r="K871">
        <v>-2</v>
      </c>
      <c r="L871">
        <v>56</v>
      </c>
      <c r="M871" s="5" t="s">
        <v>5669</v>
      </c>
      <c r="N871" s="7">
        <f t="shared" ref="N871:N892" si="1806">LEFT(M871, LEN(M871)-3)+RIGHT(M871,2)/60</f>
        <v>13.166666666666666</v>
      </c>
      <c r="O871" s="7">
        <f t="shared" ref="O871:O892" si="1807">G871*N871</f>
        <v>1027</v>
      </c>
      <c r="P871">
        <v>0</v>
      </c>
      <c r="Q871">
        <v>1</v>
      </c>
      <c r="R871">
        <v>2</v>
      </c>
      <c r="S871">
        <v>1</v>
      </c>
      <c r="T871">
        <f t="shared" ref="T871:T892" si="1808">H871-P871-R871</f>
        <v>6</v>
      </c>
      <c r="U871">
        <f t="shared" ref="U871:U892" si="1809">I871-Q871-S871</f>
        <v>10</v>
      </c>
      <c r="V871">
        <v>84</v>
      </c>
      <c r="W871" s="9">
        <f t="shared" ref="W871:W892" si="1810">IF(V871=0,0,H871/V871)</f>
        <v>9.5238095238095233E-2</v>
      </c>
      <c r="X871">
        <v>1443</v>
      </c>
      <c r="Y871">
        <v>3</v>
      </c>
      <c r="Z871">
        <v>0</v>
      </c>
      <c r="AA871">
        <v>453</v>
      </c>
      <c r="AB871">
        <v>428</v>
      </c>
      <c r="AC871" s="9">
        <f t="shared" ref="AC871:AC892" si="1811">IF(AA871+AB871=0,0,AA871/(AA871+AB871))</f>
        <v>0.5141884222474461</v>
      </c>
      <c r="AD871" s="5" t="s">
        <v>852</v>
      </c>
      <c r="AE871" s="11">
        <f t="shared" ref="AE871:AE887" si="1812">LEFT(AD871, LEN(AD871)-3)+RIGHT(AD871,2)/60</f>
        <v>51.35</v>
      </c>
      <c r="AF871" s="27">
        <v>60</v>
      </c>
      <c r="AG871" s="12">
        <v>903967</v>
      </c>
      <c r="AH871" s="13" t="s">
        <v>6432</v>
      </c>
      <c r="AI871" s="13" t="s">
        <v>4367</v>
      </c>
      <c r="AJ871" s="14">
        <v>-8.6</v>
      </c>
      <c r="AK871" s="13" t="s">
        <v>6434</v>
      </c>
      <c r="AL871" s="13" t="s">
        <v>6302</v>
      </c>
      <c r="AM871" s="13" t="s">
        <v>6319</v>
      </c>
      <c r="AN871" s="18">
        <f t="shared" ref="AN871:AN892" si="1813">AH871+0</f>
        <v>17.8</v>
      </c>
      <c r="AO871" s="18">
        <f t="shared" ref="AO871:AO892" si="1814">AI871+0</f>
        <v>27.8</v>
      </c>
      <c r="AP871" s="18">
        <f t="shared" ref="AP871:AP892" si="1815">AJ871+0</f>
        <v>-8.6</v>
      </c>
      <c r="AQ871" s="18">
        <f t="shared" ref="AQ871:AQ892" si="1816">AK871+0</f>
        <v>-1.3</v>
      </c>
      <c r="AR871" s="18">
        <f t="shared" si="1787"/>
        <v>-2.0080321285140559</v>
      </c>
      <c r="AS871" s="18">
        <f t="shared" ref="AS871:AS892" si="1817">AL871+0</f>
        <v>2</v>
      </c>
      <c r="AT871" s="18">
        <f t="shared" si="1788"/>
        <v>3.0892801977139324</v>
      </c>
      <c r="AU871" s="18">
        <f t="shared" ref="AU871:AU892" si="1818">AM871+0</f>
        <v>0.7</v>
      </c>
      <c r="AV871" s="66">
        <v>68</v>
      </c>
      <c r="AW871" s="66">
        <v>48</v>
      </c>
      <c r="AX871" s="66">
        <v>35</v>
      </c>
      <c r="AY871" s="66">
        <v>16</v>
      </c>
      <c r="AZ871" s="66">
        <v>27</v>
      </c>
      <c r="BA871" s="66">
        <v>453</v>
      </c>
      <c r="BB871" s="66">
        <v>428</v>
      </c>
      <c r="BC871" s="66">
        <v>20.6</v>
      </c>
      <c r="BD871">
        <v>37</v>
      </c>
      <c r="BE871" t="s">
        <v>3034</v>
      </c>
      <c r="BF871" t="s">
        <v>3035</v>
      </c>
      <c r="BG871" t="s">
        <v>650</v>
      </c>
      <c r="BH871" t="s">
        <v>7457</v>
      </c>
      <c r="BI871">
        <v>72</v>
      </c>
      <c r="BJ871">
        <v>195</v>
      </c>
      <c r="BK871" t="s">
        <v>1259</v>
      </c>
      <c r="BL871" t="s">
        <v>7128</v>
      </c>
      <c r="BM871" s="4" t="s">
        <v>528</v>
      </c>
      <c r="BN871" s="4" t="s">
        <v>6847</v>
      </c>
      <c r="BO871" s="4" t="s">
        <v>6848</v>
      </c>
      <c r="BP871" s="4" t="s">
        <v>1468</v>
      </c>
      <c r="BQ871" s="7">
        <f t="shared" si="1789"/>
        <v>1027.0666666666666</v>
      </c>
      <c r="BR871" s="7">
        <f t="shared" si="1790"/>
        <v>759.33333333333337</v>
      </c>
      <c r="BS871" s="7">
        <f t="shared" si="1791"/>
        <v>256.18333333333334</v>
      </c>
      <c r="BT871" s="7">
        <f t="shared" si="1792"/>
        <v>11.55</v>
      </c>
      <c r="BU871" s="12">
        <v>1443</v>
      </c>
      <c r="BV871">
        <v>0</v>
      </c>
      <c r="BW871">
        <v>0</v>
      </c>
      <c r="BX871">
        <v>0</v>
      </c>
      <c r="BY871" s="18">
        <f t="shared" si="1793"/>
        <v>9.735042735042736</v>
      </c>
      <c r="BZ871" s="18">
        <f t="shared" si="1794"/>
        <v>3.2844017094017093</v>
      </c>
      <c r="CA871" s="18">
        <f t="shared" si="1795"/>
        <v>0.14807692307692308</v>
      </c>
      <c r="CB871" s="6">
        <v>22</v>
      </c>
      <c r="CC871" s="6">
        <v>2</v>
      </c>
      <c r="CD871" s="6">
        <v>4</v>
      </c>
      <c r="CE871" s="6">
        <v>28</v>
      </c>
      <c r="CF871" s="6">
        <v>28</v>
      </c>
      <c r="CG871" s="6">
        <v>0</v>
      </c>
      <c r="CH871" s="6">
        <v>32</v>
      </c>
      <c r="CI871" s="6">
        <v>60</v>
      </c>
      <c r="CJ871" s="11">
        <f t="shared" si="1796"/>
        <v>1.7383669885864794</v>
      </c>
      <c r="CK871" s="11">
        <f t="shared" si="1797"/>
        <v>10.38961038961039</v>
      </c>
      <c r="CL871" s="11">
        <f t="shared" si="1798"/>
        <v>0.93682909374796697</v>
      </c>
      <c r="CM871" s="11">
        <f t="shared" si="1799"/>
        <v>2.2124670763827918</v>
      </c>
      <c r="CN871" s="11">
        <f t="shared" si="1800"/>
        <v>0</v>
      </c>
      <c r="CO871" s="11">
        <f t="shared" si="1801"/>
        <v>7.4946327499837357</v>
      </c>
      <c r="CP871" s="52">
        <f t="shared" si="1741"/>
        <v>0.27272727272727271</v>
      </c>
      <c r="CQ871" s="52">
        <f t="shared" si="1742"/>
        <v>0.45454545454545453</v>
      </c>
      <c r="CR871" s="52">
        <f t="shared" si="1743"/>
        <v>0.72727272727272729</v>
      </c>
      <c r="CS871" s="52">
        <f t="shared" si="1744"/>
        <v>0</v>
      </c>
      <c r="CT871" s="52">
        <f t="shared" si="1745"/>
        <v>0.5</v>
      </c>
      <c r="CU871" s="52">
        <f t="shared" si="1746"/>
        <v>0.5</v>
      </c>
      <c r="CV871">
        <v>0</v>
      </c>
      <c r="CW871" s="60">
        <f t="shared" ref="CW871:CW892" si="1819">DD871+DJ871+DN871</f>
        <v>15.86090434900265</v>
      </c>
      <c r="CX871" s="60">
        <f t="shared" ref="CX871:CX892" si="1820">CW871/DR871*2000</f>
        <v>30.885832173833542</v>
      </c>
      <c r="CY871" s="60">
        <v>2.6811643313392035</v>
      </c>
      <c r="CZ871" s="60">
        <v>0.1041795265159234</v>
      </c>
      <c r="DA871" s="60">
        <v>0.18993295300195556</v>
      </c>
      <c r="DB871" s="60">
        <v>2.7684698474847926</v>
      </c>
      <c r="DC871" s="60">
        <v>0</v>
      </c>
      <c r="DD871" s="60">
        <f t="shared" ref="DD871:DD892" si="1821">SUM(CY871:DC871)</f>
        <v>5.743746658341875</v>
      </c>
      <c r="DE871" s="60">
        <f t="shared" ref="DE871:DE892" si="1822">DD871/DR871*2000</f>
        <v>11.18475916852241</v>
      </c>
      <c r="DF871" s="60">
        <v>8.103296547274395</v>
      </c>
      <c r="DG871" s="60">
        <v>3.8312835893151161E-2</v>
      </c>
      <c r="DH871" s="60">
        <v>8.0868719412251195</v>
      </c>
      <c r="DI871" s="60">
        <v>-6.1113236337318924</v>
      </c>
      <c r="DJ871" s="60">
        <f t="shared" ref="DJ871:DJ892" si="1823">SUM(DF871:DI871)</f>
        <v>10.117157690660775</v>
      </c>
      <c r="DK871" s="60">
        <f t="shared" ref="DK871:DK892" si="1824">DJ871/DR871*2000</f>
        <v>19.70107300531113</v>
      </c>
      <c r="DL871" s="60"/>
      <c r="DM871" s="60"/>
      <c r="DN871" s="60">
        <f t="shared" ref="DN871:DN892" si="1825">SUM(DL871:DM871)</f>
        <v>0</v>
      </c>
      <c r="DO871" s="59">
        <v>759.33333333333337</v>
      </c>
      <c r="DP871" s="59">
        <v>11.55</v>
      </c>
      <c r="DQ871" s="59">
        <v>256.18333333333334</v>
      </c>
      <c r="DR871" s="58">
        <v>1027.0666666666666</v>
      </c>
    </row>
    <row r="872" spans="1:122" x14ac:dyDescent="0.2">
      <c r="A872" t="s">
        <v>4673</v>
      </c>
      <c r="B872" t="s">
        <v>4673</v>
      </c>
      <c r="C872" t="str">
        <f t="shared" si="1802"/>
        <v xml:space="preserve">Murray, Doug </v>
      </c>
      <c r="D872" t="str">
        <f t="shared" si="1803"/>
        <v>Doug Murray</v>
      </c>
      <c r="E872" t="str">
        <f t="shared" si="1804"/>
        <v xml:space="preserve">D </v>
      </c>
      <c r="F872" t="s">
        <v>6230</v>
      </c>
      <c r="G872">
        <v>35</v>
      </c>
      <c r="H872">
        <v>0</v>
      </c>
      <c r="I872">
        <v>3</v>
      </c>
      <c r="J872">
        <f t="shared" si="1805"/>
        <v>3</v>
      </c>
      <c r="K872">
        <v>0</v>
      </c>
      <c r="L872">
        <v>31</v>
      </c>
      <c r="M872" s="5" t="s">
        <v>5959</v>
      </c>
      <c r="N872" s="7">
        <f t="shared" si="1806"/>
        <v>10.766666666666667</v>
      </c>
      <c r="O872" s="7">
        <f t="shared" si="1807"/>
        <v>376.83333333333337</v>
      </c>
      <c r="P872">
        <v>0</v>
      </c>
      <c r="Q872">
        <v>1</v>
      </c>
      <c r="R872">
        <v>0</v>
      </c>
      <c r="S872">
        <v>0</v>
      </c>
      <c r="T872">
        <f t="shared" si="1808"/>
        <v>0</v>
      </c>
      <c r="U872">
        <f t="shared" si="1809"/>
        <v>2</v>
      </c>
      <c r="V872">
        <v>18</v>
      </c>
      <c r="W872" s="9">
        <f t="shared" si="1810"/>
        <v>0</v>
      </c>
      <c r="X872">
        <v>583</v>
      </c>
      <c r="Y872">
        <v>0</v>
      </c>
      <c r="Z872">
        <v>0</v>
      </c>
      <c r="AA872">
        <v>0</v>
      </c>
      <c r="AB872">
        <v>0</v>
      </c>
      <c r="AC872" s="9">
        <f t="shared" si="1811"/>
        <v>0</v>
      </c>
      <c r="AD872" s="5" t="s">
        <v>853</v>
      </c>
      <c r="AE872" s="11">
        <f t="shared" si="1812"/>
        <v>125.51666666666667</v>
      </c>
      <c r="AF872" s="27">
        <v>60</v>
      </c>
      <c r="AG872" s="12">
        <v>612707</v>
      </c>
      <c r="AH872" s="13" t="s">
        <v>6502</v>
      </c>
      <c r="AI872" s="13" t="s">
        <v>4368</v>
      </c>
      <c r="AJ872" s="14">
        <v>-1.5</v>
      </c>
      <c r="AK872" s="13" t="s">
        <v>6385</v>
      </c>
      <c r="AL872" s="13" t="s">
        <v>6422</v>
      </c>
      <c r="AM872" s="13" t="s">
        <v>6348</v>
      </c>
      <c r="AN872" s="18">
        <f t="shared" si="1813"/>
        <v>7.4</v>
      </c>
      <c r="AO872" s="18">
        <f t="shared" si="1814"/>
        <v>9.3000000000000007</v>
      </c>
      <c r="AP872" s="18">
        <f t="shared" si="1815"/>
        <v>-1.5</v>
      </c>
      <c r="AQ872" s="18">
        <f t="shared" si="1816"/>
        <v>-0.8</v>
      </c>
      <c r="AR872" s="18">
        <f t="shared" si="1787"/>
        <v>-3.7953664900766975</v>
      </c>
      <c r="AS872" s="18">
        <f t="shared" si="1817"/>
        <v>1</v>
      </c>
      <c r="AT872" s="18">
        <f t="shared" si="1788"/>
        <v>4.7442081125958717</v>
      </c>
      <c r="AU872" s="18">
        <f t="shared" si="1818"/>
        <v>0.2</v>
      </c>
      <c r="AV872" s="66">
        <v>35</v>
      </c>
      <c r="AW872" s="66">
        <v>48</v>
      </c>
      <c r="AX872" s="66">
        <v>13</v>
      </c>
      <c r="AY872" s="66">
        <v>9</v>
      </c>
      <c r="AZ872" s="66">
        <v>5</v>
      </c>
      <c r="BA872" s="66">
        <v>0</v>
      </c>
      <c r="BB872" s="66">
        <v>0</v>
      </c>
      <c r="BC872" s="66">
        <v>0</v>
      </c>
      <c r="BD872">
        <v>3</v>
      </c>
      <c r="BE872" t="s">
        <v>3957</v>
      </c>
      <c r="BF872" t="s">
        <v>697</v>
      </c>
      <c r="BH872" t="s">
        <v>7493</v>
      </c>
      <c r="BI872">
        <v>75</v>
      </c>
      <c r="BJ872">
        <v>240</v>
      </c>
      <c r="BK872" t="s">
        <v>1259</v>
      </c>
      <c r="BL872" t="s">
        <v>7128</v>
      </c>
      <c r="BM872" s="4" t="s">
        <v>3562</v>
      </c>
      <c r="BN872" s="4" t="s">
        <v>3563</v>
      </c>
      <c r="BO872" s="4" t="s">
        <v>3564</v>
      </c>
      <c r="BP872" s="4" t="s">
        <v>567</v>
      </c>
      <c r="BQ872" s="7">
        <f t="shared" si="1789"/>
        <v>376.55</v>
      </c>
      <c r="BR872" s="7">
        <f t="shared" si="1790"/>
        <v>331.53333333333336</v>
      </c>
      <c r="BS872" s="7">
        <f t="shared" si="1791"/>
        <v>41.766666666666666</v>
      </c>
      <c r="BT872" s="7">
        <f t="shared" si="1792"/>
        <v>3.25</v>
      </c>
      <c r="BU872">
        <v>583</v>
      </c>
      <c r="BV872">
        <v>0</v>
      </c>
      <c r="BW872">
        <v>0</v>
      </c>
      <c r="BX872">
        <v>0</v>
      </c>
      <c r="BY872" s="18">
        <f t="shared" si="1793"/>
        <v>9.4723809523809539</v>
      </c>
      <c r="BZ872" s="18">
        <f t="shared" si="1794"/>
        <v>1.1933333333333334</v>
      </c>
      <c r="CA872" s="18">
        <f t="shared" si="1795"/>
        <v>9.285714285714286E-2</v>
      </c>
      <c r="CB872" s="6">
        <v>11</v>
      </c>
      <c r="CC872" s="6">
        <v>1</v>
      </c>
      <c r="CD872" s="6">
        <v>1</v>
      </c>
      <c r="CE872" s="6">
        <v>13</v>
      </c>
      <c r="CF872" s="6">
        <v>12</v>
      </c>
      <c r="CG872" s="6">
        <v>0</v>
      </c>
      <c r="CH872" s="6">
        <v>3</v>
      </c>
      <c r="CI872" s="6">
        <v>15</v>
      </c>
      <c r="CJ872" s="11">
        <f t="shared" si="1796"/>
        <v>1.9907500502714659</v>
      </c>
      <c r="CK872" s="11">
        <f t="shared" si="1797"/>
        <v>18.461538461538463</v>
      </c>
      <c r="CL872" s="11">
        <f t="shared" si="1798"/>
        <v>1.4365522745411015</v>
      </c>
      <c r="CM872" s="11">
        <f t="shared" si="1799"/>
        <v>2.1717273275688718</v>
      </c>
      <c r="CN872" s="11">
        <f t="shared" si="1800"/>
        <v>0</v>
      </c>
      <c r="CO872" s="11">
        <f t="shared" si="1801"/>
        <v>4.3096568236233042</v>
      </c>
      <c r="CP872" s="52">
        <f t="shared" si="1741"/>
        <v>0</v>
      </c>
      <c r="CQ872" s="52">
        <f t="shared" si="1742"/>
        <v>0.18181818181818182</v>
      </c>
      <c r="CR872" s="52">
        <f t="shared" si="1743"/>
        <v>0.18181818181818182</v>
      </c>
      <c r="CS872" s="52">
        <f t="shared" si="1744"/>
        <v>0</v>
      </c>
      <c r="CT872" s="52">
        <f t="shared" si="1745"/>
        <v>1</v>
      </c>
      <c r="CU872" s="52">
        <f t="shared" si="1746"/>
        <v>1</v>
      </c>
      <c r="CV872">
        <v>0</v>
      </c>
      <c r="CW872" s="60">
        <f t="shared" si="1819"/>
        <v>12.116591513645281</v>
      </c>
      <c r="CX872" s="60">
        <f t="shared" si="1820"/>
        <v>64.355817361015966</v>
      </c>
      <c r="CY872" s="60">
        <v>-0.50692439146333723</v>
      </c>
      <c r="CZ872" s="60">
        <v>0.95023046833872438</v>
      </c>
      <c r="DA872" s="60">
        <v>6.9634480189101358E-2</v>
      </c>
      <c r="DB872" s="60">
        <v>-0.11887581415831397</v>
      </c>
      <c r="DC872" s="60">
        <v>0</v>
      </c>
      <c r="DD872" s="60">
        <f t="shared" si="1821"/>
        <v>0.39406474290617455</v>
      </c>
      <c r="DE872" s="60">
        <f t="shared" si="1822"/>
        <v>2.0930274487115894</v>
      </c>
      <c r="DF872" s="60">
        <v>8.8712140262076584</v>
      </c>
      <c r="DG872" s="60">
        <v>9.3766318795642484E-2</v>
      </c>
      <c r="DH872" s="60">
        <v>3.3912997626996209</v>
      </c>
      <c r="DI872" s="60">
        <v>-0.63375333696381475</v>
      </c>
      <c r="DJ872" s="60">
        <f t="shared" si="1823"/>
        <v>11.722526770739107</v>
      </c>
      <c r="DK872" s="60">
        <f t="shared" si="1824"/>
        <v>62.262789912304378</v>
      </c>
      <c r="DL872" s="60"/>
      <c r="DM872" s="60"/>
      <c r="DN872" s="60">
        <f t="shared" si="1825"/>
        <v>0</v>
      </c>
      <c r="DO872" s="58">
        <v>331.53333333333336</v>
      </c>
      <c r="DP872" s="58">
        <v>3.25</v>
      </c>
      <c r="DQ872" s="58">
        <v>41.766666666666666</v>
      </c>
      <c r="DR872" s="58">
        <v>376.55</v>
      </c>
    </row>
    <row r="873" spans="1:122" x14ac:dyDescent="0.2">
      <c r="A873" t="s">
        <v>4671</v>
      </c>
      <c r="B873" t="s">
        <v>4673</v>
      </c>
      <c r="C873" t="str">
        <f t="shared" si="1802"/>
        <v xml:space="preserve">Roenick, Jeremy </v>
      </c>
      <c r="D873" t="str">
        <f t="shared" si="1803"/>
        <v>Jeremy Roenick</v>
      </c>
      <c r="E873" t="str">
        <f t="shared" si="1804"/>
        <v xml:space="preserve">C </v>
      </c>
      <c r="F873" t="s">
        <v>2796</v>
      </c>
      <c r="G873">
        <v>70</v>
      </c>
      <c r="H873">
        <v>11</v>
      </c>
      <c r="I873">
        <v>17</v>
      </c>
      <c r="J873">
        <f t="shared" si="1805"/>
        <v>28</v>
      </c>
      <c r="K873">
        <v>-18</v>
      </c>
      <c r="L873">
        <v>32</v>
      </c>
      <c r="M873" s="5" t="s">
        <v>5693</v>
      </c>
      <c r="N873" s="7">
        <f t="shared" si="1806"/>
        <v>13.9</v>
      </c>
      <c r="O873" s="7">
        <f t="shared" si="1807"/>
        <v>973</v>
      </c>
      <c r="P873">
        <v>4</v>
      </c>
      <c r="Q873">
        <v>4</v>
      </c>
      <c r="R873">
        <v>0</v>
      </c>
      <c r="S873">
        <v>0</v>
      </c>
      <c r="T873">
        <f t="shared" si="1808"/>
        <v>7</v>
      </c>
      <c r="U873">
        <f t="shared" si="1809"/>
        <v>13</v>
      </c>
      <c r="V873">
        <v>89</v>
      </c>
      <c r="W873" s="9">
        <f t="shared" si="1810"/>
        <v>0.12359550561797752</v>
      </c>
      <c r="X873">
        <v>1346</v>
      </c>
      <c r="Y873">
        <v>1</v>
      </c>
      <c r="Z873">
        <v>0</v>
      </c>
      <c r="AA873">
        <v>306</v>
      </c>
      <c r="AB873">
        <v>289</v>
      </c>
      <c r="AC873" s="9">
        <f t="shared" si="1811"/>
        <v>0.51428571428571423</v>
      </c>
      <c r="AD873" s="5" t="s">
        <v>1772</v>
      </c>
      <c r="AE873" s="11">
        <f t="shared" si="1812"/>
        <v>34.716666666666669</v>
      </c>
      <c r="AF873" s="27">
        <v>28</v>
      </c>
      <c r="AG873" s="12">
        <v>931919</v>
      </c>
      <c r="AH873" s="13" t="s">
        <v>4514</v>
      </c>
      <c r="AI873" s="13" t="s">
        <v>4483</v>
      </c>
      <c r="AJ873" s="14">
        <v>-9.1</v>
      </c>
      <c r="AK873" s="13" t="s">
        <v>6315</v>
      </c>
      <c r="AL873" s="13" t="s">
        <v>6274</v>
      </c>
      <c r="AM873" s="13" t="s">
        <v>6349</v>
      </c>
      <c r="AN873" s="18">
        <f t="shared" si="1813"/>
        <v>20.399999999999999</v>
      </c>
      <c r="AO873" s="18">
        <f t="shared" si="1814"/>
        <v>20.3</v>
      </c>
      <c r="AP873" s="18">
        <f t="shared" si="1815"/>
        <v>-9.1</v>
      </c>
      <c r="AQ873" s="18">
        <f t="shared" si="1816"/>
        <v>0.6</v>
      </c>
      <c r="AR873" s="18">
        <f t="shared" si="1787"/>
        <v>1.0042121119138607</v>
      </c>
      <c r="AS873" s="18">
        <f t="shared" si="1817"/>
        <v>-0.5</v>
      </c>
      <c r="AT873" s="18">
        <f t="shared" si="1788"/>
        <v>-0.83684342659488409</v>
      </c>
      <c r="AU873" s="18">
        <f t="shared" si="1818"/>
        <v>0.1</v>
      </c>
      <c r="AV873" s="66">
        <v>18</v>
      </c>
      <c r="AW873" s="66">
        <v>78</v>
      </c>
      <c r="AX873" s="66">
        <v>32</v>
      </c>
      <c r="AY873" s="66">
        <v>39</v>
      </c>
      <c r="AZ873" s="66">
        <v>25</v>
      </c>
      <c r="BA873" s="66">
        <v>306</v>
      </c>
      <c r="BB873" s="66">
        <v>289</v>
      </c>
      <c r="BC873" s="66">
        <v>15.2</v>
      </c>
      <c r="BD873">
        <v>97</v>
      </c>
      <c r="BE873" t="s">
        <v>198</v>
      </c>
      <c r="BF873" t="s">
        <v>264</v>
      </c>
      <c r="BG873" t="s">
        <v>7498</v>
      </c>
      <c r="BH873" t="s">
        <v>7471</v>
      </c>
      <c r="BI873">
        <v>73</v>
      </c>
      <c r="BJ873">
        <v>196</v>
      </c>
      <c r="BK873" t="s">
        <v>1258</v>
      </c>
      <c r="BL873" t="s">
        <v>7128</v>
      </c>
      <c r="BM873" s="4" t="s">
        <v>6934</v>
      </c>
      <c r="BN873" s="4" t="s">
        <v>6935</v>
      </c>
      <c r="BO873" s="4" t="s">
        <v>6936</v>
      </c>
      <c r="BP873" s="4" t="s">
        <v>6937</v>
      </c>
      <c r="BQ873" s="7">
        <f t="shared" si="1789"/>
        <v>972.51666666666665</v>
      </c>
      <c r="BR873" s="7">
        <f t="shared" si="1790"/>
        <v>750.06666666666672</v>
      </c>
      <c r="BS873" s="7">
        <f t="shared" si="1791"/>
        <v>81.233333333333334</v>
      </c>
      <c r="BT873" s="7">
        <f t="shared" si="1792"/>
        <v>141.21666666666667</v>
      </c>
      <c r="BU873" s="12">
        <v>1346</v>
      </c>
      <c r="BV873">
        <v>1</v>
      </c>
      <c r="BW873">
        <v>0</v>
      </c>
      <c r="BX873">
        <v>0</v>
      </c>
      <c r="BY873" s="18">
        <f t="shared" si="1793"/>
        <v>10.715238095238096</v>
      </c>
      <c r="BZ873" s="18">
        <f t="shared" si="1794"/>
        <v>1.1604761904761904</v>
      </c>
      <c r="CA873" s="18">
        <f t="shared" si="1795"/>
        <v>2.0173809523809525</v>
      </c>
      <c r="CB873" s="6">
        <v>25</v>
      </c>
      <c r="CC873" s="6">
        <v>11</v>
      </c>
      <c r="CD873" s="6">
        <v>0</v>
      </c>
      <c r="CE873" s="6">
        <v>36</v>
      </c>
      <c r="CF873" s="6">
        <v>37</v>
      </c>
      <c r="CG873" s="6">
        <v>5</v>
      </c>
      <c r="CH873" s="6">
        <v>14</v>
      </c>
      <c r="CI873" s="6">
        <v>56</v>
      </c>
      <c r="CJ873" s="11">
        <f t="shared" si="1796"/>
        <v>1.9998222380232864</v>
      </c>
      <c r="CK873" s="11">
        <f t="shared" si="1797"/>
        <v>4.6736693024902625</v>
      </c>
      <c r="CL873" s="11">
        <f t="shared" si="1798"/>
        <v>0</v>
      </c>
      <c r="CM873" s="11">
        <f t="shared" si="1799"/>
        <v>2.9597369122744643</v>
      </c>
      <c r="CN873" s="11">
        <f t="shared" si="1800"/>
        <v>2.1243951374955738</v>
      </c>
      <c r="CO873" s="11">
        <f t="shared" si="1801"/>
        <v>10.34058268362741</v>
      </c>
      <c r="CP873" s="52">
        <f t="shared" si="1741"/>
        <v>0.28000000000000003</v>
      </c>
      <c r="CQ873" s="52">
        <f t="shared" si="1742"/>
        <v>0.52</v>
      </c>
      <c r="CR873" s="52">
        <f t="shared" si="1743"/>
        <v>0.8</v>
      </c>
      <c r="CS873" s="52">
        <f t="shared" si="1744"/>
        <v>0.36363636363636365</v>
      </c>
      <c r="CT873" s="52">
        <f t="shared" si="1745"/>
        <v>0.36363636363636365</v>
      </c>
      <c r="CU873" s="52">
        <f t="shared" si="1746"/>
        <v>0.72727272727272729</v>
      </c>
      <c r="CV873">
        <v>0</v>
      </c>
      <c r="CW873" s="60">
        <f t="shared" si="1819"/>
        <v>19.546001615613399</v>
      </c>
      <c r="CX873" s="60">
        <f t="shared" si="1820"/>
        <v>40.196743738301102</v>
      </c>
      <c r="CY873" s="60">
        <v>8.1596913437760801</v>
      </c>
      <c r="CZ873" s="60">
        <v>4.0110682223428933</v>
      </c>
      <c r="DA873" s="60">
        <v>3.3875350116058953E-2</v>
      </c>
      <c r="DB873" s="60">
        <v>-1.0744091127452831</v>
      </c>
      <c r="DC873" s="60">
        <v>-0.59201308371666328</v>
      </c>
      <c r="DD873" s="60">
        <f t="shared" si="1821"/>
        <v>10.538212719773087</v>
      </c>
      <c r="DE873" s="60">
        <f t="shared" si="1822"/>
        <v>21.672045489756311</v>
      </c>
      <c r="DF873" s="60">
        <v>6.8997995508531771</v>
      </c>
      <c r="DG873" s="60">
        <v>-0.74550802887130785</v>
      </c>
      <c r="DH873" s="60">
        <v>0.51141622927891994</v>
      </c>
      <c r="DI873" s="60">
        <v>2.342081144579522</v>
      </c>
      <c r="DJ873" s="60">
        <f t="shared" si="1823"/>
        <v>9.0077888958403101</v>
      </c>
      <c r="DK873" s="60">
        <f t="shared" si="1824"/>
        <v>18.524698248544791</v>
      </c>
      <c r="DL873" s="60"/>
      <c r="DM873" s="60"/>
      <c r="DN873" s="60">
        <f t="shared" si="1825"/>
        <v>0</v>
      </c>
      <c r="DO873" s="58">
        <v>750.06666666666672</v>
      </c>
      <c r="DP873" s="58">
        <v>141.21666666666667</v>
      </c>
      <c r="DQ873" s="58">
        <v>81.233333333333334</v>
      </c>
      <c r="DR873" s="58">
        <v>972.51666666666677</v>
      </c>
    </row>
    <row r="874" spans="1:122" x14ac:dyDescent="0.2">
      <c r="A874" t="s">
        <v>4673</v>
      </c>
      <c r="B874" t="s">
        <v>4673</v>
      </c>
      <c r="C874" t="str">
        <f t="shared" si="1802"/>
        <v xml:space="preserve">Pavelski, Joe </v>
      </c>
      <c r="D874" t="str">
        <f t="shared" si="1803"/>
        <v>Joe Pavelski</v>
      </c>
      <c r="E874" t="str">
        <f t="shared" si="1804"/>
        <v xml:space="preserve">C </v>
      </c>
      <c r="F874" t="s">
        <v>6218</v>
      </c>
      <c r="G874">
        <v>46</v>
      </c>
      <c r="H874">
        <v>14</v>
      </c>
      <c r="I874">
        <v>14</v>
      </c>
      <c r="J874">
        <f t="shared" si="1805"/>
        <v>28</v>
      </c>
      <c r="K874">
        <v>4</v>
      </c>
      <c r="L874">
        <v>18</v>
      </c>
      <c r="M874" s="5" t="s">
        <v>5915</v>
      </c>
      <c r="N874" s="7">
        <f t="shared" si="1806"/>
        <v>15.033333333333333</v>
      </c>
      <c r="O874" s="7">
        <f t="shared" si="1807"/>
        <v>691.5333333333333</v>
      </c>
      <c r="P874">
        <v>5</v>
      </c>
      <c r="Q874">
        <v>6</v>
      </c>
      <c r="R874">
        <v>0</v>
      </c>
      <c r="S874">
        <v>0</v>
      </c>
      <c r="T874">
        <f t="shared" si="1808"/>
        <v>9</v>
      </c>
      <c r="U874">
        <f t="shared" si="1809"/>
        <v>8</v>
      </c>
      <c r="V874">
        <v>111</v>
      </c>
      <c r="W874" s="9">
        <f t="shared" si="1810"/>
        <v>0.12612612612612611</v>
      </c>
      <c r="X874">
        <v>871</v>
      </c>
      <c r="Y874">
        <v>3</v>
      </c>
      <c r="Z874">
        <v>0</v>
      </c>
      <c r="AA874">
        <v>189</v>
      </c>
      <c r="AB874">
        <v>200</v>
      </c>
      <c r="AC874" s="9">
        <f t="shared" si="1811"/>
        <v>0.48586118251928023</v>
      </c>
      <c r="AD874" s="5" t="s">
        <v>4153</v>
      </c>
      <c r="AE874" s="11">
        <f t="shared" si="1812"/>
        <v>24.683333333333334</v>
      </c>
      <c r="AF874" s="27">
        <v>69</v>
      </c>
      <c r="AG874" s="12">
        <v>2059564</v>
      </c>
      <c r="AH874" s="13" t="s">
        <v>6481</v>
      </c>
      <c r="AI874" s="13" t="s">
        <v>4362</v>
      </c>
      <c r="AJ874" s="14">
        <v>2.6</v>
      </c>
      <c r="AK874" s="13" t="s">
        <v>6492</v>
      </c>
      <c r="AL874" s="13" t="s">
        <v>6302</v>
      </c>
      <c r="AM874" s="13" t="s">
        <v>6287</v>
      </c>
      <c r="AN874" s="18">
        <f t="shared" si="1813"/>
        <v>16</v>
      </c>
      <c r="AO874" s="18">
        <f t="shared" si="1814"/>
        <v>12.7</v>
      </c>
      <c r="AP874" s="18">
        <f t="shared" si="1815"/>
        <v>2.6</v>
      </c>
      <c r="AQ874" s="18">
        <f t="shared" si="1816"/>
        <v>3</v>
      </c>
      <c r="AR874" s="18">
        <f t="shared" si="1787"/>
        <v>7.2791976706567461</v>
      </c>
      <c r="AS874" s="18">
        <f t="shared" si="1817"/>
        <v>2</v>
      </c>
      <c r="AT874" s="18">
        <f t="shared" si="1788"/>
        <v>4.8527984471044965</v>
      </c>
      <c r="AU874" s="18">
        <f t="shared" si="1818"/>
        <v>5</v>
      </c>
      <c r="AV874" s="66">
        <v>32</v>
      </c>
      <c r="AW874" s="66">
        <v>33</v>
      </c>
      <c r="AX874" s="66">
        <v>36</v>
      </c>
      <c r="AY874" s="66">
        <v>23</v>
      </c>
      <c r="AZ874" s="66">
        <v>22</v>
      </c>
      <c r="BA874" s="66">
        <v>189</v>
      </c>
      <c r="BB874" s="66">
        <v>200</v>
      </c>
      <c r="BC874" s="66">
        <v>15.6</v>
      </c>
      <c r="BE874" t="s">
        <v>2859</v>
      </c>
      <c r="BF874" t="s">
        <v>2860</v>
      </c>
      <c r="BG874" t="s">
        <v>2861</v>
      </c>
      <c r="BH874" t="s">
        <v>7471</v>
      </c>
      <c r="BI874">
        <v>71</v>
      </c>
      <c r="BJ874">
        <v>195</v>
      </c>
      <c r="BK874" t="s">
        <v>1258</v>
      </c>
      <c r="BL874" t="s">
        <v>638</v>
      </c>
      <c r="BM874" s="4" t="s">
        <v>2448</v>
      </c>
      <c r="BN874" s="4" t="s">
        <v>2449</v>
      </c>
      <c r="BO874" s="4" t="s">
        <v>2450</v>
      </c>
      <c r="BP874" s="4" t="s">
        <v>2451</v>
      </c>
      <c r="BQ874" s="7">
        <f t="shared" si="1789"/>
        <v>691.18333333333328</v>
      </c>
      <c r="BR874" s="7">
        <f t="shared" si="1790"/>
        <v>558.1</v>
      </c>
      <c r="BS874" s="7">
        <f t="shared" si="1791"/>
        <v>5.75</v>
      </c>
      <c r="BT874" s="7">
        <f t="shared" si="1792"/>
        <v>127.33333333333333</v>
      </c>
      <c r="BU874">
        <v>871</v>
      </c>
      <c r="BV874">
        <v>3</v>
      </c>
      <c r="BW874">
        <v>3</v>
      </c>
      <c r="BX874">
        <v>0</v>
      </c>
      <c r="BY874" s="18">
        <f t="shared" si="1793"/>
        <v>12.132608695652175</v>
      </c>
      <c r="BZ874" s="18">
        <f t="shared" si="1794"/>
        <v>0.125</v>
      </c>
      <c r="CA874" s="18">
        <f t="shared" si="1795"/>
        <v>2.7681159420289854</v>
      </c>
      <c r="CB874" s="6">
        <v>23</v>
      </c>
      <c r="CC874" s="6">
        <v>20</v>
      </c>
      <c r="CD874" s="6">
        <v>0</v>
      </c>
      <c r="CE874" s="6">
        <v>43</v>
      </c>
      <c r="CF874" s="6">
        <v>17</v>
      </c>
      <c r="CG874" s="6">
        <v>1</v>
      </c>
      <c r="CH874" s="6">
        <v>0</v>
      </c>
      <c r="CI874" s="6">
        <v>18</v>
      </c>
      <c r="CJ874" s="11">
        <f t="shared" si="1796"/>
        <v>2.4726751478229709</v>
      </c>
      <c r="CK874" s="11">
        <f t="shared" si="1797"/>
        <v>9.4240837696335085</v>
      </c>
      <c r="CL874" s="11">
        <f t="shared" si="1798"/>
        <v>0</v>
      </c>
      <c r="CM874" s="11">
        <f t="shared" si="1799"/>
        <v>1.8276294570865437</v>
      </c>
      <c r="CN874" s="11">
        <f t="shared" si="1800"/>
        <v>0.47120418848167539</v>
      </c>
      <c r="CO874" s="11">
        <f t="shared" si="1801"/>
        <v>0</v>
      </c>
      <c r="CP874" s="52">
        <f t="shared" si="1741"/>
        <v>0.39130434782608697</v>
      </c>
      <c r="CQ874" s="52">
        <f t="shared" si="1742"/>
        <v>0.34782608695652173</v>
      </c>
      <c r="CR874" s="52">
        <f t="shared" si="1743"/>
        <v>0.73913043478260865</v>
      </c>
      <c r="CS874" s="52">
        <f t="shared" si="1744"/>
        <v>0.25</v>
      </c>
      <c r="CT874" s="52">
        <f t="shared" si="1745"/>
        <v>0.3</v>
      </c>
      <c r="CU874" s="52">
        <f t="shared" si="1746"/>
        <v>0.55000000000000004</v>
      </c>
      <c r="CV874">
        <v>0</v>
      </c>
      <c r="CW874" s="60">
        <f t="shared" si="1819"/>
        <v>41.589643888624181</v>
      </c>
      <c r="CX874" s="60">
        <f t="shared" si="1820"/>
        <v>120.34330656687568</v>
      </c>
      <c r="CY874" s="60">
        <v>11.610657824213412</v>
      </c>
      <c r="CZ874" s="60">
        <v>7.7878207547438087</v>
      </c>
      <c r="DA874" s="60">
        <v>0.1278188610597186</v>
      </c>
      <c r="DB874" s="60">
        <v>-8.7333910213227228E-2</v>
      </c>
      <c r="DC874" s="60">
        <v>11.712501101121266</v>
      </c>
      <c r="DD874" s="60">
        <f t="shared" si="1821"/>
        <v>31.151464630924977</v>
      </c>
      <c r="DE874" s="60">
        <f t="shared" si="1822"/>
        <v>90.139513291480725</v>
      </c>
      <c r="DF874" s="60">
        <v>6.912619087969353</v>
      </c>
      <c r="DG874" s="60">
        <v>-1.796365662352805E-2</v>
      </c>
      <c r="DH874" s="60">
        <v>0.67510007699797703</v>
      </c>
      <c r="DI874" s="60">
        <v>2.868423749355399</v>
      </c>
      <c r="DJ874" s="60">
        <f t="shared" si="1823"/>
        <v>10.438179257699201</v>
      </c>
      <c r="DK874" s="60">
        <f t="shared" si="1824"/>
        <v>30.203793275394951</v>
      </c>
      <c r="DL874" s="60"/>
      <c r="DM874" s="60"/>
      <c r="DN874" s="60">
        <f t="shared" si="1825"/>
        <v>0</v>
      </c>
      <c r="DO874" s="58">
        <v>558.1</v>
      </c>
      <c r="DP874" s="58">
        <v>127.33333333333333</v>
      </c>
      <c r="DQ874" s="58">
        <v>5.75</v>
      </c>
      <c r="DR874" s="58">
        <v>691.18333333333339</v>
      </c>
    </row>
    <row r="875" spans="1:122" x14ac:dyDescent="0.2">
      <c r="A875" t="s">
        <v>4673</v>
      </c>
      <c r="B875" t="s">
        <v>4673</v>
      </c>
      <c r="C875" t="str">
        <f t="shared" si="1802"/>
        <v xml:space="preserve">Thornton, Joe </v>
      </c>
      <c r="D875" t="str">
        <f t="shared" si="1803"/>
        <v>Joe Thornton</v>
      </c>
      <c r="E875" t="str">
        <f t="shared" si="1804"/>
        <v xml:space="preserve">C </v>
      </c>
      <c r="F875" t="s">
        <v>6209</v>
      </c>
      <c r="G875">
        <v>82</v>
      </c>
      <c r="H875">
        <v>22</v>
      </c>
      <c r="I875">
        <v>92</v>
      </c>
      <c r="J875">
        <f t="shared" si="1805"/>
        <v>114</v>
      </c>
      <c r="K875">
        <v>24</v>
      </c>
      <c r="L875">
        <v>44</v>
      </c>
      <c r="M875" s="5" t="s">
        <v>5960</v>
      </c>
      <c r="N875" s="7">
        <f t="shared" si="1806"/>
        <v>20.316666666666666</v>
      </c>
      <c r="O875" s="7">
        <f t="shared" si="1807"/>
        <v>1665.9666666666667</v>
      </c>
      <c r="P875">
        <v>10</v>
      </c>
      <c r="Q875">
        <v>44</v>
      </c>
      <c r="R875">
        <v>0</v>
      </c>
      <c r="S875">
        <v>0</v>
      </c>
      <c r="T875">
        <f t="shared" si="1808"/>
        <v>12</v>
      </c>
      <c r="U875">
        <f t="shared" si="1809"/>
        <v>48</v>
      </c>
      <c r="V875">
        <v>213</v>
      </c>
      <c r="W875" s="9">
        <f t="shared" si="1810"/>
        <v>0.10328638497652583</v>
      </c>
      <c r="X875">
        <v>1917</v>
      </c>
      <c r="Y875">
        <v>5</v>
      </c>
      <c r="Z875">
        <v>0</v>
      </c>
      <c r="AA875">
        <v>778</v>
      </c>
      <c r="AB875">
        <v>744</v>
      </c>
      <c r="AC875" s="9">
        <f t="shared" si="1811"/>
        <v>0.51116951379763464</v>
      </c>
      <c r="AD875" s="5" t="s">
        <v>854</v>
      </c>
      <c r="AE875" s="11">
        <f t="shared" si="1812"/>
        <v>14.6</v>
      </c>
      <c r="AF875" s="27">
        <v>83</v>
      </c>
      <c r="AG875" s="12">
        <v>5261479</v>
      </c>
      <c r="AH875" s="13" t="s">
        <v>6500</v>
      </c>
      <c r="AI875" s="13" t="s">
        <v>6501</v>
      </c>
      <c r="AJ875" s="14">
        <v>20.8</v>
      </c>
      <c r="AK875" s="13" t="s">
        <v>6406</v>
      </c>
      <c r="AL875" s="13" t="s">
        <v>6502</v>
      </c>
      <c r="AM875" s="13" t="s">
        <v>6503</v>
      </c>
      <c r="AN875" s="18">
        <f t="shared" si="1813"/>
        <v>40.700000000000003</v>
      </c>
      <c r="AO875" s="18">
        <f t="shared" si="1814"/>
        <v>30.9</v>
      </c>
      <c r="AP875" s="18">
        <f t="shared" si="1815"/>
        <v>20.8</v>
      </c>
      <c r="AQ875" s="18">
        <f t="shared" si="1816"/>
        <v>18.600000000000001</v>
      </c>
      <c r="AR875" s="18">
        <f t="shared" si="1787"/>
        <v>17.599470123480156</v>
      </c>
      <c r="AS875" s="18">
        <f t="shared" si="1817"/>
        <v>7.4</v>
      </c>
      <c r="AT875" s="18">
        <f t="shared" si="1788"/>
        <v>7.001939726545868</v>
      </c>
      <c r="AU875" s="18">
        <f t="shared" si="1818"/>
        <v>26.1</v>
      </c>
      <c r="AV875" s="66">
        <v>15</v>
      </c>
      <c r="AW875" s="66">
        <v>64</v>
      </c>
      <c r="AX875" s="66">
        <v>62</v>
      </c>
      <c r="AY875" s="66">
        <v>102</v>
      </c>
      <c r="AZ875" s="66">
        <v>51</v>
      </c>
      <c r="BA875" s="66">
        <v>778</v>
      </c>
      <c r="BB875" s="66">
        <v>744</v>
      </c>
      <c r="BC875" s="66">
        <v>33.9</v>
      </c>
      <c r="BE875" t="s">
        <v>2934</v>
      </c>
      <c r="BF875" t="s">
        <v>2935</v>
      </c>
      <c r="BG875" t="s">
        <v>7484</v>
      </c>
      <c r="BH875" t="s">
        <v>7457</v>
      </c>
      <c r="BI875">
        <v>76</v>
      </c>
      <c r="BJ875">
        <v>235</v>
      </c>
      <c r="BK875" t="s">
        <v>1259</v>
      </c>
      <c r="BL875" t="s">
        <v>7128</v>
      </c>
      <c r="BM875" s="4" t="s">
        <v>1924</v>
      </c>
      <c r="BN875" s="4" t="s">
        <v>1925</v>
      </c>
      <c r="BO875" s="4" t="s">
        <v>2714</v>
      </c>
      <c r="BP875" s="4" t="s">
        <v>2715</v>
      </c>
      <c r="BQ875" s="7">
        <f t="shared" si="1789"/>
        <v>1665.6166666666666</v>
      </c>
      <c r="BR875" s="7">
        <f t="shared" si="1790"/>
        <v>1217.5333333333333</v>
      </c>
      <c r="BS875" s="7">
        <f t="shared" si="1791"/>
        <v>36.31666666666667</v>
      </c>
      <c r="BT875" s="7">
        <f t="shared" si="1792"/>
        <v>411.76666666666665</v>
      </c>
      <c r="BU875" s="12">
        <v>1917</v>
      </c>
      <c r="BV875">
        <v>1</v>
      </c>
      <c r="BW875">
        <v>0</v>
      </c>
      <c r="BX875">
        <v>0</v>
      </c>
      <c r="BY875" s="18">
        <f t="shared" si="1793"/>
        <v>14.847967479674796</v>
      </c>
      <c r="BZ875" s="18">
        <f t="shared" si="1794"/>
        <v>0.44288617886178866</v>
      </c>
      <c r="CA875" s="18">
        <f t="shared" si="1795"/>
        <v>5.0215447154471544</v>
      </c>
      <c r="CB875" s="6">
        <v>69</v>
      </c>
      <c r="CC875" s="6">
        <v>64</v>
      </c>
      <c r="CD875" s="6">
        <v>0</v>
      </c>
      <c r="CE875" s="6">
        <v>133</v>
      </c>
      <c r="CF875" s="6">
        <v>38</v>
      </c>
      <c r="CG875" s="6">
        <v>2</v>
      </c>
      <c r="CH875" s="6">
        <v>2</v>
      </c>
      <c r="CI875" s="6">
        <v>42</v>
      </c>
      <c r="CJ875" s="11">
        <f t="shared" si="1796"/>
        <v>3.4003175819963865</v>
      </c>
      <c r="CK875" s="11">
        <f t="shared" si="1797"/>
        <v>9.325669877762488</v>
      </c>
      <c r="CL875" s="11">
        <f t="shared" si="1798"/>
        <v>0</v>
      </c>
      <c r="CM875" s="11">
        <f t="shared" si="1799"/>
        <v>1.8726386683458358</v>
      </c>
      <c r="CN875" s="11">
        <f t="shared" si="1800"/>
        <v>0.29142718368007775</v>
      </c>
      <c r="CO875" s="11">
        <f t="shared" si="1801"/>
        <v>3.3042680128499309</v>
      </c>
      <c r="CP875" s="52">
        <f t="shared" si="1741"/>
        <v>0.17391304347826086</v>
      </c>
      <c r="CQ875" s="52">
        <f t="shared" si="1742"/>
        <v>0.69565217391304346</v>
      </c>
      <c r="CR875" s="52">
        <f t="shared" si="1743"/>
        <v>0.86956521739130432</v>
      </c>
      <c r="CS875" s="52">
        <f t="shared" si="1744"/>
        <v>0.15625</v>
      </c>
      <c r="CT875" s="52">
        <f t="shared" si="1745"/>
        <v>0.6875</v>
      </c>
      <c r="CU875" s="52">
        <f t="shared" si="1746"/>
        <v>0.84375</v>
      </c>
      <c r="CV875">
        <v>0</v>
      </c>
      <c r="CW875" s="60">
        <f t="shared" si="1819"/>
        <v>98.938151510535619</v>
      </c>
      <c r="CX875" s="60">
        <f t="shared" si="1820"/>
        <v>118.80062620715326</v>
      </c>
      <c r="CY875" s="60">
        <v>39.925170812480843</v>
      </c>
      <c r="CZ875" s="60">
        <v>36.136257108435075</v>
      </c>
      <c r="DA875" s="60">
        <v>0.30801845910938003</v>
      </c>
      <c r="DB875" s="60">
        <v>-0.55159591407136854</v>
      </c>
      <c r="DC875" s="60">
        <v>-0.64177034667908095</v>
      </c>
      <c r="DD875" s="60">
        <f t="shared" si="1821"/>
        <v>75.176080119274843</v>
      </c>
      <c r="DE875" s="60">
        <f t="shared" si="1822"/>
        <v>90.268165087134719</v>
      </c>
      <c r="DF875" s="60">
        <v>13.696213068230069</v>
      </c>
      <c r="DG875" s="60">
        <v>0.4851935974727748</v>
      </c>
      <c r="DH875" s="60">
        <v>2.8894377935949698</v>
      </c>
      <c r="DI875" s="60">
        <v>6.6912269319629623</v>
      </c>
      <c r="DJ875" s="60">
        <f t="shared" si="1823"/>
        <v>23.762071391260775</v>
      </c>
      <c r="DK875" s="60">
        <f t="shared" si="1824"/>
        <v>28.532461120018546</v>
      </c>
      <c r="DL875" s="60"/>
      <c r="DM875" s="60"/>
      <c r="DN875" s="60">
        <f t="shared" si="1825"/>
        <v>0</v>
      </c>
      <c r="DO875" s="58">
        <v>1217.5333333333333</v>
      </c>
      <c r="DP875" s="58">
        <v>411.76666666666665</v>
      </c>
      <c r="DQ875" s="58">
        <v>36.31666666666667</v>
      </c>
      <c r="DR875" s="58">
        <v>1665.6166666666666</v>
      </c>
    </row>
    <row r="876" spans="1:122" x14ac:dyDescent="0.2">
      <c r="A876" t="s">
        <v>4673</v>
      </c>
      <c r="B876" t="s">
        <v>4673</v>
      </c>
      <c r="C876" t="str">
        <f t="shared" si="1802"/>
        <v xml:space="preserve">Cheechoo, Jonathan </v>
      </c>
      <c r="D876" t="str">
        <f t="shared" si="1803"/>
        <v>Jonathan Cheechoo</v>
      </c>
      <c r="E876" t="str">
        <f t="shared" si="1804"/>
        <v>RW</v>
      </c>
      <c r="F876" t="s">
        <v>6211</v>
      </c>
      <c r="G876">
        <v>76</v>
      </c>
      <c r="H876">
        <v>37</v>
      </c>
      <c r="I876">
        <v>32</v>
      </c>
      <c r="J876">
        <f t="shared" si="1805"/>
        <v>69</v>
      </c>
      <c r="K876">
        <v>11</v>
      </c>
      <c r="L876">
        <v>69</v>
      </c>
      <c r="M876" s="5" t="s">
        <v>830</v>
      </c>
      <c r="N876" s="7">
        <f t="shared" si="1806"/>
        <v>17.566666666666666</v>
      </c>
      <c r="O876" s="7">
        <f t="shared" si="1807"/>
        <v>1335.0666666666666</v>
      </c>
      <c r="P876">
        <v>15</v>
      </c>
      <c r="Q876">
        <v>15</v>
      </c>
      <c r="R876">
        <v>0</v>
      </c>
      <c r="S876">
        <v>0</v>
      </c>
      <c r="T876">
        <f t="shared" si="1808"/>
        <v>22</v>
      </c>
      <c r="U876">
        <f t="shared" si="1809"/>
        <v>17</v>
      </c>
      <c r="V876">
        <v>250</v>
      </c>
      <c r="W876" s="9">
        <f t="shared" si="1810"/>
        <v>0.14799999999999999</v>
      </c>
      <c r="X876">
        <v>1582</v>
      </c>
      <c r="Y876">
        <v>5</v>
      </c>
      <c r="Z876">
        <v>0</v>
      </c>
      <c r="AA876">
        <v>10</v>
      </c>
      <c r="AB876">
        <v>22</v>
      </c>
      <c r="AC876" s="9">
        <f t="shared" si="1811"/>
        <v>0.3125</v>
      </c>
      <c r="AD876" s="5" t="s">
        <v>855</v>
      </c>
      <c r="AE876" s="11">
        <f t="shared" si="1812"/>
        <v>19.333333333333332</v>
      </c>
      <c r="AF876" s="27">
        <v>71</v>
      </c>
      <c r="AG876" s="12">
        <v>4780321</v>
      </c>
      <c r="AH876" s="13" t="s">
        <v>6509</v>
      </c>
      <c r="AI876" s="13" t="s">
        <v>6508</v>
      </c>
      <c r="AJ876" s="14">
        <v>8.4</v>
      </c>
      <c r="AK876" s="13" t="s">
        <v>6427</v>
      </c>
      <c r="AL876" s="13" t="s">
        <v>6355</v>
      </c>
      <c r="AM876" s="13" t="s">
        <v>6510</v>
      </c>
      <c r="AN876" s="18">
        <f t="shared" si="1813"/>
        <v>34.4</v>
      </c>
      <c r="AO876" s="18">
        <f t="shared" si="1814"/>
        <v>25.8</v>
      </c>
      <c r="AP876" s="18">
        <f t="shared" si="1815"/>
        <v>8.4</v>
      </c>
      <c r="AQ876" s="18">
        <f t="shared" si="1816"/>
        <v>10.199999999999999</v>
      </c>
      <c r="AR876" s="18">
        <f t="shared" si="1787"/>
        <v>12.141773055977144</v>
      </c>
      <c r="AS876" s="18">
        <f t="shared" si="1817"/>
        <v>4.7</v>
      </c>
      <c r="AT876" s="18">
        <f t="shared" si="1788"/>
        <v>5.5947385650090764</v>
      </c>
      <c r="AU876" s="18">
        <f t="shared" si="1818"/>
        <v>14.9</v>
      </c>
      <c r="AV876" s="66">
        <v>27</v>
      </c>
      <c r="AW876" s="66">
        <v>98</v>
      </c>
      <c r="AX876" s="66">
        <v>110</v>
      </c>
      <c r="AY876" s="66">
        <v>70</v>
      </c>
      <c r="AZ876" s="66">
        <v>30</v>
      </c>
      <c r="BA876" s="66">
        <v>10</v>
      </c>
      <c r="BB876" s="66">
        <v>22</v>
      </c>
      <c r="BC876" s="66">
        <v>0.7</v>
      </c>
      <c r="BD876">
        <v>14</v>
      </c>
      <c r="BE876" t="s">
        <v>7482</v>
      </c>
      <c r="BF876" t="s">
        <v>7483</v>
      </c>
      <c r="BG876" t="s">
        <v>7484</v>
      </c>
      <c r="BH876" t="s">
        <v>7457</v>
      </c>
      <c r="BI876">
        <v>73</v>
      </c>
      <c r="BJ876">
        <v>200</v>
      </c>
      <c r="BK876" t="s">
        <v>1258</v>
      </c>
      <c r="BL876" t="s">
        <v>7128</v>
      </c>
      <c r="BM876" s="4" t="s">
        <v>4885</v>
      </c>
      <c r="BN876" s="4" t="s">
        <v>1475</v>
      </c>
      <c r="BO876" s="4" t="s">
        <v>7357</v>
      </c>
      <c r="BP876" s="4" t="s">
        <v>1476</v>
      </c>
      <c r="BQ876" s="7">
        <f t="shared" si="1789"/>
        <v>1334.45</v>
      </c>
      <c r="BR876" s="7">
        <f t="shared" si="1790"/>
        <v>988.75</v>
      </c>
      <c r="BS876" s="7">
        <f t="shared" si="1791"/>
        <v>13.716666666666667</v>
      </c>
      <c r="BT876" s="7">
        <f t="shared" si="1792"/>
        <v>331.98333333333335</v>
      </c>
      <c r="BU876" s="12">
        <v>1582</v>
      </c>
      <c r="BV876">
        <v>0</v>
      </c>
      <c r="BW876">
        <v>0</v>
      </c>
      <c r="BX876">
        <v>0</v>
      </c>
      <c r="BY876" s="18">
        <f t="shared" si="1793"/>
        <v>13.009868421052632</v>
      </c>
      <c r="BZ876" s="18">
        <f t="shared" si="1794"/>
        <v>0.18048245614035088</v>
      </c>
      <c r="CA876" s="18">
        <f t="shared" si="1795"/>
        <v>4.3682017543859653</v>
      </c>
      <c r="CB876" s="6">
        <v>54</v>
      </c>
      <c r="CC876" s="6">
        <v>52</v>
      </c>
      <c r="CD876" s="6">
        <v>0</v>
      </c>
      <c r="CE876" s="6">
        <v>106</v>
      </c>
      <c r="CF876" s="6">
        <v>39</v>
      </c>
      <c r="CG876" s="6">
        <v>2</v>
      </c>
      <c r="CH876" s="6">
        <v>0</v>
      </c>
      <c r="CI876" s="6">
        <v>41</v>
      </c>
      <c r="CJ876" s="11">
        <f t="shared" si="1796"/>
        <v>3.2768647281921619</v>
      </c>
      <c r="CK876" s="11">
        <f t="shared" si="1797"/>
        <v>9.3980621517144431</v>
      </c>
      <c r="CL876" s="11">
        <f t="shared" si="1798"/>
        <v>0</v>
      </c>
      <c r="CM876" s="11">
        <f t="shared" si="1799"/>
        <v>2.3666245259165613</v>
      </c>
      <c r="CN876" s="11">
        <f t="shared" si="1800"/>
        <v>0.361463928912094</v>
      </c>
      <c r="CO876" s="11">
        <f t="shared" si="1801"/>
        <v>0</v>
      </c>
      <c r="CP876" s="52">
        <f t="shared" si="1741"/>
        <v>0.40740740740740738</v>
      </c>
      <c r="CQ876" s="52">
        <f t="shared" si="1742"/>
        <v>0.31481481481481483</v>
      </c>
      <c r="CR876" s="52">
        <f t="shared" si="1743"/>
        <v>0.72222222222222221</v>
      </c>
      <c r="CS876" s="52">
        <f t="shared" si="1744"/>
        <v>0.28846153846153844</v>
      </c>
      <c r="CT876" s="52">
        <f t="shared" si="1745"/>
        <v>0.28846153846153844</v>
      </c>
      <c r="CU876" s="52">
        <f t="shared" si="1746"/>
        <v>0.57692307692307687</v>
      </c>
      <c r="CV876">
        <v>0</v>
      </c>
      <c r="CW876" s="60">
        <f t="shared" si="1819"/>
        <v>74.626804611341498</v>
      </c>
      <c r="CX876" s="60">
        <f t="shared" si="1820"/>
        <v>111.84653544357825</v>
      </c>
      <c r="CY876" s="60">
        <v>35.92862391415639</v>
      </c>
      <c r="CZ876" s="60">
        <v>22.791647071551022</v>
      </c>
      <c r="DA876" s="60">
        <v>0.2467766089187261</v>
      </c>
      <c r="DB876" s="60">
        <v>-0.20833567566807532</v>
      </c>
      <c r="DC876" s="60">
        <v>7.1665637207350956</v>
      </c>
      <c r="DD876" s="60">
        <f t="shared" si="1821"/>
        <v>65.925275639693169</v>
      </c>
      <c r="DE876" s="60">
        <f t="shared" si="1822"/>
        <v>98.805164134577041</v>
      </c>
      <c r="DF876" s="60">
        <v>8.8674776471899683</v>
      </c>
      <c r="DG876" s="60">
        <v>0.22054201677939159</v>
      </c>
      <c r="DH876" s="60">
        <v>1.6104561257082177</v>
      </c>
      <c r="DI876" s="60">
        <v>-1.9969468180292504</v>
      </c>
      <c r="DJ876" s="60">
        <f t="shared" si="1823"/>
        <v>8.7015289716483277</v>
      </c>
      <c r="DK876" s="60">
        <f t="shared" si="1824"/>
        <v>13.041371309001203</v>
      </c>
      <c r="DL876" s="60"/>
      <c r="DM876" s="60"/>
      <c r="DN876" s="60">
        <f t="shared" si="1825"/>
        <v>0</v>
      </c>
      <c r="DO876" s="58">
        <v>988.75</v>
      </c>
      <c r="DP876" s="58">
        <v>331.98333333333335</v>
      </c>
      <c r="DQ876" s="58">
        <v>13.716666666666665</v>
      </c>
      <c r="DR876" s="58">
        <v>1334.45</v>
      </c>
    </row>
    <row r="877" spans="1:122" x14ac:dyDescent="0.2">
      <c r="A877" t="s">
        <v>4673</v>
      </c>
      <c r="B877" t="s">
        <v>4673</v>
      </c>
      <c r="C877" t="str">
        <f t="shared" si="1802"/>
        <v xml:space="preserve">McLaren, Kyle </v>
      </c>
      <c r="D877" t="str">
        <f t="shared" si="1803"/>
        <v>Kyle McLaren</v>
      </c>
      <c r="E877" t="str">
        <f t="shared" si="1804"/>
        <v xml:space="preserve">D </v>
      </c>
      <c r="F877" t="s">
        <v>6224</v>
      </c>
      <c r="G877">
        <v>67</v>
      </c>
      <c r="H877">
        <v>5</v>
      </c>
      <c r="I877">
        <v>12</v>
      </c>
      <c r="J877">
        <f t="shared" si="1805"/>
        <v>17</v>
      </c>
      <c r="K877">
        <v>10</v>
      </c>
      <c r="L877">
        <v>61</v>
      </c>
      <c r="M877" s="5" t="s">
        <v>1685</v>
      </c>
      <c r="N877" s="7">
        <f t="shared" si="1806"/>
        <v>21.416666666666668</v>
      </c>
      <c r="O877" s="7">
        <f t="shared" si="1807"/>
        <v>1434.9166666666667</v>
      </c>
      <c r="P877">
        <v>1</v>
      </c>
      <c r="Q877">
        <v>1</v>
      </c>
      <c r="R877">
        <v>0</v>
      </c>
      <c r="S877">
        <v>0</v>
      </c>
      <c r="T877">
        <f t="shared" si="1808"/>
        <v>4</v>
      </c>
      <c r="U877">
        <f t="shared" si="1809"/>
        <v>11</v>
      </c>
      <c r="V877">
        <v>43</v>
      </c>
      <c r="W877" s="9">
        <f t="shared" si="1810"/>
        <v>0.11627906976744186</v>
      </c>
      <c r="X877">
        <v>2030</v>
      </c>
      <c r="Y877">
        <v>0</v>
      </c>
      <c r="Z877">
        <v>0</v>
      </c>
      <c r="AA877">
        <v>0</v>
      </c>
      <c r="AB877">
        <v>0</v>
      </c>
      <c r="AC877" s="9">
        <f t="shared" si="1811"/>
        <v>0</v>
      </c>
      <c r="AD877" s="5" t="s">
        <v>857</v>
      </c>
      <c r="AE877" s="11">
        <f t="shared" si="1812"/>
        <v>84.4</v>
      </c>
      <c r="AF877" s="27">
        <v>70</v>
      </c>
      <c r="AG877" s="12">
        <v>2711159</v>
      </c>
      <c r="AH877" s="13" t="s">
        <v>6286</v>
      </c>
      <c r="AI877" s="13" t="s">
        <v>6277</v>
      </c>
      <c r="AJ877" s="14">
        <v>2.6</v>
      </c>
      <c r="AK877" s="13" t="s">
        <v>6315</v>
      </c>
      <c r="AL877" s="13" t="s">
        <v>6401</v>
      </c>
      <c r="AM877" s="13" t="s">
        <v>6292</v>
      </c>
      <c r="AN877" s="18">
        <f t="shared" si="1813"/>
        <v>23.4</v>
      </c>
      <c r="AO877" s="18">
        <f t="shared" si="1814"/>
        <v>33.799999999999997</v>
      </c>
      <c r="AP877" s="18">
        <f t="shared" si="1815"/>
        <v>2.6</v>
      </c>
      <c r="AQ877" s="18">
        <f t="shared" si="1816"/>
        <v>0.6</v>
      </c>
      <c r="AR877" s="18">
        <f t="shared" si="1787"/>
        <v>0.7033379245670075</v>
      </c>
      <c r="AS877" s="18">
        <f t="shared" si="1817"/>
        <v>5.5</v>
      </c>
      <c r="AT877" s="18">
        <f t="shared" si="1788"/>
        <v>6.4472643085309027</v>
      </c>
      <c r="AU877" s="18">
        <f t="shared" si="1818"/>
        <v>6.1</v>
      </c>
      <c r="AV877" s="66">
        <v>116</v>
      </c>
      <c r="AW877" s="66">
        <v>134</v>
      </c>
      <c r="AX877" s="66">
        <v>41</v>
      </c>
      <c r="AY877" s="66">
        <v>41</v>
      </c>
      <c r="AZ877" s="66">
        <v>25</v>
      </c>
      <c r="BA877" s="66">
        <v>0</v>
      </c>
      <c r="BB877" s="66">
        <v>0</v>
      </c>
      <c r="BC877" s="66">
        <v>0</v>
      </c>
      <c r="BD877">
        <v>4</v>
      </c>
      <c r="BE877" t="s">
        <v>4983</v>
      </c>
      <c r="BF877" t="s">
        <v>4984</v>
      </c>
      <c r="BG877" t="s">
        <v>650</v>
      </c>
      <c r="BH877" t="s">
        <v>7457</v>
      </c>
      <c r="BI877">
        <v>76</v>
      </c>
      <c r="BJ877">
        <v>230</v>
      </c>
      <c r="BK877" t="s">
        <v>1259</v>
      </c>
      <c r="BL877" t="s">
        <v>7128</v>
      </c>
      <c r="BM877" s="4" t="s">
        <v>4809</v>
      </c>
      <c r="BN877" s="4" t="s">
        <v>4810</v>
      </c>
      <c r="BO877" s="4" t="s">
        <v>7391</v>
      </c>
      <c r="BP877" s="4" t="s">
        <v>7393</v>
      </c>
      <c r="BQ877" s="7">
        <f t="shared" si="1789"/>
        <v>1435.0333333333333</v>
      </c>
      <c r="BR877" s="7">
        <f t="shared" si="1790"/>
        <v>1163.9166666666667</v>
      </c>
      <c r="BS877" s="7">
        <f t="shared" si="1791"/>
        <v>190.36666666666667</v>
      </c>
      <c r="BT877" s="7">
        <f t="shared" si="1792"/>
        <v>80.75</v>
      </c>
      <c r="BU877" s="12">
        <v>2030</v>
      </c>
      <c r="BV877">
        <v>0</v>
      </c>
      <c r="BW877">
        <v>0</v>
      </c>
      <c r="BX877">
        <v>0</v>
      </c>
      <c r="BY877" s="18">
        <f t="shared" si="1793"/>
        <v>17.371890547263682</v>
      </c>
      <c r="BZ877" s="18">
        <f t="shared" si="1794"/>
        <v>2.8412935323383084</v>
      </c>
      <c r="CA877" s="18">
        <f t="shared" si="1795"/>
        <v>1.205223880597015</v>
      </c>
      <c r="CB877" s="6">
        <v>46</v>
      </c>
      <c r="CC877" s="6">
        <v>8</v>
      </c>
      <c r="CD877" s="6">
        <v>2</v>
      </c>
      <c r="CE877" s="6">
        <v>56</v>
      </c>
      <c r="CF877" s="6">
        <v>38</v>
      </c>
      <c r="CG877" s="6">
        <v>0</v>
      </c>
      <c r="CH877" s="6">
        <v>27</v>
      </c>
      <c r="CI877" s="6">
        <v>65</v>
      </c>
      <c r="CJ877" s="11">
        <f t="shared" si="1796"/>
        <v>2.3713037874991052</v>
      </c>
      <c r="CK877" s="11">
        <f t="shared" si="1797"/>
        <v>5.9442724458204337</v>
      </c>
      <c r="CL877" s="11">
        <f t="shared" si="1798"/>
        <v>0.63036245841358785</v>
      </c>
      <c r="CM877" s="11">
        <f t="shared" si="1799"/>
        <v>1.9589031288036083</v>
      </c>
      <c r="CN877" s="11">
        <f t="shared" si="1800"/>
        <v>0</v>
      </c>
      <c r="CO877" s="11">
        <f t="shared" si="1801"/>
        <v>8.509893188583435</v>
      </c>
      <c r="CP877" s="52">
        <f t="shared" si="1741"/>
        <v>8.6956521739130432E-2</v>
      </c>
      <c r="CQ877" s="52">
        <f t="shared" si="1742"/>
        <v>0.2391304347826087</v>
      </c>
      <c r="CR877" s="52">
        <f t="shared" si="1743"/>
        <v>0.32608695652173914</v>
      </c>
      <c r="CS877" s="52">
        <f t="shared" si="1744"/>
        <v>0.125</v>
      </c>
      <c r="CT877" s="52">
        <f t="shared" si="1745"/>
        <v>0.125</v>
      </c>
      <c r="CU877" s="52">
        <f t="shared" si="1746"/>
        <v>0.25</v>
      </c>
      <c r="CV877">
        <v>0</v>
      </c>
      <c r="CW877" s="60">
        <f t="shared" si="1819"/>
        <v>47.259070952020615</v>
      </c>
      <c r="CX877" s="60">
        <f t="shared" si="1820"/>
        <v>65.864771018588115</v>
      </c>
      <c r="CY877" s="60">
        <v>6.8059141817942015</v>
      </c>
      <c r="CZ877" s="60">
        <v>-0.37382627832314907</v>
      </c>
      <c r="DA877" s="60">
        <v>0.26537724132439272</v>
      </c>
      <c r="DB877" s="60">
        <v>-0.54181945303921086</v>
      </c>
      <c r="DC877" s="60">
        <v>0</v>
      </c>
      <c r="DD877" s="60">
        <f t="shared" si="1821"/>
        <v>6.1556456917562343</v>
      </c>
      <c r="DE877" s="60">
        <f t="shared" si="1822"/>
        <v>8.5790978491875709</v>
      </c>
      <c r="DF877" s="60">
        <v>34.895291722183956</v>
      </c>
      <c r="DG877" s="60">
        <v>2.3297323823840399</v>
      </c>
      <c r="DH877" s="60">
        <v>4.5290234016513828</v>
      </c>
      <c r="DI877" s="60">
        <v>-0.65062224595500129</v>
      </c>
      <c r="DJ877" s="60">
        <f t="shared" si="1823"/>
        <v>41.10342526026438</v>
      </c>
      <c r="DK877" s="60">
        <f t="shared" si="1824"/>
        <v>57.285673169400546</v>
      </c>
      <c r="DL877" s="60"/>
      <c r="DM877" s="60"/>
      <c r="DN877" s="60">
        <f t="shared" si="1825"/>
        <v>0</v>
      </c>
      <c r="DO877" s="58">
        <v>1163.9166666666667</v>
      </c>
      <c r="DP877" s="58">
        <v>80.75</v>
      </c>
      <c r="DQ877" s="58">
        <v>190.36666666666667</v>
      </c>
      <c r="DR877" s="58">
        <v>1435.0333333333333</v>
      </c>
    </row>
    <row r="878" spans="1:122" x14ac:dyDescent="0.2">
      <c r="A878" t="s">
        <v>4673</v>
      </c>
      <c r="B878" t="s">
        <v>4673</v>
      </c>
      <c r="C878" t="str">
        <f t="shared" si="1802"/>
        <v xml:space="preserve">Vlasic, Marc-Edouard </v>
      </c>
      <c r="D878" t="str">
        <f t="shared" si="1803"/>
        <v>Marc-Edouard Vlasic</v>
      </c>
      <c r="E878" t="str">
        <f t="shared" si="1804"/>
        <v xml:space="preserve">D </v>
      </c>
      <c r="F878" t="s">
        <v>6219</v>
      </c>
      <c r="G878">
        <v>81</v>
      </c>
      <c r="H878">
        <v>3</v>
      </c>
      <c r="I878">
        <v>23</v>
      </c>
      <c r="J878">
        <f t="shared" si="1805"/>
        <v>26</v>
      </c>
      <c r="K878">
        <v>13</v>
      </c>
      <c r="L878">
        <v>18</v>
      </c>
      <c r="M878" s="5" t="s">
        <v>4348</v>
      </c>
      <c r="N878" s="7">
        <f t="shared" si="1806"/>
        <v>22.2</v>
      </c>
      <c r="O878" s="7">
        <f t="shared" si="1807"/>
        <v>1798.2</v>
      </c>
      <c r="P878">
        <v>2</v>
      </c>
      <c r="Q878">
        <v>10</v>
      </c>
      <c r="R878">
        <v>0</v>
      </c>
      <c r="S878">
        <v>1</v>
      </c>
      <c r="T878">
        <f t="shared" si="1808"/>
        <v>1</v>
      </c>
      <c r="U878">
        <f t="shared" si="1809"/>
        <v>12</v>
      </c>
      <c r="V878">
        <v>66</v>
      </c>
      <c r="W878" s="9">
        <f t="shared" si="1810"/>
        <v>4.5454545454545456E-2</v>
      </c>
      <c r="X878">
        <v>2349</v>
      </c>
      <c r="Y878">
        <v>0</v>
      </c>
      <c r="Z878">
        <v>0</v>
      </c>
      <c r="AA878">
        <v>0</v>
      </c>
      <c r="AB878">
        <v>0</v>
      </c>
      <c r="AC878" s="9">
        <f t="shared" si="1811"/>
        <v>0</v>
      </c>
      <c r="AD878" s="5" t="s">
        <v>858</v>
      </c>
      <c r="AE878" s="11">
        <f t="shared" si="1812"/>
        <v>69.150000000000006</v>
      </c>
      <c r="AF878" s="27">
        <v>69</v>
      </c>
      <c r="AG878" s="12">
        <v>3936931</v>
      </c>
      <c r="AH878" s="13" t="s">
        <v>6411</v>
      </c>
      <c r="AI878" s="13" t="s">
        <v>6516</v>
      </c>
      <c r="AJ878" s="14">
        <v>4.8</v>
      </c>
      <c r="AK878" s="13" t="s">
        <v>6424</v>
      </c>
      <c r="AL878" s="13" t="s">
        <v>6307</v>
      </c>
      <c r="AM878" s="13" t="s">
        <v>6517</v>
      </c>
      <c r="AN878" s="18">
        <f t="shared" si="1813"/>
        <v>35.1</v>
      </c>
      <c r="AO878" s="18">
        <f t="shared" si="1814"/>
        <v>41.7</v>
      </c>
      <c r="AP878" s="18">
        <f t="shared" si="1815"/>
        <v>4.8</v>
      </c>
      <c r="AQ878" s="18">
        <f t="shared" si="1816"/>
        <v>0.4</v>
      </c>
      <c r="AR878" s="18">
        <f t="shared" si="1787"/>
        <v>0.35511100918109928</v>
      </c>
      <c r="AS878" s="18">
        <f t="shared" si="1817"/>
        <v>7.5</v>
      </c>
      <c r="AT878" s="18">
        <f t="shared" si="1788"/>
        <v>6.6583314221456105</v>
      </c>
      <c r="AU878" s="18">
        <f t="shared" si="1818"/>
        <v>7.9</v>
      </c>
      <c r="AV878" s="66">
        <v>134</v>
      </c>
      <c r="AW878" s="66">
        <v>26</v>
      </c>
      <c r="AX878" s="66">
        <v>33</v>
      </c>
      <c r="AY878" s="66">
        <v>49</v>
      </c>
      <c r="AZ878" s="66">
        <v>21</v>
      </c>
      <c r="BA878" s="66">
        <v>0</v>
      </c>
      <c r="BB878" s="66">
        <v>0</v>
      </c>
      <c r="BC878" s="66">
        <v>0</v>
      </c>
      <c r="BD878">
        <v>44</v>
      </c>
      <c r="BE878" t="s">
        <v>5084</v>
      </c>
      <c r="BF878" t="s">
        <v>1274</v>
      </c>
      <c r="BG878" t="s">
        <v>7456</v>
      </c>
      <c r="BH878" t="s">
        <v>7457</v>
      </c>
      <c r="BI878">
        <v>73</v>
      </c>
      <c r="BJ878">
        <v>195</v>
      </c>
      <c r="BK878" t="s">
        <v>1259</v>
      </c>
      <c r="BL878" t="s">
        <v>638</v>
      </c>
      <c r="BM878" s="4" t="s">
        <v>1862</v>
      </c>
      <c r="BN878" s="4" t="s">
        <v>1863</v>
      </c>
      <c r="BO878" s="4" t="s">
        <v>2624</v>
      </c>
      <c r="BP878" s="4" t="s">
        <v>2626</v>
      </c>
      <c r="BQ878" s="7">
        <f t="shared" si="1789"/>
        <v>1798</v>
      </c>
      <c r="BR878" s="7">
        <f t="shared" si="1790"/>
        <v>1343.1833333333334</v>
      </c>
      <c r="BS878" s="7">
        <f t="shared" si="1791"/>
        <v>268.48333333333335</v>
      </c>
      <c r="BT878" s="7">
        <f t="shared" si="1792"/>
        <v>186.33333333333334</v>
      </c>
      <c r="BU878" s="12">
        <v>2349</v>
      </c>
      <c r="BV878">
        <v>0</v>
      </c>
      <c r="BW878">
        <v>0</v>
      </c>
      <c r="BX878">
        <v>0</v>
      </c>
      <c r="BY878" s="18">
        <f t="shared" si="1793"/>
        <v>16.582510288065844</v>
      </c>
      <c r="BZ878" s="18">
        <f t="shared" si="1794"/>
        <v>3.3146090534979424</v>
      </c>
      <c r="CA878" s="18">
        <f t="shared" si="1795"/>
        <v>2.3004115226337452</v>
      </c>
      <c r="CB878" s="6">
        <v>62</v>
      </c>
      <c r="CC878" s="6">
        <v>25</v>
      </c>
      <c r="CD878" s="6">
        <v>2</v>
      </c>
      <c r="CE878" s="6">
        <v>89</v>
      </c>
      <c r="CF878" s="6">
        <v>55</v>
      </c>
      <c r="CG878" s="6">
        <v>0</v>
      </c>
      <c r="CH878" s="6">
        <v>26</v>
      </c>
      <c r="CI878" s="6">
        <v>81</v>
      </c>
      <c r="CJ878" s="11">
        <f t="shared" si="1796"/>
        <v>2.7695400230794998</v>
      </c>
      <c r="CK878" s="11">
        <f t="shared" si="1797"/>
        <v>8.0500894454382816</v>
      </c>
      <c r="CL878" s="11">
        <f t="shared" si="1798"/>
        <v>0.44695511825687501</v>
      </c>
      <c r="CM878" s="11">
        <f t="shared" si="1799"/>
        <v>2.45685002047375</v>
      </c>
      <c r="CN878" s="11">
        <f t="shared" si="1800"/>
        <v>0</v>
      </c>
      <c r="CO878" s="11">
        <f t="shared" si="1801"/>
        <v>5.8104165373393748</v>
      </c>
      <c r="CP878" s="52">
        <f t="shared" si="1741"/>
        <v>1.6129032258064516E-2</v>
      </c>
      <c r="CQ878" s="52">
        <f t="shared" si="1742"/>
        <v>0.19354838709677419</v>
      </c>
      <c r="CR878" s="52">
        <f t="shared" si="1743"/>
        <v>0.20967741935483869</v>
      </c>
      <c r="CS878" s="52">
        <f t="shared" si="1744"/>
        <v>0.08</v>
      </c>
      <c r="CT878" s="52">
        <f t="shared" si="1745"/>
        <v>0.4</v>
      </c>
      <c r="CU878" s="52">
        <f t="shared" si="1746"/>
        <v>0.48000000000000004</v>
      </c>
      <c r="CV878">
        <v>0</v>
      </c>
      <c r="CW878" s="60">
        <f t="shared" si="1819"/>
        <v>76.836833904124674</v>
      </c>
      <c r="CX878" s="60">
        <f t="shared" si="1820"/>
        <v>85.46922569980498</v>
      </c>
      <c r="CY878" s="60">
        <v>1.2340198658474968</v>
      </c>
      <c r="CZ878" s="60">
        <v>5.8287524612226083</v>
      </c>
      <c r="DA878" s="60">
        <v>0.33249978855398815</v>
      </c>
      <c r="DB878" s="60">
        <v>-5.245065615345721E-2</v>
      </c>
      <c r="DC878" s="60">
        <v>0</v>
      </c>
      <c r="DD878" s="60">
        <f t="shared" si="1821"/>
        <v>7.3428214594706356</v>
      </c>
      <c r="DE878" s="60">
        <f t="shared" si="1822"/>
        <v>8.1677658058627767</v>
      </c>
      <c r="DF878" s="60">
        <v>30.141760873283602</v>
      </c>
      <c r="DG878" s="60">
        <v>5.3759356109501688</v>
      </c>
      <c r="DH878" s="60">
        <v>16.29296785201284</v>
      </c>
      <c r="DI878" s="60">
        <v>17.683348108407422</v>
      </c>
      <c r="DJ878" s="60">
        <f t="shared" si="1823"/>
        <v>69.494012444654032</v>
      </c>
      <c r="DK878" s="60">
        <f t="shared" si="1824"/>
        <v>77.30145989394218</v>
      </c>
      <c r="DL878" s="60"/>
      <c r="DM878" s="60"/>
      <c r="DN878" s="60">
        <f t="shared" si="1825"/>
        <v>0</v>
      </c>
      <c r="DO878" s="58">
        <v>1343.1833333333334</v>
      </c>
      <c r="DP878" s="58">
        <v>186.33333333333334</v>
      </c>
      <c r="DQ878" s="58">
        <v>268.48333333333335</v>
      </c>
      <c r="DR878" s="58">
        <v>1798</v>
      </c>
    </row>
    <row r="879" spans="1:122" x14ac:dyDescent="0.2">
      <c r="A879" t="s">
        <v>4673</v>
      </c>
      <c r="B879" t="s">
        <v>4673</v>
      </c>
      <c r="C879" t="str">
        <f t="shared" si="1802"/>
        <v xml:space="preserve">Goc, Marcel </v>
      </c>
      <c r="D879" t="str">
        <f t="shared" si="1803"/>
        <v>Marcel Goc</v>
      </c>
      <c r="E879" t="str">
        <f t="shared" si="1804"/>
        <v xml:space="preserve">C </v>
      </c>
      <c r="F879" t="s">
        <v>6225</v>
      </c>
      <c r="G879">
        <v>78</v>
      </c>
      <c r="H879">
        <v>5</v>
      </c>
      <c r="I879">
        <v>8</v>
      </c>
      <c r="J879">
        <f t="shared" si="1805"/>
        <v>13</v>
      </c>
      <c r="K879">
        <v>-2</v>
      </c>
      <c r="L879">
        <v>24</v>
      </c>
      <c r="M879" s="5" t="s">
        <v>5658</v>
      </c>
      <c r="N879" s="7">
        <f t="shared" si="1806"/>
        <v>12.016666666666667</v>
      </c>
      <c r="O879" s="7">
        <f t="shared" si="1807"/>
        <v>937.30000000000007</v>
      </c>
      <c r="P879">
        <v>0</v>
      </c>
      <c r="Q879">
        <v>0</v>
      </c>
      <c r="R879">
        <v>1</v>
      </c>
      <c r="S879">
        <v>0</v>
      </c>
      <c r="T879">
        <f t="shared" si="1808"/>
        <v>4</v>
      </c>
      <c r="U879">
        <f t="shared" si="1809"/>
        <v>8</v>
      </c>
      <c r="V879">
        <v>96</v>
      </c>
      <c r="W879" s="9">
        <f t="shared" si="1810"/>
        <v>5.2083333333333336E-2</v>
      </c>
      <c r="X879">
        <v>1360</v>
      </c>
      <c r="Y879">
        <v>0</v>
      </c>
      <c r="Z879">
        <v>0</v>
      </c>
      <c r="AA879">
        <v>364</v>
      </c>
      <c r="AB879">
        <v>295</v>
      </c>
      <c r="AC879" s="9">
        <f t="shared" si="1811"/>
        <v>0.5523520485584219</v>
      </c>
      <c r="AD879" s="5" t="s">
        <v>859</v>
      </c>
      <c r="AE879" s="11">
        <f t="shared" si="1812"/>
        <v>72.066666666666663</v>
      </c>
      <c r="AF879" s="27">
        <v>64</v>
      </c>
      <c r="AG879" s="12">
        <v>515955</v>
      </c>
      <c r="AH879" s="13" t="s">
        <v>4371</v>
      </c>
      <c r="AI879" s="13" t="s">
        <v>4372</v>
      </c>
      <c r="AJ879" s="14">
        <v>-6</v>
      </c>
      <c r="AK879" s="13" t="s">
        <v>6446</v>
      </c>
      <c r="AL879" s="13" t="s">
        <v>6489</v>
      </c>
      <c r="AM879" s="13" t="s">
        <v>4373</v>
      </c>
      <c r="AN879" s="18">
        <f t="shared" si="1813"/>
        <v>15.1</v>
      </c>
      <c r="AO879" s="18">
        <f t="shared" si="1814"/>
        <v>19.5</v>
      </c>
      <c r="AP879" s="18">
        <f t="shared" si="1815"/>
        <v>-6</v>
      </c>
      <c r="AQ879" s="18">
        <f t="shared" si="1816"/>
        <v>-2.6</v>
      </c>
      <c r="AR879" s="18">
        <f t="shared" si="1787"/>
        <v>-4.5417491557004768</v>
      </c>
      <c r="AS879" s="18">
        <f t="shared" si="1817"/>
        <v>1.4</v>
      </c>
      <c r="AT879" s="18">
        <f t="shared" si="1788"/>
        <v>2.4455572376848722</v>
      </c>
      <c r="AU879" s="18">
        <f t="shared" si="1818"/>
        <v>-1.2</v>
      </c>
      <c r="AV879" s="66">
        <v>37</v>
      </c>
      <c r="AW879" s="66">
        <v>81</v>
      </c>
      <c r="AX879" s="66">
        <v>47</v>
      </c>
      <c r="AY879" s="66">
        <v>31</v>
      </c>
      <c r="AZ879" s="66">
        <v>37</v>
      </c>
      <c r="BA879" s="66">
        <v>364</v>
      </c>
      <c r="BB879" s="66">
        <v>295</v>
      </c>
      <c r="BC879" s="66">
        <v>15.3</v>
      </c>
      <c r="BD879">
        <v>11</v>
      </c>
      <c r="BE879" t="s">
        <v>4998</v>
      </c>
      <c r="BF879" t="s">
        <v>4999</v>
      </c>
      <c r="BH879" t="s">
        <v>7447</v>
      </c>
      <c r="BI879">
        <v>73</v>
      </c>
      <c r="BJ879">
        <v>195</v>
      </c>
      <c r="BK879" t="s">
        <v>1259</v>
      </c>
      <c r="BL879" t="s">
        <v>7128</v>
      </c>
      <c r="BM879" s="4" t="s">
        <v>6982</v>
      </c>
      <c r="BN879" s="4" t="s">
        <v>6983</v>
      </c>
      <c r="BO879" s="4" t="s">
        <v>6985</v>
      </c>
      <c r="BP879" s="4" t="s">
        <v>6986</v>
      </c>
      <c r="BQ879" s="7">
        <f t="shared" si="1789"/>
        <v>937.06666666666672</v>
      </c>
      <c r="BR879" s="7">
        <f t="shared" si="1790"/>
        <v>729.2</v>
      </c>
      <c r="BS879" s="7">
        <f t="shared" si="1791"/>
        <v>181.15</v>
      </c>
      <c r="BT879" s="7">
        <f t="shared" si="1792"/>
        <v>26.716666666666665</v>
      </c>
      <c r="BU879" s="12">
        <v>1360</v>
      </c>
      <c r="BV879">
        <v>0</v>
      </c>
      <c r="BW879">
        <v>0</v>
      </c>
      <c r="BX879">
        <v>0</v>
      </c>
      <c r="BY879" s="18">
        <f t="shared" si="1793"/>
        <v>9.3487179487179493</v>
      </c>
      <c r="BZ879" s="18">
        <f t="shared" si="1794"/>
        <v>2.3224358974358976</v>
      </c>
      <c r="CA879" s="18">
        <f t="shared" si="1795"/>
        <v>0.34252136752136753</v>
      </c>
      <c r="CB879" s="6">
        <v>20</v>
      </c>
      <c r="CC879" s="6">
        <v>0</v>
      </c>
      <c r="CD879" s="6">
        <v>1</v>
      </c>
      <c r="CE879" s="6">
        <v>21</v>
      </c>
      <c r="CF879" s="6">
        <v>23</v>
      </c>
      <c r="CG879" s="6">
        <v>0</v>
      </c>
      <c r="CH879" s="6">
        <v>14</v>
      </c>
      <c r="CI879" s="6">
        <v>37</v>
      </c>
      <c r="CJ879" s="11">
        <f t="shared" si="1796"/>
        <v>1.6456390565002743</v>
      </c>
      <c r="CK879" s="11">
        <f t="shared" si="1797"/>
        <v>0</v>
      </c>
      <c r="CL879" s="11">
        <f t="shared" si="1798"/>
        <v>0.33121722329561137</v>
      </c>
      <c r="CM879" s="11">
        <f t="shared" si="1799"/>
        <v>1.8924849149753153</v>
      </c>
      <c r="CN879" s="11">
        <f t="shared" si="1800"/>
        <v>0</v>
      </c>
      <c r="CO879" s="11">
        <f t="shared" si="1801"/>
        <v>4.6370411261385591</v>
      </c>
      <c r="CP879" s="52">
        <f t="shared" si="1741"/>
        <v>0.2</v>
      </c>
      <c r="CQ879" s="52">
        <f t="shared" si="1742"/>
        <v>0.4</v>
      </c>
      <c r="CR879" s="52">
        <f t="shared" si="1743"/>
        <v>0.60000000000000009</v>
      </c>
      <c r="CS879" s="52">
        <f t="shared" si="1744"/>
        <v>0</v>
      </c>
      <c r="CT879" s="52">
        <f t="shared" si="1745"/>
        <v>0</v>
      </c>
      <c r="CU879" s="52">
        <f t="shared" si="1746"/>
        <v>0</v>
      </c>
      <c r="CV879">
        <v>0</v>
      </c>
      <c r="CW879" s="60">
        <f t="shared" si="1819"/>
        <v>20.763159130755639</v>
      </c>
      <c r="CX879" s="60">
        <f t="shared" si="1820"/>
        <v>44.315222959780101</v>
      </c>
      <c r="CY879" s="60">
        <v>-3.0414652173665475</v>
      </c>
      <c r="CZ879" s="60">
        <v>-1.4052828880346155</v>
      </c>
      <c r="DA879" s="60">
        <v>0.17328947081627208</v>
      </c>
      <c r="DB879" s="60">
        <v>4.4580425616684759E-2</v>
      </c>
      <c r="DC879" s="60">
        <v>0</v>
      </c>
      <c r="DD879" s="60">
        <f t="shared" si="1821"/>
        <v>-4.2288782089682062</v>
      </c>
      <c r="DE879" s="60">
        <f t="shared" si="1822"/>
        <v>-9.0257787613151805</v>
      </c>
      <c r="DF879" s="60">
        <v>9.2241268298828274</v>
      </c>
      <c r="DG879" s="60">
        <v>8.8622620399309238E-2</v>
      </c>
      <c r="DH879" s="60">
        <v>11.647401547747016</v>
      </c>
      <c r="DI879" s="60">
        <v>4.0318863416946895</v>
      </c>
      <c r="DJ879" s="60">
        <f t="shared" si="1823"/>
        <v>24.992037339723844</v>
      </c>
      <c r="DK879" s="60">
        <f t="shared" si="1824"/>
        <v>53.341001721095282</v>
      </c>
      <c r="DL879" s="60"/>
      <c r="DM879" s="60"/>
      <c r="DN879" s="60">
        <f t="shared" si="1825"/>
        <v>0</v>
      </c>
      <c r="DO879" s="59">
        <v>729.2</v>
      </c>
      <c r="DP879" s="59">
        <v>26.716666666666665</v>
      </c>
      <c r="DQ879" s="59">
        <v>181.15</v>
      </c>
      <c r="DR879" s="58">
        <v>937.06666666666672</v>
      </c>
    </row>
    <row r="880" spans="1:122" x14ac:dyDescent="0.2">
      <c r="A880" t="s">
        <v>4673</v>
      </c>
      <c r="B880" t="s">
        <v>4673</v>
      </c>
      <c r="C880" t="str">
        <f t="shared" si="1802"/>
        <v xml:space="preserve">Carle, Matt </v>
      </c>
      <c r="D880" t="str">
        <f t="shared" si="1803"/>
        <v>Matt Carle</v>
      </c>
      <c r="E880" t="str">
        <f t="shared" si="1804"/>
        <v xml:space="preserve">D </v>
      </c>
      <c r="F880" t="s">
        <v>6213</v>
      </c>
      <c r="G880">
        <v>77</v>
      </c>
      <c r="H880">
        <v>11</v>
      </c>
      <c r="I880">
        <v>31</v>
      </c>
      <c r="J880">
        <f t="shared" si="1805"/>
        <v>42</v>
      </c>
      <c r="K880">
        <v>9</v>
      </c>
      <c r="L880">
        <v>30</v>
      </c>
      <c r="M880" s="5" t="s">
        <v>5712</v>
      </c>
      <c r="N880" s="7">
        <f t="shared" si="1806"/>
        <v>18.133333333333333</v>
      </c>
      <c r="O880" s="7">
        <f t="shared" si="1807"/>
        <v>1396.2666666666667</v>
      </c>
      <c r="P880">
        <v>8</v>
      </c>
      <c r="Q880">
        <v>18</v>
      </c>
      <c r="R880">
        <v>0</v>
      </c>
      <c r="S880">
        <v>0</v>
      </c>
      <c r="T880">
        <f t="shared" si="1808"/>
        <v>3</v>
      </c>
      <c r="U880">
        <f t="shared" si="1809"/>
        <v>13</v>
      </c>
      <c r="V880">
        <v>111</v>
      </c>
      <c r="W880" s="9">
        <f t="shared" si="1810"/>
        <v>9.90990990990991E-2</v>
      </c>
      <c r="X880">
        <v>1773</v>
      </c>
      <c r="Y880">
        <v>1</v>
      </c>
      <c r="Z880">
        <v>0</v>
      </c>
      <c r="AA880">
        <v>0</v>
      </c>
      <c r="AB880">
        <v>1</v>
      </c>
      <c r="AC880" s="9">
        <f t="shared" si="1811"/>
        <v>0</v>
      </c>
      <c r="AD880" s="5" t="s">
        <v>1659</v>
      </c>
      <c r="AE880" s="11">
        <f t="shared" si="1812"/>
        <v>33.25</v>
      </c>
      <c r="AF880" s="27">
        <v>70</v>
      </c>
      <c r="AG880" s="12">
        <v>5132015</v>
      </c>
      <c r="AH880" s="13" t="s">
        <v>6511</v>
      </c>
      <c r="AI880" s="13" t="s">
        <v>6512</v>
      </c>
      <c r="AJ880" s="14">
        <v>6.8</v>
      </c>
      <c r="AK880" s="13" t="s">
        <v>6495</v>
      </c>
      <c r="AL880" s="13" t="s">
        <v>6292</v>
      </c>
      <c r="AM880" s="13" t="s">
        <v>6513</v>
      </c>
      <c r="AN880" s="18">
        <f t="shared" si="1813"/>
        <v>34.5</v>
      </c>
      <c r="AO880" s="18">
        <f t="shared" si="1814"/>
        <v>25.3</v>
      </c>
      <c r="AP880" s="18">
        <f t="shared" si="1815"/>
        <v>6.8</v>
      </c>
      <c r="AQ880" s="18">
        <f t="shared" si="1816"/>
        <v>6.7</v>
      </c>
      <c r="AR880" s="18">
        <f t="shared" si="1787"/>
        <v>7.5421431318655543</v>
      </c>
      <c r="AS880" s="18">
        <f t="shared" si="1817"/>
        <v>6.1</v>
      </c>
      <c r="AT880" s="18">
        <f t="shared" si="1788"/>
        <v>6.8667273290119226</v>
      </c>
      <c r="AU880" s="18">
        <f t="shared" si="1818"/>
        <v>12.8</v>
      </c>
      <c r="AV880" s="66">
        <v>71</v>
      </c>
      <c r="AW880" s="66">
        <v>34</v>
      </c>
      <c r="AX880" s="66">
        <v>45</v>
      </c>
      <c r="AY880" s="66">
        <v>64</v>
      </c>
      <c r="AZ880" s="66">
        <v>16</v>
      </c>
      <c r="BA880" s="66">
        <v>0</v>
      </c>
      <c r="BB880" s="66">
        <v>1</v>
      </c>
      <c r="BC880" s="66">
        <v>0</v>
      </c>
      <c r="BD880">
        <v>18</v>
      </c>
      <c r="BE880" t="s">
        <v>183</v>
      </c>
      <c r="BF880" t="s">
        <v>2874</v>
      </c>
      <c r="BG880" t="s">
        <v>2875</v>
      </c>
      <c r="BH880" t="s">
        <v>7471</v>
      </c>
      <c r="BI880">
        <v>72</v>
      </c>
      <c r="BJ880">
        <v>205</v>
      </c>
      <c r="BK880" t="s">
        <v>1259</v>
      </c>
      <c r="BL880" t="s">
        <v>638</v>
      </c>
      <c r="BM880" s="4" t="s">
        <v>4844</v>
      </c>
      <c r="BN880" s="4" t="s">
        <v>4845</v>
      </c>
      <c r="BO880" s="4" t="s">
        <v>1405</v>
      </c>
      <c r="BP880" s="4" t="s">
        <v>1407</v>
      </c>
      <c r="BQ880" s="7">
        <f t="shared" si="1789"/>
        <v>1396.75</v>
      </c>
      <c r="BR880" s="7">
        <f t="shared" si="1790"/>
        <v>1016.8166666666667</v>
      </c>
      <c r="BS880" s="7">
        <f t="shared" si="1791"/>
        <v>25.5</v>
      </c>
      <c r="BT880" s="7">
        <f t="shared" si="1792"/>
        <v>354.43333333333334</v>
      </c>
      <c r="BU880" s="12">
        <v>1773</v>
      </c>
      <c r="BV880">
        <v>0</v>
      </c>
      <c r="BW880">
        <v>0</v>
      </c>
      <c r="BX880">
        <v>0</v>
      </c>
      <c r="BY880" s="18">
        <f t="shared" si="1793"/>
        <v>13.205411255411256</v>
      </c>
      <c r="BZ880" s="18">
        <f t="shared" si="1794"/>
        <v>0.33116883116883117</v>
      </c>
      <c r="CA880" s="18">
        <f t="shared" si="1795"/>
        <v>4.6030303030303035</v>
      </c>
      <c r="CB880" s="6">
        <v>46</v>
      </c>
      <c r="CC880" s="6">
        <v>44</v>
      </c>
      <c r="CD880" s="6">
        <v>1</v>
      </c>
      <c r="CE880" s="6">
        <v>91</v>
      </c>
      <c r="CF880" s="6">
        <v>32</v>
      </c>
      <c r="CG880" s="6">
        <v>1</v>
      </c>
      <c r="CH880" s="6">
        <v>0</v>
      </c>
      <c r="CI880" s="6">
        <v>33</v>
      </c>
      <c r="CJ880" s="11">
        <f t="shared" si="1796"/>
        <v>2.714353619957711</v>
      </c>
      <c r="CK880" s="11">
        <f t="shared" si="1797"/>
        <v>7.4485093576601153</v>
      </c>
      <c r="CL880" s="11">
        <f t="shared" si="1798"/>
        <v>2.3529411764705883</v>
      </c>
      <c r="CM880" s="11">
        <f t="shared" si="1799"/>
        <v>1.8882459964923206</v>
      </c>
      <c r="CN880" s="11">
        <f t="shared" si="1800"/>
        <v>0.16928430358318441</v>
      </c>
      <c r="CO880" s="11">
        <f t="shared" si="1801"/>
        <v>0</v>
      </c>
      <c r="CP880" s="52">
        <f t="shared" si="1741"/>
        <v>6.5217391304347824E-2</v>
      </c>
      <c r="CQ880" s="52">
        <f t="shared" si="1742"/>
        <v>0.28260869565217389</v>
      </c>
      <c r="CR880" s="52">
        <f t="shared" si="1743"/>
        <v>0.34782608695652173</v>
      </c>
      <c r="CS880" s="52">
        <f t="shared" si="1744"/>
        <v>0.18181818181818182</v>
      </c>
      <c r="CT880" s="52">
        <f t="shared" si="1745"/>
        <v>0.40909090909090912</v>
      </c>
      <c r="CU880" s="52">
        <f t="shared" si="1746"/>
        <v>0.59090909090909094</v>
      </c>
      <c r="CV880">
        <v>0</v>
      </c>
      <c r="CW880" s="60">
        <f t="shared" si="1819"/>
        <v>75.425742798296426</v>
      </c>
      <c r="CX880" s="60">
        <f t="shared" si="1820"/>
        <v>108.0017795572528</v>
      </c>
      <c r="CY880" s="60">
        <v>10.274211790231027</v>
      </c>
      <c r="CZ880" s="60">
        <v>18.922193364249058</v>
      </c>
      <c r="DA880" s="60">
        <v>0.25829759714281592</v>
      </c>
      <c r="DB880" s="60">
        <v>-7.2577811517246751E-2</v>
      </c>
      <c r="DC880" s="60">
        <v>0</v>
      </c>
      <c r="DD880" s="60">
        <f t="shared" si="1821"/>
        <v>29.382124940105655</v>
      </c>
      <c r="DE880" s="60">
        <f t="shared" si="1822"/>
        <v>42.072131648620946</v>
      </c>
      <c r="DF880" s="60">
        <v>27.030167085771428</v>
      </c>
      <c r="DG880" s="60">
        <v>7.3838784151721839</v>
      </c>
      <c r="DH880" s="60">
        <v>3.5724750204677647</v>
      </c>
      <c r="DI880" s="60">
        <v>8.0570973367793837</v>
      </c>
      <c r="DJ880" s="60">
        <f t="shared" si="1823"/>
        <v>46.043617858190764</v>
      </c>
      <c r="DK880" s="60">
        <f t="shared" si="1824"/>
        <v>65.92964790863185</v>
      </c>
      <c r="DL880" s="60"/>
      <c r="DM880" s="60"/>
      <c r="DN880" s="60">
        <f t="shared" si="1825"/>
        <v>0</v>
      </c>
      <c r="DO880" s="58">
        <v>1016.8166666666668</v>
      </c>
      <c r="DP880" s="58">
        <v>354.43333333333334</v>
      </c>
      <c r="DQ880" s="58">
        <v>25.5</v>
      </c>
      <c r="DR880" s="58">
        <v>1396.75</v>
      </c>
    </row>
    <row r="881" spans="1:122" x14ac:dyDescent="0.2">
      <c r="A881" t="s">
        <v>4673</v>
      </c>
      <c r="B881" t="s">
        <v>4673</v>
      </c>
      <c r="C881" t="str">
        <f t="shared" si="1802"/>
        <v xml:space="preserve">Grier, Mike </v>
      </c>
      <c r="D881" t="str">
        <f t="shared" si="1803"/>
        <v>Mike Grier</v>
      </c>
      <c r="E881" t="str">
        <f t="shared" si="1804"/>
        <v>RW</v>
      </c>
      <c r="F881" t="s">
        <v>6216</v>
      </c>
      <c r="G881">
        <v>81</v>
      </c>
      <c r="H881">
        <v>16</v>
      </c>
      <c r="I881">
        <v>17</v>
      </c>
      <c r="J881">
        <f t="shared" si="1805"/>
        <v>33</v>
      </c>
      <c r="K881">
        <v>-5</v>
      </c>
      <c r="L881">
        <v>43</v>
      </c>
      <c r="M881" s="5" t="s">
        <v>5963</v>
      </c>
      <c r="N881" s="7">
        <f t="shared" si="1806"/>
        <v>16.433333333333334</v>
      </c>
      <c r="O881" s="7">
        <f t="shared" si="1807"/>
        <v>1331.1</v>
      </c>
      <c r="P881">
        <v>2</v>
      </c>
      <c r="Q881">
        <v>1</v>
      </c>
      <c r="R881">
        <v>3</v>
      </c>
      <c r="S881">
        <v>0</v>
      </c>
      <c r="T881">
        <f t="shared" si="1808"/>
        <v>11</v>
      </c>
      <c r="U881">
        <f t="shared" si="1809"/>
        <v>16</v>
      </c>
      <c r="V881">
        <v>125</v>
      </c>
      <c r="W881" s="9">
        <f t="shared" si="1810"/>
        <v>0.128</v>
      </c>
      <c r="X881">
        <v>1713</v>
      </c>
      <c r="Y881">
        <v>1</v>
      </c>
      <c r="Z881">
        <v>0</v>
      </c>
      <c r="AA881">
        <v>19</v>
      </c>
      <c r="AB881">
        <v>27</v>
      </c>
      <c r="AC881" s="9">
        <f t="shared" si="1811"/>
        <v>0.41304347826086957</v>
      </c>
      <c r="AD881" s="5" t="s">
        <v>4137</v>
      </c>
      <c r="AE881" s="11">
        <f t="shared" si="1812"/>
        <v>40.35</v>
      </c>
      <c r="AF881" s="27">
        <v>58</v>
      </c>
      <c r="AG881" s="12">
        <v>2115071</v>
      </c>
      <c r="AH881" s="13" t="s">
        <v>6300</v>
      </c>
      <c r="AI881" s="13" t="s">
        <v>6458</v>
      </c>
      <c r="AJ881" s="14">
        <v>-12.3</v>
      </c>
      <c r="AK881" s="13" t="s">
        <v>6426</v>
      </c>
      <c r="AL881" s="13" t="s">
        <v>6322</v>
      </c>
      <c r="AM881" s="13" t="s">
        <v>4365</v>
      </c>
      <c r="AN881" s="18">
        <f t="shared" si="1813"/>
        <v>24.2</v>
      </c>
      <c r="AO881" s="18">
        <f t="shared" si="1814"/>
        <v>32.200000000000003</v>
      </c>
      <c r="AP881" s="18">
        <f t="shared" si="1815"/>
        <v>-12.3</v>
      </c>
      <c r="AQ881" s="18">
        <f t="shared" si="1816"/>
        <v>0.9</v>
      </c>
      <c r="AR881" s="18">
        <f t="shared" si="1787"/>
        <v>1.0866831010715905</v>
      </c>
      <c r="AS881" s="18">
        <f t="shared" si="1817"/>
        <v>1.9</v>
      </c>
      <c r="AT881" s="18">
        <f t="shared" si="1788"/>
        <v>2.2941087689289126</v>
      </c>
      <c r="AU881" s="18">
        <f t="shared" si="1818"/>
        <v>2.8</v>
      </c>
      <c r="AV881" s="66">
        <v>70</v>
      </c>
      <c r="AW881" s="66">
        <v>117</v>
      </c>
      <c r="AX881" s="66">
        <v>44</v>
      </c>
      <c r="AY881" s="66">
        <v>41</v>
      </c>
      <c r="AZ881" s="66">
        <v>35</v>
      </c>
      <c r="BA881" s="66">
        <v>19</v>
      </c>
      <c r="BB881" s="66">
        <v>27</v>
      </c>
      <c r="BC881" s="66">
        <v>1</v>
      </c>
      <c r="BE881" t="s">
        <v>1374</v>
      </c>
      <c r="BF881" t="s">
        <v>699</v>
      </c>
      <c r="BG881" t="s">
        <v>653</v>
      </c>
      <c r="BH881" t="s">
        <v>7471</v>
      </c>
      <c r="BI881">
        <v>73</v>
      </c>
      <c r="BJ881">
        <v>225</v>
      </c>
      <c r="BK881" t="s">
        <v>1258</v>
      </c>
      <c r="BL881" t="s">
        <v>7128</v>
      </c>
      <c r="BM881" s="4" t="s">
        <v>4887</v>
      </c>
      <c r="BN881" s="4" t="s">
        <v>4888</v>
      </c>
      <c r="BO881" s="4" t="s">
        <v>1484</v>
      </c>
      <c r="BP881" s="4" t="s">
        <v>1485</v>
      </c>
      <c r="BQ881" s="7">
        <f t="shared" si="1789"/>
        <v>1331.6</v>
      </c>
      <c r="BR881" s="7">
        <f t="shared" si="1790"/>
        <v>1006.7833333333333</v>
      </c>
      <c r="BS881" s="7">
        <f t="shared" si="1791"/>
        <v>269.55</v>
      </c>
      <c r="BT881" s="7">
        <f t="shared" si="1792"/>
        <v>55.266666666666666</v>
      </c>
      <c r="BU881" s="12">
        <v>1713</v>
      </c>
      <c r="BV881">
        <v>0</v>
      </c>
      <c r="BW881">
        <v>0</v>
      </c>
      <c r="BX881">
        <v>0</v>
      </c>
      <c r="BY881" s="18">
        <f t="shared" si="1793"/>
        <v>12.429423868312757</v>
      </c>
      <c r="BZ881" s="18">
        <f t="shared" si="1794"/>
        <v>3.3277777777777779</v>
      </c>
      <c r="CA881" s="18">
        <f t="shared" si="1795"/>
        <v>0.68230452674897113</v>
      </c>
      <c r="CB881" s="6">
        <v>33</v>
      </c>
      <c r="CC881" s="6">
        <v>8</v>
      </c>
      <c r="CD881" s="6">
        <v>4</v>
      </c>
      <c r="CE881" s="6">
        <v>45</v>
      </c>
      <c r="CF881" s="6">
        <v>40</v>
      </c>
      <c r="CG881" s="6">
        <v>0</v>
      </c>
      <c r="CH881" s="6">
        <v>29</v>
      </c>
      <c r="CI881" s="6">
        <v>69</v>
      </c>
      <c r="CJ881" s="11">
        <f t="shared" si="1796"/>
        <v>1.9666594931051038</v>
      </c>
      <c r="CK881" s="11">
        <f t="shared" si="1797"/>
        <v>8.6851628468033777</v>
      </c>
      <c r="CL881" s="11">
        <f t="shared" si="1798"/>
        <v>0.89037284362826929</v>
      </c>
      <c r="CM881" s="11">
        <f t="shared" si="1799"/>
        <v>2.3838296886122472</v>
      </c>
      <c r="CN881" s="11">
        <f t="shared" si="1800"/>
        <v>0</v>
      </c>
      <c r="CO881" s="11">
        <f t="shared" si="1801"/>
        <v>6.4552031163049524</v>
      </c>
      <c r="CP881" s="52">
        <f t="shared" si="1741"/>
        <v>0.33333333333333331</v>
      </c>
      <c r="CQ881" s="52">
        <f t="shared" si="1742"/>
        <v>0.48484848484848486</v>
      </c>
      <c r="CR881" s="52">
        <f t="shared" si="1743"/>
        <v>0.81818181818181812</v>
      </c>
      <c r="CS881" s="52">
        <f t="shared" si="1744"/>
        <v>0.25</v>
      </c>
      <c r="CT881" s="52">
        <f t="shared" si="1745"/>
        <v>0.125</v>
      </c>
      <c r="CU881" s="52">
        <f t="shared" si="1746"/>
        <v>0.375</v>
      </c>
      <c r="CV881">
        <v>0</v>
      </c>
      <c r="CW881" s="60">
        <f t="shared" si="1819"/>
        <v>48.16294617480834</v>
      </c>
      <c r="CX881" s="60">
        <f t="shared" si="1820"/>
        <v>72.338459259249547</v>
      </c>
      <c r="CY881" s="60">
        <v>13.071984418218564</v>
      </c>
      <c r="CZ881" s="60">
        <v>1.8196418486794816</v>
      </c>
      <c r="DA881" s="60">
        <v>0.24624956531617945</v>
      </c>
      <c r="DB881" s="60">
        <v>4.2938731042244775</v>
      </c>
      <c r="DC881" s="60">
        <v>0</v>
      </c>
      <c r="DD881" s="60">
        <f t="shared" si="1821"/>
        <v>19.431748936438701</v>
      </c>
      <c r="DE881" s="60">
        <f t="shared" si="1822"/>
        <v>29.185564638688348</v>
      </c>
      <c r="DF881" s="60">
        <v>8.9356568629389894</v>
      </c>
      <c r="DG881" s="60">
        <v>0.18332664332134091</v>
      </c>
      <c r="DH881" s="60">
        <v>11.717917753500098</v>
      </c>
      <c r="DI881" s="60">
        <v>7.8942959786092084</v>
      </c>
      <c r="DJ881" s="60">
        <f t="shared" si="1823"/>
        <v>28.731197238369635</v>
      </c>
      <c r="DK881" s="60">
        <f t="shared" si="1824"/>
        <v>43.152894620561185</v>
      </c>
      <c r="DL881" s="60"/>
      <c r="DM881" s="60"/>
      <c r="DN881" s="60">
        <f t="shared" si="1825"/>
        <v>0</v>
      </c>
      <c r="DO881" s="59">
        <v>1006.7833333333333</v>
      </c>
      <c r="DP881" s="59">
        <v>55.266666666666666</v>
      </c>
      <c r="DQ881" s="59">
        <v>269.55</v>
      </c>
      <c r="DR881" s="58">
        <v>1331.6</v>
      </c>
    </row>
    <row r="882" spans="1:122" x14ac:dyDescent="0.2">
      <c r="A882" t="s">
        <v>4673</v>
      </c>
      <c r="B882" t="s">
        <v>4673</v>
      </c>
      <c r="C882" t="str">
        <f t="shared" si="1802"/>
        <v xml:space="preserve">Michalek, Milan </v>
      </c>
      <c r="D882" t="str">
        <f t="shared" si="1803"/>
        <v>Milan Michalek</v>
      </c>
      <c r="E882" t="str">
        <f t="shared" si="1804"/>
        <v>RW</v>
      </c>
      <c r="F882" t="s">
        <v>6212</v>
      </c>
      <c r="G882">
        <v>78</v>
      </c>
      <c r="H882">
        <v>26</v>
      </c>
      <c r="I882">
        <v>40</v>
      </c>
      <c r="J882">
        <f t="shared" si="1805"/>
        <v>66</v>
      </c>
      <c r="K882">
        <v>17</v>
      </c>
      <c r="L882">
        <v>36</v>
      </c>
      <c r="M882" s="5" t="s">
        <v>5964</v>
      </c>
      <c r="N882" s="7">
        <f t="shared" si="1806"/>
        <v>16.766666666666666</v>
      </c>
      <c r="O882" s="7">
        <f t="shared" si="1807"/>
        <v>1307.8</v>
      </c>
      <c r="P882">
        <v>11</v>
      </c>
      <c r="Q882">
        <v>15</v>
      </c>
      <c r="R882">
        <v>0</v>
      </c>
      <c r="S882">
        <v>1</v>
      </c>
      <c r="T882">
        <f t="shared" si="1808"/>
        <v>15</v>
      </c>
      <c r="U882">
        <f t="shared" si="1809"/>
        <v>24</v>
      </c>
      <c r="V882">
        <v>191</v>
      </c>
      <c r="W882" s="9">
        <f t="shared" si="1810"/>
        <v>0.13612565445026178</v>
      </c>
      <c r="X882">
        <v>1604</v>
      </c>
      <c r="Y882">
        <v>9</v>
      </c>
      <c r="Z882">
        <v>0</v>
      </c>
      <c r="AA882">
        <v>2</v>
      </c>
      <c r="AB882">
        <v>9</v>
      </c>
      <c r="AC882" s="9">
        <f t="shared" si="1811"/>
        <v>0.18181818181818182</v>
      </c>
      <c r="AD882" s="5" t="s">
        <v>862</v>
      </c>
      <c r="AE882" s="11">
        <f t="shared" si="1812"/>
        <v>19.8</v>
      </c>
      <c r="AF882" s="27">
        <v>81</v>
      </c>
      <c r="AG882" s="12">
        <v>4536591</v>
      </c>
      <c r="AH882" s="13" t="s">
        <v>6507</v>
      </c>
      <c r="AI882" s="13" t="s">
        <v>6508</v>
      </c>
      <c r="AJ882" s="14">
        <v>13.5</v>
      </c>
      <c r="AK882" s="13" t="s">
        <v>6470</v>
      </c>
      <c r="AL882" s="13" t="s">
        <v>6401</v>
      </c>
      <c r="AM882" s="13" t="s">
        <v>6410</v>
      </c>
      <c r="AN882" s="18">
        <f t="shared" si="1813"/>
        <v>30.6</v>
      </c>
      <c r="AO882" s="18">
        <f t="shared" si="1814"/>
        <v>25.8</v>
      </c>
      <c r="AP882" s="18">
        <f t="shared" si="1815"/>
        <v>13.5</v>
      </c>
      <c r="AQ882" s="18">
        <f t="shared" si="1816"/>
        <v>9.4</v>
      </c>
      <c r="AR882" s="18">
        <f t="shared" si="1787"/>
        <v>11.704765956563698</v>
      </c>
      <c r="AS882" s="18">
        <f t="shared" si="1817"/>
        <v>5.5</v>
      </c>
      <c r="AT882" s="18">
        <f t="shared" si="1788"/>
        <v>6.8485332724574812</v>
      </c>
      <c r="AU882" s="18">
        <f t="shared" si="1818"/>
        <v>15</v>
      </c>
      <c r="AV882" s="66">
        <v>31</v>
      </c>
      <c r="AW882" s="66">
        <v>28</v>
      </c>
      <c r="AX882" s="66">
        <v>58</v>
      </c>
      <c r="AY882" s="66">
        <v>32</v>
      </c>
      <c r="AZ882" s="66">
        <v>15</v>
      </c>
      <c r="BA882" s="66">
        <v>2</v>
      </c>
      <c r="BB882" s="66">
        <v>9</v>
      </c>
      <c r="BC882" s="66">
        <v>0.2</v>
      </c>
      <c r="BD882">
        <v>9</v>
      </c>
      <c r="BE882" t="s">
        <v>719</v>
      </c>
      <c r="BF882" t="s">
        <v>720</v>
      </c>
      <c r="BH882" t="s">
        <v>627</v>
      </c>
      <c r="BI882">
        <v>74</v>
      </c>
      <c r="BJ882">
        <v>225</v>
      </c>
      <c r="BK882" t="s">
        <v>1259</v>
      </c>
      <c r="BL882" t="s">
        <v>7128</v>
      </c>
      <c r="BM882" s="4" t="s">
        <v>4915</v>
      </c>
      <c r="BN882" s="4" t="s">
        <v>4916</v>
      </c>
      <c r="BO882" s="4" t="s">
        <v>1524</v>
      </c>
      <c r="BP882" s="4" t="s">
        <v>1525</v>
      </c>
      <c r="BQ882" s="7">
        <f t="shared" si="1789"/>
        <v>1307.3833333333334</v>
      </c>
      <c r="BR882" s="7">
        <f t="shared" si="1790"/>
        <v>1008.5833333333334</v>
      </c>
      <c r="BS882" s="7">
        <f t="shared" si="1791"/>
        <v>29.866666666666667</v>
      </c>
      <c r="BT882" s="7">
        <f t="shared" si="1792"/>
        <v>268.93333333333334</v>
      </c>
      <c r="BU882" s="12">
        <v>1604</v>
      </c>
      <c r="BV882">
        <v>0</v>
      </c>
      <c r="BW882">
        <v>0</v>
      </c>
      <c r="BX882">
        <v>0</v>
      </c>
      <c r="BY882" s="18">
        <f t="shared" si="1793"/>
        <v>12.930555555555555</v>
      </c>
      <c r="BZ882" s="18">
        <f t="shared" si="1794"/>
        <v>0.38290598290598293</v>
      </c>
      <c r="CA882" s="18">
        <f t="shared" si="1795"/>
        <v>3.447863247863248</v>
      </c>
      <c r="CB882" s="6">
        <v>54</v>
      </c>
      <c r="CC882" s="6">
        <v>36</v>
      </c>
      <c r="CD882" s="6">
        <v>0</v>
      </c>
      <c r="CE882" s="6">
        <v>90</v>
      </c>
      <c r="CF882" s="6">
        <v>34</v>
      </c>
      <c r="CG882" s="6">
        <v>0</v>
      </c>
      <c r="CH882" s="6">
        <v>4</v>
      </c>
      <c r="CI882" s="6">
        <v>38</v>
      </c>
      <c r="CJ882" s="11">
        <f t="shared" si="1796"/>
        <v>3.2124266710732878</v>
      </c>
      <c r="CK882" s="11">
        <f t="shared" si="1797"/>
        <v>8.0317302925136342</v>
      </c>
      <c r="CL882" s="11">
        <f t="shared" si="1798"/>
        <v>0</v>
      </c>
      <c r="CM882" s="11">
        <f t="shared" si="1799"/>
        <v>2.0226390151202183</v>
      </c>
      <c r="CN882" s="11">
        <f t="shared" si="1800"/>
        <v>0</v>
      </c>
      <c r="CO882" s="11">
        <f t="shared" si="1801"/>
        <v>8.0357142857142847</v>
      </c>
      <c r="CP882" s="52">
        <f t="shared" si="1741"/>
        <v>0.27777777777777779</v>
      </c>
      <c r="CQ882" s="52">
        <f t="shared" si="1742"/>
        <v>0.44444444444444442</v>
      </c>
      <c r="CR882" s="52">
        <f t="shared" si="1743"/>
        <v>0.72222222222222221</v>
      </c>
      <c r="CS882" s="52">
        <f t="shared" si="1744"/>
        <v>0.30555555555555558</v>
      </c>
      <c r="CT882" s="52">
        <f t="shared" si="1745"/>
        <v>0.41666666666666669</v>
      </c>
      <c r="CU882" s="52">
        <f t="shared" si="1746"/>
        <v>0.72222222222222232</v>
      </c>
      <c r="CV882">
        <v>0</v>
      </c>
      <c r="CW882" s="60">
        <f t="shared" si="1819"/>
        <v>64.549649270937223</v>
      </c>
      <c r="CX882" s="60">
        <f t="shared" si="1820"/>
        <v>98.74632424196507</v>
      </c>
      <c r="CY882" s="60">
        <v>27.687092960947773</v>
      </c>
      <c r="CZ882" s="60">
        <v>19.145727023870748</v>
      </c>
      <c r="DA882" s="60">
        <v>0.24177123575769832</v>
      </c>
      <c r="DB882" s="60">
        <v>0.25807352024341751</v>
      </c>
      <c r="DC882" s="60">
        <v>0</v>
      </c>
      <c r="DD882" s="60">
        <f t="shared" si="1821"/>
        <v>47.332664740819631</v>
      </c>
      <c r="DE882" s="60">
        <f t="shared" si="1822"/>
        <v>72.408242531498729</v>
      </c>
      <c r="DF882" s="60">
        <v>10.834018436039736</v>
      </c>
      <c r="DG882" s="60">
        <v>0.89208646460589758</v>
      </c>
      <c r="DH882" s="60">
        <v>0.75769646377889854</v>
      </c>
      <c r="DI882" s="60">
        <v>4.7331831656930587</v>
      </c>
      <c r="DJ882" s="60">
        <f t="shared" si="1823"/>
        <v>17.216984530117593</v>
      </c>
      <c r="DK882" s="60">
        <f t="shared" si="1824"/>
        <v>26.338081710466337</v>
      </c>
      <c r="DL882" s="60"/>
      <c r="DM882" s="60"/>
      <c r="DN882" s="60">
        <f t="shared" si="1825"/>
        <v>0</v>
      </c>
      <c r="DO882" s="58">
        <v>1008.5833333333334</v>
      </c>
      <c r="DP882" s="58">
        <v>268.93333333333334</v>
      </c>
      <c r="DQ882" s="58">
        <v>29.866666666666667</v>
      </c>
      <c r="DR882" s="58">
        <v>1307.3833333333334</v>
      </c>
    </row>
    <row r="883" spans="1:122" x14ac:dyDescent="0.2">
      <c r="A883" t="s">
        <v>4673</v>
      </c>
      <c r="B883" t="s">
        <v>4673</v>
      </c>
      <c r="C883" t="str">
        <f t="shared" si="1802"/>
        <v xml:space="preserve">Marleau, Patrick </v>
      </c>
      <c r="D883" t="str">
        <f t="shared" si="1803"/>
        <v>Patrick Marleau</v>
      </c>
      <c r="E883" t="str">
        <f t="shared" si="1804"/>
        <v xml:space="preserve">C </v>
      </c>
      <c r="F883" t="s">
        <v>6210</v>
      </c>
      <c r="G883">
        <v>77</v>
      </c>
      <c r="H883">
        <v>32</v>
      </c>
      <c r="I883">
        <v>46</v>
      </c>
      <c r="J883">
        <f t="shared" si="1805"/>
        <v>78</v>
      </c>
      <c r="K883">
        <v>9</v>
      </c>
      <c r="L883">
        <v>33</v>
      </c>
      <c r="M883" s="5" t="s">
        <v>5957</v>
      </c>
      <c r="N883" s="7">
        <f t="shared" si="1806"/>
        <v>18.566666666666666</v>
      </c>
      <c r="O883" s="7">
        <f t="shared" si="1807"/>
        <v>1429.6333333333332</v>
      </c>
      <c r="P883">
        <v>14</v>
      </c>
      <c r="Q883">
        <v>23</v>
      </c>
      <c r="R883">
        <v>0</v>
      </c>
      <c r="S883">
        <v>0</v>
      </c>
      <c r="T883">
        <f t="shared" si="1808"/>
        <v>18</v>
      </c>
      <c r="U883">
        <f t="shared" si="1809"/>
        <v>23</v>
      </c>
      <c r="V883">
        <v>180</v>
      </c>
      <c r="W883" s="9">
        <f t="shared" si="1810"/>
        <v>0.17777777777777778</v>
      </c>
      <c r="X883">
        <v>1641</v>
      </c>
      <c r="Y883">
        <v>9</v>
      </c>
      <c r="Z883">
        <v>0</v>
      </c>
      <c r="AA883">
        <v>350</v>
      </c>
      <c r="AB883">
        <v>343</v>
      </c>
      <c r="AC883" s="9">
        <f t="shared" si="1811"/>
        <v>0.50505050505050508</v>
      </c>
      <c r="AD883" s="5" t="s">
        <v>863</v>
      </c>
      <c r="AE883" s="11">
        <f t="shared" si="1812"/>
        <v>18.316666666666666</v>
      </c>
      <c r="AF883" s="27">
        <v>74</v>
      </c>
      <c r="AG883" s="12">
        <v>5617001</v>
      </c>
      <c r="AH883" s="13" t="s">
        <v>6411</v>
      </c>
      <c r="AI883" s="13" t="s">
        <v>6504</v>
      </c>
      <c r="AJ883" s="14">
        <v>6.4</v>
      </c>
      <c r="AK883" s="13" t="s">
        <v>6505</v>
      </c>
      <c r="AL883" s="13" t="s">
        <v>6407</v>
      </c>
      <c r="AM883" s="13" t="s">
        <v>6506</v>
      </c>
      <c r="AN883" s="18">
        <f t="shared" si="1813"/>
        <v>35.1</v>
      </c>
      <c r="AO883" s="18">
        <f t="shared" si="1814"/>
        <v>26.3</v>
      </c>
      <c r="AP883" s="18">
        <f t="shared" si="1815"/>
        <v>6.4</v>
      </c>
      <c r="AQ883" s="18">
        <f t="shared" si="1816"/>
        <v>11.9</v>
      </c>
      <c r="AR883" s="18">
        <f t="shared" si="1787"/>
        <v>13.435700575815741</v>
      </c>
      <c r="AS883" s="18">
        <f t="shared" si="1817"/>
        <v>4.4000000000000004</v>
      </c>
      <c r="AT883" s="18">
        <f t="shared" si="1788"/>
        <v>4.9678220616461566</v>
      </c>
      <c r="AU883" s="18">
        <f t="shared" si="1818"/>
        <v>16.3</v>
      </c>
      <c r="AV883" s="66">
        <v>11</v>
      </c>
      <c r="AW883" s="66">
        <v>47</v>
      </c>
      <c r="AX883" s="66">
        <v>72</v>
      </c>
      <c r="AY883" s="66">
        <v>66</v>
      </c>
      <c r="AZ883" s="66">
        <v>36</v>
      </c>
      <c r="BA883" s="66">
        <v>350</v>
      </c>
      <c r="BB883" s="66">
        <v>343</v>
      </c>
      <c r="BC883" s="66">
        <v>16.5</v>
      </c>
      <c r="BD883">
        <v>12</v>
      </c>
      <c r="BE883" t="s">
        <v>648</v>
      </c>
      <c r="BF883" t="s">
        <v>649</v>
      </c>
      <c r="BG883" t="s">
        <v>650</v>
      </c>
      <c r="BH883" t="s">
        <v>7457</v>
      </c>
      <c r="BI883">
        <v>74</v>
      </c>
      <c r="BJ883">
        <v>220</v>
      </c>
      <c r="BK883" t="s">
        <v>1259</v>
      </c>
      <c r="BL883" t="s">
        <v>7128</v>
      </c>
      <c r="BM883" s="4" t="s">
        <v>4825</v>
      </c>
      <c r="BN883" s="4" t="s">
        <v>4826</v>
      </c>
      <c r="BO883" s="4" t="s">
        <v>7413</v>
      </c>
      <c r="BP883" s="4" t="s">
        <v>7414</v>
      </c>
      <c r="BQ883" s="7">
        <f t="shared" si="1789"/>
        <v>1429.1333333333334</v>
      </c>
      <c r="BR883" s="7">
        <f t="shared" si="1790"/>
        <v>1086.8666666666666</v>
      </c>
      <c r="BS883" s="7">
        <f t="shared" si="1791"/>
        <v>14.4</v>
      </c>
      <c r="BT883" s="7">
        <f t="shared" si="1792"/>
        <v>327.86666666666667</v>
      </c>
      <c r="BU883" s="12">
        <v>1641</v>
      </c>
      <c r="BV883">
        <v>1</v>
      </c>
      <c r="BW883">
        <v>0</v>
      </c>
      <c r="BX883">
        <v>0</v>
      </c>
      <c r="BY883" s="18">
        <f t="shared" si="1793"/>
        <v>14.115151515151513</v>
      </c>
      <c r="BZ883" s="18">
        <f t="shared" si="1794"/>
        <v>0.18701298701298702</v>
      </c>
      <c r="CA883" s="18">
        <f t="shared" si="1795"/>
        <v>4.2580086580086585</v>
      </c>
      <c r="CB883" s="6">
        <v>53</v>
      </c>
      <c r="CC883" s="6">
        <v>56</v>
      </c>
      <c r="CD883" s="6">
        <v>0</v>
      </c>
      <c r="CE883" s="6">
        <v>109</v>
      </c>
      <c r="CF883" s="6">
        <v>41</v>
      </c>
      <c r="CG883" s="6">
        <v>1</v>
      </c>
      <c r="CH883" s="6">
        <v>1</v>
      </c>
      <c r="CI883" s="6">
        <v>43</v>
      </c>
      <c r="CJ883" s="11">
        <f t="shared" si="1796"/>
        <v>2.9258418695945534</v>
      </c>
      <c r="CK883" s="11">
        <f t="shared" si="1797"/>
        <v>10.24806832045547</v>
      </c>
      <c r="CL883" s="11">
        <f t="shared" si="1798"/>
        <v>0</v>
      </c>
      <c r="CM883" s="11">
        <f t="shared" si="1799"/>
        <v>2.2633871066674849</v>
      </c>
      <c r="CN883" s="11">
        <f t="shared" si="1800"/>
        <v>0.18300122000813338</v>
      </c>
      <c r="CO883" s="11">
        <f t="shared" si="1801"/>
        <v>4.166666666666667</v>
      </c>
      <c r="CP883" s="52">
        <f t="shared" si="1741"/>
        <v>0.33962264150943394</v>
      </c>
      <c r="CQ883" s="52">
        <f t="shared" si="1742"/>
        <v>0.43396226415094341</v>
      </c>
      <c r="CR883" s="52">
        <f t="shared" si="1743"/>
        <v>0.77358490566037741</v>
      </c>
      <c r="CS883" s="52">
        <f t="shared" si="1744"/>
        <v>0.25</v>
      </c>
      <c r="CT883" s="52">
        <f t="shared" si="1745"/>
        <v>0.4107142857142857</v>
      </c>
      <c r="CU883" s="52">
        <f t="shared" si="1746"/>
        <v>0.6607142857142857</v>
      </c>
      <c r="CV883">
        <v>0</v>
      </c>
      <c r="CW883" s="60">
        <f t="shared" si="1819"/>
        <v>80.456503386783908</v>
      </c>
      <c r="CX883" s="60">
        <f t="shared" si="1820"/>
        <v>112.59481744663513</v>
      </c>
      <c r="CY883" s="60">
        <v>29.968469685288298</v>
      </c>
      <c r="CZ883" s="60">
        <v>29.719082123973028</v>
      </c>
      <c r="DA883" s="60">
        <v>0.26428616860333126</v>
      </c>
      <c r="DB883" s="60">
        <v>-0.21871448818616906</v>
      </c>
      <c r="DC883" s="60">
        <v>-0.64177034667908095</v>
      </c>
      <c r="DD883" s="60">
        <f t="shared" si="1821"/>
        <v>59.091353142999409</v>
      </c>
      <c r="DE883" s="60">
        <f t="shared" si="1822"/>
        <v>82.6953675556273</v>
      </c>
      <c r="DF883" s="60">
        <v>10.51466540776048</v>
      </c>
      <c r="DG883" s="60">
        <v>0.64723120840734483</v>
      </c>
      <c r="DH883" s="60">
        <v>1.0034578319770682</v>
      </c>
      <c r="DI883" s="60">
        <v>9.1997957956396146</v>
      </c>
      <c r="DJ883" s="60">
        <f t="shared" si="1823"/>
        <v>21.365150243784505</v>
      </c>
      <c r="DK883" s="60">
        <f t="shared" si="1824"/>
        <v>29.899449891007844</v>
      </c>
      <c r="DL883" s="60"/>
      <c r="DM883" s="60"/>
      <c r="DN883" s="60">
        <f t="shared" si="1825"/>
        <v>0</v>
      </c>
      <c r="DO883" s="58">
        <v>1086.8666666666666</v>
      </c>
      <c r="DP883" s="58">
        <v>327.86666666666667</v>
      </c>
      <c r="DQ883" s="58">
        <v>14.4</v>
      </c>
      <c r="DR883" s="58">
        <v>1429.1333333333332</v>
      </c>
    </row>
    <row r="884" spans="1:122" x14ac:dyDescent="0.2">
      <c r="A884" t="s">
        <v>4673</v>
      </c>
      <c r="B884" t="s">
        <v>4673</v>
      </c>
      <c r="C884" t="str">
        <f t="shared" si="1802"/>
        <v xml:space="preserve">Rissmiller, Patrick </v>
      </c>
      <c r="D884" t="str">
        <f t="shared" si="1803"/>
        <v>Patrick Rissmiller</v>
      </c>
      <c r="E884" t="str">
        <f t="shared" si="1804"/>
        <v xml:space="preserve">C </v>
      </c>
      <c r="F884" t="s">
        <v>6221</v>
      </c>
      <c r="G884">
        <v>79</v>
      </c>
      <c r="H884">
        <v>7</v>
      </c>
      <c r="I884">
        <v>15</v>
      </c>
      <c r="J884">
        <f t="shared" si="1805"/>
        <v>22</v>
      </c>
      <c r="K884">
        <v>1</v>
      </c>
      <c r="L884">
        <v>22</v>
      </c>
      <c r="M884" s="5" t="s">
        <v>5965</v>
      </c>
      <c r="N884" s="7">
        <f t="shared" si="1806"/>
        <v>12.166666666666666</v>
      </c>
      <c r="O884" s="7">
        <f t="shared" si="1807"/>
        <v>961.16666666666663</v>
      </c>
      <c r="P884">
        <v>1</v>
      </c>
      <c r="Q884">
        <v>2</v>
      </c>
      <c r="R884">
        <v>0</v>
      </c>
      <c r="S884">
        <v>1</v>
      </c>
      <c r="T884">
        <f t="shared" si="1808"/>
        <v>6</v>
      </c>
      <c r="U884">
        <f t="shared" si="1809"/>
        <v>12</v>
      </c>
      <c r="V884">
        <v>100</v>
      </c>
      <c r="W884" s="9">
        <f t="shared" si="1810"/>
        <v>7.0000000000000007E-2</v>
      </c>
      <c r="X884">
        <v>1358</v>
      </c>
      <c r="Y884">
        <v>0</v>
      </c>
      <c r="Z884">
        <v>0</v>
      </c>
      <c r="AA884">
        <v>9</v>
      </c>
      <c r="AB884">
        <v>16</v>
      </c>
      <c r="AC884" s="9">
        <f t="shared" si="1811"/>
        <v>0.36</v>
      </c>
      <c r="AD884" s="5" t="s">
        <v>864</v>
      </c>
      <c r="AE884" s="11">
        <f t="shared" si="1812"/>
        <v>43.68333333333333</v>
      </c>
      <c r="AF884" s="27">
        <v>67</v>
      </c>
      <c r="AG884" s="12">
        <v>1022084</v>
      </c>
      <c r="AH884" s="13" t="s">
        <v>6376</v>
      </c>
      <c r="AI884" s="13" t="s">
        <v>6304</v>
      </c>
      <c r="AJ884" s="14">
        <v>-3.5</v>
      </c>
      <c r="AK884" s="13" t="s">
        <v>6429</v>
      </c>
      <c r="AL884" s="13" t="s">
        <v>6469</v>
      </c>
      <c r="AM884" s="13" t="s">
        <v>6412</v>
      </c>
      <c r="AN884" s="18">
        <f t="shared" si="1813"/>
        <v>17.5</v>
      </c>
      <c r="AO884" s="18">
        <f t="shared" si="1814"/>
        <v>21.7</v>
      </c>
      <c r="AP884" s="18">
        <f t="shared" si="1815"/>
        <v>-3.5</v>
      </c>
      <c r="AQ884" s="18">
        <f t="shared" si="1816"/>
        <v>-0.7</v>
      </c>
      <c r="AR884" s="18">
        <f t="shared" si="1787"/>
        <v>-1.2049575395914618</v>
      </c>
      <c r="AS884" s="18">
        <f t="shared" si="1817"/>
        <v>2.1</v>
      </c>
      <c r="AT884" s="18">
        <f t="shared" si="1788"/>
        <v>3.6148726187743856</v>
      </c>
      <c r="AU884" s="18">
        <f t="shared" si="1818"/>
        <v>1.5</v>
      </c>
      <c r="AV884" s="66">
        <v>32</v>
      </c>
      <c r="AW884" s="66">
        <v>124</v>
      </c>
      <c r="AX884" s="66">
        <v>47</v>
      </c>
      <c r="AY884" s="66">
        <v>38</v>
      </c>
      <c r="AZ884" s="66">
        <v>28</v>
      </c>
      <c r="BA884" s="66">
        <v>9</v>
      </c>
      <c r="BB884" s="66">
        <v>16</v>
      </c>
      <c r="BC884" s="66">
        <v>0.5</v>
      </c>
      <c r="BD884">
        <v>34</v>
      </c>
      <c r="BE884" t="s">
        <v>3065</v>
      </c>
      <c r="BF884" t="s">
        <v>3066</v>
      </c>
      <c r="BG884" t="s">
        <v>7498</v>
      </c>
      <c r="BH884" t="s">
        <v>7471</v>
      </c>
      <c r="BI884">
        <v>76</v>
      </c>
      <c r="BJ884">
        <v>215</v>
      </c>
      <c r="BK884" t="s">
        <v>1259</v>
      </c>
      <c r="BL884" t="s">
        <v>7128</v>
      </c>
      <c r="BM884" s="4" t="s">
        <v>6942</v>
      </c>
      <c r="BN884" s="4" t="s">
        <v>6943</v>
      </c>
      <c r="BO884" s="4" t="s">
        <v>6944</v>
      </c>
      <c r="BP884" s="4" t="s">
        <v>6945</v>
      </c>
      <c r="BQ884" s="7">
        <f t="shared" si="1789"/>
        <v>961.1</v>
      </c>
      <c r="BR884" s="7">
        <f t="shared" si="1790"/>
        <v>760.33333333333337</v>
      </c>
      <c r="BS884" s="7">
        <f t="shared" si="1791"/>
        <v>178.5</v>
      </c>
      <c r="BT884" s="7">
        <f t="shared" si="1792"/>
        <v>22.266666666666666</v>
      </c>
      <c r="BU884" s="12">
        <v>1358</v>
      </c>
      <c r="BV884">
        <v>0</v>
      </c>
      <c r="BW884">
        <v>0</v>
      </c>
      <c r="BX884">
        <v>0</v>
      </c>
      <c r="BY884" s="18">
        <f t="shared" si="1793"/>
        <v>9.6244725738396628</v>
      </c>
      <c r="BZ884" s="18">
        <f t="shared" si="1794"/>
        <v>2.259493670886076</v>
      </c>
      <c r="CA884" s="18">
        <f t="shared" si="1795"/>
        <v>0.28185654008438815</v>
      </c>
      <c r="CB884" s="6">
        <v>25</v>
      </c>
      <c r="CC884" s="6">
        <v>3</v>
      </c>
      <c r="CD884" s="6">
        <v>1</v>
      </c>
      <c r="CE884" s="6">
        <v>29</v>
      </c>
      <c r="CF884" s="6">
        <v>27</v>
      </c>
      <c r="CG884" s="6">
        <v>0</v>
      </c>
      <c r="CH884" s="6">
        <v>15</v>
      </c>
      <c r="CI884" s="6">
        <v>42</v>
      </c>
      <c r="CJ884" s="11">
        <f t="shared" si="1796"/>
        <v>1.9728189390618152</v>
      </c>
      <c r="CK884" s="11">
        <f t="shared" si="1797"/>
        <v>8.0838323353293422</v>
      </c>
      <c r="CL884" s="11">
        <f t="shared" si="1798"/>
        <v>0.33613445378151263</v>
      </c>
      <c r="CM884" s="11">
        <f t="shared" si="1799"/>
        <v>2.13064445418676</v>
      </c>
      <c r="CN884" s="11">
        <f t="shared" si="1800"/>
        <v>0</v>
      </c>
      <c r="CO884" s="11">
        <f t="shared" si="1801"/>
        <v>5.0420168067226898</v>
      </c>
      <c r="CP884" s="52">
        <f t="shared" si="1741"/>
        <v>0.24</v>
      </c>
      <c r="CQ884" s="52">
        <f t="shared" si="1742"/>
        <v>0.48</v>
      </c>
      <c r="CR884" s="52">
        <f t="shared" si="1743"/>
        <v>0.72</v>
      </c>
      <c r="CS884" s="52">
        <f t="shared" si="1744"/>
        <v>0.33333333333333331</v>
      </c>
      <c r="CT884" s="52">
        <f t="shared" si="1745"/>
        <v>0.66666666666666663</v>
      </c>
      <c r="CU884" s="52">
        <f t="shared" si="1746"/>
        <v>1</v>
      </c>
      <c r="CV884">
        <v>0</v>
      </c>
      <c r="CW884" s="60">
        <f t="shared" si="1819"/>
        <v>28.980935243412908</v>
      </c>
      <c r="CX884" s="60">
        <f t="shared" si="1820"/>
        <v>60.307845683930722</v>
      </c>
      <c r="CY884" s="60">
        <v>4.0807871405106164</v>
      </c>
      <c r="CZ884" s="60">
        <v>2.081734285514671</v>
      </c>
      <c r="DA884" s="60">
        <v>0.17773389698511571</v>
      </c>
      <c r="DB884" s="60">
        <v>-1.6435929884189571</v>
      </c>
      <c r="DC884" s="60">
        <v>0</v>
      </c>
      <c r="DD884" s="60">
        <f t="shared" si="1821"/>
        <v>4.696662334591446</v>
      </c>
      <c r="DE884" s="60">
        <f t="shared" si="1822"/>
        <v>9.7735143785068068</v>
      </c>
      <c r="DF884" s="60">
        <v>8.4985519524764364</v>
      </c>
      <c r="DG884" s="60">
        <v>7.3861397912337604E-2</v>
      </c>
      <c r="DH884" s="60">
        <v>10.649040890538776</v>
      </c>
      <c r="DI884" s="60">
        <v>5.0628186678939162</v>
      </c>
      <c r="DJ884" s="60">
        <f t="shared" si="1823"/>
        <v>24.284272908821464</v>
      </c>
      <c r="DK884" s="60">
        <f t="shared" si="1824"/>
        <v>50.534331305423919</v>
      </c>
      <c r="DL884" s="60"/>
      <c r="DM884" s="60"/>
      <c r="DN884" s="60">
        <f t="shared" si="1825"/>
        <v>0</v>
      </c>
      <c r="DO884" s="58">
        <v>760.33333333333337</v>
      </c>
      <c r="DP884" s="58">
        <v>22.266666666666666</v>
      </c>
      <c r="DQ884" s="58">
        <v>178.5</v>
      </c>
      <c r="DR884" s="58">
        <v>961.1</v>
      </c>
    </row>
    <row r="885" spans="1:122" x14ac:dyDescent="0.2">
      <c r="A885" t="s">
        <v>4673</v>
      </c>
      <c r="B885" t="s">
        <v>4673</v>
      </c>
      <c r="C885" t="str">
        <f t="shared" si="1802"/>
        <v xml:space="preserve">Davison, Rob </v>
      </c>
      <c r="D885" t="str">
        <f t="shared" si="1803"/>
        <v>Rob Davison</v>
      </c>
      <c r="E885" t="str">
        <f t="shared" si="1804"/>
        <v xml:space="preserve">D </v>
      </c>
      <c r="F885" t="s">
        <v>6231</v>
      </c>
      <c r="G885">
        <v>22</v>
      </c>
      <c r="H885">
        <v>0</v>
      </c>
      <c r="I885">
        <v>2</v>
      </c>
      <c r="J885">
        <f t="shared" si="1805"/>
        <v>2</v>
      </c>
      <c r="K885">
        <v>-2</v>
      </c>
      <c r="L885">
        <v>27</v>
      </c>
      <c r="M885" s="5" t="s">
        <v>5966</v>
      </c>
      <c r="N885" s="7">
        <f t="shared" si="1806"/>
        <v>9.3166666666666664</v>
      </c>
      <c r="O885" s="7">
        <f t="shared" si="1807"/>
        <v>204.96666666666667</v>
      </c>
      <c r="P885">
        <v>0</v>
      </c>
      <c r="Q885">
        <v>0</v>
      </c>
      <c r="R885">
        <v>0</v>
      </c>
      <c r="S885">
        <v>0</v>
      </c>
      <c r="T885">
        <f t="shared" si="1808"/>
        <v>0</v>
      </c>
      <c r="U885">
        <f t="shared" si="1809"/>
        <v>2</v>
      </c>
      <c r="V885">
        <v>14</v>
      </c>
      <c r="W885" s="9">
        <f t="shared" si="1810"/>
        <v>0</v>
      </c>
      <c r="X885">
        <v>285</v>
      </c>
      <c r="Y885">
        <v>0</v>
      </c>
      <c r="Z885">
        <v>0</v>
      </c>
      <c r="AA885">
        <v>0</v>
      </c>
      <c r="AB885">
        <v>0</v>
      </c>
      <c r="AC885" s="9">
        <f t="shared" si="1811"/>
        <v>0</v>
      </c>
      <c r="AD885" s="5" t="s">
        <v>865</v>
      </c>
      <c r="AE885" s="11">
        <f t="shared" si="1812"/>
        <v>102.41666666666667</v>
      </c>
      <c r="AF885" s="27">
        <v>55</v>
      </c>
      <c r="AG885" s="12">
        <v>286572</v>
      </c>
      <c r="AH885" s="13" t="s">
        <v>6487</v>
      </c>
      <c r="AI885" s="13" t="s">
        <v>6430</v>
      </c>
      <c r="AJ885" s="14">
        <v>-3.1</v>
      </c>
      <c r="AK885" s="13" t="s">
        <v>6353</v>
      </c>
      <c r="AL885" s="13" t="s">
        <v>6349</v>
      </c>
      <c r="AM885" s="13" t="s">
        <v>6352</v>
      </c>
      <c r="AN885" s="18">
        <f t="shared" si="1813"/>
        <v>4.5999999999999996</v>
      </c>
      <c r="AO885" s="18">
        <f t="shared" si="1814"/>
        <v>6</v>
      </c>
      <c r="AP885" s="18">
        <f t="shared" si="1815"/>
        <v>-3.1</v>
      </c>
      <c r="AQ885" s="18">
        <f t="shared" si="1816"/>
        <v>-0.4</v>
      </c>
      <c r="AR885" s="18">
        <f t="shared" si="1787"/>
        <v>-3.7718057520037722</v>
      </c>
      <c r="AS885" s="18">
        <f t="shared" si="1817"/>
        <v>0.1</v>
      </c>
      <c r="AT885" s="18">
        <f t="shared" si="1788"/>
        <v>0.94295143800094305</v>
      </c>
      <c r="AU885" s="18">
        <f t="shared" si="1818"/>
        <v>-0.3</v>
      </c>
      <c r="AV885" s="66">
        <v>8</v>
      </c>
      <c r="AW885" s="66">
        <v>31</v>
      </c>
      <c r="AX885" s="66">
        <v>7</v>
      </c>
      <c r="AY885" s="66">
        <v>6</v>
      </c>
      <c r="AZ885" s="66">
        <v>1</v>
      </c>
      <c r="BA885" s="66">
        <v>0</v>
      </c>
      <c r="BB885" s="66">
        <v>0</v>
      </c>
      <c r="BC885" s="66">
        <v>0</v>
      </c>
      <c r="BD885">
        <v>5</v>
      </c>
      <c r="BE885" t="s">
        <v>3974</v>
      </c>
      <c r="BF885" t="s">
        <v>3975</v>
      </c>
      <c r="BG885" t="s">
        <v>7484</v>
      </c>
      <c r="BH885" t="s">
        <v>7457</v>
      </c>
      <c r="BI885">
        <v>75</v>
      </c>
      <c r="BJ885">
        <v>220</v>
      </c>
      <c r="BK885" t="s">
        <v>1259</v>
      </c>
      <c r="BL885" t="s">
        <v>7128</v>
      </c>
      <c r="BM885" s="4" t="s">
        <v>3728</v>
      </c>
      <c r="BN885" s="4" t="s">
        <v>3729</v>
      </c>
      <c r="BO885" s="4" t="s">
        <v>3710</v>
      </c>
      <c r="BP885" s="4" t="s">
        <v>7136</v>
      </c>
      <c r="BQ885" s="7">
        <f t="shared" si="1789"/>
        <v>204.83333333333334</v>
      </c>
      <c r="BR885" s="7">
        <f t="shared" si="1790"/>
        <v>197.56666666666666</v>
      </c>
      <c r="BS885" s="7">
        <f t="shared" si="1791"/>
        <v>4.6333333333333329</v>
      </c>
      <c r="BT885" s="7">
        <f t="shared" si="1792"/>
        <v>2.6333333333333333</v>
      </c>
      <c r="BU885">
        <v>285</v>
      </c>
      <c r="BV885">
        <v>0</v>
      </c>
      <c r="BW885">
        <v>0</v>
      </c>
      <c r="BX885">
        <v>0</v>
      </c>
      <c r="BY885" s="18">
        <f t="shared" si="1793"/>
        <v>8.9803030303030305</v>
      </c>
      <c r="BZ885" s="18">
        <f t="shared" si="1794"/>
        <v>0.21060606060606057</v>
      </c>
      <c r="CA885" s="18">
        <f t="shared" si="1795"/>
        <v>0.11969696969696969</v>
      </c>
      <c r="CB885" s="6">
        <v>7</v>
      </c>
      <c r="CC885" s="6">
        <v>0</v>
      </c>
      <c r="CD885" s="6">
        <v>0</v>
      </c>
      <c r="CE885" s="6">
        <v>7</v>
      </c>
      <c r="CF885" s="6">
        <v>9</v>
      </c>
      <c r="CG885" s="6">
        <v>0</v>
      </c>
      <c r="CH885" s="6">
        <v>2</v>
      </c>
      <c r="CI885" s="6">
        <v>11</v>
      </c>
      <c r="CJ885" s="11">
        <f t="shared" si="1796"/>
        <v>2.1258646870254769</v>
      </c>
      <c r="CK885" s="11">
        <f t="shared" si="1797"/>
        <v>0</v>
      </c>
      <c r="CL885" s="11">
        <f t="shared" si="1798"/>
        <v>0</v>
      </c>
      <c r="CM885" s="11">
        <f t="shared" si="1799"/>
        <v>2.7332545976041844</v>
      </c>
      <c r="CN885" s="11">
        <f t="shared" si="1800"/>
        <v>0</v>
      </c>
      <c r="CO885" s="11">
        <f t="shared" si="1801"/>
        <v>25.899280575539571</v>
      </c>
      <c r="CP885" s="52">
        <f t="shared" si="1741"/>
        <v>0</v>
      </c>
      <c r="CQ885" s="52">
        <f t="shared" si="1742"/>
        <v>0.2857142857142857</v>
      </c>
      <c r="CR885" s="52">
        <f t="shared" si="1743"/>
        <v>0.2857142857142857</v>
      </c>
      <c r="CS885" s="52">
        <f t="shared" si="1744"/>
        <v>0</v>
      </c>
      <c r="CT885" s="52">
        <f t="shared" si="1745"/>
        <v>0</v>
      </c>
      <c r="CU885" s="52">
        <f t="shared" si="1746"/>
        <v>0</v>
      </c>
      <c r="CV885">
        <v>0</v>
      </c>
      <c r="CW885" s="60">
        <f t="shared" si="1819"/>
        <v>1.312331794919527</v>
      </c>
      <c r="CX885" s="60">
        <f t="shared" si="1820"/>
        <v>12.813654628994568</v>
      </c>
      <c r="CY885" s="60">
        <v>0.20482276496725871</v>
      </c>
      <c r="CZ885" s="60">
        <v>-9.5063241274732535E-2</v>
      </c>
      <c r="DA885" s="60">
        <v>3.7879332604083368E-2</v>
      </c>
      <c r="DB885" s="60">
        <v>-1.3187340916205619E-2</v>
      </c>
      <c r="DC885" s="60">
        <v>0</v>
      </c>
      <c r="DD885" s="60">
        <f t="shared" si="1821"/>
        <v>0.13445151538040392</v>
      </c>
      <c r="DE885" s="60">
        <f t="shared" si="1822"/>
        <v>1.3127894097354331</v>
      </c>
      <c r="DF885" s="60">
        <v>3.6065724222722686</v>
      </c>
      <c r="DG885" s="60">
        <v>7.5974760870315419E-2</v>
      </c>
      <c r="DH885" s="60">
        <v>-0.99094190885696831</v>
      </c>
      <c r="DI885" s="60">
        <v>-1.513724994746493</v>
      </c>
      <c r="DJ885" s="60">
        <f t="shared" si="1823"/>
        <v>1.177880279539123</v>
      </c>
      <c r="DK885" s="60">
        <f t="shared" si="1824"/>
        <v>11.500865219259136</v>
      </c>
      <c r="DL885" s="60"/>
      <c r="DM885" s="60"/>
      <c r="DN885" s="60">
        <f t="shared" si="1825"/>
        <v>0</v>
      </c>
      <c r="DO885" s="58">
        <v>197.56666666666666</v>
      </c>
      <c r="DP885" s="58">
        <v>2.6333333333333333</v>
      </c>
      <c r="DQ885" s="58">
        <v>4.6333333333333329</v>
      </c>
      <c r="DR885" s="58">
        <v>204.83333333333331</v>
      </c>
    </row>
    <row r="886" spans="1:122" x14ac:dyDescent="0.2">
      <c r="A886" t="s">
        <v>4673</v>
      </c>
      <c r="B886" t="s">
        <v>4673</v>
      </c>
      <c r="C886" t="str">
        <f t="shared" si="1802"/>
        <v xml:space="preserve">Clowe, Ryane </v>
      </c>
      <c r="D886" t="str">
        <f t="shared" si="1803"/>
        <v>Ryane Clowe</v>
      </c>
      <c r="E886" t="str">
        <f t="shared" si="1804"/>
        <v>LW</v>
      </c>
      <c r="F886" t="s">
        <v>6214</v>
      </c>
      <c r="G886">
        <v>58</v>
      </c>
      <c r="H886">
        <v>16</v>
      </c>
      <c r="I886">
        <v>18</v>
      </c>
      <c r="J886">
        <f t="shared" si="1805"/>
        <v>34</v>
      </c>
      <c r="K886">
        <v>4</v>
      </c>
      <c r="L886">
        <v>78</v>
      </c>
      <c r="M886" s="5" t="s">
        <v>5696</v>
      </c>
      <c r="N886" s="7">
        <f t="shared" si="1806"/>
        <v>13.183333333333334</v>
      </c>
      <c r="O886" s="7">
        <f t="shared" si="1807"/>
        <v>764.63333333333333</v>
      </c>
      <c r="P886">
        <v>4</v>
      </c>
      <c r="Q886">
        <v>3</v>
      </c>
      <c r="R886">
        <v>0</v>
      </c>
      <c r="S886">
        <v>0</v>
      </c>
      <c r="T886">
        <f t="shared" si="1808"/>
        <v>12</v>
      </c>
      <c r="U886">
        <f t="shared" si="1809"/>
        <v>15</v>
      </c>
      <c r="V886">
        <v>93</v>
      </c>
      <c r="W886" s="9">
        <f t="shared" si="1810"/>
        <v>0.17204301075268819</v>
      </c>
      <c r="X886">
        <v>980</v>
      </c>
      <c r="Y886">
        <v>3</v>
      </c>
      <c r="Z886">
        <v>0</v>
      </c>
      <c r="AA886">
        <v>3</v>
      </c>
      <c r="AB886">
        <v>2</v>
      </c>
      <c r="AC886" s="9">
        <f t="shared" si="1811"/>
        <v>0.6</v>
      </c>
      <c r="AD886" s="5" t="s">
        <v>866</v>
      </c>
      <c r="AE886" s="11">
        <f t="shared" si="1812"/>
        <v>22.483333333333334</v>
      </c>
      <c r="AF886" s="27">
        <v>59</v>
      </c>
      <c r="AG886" s="12">
        <v>2284063</v>
      </c>
      <c r="AH886" s="13" t="s">
        <v>6376</v>
      </c>
      <c r="AI886" s="13" t="s">
        <v>6518</v>
      </c>
      <c r="AJ886" s="14">
        <v>1.6</v>
      </c>
      <c r="AK886" s="13" t="s">
        <v>6407</v>
      </c>
      <c r="AL886" s="13" t="s">
        <v>6339</v>
      </c>
      <c r="AM886" s="13" t="s">
        <v>6312</v>
      </c>
      <c r="AN886" s="18">
        <f t="shared" si="1813"/>
        <v>17.5</v>
      </c>
      <c r="AO886" s="18">
        <f t="shared" si="1814"/>
        <v>15.6</v>
      </c>
      <c r="AP886" s="18">
        <f t="shared" si="1815"/>
        <v>1.6</v>
      </c>
      <c r="AQ886" s="18">
        <f t="shared" si="1816"/>
        <v>4.4000000000000004</v>
      </c>
      <c r="AR886" s="18">
        <f t="shared" si="1787"/>
        <v>10.226612434631029</v>
      </c>
      <c r="AS886" s="18">
        <f t="shared" si="1817"/>
        <v>2.2000000000000002</v>
      </c>
      <c r="AT886" s="18">
        <f t="shared" si="1788"/>
        <v>5.1133062173155146</v>
      </c>
      <c r="AU886" s="18">
        <f t="shared" si="1818"/>
        <v>6.6</v>
      </c>
      <c r="AV886" s="66">
        <v>21</v>
      </c>
      <c r="AW886" s="66">
        <v>82</v>
      </c>
      <c r="AX886" s="66">
        <v>30</v>
      </c>
      <c r="AY886" s="66">
        <v>28</v>
      </c>
      <c r="AZ886" s="66">
        <v>26</v>
      </c>
      <c r="BA886" s="66">
        <v>3</v>
      </c>
      <c r="BB886" s="66">
        <v>2</v>
      </c>
      <c r="BC886" s="66">
        <v>0.1</v>
      </c>
      <c r="BE886" t="s">
        <v>1372</v>
      </c>
      <c r="BF886" t="s">
        <v>1373</v>
      </c>
      <c r="BG886" t="s">
        <v>664</v>
      </c>
      <c r="BH886" t="s">
        <v>7457</v>
      </c>
      <c r="BI886">
        <v>74</v>
      </c>
      <c r="BJ886">
        <v>225</v>
      </c>
      <c r="BK886" t="s">
        <v>1258</v>
      </c>
      <c r="BL886" t="s">
        <v>638</v>
      </c>
      <c r="BM886" s="4" t="s">
        <v>2340</v>
      </c>
      <c r="BN886" s="4" t="s">
        <v>2341</v>
      </c>
      <c r="BO886" s="4" t="s">
        <v>2229</v>
      </c>
      <c r="BP886" s="4" t="s">
        <v>2342</v>
      </c>
      <c r="BQ886" s="7">
        <f t="shared" si="1789"/>
        <v>764.58333333333337</v>
      </c>
      <c r="BR886" s="7">
        <f t="shared" si="1790"/>
        <v>668.66666666666663</v>
      </c>
      <c r="BS886" s="7">
        <f t="shared" si="1791"/>
        <v>1.1833333333333333</v>
      </c>
      <c r="BT886" s="7">
        <f t="shared" si="1792"/>
        <v>94.733333333333334</v>
      </c>
      <c r="BU886">
        <v>980</v>
      </c>
      <c r="BV886">
        <v>4</v>
      </c>
      <c r="BW886">
        <v>2</v>
      </c>
      <c r="BX886">
        <v>1</v>
      </c>
      <c r="BY886" s="18">
        <f t="shared" si="1793"/>
        <v>11.528735632183908</v>
      </c>
      <c r="BZ886" s="18">
        <f t="shared" si="1794"/>
        <v>2.0402298850574714E-2</v>
      </c>
      <c r="CA886" s="18">
        <f t="shared" si="1795"/>
        <v>1.6333333333333333</v>
      </c>
      <c r="CB886" s="6">
        <v>30</v>
      </c>
      <c r="CC886" s="6">
        <v>11</v>
      </c>
      <c r="CD886" s="6">
        <v>0</v>
      </c>
      <c r="CE886" s="6">
        <v>41</v>
      </c>
      <c r="CF886" s="6">
        <v>25</v>
      </c>
      <c r="CG886" s="6">
        <v>0</v>
      </c>
      <c r="CH886" s="6">
        <v>0</v>
      </c>
      <c r="CI886" s="6">
        <v>25</v>
      </c>
      <c r="CJ886" s="11">
        <f t="shared" si="1796"/>
        <v>2.6919242273180459</v>
      </c>
      <c r="CK886" s="11">
        <f t="shared" si="1797"/>
        <v>6.9669247009148485</v>
      </c>
      <c r="CL886" s="11">
        <f t="shared" si="1798"/>
        <v>0</v>
      </c>
      <c r="CM886" s="11">
        <f t="shared" si="1799"/>
        <v>2.2432701894317049</v>
      </c>
      <c r="CN886" s="11">
        <f t="shared" si="1800"/>
        <v>0</v>
      </c>
      <c r="CO886" s="11">
        <f t="shared" si="1801"/>
        <v>0</v>
      </c>
      <c r="CP886" s="52">
        <f t="shared" si="1741"/>
        <v>0.4</v>
      </c>
      <c r="CQ886" s="52">
        <f t="shared" si="1742"/>
        <v>0.5</v>
      </c>
      <c r="CR886" s="52">
        <f t="shared" si="1743"/>
        <v>0.9</v>
      </c>
      <c r="CS886" s="52">
        <f t="shared" si="1744"/>
        <v>0.36363636363636365</v>
      </c>
      <c r="CT886" s="52">
        <f t="shared" si="1745"/>
        <v>0.27272727272727271</v>
      </c>
      <c r="CU886" s="52">
        <f t="shared" si="1746"/>
        <v>0.63636363636363635</v>
      </c>
      <c r="CV886">
        <v>0</v>
      </c>
      <c r="CW886" s="60">
        <f t="shared" si="1819"/>
        <v>36.988290967459307</v>
      </c>
      <c r="CX886" s="60">
        <f t="shared" si="1820"/>
        <v>96.754112612427619</v>
      </c>
      <c r="CY886" s="60">
        <v>21.308788133135828</v>
      </c>
      <c r="CZ886" s="60">
        <v>5.1820591186127558</v>
      </c>
      <c r="DA886" s="60">
        <v>0.1413925454200427</v>
      </c>
      <c r="DB886" s="60">
        <v>-1.7973065580113429E-2</v>
      </c>
      <c r="DC886" s="60">
        <v>6.5248691377849299</v>
      </c>
      <c r="DD886" s="60">
        <f t="shared" si="1821"/>
        <v>33.13913586937344</v>
      </c>
      <c r="DE886" s="60">
        <f t="shared" si="1822"/>
        <v>86.68547802342917</v>
      </c>
      <c r="DF886" s="60">
        <v>6.6375057005087195</v>
      </c>
      <c r="DG886" s="60">
        <v>0.31424265399231055</v>
      </c>
      <c r="DH886" s="60">
        <v>0.13893363903436631</v>
      </c>
      <c r="DI886" s="60">
        <v>-3.2415268954495304</v>
      </c>
      <c r="DJ886" s="60">
        <f t="shared" si="1823"/>
        <v>3.8491550980858658</v>
      </c>
      <c r="DK886" s="60">
        <f t="shared" si="1824"/>
        <v>10.068634588998451</v>
      </c>
      <c r="DL886" s="60"/>
      <c r="DM886" s="60"/>
      <c r="DN886" s="60">
        <f t="shared" si="1825"/>
        <v>0</v>
      </c>
      <c r="DO886" s="58">
        <v>668.66666666666663</v>
      </c>
      <c r="DP886" s="58">
        <v>94.733333333333334</v>
      </c>
      <c r="DQ886" s="58">
        <v>1.1833333333333333</v>
      </c>
      <c r="DR886" s="58">
        <v>764.58333333333326</v>
      </c>
    </row>
    <row r="887" spans="1:122" x14ac:dyDescent="0.2">
      <c r="A887" t="s">
        <v>4673</v>
      </c>
      <c r="B887" t="s">
        <v>4673</v>
      </c>
      <c r="C887" t="str">
        <f t="shared" si="1802"/>
        <v xml:space="preserve">Bernier, Steve </v>
      </c>
      <c r="D887" t="str">
        <f t="shared" si="1803"/>
        <v>Steve Bernier</v>
      </c>
      <c r="E887" t="str">
        <f t="shared" si="1804"/>
        <v>RW</v>
      </c>
      <c r="F887" t="s">
        <v>6217</v>
      </c>
      <c r="G887">
        <v>62</v>
      </c>
      <c r="H887">
        <v>15</v>
      </c>
      <c r="I887">
        <v>16</v>
      </c>
      <c r="J887">
        <f t="shared" si="1805"/>
        <v>31</v>
      </c>
      <c r="K887">
        <v>5</v>
      </c>
      <c r="L887">
        <v>29</v>
      </c>
      <c r="M887" s="5" t="s">
        <v>5969</v>
      </c>
      <c r="N887" s="7">
        <f t="shared" si="1806"/>
        <v>13.583333333333334</v>
      </c>
      <c r="O887" s="7">
        <f t="shared" si="1807"/>
        <v>842.16666666666674</v>
      </c>
      <c r="P887">
        <v>6</v>
      </c>
      <c r="Q887">
        <v>8</v>
      </c>
      <c r="R887">
        <v>0</v>
      </c>
      <c r="S887">
        <v>0</v>
      </c>
      <c r="T887">
        <f t="shared" si="1808"/>
        <v>9</v>
      </c>
      <c r="U887">
        <f t="shared" si="1809"/>
        <v>8</v>
      </c>
      <c r="V887">
        <v>104</v>
      </c>
      <c r="W887" s="9">
        <f t="shared" si="1810"/>
        <v>0.14423076923076922</v>
      </c>
      <c r="X887">
        <v>1073</v>
      </c>
      <c r="Y887">
        <v>4</v>
      </c>
      <c r="Z887">
        <v>0</v>
      </c>
      <c r="AA887">
        <v>5</v>
      </c>
      <c r="AB887">
        <v>13</v>
      </c>
      <c r="AC887" s="9">
        <f t="shared" si="1811"/>
        <v>0.27777777777777779</v>
      </c>
      <c r="AD887" s="5" t="s">
        <v>868</v>
      </c>
      <c r="AE887" s="11">
        <f t="shared" si="1812"/>
        <v>27.15</v>
      </c>
      <c r="AF887" s="27">
        <v>69</v>
      </c>
      <c r="AG887" s="12">
        <v>2373751</v>
      </c>
      <c r="AH887" s="13" t="s">
        <v>4358</v>
      </c>
      <c r="AI887" s="13" t="s">
        <v>4359</v>
      </c>
      <c r="AJ887" s="14">
        <v>3.7</v>
      </c>
      <c r="AK887" s="13" t="s">
        <v>6324</v>
      </c>
      <c r="AL887" s="13" t="s">
        <v>6283</v>
      </c>
      <c r="AM887" s="13" t="s">
        <v>6401</v>
      </c>
      <c r="AN887" s="18">
        <f t="shared" si="1813"/>
        <v>18</v>
      </c>
      <c r="AO887" s="18">
        <f t="shared" si="1814"/>
        <v>14.1</v>
      </c>
      <c r="AP887" s="18">
        <f t="shared" si="1815"/>
        <v>3.7</v>
      </c>
      <c r="AQ887" s="18">
        <f t="shared" si="1816"/>
        <v>3.1</v>
      </c>
      <c r="AR887" s="18">
        <f t="shared" si="1787"/>
        <v>6.2627316958197943</v>
      </c>
      <c r="AS887" s="18">
        <f t="shared" si="1817"/>
        <v>2.4</v>
      </c>
      <c r="AT887" s="18">
        <f t="shared" si="1788"/>
        <v>4.8485664741830661</v>
      </c>
      <c r="AU887" s="18">
        <f t="shared" si="1818"/>
        <v>5.5</v>
      </c>
      <c r="AV887" s="66">
        <v>21</v>
      </c>
      <c r="AW887" s="66">
        <v>131</v>
      </c>
      <c r="AX887" s="66">
        <v>36</v>
      </c>
      <c r="AY887" s="66">
        <v>14</v>
      </c>
      <c r="AZ887" s="66">
        <v>18</v>
      </c>
      <c r="BA887" s="66">
        <v>5</v>
      </c>
      <c r="BB887" s="66">
        <v>13</v>
      </c>
      <c r="BC887" s="66">
        <v>0.5</v>
      </c>
      <c r="BE887" t="s">
        <v>1401</v>
      </c>
      <c r="BF887" t="s">
        <v>687</v>
      </c>
      <c r="BG887" t="s">
        <v>7456</v>
      </c>
      <c r="BH887" t="s">
        <v>7457</v>
      </c>
      <c r="BI887">
        <v>74</v>
      </c>
      <c r="BJ887">
        <v>235</v>
      </c>
      <c r="BK887" t="s">
        <v>1258</v>
      </c>
      <c r="BL887" t="s">
        <v>7128</v>
      </c>
      <c r="BM887" s="4" t="s">
        <v>2204</v>
      </c>
      <c r="BN887" s="4" t="s">
        <v>2205</v>
      </c>
      <c r="BO887" s="4" t="s">
        <v>7176</v>
      </c>
      <c r="BP887" s="4" t="s">
        <v>2206</v>
      </c>
      <c r="BQ887" s="7">
        <f t="shared" si="1789"/>
        <v>841.7166666666667</v>
      </c>
      <c r="BR887" s="7">
        <f t="shared" si="1790"/>
        <v>693.45</v>
      </c>
      <c r="BS887" s="7">
        <f t="shared" si="1791"/>
        <v>0.53333333333333333</v>
      </c>
      <c r="BT887" s="7">
        <f t="shared" si="1792"/>
        <v>147.73333333333332</v>
      </c>
      <c r="BU887" s="12">
        <v>1073</v>
      </c>
      <c r="BV887">
        <v>0</v>
      </c>
      <c r="BW887">
        <v>0</v>
      </c>
      <c r="BX887">
        <v>0</v>
      </c>
      <c r="BY887" s="18">
        <f t="shared" si="1793"/>
        <v>11.18467741935484</v>
      </c>
      <c r="BZ887" s="18">
        <f t="shared" si="1794"/>
        <v>8.6021505376344086E-3</v>
      </c>
      <c r="CA887" s="18">
        <f t="shared" si="1795"/>
        <v>2.3827956989247308</v>
      </c>
      <c r="CB887" s="6">
        <v>26</v>
      </c>
      <c r="CC887" s="6">
        <v>23</v>
      </c>
      <c r="CD887" s="6">
        <v>0</v>
      </c>
      <c r="CE887" s="6">
        <v>49</v>
      </c>
      <c r="CF887" s="6">
        <v>21</v>
      </c>
      <c r="CG887" s="6">
        <v>0</v>
      </c>
      <c r="CH887" s="6">
        <v>0</v>
      </c>
      <c r="CI887" s="6">
        <v>21</v>
      </c>
      <c r="CJ887" s="11">
        <f t="shared" si="1796"/>
        <v>2.2496214579277525</v>
      </c>
      <c r="CK887" s="11">
        <f t="shared" si="1797"/>
        <v>9.341155234657041</v>
      </c>
      <c r="CL887" s="11">
        <f t="shared" si="1798"/>
        <v>0</v>
      </c>
      <c r="CM887" s="11">
        <f t="shared" si="1799"/>
        <v>1.8170019467878</v>
      </c>
      <c r="CN887" s="11">
        <f t="shared" si="1800"/>
        <v>0</v>
      </c>
      <c r="CO887" s="11">
        <f t="shared" si="1801"/>
        <v>0</v>
      </c>
      <c r="CP887" s="52">
        <f t="shared" si="1741"/>
        <v>0.34615384615384615</v>
      </c>
      <c r="CQ887" s="52">
        <f t="shared" si="1742"/>
        <v>0.30769230769230771</v>
      </c>
      <c r="CR887" s="52">
        <f t="shared" si="1743"/>
        <v>0.65384615384615385</v>
      </c>
      <c r="CS887" s="52">
        <f t="shared" si="1744"/>
        <v>0.2608695652173913</v>
      </c>
      <c r="CT887" s="52">
        <f t="shared" si="1745"/>
        <v>0.34782608695652173</v>
      </c>
      <c r="CU887" s="52">
        <f t="shared" si="1746"/>
        <v>0.60869565217391308</v>
      </c>
      <c r="CV887">
        <v>0</v>
      </c>
      <c r="CW887" s="60">
        <f t="shared" si="1819"/>
        <v>31.622207135378961</v>
      </c>
      <c r="CX887" s="60">
        <f t="shared" si="1820"/>
        <v>75.137414732698559</v>
      </c>
      <c r="CY887" s="60">
        <v>8.3914486967158215</v>
      </c>
      <c r="CZ887" s="60">
        <v>10.679444314040694</v>
      </c>
      <c r="DA887" s="60">
        <v>0.15565662607843958</v>
      </c>
      <c r="DB887" s="60">
        <v>-8.1005365994877409E-3</v>
      </c>
      <c r="DC887" s="60">
        <v>0</v>
      </c>
      <c r="DD887" s="60">
        <f t="shared" si="1821"/>
        <v>19.218449100235464</v>
      </c>
      <c r="DE887" s="60">
        <f t="shared" si="1822"/>
        <v>45.664889056655163</v>
      </c>
      <c r="DF887" s="60">
        <v>9.0954787817456317</v>
      </c>
      <c r="DG887" s="60">
        <v>0.49005047237646726</v>
      </c>
      <c r="DH887" s="60">
        <v>6.2617978156334117E-2</v>
      </c>
      <c r="DI887" s="60">
        <v>2.7556108028650632</v>
      </c>
      <c r="DJ887" s="60">
        <f t="shared" si="1823"/>
        <v>12.403758035143497</v>
      </c>
      <c r="DK887" s="60">
        <f t="shared" si="1824"/>
        <v>29.472525676043393</v>
      </c>
      <c r="DL887" s="60"/>
      <c r="DM887" s="60"/>
      <c r="DN887" s="60">
        <f t="shared" si="1825"/>
        <v>0</v>
      </c>
      <c r="DO887" s="58">
        <v>693.45</v>
      </c>
      <c r="DP887" s="58">
        <v>147.73333333333332</v>
      </c>
      <c r="DQ887" s="58">
        <v>0.53333333333333333</v>
      </c>
      <c r="DR887" s="58">
        <v>841.7166666666667</v>
      </c>
    </row>
    <row r="888" spans="1:122" x14ac:dyDescent="0.2">
      <c r="A888" t="s">
        <v>4673</v>
      </c>
      <c r="B888" t="s">
        <v>4673</v>
      </c>
      <c r="C888" t="str">
        <f t="shared" si="1802"/>
        <v xml:space="preserve">Plihal, Tomas </v>
      </c>
      <c r="D888" t="str">
        <f t="shared" si="1803"/>
        <v>Tomas Plihal</v>
      </c>
      <c r="E888" t="str">
        <f t="shared" si="1804"/>
        <v xml:space="preserve">C </v>
      </c>
      <c r="F888" t="s">
        <v>6233</v>
      </c>
      <c r="G888">
        <v>3</v>
      </c>
      <c r="H888">
        <v>0</v>
      </c>
      <c r="I888">
        <v>0</v>
      </c>
      <c r="J888">
        <f t="shared" si="1805"/>
        <v>0</v>
      </c>
      <c r="K888">
        <v>0</v>
      </c>
      <c r="L888">
        <v>0</v>
      </c>
      <c r="M888" s="5" t="s">
        <v>5970</v>
      </c>
      <c r="N888" s="7">
        <f t="shared" si="1806"/>
        <v>9.7333333333333325</v>
      </c>
      <c r="O888" s="7">
        <f t="shared" si="1807"/>
        <v>29.199999999999996</v>
      </c>
      <c r="P888">
        <v>0</v>
      </c>
      <c r="Q888">
        <v>0</v>
      </c>
      <c r="R888">
        <v>0</v>
      </c>
      <c r="S888">
        <v>0</v>
      </c>
      <c r="T888">
        <f t="shared" si="1808"/>
        <v>0</v>
      </c>
      <c r="U888">
        <f t="shared" si="1809"/>
        <v>0</v>
      </c>
      <c r="V888">
        <v>10</v>
      </c>
      <c r="W888" s="9">
        <f t="shared" si="1810"/>
        <v>0</v>
      </c>
      <c r="X888">
        <v>42</v>
      </c>
      <c r="Y888">
        <v>0</v>
      </c>
      <c r="Z888">
        <v>0</v>
      </c>
      <c r="AA888">
        <v>6</v>
      </c>
      <c r="AB888">
        <v>2</v>
      </c>
      <c r="AC888" s="9">
        <f t="shared" si="1811"/>
        <v>0.75</v>
      </c>
      <c r="AD888" s="5" t="s">
        <v>361</v>
      </c>
      <c r="AH888" s="13" t="s">
        <v>6348</v>
      </c>
      <c r="AI888" s="13" t="s">
        <v>6348</v>
      </c>
      <c r="AJ888" s="14">
        <v>0</v>
      </c>
      <c r="AK888" s="13" t="s">
        <v>6351</v>
      </c>
      <c r="AL888" s="13" t="s">
        <v>6350</v>
      </c>
      <c r="AM888" s="13" t="s">
        <v>6351</v>
      </c>
      <c r="AN888" s="18">
        <f t="shared" si="1813"/>
        <v>0.2</v>
      </c>
      <c r="AO888" s="18">
        <f t="shared" si="1814"/>
        <v>0.2</v>
      </c>
      <c r="AP888" s="18">
        <f t="shared" si="1815"/>
        <v>0</v>
      </c>
      <c r="AQ888" s="18">
        <f t="shared" si="1816"/>
        <v>-0.1</v>
      </c>
      <c r="AR888" s="18">
        <f t="shared" si="1787"/>
        <v>-6.4935064935064943</v>
      </c>
      <c r="AS888" s="18">
        <f t="shared" si="1817"/>
        <v>0</v>
      </c>
      <c r="AT888" s="18">
        <f t="shared" si="1788"/>
        <v>0</v>
      </c>
      <c r="AU888" s="18">
        <f t="shared" si="1818"/>
        <v>-0.1</v>
      </c>
      <c r="AV888" s="66">
        <v>0</v>
      </c>
      <c r="AW888" s="66">
        <v>1</v>
      </c>
      <c r="AX888" s="66">
        <v>3</v>
      </c>
      <c r="AY888" s="66">
        <v>0</v>
      </c>
      <c r="AZ888" s="66">
        <v>0</v>
      </c>
      <c r="BA888" s="66">
        <v>6</v>
      </c>
      <c r="BB888" s="66">
        <v>2</v>
      </c>
      <c r="BC888" s="66">
        <v>4.7</v>
      </c>
      <c r="BD888">
        <v>39</v>
      </c>
      <c r="BE888" t="s">
        <v>798</v>
      </c>
      <c r="BF888" t="s">
        <v>5121</v>
      </c>
      <c r="BH888" t="s">
        <v>627</v>
      </c>
      <c r="BI888">
        <v>73</v>
      </c>
      <c r="BJ888">
        <v>195</v>
      </c>
      <c r="BK888" t="s">
        <v>1259</v>
      </c>
      <c r="BL888" t="s">
        <v>638</v>
      </c>
      <c r="BM888" s="4" t="s">
        <v>6152</v>
      </c>
      <c r="BN888" s="4" t="s">
        <v>6153</v>
      </c>
      <c r="BO888" s="4" t="s">
        <v>6580</v>
      </c>
      <c r="BP888" s="4" t="s">
        <v>6866</v>
      </c>
      <c r="BQ888" s="7">
        <f t="shared" si="1789"/>
        <v>29.183333333333334</v>
      </c>
      <c r="BR888" s="7">
        <f t="shared" si="1790"/>
        <v>27.566666666666666</v>
      </c>
      <c r="BS888" s="7">
        <f t="shared" si="1791"/>
        <v>0.73333333333333328</v>
      </c>
      <c r="BT888" s="7">
        <f t="shared" si="1792"/>
        <v>0.8833333333333333</v>
      </c>
      <c r="BU888">
        <v>42</v>
      </c>
      <c r="BV888">
        <v>0</v>
      </c>
      <c r="BW888">
        <v>0</v>
      </c>
      <c r="BX888">
        <v>0</v>
      </c>
      <c r="BY888" s="18">
        <f t="shared" si="1793"/>
        <v>9.1888888888888882</v>
      </c>
      <c r="BZ888" s="18">
        <f t="shared" si="1794"/>
        <v>0.24444444444444444</v>
      </c>
      <c r="CA888" s="18">
        <f t="shared" si="1795"/>
        <v>0.29444444444444445</v>
      </c>
      <c r="CB888" s="6">
        <v>0</v>
      </c>
      <c r="CC888" s="6">
        <v>0</v>
      </c>
      <c r="CD888" s="6">
        <v>0</v>
      </c>
      <c r="CE888" s="6">
        <v>0</v>
      </c>
      <c r="CF888" s="6">
        <v>0</v>
      </c>
      <c r="CG888" s="6">
        <v>0</v>
      </c>
      <c r="CH888" s="6">
        <v>0</v>
      </c>
      <c r="CI888" s="6">
        <v>0</v>
      </c>
      <c r="CJ888" s="11">
        <f t="shared" si="1796"/>
        <v>0</v>
      </c>
      <c r="CK888" s="11">
        <f t="shared" si="1797"/>
        <v>0</v>
      </c>
      <c r="CL888" s="11">
        <f t="shared" si="1798"/>
        <v>0</v>
      </c>
      <c r="CM888" s="11">
        <f t="shared" si="1799"/>
        <v>0</v>
      </c>
      <c r="CN888" s="11">
        <f t="shared" si="1800"/>
        <v>0</v>
      </c>
      <c r="CO888" s="11">
        <f t="shared" si="1801"/>
        <v>0</v>
      </c>
      <c r="CP888" s="52">
        <f t="shared" si="1741"/>
        <v>0</v>
      </c>
      <c r="CQ888" s="52">
        <f t="shared" si="1742"/>
        <v>0</v>
      </c>
      <c r="CR888" s="52">
        <f t="shared" si="1743"/>
        <v>0</v>
      </c>
      <c r="CS888" s="52">
        <f t="shared" si="1744"/>
        <v>0</v>
      </c>
      <c r="CT888" s="52">
        <f t="shared" si="1745"/>
        <v>0</v>
      </c>
      <c r="CU888" s="52">
        <f t="shared" si="1746"/>
        <v>0</v>
      </c>
      <c r="CV888">
        <v>0</v>
      </c>
      <c r="CW888" s="60">
        <f t="shared" si="1819"/>
        <v>0.44300373937838888</v>
      </c>
      <c r="CX888" s="60">
        <f t="shared" si="1820"/>
        <v>30.360050671277371</v>
      </c>
      <c r="CY888" s="60">
        <v>-0.65565470962701855</v>
      </c>
      <c r="CZ888" s="60">
        <v>-4.6462877770327274E-2</v>
      </c>
      <c r="DA888" s="60">
        <v>5.3968032050244084E-3</v>
      </c>
      <c r="DB888" s="60">
        <v>-1.1138237824295644E-2</v>
      </c>
      <c r="DC888" s="60">
        <v>0</v>
      </c>
      <c r="DD888" s="60">
        <f t="shared" si="1821"/>
        <v>-0.7078590220166171</v>
      </c>
      <c r="DE888" s="60">
        <f t="shared" si="1822"/>
        <v>-48.511183690459205</v>
      </c>
      <c r="DF888" s="60">
        <v>0.67120916204294567</v>
      </c>
      <c r="DG888" s="60">
        <v>2.9301303064026133E-3</v>
      </c>
      <c r="DH888" s="60">
        <v>8.6099719964959381E-2</v>
      </c>
      <c r="DI888" s="60">
        <v>0.39062374908069825</v>
      </c>
      <c r="DJ888" s="60">
        <f t="shared" si="1823"/>
        <v>1.150862761395006</v>
      </c>
      <c r="DK888" s="60">
        <f t="shared" si="1824"/>
        <v>78.871234361736569</v>
      </c>
      <c r="DL888" s="60"/>
      <c r="DM888" s="60"/>
      <c r="DN888" s="60">
        <f t="shared" si="1825"/>
        <v>0</v>
      </c>
      <c r="DO888" s="58">
        <v>27.566666666666663</v>
      </c>
      <c r="DP888" s="58">
        <v>0.8833333333333333</v>
      </c>
      <c r="DQ888" s="58">
        <v>0.73333333333333328</v>
      </c>
      <c r="DR888" s="58">
        <v>29.18333333333333</v>
      </c>
    </row>
    <row r="889" spans="1:122" s="30" customFormat="1" x14ac:dyDescent="0.2">
      <c r="A889" t="s">
        <v>4666</v>
      </c>
      <c r="B889" t="s">
        <v>4674</v>
      </c>
      <c r="C889" t="str">
        <f t="shared" si="1802"/>
        <v xml:space="preserve">Brooks, Alex </v>
      </c>
      <c r="D889" t="str">
        <f t="shared" si="1803"/>
        <v>Alex Brooks</v>
      </c>
      <c r="E889" t="str">
        <f t="shared" si="1804"/>
        <v xml:space="preserve">D </v>
      </c>
      <c r="F889" t="s">
        <v>1143</v>
      </c>
      <c r="G889">
        <v>19</v>
      </c>
      <c r="H889">
        <v>0</v>
      </c>
      <c r="I889">
        <v>1</v>
      </c>
      <c r="J889">
        <f t="shared" si="1805"/>
        <v>1</v>
      </c>
      <c r="K889">
        <v>-1</v>
      </c>
      <c r="L889">
        <v>4</v>
      </c>
      <c r="M889" s="5" t="s">
        <v>5454</v>
      </c>
      <c r="N889" s="7">
        <f t="shared" si="1806"/>
        <v>8.65</v>
      </c>
      <c r="O889" s="7">
        <f t="shared" si="1807"/>
        <v>164.35</v>
      </c>
      <c r="P889">
        <v>0</v>
      </c>
      <c r="Q889">
        <v>0</v>
      </c>
      <c r="R889">
        <v>0</v>
      </c>
      <c r="S889">
        <v>0</v>
      </c>
      <c r="T889">
        <f t="shared" si="1808"/>
        <v>0</v>
      </c>
      <c r="U889">
        <f t="shared" si="1809"/>
        <v>1</v>
      </c>
      <c r="V889">
        <v>4</v>
      </c>
      <c r="W889" s="9">
        <f t="shared" si="1810"/>
        <v>0</v>
      </c>
      <c r="X889">
        <v>236</v>
      </c>
      <c r="Y889">
        <v>0</v>
      </c>
      <c r="Z889">
        <v>0</v>
      </c>
      <c r="AA889">
        <v>0</v>
      </c>
      <c r="AB889">
        <v>0</v>
      </c>
      <c r="AC889" s="9">
        <f t="shared" si="1811"/>
        <v>0</v>
      </c>
      <c r="AD889" s="5" t="s">
        <v>1635</v>
      </c>
      <c r="AE889" s="11">
        <f>LEFT(AD889, LEN(AD889)-3)+RIGHT(AD889,2)/60</f>
        <v>164.31666666666666</v>
      </c>
      <c r="AF889" s="27"/>
      <c r="AG889"/>
      <c r="AH889" s="13" t="s">
        <v>6296</v>
      </c>
      <c r="AI889" s="13" t="s">
        <v>6287</v>
      </c>
      <c r="AJ889" s="14">
        <v>-1.3</v>
      </c>
      <c r="AK889" s="13" t="s">
        <v>6274</v>
      </c>
      <c r="AL889" s="13" t="s">
        <v>6424</v>
      </c>
      <c r="AM889" s="13" t="s">
        <v>6333</v>
      </c>
      <c r="AN889" s="18">
        <f t="shared" si="1813"/>
        <v>3.4</v>
      </c>
      <c r="AO889" s="18">
        <f t="shared" si="1814"/>
        <v>5</v>
      </c>
      <c r="AP889" s="18">
        <f t="shared" si="1815"/>
        <v>-1.3</v>
      </c>
      <c r="AQ889" s="18">
        <f t="shared" si="1816"/>
        <v>-0.5</v>
      </c>
      <c r="AR889" s="18">
        <f t="shared" si="1787"/>
        <v>-5.9826503140891427</v>
      </c>
      <c r="AS889" s="18">
        <f t="shared" si="1817"/>
        <v>0.4</v>
      </c>
      <c r="AT889" s="18">
        <f t="shared" si="1788"/>
        <v>4.7861202512713144</v>
      </c>
      <c r="AU889" s="18">
        <f t="shared" si="1818"/>
        <v>0</v>
      </c>
      <c r="AV889" s="66">
        <v>22</v>
      </c>
      <c r="AW889" s="66">
        <v>7</v>
      </c>
      <c r="AX889" s="66">
        <v>0</v>
      </c>
      <c r="AY889" s="66">
        <v>3</v>
      </c>
      <c r="AZ889" s="66">
        <v>2</v>
      </c>
      <c r="BA889" s="66">
        <v>0</v>
      </c>
      <c r="BB889" s="66">
        <v>0</v>
      </c>
      <c r="BC889" s="66">
        <v>0</v>
      </c>
      <c r="BD889">
        <v>8</v>
      </c>
      <c r="BE889" t="s">
        <v>4036</v>
      </c>
      <c r="BF889" t="s">
        <v>193</v>
      </c>
      <c r="BG889" t="s">
        <v>2861</v>
      </c>
      <c r="BH889" t="s">
        <v>7471</v>
      </c>
      <c r="BI889">
        <v>73</v>
      </c>
      <c r="BJ889">
        <v>195</v>
      </c>
      <c r="BK889" t="s">
        <v>1258</v>
      </c>
      <c r="BL889" t="s">
        <v>7128</v>
      </c>
      <c r="BM889" s="4" t="s">
        <v>3788</v>
      </c>
      <c r="BN889" s="4" t="s">
        <v>3789</v>
      </c>
      <c r="BO889" s="4" t="s">
        <v>7392</v>
      </c>
      <c r="BP889" s="4" t="s">
        <v>1516</v>
      </c>
      <c r="BQ889" s="7">
        <f t="shared" si="1789"/>
        <v>164.31666666666666</v>
      </c>
      <c r="BR889" s="7">
        <f t="shared" si="1790"/>
        <v>161.48333333333332</v>
      </c>
      <c r="BS889" s="7">
        <f t="shared" si="1791"/>
        <v>2.8333333333333335</v>
      </c>
      <c r="BT889" s="7">
        <f t="shared" si="1792"/>
        <v>0</v>
      </c>
      <c r="BU889">
        <v>236</v>
      </c>
      <c r="BV889">
        <v>0</v>
      </c>
      <c r="BW889">
        <v>0</v>
      </c>
      <c r="BX889">
        <v>0</v>
      </c>
      <c r="BY889" s="18">
        <f t="shared" si="1793"/>
        <v>8.4991228070175424</v>
      </c>
      <c r="BZ889" s="18">
        <f t="shared" si="1794"/>
        <v>0.14912280701754388</v>
      </c>
      <c r="CA889" s="18">
        <f t="shared" si="1795"/>
        <v>0</v>
      </c>
      <c r="CB889" s="6">
        <v>4</v>
      </c>
      <c r="CC889" s="6">
        <v>0</v>
      </c>
      <c r="CD889" s="6">
        <v>0</v>
      </c>
      <c r="CE889" s="6">
        <v>4</v>
      </c>
      <c r="CF889" s="6">
        <v>5</v>
      </c>
      <c r="CG889" s="6">
        <v>0</v>
      </c>
      <c r="CH889" s="6">
        <v>3</v>
      </c>
      <c r="CI889" s="6">
        <v>8</v>
      </c>
      <c r="CJ889" s="11">
        <f t="shared" si="1796"/>
        <v>1.486221488285685</v>
      </c>
      <c r="CK889" s="11">
        <f t="shared" si="1797"/>
        <v>0</v>
      </c>
      <c r="CL889" s="11">
        <f t="shared" si="1798"/>
        <v>0</v>
      </c>
      <c r="CM889" s="11">
        <f t="shared" si="1799"/>
        <v>1.8577768603571061</v>
      </c>
      <c r="CN889" s="11">
        <f t="shared" si="1800"/>
        <v>0</v>
      </c>
      <c r="CO889" s="11">
        <f t="shared" si="1801"/>
        <v>63.529411764705884</v>
      </c>
      <c r="CP889" s="52">
        <f t="shared" si="1741"/>
        <v>0</v>
      </c>
      <c r="CQ889" s="52">
        <f t="shared" si="1742"/>
        <v>0.25</v>
      </c>
      <c r="CR889" s="52">
        <f t="shared" si="1743"/>
        <v>0.25</v>
      </c>
      <c r="CS889" s="52">
        <f t="shared" si="1744"/>
        <v>0</v>
      </c>
      <c r="CT889" s="52">
        <f t="shared" si="1745"/>
        <v>0</v>
      </c>
      <c r="CU889" s="52">
        <f t="shared" si="1746"/>
        <v>0</v>
      </c>
      <c r="CV889">
        <v>0</v>
      </c>
      <c r="CW889" s="60">
        <f t="shared" si="1819"/>
        <v>2.3744343163786437</v>
      </c>
      <c r="CX889" s="60">
        <f t="shared" si="1820"/>
        <v>28.900711833394588</v>
      </c>
      <c r="CY889" s="60">
        <v>-0.55880577074253024</v>
      </c>
      <c r="CZ889" s="60">
        <v>0</v>
      </c>
      <c r="DA889" s="60">
        <v>-8.2729038822791201E-2</v>
      </c>
      <c r="DB889" s="60">
        <v>-1.0222452683020617E-2</v>
      </c>
      <c r="DC889" s="60">
        <v>0</v>
      </c>
      <c r="DD889" s="60">
        <f t="shared" si="1821"/>
        <v>-0.65175726224834207</v>
      </c>
      <c r="DE889" s="60">
        <f t="shared" si="1822"/>
        <v>-7.9329416238767667</v>
      </c>
      <c r="DF889" s="60">
        <v>4.1795219818902174</v>
      </c>
      <c r="DG889" s="60">
        <v>0</v>
      </c>
      <c r="DH889" s="60">
        <v>-1.8267828732325351</v>
      </c>
      <c r="DI889" s="60">
        <v>0.67345246996930319</v>
      </c>
      <c r="DJ889" s="60">
        <f t="shared" si="1823"/>
        <v>3.0261915786269857</v>
      </c>
      <c r="DK889" s="60">
        <f t="shared" si="1824"/>
        <v>36.833653457271353</v>
      </c>
      <c r="DL889" s="60"/>
      <c r="DM889" s="60"/>
      <c r="DN889" s="60">
        <f t="shared" si="1825"/>
        <v>0</v>
      </c>
      <c r="DO889" s="58">
        <v>161.48333333333332</v>
      </c>
      <c r="DP889" s="58">
        <v>0</v>
      </c>
      <c r="DQ889" s="58">
        <v>2.8333333333333335</v>
      </c>
      <c r="DR889" s="58">
        <v>164.31666666666666</v>
      </c>
    </row>
    <row r="890" spans="1:122" x14ac:dyDescent="0.2">
      <c r="A890" t="s">
        <v>4674</v>
      </c>
      <c r="B890" t="s">
        <v>4674</v>
      </c>
      <c r="C890" t="str">
        <f t="shared" si="1802"/>
        <v xml:space="preserve">Jackman, Barret </v>
      </c>
      <c r="D890" t="str">
        <f t="shared" si="1803"/>
        <v>Barret Jackman</v>
      </c>
      <c r="E890" t="str">
        <f t="shared" si="1804"/>
        <v xml:space="preserve">D </v>
      </c>
      <c r="F890" t="s">
        <v>6245</v>
      </c>
      <c r="G890">
        <v>70</v>
      </c>
      <c r="H890">
        <v>3</v>
      </c>
      <c r="I890">
        <v>24</v>
      </c>
      <c r="J890">
        <f t="shared" si="1805"/>
        <v>27</v>
      </c>
      <c r="K890">
        <v>20</v>
      </c>
      <c r="L890">
        <v>82</v>
      </c>
      <c r="M890" s="5" t="s">
        <v>5972</v>
      </c>
      <c r="N890" s="7">
        <f t="shared" si="1806"/>
        <v>21.5</v>
      </c>
      <c r="O890" s="7">
        <f t="shared" si="1807"/>
        <v>1505</v>
      </c>
      <c r="P890">
        <v>1</v>
      </c>
      <c r="Q890">
        <v>1</v>
      </c>
      <c r="R890">
        <v>0</v>
      </c>
      <c r="S890">
        <v>1</v>
      </c>
      <c r="T890">
        <f t="shared" si="1808"/>
        <v>2</v>
      </c>
      <c r="U890">
        <f t="shared" si="1809"/>
        <v>22</v>
      </c>
      <c r="V890">
        <v>86</v>
      </c>
      <c r="W890" s="9">
        <f t="shared" si="1810"/>
        <v>3.4883720930232558E-2</v>
      </c>
      <c r="X890">
        <v>1941</v>
      </c>
      <c r="Y890">
        <v>1</v>
      </c>
      <c r="Z890">
        <v>0</v>
      </c>
      <c r="AA890">
        <v>0</v>
      </c>
      <c r="AB890">
        <v>0</v>
      </c>
      <c r="AC890" s="9">
        <f t="shared" si="1811"/>
        <v>0</v>
      </c>
      <c r="AD890" s="5" t="s">
        <v>870</v>
      </c>
      <c r="AE890" s="11">
        <f>LEFT(AD890, LEN(AD890)-3)+RIGHT(AD890,2)/60</f>
        <v>55.733333333333334</v>
      </c>
      <c r="AF890" s="27">
        <v>65</v>
      </c>
      <c r="AG890" s="12">
        <v>2759230</v>
      </c>
      <c r="AH890" s="13" t="s">
        <v>4482</v>
      </c>
      <c r="AI890" s="13" t="s">
        <v>289</v>
      </c>
      <c r="AJ890" s="14">
        <v>19.5</v>
      </c>
      <c r="AK890" s="13" t="s">
        <v>6324</v>
      </c>
      <c r="AL890" s="13" t="s">
        <v>6478</v>
      </c>
      <c r="AM890" s="13" t="s">
        <v>6337</v>
      </c>
      <c r="AN890" s="18">
        <f t="shared" si="1813"/>
        <v>26.2</v>
      </c>
      <c r="AO890" s="18">
        <f t="shared" si="1814"/>
        <v>33.299999999999997</v>
      </c>
      <c r="AP890" s="18">
        <f t="shared" si="1815"/>
        <v>19.5</v>
      </c>
      <c r="AQ890" s="18">
        <f t="shared" si="1816"/>
        <v>3.1</v>
      </c>
      <c r="AR890" s="18">
        <f t="shared" si="1787"/>
        <v>3.404660357672384</v>
      </c>
      <c r="AS890" s="18">
        <f t="shared" si="1817"/>
        <v>8.1</v>
      </c>
      <c r="AT890" s="18">
        <f t="shared" si="1788"/>
        <v>8.8960480313375196</v>
      </c>
      <c r="AU890" s="18">
        <f t="shared" si="1818"/>
        <v>11.1</v>
      </c>
      <c r="AV890" s="66">
        <v>133</v>
      </c>
      <c r="AW890" s="66">
        <v>98</v>
      </c>
      <c r="AX890" s="66">
        <v>37</v>
      </c>
      <c r="AY890" s="66">
        <v>56</v>
      </c>
      <c r="AZ890" s="66">
        <v>25</v>
      </c>
      <c r="BA890" s="66">
        <v>0</v>
      </c>
      <c r="BB890" s="66">
        <v>0</v>
      </c>
      <c r="BC890" s="66">
        <v>0</v>
      </c>
      <c r="BD890">
        <v>5</v>
      </c>
      <c r="BE890" t="s">
        <v>5083</v>
      </c>
      <c r="BF890" t="s">
        <v>1360</v>
      </c>
      <c r="BG890" t="s">
        <v>7490</v>
      </c>
      <c r="BH890" t="s">
        <v>7457</v>
      </c>
      <c r="BI890">
        <v>72</v>
      </c>
      <c r="BJ890">
        <v>213</v>
      </c>
      <c r="BK890" t="s">
        <v>1259</v>
      </c>
      <c r="BL890" t="s">
        <v>7128</v>
      </c>
      <c r="BM890" s="4" t="s">
        <v>2031</v>
      </c>
      <c r="BN890" s="4" t="s">
        <v>2032</v>
      </c>
      <c r="BO890" s="4" t="s">
        <v>7275</v>
      </c>
      <c r="BP890" s="4" t="s">
        <v>7277</v>
      </c>
      <c r="BQ890" s="7">
        <f t="shared" si="1789"/>
        <v>1504.9666666666667</v>
      </c>
      <c r="BR890" s="7">
        <f t="shared" si="1790"/>
        <v>1188.9000000000001</v>
      </c>
      <c r="BS890" s="7">
        <f t="shared" si="1791"/>
        <v>232.3</v>
      </c>
      <c r="BT890" s="7">
        <f t="shared" si="1792"/>
        <v>83.766666666666666</v>
      </c>
      <c r="BU890" s="12">
        <v>1941</v>
      </c>
      <c r="BV890">
        <v>0</v>
      </c>
      <c r="BW890">
        <v>0</v>
      </c>
      <c r="BX890">
        <v>0</v>
      </c>
      <c r="BY890" s="18">
        <f t="shared" si="1793"/>
        <v>16.984285714285715</v>
      </c>
      <c r="BZ890" s="18">
        <f t="shared" si="1794"/>
        <v>3.3185714285714289</v>
      </c>
      <c r="CA890" s="18">
        <f t="shared" si="1795"/>
        <v>1.1966666666666665</v>
      </c>
      <c r="CB890" s="6">
        <v>59</v>
      </c>
      <c r="CC890" s="6">
        <v>4</v>
      </c>
      <c r="CD890" s="6">
        <v>3</v>
      </c>
      <c r="CE890" s="6">
        <v>66</v>
      </c>
      <c r="CF890" s="6">
        <v>42</v>
      </c>
      <c r="CG890" s="6">
        <v>0</v>
      </c>
      <c r="CH890" s="6">
        <v>26</v>
      </c>
      <c r="CI890" s="6">
        <v>68</v>
      </c>
      <c r="CJ890" s="11">
        <f t="shared" si="1796"/>
        <v>2.9775422659601309</v>
      </c>
      <c r="CK890" s="11">
        <f t="shared" si="1797"/>
        <v>2.8651014723438122</v>
      </c>
      <c r="CL890" s="11">
        <f t="shared" si="1798"/>
        <v>0.77486009470512274</v>
      </c>
      <c r="CM890" s="11">
        <f t="shared" si="1799"/>
        <v>2.1196063588190763</v>
      </c>
      <c r="CN890" s="11">
        <f t="shared" si="1800"/>
        <v>0</v>
      </c>
      <c r="CO890" s="11">
        <f t="shared" si="1801"/>
        <v>6.7154541541110628</v>
      </c>
      <c r="CP890" s="52">
        <f t="shared" si="1741"/>
        <v>3.3898305084745763E-2</v>
      </c>
      <c r="CQ890" s="52">
        <f t="shared" si="1742"/>
        <v>0.3728813559322034</v>
      </c>
      <c r="CR890" s="52">
        <f t="shared" si="1743"/>
        <v>0.40677966101694918</v>
      </c>
      <c r="CS890" s="52">
        <f t="shared" si="1744"/>
        <v>0.25</v>
      </c>
      <c r="CT890" s="52">
        <f t="shared" si="1745"/>
        <v>0.25</v>
      </c>
      <c r="CU890" s="52">
        <f t="shared" si="1746"/>
        <v>0.5</v>
      </c>
      <c r="CV890">
        <v>0</v>
      </c>
      <c r="CW890" s="60">
        <f t="shared" si="1819"/>
        <v>56.435088785028348</v>
      </c>
      <c r="CX890" s="60">
        <f t="shared" si="1820"/>
        <v>74.998456823001632</v>
      </c>
      <c r="CY890" s="60">
        <v>14.229151133747246</v>
      </c>
      <c r="CZ890" s="60">
        <v>-0.39540297955270104</v>
      </c>
      <c r="DA890" s="60">
        <v>-0.41201951666030623</v>
      </c>
      <c r="DB890" s="60">
        <v>0.56719665769267358</v>
      </c>
      <c r="DC890" s="60">
        <v>0</v>
      </c>
      <c r="DD890" s="60">
        <f t="shared" si="1821"/>
        <v>13.988925295226911</v>
      </c>
      <c r="DE890" s="60">
        <f t="shared" si="1822"/>
        <v>18.590345693450899</v>
      </c>
      <c r="DF890" s="60">
        <v>29.327451827120811</v>
      </c>
      <c r="DG890" s="60">
        <v>2.6145664765318815</v>
      </c>
      <c r="DH890" s="60">
        <v>10.173990711230296</v>
      </c>
      <c r="DI890" s="60">
        <v>0.33015447491844147</v>
      </c>
      <c r="DJ890" s="60">
        <f t="shared" si="1823"/>
        <v>42.446163489801435</v>
      </c>
      <c r="DK890" s="60">
        <f t="shared" si="1824"/>
        <v>56.408111129550733</v>
      </c>
      <c r="DL890" s="60"/>
      <c r="DM890" s="60"/>
      <c r="DN890" s="60">
        <f t="shared" si="1825"/>
        <v>0</v>
      </c>
      <c r="DO890" s="59">
        <v>1188.9000000000001</v>
      </c>
      <c r="DP890" s="59">
        <v>83.766666666666666</v>
      </c>
      <c r="DQ890" s="59">
        <v>232.3</v>
      </c>
      <c r="DR890" s="58">
        <v>1504.9666666666667</v>
      </c>
    </row>
    <row r="891" spans="1:122" x14ac:dyDescent="0.2">
      <c r="A891" s="31" t="s">
        <v>4651</v>
      </c>
      <c r="B891" s="31" t="s">
        <v>4674</v>
      </c>
      <c r="C891" s="31" t="str">
        <f t="shared" si="1802"/>
        <v xml:space="preserve">Boyes, Brad </v>
      </c>
      <c r="D891" s="31" t="str">
        <f t="shared" si="1803"/>
        <v>Brad Boyes</v>
      </c>
      <c r="E891" s="31" t="str">
        <f t="shared" si="1804"/>
        <v xml:space="preserve">C </v>
      </c>
      <c r="F891" s="31" t="s">
        <v>397</v>
      </c>
      <c r="G891" s="31">
        <v>62</v>
      </c>
      <c r="H891" s="31">
        <v>13</v>
      </c>
      <c r="I891" s="31">
        <v>21</v>
      </c>
      <c r="J891" s="31">
        <f t="shared" si="1805"/>
        <v>34</v>
      </c>
      <c r="K891" s="31">
        <v>-17</v>
      </c>
      <c r="L891" s="31">
        <v>25</v>
      </c>
      <c r="M891" s="32" t="s">
        <v>5511</v>
      </c>
      <c r="N891" s="33">
        <f t="shared" si="1806"/>
        <v>16.066666666666666</v>
      </c>
      <c r="O891" s="33">
        <f t="shared" si="1807"/>
        <v>996.13333333333333</v>
      </c>
      <c r="P891" s="31">
        <v>1</v>
      </c>
      <c r="Q891" s="31">
        <v>7</v>
      </c>
      <c r="R891" s="31">
        <v>1</v>
      </c>
      <c r="S891" s="31">
        <v>1</v>
      </c>
      <c r="T891" s="31">
        <f t="shared" si="1808"/>
        <v>11</v>
      </c>
      <c r="U891" s="31">
        <f t="shared" si="1809"/>
        <v>13</v>
      </c>
      <c r="V891" s="31">
        <v>139</v>
      </c>
      <c r="W891" s="34">
        <f t="shared" si="1810"/>
        <v>9.3525179856115109E-2</v>
      </c>
      <c r="X891" s="31">
        <v>1332</v>
      </c>
      <c r="Y891" s="31">
        <v>1</v>
      </c>
      <c r="Z891" s="31">
        <v>0</v>
      </c>
      <c r="AA891" s="31">
        <v>97</v>
      </c>
      <c r="AB891" s="31">
        <v>123</v>
      </c>
      <c r="AC891" s="34">
        <f t="shared" si="1811"/>
        <v>0.44090909090909092</v>
      </c>
      <c r="AD891" s="32" t="s">
        <v>4760</v>
      </c>
      <c r="AE891" s="35">
        <f>LEFT(AD891, LEN(AD891)-3)+RIGHT(AD891,2)/60</f>
        <v>29.283333333333335</v>
      </c>
      <c r="AF891" s="36">
        <v>29</v>
      </c>
      <c r="AG891" s="37">
        <v>1052706</v>
      </c>
      <c r="AH891" s="42" t="s">
        <v>4393</v>
      </c>
      <c r="AI891" s="42" t="s">
        <v>6269</v>
      </c>
      <c r="AJ891" s="43">
        <v>-3.2</v>
      </c>
      <c r="AK891" s="42" t="s">
        <v>6381</v>
      </c>
      <c r="AL891" s="42" t="s">
        <v>6349</v>
      </c>
      <c r="AM891" s="42" t="s">
        <v>6332</v>
      </c>
      <c r="AN891" s="40">
        <f t="shared" si="1813"/>
        <v>22</v>
      </c>
      <c r="AO891" s="40">
        <f t="shared" si="1814"/>
        <v>19.8</v>
      </c>
      <c r="AP891" s="40">
        <f t="shared" si="1815"/>
        <v>-3.2</v>
      </c>
      <c r="AQ891" s="40">
        <f t="shared" si="1816"/>
        <v>2.6</v>
      </c>
      <c r="AR891" s="40"/>
      <c r="AS891" s="40">
        <f t="shared" si="1817"/>
        <v>0.1</v>
      </c>
      <c r="AT891" s="40"/>
      <c r="AU891" s="40">
        <f t="shared" si="1818"/>
        <v>2.7</v>
      </c>
      <c r="AV891" s="31"/>
      <c r="AW891" s="31"/>
      <c r="AX891" s="31"/>
      <c r="AY891" s="31"/>
      <c r="AZ891" s="31"/>
      <c r="BA891" s="31"/>
      <c r="BB891" s="31"/>
      <c r="BC891" s="31"/>
      <c r="BD891" s="31"/>
      <c r="BE891" s="31"/>
      <c r="BF891" s="31"/>
      <c r="BG891" s="31"/>
      <c r="BH891" s="31"/>
      <c r="BI891" s="31"/>
      <c r="BJ891" s="31"/>
      <c r="BK891" s="31"/>
      <c r="BL891" s="31"/>
      <c r="BM891" s="41"/>
      <c r="BN891" s="41"/>
      <c r="BO891" s="41"/>
      <c r="BP891" s="41"/>
      <c r="BQ891" s="33"/>
      <c r="BR891" s="33"/>
      <c r="BS891" s="33"/>
      <c r="BT891" s="33"/>
      <c r="BU891" s="31"/>
      <c r="BV891" s="31"/>
      <c r="BW891" s="31"/>
      <c r="BX891" s="31"/>
      <c r="BY891" s="40"/>
      <c r="BZ891" s="40"/>
      <c r="CA891" s="40"/>
      <c r="CB891" s="55">
        <v>29</v>
      </c>
      <c r="CC891" s="55">
        <v>10</v>
      </c>
      <c r="CD891" s="55">
        <v>3</v>
      </c>
      <c r="CE891" s="55">
        <v>42</v>
      </c>
      <c r="CF891" s="55">
        <v>43</v>
      </c>
      <c r="CG891" s="55">
        <v>5</v>
      </c>
      <c r="CH891" s="55">
        <v>4</v>
      </c>
      <c r="CI891" s="55">
        <v>52</v>
      </c>
      <c r="CJ891" s="35"/>
      <c r="CK891" s="35"/>
      <c r="CL891" s="35"/>
      <c r="CM891" s="35"/>
      <c r="CN891" s="35"/>
      <c r="CO891" s="35"/>
      <c r="CP891" s="56">
        <f t="shared" si="1741"/>
        <v>0.37931034482758619</v>
      </c>
      <c r="CQ891" s="56">
        <f t="shared" si="1742"/>
        <v>0.44827586206896552</v>
      </c>
      <c r="CR891" s="56">
        <f t="shared" si="1743"/>
        <v>0.82758620689655171</v>
      </c>
      <c r="CS891" s="56">
        <f t="shared" si="1744"/>
        <v>0.1</v>
      </c>
      <c r="CT891" s="56">
        <f t="shared" si="1745"/>
        <v>0.7</v>
      </c>
      <c r="CU891" s="56">
        <f t="shared" si="1746"/>
        <v>0.79999999999999993</v>
      </c>
      <c r="CV891" s="31">
        <v>1</v>
      </c>
      <c r="CW891" s="61">
        <f t="shared" si="1819"/>
        <v>29.028503650785854</v>
      </c>
      <c r="CX891" s="61">
        <f t="shared" si="1820"/>
        <v>58.288217229917038</v>
      </c>
      <c r="CY891" s="61">
        <v>17.513459869154829</v>
      </c>
      <c r="CZ891" s="61">
        <v>-0.63613233464598595</v>
      </c>
      <c r="DA891" s="61">
        <v>0.25081892419876894</v>
      </c>
      <c r="DB891" s="61">
        <v>3.5139526496019249</v>
      </c>
      <c r="DC891" s="61">
        <v>-2.636513929751477</v>
      </c>
      <c r="DD891" s="61">
        <f t="shared" si="1821"/>
        <v>18.005585178558061</v>
      </c>
      <c r="DE891" s="61">
        <f t="shared" si="1822"/>
        <v>36.15458353848544</v>
      </c>
      <c r="DF891" s="61">
        <v>2.91076132389394</v>
      </c>
      <c r="DG891" s="61">
        <v>-0.76515247558681232</v>
      </c>
      <c r="DH891" s="61">
        <v>3.2333305256408118</v>
      </c>
      <c r="DI891" s="61">
        <v>5.6439790982798534</v>
      </c>
      <c r="DJ891" s="61">
        <f t="shared" si="1823"/>
        <v>11.022918472227794</v>
      </c>
      <c r="DK891" s="61">
        <f t="shared" si="1824"/>
        <v>22.133633691431594</v>
      </c>
      <c r="DL891" s="61"/>
      <c r="DM891" s="61"/>
      <c r="DN891" s="61">
        <f t="shared" si="1825"/>
        <v>0</v>
      </c>
      <c r="DO891" s="62">
        <v>769.9666666666667</v>
      </c>
      <c r="DP891" s="62">
        <v>174.83333333333334</v>
      </c>
      <c r="DQ891" s="62">
        <v>51.233333333333334</v>
      </c>
      <c r="DR891" s="62">
        <v>996.03333333333342</v>
      </c>
    </row>
    <row r="892" spans="1:122" x14ac:dyDescent="0.2">
      <c r="A892" s="31" t="s">
        <v>4674</v>
      </c>
      <c r="B892" s="31" t="s">
        <v>4674</v>
      </c>
      <c r="C892" s="31" t="str">
        <f t="shared" si="1802"/>
        <v xml:space="preserve">Boyes, Brad </v>
      </c>
      <c r="D892" s="31" t="str">
        <f t="shared" si="1803"/>
        <v>Brad Boyes</v>
      </c>
      <c r="E892" s="31" t="str">
        <f t="shared" si="1804"/>
        <v xml:space="preserve">C </v>
      </c>
      <c r="F892" s="31" t="s">
        <v>6251</v>
      </c>
      <c r="G892" s="31">
        <v>19</v>
      </c>
      <c r="H892" s="31">
        <v>4</v>
      </c>
      <c r="I892" s="31">
        <v>8</v>
      </c>
      <c r="J892" s="31">
        <f t="shared" si="1805"/>
        <v>12</v>
      </c>
      <c r="K892" s="31">
        <v>0</v>
      </c>
      <c r="L892" s="31">
        <v>4</v>
      </c>
      <c r="M892" s="32" t="s">
        <v>5408</v>
      </c>
      <c r="N892" s="33">
        <f t="shared" si="1806"/>
        <v>17.416666666666668</v>
      </c>
      <c r="O892" s="33">
        <f t="shared" si="1807"/>
        <v>330.91666666666669</v>
      </c>
      <c r="P892" s="31">
        <v>0</v>
      </c>
      <c r="Q892" s="31">
        <v>1</v>
      </c>
      <c r="R892" s="31">
        <v>0</v>
      </c>
      <c r="S892" s="31">
        <v>0</v>
      </c>
      <c r="T892" s="31">
        <f t="shared" si="1808"/>
        <v>4</v>
      </c>
      <c r="U892" s="31">
        <f t="shared" si="1809"/>
        <v>7</v>
      </c>
      <c r="V892" s="31">
        <v>43</v>
      </c>
      <c r="W892" s="34">
        <f t="shared" si="1810"/>
        <v>9.3023255813953487E-2</v>
      </c>
      <c r="X892" s="31">
        <v>420</v>
      </c>
      <c r="Y892" s="31">
        <v>1</v>
      </c>
      <c r="Z892" s="31">
        <v>0</v>
      </c>
      <c r="AA892" s="31">
        <v>54</v>
      </c>
      <c r="AB892" s="31">
        <v>39</v>
      </c>
      <c r="AC892" s="34">
        <f t="shared" si="1811"/>
        <v>0.58064516129032262</v>
      </c>
      <c r="AD892" s="32" t="s">
        <v>872</v>
      </c>
      <c r="AE892" s="35">
        <f>LEFT(AD892, LEN(AD892)-3)+RIGHT(AD892,2)/60</f>
        <v>27.55</v>
      </c>
      <c r="AF892" s="36"/>
      <c r="AG892" s="31"/>
      <c r="AH892" s="38" t="s">
        <v>6392</v>
      </c>
      <c r="AI892" s="38" t="s">
        <v>4424</v>
      </c>
      <c r="AJ892" s="39">
        <v>0.7</v>
      </c>
      <c r="AK892" s="38" t="s">
        <v>6425</v>
      </c>
      <c r="AL892" s="38" t="s">
        <v>6315</v>
      </c>
      <c r="AM892" s="38" t="s">
        <v>6489</v>
      </c>
      <c r="AN892" s="40">
        <f t="shared" si="1813"/>
        <v>7.6</v>
      </c>
      <c r="AO892" s="40">
        <f t="shared" si="1814"/>
        <v>6.8</v>
      </c>
      <c r="AP892" s="40">
        <f t="shared" si="1815"/>
        <v>0.7</v>
      </c>
      <c r="AQ892" s="40">
        <f t="shared" si="1816"/>
        <v>0.8</v>
      </c>
      <c r="AR892" s="40"/>
      <c r="AS892" s="40">
        <f t="shared" si="1817"/>
        <v>0.6</v>
      </c>
      <c r="AT892" s="40"/>
      <c r="AU892" s="40">
        <f t="shared" si="1818"/>
        <v>1.4</v>
      </c>
      <c r="AV892" s="31">
        <v>60</v>
      </c>
      <c r="AW892" s="31">
        <v>32</v>
      </c>
      <c r="AX892" s="31">
        <v>76</v>
      </c>
      <c r="AY892" s="31">
        <v>37</v>
      </c>
      <c r="AZ892" s="31">
        <v>44</v>
      </c>
      <c r="BA892" s="31">
        <v>151</v>
      </c>
      <c r="BB892" s="31">
        <v>162</v>
      </c>
      <c r="BC892" s="31">
        <v>81</v>
      </c>
      <c r="BD892" s="31">
        <v>38</v>
      </c>
      <c r="BE892" s="31" t="s">
        <v>1338</v>
      </c>
      <c r="BF892" s="31" t="s">
        <v>1339</v>
      </c>
      <c r="BG892" s="31" t="s">
        <v>7484</v>
      </c>
      <c r="BH892" s="31" t="s">
        <v>7457</v>
      </c>
      <c r="BI892" s="31">
        <v>73</v>
      </c>
      <c r="BJ892" s="31">
        <v>197</v>
      </c>
      <c r="BK892" s="31" t="s">
        <v>1258</v>
      </c>
      <c r="BL892" s="31" t="s">
        <v>7128</v>
      </c>
      <c r="BM892" s="41" t="s">
        <v>4896</v>
      </c>
      <c r="BN892" s="41" t="s">
        <v>4897</v>
      </c>
      <c r="BO892" s="41" t="s">
        <v>1494</v>
      </c>
      <c r="BP892" s="41" t="s">
        <v>1495</v>
      </c>
      <c r="BQ892" s="33"/>
      <c r="BR892" s="33"/>
      <c r="BS892" s="33"/>
      <c r="BT892" s="33"/>
      <c r="BU892" s="37">
        <v>1752</v>
      </c>
      <c r="BV892" s="31">
        <v>6</v>
      </c>
      <c r="BW892" s="31">
        <v>0</v>
      </c>
      <c r="BX892" s="31">
        <v>0</v>
      </c>
      <c r="BY892" s="40"/>
      <c r="BZ892" s="40"/>
      <c r="CA892" s="40"/>
      <c r="CB892" s="55">
        <v>14</v>
      </c>
      <c r="CC892" s="55">
        <v>3</v>
      </c>
      <c r="CD892" s="55">
        <v>0</v>
      </c>
      <c r="CE892" s="55">
        <v>17</v>
      </c>
      <c r="CF892" s="55">
        <v>10</v>
      </c>
      <c r="CG892" s="55">
        <v>3</v>
      </c>
      <c r="CH892" s="55">
        <v>2</v>
      </c>
      <c r="CI892" s="55">
        <v>15</v>
      </c>
      <c r="CJ892" s="35"/>
      <c r="CK892" s="35"/>
      <c r="CL892" s="35"/>
      <c r="CM892" s="35"/>
      <c r="CN892" s="35"/>
      <c r="CO892" s="35"/>
      <c r="CP892" s="56">
        <f t="shared" si="1741"/>
        <v>0.2857142857142857</v>
      </c>
      <c r="CQ892" s="56">
        <f t="shared" si="1742"/>
        <v>0.5</v>
      </c>
      <c r="CR892" s="56">
        <f t="shared" si="1743"/>
        <v>0.7857142857142857</v>
      </c>
      <c r="CS892" s="56">
        <f t="shared" si="1744"/>
        <v>0</v>
      </c>
      <c r="CT892" s="56">
        <f t="shared" si="1745"/>
        <v>0.33333333333333331</v>
      </c>
      <c r="CU892" s="56">
        <f t="shared" si="1746"/>
        <v>0.33333333333333331</v>
      </c>
      <c r="CV892" s="31">
        <v>1</v>
      </c>
      <c r="CW892" s="61">
        <f t="shared" si="1819"/>
        <v>8.0784177801070385</v>
      </c>
      <c r="CX892" s="61">
        <f t="shared" si="1820"/>
        <v>48.846625698520853</v>
      </c>
      <c r="CY892" s="61">
        <v>8.8603241779746789</v>
      </c>
      <c r="CZ892" s="61">
        <v>-2.9578301425330964</v>
      </c>
      <c r="DA892" s="61">
        <v>-9.0555043607172203E-2</v>
      </c>
      <c r="DB892" s="61">
        <v>-6.6884272363108163E-2</v>
      </c>
      <c r="DC892" s="61">
        <v>-0.69081613607365289</v>
      </c>
      <c r="DD892" s="61">
        <f t="shared" si="1821"/>
        <v>5.05423858339765</v>
      </c>
      <c r="DE892" s="61">
        <f t="shared" si="1822"/>
        <v>30.560749269763082</v>
      </c>
      <c r="DF892" s="61">
        <v>1.8243443518173725</v>
      </c>
      <c r="DG892" s="61">
        <v>-0.65621994276606344</v>
      </c>
      <c r="DH892" s="61">
        <v>-0.71158329626937689</v>
      </c>
      <c r="DI892" s="61">
        <v>2.5676380839274553</v>
      </c>
      <c r="DJ892" s="61">
        <f t="shared" si="1823"/>
        <v>3.0241791967093876</v>
      </c>
      <c r="DK892" s="61">
        <f t="shared" si="1824"/>
        <v>18.285876428757764</v>
      </c>
      <c r="DL892" s="61"/>
      <c r="DM892" s="61"/>
      <c r="DN892" s="61">
        <f t="shared" si="1825"/>
        <v>0</v>
      </c>
      <c r="DO892" s="62">
        <v>251.16666666666663</v>
      </c>
      <c r="DP892" s="62">
        <v>74.583333333333329</v>
      </c>
      <c r="DQ892" s="62">
        <v>5.0166666666666666</v>
      </c>
      <c r="DR892" s="62">
        <v>330.76666666666659</v>
      </c>
    </row>
    <row r="893" spans="1:122" x14ac:dyDescent="0.2">
      <c r="A893" s="19" t="s">
        <v>4674</v>
      </c>
      <c r="B893" s="19" t="s">
        <v>4674</v>
      </c>
      <c r="C893" s="19" t="s">
        <v>2745</v>
      </c>
      <c r="D893" s="19" t="s">
        <v>2746</v>
      </c>
      <c r="E893" s="19" t="s">
        <v>2747</v>
      </c>
      <c r="F893" s="19" t="s">
        <v>397</v>
      </c>
      <c r="G893" s="19">
        <v>81</v>
      </c>
      <c r="H893" s="19">
        <v>17</v>
      </c>
      <c r="I893" s="19">
        <v>29</v>
      </c>
      <c r="J893" s="19">
        <v>46</v>
      </c>
      <c r="K893" s="19">
        <v>-17</v>
      </c>
      <c r="L893" s="19">
        <v>29</v>
      </c>
      <c r="M893" s="20"/>
      <c r="N893" s="21">
        <v>16.38</v>
      </c>
      <c r="O893" s="21">
        <v>1327.05</v>
      </c>
      <c r="P893" s="19">
        <v>1</v>
      </c>
      <c r="Q893" s="19">
        <v>8</v>
      </c>
      <c r="R893" s="19">
        <v>1</v>
      </c>
      <c r="S893" s="19">
        <v>1</v>
      </c>
      <c r="T893" s="19">
        <v>15</v>
      </c>
      <c r="U893" s="19">
        <v>20</v>
      </c>
      <c r="V893" s="19">
        <v>182</v>
      </c>
      <c r="W893" s="22">
        <v>9.2999999999999999E-2</v>
      </c>
      <c r="X893" s="19">
        <v>1752</v>
      </c>
      <c r="Y893" s="19">
        <v>2</v>
      </c>
      <c r="Z893" s="19">
        <v>0</v>
      </c>
      <c r="AA893" s="19">
        <v>151</v>
      </c>
      <c r="AB893" s="19">
        <v>162</v>
      </c>
      <c r="AC893" s="22">
        <v>0.48199999999999998</v>
      </c>
      <c r="AD893" s="20"/>
      <c r="AE893" s="21">
        <v>28.88</v>
      </c>
      <c r="AF893" s="28">
        <v>22</v>
      </c>
      <c r="AG893" s="23">
        <v>1052706</v>
      </c>
      <c r="AH893" s="23"/>
      <c r="AI893" s="23"/>
      <c r="AJ893" s="23"/>
      <c r="AK893" s="23"/>
      <c r="AL893" s="23"/>
      <c r="AM893" s="23"/>
      <c r="AN893" s="24">
        <v>29.6</v>
      </c>
      <c r="AO893" s="24">
        <v>26.6</v>
      </c>
      <c r="AP893" s="24">
        <v>-2.5</v>
      </c>
      <c r="AQ893" s="29">
        <v>2.2000000000000002</v>
      </c>
      <c r="AR893" s="24">
        <f t="shared" ref="AR893:AR904" si="1826">AQ893/(BR893+2*(BS893+BT893))*2000</f>
        <v>2.6953077142973827</v>
      </c>
      <c r="AS893" s="29">
        <v>0.2</v>
      </c>
      <c r="AT893" s="24">
        <f t="shared" ref="AT893:AT904" si="1827">AS893/(BR893+2*(BS893+BT893))*2000</f>
        <v>0.24502797402703475</v>
      </c>
      <c r="AU893" s="24">
        <v>2.4</v>
      </c>
      <c r="AV893" s="67">
        <v>32</v>
      </c>
      <c r="AW893" s="67">
        <v>60</v>
      </c>
      <c r="AX893" s="67">
        <v>76</v>
      </c>
      <c r="AY893" s="67">
        <v>37</v>
      </c>
      <c r="AZ893" s="67">
        <v>44</v>
      </c>
      <c r="BA893" s="67">
        <v>151</v>
      </c>
      <c r="BB893" s="67">
        <v>162</v>
      </c>
      <c r="BC893" s="67">
        <v>6.3</v>
      </c>
      <c r="BD893" s="19">
        <v>38</v>
      </c>
      <c r="BE893" s="19" t="s">
        <v>1338</v>
      </c>
      <c r="BF893" s="19" t="s">
        <v>1339</v>
      </c>
      <c r="BG893" s="19" t="s">
        <v>7484</v>
      </c>
      <c r="BH893" s="19" t="s">
        <v>7457</v>
      </c>
      <c r="BI893" s="19">
        <v>73</v>
      </c>
      <c r="BJ893" s="19">
        <v>197</v>
      </c>
      <c r="BK893" s="19" t="s">
        <v>1258</v>
      </c>
      <c r="BL893" s="19" t="s">
        <v>7128</v>
      </c>
      <c r="BM893" s="25" t="s">
        <v>4896</v>
      </c>
      <c r="BN893" s="25" t="s">
        <v>4897</v>
      </c>
      <c r="BO893" s="25" t="s">
        <v>1494</v>
      </c>
      <c r="BP893" s="25" t="s">
        <v>1495</v>
      </c>
      <c r="BQ893" s="21">
        <f t="shared" ref="BQ893:BQ904" si="1828">LEFT(TRIM(BM893),LEN(TRIM(BM893))-3)+RIGHT(TRIM(BM893),2)/60</f>
        <v>1326.8</v>
      </c>
      <c r="BR893" s="21">
        <f t="shared" ref="BR893:BR904" si="1829">LEFT(TRIM(BN893),LEN(TRIM(BN893))-3)+RIGHT(TRIM(BN893),2)/60</f>
        <v>1021.1333333333333</v>
      </c>
      <c r="BS893" s="21">
        <f t="shared" ref="BS893:BS904" si="1830">LEFT(TRIM(BO893),LEN(TRIM(BO893))-3)+RIGHT(TRIM(BO893),2)/60</f>
        <v>56.25</v>
      </c>
      <c r="BT893" s="21">
        <f t="shared" ref="BT893:BT904" si="1831">LEFT(TRIM(BP893),LEN(TRIM(BP893))-3)+RIGHT(TRIM(BP893),2)/60</f>
        <v>249.41666666666666</v>
      </c>
      <c r="BU893" s="19">
        <v>1752</v>
      </c>
      <c r="BV893" s="19">
        <v>6</v>
      </c>
      <c r="BW893" s="19">
        <v>0</v>
      </c>
      <c r="BX893" s="19">
        <v>0</v>
      </c>
      <c r="BY893" s="24">
        <f t="shared" ref="BY893:BY904" si="1832">BR893/G893</f>
        <v>12.606584362139918</v>
      </c>
      <c r="BZ893" s="24">
        <f t="shared" ref="BZ893:BZ904" si="1833">BS893/G893</f>
        <v>0.69444444444444442</v>
      </c>
      <c r="CA893" s="24">
        <f t="shared" ref="CA893:CA904" si="1834">BT893/G893</f>
        <v>3.0792181069958846</v>
      </c>
      <c r="CB893" s="19">
        <v>43</v>
      </c>
      <c r="CC893" s="19">
        <v>13</v>
      </c>
      <c r="CD893" s="19">
        <v>3</v>
      </c>
      <c r="CE893" s="19">
        <v>59</v>
      </c>
      <c r="CF893" s="19">
        <v>53</v>
      </c>
      <c r="CG893" s="19">
        <v>8</v>
      </c>
      <c r="CH893" s="19">
        <v>6</v>
      </c>
      <c r="CI893" s="19">
        <v>67</v>
      </c>
      <c r="CJ893" s="53">
        <f t="shared" ref="CJ893:CJ904" si="1835">IF(BR893=0,0,CB893/BR893*60)</f>
        <v>2.5266044264542664</v>
      </c>
      <c r="CK893" s="53">
        <f t="shared" ref="CK893:CK904" si="1836">IF(BT893=0,0,CC893/BT893*60)</f>
        <v>3.1272970263949218</v>
      </c>
      <c r="CL893" s="53">
        <f t="shared" ref="CL893:CL904" si="1837">IF(BS893=0,0,CD893/BS893*60)</f>
        <v>3.2</v>
      </c>
      <c r="CM893" s="53">
        <f t="shared" ref="CM893:CM904" si="1838">IF(BR893=0,0,CF893/BR893*60)</f>
        <v>3.1141868512110724</v>
      </c>
      <c r="CN893" s="53">
        <f t="shared" ref="CN893:CN904" si="1839">IF(BT893=0,0,CG893/BT893*60)</f>
        <v>1.92449047778149</v>
      </c>
      <c r="CO893" s="53">
        <f t="shared" ref="CO893:CO904" si="1840">IF(BS893=0,0,CH893/BS893*60)</f>
        <v>6.4</v>
      </c>
      <c r="CP893" s="54">
        <f t="shared" si="1741"/>
        <v>0.34883720930232559</v>
      </c>
      <c r="CQ893" s="54">
        <f t="shared" si="1742"/>
        <v>0.46511627906976744</v>
      </c>
      <c r="CR893" s="54">
        <f t="shared" si="1743"/>
        <v>0.81395348837209303</v>
      </c>
      <c r="CS893" s="54">
        <f t="shared" si="1744"/>
        <v>7.6923076923076927E-2</v>
      </c>
      <c r="CT893" s="54">
        <f t="shared" si="1745"/>
        <v>0.61538461538461542</v>
      </c>
      <c r="CU893" s="54">
        <f t="shared" si="1746"/>
        <v>0.69230769230769229</v>
      </c>
      <c r="CV893" s="19">
        <v>2</v>
      </c>
      <c r="CW893" s="65">
        <v>37.106999999999999</v>
      </c>
      <c r="CX893" s="65">
        <v>55.933999999999997</v>
      </c>
      <c r="CY893" s="24">
        <v>26.373999999999999</v>
      </c>
      <c r="CZ893" s="24">
        <v>-3.5939999999999999</v>
      </c>
      <c r="DA893" s="24">
        <v>0.16</v>
      </c>
      <c r="DB893" s="24">
        <v>3.4470000000000001</v>
      </c>
      <c r="DC893" s="24">
        <v>-3.327</v>
      </c>
      <c r="DD893" s="65">
        <v>23.06</v>
      </c>
      <c r="DE893" s="65">
        <v>34.76</v>
      </c>
      <c r="DF893" s="24">
        <v>4.7350000000000003</v>
      </c>
      <c r="DG893" s="24">
        <v>-1.421</v>
      </c>
      <c r="DH893" s="24">
        <v>2.5219999999999998</v>
      </c>
      <c r="DI893" s="24">
        <v>8.2119999999999997</v>
      </c>
      <c r="DJ893" s="65">
        <v>14.047000000000001</v>
      </c>
      <c r="DK893" s="65">
        <v>21.173999999999999</v>
      </c>
      <c r="DL893" s="24">
        <v>0</v>
      </c>
      <c r="DM893" s="24">
        <v>0</v>
      </c>
      <c r="DN893" s="65">
        <v>0</v>
      </c>
      <c r="DO893" s="24">
        <v>1021.13</v>
      </c>
      <c r="DP893" s="24">
        <v>249.42</v>
      </c>
      <c r="DQ893" s="24">
        <v>56.25</v>
      </c>
      <c r="DR893" s="24">
        <v>1326.8</v>
      </c>
    </row>
    <row r="894" spans="1:122" x14ac:dyDescent="0.2">
      <c r="A894" t="s">
        <v>4674</v>
      </c>
      <c r="B894" t="s">
        <v>4674</v>
      </c>
      <c r="C894" t="str">
        <f t="shared" ref="C894:C906" si="1841">CONCATENATE(RIGHT(D894,LEN(D894)-SEARCH(" ",D894)), ", ", LEFT(D894, SEARCH(" ", D894)))</f>
        <v xml:space="preserve">Salvador, Bryce </v>
      </c>
      <c r="D894" t="str">
        <f t="shared" ref="D894:D906" si="1842">LEFT(F894, SEARCH(",", F894) - 1)</f>
        <v>Bryce Salvador</v>
      </c>
      <c r="E894" t="str">
        <f t="shared" ref="E894:E906" si="1843">LEFT(RIGHT(F894, LEN(F894)-SEARCH(",", F894)-1), 2)</f>
        <v xml:space="preserve">D </v>
      </c>
      <c r="F894" t="s">
        <v>6254</v>
      </c>
      <c r="G894">
        <v>64</v>
      </c>
      <c r="H894">
        <v>2</v>
      </c>
      <c r="I894">
        <v>5</v>
      </c>
      <c r="J894">
        <f t="shared" ref="J894:J906" si="1844">H894+I894</f>
        <v>7</v>
      </c>
      <c r="K894">
        <v>-5</v>
      </c>
      <c r="L894">
        <v>55</v>
      </c>
      <c r="M894" s="5" t="s">
        <v>5773</v>
      </c>
      <c r="N894" s="7">
        <f t="shared" ref="N894:N906" si="1845">LEFT(M894, LEN(M894)-3)+RIGHT(M894,2)/60</f>
        <v>19.733333333333334</v>
      </c>
      <c r="O894" s="7">
        <f t="shared" ref="O894:O906" si="1846">G894*N894</f>
        <v>1262.9333333333334</v>
      </c>
      <c r="P894">
        <v>0</v>
      </c>
      <c r="Q894">
        <v>0</v>
      </c>
      <c r="R894">
        <v>0</v>
      </c>
      <c r="S894">
        <v>0</v>
      </c>
      <c r="T894">
        <f t="shared" ref="T894:T906" si="1847">H894-P894-R894</f>
        <v>2</v>
      </c>
      <c r="U894">
        <f t="shared" ref="U894:U906" si="1848">I894-Q894-S894</f>
        <v>5</v>
      </c>
      <c r="V894">
        <v>40</v>
      </c>
      <c r="W894" s="9">
        <f t="shared" ref="W894:W906" si="1849">IF(V894=0,0,H894/V894)</f>
        <v>0.05</v>
      </c>
      <c r="X894">
        <v>1643</v>
      </c>
      <c r="Y894">
        <v>0</v>
      </c>
      <c r="Z894">
        <v>0</v>
      </c>
      <c r="AA894">
        <v>0</v>
      </c>
      <c r="AB894">
        <v>0</v>
      </c>
      <c r="AC894" s="9">
        <f t="shared" ref="AC894:AC906" si="1850">IF(AA894+AB894=0,0,AA894/(AA894+AB894))</f>
        <v>0</v>
      </c>
      <c r="AD894" s="5" t="s">
        <v>873</v>
      </c>
      <c r="AE894" s="11">
        <f t="shared" ref="AE894:AE902" si="1851">LEFT(AD894, LEN(AD894)-3)+RIGHT(AD894,2)/60</f>
        <v>180.36666666666667</v>
      </c>
      <c r="AF894" s="27">
        <v>43</v>
      </c>
      <c r="AG894" s="12">
        <v>655702</v>
      </c>
      <c r="AH894" s="13" t="s">
        <v>6406</v>
      </c>
      <c r="AI894" s="13" t="s">
        <v>4384</v>
      </c>
      <c r="AJ894" s="14">
        <v>-7.2</v>
      </c>
      <c r="AK894" s="13" t="s">
        <v>6357</v>
      </c>
      <c r="AL894" s="13" t="s">
        <v>6315</v>
      </c>
      <c r="AM894" s="13" t="s">
        <v>6335</v>
      </c>
      <c r="AN894" s="18">
        <f t="shared" ref="AN894:AN906" si="1852">AH894+0</f>
        <v>18.600000000000001</v>
      </c>
      <c r="AO894" s="18">
        <f t="shared" ref="AO894:AO906" si="1853">AI894+0</f>
        <v>29.6</v>
      </c>
      <c r="AP894" s="18">
        <f t="shared" ref="AP894:AP906" si="1854">AJ894+0</f>
        <v>-7.2</v>
      </c>
      <c r="AQ894" s="18">
        <f t="shared" ref="AQ894:AQ906" si="1855">AK894+0</f>
        <v>-1.7</v>
      </c>
      <c r="AR894" s="18">
        <f t="shared" si="1826"/>
        <v>-2.2215446269111814</v>
      </c>
      <c r="AS894" s="18">
        <f t="shared" ref="AS894:AS906" si="1856">AL894+0</f>
        <v>0.6</v>
      </c>
      <c r="AT894" s="18">
        <f t="shared" si="1827"/>
        <v>0.78407457420394644</v>
      </c>
      <c r="AU894" s="18">
        <f t="shared" ref="AU894:AU906" si="1857">AM894+0</f>
        <v>-1.1000000000000001</v>
      </c>
      <c r="AV894" s="66">
        <v>157</v>
      </c>
      <c r="AW894" s="66">
        <v>73</v>
      </c>
      <c r="AX894" s="66">
        <v>18</v>
      </c>
      <c r="AY894" s="66">
        <v>50</v>
      </c>
      <c r="AZ894" s="66">
        <v>19</v>
      </c>
      <c r="BA894" s="66">
        <v>0</v>
      </c>
      <c r="BB894" s="66">
        <v>0</v>
      </c>
      <c r="BC894" s="66">
        <v>0</v>
      </c>
      <c r="BE894" t="s">
        <v>5223</v>
      </c>
      <c r="BF894" t="s">
        <v>5224</v>
      </c>
      <c r="BG894" t="s">
        <v>682</v>
      </c>
      <c r="BH894" t="s">
        <v>7457</v>
      </c>
      <c r="BI894">
        <v>74</v>
      </c>
      <c r="BJ894">
        <v>222</v>
      </c>
      <c r="BK894" t="s">
        <v>1259</v>
      </c>
      <c r="BL894" t="s">
        <v>7128</v>
      </c>
      <c r="BM894" s="4" t="s">
        <v>4950</v>
      </c>
      <c r="BN894" s="4" t="s">
        <v>1604</v>
      </c>
      <c r="BO894" s="4" t="s">
        <v>1605</v>
      </c>
      <c r="BP894" s="4" t="s">
        <v>1451</v>
      </c>
      <c r="BQ894" s="7">
        <f t="shared" si="1828"/>
        <v>1262.6666666666667</v>
      </c>
      <c r="BR894" s="7">
        <f t="shared" si="1829"/>
        <v>994.86666666666667</v>
      </c>
      <c r="BS894" s="7">
        <f t="shared" si="1830"/>
        <v>255.66666666666666</v>
      </c>
      <c r="BT894" s="7">
        <f t="shared" si="1831"/>
        <v>12.133333333333333</v>
      </c>
      <c r="BU894" s="12">
        <v>1643</v>
      </c>
      <c r="BV894">
        <v>0</v>
      </c>
      <c r="BW894">
        <v>0</v>
      </c>
      <c r="BX894">
        <v>0</v>
      </c>
      <c r="BY894" s="18">
        <f t="shared" si="1832"/>
        <v>15.544791666666667</v>
      </c>
      <c r="BZ894" s="18">
        <f t="shared" si="1833"/>
        <v>3.9947916666666665</v>
      </c>
      <c r="CA894" s="18">
        <f t="shared" si="1834"/>
        <v>0.18958333333333333</v>
      </c>
      <c r="CB894" s="6">
        <v>32</v>
      </c>
      <c r="CC894" s="6">
        <v>0</v>
      </c>
      <c r="CD894" s="6">
        <v>1</v>
      </c>
      <c r="CE894" s="6">
        <v>33</v>
      </c>
      <c r="CF894" s="6">
        <v>43</v>
      </c>
      <c r="CG894" s="6">
        <v>0</v>
      </c>
      <c r="CH894" s="6">
        <v>32</v>
      </c>
      <c r="CI894" s="6">
        <v>75</v>
      </c>
      <c r="CJ894" s="11">
        <f t="shared" si="1835"/>
        <v>1.9299068551899752</v>
      </c>
      <c r="CK894" s="11">
        <f t="shared" si="1836"/>
        <v>0</v>
      </c>
      <c r="CL894" s="11">
        <f t="shared" si="1837"/>
        <v>0.23468057366362452</v>
      </c>
      <c r="CM894" s="11">
        <f t="shared" si="1838"/>
        <v>2.5933123366615294</v>
      </c>
      <c r="CN894" s="11">
        <f t="shared" si="1839"/>
        <v>0</v>
      </c>
      <c r="CO894" s="11">
        <f t="shared" si="1840"/>
        <v>7.5097783572359846</v>
      </c>
      <c r="CP894" s="52">
        <f t="shared" si="1741"/>
        <v>6.25E-2</v>
      </c>
      <c r="CQ894" s="52">
        <f t="shared" si="1742"/>
        <v>0.15625</v>
      </c>
      <c r="CR894" s="52">
        <f t="shared" si="1743"/>
        <v>0.21875</v>
      </c>
      <c r="CS894" s="52">
        <f t="shared" si="1744"/>
        <v>0</v>
      </c>
      <c r="CT894" s="52">
        <f t="shared" si="1745"/>
        <v>0</v>
      </c>
      <c r="CU894" s="52">
        <f t="shared" si="1746"/>
        <v>0</v>
      </c>
      <c r="CV894">
        <v>0</v>
      </c>
      <c r="CW894" s="60">
        <f t="shared" ref="CW894:CW906" si="1858">DD894+DJ894+DN894</f>
        <v>26.735419606747797</v>
      </c>
      <c r="CX894" s="60">
        <f t="shared" ref="CX894:CX906" si="1859">CW894/DR894*2000</f>
        <v>42.347549535503369</v>
      </c>
      <c r="CY894" s="60">
        <v>-0.5432962778231768</v>
      </c>
      <c r="CZ894" s="60">
        <v>-0.4583729776635353</v>
      </c>
      <c r="DA894" s="60">
        <v>-0.34568427409449598</v>
      </c>
      <c r="DB894" s="60">
        <v>-0.63875086047981955</v>
      </c>
      <c r="DC894" s="60">
        <v>0</v>
      </c>
      <c r="DD894" s="60">
        <f t="shared" ref="DD894:DD906" si="1860">SUM(CY894:DC894)</f>
        <v>-1.9861043900610278</v>
      </c>
      <c r="DE894" s="60">
        <f t="shared" ref="DE894:DE906" si="1861">DD894/DR894*2000</f>
        <v>-3.1458886854187345</v>
      </c>
      <c r="DF894" s="60">
        <v>18.164723021592707</v>
      </c>
      <c r="DG894" s="60">
        <v>0.37871157877342015</v>
      </c>
      <c r="DH894" s="60">
        <v>8.6825645714805546</v>
      </c>
      <c r="DI894" s="60">
        <v>1.4955248249621433</v>
      </c>
      <c r="DJ894" s="60">
        <f t="shared" ref="DJ894:DJ906" si="1862">SUM(DF894:DI894)</f>
        <v>28.721523996808823</v>
      </c>
      <c r="DK894" s="60">
        <f t="shared" ref="DK894:DK906" si="1863">DJ894/DR894*2000</f>
        <v>45.493438220922101</v>
      </c>
      <c r="DL894" s="60"/>
      <c r="DM894" s="60"/>
      <c r="DN894" s="60">
        <f t="shared" ref="DN894:DN906" si="1864">SUM(DL894:DM894)</f>
        <v>0</v>
      </c>
      <c r="DO894" s="58">
        <v>994.86666666666656</v>
      </c>
      <c r="DP894" s="58">
        <v>12.133333333333333</v>
      </c>
      <c r="DQ894" s="58">
        <v>255.66666666666663</v>
      </c>
      <c r="DR894" s="58">
        <v>1262.6666666666667</v>
      </c>
    </row>
    <row r="895" spans="1:122" x14ac:dyDescent="0.2">
      <c r="A895" t="s">
        <v>4674</v>
      </c>
      <c r="B895" t="s">
        <v>4674</v>
      </c>
      <c r="C895" t="str">
        <f t="shared" si="1841"/>
        <v xml:space="preserve">Backman, Christian </v>
      </c>
      <c r="D895" t="str">
        <f t="shared" si="1842"/>
        <v>Christian Backman</v>
      </c>
      <c r="E895" t="str">
        <f t="shared" si="1843"/>
        <v xml:space="preserve">D </v>
      </c>
      <c r="F895" t="s">
        <v>6249</v>
      </c>
      <c r="G895">
        <v>61</v>
      </c>
      <c r="H895">
        <v>7</v>
      </c>
      <c r="I895">
        <v>11</v>
      </c>
      <c r="J895">
        <f t="shared" si="1844"/>
        <v>18</v>
      </c>
      <c r="K895">
        <v>13</v>
      </c>
      <c r="L895">
        <v>36</v>
      </c>
      <c r="M895" s="5" t="s">
        <v>7123</v>
      </c>
      <c r="N895" s="7">
        <f t="shared" si="1845"/>
        <v>22.166666666666668</v>
      </c>
      <c r="O895" s="7">
        <f t="shared" si="1846"/>
        <v>1352.1666666666667</v>
      </c>
      <c r="P895">
        <v>1</v>
      </c>
      <c r="Q895">
        <v>3</v>
      </c>
      <c r="R895">
        <v>0</v>
      </c>
      <c r="S895">
        <v>0</v>
      </c>
      <c r="T895">
        <f t="shared" si="1847"/>
        <v>6</v>
      </c>
      <c r="U895">
        <f t="shared" si="1848"/>
        <v>8</v>
      </c>
      <c r="V895">
        <v>80</v>
      </c>
      <c r="W895" s="9">
        <f t="shared" si="1849"/>
        <v>8.7499999999999994E-2</v>
      </c>
      <c r="X895">
        <v>1690</v>
      </c>
      <c r="Y895">
        <v>0</v>
      </c>
      <c r="Z895">
        <v>0</v>
      </c>
      <c r="AA895">
        <v>0</v>
      </c>
      <c r="AB895">
        <v>0</v>
      </c>
      <c r="AC895" s="9">
        <f t="shared" si="1850"/>
        <v>0</v>
      </c>
      <c r="AD895" s="5" t="s">
        <v>874</v>
      </c>
      <c r="AE895" s="11">
        <f t="shared" si="1851"/>
        <v>75.099999999999994</v>
      </c>
      <c r="AF895" s="27">
        <v>64</v>
      </c>
      <c r="AG895" s="12">
        <v>2627299</v>
      </c>
      <c r="AH895" s="13" t="s">
        <v>4437</v>
      </c>
      <c r="AI895" s="13" t="s">
        <v>6482</v>
      </c>
      <c r="AJ895" s="14">
        <v>14.5</v>
      </c>
      <c r="AK895" s="13" t="s">
        <v>6315</v>
      </c>
      <c r="AL895" s="13" t="s">
        <v>6421</v>
      </c>
      <c r="AM895" s="13" t="s">
        <v>6366</v>
      </c>
      <c r="AN895" s="18">
        <f t="shared" si="1852"/>
        <v>27.5</v>
      </c>
      <c r="AO895" s="18">
        <f t="shared" si="1853"/>
        <v>28.3</v>
      </c>
      <c r="AP895" s="18">
        <f t="shared" si="1854"/>
        <v>14.5</v>
      </c>
      <c r="AQ895" s="18">
        <f t="shared" si="1855"/>
        <v>0.6</v>
      </c>
      <c r="AR895" s="18">
        <f t="shared" si="1826"/>
        <v>0.69141018869736393</v>
      </c>
      <c r="AS895" s="18">
        <f t="shared" si="1856"/>
        <v>6.4</v>
      </c>
      <c r="AT895" s="18">
        <f t="shared" si="1827"/>
        <v>7.3750420127718828</v>
      </c>
      <c r="AU895" s="18">
        <f t="shared" si="1857"/>
        <v>6.9</v>
      </c>
      <c r="AV895" s="66">
        <v>92</v>
      </c>
      <c r="AW895" s="66">
        <v>15</v>
      </c>
      <c r="AX895" s="66">
        <v>45</v>
      </c>
      <c r="AY895" s="66">
        <v>35</v>
      </c>
      <c r="AZ895" s="66">
        <v>19</v>
      </c>
      <c r="BA895" s="66">
        <v>0</v>
      </c>
      <c r="BB895" s="66">
        <v>0</v>
      </c>
      <c r="BC895" s="66">
        <v>0</v>
      </c>
      <c r="BE895" t="s">
        <v>3075</v>
      </c>
      <c r="BF895" t="s">
        <v>3076</v>
      </c>
      <c r="BH895" t="s">
        <v>7493</v>
      </c>
      <c r="BI895">
        <v>76</v>
      </c>
      <c r="BJ895">
        <v>206</v>
      </c>
      <c r="BK895" t="s">
        <v>1259</v>
      </c>
      <c r="BL895" t="s">
        <v>7128</v>
      </c>
      <c r="BM895" s="4" t="s">
        <v>4882</v>
      </c>
      <c r="BN895" s="4" t="s">
        <v>1463</v>
      </c>
      <c r="BO895" s="4" t="s">
        <v>1464</v>
      </c>
      <c r="BP895" s="4" t="s">
        <v>1466</v>
      </c>
      <c r="BQ895" s="7">
        <f t="shared" si="1828"/>
        <v>1352.0166666666667</v>
      </c>
      <c r="BR895" s="7">
        <f t="shared" si="1829"/>
        <v>968.45</v>
      </c>
      <c r="BS895" s="7">
        <f t="shared" si="1830"/>
        <v>164.33333333333334</v>
      </c>
      <c r="BT895" s="7">
        <f t="shared" si="1831"/>
        <v>219.23333333333332</v>
      </c>
      <c r="BU895" s="12">
        <v>1690</v>
      </c>
      <c r="BV895">
        <v>0</v>
      </c>
      <c r="BW895">
        <v>0</v>
      </c>
      <c r="BX895">
        <v>0</v>
      </c>
      <c r="BY895" s="18">
        <f t="shared" si="1832"/>
        <v>15.876229508196722</v>
      </c>
      <c r="BZ895" s="18">
        <f t="shared" si="1833"/>
        <v>2.6939890710382515</v>
      </c>
      <c r="CA895" s="18">
        <f t="shared" si="1834"/>
        <v>3.5939890710382509</v>
      </c>
      <c r="CB895" s="6">
        <v>50</v>
      </c>
      <c r="CC895" s="6">
        <v>12</v>
      </c>
      <c r="CD895" s="6">
        <v>3</v>
      </c>
      <c r="CE895" s="6">
        <v>65</v>
      </c>
      <c r="CF895" s="6">
        <v>38</v>
      </c>
      <c r="CG895" s="6">
        <v>0</v>
      </c>
      <c r="CH895" s="6">
        <v>20</v>
      </c>
      <c r="CI895" s="6">
        <v>58</v>
      </c>
      <c r="CJ895" s="11">
        <f t="shared" si="1835"/>
        <v>3.0977334916619337</v>
      </c>
      <c r="CK895" s="11">
        <f t="shared" si="1836"/>
        <v>3.2841721149460241</v>
      </c>
      <c r="CL895" s="11">
        <f t="shared" si="1837"/>
        <v>1.0953346855983772</v>
      </c>
      <c r="CM895" s="11">
        <f t="shared" si="1838"/>
        <v>2.3542774536630695</v>
      </c>
      <c r="CN895" s="11">
        <f t="shared" si="1839"/>
        <v>0</v>
      </c>
      <c r="CO895" s="11">
        <f t="shared" si="1840"/>
        <v>7.3022312373225153</v>
      </c>
      <c r="CP895" s="52">
        <f t="shared" si="1741"/>
        <v>0.12</v>
      </c>
      <c r="CQ895" s="52">
        <f t="shared" si="1742"/>
        <v>0.16</v>
      </c>
      <c r="CR895" s="52">
        <f t="shared" si="1743"/>
        <v>0.28000000000000003</v>
      </c>
      <c r="CS895" s="52">
        <f t="shared" si="1744"/>
        <v>8.3333333333333329E-2</v>
      </c>
      <c r="CT895" s="52">
        <f t="shared" si="1745"/>
        <v>0.25</v>
      </c>
      <c r="CU895" s="52">
        <f t="shared" si="1746"/>
        <v>0.33333333333333331</v>
      </c>
      <c r="CV895">
        <v>0</v>
      </c>
      <c r="CW895" s="60">
        <f t="shared" si="1858"/>
        <v>43.893961760659856</v>
      </c>
      <c r="CX895" s="60">
        <f t="shared" si="1859"/>
        <v>64.931095663011831</v>
      </c>
      <c r="CY895" s="60">
        <v>12.342695962194849</v>
      </c>
      <c r="CZ895" s="60">
        <v>-3.600446962295329</v>
      </c>
      <c r="DA895" s="60">
        <v>-0.37014590811535913</v>
      </c>
      <c r="DB895" s="60">
        <v>-0.41056606807894541</v>
      </c>
      <c r="DC895" s="60">
        <v>0</v>
      </c>
      <c r="DD895" s="60">
        <f t="shared" si="1860"/>
        <v>7.9615370237052145</v>
      </c>
      <c r="DE895" s="60">
        <f t="shared" si="1861"/>
        <v>11.77727644931184</v>
      </c>
      <c r="DF895" s="60">
        <v>19.190907015818315</v>
      </c>
      <c r="DG895" s="60">
        <v>6.8428188285516045</v>
      </c>
      <c r="DH895" s="60">
        <v>6.003193263589381</v>
      </c>
      <c r="DI895" s="60">
        <v>3.8955056289953474</v>
      </c>
      <c r="DJ895" s="60">
        <f t="shared" si="1862"/>
        <v>35.932424736954644</v>
      </c>
      <c r="DK895" s="60">
        <f t="shared" si="1863"/>
        <v>53.15381921369999</v>
      </c>
      <c r="DL895" s="60"/>
      <c r="DM895" s="60"/>
      <c r="DN895" s="60">
        <f t="shared" si="1864"/>
        <v>0</v>
      </c>
      <c r="DO895" s="58">
        <v>968.45</v>
      </c>
      <c r="DP895" s="58">
        <v>219.23333333333329</v>
      </c>
      <c r="DQ895" s="58">
        <v>164.33333333333334</v>
      </c>
      <c r="DR895" s="58">
        <v>1352.0166666666667</v>
      </c>
    </row>
    <row r="896" spans="1:122" x14ac:dyDescent="0.2">
      <c r="A896" t="s">
        <v>4674</v>
      </c>
      <c r="B896" t="s">
        <v>4674</v>
      </c>
      <c r="C896" t="str">
        <f t="shared" si="1841"/>
        <v xml:space="preserve">King, D.J. </v>
      </c>
      <c r="D896" t="str">
        <f t="shared" si="1842"/>
        <v>D.J. King</v>
      </c>
      <c r="E896" t="str">
        <f t="shared" si="1843"/>
        <v>LW</v>
      </c>
      <c r="F896" t="s">
        <v>4521</v>
      </c>
      <c r="G896">
        <v>27</v>
      </c>
      <c r="H896">
        <v>1</v>
      </c>
      <c r="I896">
        <v>1</v>
      </c>
      <c r="J896">
        <f t="shared" si="1844"/>
        <v>2</v>
      </c>
      <c r="K896">
        <v>-3</v>
      </c>
      <c r="L896">
        <v>52</v>
      </c>
      <c r="M896" s="5" t="s">
        <v>5973</v>
      </c>
      <c r="N896" s="7">
        <f t="shared" si="1845"/>
        <v>5.5166666666666666</v>
      </c>
      <c r="O896" s="7">
        <f t="shared" si="1846"/>
        <v>148.94999999999999</v>
      </c>
      <c r="P896">
        <v>0</v>
      </c>
      <c r="Q896">
        <v>0</v>
      </c>
      <c r="R896">
        <v>0</v>
      </c>
      <c r="S896">
        <v>0</v>
      </c>
      <c r="T896">
        <f t="shared" si="1847"/>
        <v>1</v>
      </c>
      <c r="U896">
        <f t="shared" si="1848"/>
        <v>1</v>
      </c>
      <c r="V896">
        <v>12</v>
      </c>
      <c r="W896" s="9">
        <f t="shared" si="1849"/>
        <v>8.3333333333333329E-2</v>
      </c>
      <c r="X896">
        <v>230</v>
      </c>
      <c r="Y896">
        <v>0</v>
      </c>
      <c r="Z896">
        <v>0</v>
      </c>
      <c r="AA896">
        <v>1</v>
      </c>
      <c r="AB896">
        <v>1</v>
      </c>
      <c r="AC896" s="9">
        <f t="shared" si="1850"/>
        <v>0.5</v>
      </c>
      <c r="AD896" s="5" t="s">
        <v>875</v>
      </c>
      <c r="AE896" s="11">
        <f t="shared" si="1851"/>
        <v>74.55</v>
      </c>
      <c r="AF896" s="27">
        <v>34</v>
      </c>
      <c r="AG896" s="12">
        <v>165000</v>
      </c>
      <c r="AH896" s="13" t="s">
        <v>6399</v>
      </c>
      <c r="AI896" s="13" t="s">
        <v>6419</v>
      </c>
      <c r="AJ896" s="14">
        <v>-2.9</v>
      </c>
      <c r="AK896" s="13" t="s">
        <v>4373</v>
      </c>
      <c r="AL896" s="13" t="s">
        <v>6331</v>
      </c>
      <c r="AM896" s="13" t="s">
        <v>6435</v>
      </c>
      <c r="AN896" s="18">
        <f t="shared" si="1852"/>
        <v>4.0999999999999996</v>
      </c>
      <c r="AO896" s="18">
        <f t="shared" si="1853"/>
        <v>3.9</v>
      </c>
      <c r="AP896" s="18">
        <f t="shared" si="1854"/>
        <v>-2.9</v>
      </c>
      <c r="AQ896" s="18">
        <f t="shared" si="1855"/>
        <v>-1.2</v>
      </c>
      <c r="AR896" s="18">
        <f t="shared" si="1826"/>
        <v>-15.722240419259743</v>
      </c>
      <c r="AS896" s="18">
        <f t="shared" si="1856"/>
        <v>-0.2</v>
      </c>
      <c r="AT896" s="18">
        <f t="shared" si="1827"/>
        <v>-2.6203734032099577</v>
      </c>
      <c r="AU896" s="18">
        <f t="shared" si="1857"/>
        <v>-1.4</v>
      </c>
      <c r="AV896" s="66">
        <v>4</v>
      </c>
      <c r="AW896" s="66">
        <v>31</v>
      </c>
      <c r="AX896" s="66">
        <v>6</v>
      </c>
      <c r="AY896" s="66">
        <v>3</v>
      </c>
      <c r="AZ896" s="66">
        <v>2</v>
      </c>
      <c r="BA896" s="66">
        <v>1</v>
      </c>
      <c r="BB896" s="66">
        <v>1</v>
      </c>
      <c r="BC896" s="66">
        <v>0.1</v>
      </c>
      <c r="BD896">
        <v>19</v>
      </c>
      <c r="BE896" t="s">
        <v>3419</v>
      </c>
      <c r="BF896" t="s">
        <v>3139</v>
      </c>
      <c r="BG896" t="s">
        <v>650</v>
      </c>
      <c r="BH896" t="s">
        <v>7457</v>
      </c>
      <c r="BI896">
        <v>74</v>
      </c>
      <c r="BJ896">
        <v>221</v>
      </c>
      <c r="BK896" t="s">
        <v>1259</v>
      </c>
      <c r="BL896" t="s">
        <v>638</v>
      </c>
      <c r="BM896" s="4" t="s">
        <v>3809</v>
      </c>
      <c r="BN896" s="4" t="s">
        <v>3810</v>
      </c>
      <c r="BO896" s="4" t="s">
        <v>7139</v>
      </c>
      <c r="BP896" s="4" t="s">
        <v>3636</v>
      </c>
      <c r="BQ896" s="7">
        <f t="shared" si="1828"/>
        <v>149.11666666666667</v>
      </c>
      <c r="BR896" s="7">
        <f t="shared" si="1829"/>
        <v>145.58333333333334</v>
      </c>
      <c r="BS896" s="7">
        <f t="shared" si="1830"/>
        <v>0.33333333333333331</v>
      </c>
      <c r="BT896" s="7">
        <f t="shared" si="1831"/>
        <v>3.2</v>
      </c>
      <c r="BU896">
        <v>230</v>
      </c>
      <c r="BV896">
        <v>0</v>
      </c>
      <c r="BW896">
        <v>0</v>
      </c>
      <c r="BX896">
        <v>0</v>
      </c>
      <c r="BY896" s="18">
        <f t="shared" si="1832"/>
        <v>5.3919753086419755</v>
      </c>
      <c r="BZ896" s="18">
        <f t="shared" si="1833"/>
        <v>1.2345679012345678E-2</v>
      </c>
      <c r="CA896" s="18">
        <f t="shared" si="1834"/>
        <v>0.11851851851851852</v>
      </c>
      <c r="CB896" s="6">
        <v>4</v>
      </c>
      <c r="CC896" s="6">
        <v>0</v>
      </c>
      <c r="CD896" s="6">
        <v>0</v>
      </c>
      <c r="CE896" s="6">
        <v>4</v>
      </c>
      <c r="CF896" s="6">
        <v>7</v>
      </c>
      <c r="CG896" s="6">
        <v>0</v>
      </c>
      <c r="CH896" s="6">
        <v>0</v>
      </c>
      <c r="CI896" s="6">
        <v>7</v>
      </c>
      <c r="CJ896" s="11">
        <f t="shared" si="1835"/>
        <v>1.648540354894104</v>
      </c>
      <c r="CK896" s="11">
        <f t="shared" si="1836"/>
        <v>0</v>
      </c>
      <c r="CL896" s="11">
        <f t="shared" si="1837"/>
        <v>0</v>
      </c>
      <c r="CM896" s="11">
        <f t="shared" si="1838"/>
        <v>2.8849456210646824</v>
      </c>
      <c r="CN896" s="11">
        <f t="shared" si="1839"/>
        <v>0</v>
      </c>
      <c r="CO896" s="11">
        <f t="shared" si="1840"/>
        <v>0</v>
      </c>
      <c r="CP896" s="52">
        <f t="shared" si="1741"/>
        <v>0.25</v>
      </c>
      <c r="CQ896" s="52">
        <f t="shared" si="1742"/>
        <v>0.25</v>
      </c>
      <c r="CR896" s="52">
        <f t="shared" si="1743"/>
        <v>0.5</v>
      </c>
      <c r="CS896" s="52">
        <f t="shared" si="1744"/>
        <v>0</v>
      </c>
      <c r="CT896" s="52">
        <f t="shared" si="1745"/>
        <v>0</v>
      </c>
      <c r="CU896" s="52">
        <f t="shared" si="1746"/>
        <v>0</v>
      </c>
      <c r="CV896">
        <v>0</v>
      </c>
      <c r="CW896" s="60">
        <f t="shared" si="1858"/>
        <v>-2.0841438183060941</v>
      </c>
      <c r="CX896" s="60">
        <f t="shared" si="1859"/>
        <v>-27.953197518356017</v>
      </c>
      <c r="CY896" s="60">
        <v>-0.49309485537918668</v>
      </c>
      <c r="CZ896" s="60">
        <v>-0.17614225862783334</v>
      </c>
      <c r="DA896" s="60">
        <v>-4.0824144671640125E-2</v>
      </c>
      <c r="DB896" s="60">
        <v>-4.4441376985453933E-3</v>
      </c>
      <c r="DC896" s="60">
        <v>0</v>
      </c>
      <c r="DD896" s="60">
        <f t="shared" si="1860"/>
        <v>-0.71450539637720545</v>
      </c>
      <c r="DE896" s="60">
        <f t="shared" si="1861"/>
        <v>-9.5831728585296361</v>
      </c>
      <c r="DF896" s="60">
        <v>0.85061826110238681</v>
      </c>
      <c r="DG896" s="60">
        <v>1.1483578481066714E-2</v>
      </c>
      <c r="DH896" s="60">
        <v>3.5465182060460183E-2</v>
      </c>
      <c r="DI896" s="60">
        <v>-2.2672054435728026</v>
      </c>
      <c r="DJ896" s="60">
        <f t="shared" si="1862"/>
        <v>-1.3696384219288888</v>
      </c>
      <c r="DK896" s="60">
        <f t="shared" si="1863"/>
        <v>-18.370024659826385</v>
      </c>
      <c r="DL896" s="60"/>
      <c r="DM896" s="60"/>
      <c r="DN896" s="60">
        <f t="shared" si="1864"/>
        <v>0</v>
      </c>
      <c r="DO896" s="58">
        <v>145.58333333333334</v>
      </c>
      <c r="DP896" s="58">
        <v>3.2</v>
      </c>
      <c r="DQ896" s="58">
        <v>0.33333333333333331</v>
      </c>
      <c r="DR896" s="58">
        <v>149.11666666666667</v>
      </c>
    </row>
    <row r="897" spans="1:122" x14ac:dyDescent="0.2">
      <c r="A897" t="s">
        <v>4674</v>
      </c>
      <c r="B897" t="s">
        <v>4674</v>
      </c>
      <c r="C897" t="str">
        <f t="shared" si="1841"/>
        <v xml:space="preserve">Hinote, Dan </v>
      </c>
      <c r="D897" t="str">
        <f t="shared" si="1842"/>
        <v>Dan Hinote</v>
      </c>
      <c r="E897" t="str">
        <f t="shared" si="1843"/>
        <v>RW</v>
      </c>
      <c r="F897" t="s">
        <v>6253</v>
      </c>
      <c r="G897">
        <v>41</v>
      </c>
      <c r="H897">
        <v>5</v>
      </c>
      <c r="I897">
        <v>5</v>
      </c>
      <c r="J897">
        <f t="shared" si="1844"/>
        <v>10</v>
      </c>
      <c r="K897">
        <v>-8</v>
      </c>
      <c r="L897">
        <v>23</v>
      </c>
      <c r="M897" s="5" t="s">
        <v>5517</v>
      </c>
      <c r="N897" s="7">
        <f t="shared" si="1845"/>
        <v>13.066666666666666</v>
      </c>
      <c r="O897" s="7">
        <f t="shared" si="1846"/>
        <v>535.73333333333335</v>
      </c>
      <c r="P897">
        <v>0</v>
      </c>
      <c r="Q897">
        <v>0</v>
      </c>
      <c r="R897">
        <v>0</v>
      </c>
      <c r="S897">
        <v>2</v>
      </c>
      <c r="T897">
        <f t="shared" si="1847"/>
        <v>5</v>
      </c>
      <c r="U897">
        <f t="shared" si="1848"/>
        <v>3</v>
      </c>
      <c r="V897">
        <v>37</v>
      </c>
      <c r="W897" s="9">
        <f t="shared" si="1849"/>
        <v>0.13513513513513514</v>
      </c>
      <c r="X897">
        <v>904</v>
      </c>
      <c r="Y897">
        <v>1</v>
      </c>
      <c r="Z897">
        <v>0</v>
      </c>
      <c r="AA897">
        <v>85</v>
      </c>
      <c r="AB897">
        <v>88</v>
      </c>
      <c r="AC897" s="9">
        <f t="shared" si="1850"/>
        <v>0.4913294797687861</v>
      </c>
      <c r="AD897" s="5" t="s">
        <v>877</v>
      </c>
      <c r="AE897" s="11">
        <f t="shared" si="1851"/>
        <v>53.56666666666667</v>
      </c>
      <c r="AF897" s="27">
        <v>43</v>
      </c>
      <c r="AG897" s="12">
        <v>387242</v>
      </c>
      <c r="AH897" s="13" t="s">
        <v>4467</v>
      </c>
      <c r="AI897" s="13" t="s">
        <v>6386</v>
      </c>
      <c r="AJ897" s="14">
        <v>-9.1</v>
      </c>
      <c r="AK897" s="13" t="s">
        <v>6429</v>
      </c>
      <c r="AL897" s="13" t="s">
        <v>6340</v>
      </c>
      <c r="AM897" s="13" t="s">
        <v>6434</v>
      </c>
      <c r="AN897" s="18">
        <f t="shared" si="1852"/>
        <v>9.6999999999999993</v>
      </c>
      <c r="AO897" s="18">
        <f t="shared" si="1853"/>
        <v>13</v>
      </c>
      <c r="AP897" s="18">
        <f t="shared" si="1854"/>
        <v>-9.1</v>
      </c>
      <c r="AQ897" s="18">
        <f t="shared" si="1855"/>
        <v>-0.7</v>
      </c>
      <c r="AR897" s="18">
        <f t="shared" si="1826"/>
        <v>-2.0578652098287562</v>
      </c>
      <c r="AS897" s="18">
        <f t="shared" si="1856"/>
        <v>-0.6</v>
      </c>
      <c r="AT897" s="18">
        <f t="shared" si="1827"/>
        <v>-1.7638844655675054</v>
      </c>
      <c r="AU897" s="18">
        <f t="shared" si="1857"/>
        <v>-1.3</v>
      </c>
      <c r="AV897" s="66">
        <v>18</v>
      </c>
      <c r="AW897" s="66">
        <v>84</v>
      </c>
      <c r="AX897" s="66">
        <v>18</v>
      </c>
      <c r="AY897" s="66">
        <v>9</v>
      </c>
      <c r="AZ897" s="66">
        <v>12</v>
      </c>
      <c r="BA897" s="66">
        <v>85</v>
      </c>
      <c r="BB897" s="66">
        <v>88</v>
      </c>
      <c r="BC897" s="66">
        <v>7</v>
      </c>
      <c r="BE897" t="s">
        <v>5005</v>
      </c>
      <c r="BF897" t="s">
        <v>5006</v>
      </c>
      <c r="BG897" t="s">
        <v>5007</v>
      </c>
      <c r="BH897" t="s">
        <v>7471</v>
      </c>
      <c r="BI897">
        <v>72</v>
      </c>
      <c r="BJ897">
        <v>190</v>
      </c>
      <c r="BK897" t="s">
        <v>1258</v>
      </c>
      <c r="BL897" t="s">
        <v>7128</v>
      </c>
      <c r="BM897" s="4" t="s">
        <v>2590</v>
      </c>
      <c r="BN897" s="4" t="s">
        <v>2591</v>
      </c>
      <c r="BO897" s="4" t="s">
        <v>2593</v>
      </c>
      <c r="BP897" s="4" t="s">
        <v>7360</v>
      </c>
      <c r="BQ897" s="7">
        <f t="shared" si="1828"/>
        <v>535.70000000000005</v>
      </c>
      <c r="BR897" s="7">
        <f t="shared" si="1829"/>
        <v>391.08333333333331</v>
      </c>
      <c r="BS897" s="7">
        <f t="shared" si="1830"/>
        <v>135.85</v>
      </c>
      <c r="BT897" s="7">
        <f t="shared" si="1831"/>
        <v>8.7666666666666675</v>
      </c>
      <c r="BU897">
        <v>904</v>
      </c>
      <c r="BV897">
        <v>0</v>
      </c>
      <c r="BW897">
        <v>0</v>
      </c>
      <c r="BX897">
        <v>0</v>
      </c>
      <c r="BY897" s="18">
        <f t="shared" si="1832"/>
        <v>9.5386178861788622</v>
      </c>
      <c r="BZ897" s="18">
        <f t="shared" si="1833"/>
        <v>3.3134146341463415</v>
      </c>
      <c r="CA897" s="18">
        <f t="shared" si="1834"/>
        <v>0.21382113821138213</v>
      </c>
      <c r="CB897" s="6">
        <v>11</v>
      </c>
      <c r="CC897" s="6">
        <v>0</v>
      </c>
      <c r="CD897" s="6">
        <v>2</v>
      </c>
      <c r="CE897" s="6">
        <v>13</v>
      </c>
      <c r="CF897" s="6">
        <v>19</v>
      </c>
      <c r="CG897" s="6">
        <v>0</v>
      </c>
      <c r="CH897" s="6">
        <v>15</v>
      </c>
      <c r="CI897" s="6">
        <v>34</v>
      </c>
      <c r="CJ897" s="11">
        <f t="shared" si="1835"/>
        <v>1.6876198593650118</v>
      </c>
      <c r="CK897" s="11">
        <f t="shared" si="1836"/>
        <v>0</v>
      </c>
      <c r="CL897" s="11">
        <f t="shared" si="1837"/>
        <v>0.88332719911667279</v>
      </c>
      <c r="CM897" s="11">
        <f t="shared" si="1838"/>
        <v>2.9149797570850202</v>
      </c>
      <c r="CN897" s="11">
        <f t="shared" si="1839"/>
        <v>0</v>
      </c>
      <c r="CO897" s="11">
        <f t="shared" si="1840"/>
        <v>6.6249539933750459</v>
      </c>
      <c r="CP897" s="52">
        <f t="shared" si="1741"/>
        <v>0.45454545454545453</v>
      </c>
      <c r="CQ897" s="52">
        <f t="shared" si="1742"/>
        <v>0.27272727272727271</v>
      </c>
      <c r="CR897" s="52">
        <f t="shared" si="1743"/>
        <v>0.72727272727272729</v>
      </c>
      <c r="CS897" s="52">
        <f t="shared" si="1744"/>
        <v>0</v>
      </c>
      <c r="CT897" s="52">
        <f t="shared" si="1745"/>
        <v>0</v>
      </c>
      <c r="CU897" s="52">
        <f t="shared" si="1746"/>
        <v>0</v>
      </c>
      <c r="CV897">
        <v>0</v>
      </c>
      <c r="CW897" s="60">
        <f t="shared" si="1858"/>
        <v>10.386566599795973</v>
      </c>
      <c r="CX897" s="60">
        <f t="shared" si="1859"/>
        <v>38.77754937388827</v>
      </c>
      <c r="CY897" s="60">
        <v>3.5405191481014597</v>
      </c>
      <c r="CZ897" s="60">
        <v>-0.48255639603250189</v>
      </c>
      <c r="DA897" s="60">
        <v>-0.14666029485144258</v>
      </c>
      <c r="DB897" s="60">
        <v>0.48392938922032092</v>
      </c>
      <c r="DC897" s="60">
        <v>0</v>
      </c>
      <c r="DD897" s="60">
        <f t="shared" si="1860"/>
        <v>3.3952318464378362</v>
      </c>
      <c r="DE897" s="60">
        <f t="shared" si="1861"/>
        <v>12.675870249907918</v>
      </c>
      <c r="DF897" s="60">
        <v>1.557352893011438</v>
      </c>
      <c r="DG897" s="60">
        <v>3.1460220213755691E-2</v>
      </c>
      <c r="DH897" s="60">
        <v>5.1138278016457752</v>
      </c>
      <c r="DI897" s="60">
        <v>0.28869383848716845</v>
      </c>
      <c r="DJ897" s="60">
        <f t="shared" si="1862"/>
        <v>6.9913347533581369</v>
      </c>
      <c r="DK897" s="60">
        <f t="shared" si="1863"/>
        <v>26.10167912398035</v>
      </c>
      <c r="DL897" s="60"/>
      <c r="DM897" s="60"/>
      <c r="DN897" s="60">
        <f t="shared" si="1864"/>
        <v>0</v>
      </c>
      <c r="DO897" s="58">
        <v>391.08333333333337</v>
      </c>
      <c r="DP897" s="58">
        <v>8.7666666666666675</v>
      </c>
      <c r="DQ897" s="58">
        <v>135.85</v>
      </c>
      <c r="DR897" s="58">
        <v>535.70000000000005</v>
      </c>
    </row>
    <row r="898" spans="1:122" x14ac:dyDescent="0.2">
      <c r="A898" t="s">
        <v>4674</v>
      </c>
      <c r="B898" t="s">
        <v>4674</v>
      </c>
      <c r="C898" t="str">
        <f t="shared" si="1841"/>
        <v xml:space="preserve">Backes, David </v>
      </c>
      <c r="D898" t="str">
        <f t="shared" si="1842"/>
        <v>David Backes</v>
      </c>
      <c r="E898" t="str">
        <f t="shared" si="1843"/>
        <v xml:space="preserve">C </v>
      </c>
      <c r="F898" t="s">
        <v>6246</v>
      </c>
      <c r="G898">
        <v>49</v>
      </c>
      <c r="H898">
        <v>10</v>
      </c>
      <c r="I898">
        <v>13</v>
      </c>
      <c r="J898">
        <f t="shared" si="1844"/>
        <v>23</v>
      </c>
      <c r="K898">
        <v>6</v>
      </c>
      <c r="L898">
        <v>37</v>
      </c>
      <c r="M898" s="5" t="s">
        <v>5975</v>
      </c>
      <c r="N898" s="7">
        <f t="shared" si="1845"/>
        <v>13.416666666666666</v>
      </c>
      <c r="O898" s="7">
        <f t="shared" si="1846"/>
        <v>657.41666666666663</v>
      </c>
      <c r="P898">
        <v>2</v>
      </c>
      <c r="Q898">
        <v>1</v>
      </c>
      <c r="R898">
        <v>0</v>
      </c>
      <c r="S898">
        <v>0</v>
      </c>
      <c r="T898">
        <f t="shared" si="1847"/>
        <v>8</v>
      </c>
      <c r="U898">
        <f t="shared" si="1848"/>
        <v>12</v>
      </c>
      <c r="V898">
        <v>89</v>
      </c>
      <c r="W898" s="9">
        <f t="shared" si="1849"/>
        <v>0.11235955056179775</v>
      </c>
      <c r="X898">
        <v>922</v>
      </c>
      <c r="Y898">
        <v>2</v>
      </c>
      <c r="Z898">
        <v>0</v>
      </c>
      <c r="AA898">
        <v>12</v>
      </c>
      <c r="AB898">
        <v>14</v>
      </c>
      <c r="AC898" s="9">
        <f t="shared" si="1850"/>
        <v>0.46153846153846156</v>
      </c>
      <c r="AD898" s="5" t="s">
        <v>878</v>
      </c>
      <c r="AE898" s="11">
        <f t="shared" si="1851"/>
        <v>28.566666666666666</v>
      </c>
      <c r="AF898" s="27">
        <v>55</v>
      </c>
      <c r="AG898" s="12">
        <v>1253741</v>
      </c>
      <c r="AH898" s="13" t="s">
        <v>6510</v>
      </c>
      <c r="AI898" s="13" t="s">
        <v>296</v>
      </c>
      <c r="AJ898" s="14">
        <v>7.6</v>
      </c>
      <c r="AK898" s="13" t="s">
        <v>6415</v>
      </c>
      <c r="AL898" s="13" t="s">
        <v>6336</v>
      </c>
      <c r="AM898" s="13" t="s">
        <v>6327</v>
      </c>
      <c r="AN898" s="18">
        <f t="shared" si="1852"/>
        <v>14.9</v>
      </c>
      <c r="AO898" s="18">
        <f t="shared" si="1853"/>
        <v>12.3</v>
      </c>
      <c r="AP898" s="18">
        <f t="shared" si="1854"/>
        <v>7.6</v>
      </c>
      <c r="AQ898" s="18">
        <f t="shared" si="1855"/>
        <v>1.7</v>
      </c>
      <c r="AR898" s="18">
        <f t="shared" si="1826"/>
        <v>4.3692439494538435</v>
      </c>
      <c r="AS898" s="18">
        <f t="shared" si="1856"/>
        <v>2.2999999999999998</v>
      </c>
      <c r="AT898" s="18">
        <f t="shared" si="1827"/>
        <v>5.9113300492610827</v>
      </c>
      <c r="AU898" s="18">
        <f t="shared" si="1857"/>
        <v>4</v>
      </c>
      <c r="AV898" s="66">
        <v>8</v>
      </c>
      <c r="AW898" s="66">
        <v>92</v>
      </c>
      <c r="AX898" s="66">
        <v>24</v>
      </c>
      <c r="AY898" s="66">
        <v>19</v>
      </c>
      <c r="AZ898" s="66">
        <v>12</v>
      </c>
      <c r="BA898" s="66">
        <v>12</v>
      </c>
      <c r="BB898" s="66">
        <v>14</v>
      </c>
      <c r="BC898" s="66">
        <v>0.9</v>
      </c>
      <c r="BE898" t="s">
        <v>2852</v>
      </c>
      <c r="BF898" t="s">
        <v>657</v>
      </c>
      <c r="BG898" t="s">
        <v>7470</v>
      </c>
      <c r="BH898" t="s">
        <v>7471</v>
      </c>
      <c r="BI898">
        <v>75</v>
      </c>
      <c r="BJ898">
        <v>200</v>
      </c>
      <c r="BK898" t="s">
        <v>1258</v>
      </c>
      <c r="BL898" t="s">
        <v>638</v>
      </c>
      <c r="BM898" s="4" t="s">
        <v>2473</v>
      </c>
      <c r="BN898" s="4" t="s">
        <v>2474</v>
      </c>
      <c r="BO898" s="4" t="s">
        <v>6856</v>
      </c>
      <c r="BP898" s="4" t="s">
        <v>2475</v>
      </c>
      <c r="BQ898" s="7">
        <f t="shared" si="1828"/>
        <v>657.33333333333337</v>
      </c>
      <c r="BR898" s="7">
        <f t="shared" si="1829"/>
        <v>536.5</v>
      </c>
      <c r="BS898" s="7">
        <f t="shared" si="1830"/>
        <v>0.9</v>
      </c>
      <c r="BT898" s="7">
        <f t="shared" si="1831"/>
        <v>119.93333333333334</v>
      </c>
      <c r="BU898">
        <v>922</v>
      </c>
      <c r="BV898">
        <v>0</v>
      </c>
      <c r="BW898">
        <v>0</v>
      </c>
      <c r="BX898">
        <v>0</v>
      </c>
      <c r="BY898" s="18">
        <f t="shared" si="1832"/>
        <v>10.948979591836734</v>
      </c>
      <c r="BZ898" s="18">
        <f t="shared" si="1833"/>
        <v>1.8367346938775512E-2</v>
      </c>
      <c r="CA898" s="18">
        <f t="shared" si="1834"/>
        <v>2.4476190476190478</v>
      </c>
      <c r="CB898" s="6">
        <v>27</v>
      </c>
      <c r="CC898" s="6">
        <v>6</v>
      </c>
      <c r="CD898" s="6">
        <v>0</v>
      </c>
      <c r="CE898" s="6">
        <v>33</v>
      </c>
      <c r="CF898" s="6">
        <v>16</v>
      </c>
      <c r="CG898" s="6">
        <v>4</v>
      </c>
      <c r="CH898" s="6">
        <v>0</v>
      </c>
      <c r="CI898" s="6">
        <v>20</v>
      </c>
      <c r="CJ898" s="11">
        <f t="shared" si="1835"/>
        <v>3.019571295433364</v>
      </c>
      <c r="CK898" s="11">
        <f t="shared" si="1836"/>
        <v>3.0016675931072814</v>
      </c>
      <c r="CL898" s="11">
        <f t="shared" si="1837"/>
        <v>0</v>
      </c>
      <c r="CM898" s="11">
        <f t="shared" si="1838"/>
        <v>1.7893755824790307</v>
      </c>
      <c r="CN898" s="11">
        <f t="shared" si="1839"/>
        <v>2.0011117287381879</v>
      </c>
      <c r="CO898" s="11">
        <f t="shared" si="1840"/>
        <v>0</v>
      </c>
      <c r="CP898" s="52">
        <f t="shared" ref="CP898:CP961" si="1865">IF(CB898=0,0,T898/CB898)</f>
        <v>0.29629629629629628</v>
      </c>
      <c r="CQ898" s="52">
        <f t="shared" ref="CQ898:CQ961" si="1866">IF(CB898=0,0,U898/CB898)</f>
        <v>0.44444444444444442</v>
      </c>
      <c r="CR898" s="52">
        <f t="shared" ref="CR898:CR961" si="1867">CP898+CQ898</f>
        <v>0.7407407407407407</v>
      </c>
      <c r="CS898" s="52">
        <f t="shared" ref="CS898:CS961" si="1868">IF(CC898=0,0,P898/CC898)</f>
        <v>0.33333333333333331</v>
      </c>
      <c r="CT898" s="52">
        <f t="shared" ref="CT898:CT961" si="1869">IF(CC898=0,0,Q898/CC898)</f>
        <v>0.16666666666666666</v>
      </c>
      <c r="CU898" s="52">
        <f t="shared" ref="CU898:CU961" si="1870">CS898+CT898</f>
        <v>0.5</v>
      </c>
      <c r="CV898">
        <v>0</v>
      </c>
      <c r="CW898" s="60">
        <f t="shared" si="1858"/>
        <v>15.275663705376315</v>
      </c>
      <c r="CX898" s="60">
        <f t="shared" si="1859"/>
        <v>46.47767861676364</v>
      </c>
      <c r="CY898" s="60">
        <v>14.927207727044847</v>
      </c>
      <c r="CZ898" s="60">
        <v>-1.8284438922764237</v>
      </c>
      <c r="DA898" s="60">
        <v>-0.17996023984011245</v>
      </c>
      <c r="DB898" s="60">
        <v>-1.1999171786072562E-2</v>
      </c>
      <c r="DC898" s="60">
        <v>0</v>
      </c>
      <c r="DD898" s="60">
        <f t="shared" si="1860"/>
        <v>12.906804423142239</v>
      </c>
      <c r="DE898" s="60">
        <f t="shared" si="1861"/>
        <v>39.270196013617365</v>
      </c>
      <c r="DF898" s="60">
        <v>6.0497576299802471</v>
      </c>
      <c r="DG898" s="60">
        <v>-0.80143312258014365</v>
      </c>
      <c r="DH898" s="60">
        <v>9.5755991563242479E-2</v>
      </c>
      <c r="DI898" s="60">
        <v>-2.9752212167292691</v>
      </c>
      <c r="DJ898" s="60">
        <f t="shared" si="1862"/>
        <v>2.368859282234077</v>
      </c>
      <c r="DK898" s="60">
        <f t="shared" si="1863"/>
        <v>7.2074826031462793</v>
      </c>
      <c r="DL898" s="60"/>
      <c r="DM898" s="60"/>
      <c r="DN898" s="60">
        <f t="shared" si="1864"/>
        <v>0</v>
      </c>
      <c r="DO898" s="58">
        <v>536.5</v>
      </c>
      <c r="DP898" s="58">
        <v>119.93333333333334</v>
      </c>
      <c r="DQ898" s="58">
        <v>0.9</v>
      </c>
      <c r="DR898" s="58">
        <v>657.33333333333326</v>
      </c>
    </row>
    <row r="899" spans="1:122" x14ac:dyDescent="0.2">
      <c r="A899" t="s">
        <v>4674</v>
      </c>
      <c r="B899" t="s">
        <v>4674</v>
      </c>
      <c r="C899" t="str">
        <f t="shared" si="1841"/>
        <v xml:space="preserve">Weight, Doug </v>
      </c>
      <c r="D899" t="str">
        <f t="shared" si="1842"/>
        <v>Doug Weight</v>
      </c>
      <c r="E899" t="str">
        <f t="shared" si="1843"/>
        <v xml:space="preserve">C </v>
      </c>
      <c r="F899" t="s">
        <v>6236</v>
      </c>
      <c r="G899">
        <v>82</v>
      </c>
      <c r="H899">
        <v>16</v>
      </c>
      <c r="I899">
        <v>43</v>
      </c>
      <c r="J899">
        <f t="shared" si="1844"/>
        <v>59</v>
      </c>
      <c r="K899">
        <v>10</v>
      </c>
      <c r="L899">
        <v>56</v>
      </c>
      <c r="M899" s="5" t="s">
        <v>5645</v>
      </c>
      <c r="N899" s="7">
        <f t="shared" si="1845"/>
        <v>18.283333333333335</v>
      </c>
      <c r="O899" s="7">
        <f t="shared" si="1846"/>
        <v>1499.2333333333336</v>
      </c>
      <c r="P899">
        <v>5</v>
      </c>
      <c r="Q899">
        <v>15</v>
      </c>
      <c r="R899">
        <v>0</v>
      </c>
      <c r="S899">
        <v>0</v>
      </c>
      <c r="T899">
        <f t="shared" si="1847"/>
        <v>11</v>
      </c>
      <c r="U899">
        <f t="shared" si="1848"/>
        <v>28</v>
      </c>
      <c r="V899">
        <v>123</v>
      </c>
      <c r="W899" s="9">
        <f t="shared" si="1849"/>
        <v>0.13008130081300814</v>
      </c>
      <c r="X899">
        <v>1886</v>
      </c>
      <c r="Y899">
        <v>3</v>
      </c>
      <c r="Z899">
        <v>0</v>
      </c>
      <c r="AA899">
        <v>489</v>
      </c>
      <c r="AB899">
        <v>536</v>
      </c>
      <c r="AC899" s="9">
        <f t="shared" si="1850"/>
        <v>0.4770731707317073</v>
      </c>
      <c r="AD899" s="5" t="s">
        <v>880</v>
      </c>
      <c r="AE899" s="11">
        <f t="shared" si="1851"/>
        <v>25.416666666666668</v>
      </c>
      <c r="AF899" s="27">
        <v>60</v>
      </c>
      <c r="AG899" s="12">
        <v>2826584</v>
      </c>
      <c r="AH899" s="13" t="s">
        <v>6390</v>
      </c>
      <c r="AI899" s="13" t="s">
        <v>6445</v>
      </c>
      <c r="AJ899" s="14">
        <v>17.2</v>
      </c>
      <c r="AK899" s="13" t="s">
        <v>6416</v>
      </c>
      <c r="AL899" s="13" t="s">
        <v>4366</v>
      </c>
      <c r="AM899" s="13" t="s">
        <v>4389</v>
      </c>
      <c r="AN899" s="18">
        <f t="shared" si="1852"/>
        <v>37.5</v>
      </c>
      <c r="AO899" s="18">
        <f t="shared" si="1853"/>
        <v>26.7</v>
      </c>
      <c r="AP899" s="18">
        <f t="shared" si="1854"/>
        <v>17.2</v>
      </c>
      <c r="AQ899" s="18">
        <f t="shared" si="1855"/>
        <v>3.2</v>
      </c>
      <c r="AR899" s="18">
        <f t="shared" si="1826"/>
        <v>3.3792405508866104</v>
      </c>
      <c r="AS899" s="18">
        <f t="shared" si="1856"/>
        <v>4.8</v>
      </c>
      <c r="AT899" s="18">
        <f t="shared" si="1827"/>
        <v>5.0688608263299155</v>
      </c>
      <c r="AU899" s="18">
        <f t="shared" si="1857"/>
        <v>8</v>
      </c>
      <c r="AV899" s="66">
        <v>31</v>
      </c>
      <c r="AW899" s="66">
        <v>55</v>
      </c>
      <c r="AX899" s="66">
        <v>64</v>
      </c>
      <c r="AY899" s="66">
        <v>43</v>
      </c>
      <c r="AZ899" s="66">
        <v>34</v>
      </c>
      <c r="BA899" s="66">
        <v>489</v>
      </c>
      <c r="BB899" s="66">
        <v>536</v>
      </c>
      <c r="BC899" s="66">
        <v>21.4</v>
      </c>
      <c r="BE899" t="s">
        <v>1354</v>
      </c>
      <c r="BF899" t="s">
        <v>1355</v>
      </c>
      <c r="BG899" t="s">
        <v>653</v>
      </c>
      <c r="BH899" t="s">
        <v>7471</v>
      </c>
      <c r="BI899">
        <v>71</v>
      </c>
      <c r="BJ899">
        <v>201</v>
      </c>
      <c r="BK899" t="s">
        <v>1259</v>
      </c>
      <c r="BL899" t="s">
        <v>7128</v>
      </c>
      <c r="BM899" s="4" t="s">
        <v>2033</v>
      </c>
      <c r="BN899" s="4" t="s">
        <v>2034</v>
      </c>
      <c r="BO899" s="4" t="s">
        <v>7279</v>
      </c>
      <c r="BP899" s="4" t="s">
        <v>7280</v>
      </c>
      <c r="BQ899" s="7">
        <f t="shared" si="1828"/>
        <v>1499.7</v>
      </c>
      <c r="BR899" s="7">
        <f t="shared" si="1829"/>
        <v>1105.4833333333333</v>
      </c>
      <c r="BS899" s="7">
        <f t="shared" si="1830"/>
        <v>23.533333333333335</v>
      </c>
      <c r="BT899" s="7">
        <f t="shared" si="1831"/>
        <v>370.68333333333334</v>
      </c>
      <c r="BU899" s="12">
        <v>1886</v>
      </c>
      <c r="BV899">
        <v>11</v>
      </c>
      <c r="BW899">
        <v>6</v>
      </c>
      <c r="BX899">
        <v>1</v>
      </c>
      <c r="BY899" s="18">
        <f t="shared" si="1832"/>
        <v>13.481504065040651</v>
      </c>
      <c r="BZ899" s="18">
        <f t="shared" si="1833"/>
        <v>0.28699186991869918</v>
      </c>
      <c r="CA899" s="18">
        <f t="shared" si="1834"/>
        <v>4.5205284552845528</v>
      </c>
      <c r="CB899" s="6">
        <v>59</v>
      </c>
      <c r="CC899" s="6">
        <v>31</v>
      </c>
      <c r="CD899" s="6">
        <v>0</v>
      </c>
      <c r="CE899" s="6">
        <v>90</v>
      </c>
      <c r="CF899" s="6">
        <v>36</v>
      </c>
      <c r="CG899" s="6">
        <v>8</v>
      </c>
      <c r="CH899" s="6">
        <v>1</v>
      </c>
      <c r="CI899" s="6">
        <v>45</v>
      </c>
      <c r="CJ899" s="11">
        <f t="shared" si="1835"/>
        <v>3.202219240452894</v>
      </c>
      <c r="CK899" s="11">
        <f t="shared" si="1836"/>
        <v>5.017759992806079</v>
      </c>
      <c r="CL899" s="11">
        <f t="shared" si="1837"/>
        <v>0</v>
      </c>
      <c r="CM899" s="11">
        <f t="shared" si="1838"/>
        <v>1.9538964857000709</v>
      </c>
      <c r="CN899" s="11">
        <f t="shared" si="1839"/>
        <v>1.2949058045951172</v>
      </c>
      <c r="CO899" s="11">
        <f t="shared" si="1840"/>
        <v>2.5495750708215295</v>
      </c>
      <c r="CP899" s="52">
        <f t="shared" si="1865"/>
        <v>0.1864406779661017</v>
      </c>
      <c r="CQ899" s="52">
        <f t="shared" si="1866"/>
        <v>0.47457627118644069</v>
      </c>
      <c r="CR899" s="52">
        <f t="shared" si="1867"/>
        <v>0.66101694915254239</v>
      </c>
      <c r="CS899" s="52">
        <f t="shared" si="1868"/>
        <v>0.16129032258064516</v>
      </c>
      <c r="CT899" s="52">
        <f t="shared" si="1869"/>
        <v>0.4838709677419355</v>
      </c>
      <c r="CU899" s="52">
        <f t="shared" si="1870"/>
        <v>0.64516129032258063</v>
      </c>
      <c r="CV899">
        <v>0</v>
      </c>
      <c r="CW899" s="60">
        <f t="shared" si="1858"/>
        <v>56.098577513119793</v>
      </c>
      <c r="CX899" s="60">
        <f t="shared" si="1859"/>
        <v>74.813065964019202</v>
      </c>
      <c r="CY899" s="60">
        <v>21.132077790550266</v>
      </c>
      <c r="CZ899" s="60">
        <v>3.769725018443709</v>
      </c>
      <c r="DA899" s="60">
        <v>-0.41057764455611057</v>
      </c>
      <c r="DB899" s="60">
        <v>-0.31375612151730475</v>
      </c>
      <c r="DC899" s="60">
        <v>21.761833976510221</v>
      </c>
      <c r="DD899" s="60">
        <f t="shared" si="1860"/>
        <v>45.939303019430781</v>
      </c>
      <c r="DE899" s="60">
        <f t="shared" si="1861"/>
        <v>61.264656957299167</v>
      </c>
      <c r="DF899" s="60">
        <v>10.487108036556752</v>
      </c>
      <c r="DG899" s="60">
        <v>-1.1334151644420964</v>
      </c>
      <c r="DH899" s="60">
        <v>1.881174710328837</v>
      </c>
      <c r="DI899" s="60">
        <v>-1.0755930887544825</v>
      </c>
      <c r="DJ899" s="60">
        <f t="shared" si="1862"/>
        <v>10.15927449368901</v>
      </c>
      <c r="DK899" s="60">
        <f t="shared" si="1863"/>
        <v>13.548409006720023</v>
      </c>
      <c r="DL899" s="60"/>
      <c r="DM899" s="60"/>
      <c r="DN899" s="60">
        <f t="shared" si="1864"/>
        <v>0</v>
      </c>
      <c r="DO899" s="58">
        <v>1105.4833333333333</v>
      </c>
      <c r="DP899" s="58">
        <v>370.68333333333334</v>
      </c>
      <c r="DQ899" s="58">
        <v>23.533333333333335</v>
      </c>
      <c r="DR899" s="58">
        <v>1499.7</v>
      </c>
    </row>
    <row r="900" spans="1:122" x14ac:dyDescent="0.2">
      <c r="A900" t="s">
        <v>4674</v>
      </c>
      <c r="B900" t="s">
        <v>4674</v>
      </c>
      <c r="C900" t="str">
        <f t="shared" si="1841"/>
        <v xml:space="preserve">Brewer, Eric </v>
      </c>
      <c r="D900" t="str">
        <f t="shared" si="1842"/>
        <v>Eric Brewer</v>
      </c>
      <c r="E900" t="str">
        <f t="shared" si="1843"/>
        <v xml:space="preserve">D </v>
      </c>
      <c r="F900" t="s">
        <v>6244</v>
      </c>
      <c r="G900">
        <v>82</v>
      </c>
      <c r="H900">
        <v>6</v>
      </c>
      <c r="I900">
        <v>23</v>
      </c>
      <c r="J900">
        <f t="shared" si="1844"/>
        <v>29</v>
      </c>
      <c r="K900">
        <v>-10</v>
      </c>
      <c r="L900">
        <v>69</v>
      </c>
      <c r="M900" s="5" t="s">
        <v>1704</v>
      </c>
      <c r="N900" s="7">
        <f t="shared" si="1845"/>
        <v>24.533333333333335</v>
      </c>
      <c r="O900" s="7">
        <f t="shared" si="1846"/>
        <v>2011.7333333333336</v>
      </c>
      <c r="P900">
        <v>2</v>
      </c>
      <c r="Q900">
        <v>6</v>
      </c>
      <c r="R900">
        <v>0</v>
      </c>
      <c r="S900">
        <v>1</v>
      </c>
      <c r="T900">
        <f t="shared" si="1847"/>
        <v>4</v>
      </c>
      <c r="U900">
        <f t="shared" si="1848"/>
        <v>16</v>
      </c>
      <c r="V900">
        <v>111</v>
      </c>
      <c r="W900" s="9">
        <f t="shared" si="1849"/>
        <v>5.4054054054054057E-2</v>
      </c>
      <c r="X900">
        <v>2448</v>
      </c>
      <c r="Y900">
        <v>1</v>
      </c>
      <c r="Z900">
        <v>0</v>
      </c>
      <c r="AA900">
        <v>0</v>
      </c>
      <c r="AB900">
        <v>0</v>
      </c>
      <c r="AC900" s="9">
        <f t="shared" si="1850"/>
        <v>0</v>
      </c>
      <c r="AD900" s="5" t="s">
        <v>881</v>
      </c>
      <c r="AE900" s="11">
        <f t="shared" si="1851"/>
        <v>69.349999999999994</v>
      </c>
      <c r="AF900" s="27">
        <v>60</v>
      </c>
      <c r="AG900" s="12">
        <v>3209514</v>
      </c>
      <c r="AH900" s="13" t="s">
        <v>6398</v>
      </c>
      <c r="AI900" s="13" t="s">
        <v>338</v>
      </c>
      <c r="AJ900" s="14">
        <v>-9.6999999999999993</v>
      </c>
      <c r="AK900" s="13" t="s">
        <v>6489</v>
      </c>
      <c r="AL900" s="13" t="s">
        <v>6489</v>
      </c>
      <c r="AM900" s="13" t="s">
        <v>4365</v>
      </c>
      <c r="AN900" s="18">
        <f t="shared" si="1852"/>
        <v>38.200000000000003</v>
      </c>
      <c r="AO900" s="18">
        <f t="shared" si="1853"/>
        <v>45</v>
      </c>
      <c r="AP900" s="18">
        <f t="shared" si="1854"/>
        <v>-9.6999999999999993</v>
      </c>
      <c r="AQ900" s="18">
        <f t="shared" si="1855"/>
        <v>1.4</v>
      </c>
      <c r="AR900" s="18">
        <f t="shared" si="1826"/>
        <v>1.0721602113687272</v>
      </c>
      <c r="AS900" s="18">
        <f t="shared" si="1856"/>
        <v>1.4</v>
      </c>
      <c r="AT900" s="18">
        <f t="shared" si="1827"/>
        <v>1.0721602113687272</v>
      </c>
      <c r="AU900" s="18">
        <f t="shared" si="1857"/>
        <v>2.8</v>
      </c>
      <c r="AV900" s="66">
        <v>166</v>
      </c>
      <c r="AW900" s="66">
        <v>75</v>
      </c>
      <c r="AX900" s="66">
        <v>67</v>
      </c>
      <c r="AY900" s="66">
        <v>78</v>
      </c>
      <c r="AZ900" s="66">
        <v>26</v>
      </c>
      <c r="BA900" s="66">
        <v>0</v>
      </c>
      <c r="BB900" s="66">
        <v>0</v>
      </c>
      <c r="BC900" s="66">
        <v>0</v>
      </c>
      <c r="BE900" t="s">
        <v>3102</v>
      </c>
      <c r="BF900" t="s">
        <v>3103</v>
      </c>
      <c r="BG900" t="s">
        <v>7490</v>
      </c>
      <c r="BH900" t="s">
        <v>7457</v>
      </c>
      <c r="BI900">
        <v>76</v>
      </c>
      <c r="BJ900">
        <v>229</v>
      </c>
      <c r="BK900" t="s">
        <v>1259</v>
      </c>
      <c r="BL900" t="s">
        <v>7128</v>
      </c>
      <c r="BM900" s="4" t="s">
        <v>1806</v>
      </c>
      <c r="BN900" s="4" t="s">
        <v>1807</v>
      </c>
      <c r="BO900" s="4" t="s">
        <v>569</v>
      </c>
      <c r="BP900" s="4" t="s">
        <v>570</v>
      </c>
      <c r="BQ900" s="7">
        <f t="shared" si="1828"/>
        <v>2011.2833333333333</v>
      </c>
      <c r="BR900" s="7">
        <f t="shared" si="1829"/>
        <v>1411.0166666666667</v>
      </c>
      <c r="BS900" s="7">
        <f t="shared" si="1830"/>
        <v>323.76666666666665</v>
      </c>
      <c r="BT900" s="7">
        <f t="shared" si="1831"/>
        <v>276.5</v>
      </c>
      <c r="BU900" s="12">
        <v>2448</v>
      </c>
      <c r="BV900">
        <v>0</v>
      </c>
      <c r="BW900">
        <v>0</v>
      </c>
      <c r="BX900">
        <v>0</v>
      </c>
      <c r="BY900" s="18">
        <f t="shared" si="1832"/>
        <v>17.207520325203252</v>
      </c>
      <c r="BZ900" s="18">
        <f t="shared" si="1833"/>
        <v>3.9483739837398373</v>
      </c>
      <c r="CA900" s="18">
        <f t="shared" si="1834"/>
        <v>3.3719512195121952</v>
      </c>
      <c r="CB900" s="6">
        <v>55</v>
      </c>
      <c r="CC900" s="6">
        <v>15</v>
      </c>
      <c r="CD900" s="6">
        <v>1</v>
      </c>
      <c r="CE900" s="6">
        <v>71</v>
      </c>
      <c r="CF900" s="6">
        <v>62</v>
      </c>
      <c r="CG900" s="6">
        <v>5</v>
      </c>
      <c r="CH900" s="6">
        <v>44</v>
      </c>
      <c r="CI900" s="6">
        <v>111</v>
      </c>
      <c r="CJ900" s="11">
        <f t="shared" si="1835"/>
        <v>2.3387392069547963</v>
      </c>
      <c r="CK900" s="11">
        <f t="shared" si="1836"/>
        <v>3.2549728752260396</v>
      </c>
      <c r="CL900" s="11">
        <f t="shared" si="1837"/>
        <v>0.18531864511479462</v>
      </c>
      <c r="CM900" s="11">
        <f t="shared" si="1838"/>
        <v>2.6363969242035883</v>
      </c>
      <c r="CN900" s="11">
        <f t="shared" si="1839"/>
        <v>1.0849909584086799</v>
      </c>
      <c r="CO900" s="11">
        <f t="shared" si="1840"/>
        <v>8.1540203850509627</v>
      </c>
      <c r="CP900" s="52">
        <f t="shared" si="1865"/>
        <v>7.2727272727272724E-2</v>
      </c>
      <c r="CQ900" s="52">
        <f t="shared" si="1866"/>
        <v>0.29090909090909089</v>
      </c>
      <c r="CR900" s="52">
        <f t="shared" si="1867"/>
        <v>0.36363636363636365</v>
      </c>
      <c r="CS900" s="52">
        <f t="shared" si="1868"/>
        <v>0.13333333333333333</v>
      </c>
      <c r="CT900" s="52">
        <f t="shared" si="1869"/>
        <v>0.4</v>
      </c>
      <c r="CU900" s="52">
        <f t="shared" si="1870"/>
        <v>0.53333333333333333</v>
      </c>
      <c r="CV900">
        <v>0</v>
      </c>
      <c r="CW900" s="60">
        <f t="shared" si="1858"/>
        <v>43.070624370566641</v>
      </c>
      <c r="CX900" s="60">
        <f t="shared" si="1859"/>
        <v>42.828997443323892</v>
      </c>
      <c r="CY900" s="60">
        <v>10.032668282320405</v>
      </c>
      <c r="CZ900" s="60">
        <v>-0.69959542797424434</v>
      </c>
      <c r="DA900" s="60">
        <v>-0.55063544277853083</v>
      </c>
      <c r="DB900" s="60">
        <v>-4.3844202570539982E-2</v>
      </c>
      <c r="DC900" s="60">
        <v>0</v>
      </c>
      <c r="DD900" s="60">
        <f t="shared" si="1860"/>
        <v>8.7385932089970897</v>
      </c>
      <c r="DE900" s="60">
        <f t="shared" si="1861"/>
        <v>8.6895695540960656</v>
      </c>
      <c r="DF900" s="60">
        <v>24.940443033388718</v>
      </c>
      <c r="DG900" s="60">
        <v>-1.3073613617760205</v>
      </c>
      <c r="DH900" s="60">
        <v>8.4123321122481922</v>
      </c>
      <c r="DI900" s="60">
        <v>2.286617377708668</v>
      </c>
      <c r="DJ900" s="60">
        <f t="shared" si="1862"/>
        <v>34.332031161569553</v>
      </c>
      <c r="DK900" s="60">
        <f t="shared" si="1863"/>
        <v>34.139427889227825</v>
      </c>
      <c r="DL900" s="60"/>
      <c r="DM900" s="60"/>
      <c r="DN900" s="60">
        <f t="shared" si="1864"/>
        <v>0</v>
      </c>
      <c r="DO900" s="58">
        <v>1411.0166666666667</v>
      </c>
      <c r="DP900" s="58">
        <v>276.5</v>
      </c>
      <c r="DQ900" s="58">
        <v>323.76666666666665</v>
      </c>
      <c r="DR900" s="58">
        <v>2011.2833333333333</v>
      </c>
    </row>
    <row r="901" spans="1:122" x14ac:dyDescent="0.2">
      <c r="A901" t="s">
        <v>4674</v>
      </c>
      <c r="B901" t="s">
        <v>4674</v>
      </c>
      <c r="C901" t="str">
        <f t="shared" si="1841"/>
        <v xml:space="preserve">Mayers, Jamal </v>
      </c>
      <c r="D901" t="str">
        <f t="shared" si="1842"/>
        <v>Jamal Mayers</v>
      </c>
      <c r="E901" t="str">
        <f t="shared" si="1843"/>
        <v>RW</v>
      </c>
      <c r="F901" t="s">
        <v>6247</v>
      </c>
      <c r="G901">
        <v>80</v>
      </c>
      <c r="H901">
        <v>8</v>
      </c>
      <c r="I901">
        <v>14</v>
      </c>
      <c r="J901">
        <f t="shared" si="1844"/>
        <v>22</v>
      </c>
      <c r="K901">
        <v>-19</v>
      </c>
      <c r="L901">
        <v>89</v>
      </c>
      <c r="M901" s="5" t="s">
        <v>5583</v>
      </c>
      <c r="N901" s="7">
        <f t="shared" si="1845"/>
        <v>14.616666666666667</v>
      </c>
      <c r="O901" s="7">
        <f t="shared" si="1846"/>
        <v>1169.3333333333335</v>
      </c>
      <c r="P901">
        <v>0</v>
      </c>
      <c r="Q901">
        <v>0</v>
      </c>
      <c r="R901">
        <v>2</v>
      </c>
      <c r="S901">
        <v>0</v>
      </c>
      <c r="T901">
        <f t="shared" si="1847"/>
        <v>6</v>
      </c>
      <c r="U901">
        <f t="shared" si="1848"/>
        <v>14</v>
      </c>
      <c r="V901">
        <v>129</v>
      </c>
      <c r="W901" s="9">
        <f t="shared" si="1849"/>
        <v>6.2015503875968991E-2</v>
      </c>
      <c r="X901">
        <v>1730</v>
      </c>
      <c r="Y901">
        <v>0</v>
      </c>
      <c r="Z901">
        <v>0</v>
      </c>
      <c r="AA901">
        <v>248</v>
      </c>
      <c r="AB901">
        <v>184</v>
      </c>
      <c r="AC901" s="9">
        <f t="shared" si="1850"/>
        <v>0.57407407407407407</v>
      </c>
      <c r="AD901" s="5" t="s">
        <v>883</v>
      </c>
      <c r="AE901" s="11">
        <f t="shared" si="1851"/>
        <v>53.15</v>
      </c>
      <c r="AF901" s="27">
        <v>26</v>
      </c>
      <c r="AG901" s="12">
        <v>165000</v>
      </c>
      <c r="AH901" s="13" t="s">
        <v>4402</v>
      </c>
      <c r="AI901" s="13" t="s">
        <v>6503</v>
      </c>
      <c r="AJ901" s="14">
        <v>-20.6</v>
      </c>
      <c r="AK901" s="13" t="s">
        <v>6440</v>
      </c>
      <c r="AL901" s="13" t="s">
        <v>6420</v>
      </c>
      <c r="AM901" s="13" t="s">
        <v>4454</v>
      </c>
      <c r="AN901" s="18">
        <f t="shared" si="1852"/>
        <v>21</v>
      </c>
      <c r="AO901" s="18">
        <f t="shared" si="1853"/>
        <v>26.1</v>
      </c>
      <c r="AP901" s="18">
        <f t="shared" si="1854"/>
        <v>-20.6</v>
      </c>
      <c r="AQ901" s="18">
        <f t="shared" si="1855"/>
        <v>-1.8</v>
      </c>
      <c r="AR901" s="18">
        <f t="shared" si="1826"/>
        <v>-2.5275278203583009</v>
      </c>
      <c r="AS901" s="18">
        <f t="shared" si="1856"/>
        <v>-1.6</v>
      </c>
      <c r="AT901" s="18">
        <f t="shared" si="1827"/>
        <v>-2.2466913958740453</v>
      </c>
      <c r="AU901" s="18">
        <f t="shared" si="1857"/>
        <v>-3.4</v>
      </c>
      <c r="AV901" s="66">
        <v>32</v>
      </c>
      <c r="AW901" s="66">
        <v>81</v>
      </c>
      <c r="AX901" s="66">
        <v>65</v>
      </c>
      <c r="AY901" s="66">
        <v>25</v>
      </c>
      <c r="AZ901" s="66">
        <v>18</v>
      </c>
      <c r="BA901" s="66">
        <v>248</v>
      </c>
      <c r="BB901" s="66">
        <v>184</v>
      </c>
      <c r="BC901" s="66">
        <v>9.1999999999999993</v>
      </c>
      <c r="BD901">
        <v>21</v>
      </c>
      <c r="BE901" t="s">
        <v>3033</v>
      </c>
      <c r="BF901" t="s">
        <v>629</v>
      </c>
      <c r="BG901" t="s">
        <v>7484</v>
      </c>
      <c r="BH901" t="s">
        <v>7457</v>
      </c>
      <c r="BI901">
        <v>74</v>
      </c>
      <c r="BJ901">
        <v>220</v>
      </c>
      <c r="BK901" t="s">
        <v>1258</v>
      </c>
      <c r="BL901" t="s">
        <v>7128</v>
      </c>
      <c r="BM901" s="4" t="s">
        <v>459</v>
      </c>
      <c r="BN901" s="4" t="s">
        <v>6634</v>
      </c>
      <c r="BO901" s="4" t="s">
        <v>6635</v>
      </c>
      <c r="BP901" s="4" t="s">
        <v>6636</v>
      </c>
      <c r="BQ901" s="7">
        <f t="shared" si="1828"/>
        <v>1169.5666666666666</v>
      </c>
      <c r="BR901" s="7">
        <f t="shared" si="1829"/>
        <v>914.81666666666672</v>
      </c>
      <c r="BS901" s="7">
        <f t="shared" si="1830"/>
        <v>235.71666666666667</v>
      </c>
      <c r="BT901" s="7">
        <f t="shared" si="1831"/>
        <v>19.033333333333335</v>
      </c>
      <c r="BU901" s="12">
        <v>1730</v>
      </c>
      <c r="BV901">
        <v>0</v>
      </c>
      <c r="BW901">
        <v>0</v>
      </c>
      <c r="BX901">
        <v>0</v>
      </c>
      <c r="BY901" s="18">
        <f t="shared" si="1832"/>
        <v>11.435208333333334</v>
      </c>
      <c r="BZ901" s="18">
        <f t="shared" si="1833"/>
        <v>2.9464583333333332</v>
      </c>
      <c r="CA901" s="18">
        <f t="shared" si="1834"/>
        <v>0.23791666666666669</v>
      </c>
      <c r="CB901" s="6">
        <v>27</v>
      </c>
      <c r="CC901" s="6">
        <v>0</v>
      </c>
      <c r="CD901" s="6">
        <v>2</v>
      </c>
      <c r="CE901" s="6">
        <v>29</v>
      </c>
      <c r="CF901" s="6">
        <v>47</v>
      </c>
      <c r="CG901" s="6">
        <v>0</v>
      </c>
      <c r="CH901" s="6">
        <v>24</v>
      </c>
      <c r="CI901" s="6">
        <v>71</v>
      </c>
      <c r="CJ901" s="11">
        <f t="shared" si="1835"/>
        <v>1.7708466177193971</v>
      </c>
      <c r="CK901" s="11">
        <f t="shared" si="1836"/>
        <v>0</v>
      </c>
      <c r="CL901" s="11">
        <f t="shared" si="1837"/>
        <v>0.50908576681043627</v>
      </c>
      <c r="CM901" s="11">
        <f t="shared" si="1838"/>
        <v>3.082584853067099</v>
      </c>
      <c r="CN901" s="11">
        <f t="shared" si="1839"/>
        <v>0</v>
      </c>
      <c r="CO901" s="11">
        <f t="shared" si="1840"/>
        <v>6.1090292017252352</v>
      </c>
      <c r="CP901" s="52">
        <f t="shared" si="1865"/>
        <v>0.22222222222222221</v>
      </c>
      <c r="CQ901" s="52">
        <f t="shared" si="1866"/>
        <v>0.51851851851851849</v>
      </c>
      <c r="CR901" s="52">
        <f t="shared" si="1867"/>
        <v>0.7407407407407407</v>
      </c>
      <c r="CS901" s="52">
        <f t="shared" si="1868"/>
        <v>0</v>
      </c>
      <c r="CT901" s="52">
        <f t="shared" si="1869"/>
        <v>0</v>
      </c>
      <c r="CU901" s="52">
        <f t="shared" si="1870"/>
        <v>0</v>
      </c>
      <c r="CV901">
        <v>0</v>
      </c>
      <c r="CW901" s="60">
        <f t="shared" si="1858"/>
        <v>16.593709102306448</v>
      </c>
      <c r="CX901" s="60">
        <f t="shared" si="1859"/>
        <v>28.375824269341543</v>
      </c>
      <c r="CY901" s="60">
        <v>2.4791662427278087</v>
      </c>
      <c r="CZ901" s="60">
        <v>-1.0476794757968004</v>
      </c>
      <c r="DA901" s="60">
        <v>-0.32019599063235432</v>
      </c>
      <c r="DB901" s="60">
        <v>2.2126493457527809</v>
      </c>
      <c r="DC901" s="60">
        <v>0</v>
      </c>
      <c r="DD901" s="60">
        <f t="shared" si="1860"/>
        <v>3.3239401220514351</v>
      </c>
      <c r="DE901" s="60">
        <f t="shared" si="1861"/>
        <v>5.6840541318176561</v>
      </c>
      <c r="DF901" s="60">
        <v>4.0150709557919084</v>
      </c>
      <c r="DG901" s="60">
        <v>6.8303367840511386E-2</v>
      </c>
      <c r="DH901" s="60">
        <v>10.135192058702785</v>
      </c>
      <c r="DI901" s="60">
        <v>-0.9487974020801897</v>
      </c>
      <c r="DJ901" s="60">
        <f t="shared" si="1862"/>
        <v>13.269768980255014</v>
      </c>
      <c r="DK901" s="60">
        <f t="shared" si="1863"/>
        <v>22.691770137523893</v>
      </c>
      <c r="DL901" s="60"/>
      <c r="DM901" s="60"/>
      <c r="DN901" s="60">
        <f t="shared" si="1864"/>
        <v>0</v>
      </c>
      <c r="DO901" s="58">
        <v>914.81666666666683</v>
      </c>
      <c r="DP901" s="58">
        <v>19.033333333333335</v>
      </c>
      <c r="DQ901" s="58">
        <v>235.71666666666667</v>
      </c>
      <c r="DR901" s="58">
        <v>1169.5666666666668</v>
      </c>
    </row>
    <row r="902" spans="1:122" x14ac:dyDescent="0.2">
      <c r="A902" t="s">
        <v>4674</v>
      </c>
      <c r="B902" t="s">
        <v>4674</v>
      </c>
      <c r="C902" t="str">
        <f t="shared" si="1841"/>
        <v xml:space="preserve">McClement, Jay </v>
      </c>
      <c r="D902" t="str">
        <f t="shared" si="1842"/>
        <v>Jay McClement</v>
      </c>
      <c r="E902" t="str">
        <f t="shared" si="1843"/>
        <v xml:space="preserve">C </v>
      </c>
      <c r="F902" t="s">
        <v>6242</v>
      </c>
      <c r="G902">
        <v>81</v>
      </c>
      <c r="H902">
        <v>8</v>
      </c>
      <c r="I902">
        <v>28</v>
      </c>
      <c r="J902">
        <f t="shared" si="1844"/>
        <v>36</v>
      </c>
      <c r="K902">
        <v>3</v>
      </c>
      <c r="L902">
        <v>55</v>
      </c>
      <c r="M902" s="5" t="s">
        <v>5977</v>
      </c>
      <c r="N902" s="7">
        <f t="shared" si="1845"/>
        <v>13.883333333333333</v>
      </c>
      <c r="O902" s="7">
        <f t="shared" si="1846"/>
        <v>1124.55</v>
      </c>
      <c r="P902">
        <v>0</v>
      </c>
      <c r="Q902">
        <v>1</v>
      </c>
      <c r="R902">
        <v>0</v>
      </c>
      <c r="S902">
        <v>2</v>
      </c>
      <c r="T902">
        <f t="shared" si="1847"/>
        <v>8</v>
      </c>
      <c r="U902">
        <f t="shared" si="1848"/>
        <v>25</v>
      </c>
      <c r="V902">
        <v>104</v>
      </c>
      <c r="W902" s="9">
        <f t="shared" si="1849"/>
        <v>7.6923076923076927E-2</v>
      </c>
      <c r="X902">
        <v>1634</v>
      </c>
      <c r="Y902">
        <v>0</v>
      </c>
      <c r="Z902">
        <v>0</v>
      </c>
      <c r="AA902">
        <v>442</v>
      </c>
      <c r="AB902">
        <v>397</v>
      </c>
      <c r="AC902" s="9">
        <f t="shared" si="1850"/>
        <v>0.52681764004767584</v>
      </c>
      <c r="AD902" s="5" t="s">
        <v>885</v>
      </c>
      <c r="AE902" s="11">
        <f t="shared" si="1851"/>
        <v>31.233333333333334</v>
      </c>
      <c r="AF902" s="27">
        <v>53</v>
      </c>
      <c r="AG902" s="12">
        <v>1158917</v>
      </c>
      <c r="AH902" s="13" t="s">
        <v>6286</v>
      </c>
      <c r="AI902" s="13" t="s">
        <v>6403</v>
      </c>
      <c r="AJ902" s="14">
        <v>2.8</v>
      </c>
      <c r="AK902" s="13" t="s">
        <v>6489</v>
      </c>
      <c r="AL902" s="13" t="s">
        <v>6283</v>
      </c>
      <c r="AM902" s="13" t="s">
        <v>6431</v>
      </c>
      <c r="AN902" s="18">
        <f t="shared" si="1852"/>
        <v>23.4</v>
      </c>
      <c r="AO902" s="18">
        <f t="shared" si="1853"/>
        <v>25.9</v>
      </c>
      <c r="AP902" s="18">
        <f t="shared" si="1854"/>
        <v>2.8</v>
      </c>
      <c r="AQ902" s="18">
        <f t="shared" si="1855"/>
        <v>1.4</v>
      </c>
      <c r="AR902" s="18">
        <f t="shared" si="1826"/>
        <v>2.041138663783153</v>
      </c>
      <c r="AS902" s="18">
        <f t="shared" si="1856"/>
        <v>2.4</v>
      </c>
      <c r="AT902" s="18">
        <f t="shared" si="1827"/>
        <v>3.4990948521996912</v>
      </c>
      <c r="AU902" s="18">
        <f t="shared" si="1857"/>
        <v>3.8</v>
      </c>
      <c r="AV902" s="66">
        <v>48</v>
      </c>
      <c r="AW902" s="66">
        <v>45</v>
      </c>
      <c r="AX902" s="66">
        <v>39</v>
      </c>
      <c r="AY902" s="66">
        <v>34</v>
      </c>
      <c r="AZ902" s="66">
        <v>42</v>
      </c>
      <c r="BA902" s="66">
        <v>442</v>
      </c>
      <c r="BB902" s="66">
        <v>397</v>
      </c>
      <c r="BC902" s="66">
        <v>17.8</v>
      </c>
      <c r="BD902">
        <v>9</v>
      </c>
      <c r="BE902" t="s">
        <v>3016</v>
      </c>
      <c r="BF902" t="s">
        <v>3017</v>
      </c>
      <c r="BG902" t="s">
        <v>7484</v>
      </c>
      <c r="BH902" t="s">
        <v>7457</v>
      </c>
      <c r="BI902">
        <v>73</v>
      </c>
      <c r="BJ902">
        <v>199</v>
      </c>
      <c r="BK902" t="s">
        <v>1259</v>
      </c>
      <c r="BL902" t="s">
        <v>7128</v>
      </c>
      <c r="BM902" s="4" t="s">
        <v>478</v>
      </c>
      <c r="BN902" s="4" t="s">
        <v>6693</v>
      </c>
      <c r="BO902" s="4" t="s">
        <v>6694</v>
      </c>
      <c r="BP902" s="4" t="s">
        <v>6695</v>
      </c>
      <c r="BQ902" s="7">
        <f t="shared" si="1828"/>
        <v>1124.7</v>
      </c>
      <c r="BR902" s="7">
        <f t="shared" si="1829"/>
        <v>877.61666666666667</v>
      </c>
      <c r="BS902" s="7">
        <f t="shared" si="1830"/>
        <v>202.08333333333334</v>
      </c>
      <c r="BT902" s="7">
        <f t="shared" si="1831"/>
        <v>45</v>
      </c>
      <c r="BU902" s="12">
        <v>1634</v>
      </c>
      <c r="BV902">
        <v>0</v>
      </c>
      <c r="BW902">
        <v>0</v>
      </c>
      <c r="BX902">
        <v>0</v>
      </c>
      <c r="BY902" s="18">
        <f t="shared" si="1832"/>
        <v>10.83477366255144</v>
      </c>
      <c r="BZ902" s="18">
        <f t="shared" si="1833"/>
        <v>2.4948559670781894</v>
      </c>
      <c r="CA902" s="18">
        <f t="shared" si="1834"/>
        <v>0.55555555555555558</v>
      </c>
      <c r="CB902" s="6">
        <v>40</v>
      </c>
      <c r="CC902" s="6">
        <v>4</v>
      </c>
      <c r="CD902" s="6">
        <v>2</v>
      </c>
      <c r="CE902" s="6">
        <v>46</v>
      </c>
      <c r="CF902" s="6">
        <v>40</v>
      </c>
      <c r="CG902" s="6">
        <v>0</v>
      </c>
      <c r="CH902" s="6">
        <v>19</v>
      </c>
      <c r="CI902" s="6">
        <v>59</v>
      </c>
      <c r="CJ902" s="11">
        <f t="shared" si="1835"/>
        <v>2.7346791499705638</v>
      </c>
      <c r="CK902" s="11">
        <f t="shared" si="1836"/>
        <v>5.3333333333333339</v>
      </c>
      <c r="CL902" s="11">
        <f t="shared" si="1837"/>
        <v>0.59381443298969072</v>
      </c>
      <c r="CM902" s="11">
        <f t="shared" si="1838"/>
        <v>2.7346791499705638</v>
      </c>
      <c r="CN902" s="11">
        <f t="shared" si="1839"/>
        <v>0</v>
      </c>
      <c r="CO902" s="11">
        <f t="shared" si="1840"/>
        <v>5.6412371134020622</v>
      </c>
      <c r="CP902" s="52">
        <f t="shared" si="1865"/>
        <v>0.2</v>
      </c>
      <c r="CQ902" s="52">
        <f t="shared" si="1866"/>
        <v>0.625</v>
      </c>
      <c r="CR902" s="52">
        <f t="shared" si="1867"/>
        <v>0.82499999999999996</v>
      </c>
      <c r="CS902" s="52">
        <f t="shared" si="1868"/>
        <v>0</v>
      </c>
      <c r="CT902" s="52">
        <f t="shared" si="1869"/>
        <v>0.25</v>
      </c>
      <c r="CU902" s="52">
        <f t="shared" si="1870"/>
        <v>0.25</v>
      </c>
      <c r="CV902">
        <v>0</v>
      </c>
      <c r="CW902" s="60">
        <f t="shared" si="1858"/>
        <v>32.654339539962649</v>
      </c>
      <c r="CX902" s="60">
        <f t="shared" si="1859"/>
        <v>58.067643887192403</v>
      </c>
      <c r="CY902" s="60">
        <v>19.521431453235568</v>
      </c>
      <c r="CZ902" s="60">
        <v>-1.3294316578226584</v>
      </c>
      <c r="DA902" s="60">
        <v>-0.30791270042825736</v>
      </c>
      <c r="DB902" s="60">
        <v>-0.78164372285773143</v>
      </c>
      <c r="DC902" s="60">
        <v>0</v>
      </c>
      <c r="DD902" s="60">
        <f t="shared" si="1860"/>
        <v>17.10244337212692</v>
      </c>
      <c r="DE902" s="60">
        <f t="shared" si="1861"/>
        <v>30.412453760339503</v>
      </c>
      <c r="DF902" s="60">
        <v>5.856162836736666</v>
      </c>
      <c r="DG902" s="60">
        <v>0.16148782239000065</v>
      </c>
      <c r="DH902" s="60">
        <v>9.6700909045006096</v>
      </c>
      <c r="DI902" s="60">
        <v>-0.13584539579154919</v>
      </c>
      <c r="DJ902" s="60">
        <f t="shared" si="1862"/>
        <v>15.551896167835729</v>
      </c>
      <c r="DK902" s="60">
        <f t="shared" si="1863"/>
        <v>27.655190126852901</v>
      </c>
      <c r="DL902" s="60"/>
      <c r="DM902" s="60"/>
      <c r="DN902" s="60">
        <f t="shared" si="1864"/>
        <v>0</v>
      </c>
      <c r="DO902" s="59">
        <v>877.61666666666667</v>
      </c>
      <c r="DP902" s="59">
        <v>45</v>
      </c>
      <c r="DQ902" s="59">
        <v>202.08333333333334</v>
      </c>
      <c r="DR902" s="58">
        <v>1124.7</v>
      </c>
    </row>
    <row r="903" spans="1:122" x14ac:dyDescent="0.2">
      <c r="A903" t="s">
        <v>4674</v>
      </c>
      <c r="B903" t="s">
        <v>4674</v>
      </c>
      <c r="C903" t="str">
        <f t="shared" si="1841"/>
        <v xml:space="preserve">McKee, Jay </v>
      </c>
      <c r="D903" t="str">
        <f t="shared" si="1842"/>
        <v>Jay McKee</v>
      </c>
      <c r="E903" t="str">
        <f t="shared" si="1843"/>
        <v xml:space="preserve">D </v>
      </c>
      <c r="F903" t="s">
        <v>4524</v>
      </c>
      <c r="G903">
        <v>23</v>
      </c>
      <c r="H903">
        <v>0</v>
      </c>
      <c r="I903">
        <v>0</v>
      </c>
      <c r="J903">
        <f t="shared" si="1844"/>
        <v>0</v>
      </c>
      <c r="K903">
        <v>-9</v>
      </c>
      <c r="L903">
        <v>12</v>
      </c>
      <c r="M903" s="5" t="s">
        <v>1651</v>
      </c>
      <c r="N903" s="7">
        <f t="shared" si="1845"/>
        <v>20.233333333333334</v>
      </c>
      <c r="O903" s="7">
        <f t="shared" si="1846"/>
        <v>465.36666666666667</v>
      </c>
      <c r="P903">
        <v>0</v>
      </c>
      <c r="Q903">
        <v>0</v>
      </c>
      <c r="R903">
        <v>0</v>
      </c>
      <c r="S903">
        <v>0</v>
      </c>
      <c r="T903">
        <f t="shared" si="1847"/>
        <v>0</v>
      </c>
      <c r="U903">
        <f t="shared" si="1848"/>
        <v>0</v>
      </c>
      <c r="V903">
        <v>19</v>
      </c>
      <c r="W903" s="9">
        <f t="shared" si="1849"/>
        <v>0</v>
      </c>
      <c r="X903">
        <v>636</v>
      </c>
      <c r="Y903">
        <v>0</v>
      </c>
      <c r="Z903">
        <v>0</v>
      </c>
      <c r="AA903">
        <v>0</v>
      </c>
      <c r="AB903">
        <v>0</v>
      </c>
      <c r="AC903" s="9">
        <f t="shared" si="1850"/>
        <v>0</v>
      </c>
      <c r="AD903" s="5" t="s">
        <v>361</v>
      </c>
      <c r="AF903" s="27">
        <v>42</v>
      </c>
      <c r="AG903" s="12">
        <v>165000</v>
      </c>
      <c r="AH903" s="13" t="s">
        <v>4363</v>
      </c>
      <c r="AI903" s="13" t="s">
        <v>6505</v>
      </c>
      <c r="AJ903" s="14">
        <v>-9.5</v>
      </c>
      <c r="AK903" s="13" t="s">
        <v>6438</v>
      </c>
      <c r="AL903" s="13" t="s">
        <v>6435</v>
      </c>
      <c r="AM903" s="13" t="s">
        <v>331</v>
      </c>
      <c r="AN903" s="18">
        <f t="shared" si="1852"/>
        <v>8.5</v>
      </c>
      <c r="AO903" s="18">
        <f t="shared" si="1853"/>
        <v>11.9</v>
      </c>
      <c r="AP903" s="18">
        <f t="shared" si="1854"/>
        <v>-9.5</v>
      </c>
      <c r="AQ903" s="18">
        <f t="shared" si="1855"/>
        <v>-1.9</v>
      </c>
      <c r="AR903" s="18">
        <f t="shared" si="1826"/>
        <v>-6.6073550294143217</v>
      </c>
      <c r="AS903" s="18">
        <f t="shared" si="1856"/>
        <v>-1.4</v>
      </c>
      <c r="AT903" s="18">
        <f t="shared" si="1827"/>
        <v>-4.8685773900947629</v>
      </c>
      <c r="AU903" s="18">
        <f t="shared" si="1857"/>
        <v>-3.3</v>
      </c>
      <c r="AV903" s="66">
        <v>48</v>
      </c>
      <c r="AW903" s="66">
        <v>30</v>
      </c>
      <c r="AX903" s="66">
        <v>7</v>
      </c>
      <c r="AY903" s="66">
        <v>13</v>
      </c>
      <c r="AZ903" s="66">
        <v>3</v>
      </c>
      <c r="BA903" s="66">
        <v>0</v>
      </c>
      <c r="BB903" s="66">
        <v>0</v>
      </c>
      <c r="BC903" s="66">
        <v>0</v>
      </c>
      <c r="BD903">
        <v>74</v>
      </c>
      <c r="BE903" t="s">
        <v>766</v>
      </c>
      <c r="BF903" t="s">
        <v>3017</v>
      </c>
      <c r="BG903" t="s">
        <v>7484</v>
      </c>
      <c r="BH903" t="s">
        <v>7457</v>
      </c>
      <c r="BI903">
        <v>75</v>
      </c>
      <c r="BJ903">
        <v>199</v>
      </c>
      <c r="BK903" t="s">
        <v>1259</v>
      </c>
      <c r="BL903" t="s">
        <v>7128</v>
      </c>
      <c r="BM903" s="4" t="s">
        <v>3488</v>
      </c>
      <c r="BN903" s="4" t="s">
        <v>3489</v>
      </c>
      <c r="BO903" s="4" t="s">
        <v>3490</v>
      </c>
      <c r="BP903" s="4" t="s">
        <v>2304</v>
      </c>
      <c r="BQ903" s="7">
        <f t="shared" si="1828"/>
        <v>465.45</v>
      </c>
      <c r="BR903" s="7">
        <f t="shared" si="1829"/>
        <v>355.78333333333336</v>
      </c>
      <c r="BS903" s="7">
        <f t="shared" si="1830"/>
        <v>103.65</v>
      </c>
      <c r="BT903" s="7">
        <f t="shared" si="1831"/>
        <v>6.0166666666666666</v>
      </c>
      <c r="BU903">
        <v>636</v>
      </c>
      <c r="BV903">
        <v>0</v>
      </c>
      <c r="BW903">
        <v>0</v>
      </c>
      <c r="BX903">
        <v>0</v>
      </c>
      <c r="BY903" s="18">
        <f t="shared" si="1832"/>
        <v>15.468840579710147</v>
      </c>
      <c r="BZ903" s="18">
        <f t="shared" si="1833"/>
        <v>4.5065217391304353</v>
      </c>
      <c r="CA903" s="18">
        <f t="shared" si="1834"/>
        <v>0.26159420289855073</v>
      </c>
      <c r="CB903" s="6">
        <v>12</v>
      </c>
      <c r="CC903" s="6">
        <v>0</v>
      </c>
      <c r="CD903" s="6">
        <v>1</v>
      </c>
      <c r="CE903" s="6">
        <v>13</v>
      </c>
      <c r="CF903" s="6">
        <v>23</v>
      </c>
      <c r="CG903" s="6">
        <v>0</v>
      </c>
      <c r="CH903" s="6">
        <v>11</v>
      </c>
      <c r="CI903" s="6">
        <v>34</v>
      </c>
      <c r="CJ903" s="11">
        <f t="shared" si="1835"/>
        <v>2.0237035649037334</v>
      </c>
      <c r="CK903" s="11">
        <f t="shared" si="1836"/>
        <v>0</v>
      </c>
      <c r="CL903" s="11">
        <f t="shared" si="1837"/>
        <v>0.57887120115774238</v>
      </c>
      <c r="CM903" s="11">
        <f t="shared" si="1838"/>
        <v>3.8787651660654894</v>
      </c>
      <c r="CN903" s="11">
        <f t="shared" si="1839"/>
        <v>0</v>
      </c>
      <c r="CO903" s="11">
        <f t="shared" si="1840"/>
        <v>6.3675832127351661</v>
      </c>
      <c r="CP903" s="52">
        <f t="shared" si="1865"/>
        <v>0</v>
      </c>
      <c r="CQ903" s="52">
        <f t="shared" si="1866"/>
        <v>0</v>
      </c>
      <c r="CR903" s="52">
        <f t="shared" si="1867"/>
        <v>0</v>
      </c>
      <c r="CS903" s="52">
        <f t="shared" si="1868"/>
        <v>0</v>
      </c>
      <c r="CT903" s="52">
        <f t="shared" si="1869"/>
        <v>0</v>
      </c>
      <c r="CU903" s="52">
        <f t="shared" si="1870"/>
        <v>0</v>
      </c>
      <c r="CV903">
        <v>0</v>
      </c>
      <c r="CW903" s="60">
        <f t="shared" si="1858"/>
        <v>3.2683479044706871</v>
      </c>
      <c r="CX903" s="60">
        <f t="shared" si="1859"/>
        <v>14.043819548697765</v>
      </c>
      <c r="CY903" s="60">
        <v>-3.0732189620519863</v>
      </c>
      <c r="CZ903" s="60">
        <v>-0.22729758919853879</v>
      </c>
      <c r="DA903" s="60">
        <v>-0.12742772865149143</v>
      </c>
      <c r="DB903" s="60">
        <v>-0.25895642772646671</v>
      </c>
      <c r="DC903" s="60">
        <v>0</v>
      </c>
      <c r="DD903" s="60">
        <f t="shared" si="1860"/>
        <v>-3.6869007076284834</v>
      </c>
      <c r="DE903" s="60">
        <f t="shared" si="1861"/>
        <v>-15.842306188112509</v>
      </c>
      <c r="DF903" s="60">
        <v>0.30817845873175842</v>
      </c>
      <c r="DG903" s="60">
        <v>0.18779516474890751</v>
      </c>
      <c r="DH903" s="60">
        <v>4.9860350601322221</v>
      </c>
      <c r="DI903" s="60">
        <v>1.4732399284862825</v>
      </c>
      <c r="DJ903" s="60">
        <f t="shared" si="1862"/>
        <v>6.9552486120991706</v>
      </c>
      <c r="DK903" s="60">
        <f t="shared" si="1863"/>
        <v>29.886125736810271</v>
      </c>
      <c r="DL903" s="60"/>
      <c r="DM903" s="60"/>
      <c r="DN903" s="60">
        <f t="shared" si="1864"/>
        <v>0</v>
      </c>
      <c r="DO903" s="58">
        <v>355.78333333333336</v>
      </c>
      <c r="DP903" s="58">
        <v>6.0166666666666666</v>
      </c>
      <c r="DQ903" s="58">
        <v>103.65</v>
      </c>
      <c r="DR903" s="58">
        <v>465.45</v>
      </c>
    </row>
    <row r="904" spans="1:122" x14ac:dyDescent="0.2">
      <c r="A904" t="s">
        <v>4674</v>
      </c>
      <c r="B904" t="s">
        <v>4674</v>
      </c>
      <c r="C904" t="str">
        <f t="shared" si="1841"/>
        <v xml:space="preserve">Woywitka, Jeff </v>
      </c>
      <c r="D904" t="str">
        <f t="shared" si="1842"/>
        <v>Jeff Woywitka</v>
      </c>
      <c r="E904" t="str">
        <f t="shared" si="1843"/>
        <v xml:space="preserve">D </v>
      </c>
      <c r="F904" t="s">
        <v>6255</v>
      </c>
      <c r="G904">
        <v>34</v>
      </c>
      <c r="H904">
        <v>1</v>
      </c>
      <c r="I904">
        <v>6</v>
      </c>
      <c r="J904">
        <f t="shared" si="1844"/>
        <v>7</v>
      </c>
      <c r="K904">
        <v>4</v>
      </c>
      <c r="L904">
        <v>12</v>
      </c>
      <c r="M904" s="5" t="s">
        <v>5978</v>
      </c>
      <c r="N904" s="7">
        <f t="shared" si="1845"/>
        <v>14.75</v>
      </c>
      <c r="O904" s="7">
        <f t="shared" si="1846"/>
        <v>501.5</v>
      </c>
      <c r="P904">
        <v>0</v>
      </c>
      <c r="Q904">
        <v>0</v>
      </c>
      <c r="R904">
        <v>0</v>
      </c>
      <c r="S904">
        <v>0</v>
      </c>
      <c r="T904">
        <f t="shared" si="1847"/>
        <v>1</v>
      </c>
      <c r="U904">
        <f t="shared" si="1848"/>
        <v>6</v>
      </c>
      <c r="V904">
        <v>28</v>
      </c>
      <c r="W904" s="9">
        <f t="shared" si="1849"/>
        <v>3.5714285714285712E-2</v>
      </c>
      <c r="X904">
        <v>657</v>
      </c>
      <c r="Y904">
        <v>0</v>
      </c>
      <c r="Z904">
        <v>0</v>
      </c>
      <c r="AA904">
        <v>0</v>
      </c>
      <c r="AB904">
        <v>0</v>
      </c>
      <c r="AC904" s="9">
        <f t="shared" si="1850"/>
        <v>0</v>
      </c>
      <c r="AD904" s="5" t="s">
        <v>886</v>
      </c>
      <c r="AE904" s="11">
        <f>LEFT(AD904, LEN(AD904)-3)+RIGHT(AD904,2)/60</f>
        <v>71.63333333333334</v>
      </c>
      <c r="AF904" s="27">
        <v>57</v>
      </c>
      <c r="AG904" s="12">
        <v>1005660</v>
      </c>
      <c r="AH904" s="13" t="s">
        <v>6392</v>
      </c>
      <c r="AI904" s="13" t="s">
        <v>315</v>
      </c>
      <c r="AJ904" s="14">
        <v>4.2</v>
      </c>
      <c r="AK904" s="13" t="s">
        <v>6315</v>
      </c>
      <c r="AL904" s="13" t="s">
        <v>6302</v>
      </c>
      <c r="AM904" s="13" t="s">
        <v>6332</v>
      </c>
      <c r="AN904" s="18">
        <f t="shared" si="1852"/>
        <v>7.6</v>
      </c>
      <c r="AO904" s="18">
        <f t="shared" si="1853"/>
        <v>8.8000000000000007</v>
      </c>
      <c r="AP904" s="18">
        <f t="shared" si="1854"/>
        <v>4.2</v>
      </c>
      <c r="AQ904" s="18">
        <f t="shared" si="1855"/>
        <v>0.6</v>
      </c>
      <c r="AR904" s="18">
        <f t="shared" si="1826"/>
        <v>2.1472667084190751</v>
      </c>
      <c r="AS904" s="18">
        <f t="shared" si="1856"/>
        <v>2</v>
      </c>
      <c r="AT904" s="18">
        <f t="shared" si="1827"/>
        <v>7.1575556947302514</v>
      </c>
      <c r="AU904" s="18">
        <f t="shared" si="1857"/>
        <v>2.7</v>
      </c>
      <c r="AV904" s="66">
        <v>49</v>
      </c>
      <c r="AW904" s="66">
        <v>14</v>
      </c>
      <c r="AX904" s="66">
        <v>19</v>
      </c>
      <c r="AY904" s="66">
        <v>23</v>
      </c>
      <c r="AZ904" s="66">
        <v>6</v>
      </c>
      <c r="BA904" s="66">
        <v>0</v>
      </c>
      <c r="BB904" s="66">
        <v>0</v>
      </c>
      <c r="BC904" s="66">
        <v>0</v>
      </c>
      <c r="BD904">
        <v>29</v>
      </c>
      <c r="BE904" t="s">
        <v>5290</v>
      </c>
      <c r="BF904" t="s">
        <v>5291</v>
      </c>
      <c r="BG904" t="s">
        <v>7474</v>
      </c>
      <c r="BH904" t="s">
        <v>7457</v>
      </c>
      <c r="BI904">
        <v>74</v>
      </c>
      <c r="BJ904">
        <v>209</v>
      </c>
      <c r="BK904" t="s">
        <v>1259</v>
      </c>
      <c r="BL904" t="s">
        <v>7128</v>
      </c>
      <c r="BM904" s="4" t="s">
        <v>7533</v>
      </c>
      <c r="BN904" s="4" t="s">
        <v>7534</v>
      </c>
      <c r="BO904" s="4" t="s">
        <v>7535</v>
      </c>
      <c r="BP904" s="4" t="s">
        <v>7536</v>
      </c>
      <c r="BQ904" s="7">
        <f t="shared" si="1828"/>
        <v>501.53333333333336</v>
      </c>
      <c r="BR904" s="7">
        <f t="shared" si="1829"/>
        <v>444.21666666666664</v>
      </c>
      <c r="BS904" s="7">
        <f t="shared" si="1830"/>
        <v>9.8000000000000007</v>
      </c>
      <c r="BT904" s="7">
        <f t="shared" si="1831"/>
        <v>47.516666666666666</v>
      </c>
      <c r="BU904">
        <v>657</v>
      </c>
      <c r="BV904">
        <v>0</v>
      </c>
      <c r="BW904">
        <v>0</v>
      </c>
      <c r="BX904">
        <v>0</v>
      </c>
      <c r="BY904" s="18">
        <f t="shared" si="1832"/>
        <v>13.065196078431372</v>
      </c>
      <c r="BZ904" s="18">
        <f t="shared" si="1833"/>
        <v>0.28823529411764709</v>
      </c>
      <c r="CA904" s="18">
        <f t="shared" si="1834"/>
        <v>1.3975490196078431</v>
      </c>
      <c r="CB904" s="6">
        <v>17</v>
      </c>
      <c r="CC904" s="6">
        <v>0</v>
      </c>
      <c r="CD904" s="6">
        <v>0</v>
      </c>
      <c r="CE904" s="6">
        <v>17</v>
      </c>
      <c r="CF904" s="6">
        <v>13</v>
      </c>
      <c r="CG904" s="6">
        <v>0</v>
      </c>
      <c r="CH904" s="6">
        <v>0</v>
      </c>
      <c r="CI904" s="6">
        <v>13</v>
      </c>
      <c r="CJ904" s="11">
        <f t="shared" si="1835"/>
        <v>2.2961767906051853</v>
      </c>
      <c r="CK904" s="11">
        <f t="shared" si="1836"/>
        <v>0</v>
      </c>
      <c r="CL904" s="11">
        <f t="shared" si="1837"/>
        <v>0</v>
      </c>
      <c r="CM904" s="11">
        <f t="shared" si="1838"/>
        <v>1.7558998986980829</v>
      </c>
      <c r="CN904" s="11">
        <f t="shared" si="1839"/>
        <v>0</v>
      </c>
      <c r="CO904" s="11">
        <f t="shared" si="1840"/>
        <v>0</v>
      </c>
      <c r="CP904" s="52">
        <f t="shared" si="1865"/>
        <v>5.8823529411764705E-2</v>
      </c>
      <c r="CQ904" s="52">
        <f t="shared" si="1866"/>
        <v>0.35294117647058826</v>
      </c>
      <c r="CR904" s="52">
        <f t="shared" si="1867"/>
        <v>0.41176470588235298</v>
      </c>
      <c r="CS904" s="52">
        <f t="shared" si="1868"/>
        <v>0</v>
      </c>
      <c r="CT904" s="52">
        <f t="shared" si="1869"/>
        <v>0</v>
      </c>
      <c r="CU904" s="52">
        <f t="shared" si="1870"/>
        <v>0</v>
      </c>
      <c r="CV904">
        <v>0</v>
      </c>
      <c r="CW904" s="60">
        <f t="shared" si="1858"/>
        <v>19.062312014484093</v>
      </c>
      <c r="CX904" s="60">
        <f t="shared" si="1859"/>
        <v>76.016131920048224</v>
      </c>
      <c r="CY904" s="60">
        <v>3.2482154339653802</v>
      </c>
      <c r="CZ904" s="60">
        <v>-1.7950842847784876</v>
      </c>
      <c r="DA904" s="60">
        <v>-0.13730637771979373</v>
      </c>
      <c r="DB904" s="60">
        <v>-2.4484061666371189E-2</v>
      </c>
      <c r="DC904" s="60">
        <v>0</v>
      </c>
      <c r="DD904" s="60">
        <f t="shared" si="1860"/>
        <v>1.2913407098007275</v>
      </c>
      <c r="DE904" s="60">
        <f t="shared" si="1861"/>
        <v>5.149570822015396</v>
      </c>
      <c r="DF904" s="60">
        <v>13.143789015232487</v>
      </c>
      <c r="DG904" s="60">
        <v>1.4831136141250285</v>
      </c>
      <c r="DH904" s="60">
        <v>1.2441657209961545</v>
      </c>
      <c r="DI904" s="60">
        <v>1.8999029543296924</v>
      </c>
      <c r="DJ904" s="60">
        <f t="shared" si="1862"/>
        <v>17.770971304683364</v>
      </c>
      <c r="DK904" s="60">
        <f t="shared" si="1863"/>
        <v>70.866561098032818</v>
      </c>
      <c r="DL904" s="60"/>
      <c r="DM904" s="60"/>
      <c r="DN904" s="60">
        <f t="shared" si="1864"/>
        <v>0</v>
      </c>
      <c r="DO904" s="58">
        <v>444.2166666666667</v>
      </c>
      <c r="DP904" s="58">
        <v>47.516666666666666</v>
      </c>
      <c r="DQ904" s="58">
        <v>9.8000000000000007</v>
      </c>
      <c r="DR904" s="58">
        <v>501.53333333333336</v>
      </c>
    </row>
    <row r="905" spans="1:122" x14ac:dyDescent="0.2">
      <c r="A905" s="31" t="s">
        <v>4674</v>
      </c>
      <c r="B905" s="31" t="s">
        <v>4674</v>
      </c>
      <c r="C905" s="31" t="str">
        <f t="shared" si="1841"/>
        <v xml:space="preserve">Tkachuk, Keith </v>
      </c>
      <c r="D905" s="31" t="str">
        <f t="shared" si="1842"/>
        <v>Keith Tkachuk</v>
      </c>
      <c r="E905" s="31" t="str">
        <f t="shared" si="1843"/>
        <v>LW</v>
      </c>
      <c r="F905" s="31" t="s">
        <v>6240</v>
      </c>
      <c r="G905" s="31">
        <v>61</v>
      </c>
      <c r="H905" s="31">
        <v>20</v>
      </c>
      <c r="I905" s="31">
        <v>23</v>
      </c>
      <c r="J905" s="31">
        <f t="shared" si="1844"/>
        <v>43</v>
      </c>
      <c r="K905" s="31">
        <v>3</v>
      </c>
      <c r="L905" s="31">
        <v>92</v>
      </c>
      <c r="M905" s="32" t="s">
        <v>5589</v>
      </c>
      <c r="N905" s="33">
        <f t="shared" si="1845"/>
        <v>17.433333333333334</v>
      </c>
      <c r="O905" s="33">
        <f t="shared" si="1846"/>
        <v>1063.4333333333334</v>
      </c>
      <c r="P905" s="31">
        <v>8</v>
      </c>
      <c r="Q905" s="31">
        <v>5</v>
      </c>
      <c r="R905" s="31">
        <v>0</v>
      </c>
      <c r="S905" s="31">
        <v>0</v>
      </c>
      <c r="T905" s="31">
        <f t="shared" si="1847"/>
        <v>12</v>
      </c>
      <c r="U905" s="31">
        <f t="shared" si="1848"/>
        <v>18</v>
      </c>
      <c r="V905" s="31">
        <v>160</v>
      </c>
      <c r="W905" s="34">
        <f t="shared" si="1849"/>
        <v>0.125</v>
      </c>
      <c r="X905" s="31">
        <v>1523</v>
      </c>
      <c r="Y905" s="31">
        <v>1</v>
      </c>
      <c r="Z905" s="31">
        <v>0</v>
      </c>
      <c r="AA905" s="31">
        <v>335</v>
      </c>
      <c r="AB905" s="31">
        <v>343</v>
      </c>
      <c r="AC905" s="34">
        <f t="shared" si="1850"/>
        <v>0.49410029498525071</v>
      </c>
      <c r="AD905" s="32" t="s">
        <v>887</v>
      </c>
      <c r="AE905" s="35">
        <f>LEFT(AD905, LEN(AD905)-3)+RIGHT(AD905,2)/60</f>
        <v>24.716666666666665</v>
      </c>
      <c r="AF905" s="36">
        <v>44</v>
      </c>
      <c r="AG905" s="37">
        <v>2036383</v>
      </c>
      <c r="AH905" s="38" t="s">
        <v>6512</v>
      </c>
      <c r="AI905" s="38" t="s">
        <v>4401</v>
      </c>
      <c r="AJ905" s="39">
        <v>8.6</v>
      </c>
      <c r="AK905" s="38" t="s">
        <v>6487</v>
      </c>
      <c r="AL905" s="38" t="s">
        <v>6381</v>
      </c>
      <c r="AM905" s="38" t="s">
        <v>6494</v>
      </c>
      <c r="AN905" s="40">
        <f t="shared" si="1852"/>
        <v>25.3</v>
      </c>
      <c r="AO905" s="40">
        <f t="shared" si="1853"/>
        <v>16.899999999999999</v>
      </c>
      <c r="AP905" s="40">
        <f t="shared" si="1854"/>
        <v>8.6</v>
      </c>
      <c r="AQ905" s="40">
        <f t="shared" si="1855"/>
        <v>4.5999999999999996</v>
      </c>
      <c r="AR905" s="40"/>
      <c r="AS905" s="40">
        <f t="shared" si="1856"/>
        <v>2.6</v>
      </c>
      <c r="AT905" s="40"/>
      <c r="AU905" s="40">
        <f t="shared" si="1857"/>
        <v>7.1</v>
      </c>
      <c r="AV905" s="31"/>
      <c r="AW905" s="31"/>
      <c r="AX905" s="31"/>
      <c r="AY905" s="31"/>
      <c r="AZ905" s="31"/>
      <c r="BA905" s="31"/>
      <c r="BB905" s="31"/>
      <c r="BC905" s="31"/>
      <c r="BD905" s="31"/>
      <c r="BE905" s="31"/>
      <c r="BF905" s="31"/>
      <c r="BG905" s="31"/>
      <c r="BH905" s="31"/>
      <c r="BI905" s="31"/>
      <c r="BJ905" s="31"/>
      <c r="BK905" s="31"/>
      <c r="BL905" s="31"/>
      <c r="BM905" s="41"/>
      <c r="BN905" s="41"/>
      <c r="BO905" s="41"/>
      <c r="BP905" s="41"/>
      <c r="BQ905" s="33"/>
      <c r="BR905" s="33"/>
      <c r="BS905" s="33"/>
      <c r="BT905" s="33"/>
      <c r="BU905" s="31"/>
      <c r="BV905" s="31"/>
      <c r="BW905" s="31"/>
      <c r="BX905" s="31"/>
      <c r="BY905" s="40"/>
      <c r="BZ905" s="40"/>
      <c r="CA905" s="40"/>
      <c r="CB905" s="55">
        <v>32</v>
      </c>
      <c r="CC905" s="55">
        <v>24</v>
      </c>
      <c r="CD905" s="55">
        <v>0</v>
      </c>
      <c r="CE905" s="55">
        <v>56</v>
      </c>
      <c r="CF905" s="55">
        <v>24</v>
      </c>
      <c r="CG905" s="55">
        <v>2</v>
      </c>
      <c r="CH905" s="55">
        <v>1</v>
      </c>
      <c r="CI905" s="55">
        <v>27</v>
      </c>
      <c r="CJ905" s="35"/>
      <c r="CK905" s="35"/>
      <c r="CL905" s="35"/>
      <c r="CM905" s="35"/>
      <c r="CN905" s="35"/>
      <c r="CO905" s="35"/>
      <c r="CP905" s="56">
        <f t="shared" si="1865"/>
        <v>0.375</v>
      </c>
      <c r="CQ905" s="56">
        <f t="shared" si="1866"/>
        <v>0.5625</v>
      </c>
      <c r="CR905" s="56">
        <f t="shared" si="1867"/>
        <v>0.9375</v>
      </c>
      <c r="CS905" s="56">
        <f t="shared" si="1868"/>
        <v>0.33333333333333331</v>
      </c>
      <c r="CT905" s="56">
        <f t="shared" si="1869"/>
        <v>0.20833333333333334</v>
      </c>
      <c r="CU905" s="56">
        <f t="shared" si="1870"/>
        <v>0.54166666666666663</v>
      </c>
      <c r="CV905" s="31">
        <v>1</v>
      </c>
      <c r="CW905" s="61">
        <f t="shared" si="1858"/>
        <v>28.493813646979095</v>
      </c>
      <c r="CX905" s="61">
        <f t="shared" si="1859"/>
        <v>53.595900083663672</v>
      </c>
      <c r="CY905" s="61">
        <v>21.878156089381033</v>
      </c>
      <c r="CZ905" s="61">
        <v>7.6517504947600292</v>
      </c>
      <c r="DA905" s="61">
        <v>-0.29109846402331779</v>
      </c>
      <c r="DB905" s="61">
        <v>-0.13887930307954352</v>
      </c>
      <c r="DC905" s="61">
        <v>1.439334516292526</v>
      </c>
      <c r="DD905" s="61">
        <f t="shared" si="1860"/>
        <v>30.539263333330727</v>
      </c>
      <c r="DE905" s="61">
        <f t="shared" si="1861"/>
        <v>57.443321786285992</v>
      </c>
      <c r="DF905" s="61">
        <v>8.8490260139547043</v>
      </c>
      <c r="DG905" s="61">
        <v>0.22974385938140846</v>
      </c>
      <c r="DH905" s="61">
        <v>0.48561979624972912</v>
      </c>
      <c r="DI905" s="61">
        <v>-11.609839355937472</v>
      </c>
      <c r="DJ905" s="61">
        <f t="shared" si="1862"/>
        <v>-2.0454496863516312</v>
      </c>
      <c r="DK905" s="61">
        <f t="shared" si="1863"/>
        <v>-3.8474217026223139</v>
      </c>
      <c r="DL905" s="61"/>
      <c r="DM905" s="61"/>
      <c r="DN905" s="61">
        <f t="shared" si="1864"/>
        <v>0</v>
      </c>
      <c r="DO905" s="62">
        <v>817.2166666666667</v>
      </c>
      <c r="DP905" s="62">
        <v>235.65</v>
      </c>
      <c r="DQ905" s="62">
        <v>10.416666666666666</v>
      </c>
      <c r="DR905" s="62">
        <v>1063.2833333333333</v>
      </c>
    </row>
    <row r="906" spans="1:122" x14ac:dyDescent="0.2">
      <c r="A906" s="31" t="s">
        <v>4650</v>
      </c>
      <c r="B906" s="31" t="s">
        <v>4674</v>
      </c>
      <c r="C906" s="31" t="str">
        <f t="shared" si="1841"/>
        <v xml:space="preserve">Tkachuk, Keith </v>
      </c>
      <c r="D906" s="31" t="str">
        <f t="shared" si="1842"/>
        <v>Keith Tkachuk</v>
      </c>
      <c r="E906" s="31" t="str">
        <f t="shared" si="1843"/>
        <v>LW</v>
      </c>
      <c r="F906" s="31" t="s">
        <v>376</v>
      </c>
      <c r="G906" s="31">
        <v>18</v>
      </c>
      <c r="H906" s="31">
        <v>7</v>
      </c>
      <c r="I906" s="31">
        <v>8</v>
      </c>
      <c r="J906" s="31">
        <f t="shared" si="1844"/>
        <v>15</v>
      </c>
      <c r="K906" s="31">
        <v>8</v>
      </c>
      <c r="L906" s="31">
        <v>34</v>
      </c>
      <c r="M906" s="32" t="s">
        <v>5495</v>
      </c>
      <c r="N906" s="33">
        <f t="shared" si="1845"/>
        <v>17.683333333333334</v>
      </c>
      <c r="O906" s="33">
        <f t="shared" si="1846"/>
        <v>318.3</v>
      </c>
      <c r="P906" s="31">
        <v>2</v>
      </c>
      <c r="Q906" s="31">
        <v>4</v>
      </c>
      <c r="R906" s="31">
        <v>0</v>
      </c>
      <c r="S906" s="31">
        <v>1</v>
      </c>
      <c r="T906" s="31">
        <f t="shared" si="1847"/>
        <v>5</v>
      </c>
      <c r="U906" s="31">
        <f t="shared" si="1848"/>
        <v>3</v>
      </c>
      <c r="V906" s="31">
        <v>36</v>
      </c>
      <c r="W906" s="34">
        <f t="shared" si="1849"/>
        <v>0.19444444444444445</v>
      </c>
      <c r="X906" s="31">
        <v>464</v>
      </c>
      <c r="Y906" s="31">
        <v>3</v>
      </c>
      <c r="Z906" s="31">
        <v>0</v>
      </c>
      <c r="AA906" s="31">
        <v>184</v>
      </c>
      <c r="AB906" s="31">
        <v>164</v>
      </c>
      <c r="AC906" s="34">
        <f t="shared" si="1850"/>
        <v>0.52873563218390807</v>
      </c>
      <c r="AD906" s="32" t="s">
        <v>4744</v>
      </c>
      <c r="AE906" s="35">
        <f>LEFT(AD906, LEN(AD906)-3)+RIGHT(AD906,2)/60</f>
        <v>21.216666666666665</v>
      </c>
      <c r="AF906" s="36"/>
      <c r="AG906" s="31"/>
      <c r="AH906" s="38" t="s">
        <v>6476</v>
      </c>
      <c r="AI906" s="38" t="s">
        <v>6346</v>
      </c>
      <c r="AJ906" s="39">
        <v>9</v>
      </c>
      <c r="AK906" s="38" t="s">
        <v>6302</v>
      </c>
      <c r="AL906" s="38" t="s">
        <v>6322</v>
      </c>
      <c r="AM906" s="38" t="s">
        <v>6419</v>
      </c>
      <c r="AN906" s="40">
        <f t="shared" si="1852"/>
        <v>8.4</v>
      </c>
      <c r="AO906" s="40">
        <f t="shared" si="1853"/>
        <v>5.7</v>
      </c>
      <c r="AP906" s="40">
        <f t="shared" si="1854"/>
        <v>9</v>
      </c>
      <c r="AQ906" s="40">
        <f t="shared" si="1855"/>
        <v>2</v>
      </c>
      <c r="AR906" s="40"/>
      <c r="AS906" s="40">
        <f t="shared" si="1856"/>
        <v>1.9</v>
      </c>
      <c r="AT906" s="40"/>
      <c r="AU906" s="40">
        <f t="shared" si="1857"/>
        <v>3.9</v>
      </c>
      <c r="AV906" s="31">
        <v>21</v>
      </c>
      <c r="AW906" s="31">
        <v>69</v>
      </c>
      <c r="AX906" s="31">
        <v>91</v>
      </c>
      <c r="AY906" s="31">
        <v>58</v>
      </c>
      <c r="AZ906" s="31">
        <v>36</v>
      </c>
      <c r="BA906" s="31">
        <v>519</v>
      </c>
      <c r="BB906" s="31">
        <v>507</v>
      </c>
      <c r="BC906" s="31">
        <v>21.6</v>
      </c>
      <c r="BD906" s="31">
        <v>8</v>
      </c>
      <c r="BE906" s="31" t="s">
        <v>702</v>
      </c>
      <c r="BF906" s="31" t="s">
        <v>703</v>
      </c>
      <c r="BG906" s="31" t="s">
        <v>7498</v>
      </c>
      <c r="BH906" s="31" t="s">
        <v>7471</v>
      </c>
      <c r="BI906" s="31">
        <v>74</v>
      </c>
      <c r="BJ906" s="31">
        <v>225</v>
      </c>
      <c r="BK906" s="31" t="s">
        <v>1259</v>
      </c>
      <c r="BL906" s="31" t="s">
        <v>7128</v>
      </c>
      <c r="BM906" s="41" t="s">
        <v>4854</v>
      </c>
      <c r="BN906" s="41" t="s">
        <v>4855</v>
      </c>
      <c r="BO906" s="41" t="s">
        <v>7427</v>
      </c>
      <c r="BP906" s="41" t="s">
        <v>1424</v>
      </c>
      <c r="BQ906" s="33"/>
      <c r="BR906" s="33"/>
      <c r="BS906" s="33"/>
      <c r="BT906" s="33"/>
      <c r="BU906" s="37">
        <v>1987</v>
      </c>
      <c r="BV906" s="31">
        <v>6</v>
      </c>
      <c r="BW906" s="31">
        <v>2</v>
      </c>
      <c r="BX906" s="31">
        <v>0</v>
      </c>
      <c r="BY906" s="40"/>
      <c r="BZ906" s="40"/>
      <c r="CA906" s="40"/>
      <c r="CB906" s="55">
        <v>15</v>
      </c>
      <c r="CC906" s="55">
        <v>11</v>
      </c>
      <c r="CD906" s="55">
        <v>1</v>
      </c>
      <c r="CE906" s="55">
        <v>27</v>
      </c>
      <c r="CF906" s="55">
        <v>8</v>
      </c>
      <c r="CG906" s="55">
        <v>0</v>
      </c>
      <c r="CH906" s="55">
        <v>0</v>
      </c>
      <c r="CI906" s="55">
        <v>8</v>
      </c>
      <c r="CJ906" s="35"/>
      <c r="CK906" s="35"/>
      <c r="CL906" s="35"/>
      <c r="CM906" s="35"/>
      <c r="CN906" s="35"/>
      <c r="CO906" s="35"/>
      <c r="CP906" s="56">
        <f t="shared" si="1865"/>
        <v>0.33333333333333331</v>
      </c>
      <c r="CQ906" s="56">
        <f t="shared" si="1866"/>
        <v>0.2</v>
      </c>
      <c r="CR906" s="56">
        <f t="shared" si="1867"/>
        <v>0.53333333333333333</v>
      </c>
      <c r="CS906" s="56">
        <f t="shared" si="1868"/>
        <v>0.18181818181818182</v>
      </c>
      <c r="CT906" s="56">
        <f t="shared" si="1869"/>
        <v>0.36363636363636365</v>
      </c>
      <c r="CU906" s="56">
        <f t="shared" si="1870"/>
        <v>0.54545454545454541</v>
      </c>
      <c r="CV906" s="31">
        <v>1</v>
      </c>
      <c r="CW906" s="61">
        <f t="shared" si="1858"/>
        <v>16.630618225454061</v>
      </c>
      <c r="CX906" s="61">
        <f t="shared" si="1859"/>
        <v>104.46368232069135</v>
      </c>
      <c r="CY906" s="61">
        <v>8.0029746112040616</v>
      </c>
      <c r="CZ906" s="61">
        <v>4.3408230859685997</v>
      </c>
      <c r="DA906" s="61">
        <v>4.7653479853647387E-2</v>
      </c>
      <c r="DB906" s="61">
        <v>0.74854293952710937</v>
      </c>
      <c r="DC906" s="61">
        <v>4.0159439386263802</v>
      </c>
      <c r="DD906" s="61">
        <f t="shared" si="1860"/>
        <v>17.155938055179796</v>
      </c>
      <c r="DE906" s="61">
        <f t="shared" si="1861"/>
        <v>107.76342999484798</v>
      </c>
      <c r="DF906" s="61">
        <v>1.9419555384688614</v>
      </c>
      <c r="DG906" s="61">
        <v>0.20228444229107082</v>
      </c>
      <c r="DH906" s="61">
        <v>0.11230162686302123</v>
      </c>
      <c r="DI906" s="61">
        <v>-2.7818614373486894</v>
      </c>
      <c r="DJ906" s="61">
        <f t="shared" si="1862"/>
        <v>-0.52531982972573621</v>
      </c>
      <c r="DK906" s="61">
        <f t="shared" si="1863"/>
        <v>-3.2997476741566345</v>
      </c>
      <c r="DL906" s="61"/>
      <c r="DM906" s="61"/>
      <c r="DN906" s="61">
        <f t="shared" si="1864"/>
        <v>0</v>
      </c>
      <c r="DO906" s="62">
        <v>242.9</v>
      </c>
      <c r="DP906" s="62">
        <v>74</v>
      </c>
      <c r="DQ906" s="62">
        <v>1.5</v>
      </c>
      <c r="DR906" s="62">
        <v>318.39999999999998</v>
      </c>
    </row>
    <row r="907" spans="1:122" x14ac:dyDescent="0.2">
      <c r="A907" s="19" t="s">
        <v>4650</v>
      </c>
      <c r="B907" s="19" t="s">
        <v>4674</v>
      </c>
      <c r="C907" s="19" t="s">
        <v>54</v>
      </c>
      <c r="D907" s="19" t="s">
        <v>55</v>
      </c>
      <c r="E907" s="19" t="s">
        <v>2750</v>
      </c>
      <c r="F907" s="19" t="s">
        <v>376</v>
      </c>
      <c r="G907" s="19">
        <v>79</v>
      </c>
      <c r="H907" s="19">
        <v>27</v>
      </c>
      <c r="I907" s="19">
        <v>31</v>
      </c>
      <c r="J907" s="19">
        <v>58</v>
      </c>
      <c r="K907" s="19">
        <v>11</v>
      </c>
      <c r="L907" s="19">
        <v>126</v>
      </c>
      <c r="M907" s="20"/>
      <c r="N907" s="21">
        <v>17.489999999999998</v>
      </c>
      <c r="O907" s="21">
        <v>1381.73</v>
      </c>
      <c r="P907" s="19">
        <v>10</v>
      </c>
      <c r="Q907" s="19">
        <v>9</v>
      </c>
      <c r="R907" s="19">
        <v>0</v>
      </c>
      <c r="S907" s="19">
        <v>1</v>
      </c>
      <c r="T907" s="19">
        <v>17</v>
      </c>
      <c r="U907" s="19">
        <v>21</v>
      </c>
      <c r="V907" s="19">
        <v>196</v>
      </c>
      <c r="W907" s="22">
        <v>0.13800000000000001</v>
      </c>
      <c r="X907" s="19">
        <v>1987</v>
      </c>
      <c r="Y907" s="19">
        <v>4</v>
      </c>
      <c r="Z907" s="19">
        <v>0</v>
      </c>
      <c r="AA907" s="19">
        <v>519</v>
      </c>
      <c r="AB907" s="19">
        <v>507</v>
      </c>
      <c r="AC907" s="22">
        <v>0.50600000000000001</v>
      </c>
      <c r="AD907" s="20"/>
      <c r="AE907" s="21">
        <v>23.92</v>
      </c>
      <c r="AF907" s="28">
        <v>34</v>
      </c>
      <c r="AG907" s="23">
        <v>2036383</v>
      </c>
      <c r="AH907" s="23"/>
      <c r="AI907" s="23"/>
      <c r="AJ907" s="23"/>
      <c r="AK907" s="23"/>
      <c r="AL907" s="23"/>
      <c r="AM907" s="23"/>
      <c r="AN907" s="24">
        <v>33.700000000000003</v>
      </c>
      <c r="AO907" s="24">
        <v>22.6</v>
      </c>
      <c r="AP907" s="24">
        <v>17.600000000000001</v>
      </c>
      <c r="AQ907" s="29">
        <v>4</v>
      </c>
      <c r="AR907" s="24">
        <f t="shared" ref="AR907:AR918" si="1871">AQ907/(BR907+2*(BS907+BT907))*2000</f>
        <v>4.6969029795978274</v>
      </c>
      <c r="AS907" s="29">
        <v>2.4</v>
      </c>
      <c r="AT907" s="24">
        <f t="shared" ref="AT907:AT918" si="1872">AS907/(BR907+2*(BS907+BT907))*2000</f>
        <v>2.8181417877586967</v>
      </c>
      <c r="AU907" s="24">
        <v>6.4</v>
      </c>
      <c r="AV907" s="67">
        <v>21</v>
      </c>
      <c r="AW907" s="67">
        <v>69</v>
      </c>
      <c r="AX907" s="67">
        <v>91</v>
      </c>
      <c r="AY907" s="67">
        <v>58</v>
      </c>
      <c r="AZ907" s="67">
        <v>36</v>
      </c>
      <c r="BA907" s="67">
        <v>519</v>
      </c>
      <c r="BB907" s="67">
        <v>507</v>
      </c>
      <c r="BC907" s="67">
        <v>21.6</v>
      </c>
      <c r="BD907" s="19">
        <v>8</v>
      </c>
      <c r="BE907" s="19" t="s">
        <v>702</v>
      </c>
      <c r="BF907" s="19" t="s">
        <v>703</v>
      </c>
      <c r="BG907" s="19" t="s">
        <v>7498</v>
      </c>
      <c r="BH907" s="19" t="s">
        <v>7471</v>
      </c>
      <c r="BI907" s="19">
        <v>74</v>
      </c>
      <c r="BJ907" s="19">
        <v>225</v>
      </c>
      <c r="BK907" s="19" t="s">
        <v>1259</v>
      </c>
      <c r="BL907" s="19" t="s">
        <v>7128</v>
      </c>
      <c r="BM907" s="25" t="s">
        <v>4854</v>
      </c>
      <c r="BN907" s="25" t="s">
        <v>4855</v>
      </c>
      <c r="BO907" s="25" t="s">
        <v>7427</v>
      </c>
      <c r="BP907" s="25" t="s">
        <v>1424</v>
      </c>
      <c r="BQ907" s="21">
        <f t="shared" ref="BQ907:BQ918" si="1873">LEFT(TRIM(BM907),LEN(TRIM(BM907))-3)+RIGHT(TRIM(BM907),2)/60</f>
        <v>1381.6833333333334</v>
      </c>
      <c r="BR907" s="21">
        <f t="shared" ref="BR907:BR918" si="1874">LEFT(TRIM(BN907),LEN(TRIM(BN907))-3)+RIGHT(TRIM(BN907),2)/60</f>
        <v>1060.1166666666666</v>
      </c>
      <c r="BS907" s="21">
        <f t="shared" ref="BS907:BS918" si="1875">LEFT(TRIM(BO907),LEN(TRIM(BO907))-3)+RIGHT(TRIM(BO907),2)/60</f>
        <v>11.916666666666666</v>
      </c>
      <c r="BT907" s="21">
        <f t="shared" ref="BT907:BT918" si="1876">LEFT(TRIM(BP907),LEN(TRIM(BP907))-3)+RIGHT(TRIM(BP907),2)/60</f>
        <v>309.64999999999998</v>
      </c>
      <c r="BU907" s="19">
        <v>1987</v>
      </c>
      <c r="BV907" s="19">
        <v>6</v>
      </c>
      <c r="BW907" s="19">
        <v>2</v>
      </c>
      <c r="BX907" s="19">
        <v>0</v>
      </c>
      <c r="BY907" s="24">
        <f t="shared" ref="BY907:BY918" si="1877">BR907/G907</f>
        <v>13.419198312236286</v>
      </c>
      <c r="BZ907" s="24">
        <f t="shared" ref="BZ907:BZ918" si="1878">BS907/G907</f>
        <v>0.15084388185654007</v>
      </c>
      <c r="CA907" s="24">
        <f t="shared" ref="CA907:CA918" si="1879">BT907/G907</f>
        <v>3.9196202531645565</v>
      </c>
      <c r="CB907" s="19">
        <v>47</v>
      </c>
      <c r="CC907" s="19">
        <v>35</v>
      </c>
      <c r="CD907" s="19">
        <v>1</v>
      </c>
      <c r="CE907" s="19">
        <v>83</v>
      </c>
      <c r="CF907" s="19">
        <v>32</v>
      </c>
      <c r="CG907" s="19">
        <v>2</v>
      </c>
      <c r="CH907" s="19">
        <v>1</v>
      </c>
      <c r="CI907" s="19">
        <v>35</v>
      </c>
      <c r="CJ907" s="53">
        <f t="shared" ref="CJ907:CJ918" si="1880">IF(BR907=0,0,CB907/BR907*60)</f>
        <v>2.6600845818856418</v>
      </c>
      <c r="CK907" s="53">
        <f t="shared" ref="CK907:CK918" si="1881">IF(BT907=0,0,CC907/BT907*60)</f>
        <v>6.7818504763442604</v>
      </c>
      <c r="CL907" s="53">
        <f t="shared" ref="CL907:CL918" si="1882">IF(BS907=0,0,CD907/BS907*60)</f>
        <v>5.034965034965035</v>
      </c>
      <c r="CM907" s="53">
        <f t="shared" ref="CM907:CM918" si="1883">IF(BR907=0,0,CF907/BR907*60)</f>
        <v>1.811121417454054</v>
      </c>
      <c r="CN907" s="53">
        <f t="shared" ref="CN907:CN918" si="1884">IF(BT907=0,0,CG907/BT907*60)</f>
        <v>0.38753431293395768</v>
      </c>
      <c r="CO907" s="53">
        <f t="shared" ref="CO907:CO918" si="1885">IF(BS907=0,0,CH907/BS907*60)</f>
        <v>5.034965034965035</v>
      </c>
      <c r="CP907" s="54">
        <f t="shared" si="1865"/>
        <v>0.36170212765957449</v>
      </c>
      <c r="CQ907" s="54">
        <f t="shared" si="1866"/>
        <v>0.44680851063829785</v>
      </c>
      <c r="CR907" s="54">
        <f t="shared" si="1867"/>
        <v>0.8085106382978724</v>
      </c>
      <c r="CS907" s="54">
        <f t="shared" si="1868"/>
        <v>0.2857142857142857</v>
      </c>
      <c r="CT907" s="54">
        <f t="shared" si="1869"/>
        <v>0.25714285714285712</v>
      </c>
      <c r="CU907" s="54">
        <f t="shared" si="1870"/>
        <v>0.54285714285714282</v>
      </c>
      <c r="CV907" s="19">
        <v>2</v>
      </c>
      <c r="CW907" s="65">
        <v>45.124000000000002</v>
      </c>
      <c r="CX907" s="65">
        <v>65.317999999999998</v>
      </c>
      <c r="CY907" s="24">
        <v>29.881</v>
      </c>
      <c r="CZ907" s="24">
        <v>11.993</v>
      </c>
      <c r="DA907" s="24">
        <v>-0.24299999999999999</v>
      </c>
      <c r="DB907" s="24">
        <v>0.61</v>
      </c>
      <c r="DC907" s="24">
        <v>5.4550000000000001</v>
      </c>
      <c r="DD907" s="65">
        <v>47.695</v>
      </c>
      <c r="DE907" s="65">
        <v>69.039000000000001</v>
      </c>
      <c r="DF907" s="24">
        <v>10.791</v>
      </c>
      <c r="DG907" s="24">
        <v>0.432</v>
      </c>
      <c r="DH907" s="24">
        <v>0.59799999999999998</v>
      </c>
      <c r="DI907" s="24">
        <v>-14.391999999999999</v>
      </c>
      <c r="DJ907" s="65">
        <v>-2.5710000000000002</v>
      </c>
      <c r="DK907" s="65">
        <v>-3.7210000000000001</v>
      </c>
      <c r="DL907" s="24">
        <v>0</v>
      </c>
      <c r="DM907" s="24">
        <v>0</v>
      </c>
      <c r="DN907" s="65">
        <v>0</v>
      </c>
      <c r="DO907" s="24">
        <v>1060.1199999999999</v>
      </c>
      <c r="DP907" s="24">
        <v>309.64999999999998</v>
      </c>
      <c r="DQ907" s="24">
        <v>11.92</v>
      </c>
      <c r="DR907" s="24">
        <v>1381.68</v>
      </c>
    </row>
    <row r="908" spans="1:122" x14ac:dyDescent="0.2">
      <c r="A908" t="s">
        <v>4674</v>
      </c>
      <c r="B908" t="s">
        <v>4674</v>
      </c>
      <c r="C908" t="str">
        <f t="shared" ref="C908:C920" si="1886">CONCATENATE(RIGHT(D908,LEN(D908)-SEARCH(" ",D908)), ", ", LEFT(D908, SEARCH(" ", D908)))</f>
        <v xml:space="preserve">Stempniak, Lee </v>
      </c>
      <c r="D908" t="str">
        <f t="shared" ref="D908:D920" si="1887">LEFT(F908, SEARCH(",", F908) - 1)</f>
        <v>Lee Stempniak</v>
      </c>
      <c r="E908" t="str">
        <f t="shared" ref="E908:E920" si="1888">LEFT(RIGHT(F908, LEN(F908)-SEARCH(",", F908)-1), 2)</f>
        <v>RW</v>
      </c>
      <c r="F908" t="s">
        <v>6237</v>
      </c>
      <c r="G908">
        <v>82</v>
      </c>
      <c r="H908">
        <v>27</v>
      </c>
      <c r="I908">
        <v>25</v>
      </c>
      <c r="J908">
        <f t="shared" ref="J908:J920" si="1889">H908+I908</f>
        <v>52</v>
      </c>
      <c r="K908">
        <v>-2</v>
      </c>
      <c r="L908">
        <v>33</v>
      </c>
      <c r="M908" s="5" t="s">
        <v>5932</v>
      </c>
      <c r="N908" s="7">
        <f t="shared" ref="N908:N920" si="1890">LEFT(M908, LEN(M908)-3)+RIGHT(M908,2)/60</f>
        <v>14.716666666666667</v>
      </c>
      <c r="O908" s="7">
        <f t="shared" ref="O908:O920" si="1891">G908*N908</f>
        <v>1206.7666666666667</v>
      </c>
      <c r="P908">
        <v>8</v>
      </c>
      <c r="Q908">
        <v>11</v>
      </c>
      <c r="R908">
        <v>0</v>
      </c>
      <c r="S908">
        <v>0</v>
      </c>
      <c r="T908">
        <f t="shared" ref="T908:T920" si="1892">H908-P908-R908</f>
        <v>19</v>
      </c>
      <c r="U908">
        <f t="shared" ref="U908:U920" si="1893">I908-Q908-S908</f>
        <v>14</v>
      </c>
      <c r="V908">
        <v>166</v>
      </c>
      <c r="W908" s="9">
        <f t="shared" ref="W908:W920" si="1894">IF(V908=0,0,H908/V908)</f>
        <v>0.16265060240963855</v>
      </c>
      <c r="X908">
        <v>1667</v>
      </c>
      <c r="Y908">
        <v>4</v>
      </c>
      <c r="Z908">
        <v>0</v>
      </c>
      <c r="AA908">
        <v>1</v>
      </c>
      <c r="AB908">
        <v>6</v>
      </c>
      <c r="AC908" s="9">
        <f t="shared" ref="AC908:AC920" si="1895">IF(AA908+AB908=0,0,AA908/(AA908+AB908))</f>
        <v>0.14285714285714285</v>
      </c>
      <c r="AD908" s="5" t="s">
        <v>4115</v>
      </c>
      <c r="AE908" s="11">
        <f t="shared" ref="AE908:AE914" si="1896">LEFT(AD908, LEN(AD908)-3)+RIGHT(AD908,2)/60</f>
        <v>23.2</v>
      </c>
      <c r="AF908" s="27">
        <v>50</v>
      </c>
      <c r="AG908" s="12">
        <v>3639640</v>
      </c>
      <c r="AH908" s="13" t="s">
        <v>4507</v>
      </c>
      <c r="AI908" s="13" t="s">
        <v>4390</v>
      </c>
      <c r="AJ908" s="14">
        <v>4.9000000000000004</v>
      </c>
      <c r="AK908" s="13" t="s">
        <v>6270</v>
      </c>
      <c r="AL908" s="13" t="s">
        <v>6378</v>
      </c>
      <c r="AM908" s="13" t="s">
        <v>6495</v>
      </c>
      <c r="AN908" s="18">
        <f t="shared" ref="AN908:AN920" si="1897">AH908+0</f>
        <v>34.299999999999997</v>
      </c>
      <c r="AO908" s="18">
        <f t="shared" ref="AO908:AO920" si="1898">AI908+0</f>
        <v>24.1</v>
      </c>
      <c r="AP908" s="18">
        <f t="shared" ref="AP908:AP920" si="1899">AJ908+0</f>
        <v>4.9000000000000004</v>
      </c>
      <c r="AQ908" s="18">
        <f t="shared" ref="AQ908:AQ920" si="1900">AK908+0</f>
        <v>4.2</v>
      </c>
      <c r="AR908" s="18">
        <f t="shared" si="1871"/>
        <v>5.6632395078375186</v>
      </c>
      <c r="AS908" s="18">
        <f t="shared" ref="AS908:AS920" si="1901">AL908+0</f>
        <v>2.5</v>
      </c>
      <c r="AT908" s="18">
        <f t="shared" si="1872"/>
        <v>3.3709758975223325</v>
      </c>
      <c r="AU908" s="18">
        <f t="shared" ref="AU908:AU920" si="1902">AM908+0</f>
        <v>6.7</v>
      </c>
      <c r="AV908" s="66">
        <v>19</v>
      </c>
      <c r="AW908" s="66">
        <v>64</v>
      </c>
      <c r="AX908" s="66">
        <v>69</v>
      </c>
      <c r="AY908" s="66">
        <v>42</v>
      </c>
      <c r="AZ908" s="66">
        <v>34</v>
      </c>
      <c r="BA908" s="66">
        <v>1</v>
      </c>
      <c r="BB908" s="66">
        <v>6</v>
      </c>
      <c r="BC908" s="66">
        <v>0.1</v>
      </c>
      <c r="BE908" t="s">
        <v>711</v>
      </c>
      <c r="BF908" t="s">
        <v>712</v>
      </c>
      <c r="BG908" t="s">
        <v>679</v>
      </c>
      <c r="BH908" t="s">
        <v>7471</v>
      </c>
      <c r="BI908">
        <v>72</v>
      </c>
      <c r="BJ908">
        <v>190</v>
      </c>
      <c r="BK908" t="s">
        <v>1258</v>
      </c>
      <c r="BL908" t="s">
        <v>7128</v>
      </c>
      <c r="BM908" s="4" t="s">
        <v>442</v>
      </c>
      <c r="BN908" s="4" t="s">
        <v>6586</v>
      </c>
      <c r="BO908" s="4" t="s">
        <v>2638</v>
      </c>
      <c r="BP908" s="4" t="s">
        <v>6587</v>
      </c>
      <c r="BQ908" s="7">
        <f t="shared" si="1873"/>
        <v>1206.6666666666667</v>
      </c>
      <c r="BR908" s="7">
        <f t="shared" si="1874"/>
        <v>930.08333333333337</v>
      </c>
      <c r="BS908" s="7">
        <f t="shared" si="1875"/>
        <v>14.266666666666667</v>
      </c>
      <c r="BT908" s="7">
        <f t="shared" si="1876"/>
        <v>262.31666666666666</v>
      </c>
      <c r="BU908" s="12">
        <v>1667</v>
      </c>
      <c r="BV908">
        <v>8</v>
      </c>
      <c r="BW908">
        <v>4</v>
      </c>
      <c r="BX908">
        <v>3</v>
      </c>
      <c r="BY908" s="18">
        <f t="shared" si="1877"/>
        <v>11.342479674796749</v>
      </c>
      <c r="BZ908" s="18">
        <f t="shared" si="1878"/>
        <v>0.17398373983739837</v>
      </c>
      <c r="CA908" s="18">
        <f t="shared" si="1879"/>
        <v>3.1989837398373981</v>
      </c>
      <c r="CB908" s="6">
        <v>44</v>
      </c>
      <c r="CC908" s="6">
        <v>31</v>
      </c>
      <c r="CD908" s="6">
        <v>0</v>
      </c>
      <c r="CE908" s="6">
        <v>75</v>
      </c>
      <c r="CF908" s="6">
        <v>38</v>
      </c>
      <c r="CG908" s="6">
        <v>6</v>
      </c>
      <c r="CH908" s="6">
        <v>2</v>
      </c>
      <c r="CI908" s="6">
        <v>46</v>
      </c>
      <c r="CJ908" s="11">
        <f t="shared" si="1880"/>
        <v>2.8384553355434101</v>
      </c>
      <c r="CK908" s="11">
        <f t="shared" si="1881"/>
        <v>7.0906664972361648</v>
      </c>
      <c r="CL908" s="11">
        <f t="shared" si="1882"/>
        <v>0</v>
      </c>
      <c r="CM908" s="11">
        <f t="shared" si="1883"/>
        <v>2.4513932443329449</v>
      </c>
      <c r="CN908" s="11">
        <f t="shared" si="1884"/>
        <v>1.3723870639811933</v>
      </c>
      <c r="CO908" s="11">
        <f t="shared" si="1885"/>
        <v>8.4112149532710276</v>
      </c>
      <c r="CP908" s="52">
        <f t="shared" si="1865"/>
        <v>0.43181818181818182</v>
      </c>
      <c r="CQ908" s="52">
        <f t="shared" si="1866"/>
        <v>0.31818181818181818</v>
      </c>
      <c r="CR908" s="52">
        <f t="shared" si="1867"/>
        <v>0.75</v>
      </c>
      <c r="CS908" s="52">
        <f t="shared" si="1868"/>
        <v>0.25806451612903225</v>
      </c>
      <c r="CT908" s="52">
        <f t="shared" si="1869"/>
        <v>0.35483870967741937</v>
      </c>
      <c r="CU908" s="52">
        <f t="shared" si="1870"/>
        <v>0.61290322580645162</v>
      </c>
      <c r="CV908">
        <v>0</v>
      </c>
      <c r="CW908" s="60">
        <f t="shared" ref="CW908:CW920" si="1903">DD908+DJ908+DN908</f>
        <v>67.373011363650775</v>
      </c>
      <c r="CX908" s="60">
        <f t="shared" ref="CX908:CX920" si="1904">CW908/DR908*2000</f>
        <v>111.66797463588527</v>
      </c>
      <c r="CY908" s="60">
        <v>29.93079043308299</v>
      </c>
      <c r="CZ908" s="60">
        <v>12.686788512938492</v>
      </c>
      <c r="DA908" s="60">
        <v>-0.33035297577140316</v>
      </c>
      <c r="DB908" s="60">
        <v>-0.19020909349774281</v>
      </c>
      <c r="DC908" s="60">
        <v>14.04727849867483</v>
      </c>
      <c r="DD908" s="60">
        <f t="shared" ref="DD908:DD920" si="1905">SUM(CY908:DC908)</f>
        <v>56.144295375427163</v>
      </c>
      <c r="DE908" s="60">
        <f t="shared" ref="DE908:DE920" si="1906">DD908/DR908*2000</f>
        <v>93.05684316369144</v>
      </c>
      <c r="DF908" s="60">
        <v>6.9987511398939395</v>
      </c>
      <c r="DG908" s="60">
        <v>-0.90638772767815878</v>
      </c>
      <c r="DH908" s="60">
        <v>0.27257550590839275</v>
      </c>
      <c r="DI908" s="60">
        <v>4.8637770700994398</v>
      </c>
      <c r="DJ908" s="60">
        <f t="shared" ref="DJ908:DJ920" si="1907">SUM(DF908:DI908)</f>
        <v>11.228715988223612</v>
      </c>
      <c r="DK908" s="60">
        <f t="shared" ref="DK908:DK920" si="1908">DJ908/DR908*2000</f>
        <v>18.611131472193836</v>
      </c>
      <c r="DL908" s="60"/>
      <c r="DM908" s="60"/>
      <c r="DN908" s="60">
        <f t="shared" ref="DN908:DN920" si="1909">SUM(DL908:DM908)</f>
        <v>0</v>
      </c>
      <c r="DO908" s="58">
        <v>930.08333333333326</v>
      </c>
      <c r="DP908" s="58">
        <v>262.31666666666666</v>
      </c>
      <c r="DQ908" s="58">
        <v>14.266666666666666</v>
      </c>
      <c r="DR908" s="58">
        <v>1206.6666666666665</v>
      </c>
    </row>
    <row r="909" spans="1:122" x14ac:dyDescent="0.2">
      <c r="A909" t="s">
        <v>4674</v>
      </c>
      <c r="B909" t="s">
        <v>4674</v>
      </c>
      <c r="C909" t="str">
        <f t="shared" si="1886"/>
        <v xml:space="preserve">Rucinsky, Martin </v>
      </c>
      <c r="D909" t="str">
        <f t="shared" si="1887"/>
        <v>Martin Rucinsky</v>
      </c>
      <c r="E909" t="str">
        <f t="shared" si="1888"/>
        <v>LW</v>
      </c>
      <c r="F909" t="s">
        <v>6243</v>
      </c>
      <c r="G909">
        <v>52</v>
      </c>
      <c r="H909">
        <v>12</v>
      </c>
      <c r="I909">
        <v>21</v>
      </c>
      <c r="J909">
        <f t="shared" si="1889"/>
        <v>33</v>
      </c>
      <c r="K909">
        <v>-3</v>
      </c>
      <c r="L909">
        <v>48</v>
      </c>
      <c r="M909" s="5" t="s">
        <v>5980</v>
      </c>
      <c r="N909" s="7">
        <f t="shared" si="1890"/>
        <v>16.716666666666665</v>
      </c>
      <c r="O909" s="7">
        <f t="shared" si="1891"/>
        <v>869.26666666666654</v>
      </c>
      <c r="P909">
        <v>4</v>
      </c>
      <c r="Q909">
        <v>7</v>
      </c>
      <c r="R909">
        <v>0</v>
      </c>
      <c r="S909">
        <v>0</v>
      </c>
      <c r="T909">
        <f t="shared" si="1892"/>
        <v>8</v>
      </c>
      <c r="U909">
        <f t="shared" si="1893"/>
        <v>14</v>
      </c>
      <c r="V909">
        <v>96</v>
      </c>
      <c r="W909" s="9">
        <f t="shared" si="1894"/>
        <v>0.125</v>
      </c>
      <c r="X909">
        <v>1196</v>
      </c>
      <c r="Y909">
        <v>3</v>
      </c>
      <c r="Z909">
        <v>0</v>
      </c>
      <c r="AA909">
        <v>3</v>
      </c>
      <c r="AB909">
        <v>11</v>
      </c>
      <c r="AC909" s="9">
        <f t="shared" si="1895"/>
        <v>0.21428571428571427</v>
      </c>
      <c r="AD909" s="5" t="s">
        <v>888</v>
      </c>
      <c r="AE909" s="11">
        <f t="shared" si="1896"/>
        <v>26.35</v>
      </c>
      <c r="AF909" s="27">
        <v>44</v>
      </c>
      <c r="AG909" s="12">
        <v>1440913</v>
      </c>
      <c r="AH909" s="13" t="s">
        <v>6471</v>
      </c>
      <c r="AI909" s="13" t="s">
        <v>4399</v>
      </c>
      <c r="AJ909" s="14">
        <v>1</v>
      </c>
      <c r="AK909" s="13" t="s">
        <v>6339</v>
      </c>
      <c r="AL909" s="13" t="s">
        <v>6345</v>
      </c>
      <c r="AM909" s="13" t="s">
        <v>6296</v>
      </c>
      <c r="AN909" s="18">
        <f t="shared" si="1897"/>
        <v>21.1</v>
      </c>
      <c r="AO909" s="18">
        <f t="shared" si="1898"/>
        <v>15.5</v>
      </c>
      <c r="AP909" s="18">
        <f t="shared" si="1899"/>
        <v>1</v>
      </c>
      <c r="AQ909" s="18">
        <f t="shared" si="1900"/>
        <v>2.2000000000000002</v>
      </c>
      <c r="AR909" s="18">
        <f t="shared" si="1871"/>
        <v>3.9802795241756748</v>
      </c>
      <c r="AS909" s="18">
        <f t="shared" si="1901"/>
        <v>1.2</v>
      </c>
      <c r="AT909" s="18">
        <f t="shared" si="1872"/>
        <v>2.1710615586412771</v>
      </c>
      <c r="AU909" s="18">
        <f t="shared" si="1902"/>
        <v>3.4</v>
      </c>
      <c r="AV909" s="66">
        <v>7</v>
      </c>
      <c r="AW909" s="66">
        <v>15</v>
      </c>
      <c r="AX909" s="66">
        <v>32</v>
      </c>
      <c r="AY909" s="66">
        <v>33</v>
      </c>
      <c r="AZ909" s="66">
        <v>19</v>
      </c>
      <c r="BA909" s="66">
        <v>3</v>
      </c>
      <c r="BB909" s="66">
        <v>11</v>
      </c>
      <c r="BC909" s="66">
        <v>0.4</v>
      </c>
      <c r="BD909">
        <v>62</v>
      </c>
      <c r="BE909" t="s">
        <v>160</v>
      </c>
      <c r="BF909" t="s">
        <v>161</v>
      </c>
      <c r="BH909" t="s">
        <v>627</v>
      </c>
      <c r="BI909">
        <v>73</v>
      </c>
      <c r="BJ909">
        <v>207</v>
      </c>
      <c r="BK909" t="s">
        <v>1259</v>
      </c>
      <c r="BL909" t="s">
        <v>7128</v>
      </c>
      <c r="BM909" s="4" t="s">
        <v>2173</v>
      </c>
      <c r="BN909" s="4" t="s">
        <v>2174</v>
      </c>
      <c r="BO909" s="4" t="s">
        <v>2175</v>
      </c>
      <c r="BP909" s="4" t="s">
        <v>6944</v>
      </c>
      <c r="BQ909" s="7">
        <f t="shared" si="1873"/>
        <v>869.55</v>
      </c>
      <c r="BR909" s="7">
        <f t="shared" si="1874"/>
        <v>633.65</v>
      </c>
      <c r="BS909" s="7">
        <f t="shared" si="1875"/>
        <v>57.4</v>
      </c>
      <c r="BT909" s="7">
        <f t="shared" si="1876"/>
        <v>178.5</v>
      </c>
      <c r="BU909" s="12">
        <v>1196</v>
      </c>
      <c r="BV909">
        <v>6</v>
      </c>
      <c r="BW909">
        <v>2</v>
      </c>
      <c r="BX909">
        <v>1</v>
      </c>
      <c r="BY909" s="18">
        <f t="shared" si="1877"/>
        <v>12.185576923076923</v>
      </c>
      <c r="BZ909" s="18">
        <f t="shared" si="1878"/>
        <v>1.1038461538461539</v>
      </c>
      <c r="CA909" s="18">
        <f t="shared" si="1879"/>
        <v>3.4326923076923075</v>
      </c>
      <c r="CB909" s="6">
        <v>25</v>
      </c>
      <c r="CC909" s="6">
        <v>19</v>
      </c>
      <c r="CD909" s="6">
        <v>0</v>
      </c>
      <c r="CE909" s="6">
        <v>44</v>
      </c>
      <c r="CF909" s="6">
        <v>27</v>
      </c>
      <c r="CG909" s="6">
        <v>1</v>
      </c>
      <c r="CH909" s="6">
        <v>4</v>
      </c>
      <c r="CI909" s="6">
        <v>32</v>
      </c>
      <c r="CJ909" s="11">
        <f t="shared" si="1880"/>
        <v>2.3672374339146218</v>
      </c>
      <c r="CK909" s="11">
        <f t="shared" si="1881"/>
        <v>6.386554621848739</v>
      </c>
      <c r="CL909" s="11">
        <f t="shared" si="1882"/>
        <v>0</v>
      </c>
      <c r="CM909" s="11">
        <f t="shared" si="1883"/>
        <v>2.5566164286277915</v>
      </c>
      <c r="CN909" s="11">
        <f t="shared" si="1884"/>
        <v>0.33613445378151263</v>
      </c>
      <c r="CO909" s="11">
        <f t="shared" si="1885"/>
        <v>4.1811846689895464</v>
      </c>
      <c r="CP909" s="52">
        <f t="shared" si="1865"/>
        <v>0.32</v>
      </c>
      <c r="CQ909" s="52">
        <f t="shared" si="1866"/>
        <v>0.56000000000000005</v>
      </c>
      <c r="CR909" s="52">
        <f t="shared" si="1867"/>
        <v>0.88000000000000012</v>
      </c>
      <c r="CS909" s="52">
        <f t="shared" si="1868"/>
        <v>0.21052631578947367</v>
      </c>
      <c r="CT909" s="52">
        <f t="shared" si="1869"/>
        <v>0.36842105263157893</v>
      </c>
      <c r="CU909" s="52">
        <f t="shared" si="1870"/>
        <v>0.57894736842105265</v>
      </c>
      <c r="CV909">
        <v>0</v>
      </c>
      <c r="CW909" s="60">
        <f t="shared" si="1903"/>
        <v>25.098294162345372</v>
      </c>
      <c r="CX909" s="60">
        <f t="shared" si="1904"/>
        <v>57.727086797413314</v>
      </c>
      <c r="CY909" s="60">
        <v>13.187700455165226</v>
      </c>
      <c r="CZ909" s="60">
        <v>4.3112824041996571</v>
      </c>
      <c r="DA909" s="60">
        <v>-0.23805947244366601</v>
      </c>
      <c r="DB909" s="60">
        <v>-0.76528051168951661</v>
      </c>
      <c r="DC909" s="60">
        <v>5.6419661991039378</v>
      </c>
      <c r="DD909" s="60">
        <f t="shared" si="1905"/>
        <v>22.137609074335636</v>
      </c>
      <c r="DE909" s="60">
        <f t="shared" si="1906"/>
        <v>50.917391925330662</v>
      </c>
      <c r="DF909" s="60">
        <v>4.8514187804813069</v>
      </c>
      <c r="DG909" s="60">
        <v>0.33261134354655508</v>
      </c>
      <c r="DH909" s="60">
        <v>3.6164357782526357</v>
      </c>
      <c r="DI909" s="60">
        <v>-5.8397808142707612</v>
      </c>
      <c r="DJ909" s="60">
        <f t="shared" si="1907"/>
        <v>2.9606850880097353</v>
      </c>
      <c r="DK909" s="60">
        <f t="shared" si="1908"/>
        <v>6.8096948720826536</v>
      </c>
      <c r="DL909" s="60"/>
      <c r="DM909" s="60"/>
      <c r="DN909" s="60">
        <f t="shared" si="1909"/>
        <v>0</v>
      </c>
      <c r="DO909" s="59">
        <v>633.65</v>
      </c>
      <c r="DP909" s="59">
        <v>178.5</v>
      </c>
      <c r="DQ909" s="59">
        <v>57.4</v>
      </c>
      <c r="DR909" s="58">
        <v>869.55</v>
      </c>
    </row>
    <row r="910" spans="1:122" x14ac:dyDescent="0.2">
      <c r="A910" t="s">
        <v>4674</v>
      </c>
      <c r="B910" t="s">
        <v>4674</v>
      </c>
      <c r="C910" t="str">
        <f t="shared" si="1886"/>
        <v xml:space="preserve">Walker, Matt </v>
      </c>
      <c r="D910" t="str">
        <f t="shared" si="1887"/>
        <v>Matt Walker</v>
      </c>
      <c r="E910" t="str">
        <f t="shared" si="1888"/>
        <v xml:space="preserve">D </v>
      </c>
      <c r="F910" t="s">
        <v>6257</v>
      </c>
      <c r="G910">
        <v>48</v>
      </c>
      <c r="H910">
        <v>0</v>
      </c>
      <c r="I910">
        <v>5</v>
      </c>
      <c r="J910">
        <f t="shared" si="1889"/>
        <v>5</v>
      </c>
      <c r="K910">
        <v>7</v>
      </c>
      <c r="L910">
        <v>72</v>
      </c>
      <c r="M910" s="5" t="s">
        <v>5556</v>
      </c>
      <c r="N910" s="7">
        <f t="shared" si="1890"/>
        <v>15.25</v>
      </c>
      <c r="O910" s="7">
        <f t="shared" si="1891"/>
        <v>732</v>
      </c>
      <c r="P910">
        <v>0</v>
      </c>
      <c r="Q910">
        <v>0</v>
      </c>
      <c r="R910">
        <v>0</v>
      </c>
      <c r="S910">
        <v>0</v>
      </c>
      <c r="T910">
        <f t="shared" si="1892"/>
        <v>0</v>
      </c>
      <c r="U910">
        <f t="shared" si="1893"/>
        <v>5</v>
      </c>
      <c r="V910">
        <v>34</v>
      </c>
      <c r="W910" s="9">
        <f t="shared" si="1894"/>
        <v>0</v>
      </c>
      <c r="X910">
        <v>1008</v>
      </c>
      <c r="Y910">
        <v>0</v>
      </c>
      <c r="Z910">
        <v>0</v>
      </c>
      <c r="AA910">
        <v>0</v>
      </c>
      <c r="AB910">
        <v>0</v>
      </c>
      <c r="AC910" s="9">
        <f t="shared" si="1895"/>
        <v>0</v>
      </c>
      <c r="AD910" s="5" t="s">
        <v>889</v>
      </c>
      <c r="AE910" s="11">
        <f t="shared" si="1896"/>
        <v>146.43333333333334</v>
      </c>
      <c r="AF910" s="27">
        <v>48</v>
      </c>
      <c r="AG910" s="12">
        <v>451953</v>
      </c>
      <c r="AH910" s="13" t="s">
        <v>6393</v>
      </c>
      <c r="AI910" s="13" t="s">
        <v>4394</v>
      </c>
      <c r="AJ910" s="14">
        <v>6.1</v>
      </c>
      <c r="AK910" s="13" t="s">
        <v>6335</v>
      </c>
      <c r="AL910" s="13" t="s">
        <v>6324</v>
      </c>
      <c r="AM910" s="13" t="s">
        <v>6302</v>
      </c>
      <c r="AN910" s="18">
        <f t="shared" si="1897"/>
        <v>11.7</v>
      </c>
      <c r="AO910" s="18">
        <f t="shared" si="1898"/>
        <v>17.100000000000001</v>
      </c>
      <c r="AP910" s="18">
        <f t="shared" si="1899"/>
        <v>6.1</v>
      </c>
      <c r="AQ910" s="18">
        <f t="shared" si="1900"/>
        <v>-1.1000000000000001</v>
      </c>
      <c r="AR910" s="18">
        <f t="shared" si="1871"/>
        <v>-2.6822726164350157</v>
      </c>
      <c r="AS910" s="18">
        <f t="shared" si="1901"/>
        <v>3.1</v>
      </c>
      <c r="AT910" s="18">
        <f t="shared" si="1872"/>
        <v>7.5591319190441348</v>
      </c>
      <c r="AU910" s="18">
        <f t="shared" si="1902"/>
        <v>2</v>
      </c>
      <c r="AV910" s="66">
        <v>67</v>
      </c>
      <c r="AW910" s="66">
        <v>51</v>
      </c>
      <c r="AX910" s="66">
        <v>25</v>
      </c>
      <c r="AY910" s="66">
        <v>42</v>
      </c>
      <c r="AZ910" s="66">
        <v>11</v>
      </c>
      <c r="BA910" s="66">
        <v>0</v>
      </c>
      <c r="BB910" s="66">
        <v>0</v>
      </c>
      <c r="BC910" s="66">
        <v>0</v>
      </c>
      <c r="BE910" t="s">
        <v>3946</v>
      </c>
      <c r="BF910" t="s">
        <v>3947</v>
      </c>
      <c r="BG910" t="s">
        <v>7474</v>
      </c>
      <c r="BH910" t="s">
        <v>7457</v>
      </c>
      <c r="BI910">
        <v>75</v>
      </c>
      <c r="BJ910">
        <v>229</v>
      </c>
      <c r="BK910" t="s">
        <v>1258</v>
      </c>
      <c r="BL910" t="s">
        <v>7128</v>
      </c>
      <c r="BM910" s="4" t="s">
        <v>2104</v>
      </c>
      <c r="BN910" s="4" t="s">
        <v>2381</v>
      </c>
      <c r="BO910" s="4" t="s">
        <v>2382</v>
      </c>
      <c r="BP910" s="4" t="s">
        <v>6918</v>
      </c>
      <c r="BQ910" s="7">
        <f t="shared" si="1873"/>
        <v>732.2166666666667</v>
      </c>
      <c r="BR910" s="7">
        <f t="shared" si="1874"/>
        <v>644.23333333333335</v>
      </c>
      <c r="BS910" s="7">
        <f t="shared" si="1875"/>
        <v>82.416666666666671</v>
      </c>
      <c r="BT910" s="7">
        <f t="shared" si="1876"/>
        <v>5.5666666666666664</v>
      </c>
      <c r="BU910" s="12">
        <v>1008</v>
      </c>
      <c r="BV910">
        <v>0</v>
      </c>
      <c r="BW910">
        <v>0</v>
      </c>
      <c r="BX910">
        <v>0</v>
      </c>
      <c r="BY910" s="18">
        <f t="shared" si="1877"/>
        <v>13.421527777777778</v>
      </c>
      <c r="BZ910" s="18">
        <f t="shared" si="1878"/>
        <v>1.7170138888888891</v>
      </c>
      <c r="CA910" s="18">
        <f t="shared" si="1879"/>
        <v>0.11597222222222221</v>
      </c>
      <c r="CB910" s="6">
        <v>25</v>
      </c>
      <c r="CC910" s="6">
        <v>0</v>
      </c>
      <c r="CD910" s="6">
        <v>1</v>
      </c>
      <c r="CE910" s="6">
        <v>26</v>
      </c>
      <c r="CF910" s="6">
        <v>20</v>
      </c>
      <c r="CG910" s="6">
        <v>0</v>
      </c>
      <c r="CH910" s="6">
        <v>14</v>
      </c>
      <c r="CI910" s="6">
        <v>34</v>
      </c>
      <c r="CJ910" s="11">
        <f t="shared" si="1880"/>
        <v>2.3283489418947587</v>
      </c>
      <c r="CK910" s="11">
        <f t="shared" si="1881"/>
        <v>0</v>
      </c>
      <c r="CL910" s="11">
        <f t="shared" si="1882"/>
        <v>0.72800808897876634</v>
      </c>
      <c r="CM910" s="11">
        <f t="shared" si="1883"/>
        <v>1.8626791535158069</v>
      </c>
      <c r="CN910" s="11">
        <f t="shared" si="1884"/>
        <v>0</v>
      </c>
      <c r="CO910" s="11">
        <f t="shared" si="1885"/>
        <v>10.19211324570273</v>
      </c>
      <c r="CP910" s="52">
        <f t="shared" si="1865"/>
        <v>0</v>
      </c>
      <c r="CQ910" s="52">
        <f t="shared" si="1866"/>
        <v>0.2</v>
      </c>
      <c r="CR910" s="52">
        <f t="shared" si="1867"/>
        <v>0.2</v>
      </c>
      <c r="CS910" s="52">
        <f t="shared" si="1868"/>
        <v>0</v>
      </c>
      <c r="CT910" s="52">
        <f t="shared" si="1869"/>
        <v>0</v>
      </c>
      <c r="CU910" s="52">
        <f t="shared" si="1870"/>
        <v>0</v>
      </c>
      <c r="CV910">
        <v>0</v>
      </c>
      <c r="CW910" s="60">
        <f t="shared" si="1903"/>
        <v>18.426611872593309</v>
      </c>
      <c r="CX910" s="60">
        <f t="shared" si="1904"/>
        <v>50.33103645804286</v>
      </c>
      <c r="CY910" s="60">
        <v>-0.59202131444942729</v>
      </c>
      <c r="CZ910" s="60">
        <v>-0.2102974924994791</v>
      </c>
      <c r="DA910" s="60">
        <v>-0.20046128846084335</v>
      </c>
      <c r="DB910" s="60">
        <v>-0.20590762744932911</v>
      </c>
      <c r="DC910" s="60">
        <v>0</v>
      </c>
      <c r="DD910" s="60">
        <f t="shared" si="1905"/>
        <v>-1.2086877228590791</v>
      </c>
      <c r="DE910" s="60">
        <f t="shared" si="1906"/>
        <v>-3.3014482676596066</v>
      </c>
      <c r="DF910" s="60">
        <v>18.13127707493976</v>
      </c>
      <c r="DG910" s="60">
        <v>0.1737495430086845</v>
      </c>
      <c r="DH910" s="60">
        <v>6.1363998816185282E-2</v>
      </c>
      <c r="DI910" s="60">
        <v>1.2689089786877574</v>
      </c>
      <c r="DJ910" s="60">
        <f t="shared" si="1907"/>
        <v>19.635299595452388</v>
      </c>
      <c r="DK910" s="60">
        <f t="shared" si="1908"/>
        <v>53.632484725702462</v>
      </c>
      <c r="DL910" s="60"/>
      <c r="DM910" s="60"/>
      <c r="DN910" s="60">
        <f t="shared" si="1909"/>
        <v>0</v>
      </c>
      <c r="DO910" s="59">
        <v>644.23333333333335</v>
      </c>
      <c r="DP910" s="59">
        <v>5.5666666666666664</v>
      </c>
      <c r="DQ910" s="59">
        <v>82.416666666666671</v>
      </c>
      <c r="DR910" s="58">
        <v>732.2166666666667</v>
      </c>
    </row>
    <row r="911" spans="1:122" x14ac:dyDescent="0.2">
      <c r="A911" t="s">
        <v>4672</v>
      </c>
      <c r="B911" t="s">
        <v>4674</v>
      </c>
      <c r="C911" t="str">
        <f t="shared" si="1886"/>
        <v xml:space="preserve">Dupont, Micki </v>
      </c>
      <c r="D911" t="str">
        <f t="shared" si="1887"/>
        <v>Micki Dupont</v>
      </c>
      <c r="E911" t="str">
        <f t="shared" si="1888"/>
        <v xml:space="preserve">D </v>
      </c>
      <c r="F911" t="s">
        <v>6204</v>
      </c>
      <c r="G911">
        <v>3</v>
      </c>
      <c r="H911">
        <v>0</v>
      </c>
      <c r="I911">
        <v>1</v>
      </c>
      <c r="J911">
        <f t="shared" si="1889"/>
        <v>1</v>
      </c>
      <c r="K911">
        <v>-3</v>
      </c>
      <c r="L911">
        <v>4</v>
      </c>
      <c r="M911" s="5" t="s">
        <v>5673</v>
      </c>
      <c r="N911" s="7">
        <f t="shared" si="1890"/>
        <v>13.8</v>
      </c>
      <c r="O911" s="7">
        <f t="shared" si="1891"/>
        <v>41.400000000000006</v>
      </c>
      <c r="P911">
        <v>0</v>
      </c>
      <c r="Q911">
        <v>1</v>
      </c>
      <c r="R911">
        <v>0</v>
      </c>
      <c r="S911">
        <v>0</v>
      </c>
      <c r="T911">
        <f t="shared" si="1892"/>
        <v>0</v>
      </c>
      <c r="U911">
        <f t="shared" si="1893"/>
        <v>0</v>
      </c>
      <c r="V911">
        <v>6</v>
      </c>
      <c r="W911" s="9">
        <f t="shared" si="1894"/>
        <v>0</v>
      </c>
      <c r="X911">
        <v>56</v>
      </c>
      <c r="Y911">
        <v>0</v>
      </c>
      <c r="Z911">
        <v>0</v>
      </c>
      <c r="AA911">
        <v>0</v>
      </c>
      <c r="AB911">
        <v>0</v>
      </c>
      <c r="AC911" s="9">
        <f t="shared" si="1895"/>
        <v>0</v>
      </c>
      <c r="AD911" s="5" t="s">
        <v>841</v>
      </c>
      <c r="AE911" s="11">
        <f t="shared" si="1896"/>
        <v>41.416666666666664</v>
      </c>
      <c r="AH911" s="13" t="s">
        <v>6422</v>
      </c>
      <c r="AI911" s="13" t="s">
        <v>6426</v>
      </c>
      <c r="AJ911" s="14">
        <v>-2.9</v>
      </c>
      <c r="AK911" s="13" t="s">
        <v>6349</v>
      </c>
      <c r="AL911" s="13" t="s">
        <v>6429</v>
      </c>
      <c r="AM911" s="13" t="s">
        <v>6340</v>
      </c>
      <c r="AN911" s="18">
        <f t="shared" si="1897"/>
        <v>1</v>
      </c>
      <c r="AO911" s="18">
        <f t="shared" si="1898"/>
        <v>0.9</v>
      </c>
      <c r="AP911" s="18">
        <f t="shared" si="1899"/>
        <v>-2.9</v>
      </c>
      <c r="AQ911" s="18">
        <f t="shared" si="1900"/>
        <v>0.1</v>
      </c>
      <c r="AR911" s="18">
        <f t="shared" si="1871"/>
        <v>4.20757363253857</v>
      </c>
      <c r="AS911" s="18">
        <f t="shared" si="1901"/>
        <v>-0.7</v>
      </c>
      <c r="AT911" s="18">
        <f t="shared" si="1872"/>
        <v>-29.453015427769984</v>
      </c>
      <c r="AU911" s="18">
        <f t="shared" si="1902"/>
        <v>-0.6</v>
      </c>
      <c r="AV911" s="66">
        <v>1</v>
      </c>
      <c r="AW911" s="66">
        <v>1</v>
      </c>
      <c r="AX911" s="66">
        <v>2</v>
      </c>
      <c r="AY911" s="66">
        <v>0</v>
      </c>
      <c r="AZ911" s="66">
        <v>0</v>
      </c>
      <c r="BA911" s="66">
        <v>0</v>
      </c>
      <c r="BB911" s="66">
        <v>0</v>
      </c>
      <c r="BC911" s="66">
        <v>0</v>
      </c>
      <c r="BE911" t="s">
        <v>4017</v>
      </c>
      <c r="BF911" t="s">
        <v>2853</v>
      </c>
      <c r="BG911" t="s">
        <v>7474</v>
      </c>
      <c r="BH911" t="s">
        <v>7457</v>
      </c>
      <c r="BI911">
        <v>70</v>
      </c>
      <c r="BJ911">
        <v>186</v>
      </c>
      <c r="BK911" t="s">
        <v>1258</v>
      </c>
      <c r="BL911" t="s">
        <v>7128</v>
      </c>
      <c r="BM911" s="4" t="s">
        <v>6116</v>
      </c>
      <c r="BN911" s="4" t="s">
        <v>6117</v>
      </c>
      <c r="BO911" s="4" t="s">
        <v>3499</v>
      </c>
      <c r="BP911" s="4" t="s">
        <v>588</v>
      </c>
      <c r="BQ911" s="7">
        <f t="shared" si="1873"/>
        <v>41.416666666666664</v>
      </c>
      <c r="BR911" s="7">
        <f t="shared" si="1874"/>
        <v>35.299999999999997</v>
      </c>
      <c r="BS911" s="7">
        <f t="shared" si="1875"/>
        <v>0.5</v>
      </c>
      <c r="BT911" s="7">
        <f t="shared" si="1876"/>
        <v>5.6166666666666671</v>
      </c>
      <c r="BU911">
        <v>56</v>
      </c>
      <c r="BV911">
        <v>0</v>
      </c>
      <c r="BW911">
        <v>0</v>
      </c>
      <c r="BX911">
        <v>0</v>
      </c>
      <c r="BY911" s="18">
        <f t="shared" si="1877"/>
        <v>11.766666666666666</v>
      </c>
      <c r="BZ911" s="18">
        <f t="shared" si="1878"/>
        <v>0.16666666666666666</v>
      </c>
      <c r="CA911" s="18">
        <f t="shared" si="1879"/>
        <v>1.8722222222222225</v>
      </c>
      <c r="CB911" s="6">
        <v>0</v>
      </c>
      <c r="CC911" s="6">
        <v>1</v>
      </c>
      <c r="CD911" s="6">
        <v>0</v>
      </c>
      <c r="CE911" s="6">
        <v>1</v>
      </c>
      <c r="CF911" s="6">
        <v>3</v>
      </c>
      <c r="CG911" s="6">
        <v>0</v>
      </c>
      <c r="CH911" s="6">
        <v>0</v>
      </c>
      <c r="CI911" s="6">
        <v>3</v>
      </c>
      <c r="CJ911" s="11">
        <f t="shared" si="1880"/>
        <v>0</v>
      </c>
      <c r="CK911" s="11">
        <f t="shared" si="1881"/>
        <v>10.682492581602373</v>
      </c>
      <c r="CL911" s="11">
        <f t="shared" si="1882"/>
        <v>0</v>
      </c>
      <c r="CM911" s="11">
        <f t="shared" si="1883"/>
        <v>5.0991501416430598</v>
      </c>
      <c r="CN911" s="11">
        <f t="shared" si="1884"/>
        <v>0</v>
      </c>
      <c r="CO911" s="11">
        <f t="shared" si="1885"/>
        <v>0</v>
      </c>
      <c r="CP911" s="52">
        <f t="shared" si="1865"/>
        <v>0</v>
      </c>
      <c r="CQ911" s="52">
        <f t="shared" si="1866"/>
        <v>0</v>
      </c>
      <c r="CR911" s="52">
        <f t="shared" si="1867"/>
        <v>0</v>
      </c>
      <c r="CS911" s="52">
        <f t="shared" si="1868"/>
        <v>0</v>
      </c>
      <c r="CT911" s="52">
        <f t="shared" si="1869"/>
        <v>1</v>
      </c>
      <c r="CU911" s="52">
        <f t="shared" si="1870"/>
        <v>1</v>
      </c>
      <c r="CV911">
        <v>0</v>
      </c>
      <c r="CW911" s="60">
        <f t="shared" si="1903"/>
        <v>-0.70669836834068556</v>
      </c>
      <c r="CX911" s="60">
        <f t="shared" si="1904"/>
        <v>-34.126279356491857</v>
      </c>
      <c r="CY911" s="60">
        <v>-0.29797907728740514</v>
      </c>
      <c r="CZ911" s="60">
        <v>0.51689755313399333</v>
      </c>
      <c r="DA911" s="60">
        <v>4.1316360758528591E-2</v>
      </c>
      <c r="DB911" s="60">
        <v>-1.1350248573587863E-3</v>
      </c>
      <c r="DC911" s="60">
        <v>0</v>
      </c>
      <c r="DD911" s="60">
        <f t="shared" si="1905"/>
        <v>0.25909981174775798</v>
      </c>
      <c r="DE911" s="60">
        <f t="shared" si="1906"/>
        <v>12.51186213671266</v>
      </c>
      <c r="DF911" s="60">
        <v>-0.44409556092053576</v>
      </c>
      <c r="DG911" s="60">
        <v>0.11819970875415553</v>
      </c>
      <c r="DH911" s="60">
        <v>5.7642192636382518E-2</v>
      </c>
      <c r="DI911" s="60">
        <v>-0.69754452055844585</v>
      </c>
      <c r="DJ911" s="60">
        <f t="shared" si="1907"/>
        <v>-0.96579818008844354</v>
      </c>
      <c r="DK911" s="60">
        <f t="shared" si="1908"/>
        <v>-46.638141493204522</v>
      </c>
      <c r="DL911" s="60"/>
      <c r="DM911" s="60"/>
      <c r="DN911" s="60">
        <f t="shared" si="1909"/>
        <v>0</v>
      </c>
      <c r="DO911" s="58">
        <v>35.299999999999997</v>
      </c>
      <c r="DP911" s="58">
        <v>5.6166666666666671</v>
      </c>
      <c r="DQ911" s="58">
        <v>0.5</v>
      </c>
      <c r="DR911" s="58">
        <v>41.416666666666664</v>
      </c>
    </row>
    <row r="912" spans="1:122" x14ac:dyDescent="0.2">
      <c r="A912" t="s">
        <v>4674</v>
      </c>
      <c r="B912" t="s">
        <v>4674</v>
      </c>
      <c r="C912" t="str">
        <f t="shared" si="1886"/>
        <v xml:space="preserve">Glumac, Mike </v>
      </c>
      <c r="D912" t="str">
        <f t="shared" si="1887"/>
        <v>Mike Glumac</v>
      </c>
      <c r="E912" t="str">
        <f t="shared" si="1888"/>
        <v xml:space="preserve">C </v>
      </c>
      <c r="F912" t="s">
        <v>4523</v>
      </c>
      <c r="G912">
        <v>3</v>
      </c>
      <c r="H912">
        <v>0</v>
      </c>
      <c r="I912">
        <v>1</v>
      </c>
      <c r="J912">
        <f t="shared" si="1889"/>
        <v>1</v>
      </c>
      <c r="K912">
        <v>1</v>
      </c>
      <c r="L912">
        <v>0</v>
      </c>
      <c r="M912" s="5" t="s">
        <v>5833</v>
      </c>
      <c r="N912" s="7">
        <f t="shared" si="1890"/>
        <v>8.4</v>
      </c>
      <c r="O912" s="7">
        <f t="shared" si="1891"/>
        <v>25.200000000000003</v>
      </c>
      <c r="P912">
        <v>0</v>
      </c>
      <c r="Q912">
        <v>0</v>
      </c>
      <c r="R912">
        <v>0</v>
      </c>
      <c r="S912">
        <v>0</v>
      </c>
      <c r="T912">
        <f t="shared" si="1892"/>
        <v>0</v>
      </c>
      <c r="U912">
        <f t="shared" si="1893"/>
        <v>1</v>
      </c>
      <c r="V912">
        <v>4</v>
      </c>
      <c r="W912" s="9">
        <f t="shared" si="1894"/>
        <v>0</v>
      </c>
      <c r="X912">
        <v>38</v>
      </c>
      <c r="Y912">
        <v>0</v>
      </c>
      <c r="Z912">
        <v>0</v>
      </c>
      <c r="AA912">
        <v>0</v>
      </c>
      <c r="AB912">
        <v>0</v>
      </c>
      <c r="AC912" s="9">
        <f t="shared" si="1895"/>
        <v>0</v>
      </c>
      <c r="AD912" s="5" t="s">
        <v>890</v>
      </c>
      <c r="AE912" s="11">
        <f t="shared" si="1896"/>
        <v>25.183333333333334</v>
      </c>
      <c r="AH912" s="13" t="s">
        <v>6424</v>
      </c>
      <c r="AI912" s="13" t="s">
        <v>6424</v>
      </c>
      <c r="AJ912" s="14">
        <v>1</v>
      </c>
      <c r="AK912" s="13" t="s">
        <v>6349</v>
      </c>
      <c r="AL912" s="13" t="s">
        <v>6348</v>
      </c>
      <c r="AM912" s="13" t="s">
        <v>6310</v>
      </c>
      <c r="AN912" s="18">
        <f t="shared" si="1897"/>
        <v>0.4</v>
      </c>
      <c r="AO912" s="18">
        <f t="shared" si="1898"/>
        <v>0.4</v>
      </c>
      <c r="AP912" s="18">
        <f t="shared" si="1899"/>
        <v>1</v>
      </c>
      <c r="AQ912" s="18">
        <f t="shared" si="1900"/>
        <v>0.1</v>
      </c>
      <c r="AR912" s="18">
        <f t="shared" si="1871"/>
        <v>6.972690296339338</v>
      </c>
      <c r="AS912" s="18">
        <f t="shared" si="1901"/>
        <v>0.2</v>
      </c>
      <c r="AT912" s="18">
        <f t="shared" si="1872"/>
        <v>13.945380592678676</v>
      </c>
      <c r="AU912" s="18">
        <f t="shared" si="1902"/>
        <v>0.3</v>
      </c>
      <c r="AV912" s="66">
        <v>1</v>
      </c>
      <c r="AW912" s="66">
        <v>9</v>
      </c>
      <c r="AX912" s="66">
        <v>1</v>
      </c>
      <c r="AY912" s="66">
        <v>0</v>
      </c>
      <c r="AZ912" s="66">
        <v>0</v>
      </c>
      <c r="BA912" s="66">
        <v>0</v>
      </c>
      <c r="BB912" s="66">
        <v>0</v>
      </c>
      <c r="BC912" s="66">
        <v>0</v>
      </c>
      <c r="BE912" t="s">
        <v>4038</v>
      </c>
      <c r="BF912" t="s">
        <v>5277</v>
      </c>
      <c r="BG912" t="s">
        <v>7484</v>
      </c>
      <c r="BH912" t="s">
        <v>7457</v>
      </c>
      <c r="BI912">
        <v>74</v>
      </c>
      <c r="BJ912">
        <v>200</v>
      </c>
      <c r="BK912" t="s">
        <v>1258</v>
      </c>
      <c r="BL912" t="s">
        <v>7128</v>
      </c>
      <c r="BM912" s="4" t="s">
        <v>6163</v>
      </c>
      <c r="BN912" s="4" t="s">
        <v>6164</v>
      </c>
      <c r="BO912" s="4" t="s">
        <v>1516</v>
      </c>
      <c r="BP912" s="4" t="s">
        <v>592</v>
      </c>
      <c r="BQ912" s="7">
        <f t="shared" si="1873"/>
        <v>25.183333333333334</v>
      </c>
      <c r="BR912" s="7">
        <f t="shared" si="1874"/>
        <v>21.683333333333334</v>
      </c>
      <c r="BS912" s="7">
        <f t="shared" si="1875"/>
        <v>0</v>
      </c>
      <c r="BT912" s="7">
        <f t="shared" si="1876"/>
        <v>3.5</v>
      </c>
      <c r="BU912">
        <v>38</v>
      </c>
      <c r="BV912">
        <v>0</v>
      </c>
      <c r="BW912">
        <v>0</v>
      </c>
      <c r="BX912">
        <v>0</v>
      </c>
      <c r="BY912" s="18">
        <f t="shared" si="1877"/>
        <v>7.2277777777777779</v>
      </c>
      <c r="BZ912" s="18">
        <f t="shared" si="1878"/>
        <v>0</v>
      </c>
      <c r="CA912" s="18">
        <f t="shared" si="1879"/>
        <v>1.1666666666666667</v>
      </c>
      <c r="CB912" s="6">
        <v>1</v>
      </c>
      <c r="CC912" s="6">
        <v>0</v>
      </c>
      <c r="CD912" s="6">
        <v>0</v>
      </c>
      <c r="CE912" s="6">
        <v>1</v>
      </c>
      <c r="CF912" s="6">
        <v>0</v>
      </c>
      <c r="CG912" s="6">
        <v>0</v>
      </c>
      <c r="CH912" s="6">
        <v>0</v>
      </c>
      <c r="CI912" s="6">
        <v>0</v>
      </c>
      <c r="CJ912" s="11">
        <f t="shared" si="1880"/>
        <v>2.767102229054573</v>
      </c>
      <c r="CK912" s="11">
        <f t="shared" si="1881"/>
        <v>0</v>
      </c>
      <c r="CL912" s="11">
        <f t="shared" si="1882"/>
        <v>0</v>
      </c>
      <c r="CM912" s="11">
        <f t="shared" si="1883"/>
        <v>0</v>
      </c>
      <c r="CN912" s="11">
        <f t="shared" si="1884"/>
        <v>0</v>
      </c>
      <c r="CO912" s="11">
        <f t="shared" si="1885"/>
        <v>0</v>
      </c>
      <c r="CP912" s="52">
        <f t="shared" si="1865"/>
        <v>0</v>
      </c>
      <c r="CQ912" s="52">
        <f t="shared" si="1866"/>
        <v>1</v>
      </c>
      <c r="CR912" s="52">
        <f t="shared" si="1867"/>
        <v>1</v>
      </c>
      <c r="CS912" s="52">
        <f t="shared" si="1868"/>
        <v>0</v>
      </c>
      <c r="CT912" s="52">
        <f t="shared" si="1869"/>
        <v>0</v>
      </c>
      <c r="CU912" s="52">
        <f t="shared" si="1870"/>
        <v>0</v>
      </c>
      <c r="CV912">
        <v>0</v>
      </c>
      <c r="CW912" s="60">
        <f t="shared" si="1903"/>
        <v>1.1715609350709653</v>
      </c>
      <c r="CX912" s="60">
        <f t="shared" si="1904"/>
        <v>93.042562679361893</v>
      </c>
      <c r="CY912" s="60">
        <v>0.58856667876693836</v>
      </c>
      <c r="CZ912" s="60">
        <v>-0.19265559537419275</v>
      </c>
      <c r="DA912" s="60">
        <v>-6.8945213589860534E-3</v>
      </c>
      <c r="DB912" s="60">
        <v>0</v>
      </c>
      <c r="DC912" s="60">
        <v>0</v>
      </c>
      <c r="DD912" s="60">
        <f t="shared" si="1905"/>
        <v>0.38901656203375956</v>
      </c>
      <c r="DE912" s="60">
        <f t="shared" si="1906"/>
        <v>30.894763364693013</v>
      </c>
      <c r="DF912" s="60">
        <v>0.47220691944333471</v>
      </c>
      <c r="DG912" s="60">
        <v>1.2560163963666719E-2</v>
      </c>
      <c r="DH912" s="60">
        <v>0</v>
      </c>
      <c r="DI912" s="60">
        <v>0.29777728963020422</v>
      </c>
      <c r="DJ912" s="60">
        <f t="shared" si="1907"/>
        <v>0.7825443730372057</v>
      </c>
      <c r="DK912" s="60">
        <f t="shared" si="1908"/>
        <v>62.147799314668887</v>
      </c>
      <c r="DL912" s="60"/>
      <c r="DM912" s="60"/>
      <c r="DN912" s="60">
        <f t="shared" si="1909"/>
        <v>0</v>
      </c>
      <c r="DO912" s="59">
        <v>21.683333333333334</v>
      </c>
      <c r="DP912" s="59">
        <v>3.5</v>
      </c>
      <c r="DQ912" s="59">
        <v>0</v>
      </c>
      <c r="DR912" s="58">
        <v>25.183333333333334</v>
      </c>
    </row>
    <row r="913" spans="1:122" s="30" customFormat="1" x14ac:dyDescent="0.2">
      <c r="A913" t="s">
        <v>4665</v>
      </c>
      <c r="B913" t="s">
        <v>4674</v>
      </c>
      <c r="C913" t="str">
        <f t="shared" si="1886"/>
        <v xml:space="preserve">Kariya, Paul </v>
      </c>
      <c r="D913" t="str">
        <f t="shared" si="1887"/>
        <v>Paul Kariya</v>
      </c>
      <c r="E913" t="str">
        <f t="shared" si="1888"/>
        <v>LW</v>
      </c>
      <c r="F913" t="s">
        <v>1095</v>
      </c>
      <c r="G913">
        <v>82</v>
      </c>
      <c r="H913">
        <v>24</v>
      </c>
      <c r="I913">
        <v>52</v>
      </c>
      <c r="J913">
        <f t="shared" si="1889"/>
        <v>76</v>
      </c>
      <c r="K913">
        <v>6</v>
      </c>
      <c r="L913">
        <v>36</v>
      </c>
      <c r="M913" s="5" t="s">
        <v>5732</v>
      </c>
      <c r="N913" s="7">
        <f t="shared" si="1890"/>
        <v>20.383333333333333</v>
      </c>
      <c r="O913" s="7">
        <f t="shared" si="1891"/>
        <v>1671.4333333333334</v>
      </c>
      <c r="P913">
        <v>5</v>
      </c>
      <c r="Q913">
        <v>20</v>
      </c>
      <c r="R913">
        <v>0</v>
      </c>
      <c r="S913">
        <v>0</v>
      </c>
      <c r="T913">
        <f t="shared" si="1892"/>
        <v>19</v>
      </c>
      <c r="U913">
        <f t="shared" si="1893"/>
        <v>32</v>
      </c>
      <c r="V913">
        <v>224</v>
      </c>
      <c r="W913" s="9">
        <f t="shared" si="1894"/>
        <v>0.10714285714285714</v>
      </c>
      <c r="X913">
        <v>2008</v>
      </c>
      <c r="Y913">
        <v>2</v>
      </c>
      <c r="Z913">
        <v>0</v>
      </c>
      <c r="AA913">
        <v>0</v>
      </c>
      <c r="AB913">
        <v>3</v>
      </c>
      <c r="AC913" s="9">
        <f t="shared" si="1895"/>
        <v>0</v>
      </c>
      <c r="AD913" s="5" t="s">
        <v>4347</v>
      </c>
      <c r="AE913" s="11">
        <f t="shared" si="1896"/>
        <v>21.983333333333334</v>
      </c>
      <c r="AF913" s="27">
        <v>68</v>
      </c>
      <c r="AG913" s="12">
        <v>4030495</v>
      </c>
      <c r="AH913" s="13" t="s">
        <v>6460</v>
      </c>
      <c r="AI913" s="13" t="s">
        <v>6461</v>
      </c>
      <c r="AJ913" s="14">
        <v>-6.4</v>
      </c>
      <c r="AK913" s="13" t="s">
        <v>6372</v>
      </c>
      <c r="AL913" s="13" t="s">
        <v>6344</v>
      </c>
      <c r="AM913" s="13" t="s">
        <v>6462</v>
      </c>
      <c r="AN913" s="18">
        <f t="shared" si="1897"/>
        <v>37.200000000000003</v>
      </c>
      <c r="AO913" s="18">
        <f t="shared" si="1898"/>
        <v>27.9</v>
      </c>
      <c r="AP913" s="18">
        <f t="shared" si="1899"/>
        <v>-6.4</v>
      </c>
      <c r="AQ913" s="18">
        <f t="shared" si="1900"/>
        <v>9.5</v>
      </c>
      <c r="AR913" s="18">
        <f t="shared" si="1871"/>
        <v>9.0050238554140716</v>
      </c>
      <c r="AS913" s="18">
        <f t="shared" si="1901"/>
        <v>0.5</v>
      </c>
      <c r="AT913" s="18">
        <f t="shared" si="1872"/>
        <v>0.47394862396916171</v>
      </c>
      <c r="AU913" s="18">
        <f t="shared" si="1902"/>
        <v>10</v>
      </c>
      <c r="AV913" s="66">
        <v>49</v>
      </c>
      <c r="AW913" s="66">
        <v>16</v>
      </c>
      <c r="AX913" s="66">
        <v>84</v>
      </c>
      <c r="AY913" s="66">
        <v>50</v>
      </c>
      <c r="AZ913" s="66">
        <v>23</v>
      </c>
      <c r="BA913" s="66">
        <v>0</v>
      </c>
      <c r="BB913" s="66">
        <v>3</v>
      </c>
      <c r="BC913" s="66">
        <v>0</v>
      </c>
      <c r="BD913">
        <v>9</v>
      </c>
      <c r="BE913" t="s">
        <v>2917</v>
      </c>
      <c r="BF913" t="s">
        <v>2918</v>
      </c>
      <c r="BG913" t="s">
        <v>7490</v>
      </c>
      <c r="BH913" t="s">
        <v>7457</v>
      </c>
      <c r="BI913">
        <v>70</v>
      </c>
      <c r="BJ913">
        <v>176</v>
      </c>
      <c r="BK913" t="s">
        <v>1259</v>
      </c>
      <c r="BL913" t="s">
        <v>7128</v>
      </c>
      <c r="BM913" s="4" t="s">
        <v>1918</v>
      </c>
      <c r="BN913" s="4" t="s">
        <v>1919</v>
      </c>
      <c r="BO913" s="4" t="s">
        <v>2705</v>
      </c>
      <c r="BP913" s="4" t="s">
        <v>2707</v>
      </c>
      <c r="BQ913" s="7">
        <f t="shared" si="1873"/>
        <v>1671.1833333333334</v>
      </c>
      <c r="BR913" s="7">
        <f t="shared" si="1874"/>
        <v>1232.4333333333334</v>
      </c>
      <c r="BS913" s="7">
        <f t="shared" si="1875"/>
        <v>30.133333333333333</v>
      </c>
      <c r="BT913" s="7">
        <f t="shared" si="1876"/>
        <v>408.61666666666667</v>
      </c>
      <c r="BU913" s="12">
        <v>2008</v>
      </c>
      <c r="BV913">
        <v>11</v>
      </c>
      <c r="BW913">
        <v>7</v>
      </c>
      <c r="BX913">
        <v>1</v>
      </c>
      <c r="BY913" s="18">
        <f t="shared" si="1877"/>
        <v>15.029674796747969</v>
      </c>
      <c r="BZ913" s="18">
        <f t="shared" si="1878"/>
        <v>0.36747967479674798</v>
      </c>
      <c r="CA913" s="18">
        <f t="shared" si="1879"/>
        <v>4.9831300813008133</v>
      </c>
      <c r="CB913" s="6">
        <v>65</v>
      </c>
      <c r="CC913" s="6">
        <v>39</v>
      </c>
      <c r="CD913" s="6">
        <v>0</v>
      </c>
      <c r="CE913" s="6">
        <v>104</v>
      </c>
      <c r="CF913" s="6">
        <v>51</v>
      </c>
      <c r="CG913" s="6">
        <v>2</v>
      </c>
      <c r="CH913" s="6">
        <v>0</v>
      </c>
      <c r="CI913" s="6">
        <v>53</v>
      </c>
      <c r="CJ913" s="11">
        <f t="shared" si="1880"/>
        <v>3.1644713710004599</v>
      </c>
      <c r="CK913" s="11">
        <f t="shared" si="1881"/>
        <v>5.7266386588897493</v>
      </c>
      <c r="CL913" s="11">
        <f t="shared" si="1882"/>
        <v>0</v>
      </c>
      <c r="CM913" s="11">
        <f t="shared" si="1883"/>
        <v>2.4828929218618994</v>
      </c>
      <c r="CN913" s="11">
        <f t="shared" si="1884"/>
        <v>0.2936737773789615</v>
      </c>
      <c r="CO913" s="11">
        <f t="shared" si="1885"/>
        <v>0</v>
      </c>
      <c r="CP913" s="52">
        <f t="shared" si="1865"/>
        <v>0.29230769230769232</v>
      </c>
      <c r="CQ913" s="52">
        <f t="shared" si="1866"/>
        <v>0.49230769230769234</v>
      </c>
      <c r="CR913" s="52">
        <f t="shared" si="1867"/>
        <v>0.78461538461538471</v>
      </c>
      <c r="CS913" s="52">
        <f t="shared" si="1868"/>
        <v>0.12820512820512819</v>
      </c>
      <c r="CT913" s="52">
        <f t="shared" si="1869"/>
        <v>0.51282051282051277</v>
      </c>
      <c r="CU913" s="52">
        <f t="shared" si="1870"/>
        <v>0.64102564102564097</v>
      </c>
      <c r="CV913">
        <v>0</v>
      </c>
      <c r="CW913" s="60">
        <f t="shared" si="1903"/>
        <v>87.966495402212985</v>
      </c>
      <c r="CX913" s="60">
        <f t="shared" si="1904"/>
        <v>105.27450058606735</v>
      </c>
      <c r="CY913" s="60">
        <v>40.055482537456719</v>
      </c>
      <c r="CZ913" s="60">
        <v>8.9055237444473132</v>
      </c>
      <c r="DA913" s="60">
        <v>-0.52976001828016372</v>
      </c>
      <c r="DB913" s="60">
        <v>-0.3927045640622463</v>
      </c>
      <c r="DC913" s="60">
        <v>26.692929722614064</v>
      </c>
      <c r="DD913" s="60">
        <f t="shared" si="1905"/>
        <v>74.731471422175687</v>
      </c>
      <c r="DE913" s="60">
        <f t="shared" si="1906"/>
        <v>89.435395784036089</v>
      </c>
      <c r="DF913" s="60">
        <v>4.1298213510787161</v>
      </c>
      <c r="DG913" s="60">
        <v>1.508512567984196E-2</v>
      </c>
      <c r="DH913" s="60">
        <v>2.7621226142762372</v>
      </c>
      <c r="DI913" s="60">
        <v>6.3279948890025048</v>
      </c>
      <c r="DJ913" s="60">
        <f t="shared" si="1907"/>
        <v>13.235023980037301</v>
      </c>
      <c r="DK913" s="60">
        <f t="shared" si="1908"/>
        <v>15.839104802031256</v>
      </c>
      <c r="DL913" s="60"/>
      <c r="DM913" s="60"/>
      <c r="DN913" s="60">
        <f t="shared" si="1909"/>
        <v>0</v>
      </c>
      <c r="DO913" s="58">
        <v>1232.4333333333334</v>
      </c>
      <c r="DP913" s="58">
        <v>408.61666666666667</v>
      </c>
      <c r="DQ913" s="58">
        <v>30.133333333333333</v>
      </c>
      <c r="DR913" s="58">
        <v>1671.1833333333334</v>
      </c>
    </row>
    <row r="914" spans="1:122" x14ac:dyDescent="0.2">
      <c r="A914" t="s">
        <v>4674</v>
      </c>
      <c r="B914" t="s">
        <v>4674</v>
      </c>
      <c r="C914" t="str">
        <f t="shared" si="1886"/>
        <v xml:space="preserve">Cajanek, Petr </v>
      </c>
      <c r="D914" t="str">
        <f t="shared" si="1887"/>
        <v>Petr Cajanek</v>
      </c>
      <c r="E914" t="str">
        <f t="shared" si="1888"/>
        <v xml:space="preserve">C </v>
      </c>
      <c r="F914" t="s">
        <v>6238</v>
      </c>
      <c r="G914">
        <v>77</v>
      </c>
      <c r="H914">
        <v>15</v>
      </c>
      <c r="I914">
        <v>33</v>
      </c>
      <c r="J914">
        <f t="shared" si="1889"/>
        <v>48</v>
      </c>
      <c r="K914">
        <v>9</v>
      </c>
      <c r="L914">
        <v>54</v>
      </c>
      <c r="M914" s="5" t="s">
        <v>5921</v>
      </c>
      <c r="N914" s="7">
        <f t="shared" si="1890"/>
        <v>16.25</v>
      </c>
      <c r="O914" s="7">
        <f t="shared" si="1891"/>
        <v>1251.25</v>
      </c>
      <c r="P914">
        <v>1</v>
      </c>
      <c r="Q914">
        <v>8</v>
      </c>
      <c r="R914">
        <v>0</v>
      </c>
      <c r="S914">
        <v>0</v>
      </c>
      <c r="T914">
        <f t="shared" si="1892"/>
        <v>14</v>
      </c>
      <c r="U914">
        <f t="shared" si="1893"/>
        <v>25</v>
      </c>
      <c r="V914">
        <v>167</v>
      </c>
      <c r="W914" s="9">
        <f t="shared" si="1894"/>
        <v>8.9820359281437126E-2</v>
      </c>
      <c r="X914">
        <v>1704</v>
      </c>
      <c r="Y914">
        <v>1</v>
      </c>
      <c r="Z914">
        <v>0</v>
      </c>
      <c r="AA914">
        <v>271</v>
      </c>
      <c r="AB914">
        <v>268</v>
      </c>
      <c r="AC914" s="9">
        <f t="shared" si="1895"/>
        <v>0.50278293135435992</v>
      </c>
      <c r="AD914" s="5" t="s">
        <v>1680</v>
      </c>
      <c r="AE914" s="11">
        <f t="shared" si="1896"/>
        <v>26.066666666666666</v>
      </c>
      <c r="AF914" s="27">
        <v>58</v>
      </c>
      <c r="AG914" s="12">
        <v>2204192</v>
      </c>
      <c r="AH914" s="13" t="s">
        <v>6482</v>
      </c>
      <c r="AI914" s="13" t="s">
        <v>337</v>
      </c>
      <c r="AJ914" s="14">
        <v>11.8</v>
      </c>
      <c r="AK914" s="13" t="s">
        <v>6419</v>
      </c>
      <c r="AL914" s="13" t="s">
        <v>6419</v>
      </c>
      <c r="AM914" s="13" t="s">
        <v>4405</v>
      </c>
      <c r="AN914" s="18">
        <f t="shared" si="1897"/>
        <v>28.3</v>
      </c>
      <c r="AO914" s="18">
        <f t="shared" si="1898"/>
        <v>25.4</v>
      </c>
      <c r="AP914" s="18">
        <f t="shared" si="1899"/>
        <v>11.8</v>
      </c>
      <c r="AQ914" s="18">
        <f t="shared" si="1900"/>
        <v>3.9</v>
      </c>
      <c r="AR914" s="18">
        <f t="shared" si="1871"/>
        <v>4.9264195035684963</v>
      </c>
      <c r="AS914" s="18">
        <f t="shared" si="1901"/>
        <v>3.9</v>
      </c>
      <c r="AT914" s="18">
        <f t="shared" si="1872"/>
        <v>4.9264195035684963</v>
      </c>
      <c r="AU914" s="18">
        <f t="shared" si="1902"/>
        <v>7.8</v>
      </c>
      <c r="AV914" s="66">
        <v>18</v>
      </c>
      <c r="AW914" s="66">
        <v>59</v>
      </c>
      <c r="AX914" s="66">
        <v>59</v>
      </c>
      <c r="AY914" s="66">
        <v>30</v>
      </c>
      <c r="AZ914" s="66">
        <v>33</v>
      </c>
      <c r="BA914" s="66">
        <v>271</v>
      </c>
      <c r="BB914" s="66">
        <v>268</v>
      </c>
      <c r="BC914" s="66">
        <v>12</v>
      </c>
      <c r="BD914">
        <v>26</v>
      </c>
      <c r="BE914" t="s">
        <v>1389</v>
      </c>
      <c r="BF914" t="s">
        <v>1390</v>
      </c>
      <c r="BH914" t="s">
        <v>627</v>
      </c>
      <c r="BI914">
        <v>71</v>
      </c>
      <c r="BJ914">
        <v>193</v>
      </c>
      <c r="BK914" t="s">
        <v>1259</v>
      </c>
      <c r="BL914" t="s">
        <v>7128</v>
      </c>
      <c r="BM914" s="4" t="s">
        <v>414</v>
      </c>
      <c r="BN914" s="4" t="s">
        <v>1625</v>
      </c>
      <c r="BO914" s="4" t="s">
        <v>1626</v>
      </c>
      <c r="BP914" s="4" t="s">
        <v>1628</v>
      </c>
      <c r="BQ914" s="7">
        <f t="shared" si="1873"/>
        <v>1251.4166666666667</v>
      </c>
      <c r="BR914" s="7">
        <f t="shared" si="1874"/>
        <v>919.5333333333333</v>
      </c>
      <c r="BS914" s="7">
        <f t="shared" si="1875"/>
        <v>91.1</v>
      </c>
      <c r="BT914" s="7">
        <f t="shared" si="1876"/>
        <v>240.78333333333333</v>
      </c>
      <c r="BU914" s="12">
        <v>1704</v>
      </c>
      <c r="BV914">
        <v>0</v>
      </c>
      <c r="BW914">
        <v>0</v>
      </c>
      <c r="BX914">
        <v>0</v>
      </c>
      <c r="BY914" s="18">
        <f t="shared" si="1877"/>
        <v>11.941991341991342</v>
      </c>
      <c r="BZ914" s="18">
        <f t="shared" si="1878"/>
        <v>1.183116883116883</v>
      </c>
      <c r="CA914" s="18">
        <f t="shared" si="1879"/>
        <v>3.1270562770562771</v>
      </c>
      <c r="CB914" s="6">
        <v>49</v>
      </c>
      <c r="CC914" s="6">
        <v>14</v>
      </c>
      <c r="CD914" s="6">
        <v>1</v>
      </c>
      <c r="CE914" s="6">
        <v>64</v>
      </c>
      <c r="CF914" s="6">
        <v>38</v>
      </c>
      <c r="CG914" s="6">
        <v>2</v>
      </c>
      <c r="CH914" s="6">
        <v>11</v>
      </c>
      <c r="CI914" s="6">
        <v>51</v>
      </c>
      <c r="CJ914" s="11">
        <f t="shared" si="1880"/>
        <v>3.197273979554847</v>
      </c>
      <c r="CK914" s="11">
        <f t="shared" si="1881"/>
        <v>3.4886135529867794</v>
      </c>
      <c r="CL914" s="11">
        <f t="shared" si="1882"/>
        <v>0.65861690450054888</v>
      </c>
      <c r="CM914" s="11">
        <f t="shared" si="1883"/>
        <v>2.479518596389473</v>
      </c>
      <c r="CN914" s="11">
        <f t="shared" si="1884"/>
        <v>0.49837336471239702</v>
      </c>
      <c r="CO914" s="11">
        <f t="shared" si="1885"/>
        <v>7.2447859495060376</v>
      </c>
      <c r="CP914" s="52">
        <f t="shared" si="1865"/>
        <v>0.2857142857142857</v>
      </c>
      <c r="CQ914" s="52">
        <f t="shared" si="1866"/>
        <v>0.51020408163265307</v>
      </c>
      <c r="CR914" s="52">
        <f t="shared" si="1867"/>
        <v>0.79591836734693877</v>
      </c>
      <c r="CS914" s="52">
        <f t="shared" si="1868"/>
        <v>7.1428571428571425E-2</v>
      </c>
      <c r="CT914" s="52">
        <f t="shared" si="1869"/>
        <v>0.5714285714285714</v>
      </c>
      <c r="CU914" s="52">
        <f t="shared" si="1870"/>
        <v>0.64285714285714279</v>
      </c>
      <c r="CV914">
        <v>0</v>
      </c>
      <c r="CW914" s="60">
        <f t="shared" si="1903"/>
        <v>37.317922441797435</v>
      </c>
      <c r="CX914" s="60">
        <f t="shared" si="1904"/>
        <v>59.641082679838753</v>
      </c>
      <c r="CY914" s="60">
        <v>32.645983384311755</v>
      </c>
      <c r="CZ914" s="60">
        <v>-3.9817638414203294</v>
      </c>
      <c r="DA914" s="60">
        <v>-0.34260432577066036</v>
      </c>
      <c r="DB914" s="60">
        <v>-1.214582833012456</v>
      </c>
      <c r="DC914" s="60">
        <v>0</v>
      </c>
      <c r="DD914" s="60">
        <f t="shared" si="1905"/>
        <v>27.107032384108308</v>
      </c>
      <c r="DE914" s="60">
        <f t="shared" si="1906"/>
        <v>43.322153374082667</v>
      </c>
      <c r="DF914" s="60">
        <v>7.1004008844409849</v>
      </c>
      <c r="DG914" s="60">
        <v>0.24816543319478621</v>
      </c>
      <c r="DH914" s="60">
        <v>2.8432956825876015</v>
      </c>
      <c r="DI914" s="60">
        <v>1.9028057465757319E-2</v>
      </c>
      <c r="DJ914" s="60">
        <f t="shared" si="1907"/>
        <v>10.210890057689129</v>
      </c>
      <c r="DK914" s="60">
        <f t="shared" si="1908"/>
        <v>16.318929305756086</v>
      </c>
      <c r="DL914" s="60"/>
      <c r="DM914" s="60"/>
      <c r="DN914" s="60">
        <f t="shared" si="1909"/>
        <v>0</v>
      </c>
      <c r="DO914" s="59">
        <v>919.5333333333333</v>
      </c>
      <c r="DP914" s="59">
        <v>240.7833333333333</v>
      </c>
      <c r="DQ914" s="59">
        <v>91.1</v>
      </c>
      <c r="DR914" s="58">
        <v>1251.4166666666665</v>
      </c>
    </row>
    <row r="915" spans="1:122" x14ac:dyDescent="0.2">
      <c r="A915" t="s">
        <v>4674</v>
      </c>
      <c r="B915" t="s">
        <v>4674</v>
      </c>
      <c r="C915" t="str">
        <f t="shared" si="1886"/>
        <v xml:space="preserve">Polak, Roman </v>
      </c>
      <c r="D915" t="str">
        <f t="shared" si="1887"/>
        <v>Roman Polak</v>
      </c>
      <c r="E915" t="str">
        <f t="shared" si="1888"/>
        <v xml:space="preserve">D </v>
      </c>
      <c r="F915" t="s">
        <v>4527</v>
      </c>
      <c r="G915">
        <v>19</v>
      </c>
      <c r="H915">
        <v>0</v>
      </c>
      <c r="I915">
        <v>0</v>
      </c>
      <c r="J915">
        <f t="shared" si="1889"/>
        <v>0</v>
      </c>
      <c r="K915">
        <v>-3</v>
      </c>
      <c r="L915">
        <v>6</v>
      </c>
      <c r="M915" s="5" t="s">
        <v>5671</v>
      </c>
      <c r="N915" s="7">
        <f t="shared" si="1890"/>
        <v>13.633333333333333</v>
      </c>
      <c r="O915" s="7">
        <f t="shared" si="1891"/>
        <v>259.0333333333333</v>
      </c>
      <c r="P915">
        <v>0</v>
      </c>
      <c r="Q915">
        <v>0</v>
      </c>
      <c r="R915">
        <v>0</v>
      </c>
      <c r="S915">
        <v>0</v>
      </c>
      <c r="T915">
        <f t="shared" si="1892"/>
        <v>0</v>
      </c>
      <c r="U915">
        <f t="shared" si="1893"/>
        <v>0</v>
      </c>
      <c r="V915">
        <v>13</v>
      </c>
      <c r="W915" s="9">
        <f t="shared" si="1894"/>
        <v>0</v>
      </c>
      <c r="X915">
        <v>351</v>
      </c>
      <c r="Y915">
        <v>0</v>
      </c>
      <c r="Z915">
        <v>0</v>
      </c>
      <c r="AA915">
        <v>0</v>
      </c>
      <c r="AB915">
        <v>0</v>
      </c>
      <c r="AC915" s="9">
        <f t="shared" si="1895"/>
        <v>0</v>
      </c>
      <c r="AD915" s="5" t="s">
        <v>361</v>
      </c>
      <c r="AH915" s="13" t="s">
        <v>6291</v>
      </c>
      <c r="AI915" s="13" t="s">
        <v>6347</v>
      </c>
      <c r="AJ915" s="14">
        <v>-3.1</v>
      </c>
      <c r="AK915" s="13" t="s">
        <v>6328</v>
      </c>
      <c r="AL915" s="13" t="s">
        <v>6352</v>
      </c>
      <c r="AM915" s="13" t="s">
        <v>4373</v>
      </c>
      <c r="AN915" s="18">
        <f t="shared" si="1897"/>
        <v>4.3</v>
      </c>
      <c r="AO915" s="18">
        <f t="shared" si="1898"/>
        <v>5.8</v>
      </c>
      <c r="AP915" s="18">
        <f t="shared" si="1899"/>
        <v>-3.1</v>
      </c>
      <c r="AQ915" s="18">
        <f t="shared" si="1900"/>
        <v>-1</v>
      </c>
      <c r="AR915" s="18">
        <f t="shared" si="1871"/>
        <v>-6.8716715341006713</v>
      </c>
      <c r="AS915" s="18">
        <f t="shared" si="1901"/>
        <v>-0.3</v>
      </c>
      <c r="AT915" s="18">
        <f t="shared" si="1872"/>
        <v>-2.0615014602302009</v>
      </c>
      <c r="AU915" s="18">
        <f t="shared" si="1902"/>
        <v>-1.2</v>
      </c>
      <c r="AV915" s="66">
        <v>14</v>
      </c>
      <c r="AW915" s="66">
        <v>40</v>
      </c>
      <c r="AX915" s="66">
        <v>9</v>
      </c>
      <c r="AY915" s="66">
        <v>12</v>
      </c>
      <c r="AZ915" s="66">
        <v>2</v>
      </c>
      <c r="BA915" s="66">
        <v>0</v>
      </c>
      <c r="BB915" s="66">
        <v>0</v>
      </c>
      <c r="BC915" s="66">
        <v>0</v>
      </c>
      <c r="BD915">
        <v>46</v>
      </c>
      <c r="BE915" t="s">
        <v>4047</v>
      </c>
      <c r="BF915" t="s">
        <v>1393</v>
      </c>
      <c r="BH915" t="s">
        <v>627</v>
      </c>
      <c r="BI915">
        <v>73</v>
      </c>
      <c r="BJ915">
        <v>198</v>
      </c>
      <c r="BK915" t="s">
        <v>1258</v>
      </c>
      <c r="BL915" t="s">
        <v>638</v>
      </c>
      <c r="BM915" s="4" t="s">
        <v>3672</v>
      </c>
      <c r="BN915" s="4" t="s">
        <v>3673</v>
      </c>
      <c r="BO915" s="4" t="s">
        <v>2642</v>
      </c>
      <c r="BP915" s="4" t="s">
        <v>1448</v>
      </c>
      <c r="BQ915" s="7">
        <f t="shared" si="1873"/>
        <v>259</v>
      </c>
      <c r="BR915" s="7">
        <f t="shared" si="1874"/>
        <v>226.95</v>
      </c>
      <c r="BS915" s="7">
        <f t="shared" si="1875"/>
        <v>15.416666666666666</v>
      </c>
      <c r="BT915" s="7">
        <f t="shared" si="1876"/>
        <v>16.633333333333333</v>
      </c>
      <c r="BU915">
        <v>351</v>
      </c>
      <c r="BV915">
        <v>0</v>
      </c>
      <c r="BW915">
        <v>0</v>
      </c>
      <c r="BX915">
        <v>0</v>
      </c>
      <c r="BY915" s="18">
        <f t="shared" si="1877"/>
        <v>11.944736842105263</v>
      </c>
      <c r="BZ915" s="18">
        <f t="shared" si="1878"/>
        <v>0.81140350877192979</v>
      </c>
      <c r="CA915" s="18">
        <f t="shared" si="1879"/>
        <v>0.87543859649122802</v>
      </c>
      <c r="CB915" s="6">
        <v>7</v>
      </c>
      <c r="CC915" s="6">
        <v>0</v>
      </c>
      <c r="CD915" s="6">
        <v>0</v>
      </c>
      <c r="CE915" s="6">
        <v>7</v>
      </c>
      <c r="CF915" s="6">
        <v>10</v>
      </c>
      <c r="CG915" s="6">
        <v>0</v>
      </c>
      <c r="CH915" s="6">
        <v>3</v>
      </c>
      <c r="CI915" s="6">
        <v>13</v>
      </c>
      <c r="CJ915" s="11">
        <f t="shared" si="1880"/>
        <v>1.8506278916060808</v>
      </c>
      <c r="CK915" s="11">
        <f t="shared" si="1881"/>
        <v>0</v>
      </c>
      <c r="CL915" s="11">
        <f t="shared" si="1882"/>
        <v>0</v>
      </c>
      <c r="CM915" s="11">
        <f t="shared" si="1883"/>
        <v>2.6437541308658297</v>
      </c>
      <c r="CN915" s="11">
        <f t="shared" si="1884"/>
        <v>0</v>
      </c>
      <c r="CO915" s="11">
        <f t="shared" si="1885"/>
        <v>11.675675675675677</v>
      </c>
      <c r="CP915" s="52">
        <f t="shared" si="1865"/>
        <v>0</v>
      </c>
      <c r="CQ915" s="52">
        <f t="shared" si="1866"/>
        <v>0</v>
      </c>
      <c r="CR915" s="52">
        <f t="shared" si="1867"/>
        <v>0</v>
      </c>
      <c r="CS915" s="52">
        <f t="shared" si="1868"/>
        <v>0</v>
      </c>
      <c r="CT915" s="52">
        <f t="shared" si="1869"/>
        <v>0</v>
      </c>
      <c r="CU915" s="52">
        <f t="shared" si="1870"/>
        <v>0</v>
      </c>
      <c r="CV915">
        <v>0</v>
      </c>
      <c r="CW915" s="60">
        <f t="shared" si="1903"/>
        <v>2.5854263911780309</v>
      </c>
      <c r="CX915" s="60">
        <f t="shared" si="1904"/>
        <v>19.964682557359314</v>
      </c>
      <c r="CY915" s="60">
        <v>-1.9603701975107461</v>
      </c>
      <c r="CZ915" s="60">
        <v>-0.62837394465413221</v>
      </c>
      <c r="DA915" s="60">
        <v>-7.0907254744303955E-2</v>
      </c>
      <c r="DB915" s="60">
        <v>-3.851659360781181E-2</v>
      </c>
      <c r="DC915" s="60">
        <v>0</v>
      </c>
      <c r="DD915" s="60">
        <f t="shared" si="1905"/>
        <v>-2.698167990516994</v>
      </c>
      <c r="DE915" s="60">
        <f t="shared" si="1906"/>
        <v>-20.835274058046284</v>
      </c>
      <c r="DF915" s="60">
        <v>3.9888662268876449</v>
      </c>
      <c r="DG915" s="60">
        <v>0.51916779617565012</v>
      </c>
      <c r="DH915" s="60">
        <v>-0.27174517616205168</v>
      </c>
      <c r="DI915" s="60">
        <v>1.0473055347937814</v>
      </c>
      <c r="DJ915" s="60">
        <f t="shared" si="1907"/>
        <v>5.2835943816950248</v>
      </c>
      <c r="DK915" s="60">
        <f t="shared" si="1908"/>
        <v>40.799956615405598</v>
      </c>
      <c r="DL915" s="60"/>
      <c r="DM915" s="60"/>
      <c r="DN915" s="60">
        <f t="shared" si="1909"/>
        <v>0</v>
      </c>
      <c r="DO915" s="58">
        <v>226.95</v>
      </c>
      <c r="DP915" s="58">
        <v>16.633333333333333</v>
      </c>
      <c r="DQ915" s="58">
        <v>15.416666666666664</v>
      </c>
      <c r="DR915" s="58">
        <v>259</v>
      </c>
    </row>
    <row r="916" spans="1:122" x14ac:dyDescent="0.2">
      <c r="A916" t="s">
        <v>4674</v>
      </c>
      <c r="B916" t="s">
        <v>4674</v>
      </c>
      <c r="C916" t="str">
        <f t="shared" si="1886"/>
        <v xml:space="preserve">Johnson, Ryan </v>
      </c>
      <c r="D916" t="str">
        <f t="shared" si="1887"/>
        <v>Ryan Johnson</v>
      </c>
      <c r="E916" t="str">
        <f t="shared" si="1888"/>
        <v xml:space="preserve">C </v>
      </c>
      <c r="F916" t="s">
        <v>6252</v>
      </c>
      <c r="G916">
        <v>59</v>
      </c>
      <c r="H916">
        <v>7</v>
      </c>
      <c r="I916">
        <v>4</v>
      </c>
      <c r="J916">
        <f t="shared" si="1889"/>
        <v>11</v>
      </c>
      <c r="K916">
        <v>-7</v>
      </c>
      <c r="L916">
        <v>47</v>
      </c>
      <c r="M916" s="5" t="s">
        <v>5981</v>
      </c>
      <c r="N916" s="7">
        <f t="shared" si="1890"/>
        <v>12.35</v>
      </c>
      <c r="O916" s="7">
        <f t="shared" si="1891"/>
        <v>728.65</v>
      </c>
      <c r="P916">
        <v>0</v>
      </c>
      <c r="Q916">
        <v>0</v>
      </c>
      <c r="R916">
        <v>2</v>
      </c>
      <c r="S916">
        <v>0</v>
      </c>
      <c r="T916">
        <f t="shared" si="1892"/>
        <v>5</v>
      </c>
      <c r="U916">
        <f t="shared" si="1893"/>
        <v>4</v>
      </c>
      <c r="V916">
        <v>50</v>
      </c>
      <c r="W916" s="9">
        <f t="shared" si="1894"/>
        <v>0.14000000000000001</v>
      </c>
      <c r="X916">
        <v>1141</v>
      </c>
      <c r="Y916">
        <v>0</v>
      </c>
      <c r="Z916">
        <v>0</v>
      </c>
      <c r="AA916">
        <v>291</v>
      </c>
      <c r="AB916">
        <v>234</v>
      </c>
      <c r="AC916" s="9">
        <f t="shared" si="1895"/>
        <v>0.55428571428571427</v>
      </c>
      <c r="AD916" s="5" t="s">
        <v>892</v>
      </c>
      <c r="AE916" s="11">
        <f>LEFT(AD916, LEN(AD916)-3)+RIGHT(AD916,2)/60</f>
        <v>66.233333333333334</v>
      </c>
      <c r="AF916" s="27">
        <v>42</v>
      </c>
      <c r="AG916" s="12">
        <v>521167</v>
      </c>
      <c r="AH916" s="13" t="s">
        <v>6386</v>
      </c>
      <c r="AI916" s="13" t="s">
        <v>4447</v>
      </c>
      <c r="AJ916" s="14">
        <v>-9</v>
      </c>
      <c r="AK916" s="13" t="s">
        <v>6420</v>
      </c>
      <c r="AL916" s="13" t="s">
        <v>6352</v>
      </c>
      <c r="AM916" s="13" t="s">
        <v>6438</v>
      </c>
      <c r="AN916" s="18">
        <f t="shared" si="1897"/>
        <v>13</v>
      </c>
      <c r="AO916" s="18">
        <f t="shared" si="1898"/>
        <v>19.2</v>
      </c>
      <c r="AP916" s="18">
        <f t="shared" si="1899"/>
        <v>-9</v>
      </c>
      <c r="AQ916" s="18">
        <f t="shared" si="1900"/>
        <v>-1.6</v>
      </c>
      <c r="AR916" s="18">
        <f t="shared" si="1871"/>
        <v>-3.5871088276506309</v>
      </c>
      <c r="AS916" s="18">
        <f t="shared" si="1901"/>
        <v>-0.3</v>
      </c>
      <c r="AT916" s="18">
        <f t="shared" si="1872"/>
        <v>-0.67258290518449326</v>
      </c>
      <c r="AU916" s="18">
        <f t="shared" si="1902"/>
        <v>-1.9</v>
      </c>
      <c r="AV916" s="66">
        <v>66</v>
      </c>
      <c r="AW916" s="66">
        <v>53</v>
      </c>
      <c r="AX916" s="66">
        <v>25</v>
      </c>
      <c r="AY916" s="66">
        <v>17</v>
      </c>
      <c r="AZ916" s="66">
        <v>10</v>
      </c>
      <c r="BA916" s="66">
        <v>291</v>
      </c>
      <c r="BB916" s="66">
        <v>234</v>
      </c>
      <c r="BC916" s="66">
        <v>15.3</v>
      </c>
      <c r="BE916" t="s">
        <v>3095</v>
      </c>
      <c r="BF916" t="s">
        <v>661</v>
      </c>
      <c r="BG916" t="s">
        <v>7484</v>
      </c>
      <c r="BH916" t="s">
        <v>7457</v>
      </c>
      <c r="BI916">
        <v>73</v>
      </c>
      <c r="BJ916">
        <v>211</v>
      </c>
      <c r="BK916" t="s">
        <v>1259</v>
      </c>
      <c r="BL916" t="s">
        <v>7128</v>
      </c>
      <c r="BM916" s="4" t="s">
        <v>2388</v>
      </c>
      <c r="BN916" s="4" t="s">
        <v>2389</v>
      </c>
      <c r="BO916" s="4" t="s">
        <v>2390</v>
      </c>
      <c r="BP916" s="4" t="s">
        <v>2657</v>
      </c>
      <c r="BQ916" s="7">
        <f t="shared" si="1873"/>
        <v>728.6</v>
      </c>
      <c r="BR916" s="7">
        <f t="shared" si="1874"/>
        <v>565.11666666666667</v>
      </c>
      <c r="BS916" s="7">
        <f t="shared" si="1875"/>
        <v>158.69999999999999</v>
      </c>
      <c r="BT916" s="7">
        <f t="shared" si="1876"/>
        <v>4.7833333333333332</v>
      </c>
      <c r="BU916" s="12">
        <v>1141</v>
      </c>
      <c r="BV916">
        <v>0</v>
      </c>
      <c r="BW916">
        <v>0</v>
      </c>
      <c r="BX916">
        <v>0</v>
      </c>
      <c r="BY916" s="18">
        <f t="shared" si="1877"/>
        <v>9.5782485875706218</v>
      </c>
      <c r="BZ916" s="18">
        <f t="shared" si="1878"/>
        <v>2.6898305084745759</v>
      </c>
      <c r="CA916" s="18">
        <f t="shared" si="1879"/>
        <v>8.107344632768361E-2</v>
      </c>
      <c r="CB916" s="6">
        <v>15</v>
      </c>
      <c r="CC916" s="6">
        <v>0</v>
      </c>
      <c r="CD916" s="6">
        <v>2</v>
      </c>
      <c r="CE916" s="6">
        <v>17</v>
      </c>
      <c r="CF916" s="6">
        <v>24</v>
      </c>
      <c r="CG916" s="6">
        <v>0</v>
      </c>
      <c r="CH916" s="6">
        <v>27</v>
      </c>
      <c r="CI916" s="6">
        <v>51</v>
      </c>
      <c r="CJ916" s="11">
        <f t="shared" si="1880"/>
        <v>1.5925915002801783</v>
      </c>
      <c r="CK916" s="11">
        <f t="shared" si="1881"/>
        <v>0</v>
      </c>
      <c r="CL916" s="11">
        <f t="shared" si="1882"/>
        <v>0.7561436672967865</v>
      </c>
      <c r="CM916" s="11">
        <f t="shared" si="1883"/>
        <v>2.5481464004482852</v>
      </c>
      <c r="CN916" s="11">
        <f t="shared" si="1884"/>
        <v>0</v>
      </c>
      <c r="CO916" s="11">
        <f t="shared" si="1885"/>
        <v>10.207939508506618</v>
      </c>
      <c r="CP916" s="52">
        <f t="shared" si="1865"/>
        <v>0.33333333333333331</v>
      </c>
      <c r="CQ916" s="52">
        <f t="shared" si="1866"/>
        <v>0.26666666666666666</v>
      </c>
      <c r="CR916" s="52">
        <f t="shared" si="1867"/>
        <v>0.6</v>
      </c>
      <c r="CS916" s="52">
        <f t="shared" si="1868"/>
        <v>0</v>
      </c>
      <c r="CT916" s="52">
        <f t="shared" si="1869"/>
        <v>0</v>
      </c>
      <c r="CU916" s="52">
        <f t="shared" si="1870"/>
        <v>0</v>
      </c>
      <c r="CV916">
        <v>0</v>
      </c>
      <c r="CW916" s="60">
        <f t="shared" si="1903"/>
        <v>5.2888951906966719</v>
      </c>
      <c r="CX916" s="60">
        <f t="shared" si="1904"/>
        <v>14.517966485579665</v>
      </c>
      <c r="CY916" s="60">
        <v>0.20146177997742393</v>
      </c>
      <c r="CZ916" s="60">
        <v>-0.26329598034473006</v>
      </c>
      <c r="DA916" s="60">
        <v>-0.19947114211081024</v>
      </c>
      <c r="DB916" s="60">
        <v>3.2394673610016942</v>
      </c>
      <c r="DC916" s="60">
        <v>0</v>
      </c>
      <c r="DD916" s="60">
        <f t="shared" si="1905"/>
        <v>2.978162018523578</v>
      </c>
      <c r="DE916" s="60">
        <f t="shared" si="1906"/>
        <v>8.175026128255773</v>
      </c>
      <c r="DF916" s="60">
        <v>4.3531444071062158</v>
      </c>
      <c r="DG916" s="60">
        <v>1.716555741701118E-2</v>
      </c>
      <c r="DH916" s="60">
        <v>7.2960314214507549E-2</v>
      </c>
      <c r="DI916" s="60">
        <v>-2.1325371065646412</v>
      </c>
      <c r="DJ916" s="60">
        <f t="shared" si="1907"/>
        <v>2.3107331721730939</v>
      </c>
      <c r="DK916" s="60">
        <f t="shared" si="1908"/>
        <v>6.3429403573238918</v>
      </c>
      <c r="DL916" s="60"/>
      <c r="DM916" s="60"/>
      <c r="DN916" s="60">
        <f t="shared" si="1909"/>
        <v>0</v>
      </c>
      <c r="DO916" s="59">
        <v>565.11666666666667</v>
      </c>
      <c r="DP916" s="59">
        <v>4.7833333333333332</v>
      </c>
      <c r="DQ916" s="59">
        <v>158.69999999999999</v>
      </c>
      <c r="DR916" s="58">
        <v>728.6</v>
      </c>
    </row>
    <row r="917" spans="1:122" x14ac:dyDescent="0.2">
      <c r="A917" t="s">
        <v>4651</v>
      </c>
      <c r="B917" t="s">
        <v>4674</v>
      </c>
      <c r="C917" t="str">
        <f t="shared" si="1886"/>
        <v xml:space="preserve">Stastny, Yan </v>
      </c>
      <c r="D917" t="str">
        <f t="shared" si="1887"/>
        <v>Yan Stastny</v>
      </c>
      <c r="E917" t="str">
        <f t="shared" si="1888"/>
        <v xml:space="preserve">C </v>
      </c>
      <c r="F917" t="s">
        <v>3150</v>
      </c>
      <c r="G917">
        <v>21</v>
      </c>
      <c r="H917">
        <v>0</v>
      </c>
      <c r="I917">
        <v>2</v>
      </c>
      <c r="J917">
        <f t="shared" si="1889"/>
        <v>2</v>
      </c>
      <c r="K917">
        <v>-3</v>
      </c>
      <c r="L917">
        <v>19</v>
      </c>
      <c r="M917" s="5" t="s">
        <v>5536</v>
      </c>
      <c r="N917" s="7">
        <f t="shared" si="1890"/>
        <v>7.4666666666666668</v>
      </c>
      <c r="O917" s="7">
        <f t="shared" si="1891"/>
        <v>156.80000000000001</v>
      </c>
      <c r="P917">
        <v>0</v>
      </c>
      <c r="Q917">
        <v>0</v>
      </c>
      <c r="R917">
        <v>0</v>
      </c>
      <c r="S917">
        <v>0</v>
      </c>
      <c r="T917">
        <f t="shared" si="1892"/>
        <v>0</v>
      </c>
      <c r="U917">
        <f t="shared" si="1893"/>
        <v>2</v>
      </c>
      <c r="V917">
        <v>7</v>
      </c>
      <c r="W917" s="9">
        <f t="shared" si="1894"/>
        <v>0</v>
      </c>
      <c r="X917">
        <v>221</v>
      </c>
      <c r="Y917">
        <v>0</v>
      </c>
      <c r="Z917">
        <v>0</v>
      </c>
      <c r="AA917">
        <v>23</v>
      </c>
      <c r="AB917">
        <v>28</v>
      </c>
      <c r="AC917" s="9">
        <f t="shared" si="1895"/>
        <v>0.45098039215686275</v>
      </c>
      <c r="AD917" s="5" t="s">
        <v>4786</v>
      </c>
      <c r="AE917" s="11">
        <f>LEFT(AD917, LEN(AD917)-3)+RIGHT(AD917,2)/60</f>
        <v>78.45</v>
      </c>
      <c r="AF917" s="27">
        <v>44</v>
      </c>
      <c r="AG917" s="12">
        <v>165000</v>
      </c>
      <c r="AH917" s="15" t="s">
        <v>6306</v>
      </c>
      <c r="AI917" s="15" t="s">
        <v>6306</v>
      </c>
      <c r="AJ917" s="16">
        <v>-1.8</v>
      </c>
      <c r="AK917" s="15" t="s">
        <v>6354</v>
      </c>
      <c r="AL917" s="15" t="s">
        <v>6331</v>
      </c>
      <c r="AM917" s="15" t="s">
        <v>6335</v>
      </c>
      <c r="AN917" s="18">
        <f t="shared" si="1897"/>
        <v>3.3</v>
      </c>
      <c r="AO917" s="18">
        <f t="shared" si="1898"/>
        <v>3.3</v>
      </c>
      <c r="AP917" s="18">
        <f t="shared" si="1899"/>
        <v>-1.8</v>
      </c>
      <c r="AQ917" s="18">
        <f t="shared" si="1900"/>
        <v>-0.9</v>
      </c>
      <c r="AR917" s="18">
        <f t="shared" si="1871"/>
        <v>-9.7288532564633829</v>
      </c>
      <c r="AS917" s="18">
        <f t="shared" si="1901"/>
        <v>-0.2</v>
      </c>
      <c r="AT917" s="18">
        <f t="shared" si="1872"/>
        <v>-2.1619673903251959</v>
      </c>
      <c r="AU917" s="18">
        <f t="shared" si="1902"/>
        <v>-1.1000000000000001</v>
      </c>
      <c r="AV917" s="66">
        <v>7</v>
      </c>
      <c r="AW917" s="66">
        <v>11</v>
      </c>
      <c r="AX917" s="66">
        <v>4</v>
      </c>
      <c r="AY917" s="66">
        <v>4</v>
      </c>
      <c r="AZ917" s="66">
        <v>6</v>
      </c>
      <c r="BA917" s="66">
        <v>23</v>
      </c>
      <c r="BB917" s="66">
        <v>28</v>
      </c>
      <c r="BC917" s="66">
        <v>3.9</v>
      </c>
      <c r="BD917">
        <v>43</v>
      </c>
      <c r="BE917" t="s">
        <v>1372</v>
      </c>
      <c r="BF917" t="s">
        <v>687</v>
      </c>
      <c r="BG917" t="s">
        <v>7456</v>
      </c>
      <c r="BH917" t="s">
        <v>7457</v>
      </c>
      <c r="BI917">
        <v>71</v>
      </c>
      <c r="BJ917">
        <v>175</v>
      </c>
      <c r="BK917" t="s">
        <v>1259</v>
      </c>
      <c r="BL917" t="s">
        <v>638</v>
      </c>
      <c r="BM917" s="4" t="s">
        <v>3794</v>
      </c>
      <c r="BN917" s="4" t="s">
        <v>3795</v>
      </c>
      <c r="BO917" s="4" t="s">
        <v>7193</v>
      </c>
      <c r="BP917" s="4" t="s">
        <v>1572</v>
      </c>
      <c r="BQ917" s="7">
        <f t="shared" si="1873"/>
        <v>156.9</v>
      </c>
      <c r="BR917" s="7">
        <f t="shared" si="1874"/>
        <v>128.78333333333333</v>
      </c>
      <c r="BS917" s="7">
        <f t="shared" si="1875"/>
        <v>15.166666666666666</v>
      </c>
      <c r="BT917" s="7">
        <f t="shared" si="1876"/>
        <v>12.95</v>
      </c>
      <c r="BU917">
        <v>221</v>
      </c>
      <c r="BV917">
        <v>0</v>
      </c>
      <c r="BW917">
        <v>0</v>
      </c>
      <c r="BX917">
        <v>0</v>
      </c>
      <c r="BY917" s="18">
        <f t="shared" si="1877"/>
        <v>6.1325396825396821</v>
      </c>
      <c r="BZ917" s="18">
        <f t="shared" si="1878"/>
        <v>0.72222222222222221</v>
      </c>
      <c r="CA917" s="18">
        <f t="shared" si="1879"/>
        <v>0.61666666666666659</v>
      </c>
      <c r="CB917" s="6">
        <v>3</v>
      </c>
      <c r="CC917" s="6">
        <v>0</v>
      </c>
      <c r="CD917" s="6">
        <v>0</v>
      </c>
      <c r="CE917" s="6">
        <v>3</v>
      </c>
      <c r="CF917" s="6">
        <v>6</v>
      </c>
      <c r="CG917" s="6">
        <v>0</v>
      </c>
      <c r="CH917" s="6">
        <v>1</v>
      </c>
      <c r="CI917" s="6">
        <v>7</v>
      </c>
      <c r="CJ917" s="11">
        <f t="shared" si="1880"/>
        <v>1.3976963892843277</v>
      </c>
      <c r="CK917" s="11">
        <f t="shared" si="1881"/>
        <v>0</v>
      </c>
      <c r="CL917" s="11">
        <f t="shared" si="1882"/>
        <v>0</v>
      </c>
      <c r="CM917" s="11">
        <f t="shared" si="1883"/>
        <v>2.7953927785686554</v>
      </c>
      <c r="CN917" s="11">
        <f t="shared" si="1884"/>
        <v>0</v>
      </c>
      <c r="CO917" s="11">
        <f t="shared" si="1885"/>
        <v>3.9560439560439562</v>
      </c>
      <c r="CP917" s="52">
        <f t="shared" si="1865"/>
        <v>0</v>
      </c>
      <c r="CQ917" s="52">
        <f t="shared" si="1866"/>
        <v>0.66666666666666663</v>
      </c>
      <c r="CR917" s="52">
        <f t="shared" si="1867"/>
        <v>0.66666666666666663</v>
      </c>
      <c r="CS917" s="52">
        <f t="shared" si="1868"/>
        <v>0</v>
      </c>
      <c r="CT917" s="52">
        <f t="shared" si="1869"/>
        <v>0</v>
      </c>
      <c r="CU917" s="52">
        <f t="shared" si="1870"/>
        <v>0</v>
      </c>
      <c r="CV917">
        <v>0</v>
      </c>
      <c r="CW917" s="60">
        <f t="shared" si="1903"/>
        <v>-3.3012265551666156</v>
      </c>
      <c r="CX917" s="60">
        <f t="shared" si="1904"/>
        <v>-42.080644425323335</v>
      </c>
      <c r="CY917" s="60">
        <v>-1.6334534909541762</v>
      </c>
      <c r="CZ917" s="60">
        <v>-0.76706927056657925</v>
      </c>
      <c r="DA917" s="60">
        <v>3.951021305189268E-2</v>
      </c>
      <c r="DB917" s="60">
        <v>-0.20657434128839536</v>
      </c>
      <c r="DC917" s="60">
        <v>0</v>
      </c>
      <c r="DD917" s="60">
        <f t="shared" si="1905"/>
        <v>-2.5675868897572585</v>
      </c>
      <c r="DE917" s="60">
        <f t="shared" si="1906"/>
        <v>-32.728959716472382</v>
      </c>
      <c r="DF917" s="60">
        <v>0.95704209253303374</v>
      </c>
      <c r="DG917" s="60">
        <v>5.0936704682685838E-2</v>
      </c>
      <c r="DH917" s="60">
        <v>1.0759262390811217</v>
      </c>
      <c r="DI917" s="60">
        <v>-2.8175447017061983</v>
      </c>
      <c r="DJ917" s="60">
        <f t="shared" si="1907"/>
        <v>-0.7336396654093571</v>
      </c>
      <c r="DK917" s="60">
        <f t="shared" si="1908"/>
        <v>-9.35168470885095</v>
      </c>
      <c r="DL917" s="60"/>
      <c r="DM917" s="60"/>
      <c r="DN917" s="60">
        <f t="shared" si="1909"/>
        <v>0</v>
      </c>
      <c r="DO917" s="58">
        <v>128.78333333333333</v>
      </c>
      <c r="DP917" s="58">
        <v>12.95</v>
      </c>
      <c r="DQ917" s="58">
        <v>15.166666666666666</v>
      </c>
      <c r="DR917" s="58">
        <v>156.9</v>
      </c>
    </row>
    <row r="918" spans="1:122" x14ac:dyDescent="0.2">
      <c r="A918" t="s">
        <v>4673</v>
      </c>
      <c r="B918" t="s">
        <v>0</v>
      </c>
      <c r="C918" t="str">
        <f t="shared" si="1886"/>
        <v xml:space="preserve">Bell, Mark </v>
      </c>
      <c r="D918" t="str">
        <f t="shared" si="1887"/>
        <v>Mark Bell</v>
      </c>
      <c r="E918" t="str">
        <f t="shared" si="1888"/>
        <v>LW</v>
      </c>
      <c r="F918" t="s">
        <v>6222</v>
      </c>
      <c r="G918">
        <v>71</v>
      </c>
      <c r="H918">
        <v>11</v>
      </c>
      <c r="I918">
        <v>10</v>
      </c>
      <c r="J918">
        <f t="shared" si="1889"/>
        <v>21</v>
      </c>
      <c r="K918">
        <v>-9</v>
      </c>
      <c r="L918">
        <v>83</v>
      </c>
      <c r="M918" s="5" t="s">
        <v>5961</v>
      </c>
      <c r="N918" s="7">
        <f t="shared" si="1890"/>
        <v>12.95</v>
      </c>
      <c r="O918" s="7">
        <f t="shared" si="1891"/>
        <v>919.44999999999993</v>
      </c>
      <c r="P918">
        <v>3</v>
      </c>
      <c r="Q918">
        <v>4</v>
      </c>
      <c r="R918">
        <v>0</v>
      </c>
      <c r="S918">
        <v>0</v>
      </c>
      <c r="T918">
        <f t="shared" si="1892"/>
        <v>8</v>
      </c>
      <c r="U918">
        <f t="shared" si="1893"/>
        <v>6</v>
      </c>
      <c r="V918">
        <v>116</v>
      </c>
      <c r="W918" s="9">
        <f t="shared" si="1894"/>
        <v>9.4827586206896547E-2</v>
      </c>
      <c r="X918">
        <v>1200</v>
      </c>
      <c r="Y918">
        <v>2</v>
      </c>
      <c r="Z918">
        <v>0</v>
      </c>
      <c r="AA918">
        <v>52</v>
      </c>
      <c r="AB918">
        <v>56</v>
      </c>
      <c r="AC918" s="9">
        <f t="shared" si="1895"/>
        <v>0.48148148148148145</v>
      </c>
      <c r="AD918" s="5" t="s">
        <v>860</v>
      </c>
      <c r="AE918" s="11">
        <f>LEFT(AD918, LEN(AD918)-3)+RIGHT(AD918,2)/60</f>
        <v>43.783333333333331</v>
      </c>
      <c r="AF918" s="27">
        <v>48</v>
      </c>
      <c r="AG918" s="12">
        <v>681980</v>
      </c>
      <c r="AH918" s="13" t="s">
        <v>6280</v>
      </c>
      <c r="AI918" s="13" t="s">
        <v>4369</v>
      </c>
      <c r="AJ918" s="14">
        <v>-11.4</v>
      </c>
      <c r="AK918" s="13" t="s">
        <v>6385</v>
      </c>
      <c r="AL918" s="13" t="s">
        <v>6349</v>
      </c>
      <c r="AM918" s="13" t="s">
        <v>6429</v>
      </c>
      <c r="AN918" s="18">
        <f t="shared" si="1897"/>
        <v>18.399999999999999</v>
      </c>
      <c r="AO918" s="18">
        <f t="shared" si="1898"/>
        <v>16.399999999999999</v>
      </c>
      <c r="AP918" s="18">
        <f t="shared" si="1899"/>
        <v>-11.4</v>
      </c>
      <c r="AQ918" s="18">
        <f t="shared" si="1900"/>
        <v>-0.8</v>
      </c>
      <c r="AR918" s="18">
        <f t="shared" si="1871"/>
        <v>-1.5370328860994589</v>
      </c>
      <c r="AS918" s="18">
        <f t="shared" si="1901"/>
        <v>0.1</v>
      </c>
      <c r="AT918" s="18">
        <f t="shared" si="1872"/>
        <v>0.19212911076243236</v>
      </c>
      <c r="AU918" s="18">
        <f t="shared" si="1902"/>
        <v>-0.7</v>
      </c>
      <c r="AV918" s="66">
        <v>17</v>
      </c>
      <c r="AW918" s="66">
        <v>104</v>
      </c>
      <c r="AX918" s="66">
        <v>48</v>
      </c>
      <c r="AY918" s="66">
        <v>27</v>
      </c>
      <c r="AZ918" s="66">
        <v>17</v>
      </c>
      <c r="BA918" s="66">
        <v>52</v>
      </c>
      <c r="BB918" s="66">
        <v>56</v>
      </c>
      <c r="BC918" s="66">
        <v>2.8</v>
      </c>
      <c r="BD918">
        <v>7</v>
      </c>
      <c r="BE918" t="s">
        <v>216</v>
      </c>
      <c r="BF918" t="s">
        <v>217</v>
      </c>
      <c r="BG918" t="s">
        <v>7484</v>
      </c>
      <c r="BH918" t="s">
        <v>7457</v>
      </c>
      <c r="BI918">
        <v>76</v>
      </c>
      <c r="BJ918">
        <v>220</v>
      </c>
      <c r="BK918" t="s">
        <v>1259</v>
      </c>
      <c r="BL918" t="s">
        <v>7128</v>
      </c>
      <c r="BM918" s="4" t="s">
        <v>7024</v>
      </c>
      <c r="BN918" s="4" t="s">
        <v>7025</v>
      </c>
      <c r="BO918" s="4" t="s">
        <v>7333</v>
      </c>
      <c r="BP918" s="4" t="s">
        <v>7026</v>
      </c>
      <c r="BQ918" s="7">
        <f t="shared" si="1873"/>
        <v>919.7166666666667</v>
      </c>
      <c r="BR918" s="7">
        <f t="shared" si="1874"/>
        <v>798.4666666666667</v>
      </c>
      <c r="BS918" s="7">
        <f t="shared" si="1875"/>
        <v>2.4666666666666668</v>
      </c>
      <c r="BT918" s="7">
        <f t="shared" si="1876"/>
        <v>118.78333333333333</v>
      </c>
      <c r="BU918" s="12">
        <v>1200</v>
      </c>
      <c r="BV918">
        <v>0</v>
      </c>
      <c r="BW918">
        <v>0</v>
      </c>
      <c r="BX918">
        <v>0</v>
      </c>
      <c r="BY918" s="18">
        <f t="shared" si="1877"/>
        <v>11.246009389671363</v>
      </c>
      <c r="BZ918" s="18">
        <f t="shared" si="1878"/>
        <v>3.474178403755869E-2</v>
      </c>
      <c r="CA918" s="18">
        <f t="shared" si="1879"/>
        <v>1.6730046948356807</v>
      </c>
      <c r="CB918" s="6">
        <v>23</v>
      </c>
      <c r="CC918" s="6">
        <v>11</v>
      </c>
      <c r="CD918" s="6">
        <v>0</v>
      </c>
      <c r="CE918" s="6">
        <v>34</v>
      </c>
      <c r="CF918" s="6">
        <v>32</v>
      </c>
      <c r="CG918" s="6">
        <v>0</v>
      </c>
      <c r="CH918" s="6">
        <v>0</v>
      </c>
      <c r="CI918" s="6">
        <v>32</v>
      </c>
      <c r="CJ918" s="11">
        <f t="shared" si="1880"/>
        <v>1.7283125991483677</v>
      </c>
      <c r="CK918" s="11">
        <f t="shared" si="1881"/>
        <v>5.556335063841729</v>
      </c>
      <c r="CL918" s="11">
        <f t="shared" si="1882"/>
        <v>0</v>
      </c>
      <c r="CM918" s="11">
        <f t="shared" si="1883"/>
        <v>2.4046088335977291</v>
      </c>
      <c r="CN918" s="11">
        <f t="shared" si="1884"/>
        <v>0</v>
      </c>
      <c r="CO918" s="11">
        <f t="shared" si="1885"/>
        <v>0</v>
      </c>
      <c r="CP918" s="52">
        <f t="shared" si="1865"/>
        <v>0.34782608695652173</v>
      </c>
      <c r="CQ918" s="52">
        <f t="shared" si="1866"/>
        <v>0.2608695652173913</v>
      </c>
      <c r="CR918" s="52">
        <f t="shared" si="1867"/>
        <v>0.60869565217391308</v>
      </c>
      <c r="CS918" s="52">
        <f t="shared" si="1868"/>
        <v>0.27272727272727271</v>
      </c>
      <c r="CT918" s="52">
        <f t="shared" si="1869"/>
        <v>0.36363636363636365</v>
      </c>
      <c r="CU918" s="52">
        <f t="shared" si="1870"/>
        <v>0.63636363636363635</v>
      </c>
      <c r="CV918">
        <v>0</v>
      </c>
      <c r="CW918" s="60">
        <f t="shared" si="1903"/>
        <v>12.163169829447396</v>
      </c>
      <c r="CX918" s="60">
        <f t="shared" si="1904"/>
        <v>26.449819319966068</v>
      </c>
      <c r="CY918" s="60">
        <v>2.140254562497256</v>
      </c>
      <c r="CZ918" s="60">
        <v>2.7992027628490779</v>
      </c>
      <c r="DA918" s="60">
        <v>0.170080977306032</v>
      </c>
      <c r="DB918" s="60">
        <v>-3.7464981772630808E-2</v>
      </c>
      <c r="DC918" s="60">
        <v>0</v>
      </c>
      <c r="DD918" s="60">
        <f t="shared" si="1905"/>
        <v>5.0720733208797348</v>
      </c>
      <c r="DE918" s="60">
        <f t="shared" si="1906"/>
        <v>11.029643160132073</v>
      </c>
      <c r="DF918" s="60">
        <v>7.5725103021416516</v>
      </c>
      <c r="DG918" s="60">
        <v>0.39401959799493269</v>
      </c>
      <c r="DH918" s="60">
        <v>0.28960814897304527</v>
      </c>
      <c r="DI918" s="60">
        <v>-1.1650415405419687</v>
      </c>
      <c r="DJ918" s="60">
        <f t="shared" si="1907"/>
        <v>7.0910965085676612</v>
      </c>
      <c r="DK918" s="60">
        <f t="shared" si="1908"/>
        <v>15.420176159833995</v>
      </c>
      <c r="DL918" s="60"/>
      <c r="DM918" s="60"/>
      <c r="DN918" s="60">
        <f t="shared" si="1909"/>
        <v>0</v>
      </c>
      <c r="DO918" s="58">
        <v>798.4666666666667</v>
      </c>
      <c r="DP918" s="58">
        <v>118.78333333333333</v>
      </c>
      <c r="DQ918" s="58">
        <v>2.4666666666666668</v>
      </c>
      <c r="DR918" s="58">
        <v>919.7166666666667</v>
      </c>
    </row>
    <row r="919" spans="1:122" x14ac:dyDescent="0.2">
      <c r="A919" s="31" t="s">
        <v>4675</v>
      </c>
      <c r="B919" s="31" t="s">
        <v>4675</v>
      </c>
      <c r="C919" s="31" t="str">
        <f t="shared" si="1886"/>
        <v xml:space="preserve">Roy, Andre </v>
      </c>
      <c r="D919" s="31" t="str">
        <f t="shared" si="1887"/>
        <v>Andre Roy</v>
      </c>
      <c r="E919" s="31" t="str">
        <f t="shared" si="1888"/>
        <v>RW</v>
      </c>
      <c r="F919" s="31" t="s">
        <v>4548</v>
      </c>
      <c r="G919" s="31">
        <v>51</v>
      </c>
      <c r="H919" s="31">
        <v>1</v>
      </c>
      <c r="I919" s="31">
        <v>2</v>
      </c>
      <c r="J919" s="31">
        <f t="shared" si="1889"/>
        <v>3</v>
      </c>
      <c r="K919" s="31">
        <v>-3</v>
      </c>
      <c r="L919" s="31">
        <v>116</v>
      </c>
      <c r="M919" s="32" t="s">
        <v>5983</v>
      </c>
      <c r="N919" s="33">
        <f t="shared" si="1890"/>
        <v>4.583333333333333</v>
      </c>
      <c r="O919" s="33">
        <f t="shared" si="1891"/>
        <v>233.74999999999997</v>
      </c>
      <c r="P919" s="31">
        <v>0</v>
      </c>
      <c r="Q919" s="31">
        <v>0</v>
      </c>
      <c r="R919" s="31">
        <v>0</v>
      </c>
      <c r="S919" s="31">
        <v>0</v>
      </c>
      <c r="T919" s="31">
        <f t="shared" si="1892"/>
        <v>1</v>
      </c>
      <c r="U919" s="31">
        <f t="shared" si="1893"/>
        <v>2</v>
      </c>
      <c r="V919" s="31">
        <v>14</v>
      </c>
      <c r="W919" s="34">
        <f t="shared" si="1894"/>
        <v>7.1428571428571425E-2</v>
      </c>
      <c r="X919" s="31">
        <v>352</v>
      </c>
      <c r="Y919" s="31">
        <v>0</v>
      </c>
      <c r="Z919" s="31">
        <v>0</v>
      </c>
      <c r="AA919" s="31">
        <v>0</v>
      </c>
      <c r="AB919" s="31">
        <v>2</v>
      </c>
      <c r="AC919" s="34">
        <f t="shared" si="1895"/>
        <v>0</v>
      </c>
      <c r="AD919" s="32" t="s">
        <v>894</v>
      </c>
      <c r="AE919" s="35">
        <f>LEFT(AD919, LEN(AD919)-3)+RIGHT(AD919,2)/60</f>
        <v>77.833333333333329</v>
      </c>
      <c r="AF919" s="36">
        <v>29</v>
      </c>
      <c r="AG919" s="37">
        <v>165000</v>
      </c>
      <c r="AH919" s="38" t="s">
        <v>6366</v>
      </c>
      <c r="AI919" s="38" t="s">
        <v>6495</v>
      </c>
      <c r="AJ919" s="39">
        <v>-1.8</v>
      </c>
      <c r="AK919" s="38" t="s">
        <v>6498</v>
      </c>
      <c r="AL919" s="38" t="s">
        <v>6424</v>
      </c>
      <c r="AM919" s="38" t="s">
        <v>6440</v>
      </c>
      <c r="AN919" s="40">
        <f t="shared" si="1897"/>
        <v>6.9</v>
      </c>
      <c r="AO919" s="40">
        <f t="shared" si="1898"/>
        <v>6.7</v>
      </c>
      <c r="AP919" s="40">
        <f t="shared" si="1899"/>
        <v>-1.8</v>
      </c>
      <c r="AQ919" s="40">
        <f t="shared" si="1900"/>
        <v>-2.2000000000000002</v>
      </c>
      <c r="AR919" s="40"/>
      <c r="AS919" s="40">
        <f t="shared" si="1901"/>
        <v>0.4</v>
      </c>
      <c r="AT919" s="40"/>
      <c r="AU919" s="40">
        <f t="shared" si="1902"/>
        <v>-1.8</v>
      </c>
      <c r="AV919" s="31">
        <v>1</v>
      </c>
      <c r="AW919" s="31">
        <v>66</v>
      </c>
      <c r="AX919" s="31">
        <v>10</v>
      </c>
      <c r="AY919" s="31">
        <v>5</v>
      </c>
      <c r="AZ919" s="31">
        <v>7</v>
      </c>
      <c r="BA919" s="31">
        <v>0</v>
      </c>
      <c r="BB919" s="31">
        <v>3</v>
      </c>
      <c r="BC919" s="31">
        <v>0</v>
      </c>
      <c r="BD919" s="31">
        <v>36</v>
      </c>
      <c r="BE919" s="31" t="s">
        <v>5320</v>
      </c>
      <c r="BF919" s="31" t="s">
        <v>5321</v>
      </c>
      <c r="BG919" s="31" t="s">
        <v>679</v>
      </c>
      <c r="BH919" s="31" t="s">
        <v>7471</v>
      </c>
      <c r="BI919" s="31">
        <v>76</v>
      </c>
      <c r="BJ919" s="31">
        <v>225</v>
      </c>
      <c r="BK919" s="31" t="s">
        <v>1259</v>
      </c>
      <c r="BL919" s="31" t="s">
        <v>7128</v>
      </c>
      <c r="BM919" s="41" t="s">
        <v>3691</v>
      </c>
      <c r="BN919" s="41" t="s">
        <v>3692</v>
      </c>
      <c r="BO919" s="41" t="s">
        <v>7388</v>
      </c>
      <c r="BP919" s="41" t="s">
        <v>2640</v>
      </c>
      <c r="BQ919" s="33"/>
      <c r="BR919" s="33"/>
      <c r="BS919" s="33"/>
      <c r="BT919" s="33"/>
      <c r="BU919" s="31">
        <v>381</v>
      </c>
      <c r="BV919" s="31">
        <v>0</v>
      </c>
      <c r="BW919" s="31">
        <v>0</v>
      </c>
      <c r="BX919" s="31">
        <v>0</v>
      </c>
      <c r="BY919" s="40"/>
      <c r="BZ919" s="40"/>
      <c r="CA919" s="40"/>
      <c r="CB919" s="55">
        <v>7</v>
      </c>
      <c r="CC919" s="55">
        <v>0</v>
      </c>
      <c r="CD919" s="55">
        <v>0</v>
      </c>
      <c r="CE919" s="55">
        <v>7</v>
      </c>
      <c r="CF919" s="55">
        <v>10</v>
      </c>
      <c r="CG919" s="55">
        <v>0</v>
      </c>
      <c r="CH919" s="55">
        <v>0</v>
      </c>
      <c r="CI919" s="55">
        <v>10</v>
      </c>
      <c r="CJ919" s="35"/>
      <c r="CK919" s="35"/>
      <c r="CL919" s="35"/>
      <c r="CM919" s="35"/>
      <c r="CN919" s="35"/>
      <c r="CO919" s="35"/>
      <c r="CP919" s="56">
        <f t="shared" si="1865"/>
        <v>0.14285714285714285</v>
      </c>
      <c r="CQ919" s="56">
        <f t="shared" si="1866"/>
        <v>0.2857142857142857</v>
      </c>
      <c r="CR919" s="56">
        <f t="shared" si="1867"/>
        <v>0.42857142857142855</v>
      </c>
      <c r="CS919" s="56">
        <f t="shared" si="1868"/>
        <v>0</v>
      </c>
      <c r="CT919" s="56">
        <f t="shared" si="1869"/>
        <v>0</v>
      </c>
      <c r="CU919" s="56">
        <f t="shared" si="1870"/>
        <v>0</v>
      </c>
      <c r="CV919" s="31">
        <v>1</v>
      </c>
      <c r="CW919" s="61">
        <f t="shared" si="1903"/>
        <v>-4.1673745904812307</v>
      </c>
      <c r="CX919" s="61">
        <f t="shared" si="1904"/>
        <v>-35.694857306049087</v>
      </c>
      <c r="CY919" s="61">
        <v>-1.6325557220728353</v>
      </c>
      <c r="CZ919" s="61">
        <v>-0.1077917275684588</v>
      </c>
      <c r="DA919" s="61">
        <v>-8.8720967472284917E-2</v>
      </c>
      <c r="DB919" s="61">
        <v>-8.6317886129808237E-4</v>
      </c>
      <c r="DC919" s="61">
        <v>0</v>
      </c>
      <c r="DD919" s="61">
        <f t="shared" si="1905"/>
        <v>-1.829931595974877</v>
      </c>
      <c r="DE919" s="61">
        <f t="shared" si="1906"/>
        <v>-15.673932299570682</v>
      </c>
      <c r="DF919" s="61">
        <v>2.084292027172673</v>
      </c>
      <c r="DG919" s="61">
        <v>9.8715995318006816E-3</v>
      </c>
      <c r="DH919" s="61">
        <v>7.064585604958212E-3</v>
      </c>
      <c r="DI919" s="61">
        <v>-4.4386712068157852</v>
      </c>
      <c r="DJ919" s="61">
        <f t="shared" si="1907"/>
        <v>-2.3374429945063535</v>
      </c>
      <c r="DK919" s="61">
        <f t="shared" si="1908"/>
        <v>-20.020925006478404</v>
      </c>
      <c r="DL919" s="61"/>
      <c r="DM919" s="61"/>
      <c r="DN919" s="61">
        <f t="shared" si="1909"/>
        <v>0</v>
      </c>
      <c r="DO919" s="40">
        <v>231.38333333333333</v>
      </c>
      <c r="DP919" s="40">
        <v>2.0666666666666669</v>
      </c>
      <c r="DQ919" s="40">
        <v>0.05</v>
      </c>
      <c r="DR919" s="62">
        <v>233.5</v>
      </c>
    </row>
    <row r="920" spans="1:122" x14ac:dyDescent="0.2">
      <c r="A920" s="31" t="s">
        <v>4672</v>
      </c>
      <c r="B920" s="31" t="s">
        <v>4675</v>
      </c>
      <c r="C920" s="31" t="str">
        <f t="shared" si="1886"/>
        <v xml:space="preserve">Roy, Andre </v>
      </c>
      <c r="D920" s="31" t="str">
        <f t="shared" si="1887"/>
        <v>Andre Roy</v>
      </c>
      <c r="E920" s="31" t="str">
        <f t="shared" si="1888"/>
        <v>RW</v>
      </c>
      <c r="F920" s="31" t="s">
        <v>6206</v>
      </c>
      <c r="G920" s="31">
        <v>5</v>
      </c>
      <c r="H920" s="31">
        <v>0</v>
      </c>
      <c r="I920" s="31">
        <v>0</v>
      </c>
      <c r="J920" s="31">
        <f t="shared" si="1889"/>
        <v>0</v>
      </c>
      <c r="K920" s="31">
        <v>-1</v>
      </c>
      <c r="L920" s="31">
        <v>12</v>
      </c>
      <c r="M920" s="32" t="s">
        <v>5946</v>
      </c>
      <c r="N920" s="33">
        <f t="shared" si="1890"/>
        <v>3.2</v>
      </c>
      <c r="O920" s="33">
        <f t="shared" si="1891"/>
        <v>16</v>
      </c>
      <c r="P920" s="31">
        <v>0</v>
      </c>
      <c r="Q920" s="31">
        <v>0</v>
      </c>
      <c r="R920" s="31">
        <v>0</v>
      </c>
      <c r="S920" s="31">
        <v>0</v>
      </c>
      <c r="T920" s="31">
        <f t="shared" si="1892"/>
        <v>0</v>
      </c>
      <c r="U920" s="31">
        <f t="shared" si="1893"/>
        <v>0</v>
      </c>
      <c r="V920" s="31">
        <v>1</v>
      </c>
      <c r="W920" s="34">
        <f t="shared" si="1894"/>
        <v>0</v>
      </c>
      <c r="X920" s="31">
        <v>29</v>
      </c>
      <c r="Y920" s="31">
        <v>0</v>
      </c>
      <c r="Z920" s="31">
        <v>0</v>
      </c>
      <c r="AA920" s="31">
        <v>0</v>
      </c>
      <c r="AB920" s="31">
        <v>1</v>
      </c>
      <c r="AC920" s="34">
        <f t="shared" si="1895"/>
        <v>0</v>
      </c>
      <c r="AD920" s="32" t="s">
        <v>361</v>
      </c>
      <c r="AE920" s="35"/>
      <c r="AF920" s="36"/>
      <c r="AG920" s="31"/>
      <c r="AH920" s="38" t="s">
        <v>6315</v>
      </c>
      <c r="AI920" s="38" t="s">
        <v>6344</v>
      </c>
      <c r="AJ920" s="39">
        <v>-1</v>
      </c>
      <c r="AK920" s="38" t="s">
        <v>6352</v>
      </c>
      <c r="AL920" s="38" t="s">
        <v>6351</v>
      </c>
      <c r="AM920" s="38" t="s">
        <v>6353</v>
      </c>
      <c r="AN920" s="40">
        <f t="shared" si="1897"/>
        <v>0.6</v>
      </c>
      <c r="AO920" s="40">
        <f t="shared" si="1898"/>
        <v>0.5</v>
      </c>
      <c r="AP920" s="40">
        <f t="shared" si="1899"/>
        <v>-1</v>
      </c>
      <c r="AQ920" s="40">
        <f t="shared" si="1900"/>
        <v>-0.3</v>
      </c>
      <c r="AR920" s="40"/>
      <c r="AS920" s="40">
        <f t="shared" si="1901"/>
        <v>-0.1</v>
      </c>
      <c r="AT920" s="40"/>
      <c r="AU920" s="40">
        <f t="shared" si="1902"/>
        <v>-0.4</v>
      </c>
      <c r="AV920" s="31"/>
      <c r="AW920" s="31"/>
      <c r="AX920" s="31"/>
      <c r="AY920" s="31"/>
      <c r="AZ920" s="31"/>
      <c r="BA920" s="31"/>
      <c r="BB920" s="31"/>
      <c r="BC920" s="31"/>
      <c r="BD920" s="31"/>
      <c r="BE920" s="31"/>
      <c r="BF920" s="31"/>
      <c r="BG920" s="31"/>
      <c r="BH920" s="31"/>
      <c r="BI920" s="31"/>
      <c r="BJ920" s="31"/>
      <c r="BK920" s="31"/>
      <c r="BL920" s="31"/>
      <c r="BM920" s="41"/>
      <c r="BN920" s="41"/>
      <c r="BO920" s="41"/>
      <c r="BP920" s="41"/>
      <c r="BQ920" s="33"/>
      <c r="BR920" s="33"/>
      <c r="BS920" s="33"/>
      <c r="BT920" s="33"/>
      <c r="BU920" s="31"/>
      <c r="BV920" s="31"/>
      <c r="BW920" s="31"/>
      <c r="BX920" s="31"/>
      <c r="BY920" s="40"/>
      <c r="BZ920" s="40"/>
      <c r="CA920" s="40"/>
      <c r="CB920" s="55">
        <v>0</v>
      </c>
      <c r="CC920" s="55">
        <v>0</v>
      </c>
      <c r="CD920" s="55">
        <v>0</v>
      </c>
      <c r="CE920" s="55">
        <v>0</v>
      </c>
      <c r="CF920" s="55">
        <v>1</v>
      </c>
      <c r="CG920" s="55">
        <v>0</v>
      </c>
      <c r="CH920" s="55">
        <v>0</v>
      </c>
      <c r="CI920" s="55">
        <v>1</v>
      </c>
      <c r="CJ920" s="35"/>
      <c r="CK920" s="35"/>
      <c r="CL920" s="35"/>
      <c r="CM920" s="35"/>
      <c r="CN920" s="35"/>
      <c r="CO920" s="35"/>
      <c r="CP920" s="56">
        <f t="shared" si="1865"/>
        <v>0</v>
      </c>
      <c r="CQ920" s="56">
        <f t="shared" si="1866"/>
        <v>0</v>
      </c>
      <c r="CR920" s="56">
        <f t="shared" si="1867"/>
        <v>0</v>
      </c>
      <c r="CS920" s="56">
        <f t="shared" si="1868"/>
        <v>0</v>
      </c>
      <c r="CT920" s="56">
        <f t="shared" si="1869"/>
        <v>0</v>
      </c>
      <c r="CU920" s="56">
        <f t="shared" si="1870"/>
        <v>0</v>
      </c>
      <c r="CV920" s="31">
        <v>1</v>
      </c>
      <c r="CW920" s="61">
        <f t="shared" si="1903"/>
        <v>-3.6172709497185109</v>
      </c>
      <c r="CX920" s="61">
        <f t="shared" si="1904"/>
        <v>-451.21882948671657</v>
      </c>
      <c r="CY920" s="61">
        <v>-0.40267806193548245</v>
      </c>
      <c r="CZ920" s="61">
        <v>-2.6635861281736044E-3</v>
      </c>
      <c r="DA920" s="61">
        <v>1.5994502635695976E-2</v>
      </c>
      <c r="DB920" s="61">
        <v>0</v>
      </c>
      <c r="DC920" s="61">
        <v>0</v>
      </c>
      <c r="DD920" s="61">
        <f t="shared" si="1905"/>
        <v>-0.38934714542796006</v>
      </c>
      <c r="DE920" s="61">
        <f t="shared" si="1906"/>
        <v>-48.567211487895229</v>
      </c>
      <c r="DF920" s="61">
        <v>2.5732085913279853E-2</v>
      </c>
      <c r="DG920" s="61">
        <v>1.2097804727150444E-4</v>
      </c>
      <c r="DH920" s="61">
        <v>0</v>
      </c>
      <c r="DI920" s="61">
        <v>-3.2537768682511019</v>
      </c>
      <c r="DJ920" s="61">
        <f t="shared" si="1907"/>
        <v>-3.2279238042905507</v>
      </c>
      <c r="DK920" s="61">
        <f t="shared" si="1908"/>
        <v>-402.65161799882134</v>
      </c>
      <c r="DL920" s="61"/>
      <c r="DM920" s="61"/>
      <c r="DN920" s="61">
        <f t="shared" si="1909"/>
        <v>0</v>
      </c>
      <c r="DO920" s="40">
        <v>15.983333333333333</v>
      </c>
      <c r="DP920" s="40">
        <v>0.05</v>
      </c>
      <c r="DQ920" s="40">
        <v>0</v>
      </c>
      <c r="DR920" s="62">
        <v>16.033333333333331</v>
      </c>
    </row>
    <row r="921" spans="1:122" x14ac:dyDescent="0.2">
      <c r="A921" s="19" t="s">
        <v>4675</v>
      </c>
      <c r="B921" s="19" t="s">
        <v>4675</v>
      </c>
      <c r="C921" s="19" t="s">
        <v>2736</v>
      </c>
      <c r="D921" s="19" t="s">
        <v>2737</v>
      </c>
      <c r="E921" s="19" t="s">
        <v>2738</v>
      </c>
      <c r="F921" s="19" t="s">
        <v>6206</v>
      </c>
      <c r="G921" s="19">
        <v>56</v>
      </c>
      <c r="H921" s="19">
        <v>1</v>
      </c>
      <c r="I921" s="19">
        <v>2</v>
      </c>
      <c r="J921" s="19">
        <v>3</v>
      </c>
      <c r="K921" s="19">
        <v>-4</v>
      </c>
      <c r="L921" s="19">
        <v>128</v>
      </c>
      <c r="M921" s="20"/>
      <c r="N921" s="21">
        <v>4.46</v>
      </c>
      <c r="O921" s="21">
        <v>249.75</v>
      </c>
      <c r="P921" s="19">
        <v>0</v>
      </c>
      <c r="Q921" s="19">
        <v>0</v>
      </c>
      <c r="R921" s="19">
        <v>0</v>
      </c>
      <c r="S921" s="19">
        <v>0</v>
      </c>
      <c r="T921" s="19">
        <v>1</v>
      </c>
      <c r="U921" s="19">
        <v>2</v>
      </c>
      <c r="V921" s="19">
        <v>15</v>
      </c>
      <c r="W921" s="22">
        <v>6.7000000000000004E-2</v>
      </c>
      <c r="X921" s="19">
        <v>381</v>
      </c>
      <c r="Y921" s="19">
        <v>0</v>
      </c>
      <c r="Z921" s="19">
        <v>0</v>
      </c>
      <c r="AA921" s="19">
        <v>0</v>
      </c>
      <c r="AB921" s="19">
        <v>3</v>
      </c>
      <c r="AC921" s="22">
        <v>0</v>
      </c>
      <c r="AD921" s="20"/>
      <c r="AE921" s="21">
        <v>70.88</v>
      </c>
      <c r="AF921" s="28">
        <v>26</v>
      </c>
      <c r="AG921" s="23">
        <v>165000</v>
      </c>
      <c r="AH921" s="23"/>
      <c r="AI921" s="23"/>
      <c r="AJ921" s="23"/>
      <c r="AK921" s="23"/>
      <c r="AL921" s="23"/>
      <c r="AM921" s="23"/>
      <c r="AN921" s="24">
        <v>7.5</v>
      </c>
      <c r="AO921" s="24">
        <v>7.2</v>
      </c>
      <c r="AP921" s="24">
        <v>-2.8</v>
      </c>
      <c r="AQ921" s="29">
        <v>-2</v>
      </c>
      <c r="AR921" s="24">
        <f t="shared" ref="AR921:AR931" si="1910">AQ921/(BR921+2*(BS921+BT921))*2000</f>
        <v>-15.891934843067144</v>
      </c>
      <c r="AS921" s="29">
        <v>0.4</v>
      </c>
      <c r="AT921" s="24">
        <f t="shared" ref="AT921:AT931" si="1911">AS921/(BR921+2*(BS921+BT921))*2000</f>
        <v>3.1783869686134287</v>
      </c>
      <c r="AU921" s="24">
        <v>-1.7</v>
      </c>
      <c r="AV921" s="67">
        <v>1</v>
      </c>
      <c r="AW921" s="67">
        <v>66</v>
      </c>
      <c r="AX921" s="67">
        <v>10</v>
      </c>
      <c r="AY921" s="67">
        <v>5</v>
      </c>
      <c r="AZ921" s="67">
        <v>7</v>
      </c>
      <c r="BA921" s="67">
        <v>0</v>
      </c>
      <c r="BB921" s="67">
        <v>3</v>
      </c>
      <c r="BC921" s="67">
        <v>0</v>
      </c>
      <c r="BD921" s="19">
        <v>36</v>
      </c>
      <c r="BE921" s="19" t="s">
        <v>5320</v>
      </c>
      <c r="BF921" s="19" t="s">
        <v>5321</v>
      </c>
      <c r="BG921" s="19" t="s">
        <v>679</v>
      </c>
      <c r="BH921" s="19" t="s">
        <v>7471</v>
      </c>
      <c r="BI921" s="19">
        <v>76</v>
      </c>
      <c r="BJ921" s="19">
        <v>225</v>
      </c>
      <c r="BK921" s="19" t="s">
        <v>1259</v>
      </c>
      <c r="BL921" s="19" t="s">
        <v>7128</v>
      </c>
      <c r="BM921" s="25" t="s">
        <v>3691</v>
      </c>
      <c r="BN921" s="25" t="s">
        <v>3692</v>
      </c>
      <c r="BO921" s="25" t="s">
        <v>7388</v>
      </c>
      <c r="BP921" s="25" t="s">
        <v>2640</v>
      </c>
      <c r="BQ921" s="21">
        <f t="shared" ref="BQ921:BQ931" si="1912">LEFT(TRIM(BM921),LEN(TRIM(BM921))-3)+RIGHT(TRIM(BM921),2)/60</f>
        <v>249.53333333333333</v>
      </c>
      <c r="BR921" s="21">
        <f t="shared" ref="BR921:BR931" si="1913">LEFT(TRIM(BN921),LEN(TRIM(BN921))-3)+RIGHT(TRIM(BN921),2)/60</f>
        <v>247.36666666666667</v>
      </c>
      <c r="BS921" s="21">
        <f t="shared" ref="BS921:BS931" si="1914">LEFT(TRIM(BO921),LEN(TRIM(BO921))-3)+RIGHT(TRIM(BO921),2)/60</f>
        <v>0.05</v>
      </c>
      <c r="BT921" s="21">
        <f t="shared" ref="BT921:BT931" si="1915">LEFT(TRIM(BP921),LEN(TRIM(BP921))-3)+RIGHT(TRIM(BP921),2)/60</f>
        <v>2.1166666666666667</v>
      </c>
      <c r="BU921" s="19">
        <v>381</v>
      </c>
      <c r="BV921" s="19">
        <v>0</v>
      </c>
      <c r="BW921" s="19">
        <v>0</v>
      </c>
      <c r="BX921" s="19">
        <v>0</v>
      </c>
      <c r="BY921" s="24">
        <f t="shared" ref="BY921:BY931" si="1916">BR921/G921</f>
        <v>4.4172619047619053</v>
      </c>
      <c r="BZ921" s="24">
        <f t="shared" ref="BZ921:BZ931" si="1917">BS921/G921</f>
        <v>8.9285714285714294E-4</v>
      </c>
      <c r="CA921" s="24">
        <f t="shared" ref="CA921:CA931" si="1918">BT921/G921</f>
        <v>3.7797619047619045E-2</v>
      </c>
      <c r="CB921" s="19">
        <v>7</v>
      </c>
      <c r="CC921" s="19">
        <v>0</v>
      </c>
      <c r="CD921" s="19">
        <v>0</v>
      </c>
      <c r="CE921" s="19">
        <v>7</v>
      </c>
      <c r="CF921" s="19">
        <v>11</v>
      </c>
      <c r="CG921" s="19">
        <v>0</v>
      </c>
      <c r="CH921" s="19">
        <v>0</v>
      </c>
      <c r="CI921" s="19">
        <v>11</v>
      </c>
      <c r="CJ921" s="53">
        <f t="shared" ref="CJ921:CJ931" si="1919">IF(BR921=0,0,CB921/BR921*60)</f>
        <v>1.6978843821587386</v>
      </c>
      <c r="CK921" s="53">
        <f t="shared" ref="CK921:CK931" si="1920">IF(BT921=0,0,CC921/BT921*60)</f>
        <v>0</v>
      </c>
      <c r="CL921" s="53">
        <f t="shared" ref="CL921:CL931" si="1921">IF(BS921=0,0,CD921/BS921*60)</f>
        <v>0</v>
      </c>
      <c r="CM921" s="53">
        <f t="shared" ref="CM921:CM931" si="1922">IF(BR921=0,0,CF921/BR921*60)</f>
        <v>2.6681040291065896</v>
      </c>
      <c r="CN921" s="53">
        <f t="shared" ref="CN921:CN931" si="1923">IF(BT921=0,0,CG921/BT921*60)</f>
        <v>0</v>
      </c>
      <c r="CO921" s="53">
        <f t="shared" ref="CO921:CO931" si="1924">IF(BS921=0,0,CH921/BS921*60)</f>
        <v>0</v>
      </c>
      <c r="CP921" s="54">
        <f t="shared" si="1865"/>
        <v>0.14285714285714285</v>
      </c>
      <c r="CQ921" s="54">
        <f t="shared" si="1866"/>
        <v>0.2857142857142857</v>
      </c>
      <c r="CR921" s="54">
        <f t="shared" si="1867"/>
        <v>0.42857142857142855</v>
      </c>
      <c r="CS921" s="54">
        <f t="shared" si="1868"/>
        <v>0</v>
      </c>
      <c r="CT921" s="54">
        <f t="shared" si="1869"/>
        <v>0</v>
      </c>
      <c r="CU921" s="54">
        <f t="shared" si="1870"/>
        <v>0</v>
      </c>
      <c r="CV921" s="19">
        <v>2</v>
      </c>
      <c r="CW921" s="65">
        <v>-7.7850000000000001</v>
      </c>
      <c r="CX921" s="65">
        <v>-62.393999999999998</v>
      </c>
      <c r="CY921" s="24">
        <v>-2.0350000000000001</v>
      </c>
      <c r="CZ921" s="24">
        <v>-0.11</v>
      </c>
      <c r="DA921" s="24">
        <v>-7.2999999999999995E-2</v>
      </c>
      <c r="DB921" s="24">
        <v>-1E-3</v>
      </c>
      <c r="DC921" s="24">
        <v>0</v>
      </c>
      <c r="DD921" s="65">
        <v>-2.2189999999999999</v>
      </c>
      <c r="DE921" s="65">
        <v>-17.786999999999999</v>
      </c>
      <c r="DF921" s="24">
        <v>2.11</v>
      </c>
      <c r="DG921" s="24">
        <v>0.01</v>
      </c>
      <c r="DH921" s="24">
        <v>7.0000000000000001E-3</v>
      </c>
      <c r="DI921" s="24">
        <v>-7.6920000000000002</v>
      </c>
      <c r="DJ921" s="65">
        <v>-5.5650000000000004</v>
      </c>
      <c r="DK921" s="65">
        <v>-44.606000000000002</v>
      </c>
      <c r="DL921" s="24">
        <v>0</v>
      </c>
      <c r="DM921" s="24">
        <v>0</v>
      </c>
      <c r="DN921" s="65">
        <v>0</v>
      </c>
      <c r="DO921" s="24">
        <v>247.37</v>
      </c>
      <c r="DP921" s="24">
        <v>2.12</v>
      </c>
      <c r="DQ921" s="24">
        <v>0.05</v>
      </c>
      <c r="DR921" s="24">
        <v>249.53</v>
      </c>
    </row>
    <row r="922" spans="1:122" x14ac:dyDescent="0.2">
      <c r="A922" t="s">
        <v>4675</v>
      </c>
      <c r="B922" t="s">
        <v>4675</v>
      </c>
      <c r="C922" t="str">
        <f t="shared" ref="C922:C934" si="1925">CONCATENATE(RIGHT(D922,LEN(D922)-SEARCH(" ",D922)), ", ", LEFT(D922, SEARCH(" ", D922)))</f>
        <v xml:space="preserve">Karlsson, Andreas </v>
      </c>
      <c r="D922" t="str">
        <f t="shared" ref="D922:D934" si="1926">LEFT(F922, SEARCH(",", F922) - 1)</f>
        <v>Andreas Karlsson</v>
      </c>
      <c r="E922" t="str">
        <f t="shared" ref="E922:E934" si="1927">LEFT(RIGHT(F922, LEN(F922)-SEARCH(",", F922)-1), 2)</f>
        <v xml:space="preserve">C </v>
      </c>
      <c r="F922" t="s">
        <v>4541</v>
      </c>
      <c r="G922">
        <v>53</v>
      </c>
      <c r="H922">
        <v>3</v>
      </c>
      <c r="I922">
        <v>6</v>
      </c>
      <c r="J922">
        <f t="shared" ref="J922:J934" si="1928">H922+I922</f>
        <v>9</v>
      </c>
      <c r="K922">
        <v>-4</v>
      </c>
      <c r="L922">
        <v>12</v>
      </c>
      <c r="M922" s="5" t="s">
        <v>5984</v>
      </c>
      <c r="N922" s="7">
        <f t="shared" ref="N922:N934" si="1929">LEFT(M922, LEN(M922)-3)+RIGHT(M922,2)/60</f>
        <v>8.4166666666666661</v>
      </c>
      <c r="O922" s="7">
        <f t="shared" ref="O922:O934" si="1930">G922*N922</f>
        <v>446.08333333333331</v>
      </c>
      <c r="P922">
        <v>0</v>
      </c>
      <c r="Q922">
        <v>1</v>
      </c>
      <c r="R922">
        <v>0</v>
      </c>
      <c r="S922">
        <v>0</v>
      </c>
      <c r="T922">
        <f t="shared" ref="T922:T934" si="1931">H922-P922-R922</f>
        <v>3</v>
      </c>
      <c r="U922">
        <f t="shared" ref="U922:U934" si="1932">I922-Q922-S922</f>
        <v>5</v>
      </c>
      <c r="V922">
        <v>25</v>
      </c>
      <c r="W922" s="9">
        <f t="shared" ref="W922:W934" si="1933">IF(V922=0,0,H922/V922)</f>
        <v>0.12</v>
      </c>
      <c r="X922">
        <v>635</v>
      </c>
      <c r="Y922">
        <v>1</v>
      </c>
      <c r="Z922">
        <v>0</v>
      </c>
      <c r="AA922">
        <v>129</v>
      </c>
      <c r="AB922">
        <v>157</v>
      </c>
      <c r="AC922" s="9">
        <f t="shared" ref="AC922:AC934" si="1934">IF(AA922+AB922=0,0,AA922/(AA922+AB922))</f>
        <v>0.45104895104895104</v>
      </c>
      <c r="AD922" s="5" t="s">
        <v>895</v>
      </c>
      <c r="AE922" s="11">
        <f>LEFT(AD922, LEN(AD922)-3)+RIGHT(AD922,2)/60</f>
        <v>49.55</v>
      </c>
      <c r="AF922" s="27">
        <v>48</v>
      </c>
      <c r="AG922" s="12">
        <v>168124</v>
      </c>
      <c r="AH922" s="13" t="s">
        <v>6298</v>
      </c>
      <c r="AI922" s="13" t="s">
        <v>315</v>
      </c>
      <c r="AJ922" s="14">
        <v>-1.8</v>
      </c>
      <c r="AK922" s="13" t="s">
        <v>6328</v>
      </c>
      <c r="AL922" s="13" t="s">
        <v>6315</v>
      </c>
      <c r="AM922" s="13" t="s">
        <v>6353</v>
      </c>
      <c r="AN922" s="18">
        <f t="shared" ref="AN922:AN934" si="1935">AH922+0</f>
        <v>9.1999999999999993</v>
      </c>
      <c r="AO922" s="18">
        <f t="shared" ref="AO922:AO934" si="1936">AI922+0</f>
        <v>8.8000000000000007</v>
      </c>
      <c r="AP922" s="18">
        <f t="shared" ref="AP922:AP934" si="1937">AJ922+0</f>
        <v>-1.8</v>
      </c>
      <c r="AQ922" s="18">
        <f t="shared" ref="AQ922:AQ934" si="1938">AK922+0</f>
        <v>-1</v>
      </c>
      <c r="AR922" s="18">
        <f t="shared" si="1910"/>
        <v>-4.2176296921130323</v>
      </c>
      <c r="AS922" s="18">
        <f t="shared" ref="AS922:AS934" si="1939">AL922+0</f>
        <v>0.6</v>
      </c>
      <c r="AT922" s="18">
        <f t="shared" si="1911"/>
        <v>2.5305778152678196</v>
      </c>
      <c r="AU922" s="18">
        <f t="shared" ref="AU922:AU934" si="1940">AM922+0</f>
        <v>-0.4</v>
      </c>
      <c r="AV922" s="66">
        <v>14</v>
      </c>
      <c r="AW922" s="66">
        <v>13</v>
      </c>
      <c r="AX922" s="66">
        <v>10</v>
      </c>
      <c r="AY922" s="66">
        <v>14</v>
      </c>
      <c r="AZ922" s="66">
        <v>10</v>
      </c>
      <c r="BA922" s="66">
        <v>129</v>
      </c>
      <c r="BB922" s="66">
        <v>157</v>
      </c>
      <c r="BC922" s="66">
        <v>9.3000000000000007</v>
      </c>
      <c r="BD922">
        <v>24</v>
      </c>
      <c r="BE922" t="s">
        <v>5132</v>
      </c>
      <c r="BF922" t="s">
        <v>5133</v>
      </c>
      <c r="BH922" t="s">
        <v>7493</v>
      </c>
      <c r="BI922">
        <v>76</v>
      </c>
      <c r="BJ922">
        <v>205</v>
      </c>
      <c r="BK922" t="s">
        <v>1259</v>
      </c>
      <c r="BL922" t="s">
        <v>7128</v>
      </c>
      <c r="BM922" s="4" t="s">
        <v>3504</v>
      </c>
      <c r="BN922" s="4" t="s">
        <v>3505</v>
      </c>
      <c r="BO922" s="4" t="s">
        <v>7212</v>
      </c>
      <c r="BP922" s="4" t="s">
        <v>6589</v>
      </c>
      <c r="BQ922" s="7">
        <f t="shared" si="1912"/>
        <v>446.01666666666665</v>
      </c>
      <c r="BR922" s="7">
        <f t="shared" si="1913"/>
        <v>417.83333333333331</v>
      </c>
      <c r="BS922" s="7">
        <f t="shared" si="1914"/>
        <v>16.116666666666667</v>
      </c>
      <c r="BT922" s="7">
        <f t="shared" si="1915"/>
        <v>12.066666666666666</v>
      </c>
      <c r="BU922">
        <v>635</v>
      </c>
      <c r="BV922">
        <v>0</v>
      </c>
      <c r="BW922">
        <v>0</v>
      </c>
      <c r="BX922">
        <v>0</v>
      </c>
      <c r="BY922" s="18">
        <f t="shared" si="1916"/>
        <v>7.8836477987421381</v>
      </c>
      <c r="BZ922" s="18">
        <f t="shared" si="1917"/>
        <v>0.3040880503144654</v>
      </c>
      <c r="CA922" s="18">
        <f t="shared" si="1918"/>
        <v>0.22767295597484277</v>
      </c>
      <c r="CB922" s="6">
        <v>12</v>
      </c>
      <c r="CC922" s="6">
        <v>1</v>
      </c>
      <c r="CD922" s="6">
        <v>0</v>
      </c>
      <c r="CE922" s="6">
        <v>13</v>
      </c>
      <c r="CF922" s="6">
        <v>16</v>
      </c>
      <c r="CG922" s="6">
        <v>0</v>
      </c>
      <c r="CH922" s="6">
        <v>0</v>
      </c>
      <c r="CI922" s="6">
        <v>16</v>
      </c>
      <c r="CJ922" s="11">
        <f t="shared" si="1919"/>
        <v>1.72317510969286</v>
      </c>
      <c r="CK922" s="11">
        <f t="shared" si="1920"/>
        <v>4.972375690607735</v>
      </c>
      <c r="CL922" s="11">
        <f t="shared" si="1921"/>
        <v>0</v>
      </c>
      <c r="CM922" s="11">
        <f t="shared" si="1922"/>
        <v>2.2975668129238134</v>
      </c>
      <c r="CN922" s="11">
        <f t="shared" si="1923"/>
        <v>0</v>
      </c>
      <c r="CO922" s="11">
        <f t="shared" si="1924"/>
        <v>0</v>
      </c>
      <c r="CP922" s="52">
        <f t="shared" si="1865"/>
        <v>0.25</v>
      </c>
      <c r="CQ922" s="52">
        <f t="shared" si="1866"/>
        <v>0.41666666666666669</v>
      </c>
      <c r="CR922" s="52">
        <f t="shared" si="1867"/>
        <v>0.66666666666666674</v>
      </c>
      <c r="CS922" s="52">
        <f t="shared" si="1868"/>
        <v>0</v>
      </c>
      <c r="CT922" s="52">
        <f t="shared" si="1869"/>
        <v>1</v>
      </c>
      <c r="CU922" s="52">
        <f t="shared" si="1870"/>
        <v>1</v>
      </c>
      <c r="CV922">
        <v>0</v>
      </c>
      <c r="CW922" s="60">
        <f t="shared" ref="CW922:CW934" si="1941">DD922+DJ922+DN922</f>
        <v>9.5569148691539709</v>
      </c>
      <c r="CX922" s="60">
        <f t="shared" ref="CX922:CX934" si="1942">CW922/DR922*2000</f>
        <v>42.854519050053312</v>
      </c>
      <c r="CY922" s="60">
        <v>0.74254635510056977</v>
      </c>
      <c r="CZ922" s="60">
        <v>0.50211070761225529</v>
      </c>
      <c r="DA922" s="60">
        <v>-0.16946907998042945</v>
      </c>
      <c r="DB922" s="60">
        <v>-0.27823131962508191</v>
      </c>
      <c r="DC922" s="60">
        <v>0</v>
      </c>
      <c r="DD922" s="60">
        <f t="shared" ref="DD922:DD934" si="1943">SUM(CY922:DC922)</f>
        <v>0.79695666310731372</v>
      </c>
      <c r="DE922" s="60">
        <f t="shared" ref="DE922:DE934" si="1944">DD922/DR922*2000</f>
        <v>3.5736631505877079</v>
      </c>
      <c r="DF922" s="60">
        <v>4.70642949801121</v>
      </c>
      <c r="DG922" s="60">
        <v>5.7637403717933008E-2</v>
      </c>
      <c r="DH922" s="60">
        <v>2.2771514266648638</v>
      </c>
      <c r="DI922" s="60">
        <v>1.7187398776526501</v>
      </c>
      <c r="DJ922" s="60">
        <f t="shared" ref="DJ922:DJ934" si="1945">SUM(DF922:DI922)</f>
        <v>8.7599582060466563</v>
      </c>
      <c r="DK922" s="60">
        <f t="shared" ref="DK922:DK934" si="1946">DJ922/DR922*2000</f>
        <v>39.280855899465593</v>
      </c>
      <c r="DL922" s="60"/>
      <c r="DM922" s="60"/>
      <c r="DN922" s="60">
        <f t="shared" ref="DN922:DN934" si="1947">SUM(DL922:DM922)</f>
        <v>0</v>
      </c>
      <c r="DO922" s="58">
        <v>417.83333333333331</v>
      </c>
      <c r="DP922" s="58">
        <v>12.066666666666666</v>
      </c>
      <c r="DQ922" s="58">
        <v>16.116666666666667</v>
      </c>
      <c r="DR922" s="58">
        <v>446.01666666666665</v>
      </c>
    </row>
    <row r="923" spans="1:122" x14ac:dyDescent="0.2">
      <c r="A923" t="s">
        <v>4675</v>
      </c>
      <c r="B923" t="s">
        <v>4675</v>
      </c>
      <c r="C923" t="str">
        <f t="shared" si="1925"/>
        <v xml:space="preserve">Jones, Blair </v>
      </c>
      <c r="D923" t="str">
        <f t="shared" si="1926"/>
        <v>Blair Jones</v>
      </c>
      <c r="E923" t="str">
        <f t="shared" si="1927"/>
        <v xml:space="preserve">C </v>
      </c>
      <c r="F923" t="s">
        <v>4549</v>
      </c>
      <c r="G923">
        <v>20</v>
      </c>
      <c r="H923">
        <v>1</v>
      </c>
      <c r="I923">
        <v>2</v>
      </c>
      <c r="J923">
        <f t="shared" si="1928"/>
        <v>3</v>
      </c>
      <c r="K923">
        <v>0</v>
      </c>
      <c r="L923">
        <v>2</v>
      </c>
      <c r="M923" s="5" t="s">
        <v>5838</v>
      </c>
      <c r="N923" s="7">
        <f t="shared" si="1929"/>
        <v>5.7666666666666666</v>
      </c>
      <c r="O923" s="7">
        <f t="shared" si="1930"/>
        <v>115.33333333333333</v>
      </c>
      <c r="P923">
        <v>0</v>
      </c>
      <c r="Q923">
        <v>0</v>
      </c>
      <c r="R923">
        <v>0</v>
      </c>
      <c r="S923">
        <v>0</v>
      </c>
      <c r="T923">
        <f t="shared" si="1931"/>
        <v>1</v>
      </c>
      <c r="U923">
        <f t="shared" si="1932"/>
        <v>2</v>
      </c>
      <c r="V923">
        <v>6</v>
      </c>
      <c r="W923" s="9">
        <f t="shared" si="1933"/>
        <v>0.16666666666666666</v>
      </c>
      <c r="X923">
        <v>169</v>
      </c>
      <c r="Y923">
        <v>0</v>
      </c>
      <c r="Z923">
        <v>0</v>
      </c>
      <c r="AA923">
        <v>27</v>
      </c>
      <c r="AB923">
        <v>38</v>
      </c>
      <c r="AC923" s="9">
        <f t="shared" si="1934"/>
        <v>0.41538461538461541</v>
      </c>
      <c r="AD923" s="5" t="s">
        <v>896</v>
      </c>
      <c r="AE923" s="11">
        <f>LEFT(AD923, LEN(AD923)-3)+RIGHT(AD923,2)/60</f>
        <v>38.483333333333334</v>
      </c>
      <c r="AF923" s="27">
        <v>53</v>
      </c>
      <c r="AG923" s="12">
        <v>165000</v>
      </c>
      <c r="AH923" s="13" t="s">
        <v>6485</v>
      </c>
      <c r="AI923" s="13" t="s">
        <v>6324</v>
      </c>
      <c r="AJ923" s="14">
        <v>0.4</v>
      </c>
      <c r="AK923" s="13" t="s">
        <v>6352</v>
      </c>
      <c r="AL923" s="13" t="s">
        <v>6424</v>
      </c>
      <c r="AM923" s="13" t="s">
        <v>6349</v>
      </c>
      <c r="AN923" s="18">
        <f t="shared" si="1935"/>
        <v>2.9</v>
      </c>
      <c r="AO923" s="18">
        <f t="shared" si="1936"/>
        <v>3.1</v>
      </c>
      <c r="AP923" s="18">
        <f t="shared" si="1937"/>
        <v>0.4</v>
      </c>
      <c r="AQ923" s="18">
        <f t="shared" si="1938"/>
        <v>-0.3</v>
      </c>
      <c r="AR923" s="18">
        <f t="shared" si="1910"/>
        <v>-5.1502145922746783</v>
      </c>
      <c r="AS923" s="18">
        <f t="shared" si="1939"/>
        <v>0.4</v>
      </c>
      <c r="AT923" s="18">
        <f t="shared" si="1911"/>
        <v>6.866952789699571</v>
      </c>
      <c r="AU923" s="18">
        <f t="shared" si="1940"/>
        <v>0.1</v>
      </c>
      <c r="AV923" s="66">
        <v>3</v>
      </c>
      <c r="AW923" s="66">
        <v>11</v>
      </c>
      <c r="AX923" s="66">
        <v>5</v>
      </c>
      <c r="AY923" s="66">
        <v>3</v>
      </c>
      <c r="AZ923" s="66">
        <v>4</v>
      </c>
      <c r="BA923" s="66">
        <v>27</v>
      </c>
      <c r="BB923" s="66">
        <v>38</v>
      </c>
      <c r="BC923" s="66">
        <v>5.6</v>
      </c>
      <c r="BD923">
        <v>49</v>
      </c>
      <c r="BE923" t="s">
        <v>5334</v>
      </c>
      <c r="BF923" t="s">
        <v>5335</v>
      </c>
      <c r="BG923" t="s">
        <v>650</v>
      </c>
      <c r="BH923" t="s">
        <v>7457</v>
      </c>
      <c r="BI923">
        <v>75</v>
      </c>
      <c r="BJ923">
        <v>210</v>
      </c>
      <c r="BK923" t="s">
        <v>1258</v>
      </c>
      <c r="BL923" t="s">
        <v>638</v>
      </c>
      <c r="BM923" s="4" t="s">
        <v>3841</v>
      </c>
      <c r="BN923" s="4" t="s">
        <v>3844</v>
      </c>
      <c r="BO923" s="4" t="s">
        <v>1480</v>
      </c>
      <c r="BP923" s="4" t="s">
        <v>1516</v>
      </c>
      <c r="BQ923" s="7">
        <f t="shared" si="1912"/>
        <v>115.45</v>
      </c>
      <c r="BR923" s="7">
        <f t="shared" si="1913"/>
        <v>114.4</v>
      </c>
      <c r="BS923" s="7">
        <f t="shared" si="1914"/>
        <v>1.05</v>
      </c>
      <c r="BT923" s="7">
        <f t="shared" si="1915"/>
        <v>0</v>
      </c>
      <c r="BU923">
        <v>169</v>
      </c>
      <c r="BV923">
        <v>0</v>
      </c>
      <c r="BW923">
        <v>0</v>
      </c>
      <c r="BX923">
        <v>0</v>
      </c>
      <c r="BY923" s="18">
        <f t="shared" si="1916"/>
        <v>5.7200000000000006</v>
      </c>
      <c r="BZ923" s="18">
        <f t="shared" si="1917"/>
        <v>5.2500000000000005E-2</v>
      </c>
      <c r="CA923" s="18">
        <f t="shared" si="1918"/>
        <v>0</v>
      </c>
      <c r="CB923" s="6">
        <v>4</v>
      </c>
      <c r="CC923" s="6">
        <v>0</v>
      </c>
      <c r="CD923" s="6">
        <v>0</v>
      </c>
      <c r="CE923" s="6">
        <v>4</v>
      </c>
      <c r="CF923" s="6">
        <v>4</v>
      </c>
      <c r="CG923" s="6">
        <v>0</v>
      </c>
      <c r="CH923" s="6">
        <v>1</v>
      </c>
      <c r="CI923" s="6">
        <v>5</v>
      </c>
      <c r="CJ923" s="11">
        <f t="shared" si="1919"/>
        <v>2.0979020979020975</v>
      </c>
      <c r="CK923" s="11">
        <f t="shared" si="1920"/>
        <v>0</v>
      </c>
      <c r="CL923" s="11">
        <f t="shared" si="1921"/>
        <v>0</v>
      </c>
      <c r="CM923" s="11">
        <f t="shared" si="1922"/>
        <v>2.0979020979020975</v>
      </c>
      <c r="CN923" s="11">
        <f t="shared" si="1923"/>
        <v>0</v>
      </c>
      <c r="CO923" s="11">
        <f t="shared" si="1924"/>
        <v>57.142857142857139</v>
      </c>
      <c r="CP923" s="52">
        <f t="shared" si="1865"/>
        <v>0.25</v>
      </c>
      <c r="CQ923" s="52">
        <f t="shared" si="1866"/>
        <v>0.5</v>
      </c>
      <c r="CR923" s="52">
        <f t="shared" si="1867"/>
        <v>0.75</v>
      </c>
      <c r="CS923" s="52">
        <f t="shared" si="1868"/>
        <v>0</v>
      </c>
      <c r="CT923" s="52">
        <f t="shared" si="1869"/>
        <v>0</v>
      </c>
      <c r="CU923" s="52">
        <f t="shared" si="1870"/>
        <v>0</v>
      </c>
      <c r="CV923">
        <v>0</v>
      </c>
      <c r="CW923" s="60">
        <f t="shared" si="1941"/>
        <v>2.9025905694698801</v>
      </c>
      <c r="CX923" s="60">
        <f t="shared" si="1942"/>
        <v>50.283076127672246</v>
      </c>
      <c r="CY923" s="60">
        <v>1.234353253777462</v>
      </c>
      <c r="CZ923" s="60">
        <v>0</v>
      </c>
      <c r="DA923" s="60">
        <v>-4.3866534024305327E-2</v>
      </c>
      <c r="DB923" s="60">
        <v>-1.8126756087259728E-2</v>
      </c>
      <c r="DC923" s="60">
        <v>0</v>
      </c>
      <c r="DD923" s="60">
        <f t="shared" si="1943"/>
        <v>1.1723599636658968</v>
      </c>
      <c r="DE923" s="60">
        <f t="shared" si="1944"/>
        <v>20.30939737836114</v>
      </c>
      <c r="DF923" s="60">
        <v>1.462949557349676</v>
      </c>
      <c r="DG923" s="60">
        <v>0</v>
      </c>
      <c r="DH923" s="60">
        <v>-0.68156502517755457</v>
      </c>
      <c r="DI923" s="60">
        <v>0.94884607363186224</v>
      </c>
      <c r="DJ923" s="60">
        <f t="shared" si="1945"/>
        <v>1.7302306058039836</v>
      </c>
      <c r="DK923" s="60">
        <f t="shared" si="1946"/>
        <v>29.973678749311105</v>
      </c>
      <c r="DL923" s="60"/>
      <c r="DM923" s="60"/>
      <c r="DN923" s="60">
        <f t="shared" si="1947"/>
        <v>0</v>
      </c>
      <c r="DO923" s="58">
        <v>114.4</v>
      </c>
      <c r="DP923" s="58">
        <v>0</v>
      </c>
      <c r="DQ923" s="58">
        <v>1.05</v>
      </c>
      <c r="DR923" s="58">
        <v>115.45</v>
      </c>
    </row>
    <row r="924" spans="1:122" x14ac:dyDescent="0.2">
      <c r="A924" t="s">
        <v>4666</v>
      </c>
      <c r="B924" t="s">
        <v>4675</v>
      </c>
      <c r="C924" t="str">
        <f t="shared" si="1925"/>
        <v xml:space="preserve">Lukowich, Brad </v>
      </c>
      <c r="D924" t="str">
        <f t="shared" si="1926"/>
        <v>Brad Lukowich</v>
      </c>
      <c r="E924" t="str">
        <f t="shared" si="1927"/>
        <v xml:space="preserve">D </v>
      </c>
      <c r="F924" t="s">
        <v>1135</v>
      </c>
      <c r="G924">
        <v>75</v>
      </c>
      <c r="H924">
        <v>4</v>
      </c>
      <c r="I924">
        <v>8</v>
      </c>
      <c r="J924">
        <f t="shared" si="1928"/>
        <v>12</v>
      </c>
      <c r="K924">
        <v>1</v>
      </c>
      <c r="L924">
        <v>36</v>
      </c>
      <c r="M924" s="5" t="s">
        <v>5521</v>
      </c>
      <c r="N924" s="7">
        <f t="shared" si="1929"/>
        <v>20.216666666666665</v>
      </c>
      <c r="O924" s="7">
        <f t="shared" si="1930"/>
        <v>1516.2499999999998</v>
      </c>
      <c r="P924">
        <v>0</v>
      </c>
      <c r="Q924">
        <v>1</v>
      </c>
      <c r="R924">
        <v>1</v>
      </c>
      <c r="S924">
        <v>0</v>
      </c>
      <c r="T924">
        <f t="shared" si="1931"/>
        <v>3</v>
      </c>
      <c r="U924">
        <f t="shared" si="1932"/>
        <v>7</v>
      </c>
      <c r="V924">
        <v>50</v>
      </c>
      <c r="W924" s="9">
        <f t="shared" si="1933"/>
        <v>0.08</v>
      </c>
      <c r="X924">
        <v>1867</v>
      </c>
      <c r="Y924">
        <v>2</v>
      </c>
      <c r="Z924">
        <v>0</v>
      </c>
      <c r="AA924">
        <v>0</v>
      </c>
      <c r="AB924">
        <v>0</v>
      </c>
      <c r="AC924" s="9">
        <f t="shared" si="1934"/>
        <v>0</v>
      </c>
      <c r="AD924" s="5" t="s">
        <v>1637</v>
      </c>
      <c r="AE924" s="11">
        <f>LEFT(AD924, LEN(AD924)-3)+RIGHT(AD924,2)/60</f>
        <v>126.38333333333334</v>
      </c>
      <c r="AF924" s="27">
        <v>66</v>
      </c>
      <c r="AG924" s="12">
        <v>2536564</v>
      </c>
      <c r="AH924" s="13" t="s">
        <v>6364</v>
      </c>
      <c r="AI924" s="13" t="s">
        <v>6411</v>
      </c>
      <c r="AJ924" s="14">
        <v>-0.3</v>
      </c>
      <c r="AK924" s="13" t="s">
        <v>4373</v>
      </c>
      <c r="AL924" s="13" t="s">
        <v>6472</v>
      </c>
      <c r="AM924" s="13" t="s">
        <v>6270</v>
      </c>
      <c r="AN924" s="18">
        <f t="shared" si="1935"/>
        <v>24.9</v>
      </c>
      <c r="AO924" s="18">
        <f t="shared" si="1936"/>
        <v>35.1</v>
      </c>
      <c r="AP924" s="18">
        <f t="shared" si="1937"/>
        <v>-0.3</v>
      </c>
      <c r="AQ924" s="18">
        <f t="shared" si="1938"/>
        <v>-1.2</v>
      </c>
      <c r="AR924" s="18">
        <f t="shared" si="1910"/>
        <v>-1.3620756519518353</v>
      </c>
      <c r="AS924" s="18">
        <f t="shared" si="1939"/>
        <v>5.4</v>
      </c>
      <c r="AT924" s="18">
        <f t="shared" si="1911"/>
        <v>6.12934043378326</v>
      </c>
      <c r="AU924" s="18">
        <f t="shared" si="1940"/>
        <v>4.2</v>
      </c>
      <c r="AV924" s="66">
        <v>157</v>
      </c>
      <c r="AW924" s="66">
        <v>119</v>
      </c>
      <c r="AX924" s="66">
        <v>35</v>
      </c>
      <c r="AY924" s="66">
        <v>39</v>
      </c>
      <c r="AZ924" s="66">
        <v>21</v>
      </c>
      <c r="BA924" s="66">
        <v>0</v>
      </c>
      <c r="BB924" s="66">
        <v>0</v>
      </c>
      <c r="BC924" s="66">
        <v>0</v>
      </c>
      <c r="BD924">
        <v>21</v>
      </c>
      <c r="BE924" t="s">
        <v>5051</v>
      </c>
      <c r="BF924" t="s">
        <v>5052</v>
      </c>
      <c r="BG924" t="s">
        <v>7490</v>
      </c>
      <c r="BH924" t="s">
        <v>7457</v>
      </c>
      <c r="BI924">
        <v>73</v>
      </c>
      <c r="BJ924">
        <v>205</v>
      </c>
      <c r="BK924" t="s">
        <v>1259</v>
      </c>
      <c r="BL924" t="s">
        <v>7128</v>
      </c>
      <c r="BM924" s="4" t="s">
        <v>2020</v>
      </c>
      <c r="BN924" s="4" t="s">
        <v>2021</v>
      </c>
      <c r="BO924" s="4" t="s">
        <v>7257</v>
      </c>
      <c r="BP924" s="4" t="s">
        <v>7258</v>
      </c>
      <c r="BQ924" s="7">
        <f t="shared" si="1912"/>
        <v>1516.7166666666667</v>
      </c>
      <c r="BR924" s="7">
        <f t="shared" si="1913"/>
        <v>1271.4166666666667</v>
      </c>
      <c r="BS924" s="7">
        <f t="shared" si="1914"/>
        <v>222.03333333333333</v>
      </c>
      <c r="BT924" s="7">
        <f t="shared" si="1915"/>
        <v>23.266666666666666</v>
      </c>
      <c r="BU924" s="12">
        <v>1867</v>
      </c>
      <c r="BV924">
        <v>0</v>
      </c>
      <c r="BW924">
        <v>0</v>
      </c>
      <c r="BX924">
        <v>0</v>
      </c>
      <c r="BY924" s="18">
        <f t="shared" si="1916"/>
        <v>16.952222222222222</v>
      </c>
      <c r="BZ924" s="18">
        <f t="shared" si="1917"/>
        <v>2.9604444444444442</v>
      </c>
      <c r="CA924" s="18">
        <f t="shared" si="1918"/>
        <v>0.31022222222222223</v>
      </c>
      <c r="CB924" s="6">
        <v>43</v>
      </c>
      <c r="CC924" s="6">
        <v>1</v>
      </c>
      <c r="CD924" s="6">
        <v>3</v>
      </c>
      <c r="CE924" s="6">
        <v>47</v>
      </c>
      <c r="CF924" s="6">
        <v>49</v>
      </c>
      <c r="CG924" s="6">
        <v>0</v>
      </c>
      <c r="CH924" s="6">
        <v>17</v>
      </c>
      <c r="CI924" s="6">
        <v>66</v>
      </c>
      <c r="CJ924" s="11">
        <f t="shared" si="1919"/>
        <v>2.0292324834502193</v>
      </c>
      <c r="CK924" s="11">
        <f t="shared" si="1920"/>
        <v>2.5787965616045847</v>
      </c>
      <c r="CL924" s="11">
        <f t="shared" si="1921"/>
        <v>0.81068908572286436</v>
      </c>
      <c r="CM924" s="11">
        <f t="shared" si="1922"/>
        <v>2.3123812020711805</v>
      </c>
      <c r="CN924" s="11">
        <f t="shared" si="1923"/>
        <v>0</v>
      </c>
      <c r="CO924" s="11">
        <f t="shared" si="1924"/>
        <v>4.5939048190962319</v>
      </c>
      <c r="CP924" s="52">
        <f t="shared" si="1865"/>
        <v>6.9767441860465115E-2</v>
      </c>
      <c r="CQ924" s="52">
        <f t="shared" si="1866"/>
        <v>0.16279069767441862</v>
      </c>
      <c r="CR924" s="52">
        <f t="shared" si="1867"/>
        <v>0.23255813953488375</v>
      </c>
      <c r="CS924" s="52">
        <f t="shared" si="1868"/>
        <v>0</v>
      </c>
      <c r="CT924" s="52">
        <f t="shared" si="1869"/>
        <v>1</v>
      </c>
      <c r="CU924" s="52">
        <f t="shared" si="1870"/>
        <v>1</v>
      </c>
      <c r="CV924">
        <v>0</v>
      </c>
      <c r="CW924" s="60">
        <f t="shared" si="1941"/>
        <v>49.543088592090939</v>
      </c>
      <c r="CX924" s="60">
        <f t="shared" si="1942"/>
        <v>65.329391679954654</v>
      </c>
      <c r="CY924" s="60">
        <v>1.8989531879641732</v>
      </c>
      <c r="CZ924" s="60">
        <v>-9.1521287496521025E-2</v>
      </c>
      <c r="DA924" s="60">
        <v>-0.76362620143934157</v>
      </c>
      <c r="DB924" s="60">
        <v>1.7303712515634877</v>
      </c>
      <c r="DC924" s="60">
        <v>0</v>
      </c>
      <c r="DD924" s="60">
        <f t="shared" si="1943"/>
        <v>2.7741769505917984</v>
      </c>
      <c r="DE924" s="60">
        <f t="shared" si="1944"/>
        <v>3.6581347216137465</v>
      </c>
      <c r="DF924" s="60">
        <v>25.143969445131869</v>
      </c>
      <c r="DG924" s="60">
        <v>0.7606949214909553</v>
      </c>
      <c r="DH924" s="60">
        <v>14.356792366145136</v>
      </c>
      <c r="DI924" s="60">
        <v>6.5074549087311766</v>
      </c>
      <c r="DJ924" s="60">
        <f t="shared" si="1945"/>
        <v>46.768911641499137</v>
      </c>
      <c r="DK924" s="60">
        <f t="shared" si="1946"/>
        <v>61.671256958340891</v>
      </c>
      <c r="DL924" s="60"/>
      <c r="DM924" s="60"/>
      <c r="DN924" s="60">
        <f t="shared" si="1947"/>
        <v>0</v>
      </c>
      <c r="DO924" s="58">
        <v>1271.4166666666667</v>
      </c>
      <c r="DP924" s="58">
        <v>23.266666666666666</v>
      </c>
      <c r="DQ924" s="58">
        <v>222.0333333333333</v>
      </c>
      <c r="DR924" s="58">
        <v>1516.7166666666667</v>
      </c>
    </row>
    <row r="925" spans="1:122" x14ac:dyDescent="0.2">
      <c r="A925" t="s">
        <v>4675</v>
      </c>
      <c r="B925" t="s">
        <v>4675</v>
      </c>
      <c r="C925" t="str">
        <f t="shared" si="1925"/>
        <v xml:space="preserve">Richards, Brad </v>
      </c>
      <c r="D925" t="str">
        <f t="shared" si="1926"/>
        <v>Brad Richards</v>
      </c>
      <c r="E925" t="str">
        <f t="shared" si="1927"/>
        <v xml:space="preserve">C </v>
      </c>
      <c r="F925" t="s">
        <v>4530</v>
      </c>
      <c r="G925">
        <v>82</v>
      </c>
      <c r="H925">
        <v>25</v>
      </c>
      <c r="I925">
        <v>45</v>
      </c>
      <c r="J925">
        <f t="shared" si="1928"/>
        <v>70</v>
      </c>
      <c r="K925">
        <v>-19</v>
      </c>
      <c r="L925">
        <v>23</v>
      </c>
      <c r="M925" s="5" t="s">
        <v>5985</v>
      </c>
      <c r="N925" s="7">
        <f t="shared" si="1929"/>
        <v>24.116666666666667</v>
      </c>
      <c r="O925" s="7">
        <f t="shared" si="1930"/>
        <v>1977.5666666666666</v>
      </c>
      <c r="P925">
        <v>12</v>
      </c>
      <c r="Q925">
        <v>21</v>
      </c>
      <c r="R925">
        <v>1</v>
      </c>
      <c r="S925">
        <v>1</v>
      </c>
      <c r="T925">
        <f t="shared" si="1931"/>
        <v>12</v>
      </c>
      <c r="U925">
        <f t="shared" si="1932"/>
        <v>23</v>
      </c>
      <c r="V925">
        <v>272</v>
      </c>
      <c r="W925" s="9">
        <f t="shared" si="1933"/>
        <v>9.1911764705882359E-2</v>
      </c>
      <c r="X925">
        <v>2156</v>
      </c>
      <c r="Y925">
        <v>3</v>
      </c>
      <c r="Z925">
        <v>0</v>
      </c>
      <c r="AA925">
        <v>812</v>
      </c>
      <c r="AB925">
        <v>768</v>
      </c>
      <c r="AC925" s="9">
        <f t="shared" si="1934"/>
        <v>0.51392405063291136</v>
      </c>
      <c r="AD925" s="5" t="s">
        <v>897</v>
      </c>
      <c r="AE925" s="11">
        <f>LEFT(AD925, LEN(AD925)-3)+RIGHT(AD925,2)/60</f>
        <v>28.233333333333334</v>
      </c>
      <c r="AF925" s="27">
        <v>33</v>
      </c>
      <c r="AG925" s="12">
        <v>2962035</v>
      </c>
      <c r="AH925" s="13" t="s">
        <v>6276</v>
      </c>
      <c r="AI925" s="13" t="s">
        <v>4441</v>
      </c>
      <c r="AJ925" s="14">
        <v>-8.4</v>
      </c>
      <c r="AK925" s="13" t="s">
        <v>4389</v>
      </c>
      <c r="AL925" s="13" t="s">
        <v>6412</v>
      </c>
      <c r="AM925" s="13" t="s">
        <v>6372</v>
      </c>
      <c r="AN925" s="18">
        <f t="shared" si="1935"/>
        <v>38.5</v>
      </c>
      <c r="AO925" s="18">
        <f t="shared" si="1936"/>
        <v>34.6</v>
      </c>
      <c r="AP925" s="18">
        <f t="shared" si="1937"/>
        <v>-8.4</v>
      </c>
      <c r="AQ925" s="18">
        <f t="shared" si="1938"/>
        <v>8</v>
      </c>
      <c r="AR925" s="18">
        <f t="shared" si="1910"/>
        <v>6.1912316681499826</v>
      </c>
      <c r="AS925" s="18">
        <f t="shared" si="1939"/>
        <v>1.5</v>
      </c>
      <c r="AT925" s="18">
        <f t="shared" si="1911"/>
        <v>1.1608559377781216</v>
      </c>
      <c r="AU925" s="18">
        <f t="shared" si="1940"/>
        <v>9.5</v>
      </c>
      <c r="AV925" s="66">
        <v>46</v>
      </c>
      <c r="AW925" s="66">
        <v>24</v>
      </c>
      <c r="AX925" s="66">
        <v>104</v>
      </c>
      <c r="AY925" s="66">
        <v>83</v>
      </c>
      <c r="AZ925" s="66">
        <v>61</v>
      </c>
      <c r="BA925" s="66">
        <v>812</v>
      </c>
      <c r="BB925" s="66">
        <v>768</v>
      </c>
      <c r="BC925" s="66">
        <v>33.5</v>
      </c>
      <c r="BD925">
        <v>19</v>
      </c>
      <c r="BE925" t="s">
        <v>727</v>
      </c>
      <c r="BF925" t="s">
        <v>728</v>
      </c>
      <c r="BG925" t="s">
        <v>729</v>
      </c>
      <c r="BH925" t="s">
        <v>7457</v>
      </c>
      <c r="BI925">
        <v>72</v>
      </c>
      <c r="BJ925">
        <v>198</v>
      </c>
      <c r="BK925" t="s">
        <v>1259</v>
      </c>
      <c r="BL925" t="s">
        <v>7128</v>
      </c>
      <c r="BM925" s="4" t="s">
        <v>1812</v>
      </c>
      <c r="BN925" s="4" t="s">
        <v>1813</v>
      </c>
      <c r="BO925" s="4" t="s">
        <v>577</v>
      </c>
      <c r="BP925" s="4" t="s">
        <v>579</v>
      </c>
      <c r="BQ925" s="7">
        <f t="shared" si="1912"/>
        <v>1977.2333333333333</v>
      </c>
      <c r="BR925" s="7">
        <f t="shared" si="1913"/>
        <v>1370.1666666666667</v>
      </c>
      <c r="BS925" s="7">
        <f t="shared" si="1914"/>
        <v>180.8</v>
      </c>
      <c r="BT925" s="7">
        <f t="shared" si="1915"/>
        <v>426.26666666666665</v>
      </c>
      <c r="BU925" s="12">
        <v>2156</v>
      </c>
      <c r="BV925">
        <v>12</v>
      </c>
      <c r="BW925">
        <v>5</v>
      </c>
      <c r="BX925">
        <v>2</v>
      </c>
      <c r="BY925" s="18">
        <f t="shared" si="1916"/>
        <v>16.709349593495936</v>
      </c>
      <c r="BZ925" s="18">
        <f t="shared" si="1917"/>
        <v>2.204878048780488</v>
      </c>
      <c r="CA925" s="18">
        <f t="shared" si="1918"/>
        <v>5.1983739837398373</v>
      </c>
      <c r="CB925" s="6">
        <v>48</v>
      </c>
      <c r="CC925" s="6">
        <v>54</v>
      </c>
      <c r="CD925" s="6">
        <v>2</v>
      </c>
      <c r="CE925" s="6">
        <v>104</v>
      </c>
      <c r="CF925" s="6">
        <v>55</v>
      </c>
      <c r="CG925" s="6">
        <v>9</v>
      </c>
      <c r="CH925" s="6">
        <v>28</v>
      </c>
      <c r="CI925" s="6">
        <v>92</v>
      </c>
      <c r="CJ925" s="11">
        <f t="shared" si="1919"/>
        <v>2.1019340712808661</v>
      </c>
      <c r="CK925" s="11">
        <f t="shared" si="1920"/>
        <v>7.6008758210822656</v>
      </c>
      <c r="CL925" s="11">
        <f t="shared" si="1921"/>
        <v>0.66371681415929207</v>
      </c>
      <c r="CM925" s="11">
        <f t="shared" si="1922"/>
        <v>2.408466123342659</v>
      </c>
      <c r="CN925" s="11">
        <f t="shared" si="1923"/>
        <v>1.266812636847044</v>
      </c>
      <c r="CO925" s="11">
        <f t="shared" si="1924"/>
        <v>9.2920353982300874</v>
      </c>
      <c r="CP925" s="52">
        <f t="shared" si="1865"/>
        <v>0.25</v>
      </c>
      <c r="CQ925" s="52">
        <f t="shared" si="1866"/>
        <v>0.47916666666666669</v>
      </c>
      <c r="CR925" s="52">
        <f t="shared" si="1867"/>
        <v>0.72916666666666674</v>
      </c>
      <c r="CS925" s="52">
        <f t="shared" si="1868"/>
        <v>0.22222222222222221</v>
      </c>
      <c r="CT925" s="52">
        <f t="shared" si="1869"/>
        <v>0.3888888888888889</v>
      </c>
      <c r="CU925" s="52">
        <f t="shared" si="1870"/>
        <v>0.61111111111111116</v>
      </c>
      <c r="CV925">
        <v>0</v>
      </c>
      <c r="CW925" s="60">
        <f t="shared" si="1941"/>
        <v>83.611094300831667</v>
      </c>
      <c r="CX925" s="60">
        <f t="shared" si="1942"/>
        <v>84.573826357534941</v>
      </c>
      <c r="CY925" s="60">
        <v>13.745298799382947</v>
      </c>
      <c r="CZ925" s="60">
        <v>20.40238845640318</v>
      </c>
      <c r="DA925" s="60">
        <v>-0.75127218094982495</v>
      </c>
      <c r="DB925" s="60">
        <v>0.51563016419173879</v>
      </c>
      <c r="DC925" s="60">
        <v>12.082584014008106</v>
      </c>
      <c r="DD925" s="60">
        <f t="shared" si="1943"/>
        <v>45.994629253036145</v>
      </c>
      <c r="DE925" s="60">
        <f t="shared" si="1944"/>
        <v>46.524230072022675</v>
      </c>
      <c r="DF925" s="60">
        <v>11.983471702118354</v>
      </c>
      <c r="DG925" s="60">
        <v>-0.32951882242739355</v>
      </c>
      <c r="DH925" s="60">
        <v>2.3077445068419342</v>
      </c>
      <c r="DI925" s="60">
        <v>23.654767661262628</v>
      </c>
      <c r="DJ925" s="60">
        <f t="shared" si="1945"/>
        <v>37.616465047795522</v>
      </c>
      <c r="DK925" s="60">
        <f t="shared" si="1946"/>
        <v>38.049596285512273</v>
      </c>
      <c r="DL925" s="60"/>
      <c r="DM925" s="60"/>
      <c r="DN925" s="60">
        <f t="shared" si="1947"/>
        <v>0</v>
      </c>
      <c r="DO925" s="58">
        <v>1370.1666666666667</v>
      </c>
      <c r="DP925" s="58">
        <v>426.26666666666665</v>
      </c>
      <c r="DQ925" s="58">
        <v>180.8</v>
      </c>
      <c r="DR925" s="58">
        <v>1977.2333333333333</v>
      </c>
    </row>
    <row r="926" spans="1:122" x14ac:dyDescent="0.2">
      <c r="A926" t="s">
        <v>4668</v>
      </c>
      <c r="B926" t="s">
        <v>4675</v>
      </c>
      <c r="C926" t="str">
        <f t="shared" si="1925"/>
        <v xml:space="preserve">Lampman, Bryce </v>
      </c>
      <c r="D926" t="str">
        <f t="shared" si="1926"/>
        <v>Bryce Lampman</v>
      </c>
      <c r="E926" t="str">
        <f t="shared" si="1927"/>
        <v xml:space="preserve">D </v>
      </c>
      <c r="F926" t="s">
        <v>7560</v>
      </c>
      <c r="G926">
        <v>1</v>
      </c>
      <c r="H926">
        <v>0</v>
      </c>
      <c r="I926">
        <v>0</v>
      </c>
      <c r="J926">
        <f t="shared" si="1928"/>
        <v>0</v>
      </c>
      <c r="K926">
        <v>0</v>
      </c>
      <c r="L926">
        <v>0</v>
      </c>
      <c r="M926" s="5" t="s">
        <v>5882</v>
      </c>
      <c r="N926" s="7">
        <f t="shared" si="1929"/>
        <v>12.133333333333333</v>
      </c>
      <c r="O926" s="7">
        <f t="shared" si="1930"/>
        <v>12.133333333333333</v>
      </c>
      <c r="P926">
        <v>0</v>
      </c>
      <c r="Q926">
        <v>0</v>
      </c>
      <c r="R926">
        <v>0</v>
      </c>
      <c r="S926">
        <v>0</v>
      </c>
      <c r="T926">
        <f t="shared" si="1931"/>
        <v>0</v>
      </c>
      <c r="U926">
        <f t="shared" si="1932"/>
        <v>0</v>
      </c>
      <c r="V926">
        <v>0</v>
      </c>
      <c r="W926" s="9">
        <f t="shared" si="1933"/>
        <v>0</v>
      </c>
      <c r="X926">
        <v>21</v>
      </c>
      <c r="Y926">
        <v>0</v>
      </c>
      <c r="Z926">
        <v>0</v>
      </c>
      <c r="AA926">
        <v>0</v>
      </c>
      <c r="AB926">
        <v>0</v>
      </c>
      <c r="AC926" s="9">
        <f t="shared" si="1934"/>
        <v>0</v>
      </c>
      <c r="AD926" s="5" t="s">
        <v>361</v>
      </c>
      <c r="AH926" s="13" t="s">
        <v>6349</v>
      </c>
      <c r="AI926" s="13" t="s">
        <v>6344</v>
      </c>
      <c r="AJ926" s="14">
        <v>-0.2</v>
      </c>
      <c r="AK926" s="13" t="s">
        <v>6333</v>
      </c>
      <c r="AL926" s="13" t="s">
        <v>6350</v>
      </c>
      <c r="AM926" s="13" t="s">
        <v>6333</v>
      </c>
      <c r="AN926" s="18">
        <f t="shared" si="1935"/>
        <v>0.1</v>
      </c>
      <c r="AO926" s="18">
        <f t="shared" si="1936"/>
        <v>0.5</v>
      </c>
      <c r="AP926" s="18">
        <f t="shared" si="1937"/>
        <v>-0.2</v>
      </c>
      <c r="AQ926" s="18">
        <f t="shared" si="1938"/>
        <v>0</v>
      </c>
      <c r="AR926" s="18">
        <f t="shared" si="1910"/>
        <v>0</v>
      </c>
      <c r="AS926" s="18">
        <f t="shared" si="1939"/>
        <v>0</v>
      </c>
      <c r="AT926" s="18">
        <f t="shared" si="1911"/>
        <v>0</v>
      </c>
      <c r="AU926" s="18">
        <f t="shared" si="1940"/>
        <v>0</v>
      </c>
      <c r="AV926" s="66">
        <v>3</v>
      </c>
      <c r="AW926" s="66">
        <v>2</v>
      </c>
      <c r="AX926" s="66">
        <v>0</v>
      </c>
      <c r="AY926" s="66">
        <v>0</v>
      </c>
      <c r="AZ926" s="66">
        <v>0</v>
      </c>
      <c r="BA926" s="66">
        <v>0</v>
      </c>
      <c r="BB926" s="66">
        <v>0</v>
      </c>
      <c r="BC926" s="66">
        <v>0</v>
      </c>
      <c r="BD926">
        <v>26</v>
      </c>
      <c r="BE926" t="s">
        <v>2729</v>
      </c>
      <c r="BF926" t="s">
        <v>2916</v>
      </c>
      <c r="BG926" t="s">
        <v>7470</v>
      </c>
      <c r="BH926" t="s">
        <v>7471</v>
      </c>
      <c r="BI926">
        <v>73</v>
      </c>
      <c r="BJ926">
        <v>205</v>
      </c>
      <c r="BK926" t="s">
        <v>1259</v>
      </c>
      <c r="BL926" t="s">
        <v>638</v>
      </c>
      <c r="BM926" s="4" t="s">
        <v>1451</v>
      </c>
      <c r="BN926" s="4" t="s">
        <v>6804</v>
      </c>
      <c r="BO926" s="4" t="s">
        <v>6053</v>
      </c>
      <c r="BP926" s="4" t="s">
        <v>1516</v>
      </c>
      <c r="BQ926" s="7">
        <f t="shared" si="1912"/>
        <v>12.133333333333333</v>
      </c>
      <c r="BR926" s="7">
        <f t="shared" si="1913"/>
        <v>8.4666666666666668</v>
      </c>
      <c r="BS926" s="7">
        <f t="shared" si="1914"/>
        <v>3.6666666666666665</v>
      </c>
      <c r="BT926" s="7">
        <f t="shared" si="1915"/>
        <v>0</v>
      </c>
      <c r="BU926">
        <v>21</v>
      </c>
      <c r="BV926">
        <v>0</v>
      </c>
      <c r="BW926">
        <v>0</v>
      </c>
      <c r="BX926">
        <v>0</v>
      </c>
      <c r="BY926" s="18">
        <f t="shared" si="1916"/>
        <v>8.4666666666666668</v>
      </c>
      <c r="BZ926" s="18">
        <f t="shared" si="1917"/>
        <v>3.6666666666666665</v>
      </c>
      <c r="CA926" s="18">
        <f t="shared" si="1918"/>
        <v>0</v>
      </c>
      <c r="CB926" s="6">
        <v>0</v>
      </c>
      <c r="CC926" s="6">
        <v>0</v>
      </c>
      <c r="CD926" s="6">
        <v>0</v>
      </c>
      <c r="CE926" s="6">
        <v>0</v>
      </c>
      <c r="CF926" s="6">
        <v>0</v>
      </c>
      <c r="CG926" s="6">
        <v>0</v>
      </c>
      <c r="CH926" s="6">
        <v>1</v>
      </c>
      <c r="CI926" s="6">
        <v>1</v>
      </c>
      <c r="CJ926" s="11">
        <f t="shared" si="1919"/>
        <v>0</v>
      </c>
      <c r="CK926" s="11">
        <f t="shared" si="1920"/>
        <v>0</v>
      </c>
      <c r="CL926" s="11">
        <f t="shared" si="1921"/>
        <v>0</v>
      </c>
      <c r="CM926" s="11">
        <f t="shared" si="1922"/>
        <v>0</v>
      </c>
      <c r="CN926" s="11">
        <f t="shared" si="1923"/>
        <v>0</v>
      </c>
      <c r="CO926" s="11">
        <f t="shared" si="1924"/>
        <v>16.363636363636367</v>
      </c>
      <c r="CP926" s="52">
        <f t="shared" si="1865"/>
        <v>0</v>
      </c>
      <c r="CQ926" s="52">
        <f t="shared" si="1866"/>
        <v>0</v>
      </c>
      <c r="CR926" s="52">
        <f t="shared" si="1867"/>
        <v>0</v>
      </c>
      <c r="CS926" s="52">
        <f t="shared" si="1868"/>
        <v>0</v>
      </c>
      <c r="CT926" s="52">
        <f t="shared" si="1869"/>
        <v>0</v>
      </c>
      <c r="CU926" s="52">
        <f t="shared" si="1870"/>
        <v>0</v>
      </c>
      <c r="CV926">
        <v>0</v>
      </c>
      <c r="CW926" s="60">
        <f t="shared" si="1941"/>
        <v>0.21183629902994372</v>
      </c>
      <c r="CX926" s="60">
        <f t="shared" si="1942"/>
        <v>34.918071268672044</v>
      </c>
      <c r="CY926" s="60">
        <v>-6.3761453824897674E-2</v>
      </c>
      <c r="CZ926" s="60">
        <v>0</v>
      </c>
      <c r="DA926" s="60">
        <v>1.3849058914181039E-3</v>
      </c>
      <c r="DB926" s="60">
        <v>-7.7724576458547846E-3</v>
      </c>
      <c r="DC926" s="60">
        <v>0</v>
      </c>
      <c r="DD926" s="60">
        <f t="shared" si="1943"/>
        <v>-7.0149005579334359E-2</v>
      </c>
      <c r="DE926" s="60">
        <f t="shared" si="1944"/>
        <v>-11.563022897692477</v>
      </c>
      <c r="DF926" s="60">
        <v>0.42064907453983541</v>
      </c>
      <c r="DG926" s="60">
        <v>0</v>
      </c>
      <c r="DH926" s="60">
        <v>-0.27061341557563479</v>
      </c>
      <c r="DI926" s="60">
        <v>0.13194964564507744</v>
      </c>
      <c r="DJ926" s="60">
        <f t="shared" si="1945"/>
        <v>0.28198530460927806</v>
      </c>
      <c r="DK926" s="60">
        <f t="shared" si="1946"/>
        <v>46.481094166364521</v>
      </c>
      <c r="DL926" s="60"/>
      <c r="DM926" s="60"/>
      <c r="DN926" s="60">
        <f t="shared" si="1947"/>
        <v>0</v>
      </c>
      <c r="DO926" s="58">
        <v>8.4666666666666668</v>
      </c>
      <c r="DP926" s="58">
        <v>0</v>
      </c>
      <c r="DQ926" s="58">
        <v>3.6666666666666661</v>
      </c>
      <c r="DR926" s="58">
        <v>12.133333333333333</v>
      </c>
    </row>
    <row r="927" spans="1:122" x14ac:dyDescent="0.2">
      <c r="A927" t="s">
        <v>4661</v>
      </c>
      <c r="B927" t="s">
        <v>4675</v>
      </c>
      <c r="C927" t="str">
        <f t="shared" si="1925"/>
        <v xml:space="preserve">Gratton, Chris </v>
      </c>
      <c r="D927" t="str">
        <f t="shared" si="1926"/>
        <v>Chris Gratton</v>
      </c>
      <c r="E927" t="str">
        <f t="shared" si="1927"/>
        <v xml:space="preserve">C </v>
      </c>
      <c r="F927" t="s">
        <v>979</v>
      </c>
      <c r="G927">
        <v>81</v>
      </c>
      <c r="H927">
        <v>13</v>
      </c>
      <c r="I927">
        <v>22</v>
      </c>
      <c r="J927">
        <f t="shared" si="1928"/>
        <v>35</v>
      </c>
      <c r="K927">
        <v>1</v>
      </c>
      <c r="L927">
        <v>94</v>
      </c>
      <c r="M927" s="5" t="s">
        <v>5752</v>
      </c>
      <c r="N927" s="7">
        <f t="shared" si="1929"/>
        <v>12.1</v>
      </c>
      <c r="O927" s="7">
        <f t="shared" si="1930"/>
        <v>980.1</v>
      </c>
      <c r="P927">
        <v>1</v>
      </c>
      <c r="Q927">
        <v>1</v>
      </c>
      <c r="R927">
        <v>0</v>
      </c>
      <c r="S927">
        <v>0</v>
      </c>
      <c r="T927">
        <f t="shared" si="1931"/>
        <v>12</v>
      </c>
      <c r="U927">
        <f t="shared" si="1932"/>
        <v>21</v>
      </c>
      <c r="V927">
        <v>131</v>
      </c>
      <c r="W927" s="9">
        <f t="shared" si="1933"/>
        <v>9.9236641221374045E-2</v>
      </c>
      <c r="X927">
        <v>1397</v>
      </c>
      <c r="Y927">
        <v>1</v>
      </c>
      <c r="Z927">
        <v>0</v>
      </c>
      <c r="AA927">
        <v>293</v>
      </c>
      <c r="AB927">
        <v>224</v>
      </c>
      <c r="AC927" s="9">
        <f t="shared" si="1934"/>
        <v>0.5667311411992263</v>
      </c>
      <c r="AD927" s="5" t="s">
        <v>4238</v>
      </c>
      <c r="AE927" s="11">
        <f t="shared" ref="AE927:AE934" si="1948">LEFT(AD927, LEN(AD927)-3)+RIGHT(AD927,2)/60</f>
        <v>27.983333333333334</v>
      </c>
      <c r="AF927" s="27">
        <v>46</v>
      </c>
      <c r="AG927" s="12">
        <v>1431781</v>
      </c>
      <c r="AH927" s="13" t="s">
        <v>6405</v>
      </c>
      <c r="AI927" s="13" t="s">
        <v>6448</v>
      </c>
      <c r="AJ927" s="14">
        <v>-0.8</v>
      </c>
      <c r="AK927" s="13" t="s">
        <v>6492</v>
      </c>
      <c r="AL927" s="13" t="s">
        <v>6426</v>
      </c>
      <c r="AM927" s="13" t="s">
        <v>6431</v>
      </c>
      <c r="AN927" s="18">
        <f t="shared" si="1935"/>
        <v>20.9</v>
      </c>
      <c r="AO927" s="18">
        <f t="shared" si="1936"/>
        <v>18.899999999999999</v>
      </c>
      <c r="AP927" s="18">
        <f t="shared" si="1937"/>
        <v>-0.8</v>
      </c>
      <c r="AQ927" s="18">
        <f t="shared" si="1938"/>
        <v>3</v>
      </c>
      <c r="AR927" s="18">
        <f t="shared" si="1910"/>
        <v>5.4934993590917411</v>
      </c>
      <c r="AS927" s="18">
        <f t="shared" si="1939"/>
        <v>0.9</v>
      </c>
      <c r="AT927" s="18">
        <f t="shared" si="1911"/>
        <v>1.6480498077275225</v>
      </c>
      <c r="AU927" s="18">
        <f t="shared" si="1940"/>
        <v>3.8</v>
      </c>
      <c r="AV927" s="66">
        <v>18</v>
      </c>
      <c r="AW927" s="66">
        <v>103</v>
      </c>
      <c r="AX927" s="66">
        <v>51</v>
      </c>
      <c r="AY927" s="66">
        <v>41</v>
      </c>
      <c r="AZ927" s="66">
        <v>32</v>
      </c>
      <c r="BA927" s="66">
        <v>293</v>
      </c>
      <c r="BB927" s="66">
        <v>224</v>
      </c>
      <c r="BC927" s="66">
        <v>10.5</v>
      </c>
      <c r="BE927" t="s">
        <v>2890</v>
      </c>
      <c r="BF927" t="s">
        <v>2891</v>
      </c>
      <c r="BG927" t="s">
        <v>7484</v>
      </c>
      <c r="BH927" t="s">
        <v>7457</v>
      </c>
      <c r="BI927">
        <v>76</v>
      </c>
      <c r="BJ927">
        <v>231</v>
      </c>
      <c r="BK927" t="s">
        <v>1259</v>
      </c>
      <c r="BL927" t="s">
        <v>7128</v>
      </c>
      <c r="BM927" s="4" t="s">
        <v>6923</v>
      </c>
      <c r="BN927" s="4" t="s">
        <v>6924</v>
      </c>
      <c r="BO927" s="4" t="s">
        <v>6925</v>
      </c>
      <c r="BP927" s="4" t="s">
        <v>6926</v>
      </c>
      <c r="BQ927" s="7">
        <f t="shared" si="1912"/>
        <v>979.86666666666667</v>
      </c>
      <c r="BR927" s="7">
        <f t="shared" si="1913"/>
        <v>867.5333333333333</v>
      </c>
      <c r="BS927" s="7">
        <f t="shared" si="1914"/>
        <v>23</v>
      </c>
      <c r="BT927" s="7">
        <f t="shared" si="1915"/>
        <v>89.333333333333329</v>
      </c>
      <c r="BU927" s="12">
        <v>1397</v>
      </c>
      <c r="BV927">
        <v>0</v>
      </c>
      <c r="BW927">
        <v>0</v>
      </c>
      <c r="BX927">
        <v>0</v>
      </c>
      <c r="BY927" s="18">
        <f t="shared" si="1916"/>
        <v>10.710288065843621</v>
      </c>
      <c r="BZ927" s="18">
        <f t="shared" si="1917"/>
        <v>0.2839506172839506</v>
      </c>
      <c r="CA927" s="18">
        <f t="shared" si="1918"/>
        <v>1.1028806584362139</v>
      </c>
      <c r="CB927" s="6">
        <v>39</v>
      </c>
      <c r="CC927" s="6">
        <v>4</v>
      </c>
      <c r="CD927" s="6">
        <v>0</v>
      </c>
      <c r="CE927" s="6">
        <v>43</v>
      </c>
      <c r="CF927" s="6">
        <v>38</v>
      </c>
      <c r="CG927" s="6">
        <v>1</v>
      </c>
      <c r="CH927" s="6">
        <v>1</v>
      </c>
      <c r="CI927" s="6">
        <v>40</v>
      </c>
      <c r="CJ927" s="11">
        <f t="shared" si="1919"/>
        <v>2.6973026973026974</v>
      </c>
      <c r="CK927" s="11">
        <f t="shared" si="1920"/>
        <v>2.6865671641791047</v>
      </c>
      <c r="CL927" s="11">
        <f t="shared" si="1921"/>
        <v>0</v>
      </c>
      <c r="CM927" s="11">
        <f t="shared" si="1922"/>
        <v>2.6281410896795516</v>
      </c>
      <c r="CN927" s="11">
        <f t="shared" si="1923"/>
        <v>0.67164179104477617</v>
      </c>
      <c r="CO927" s="11">
        <f t="shared" si="1924"/>
        <v>2.6086956521739131</v>
      </c>
      <c r="CP927" s="52">
        <f t="shared" si="1865"/>
        <v>0.30769230769230771</v>
      </c>
      <c r="CQ927" s="52">
        <f t="shared" si="1866"/>
        <v>0.53846153846153844</v>
      </c>
      <c r="CR927" s="52">
        <f t="shared" si="1867"/>
        <v>0.84615384615384615</v>
      </c>
      <c r="CS927" s="52">
        <f t="shared" si="1868"/>
        <v>0.25</v>
      </c>
      <c r="CT927" s="52">
        <f t="shared" si="1869"/>
        <v>0.25</v>
      </c>
      <c r="CU927" s="52">
        <f t="shared" si="1870"/>
        <v>0.5</v>
      </c>
      <c r="CV927">
        <v>0</v>
      </c>
      <c r="CW927" s="60">
        <f t="shared" si="1941"/>
        <v>19.439134919613572</v>
      </c>
      <c r="CX927" s="60">
        <f t="shared" si="1942"/>
        <v>39.677102162770936</v>
      </c>
      <c r="CY927" s="60">
        <v>24.718465081538849</v>
      </c>
      <c r="CZ927" s="60">
        <v>-2.1693649684969034</v>
      </c>
      <c r="DA927" s="60">
        <v>-0.92175267924504445</v>
      </c>
      <c r="DB927" s="60">
        <v>-0.25868380998459201</v>
      </c>
      <c r="DC927" s="60">
        <v>0</v>
      </c>
      <c r="DD927" s="60">
        <f t="shared" si="1943"/>
        <v>21.368663623812306</v>
      </c>
      <c r="DE927" s="60">
        <f t="shared" si="1944"/>
        <v>43.61545167467473</v>
      </c>
      <c r="DF927" s="60">
        <v>6.7066112977240708</v>
      </c>
      <c r="DG927" s="60">
        <v>0.16707279574780085</v>
      </c>
      <c r="DH927" s="60">
        <v>1.9029079323250004</v>
      </c>
      <c r="DI927" s="60">
        <v>-10.706120729995607</v>
      </c>
      <c r="DJ927" s="60">
        <f t="shared" si="1945"/>
        <v>-1.9295287041987343</v>
      </c>
      <c r="DK927" s="60">
        <f t="shared" si="1946"/>
        <v>-3.9383495119037986</v>
      </c>
      <c r="DL927" s="60"/>
      <c r="DM927" s="60"/>
      <c r="DN927" s="60">
        <f t="shared" si="1947"/>
        <v>0</v>
      </c>
      <c r="DO927" s="58">
        <v>867.5333333333333</v>
      </c>
      <c r="DP927" s="58">
        <v>89.333333333333329</v>
      </c>
      <c r="DQ927" s="58">
        <v>23</v>
      </c>
      <c r="DR927" s="58">
        <v>979.86666666666667</v>
      </c>
    </row>
    <row r="928" spans="1:122" x14ac:dyDescent="0.2">
      <c r="A928" t="s">
        <v>4655</v>
      </c>
      <c r="B928" t="s">
        <v>4675</v>
      </c>
      <c r="C928" t="str">
        <f t="shared" si="1925"/>
        <v xml:space="preserve">MacDonald, Craig </v>
      </c>
      <c r="D928" t="str">
        <f t="shared" si="1926"/>
        <v>Craig MacDonald</v>
      </c>
      <c r="E928" t="str">
        <f t="shared" si="1927"/>
        <v xml:space="preserve">C </v>
      </c>
      <c r="F928" t="s">
        <v>3273</v>
      </c>
      <c r="G928">
        <v>25</v>
      </c>
      <c r="H928">
        <v>3</v>
      </c>
      <c r="I928">
        <v>2</v>
      </c>
      <c r="J928">
        <f t="shared" si="1928"/>
        <v>5</v>
      </c>
      <c r="K928">
        <v>-2</v>
      </c>
      <c r="L928">
        <v>14</v>
      </c>
      <c r="M928" s="5" t="s">
        <v>5587</v>
      </c>
      <c r="N928" s="7">
        <f t="shared" si="1929"/>
        <v>11.2</v>
      </c>
      <c r="O928" s="7">
        <f t="shared" si="1930"/>
        <v>280</v>
      </c>
      <c r="P928">
        <v>0</v>
      </c>
      <c r="Q928">
        <v>0</v>
      </c>
      <c r="R928">
        <v>1</v>
      </c>
      <c r="S928">
        <v>0</v>
      </c>
      <c r="T928">
        <f t="shared" si="1931"/>
        <v>2</v>
      </c>
      <c r="U928">
        <f t="shared" si="1932"/>
        <v>2</v>
      </c>
      <c r="V928">
        <v>30</v>
      </c>
      <c r="W928" s="9">
        <f t="shared" si="1933"/>
        <v>0.1</v>
      </c>
      <c r="X928">
        <v>423</v>
      </c>
      <c r="Y928">
        <v>0</v>
      </c>
      <c r="Z928">
        <v>0</v>
      </c>
      <c r="AA928">
        <v>85</v>
      </c>
      <c r="AB928">
        <v>93</v>
      </c>
      <c r="AC928" s="9">
        <f t="shared" si="1934"/>
        <v>0.47752808988764045</v>
      </c>
      <c r="AD928" s="5" t="s">
        <v>4107</v>
      </c>
      <c r="AE928" s="11">
        <f t="shared" si="1948"/>
        <v>56</v>
      </c>
      <c r="AF928" s="27">
        <v>48</v>
      </c>
      <c r="AG928" s="12">
        <v>165000</v>
      </c>
      <c r="AH928" s="13" t="s">
        <v>4493</v>
      </c>
      <c r="AI928" s="13" t="s">
        <v>4389</v>
      </c>
      <c r="AJ928" s="14">
        <v>-2.7</v>
      </c>
      <c r="AK928" s="13" t="s">
        <v>6352</v>
      </c>
      <c r="AL928" s="13" t="s">
        <v>6310</v>
      </c>
      <c r="AM928" s="13" t="s">
        <v>6333</v>
      </c>
      <c r="AN928" s="18">
        <f t="shared" si="1935"/>
        <v>5.0999999999999996</v>
      </c>
      <c r="AO928" s="18">
        <f t="shared" si="1936"/>
        <v>8</v>
      </c>
      <c r="AP928" s="18">
        <f t="shared" si="1937"/>
        <v>-2.7</v>
      </c>
      <c r="AQ928" s="18">
        <f t="shared" si="1938"/>
        <v>-0.3</v>
      </c>
      <c r="AR928" s="18">
        <f t="shared" si="1910"/>
        <v>-1.678556441460344</v>
      </c>
      <c r="AS928" s="18">
        <f t="shared" si="1939"/>
        <v>0.3</v>
      </c>
      <c r="AT928" s="18">
        <f t="shared" si="1911"/>
        <v>1.678556441460344</v>
      </c>
      <c r="AU928" s="18">
        <f t="shared" si="1940"/>
        <v>0</v>
      </c>
      <c r="AV928" s="66">
        <v>17</v>
      </c>
      <c r="AW928" s="66">
        <v>21</v>
      </c>
      <c r="AX928" s="66">
        <v>8</v>
      </c>
      <c r="AY928" s="66">
        <v>6</v>
      </c>
      <c r="AZ928" s="66">
        <v>3</v>
      </c>
      <c r="BA928" s="66">
        <v>85</v>
      </c>
      <c r="BB928" s="66">
        <v>93</v>
      </c>
      <c r="BC928" s="66">
        <v>12.9</v>
      </c>
      <c r="BD928">
        <v>27</v>
      </c>
      <c r="BE928" t="s">
        <v>5155</v>
      </c>
      <c r="BF928" t="s">
        <v>5156</v>
      </c>
      <c r="BG928" t="s">
        <v>7487</v>
      </c>
      <c r="BH928" t="s">
        <v>7457</v>
      </c>
      <c r="BI928">
        <v>73</v>
      </c>
      <c r="BJ928">
        <v>195</v>
      </c>
      <c r="BK928" t="s">
        <v>1259</v>
      </c>
      <c r="BL928" t="s">
        <v>7128</v>
      </c>
      <c r="BM928" s="4" t="s">
        <v>3648</v>
      </c>
      <c r="BN928" s="4" t="s">
        <v>3649</v>
      </c>
      <c r="BO928" s="4" t="s">
        <v>3650</v>
      </c>
      <c r="BP928" s="4" t="s">
        <v>3651</v>
      </c>
      <c r="BQ928" s="7">
        <f t="shared" si="1912"/>
        <v>280.05</v>
      </c>
      <c r="BR928" s="7">
        <f t="shared" si="1913"/>
        <v>202.65</v>
      </c>
      <c r="BS928" s="7">
        <f t="shared" si="1914"/>
        <v>73.283333333333331</v>
      </c>
      <c r="BT928" s="7">
        <f t="shared" si="1915"/>
        <v>4.1166666666666663</v>
      </c>
      <c r="BU928">
        <v>423</v>
      </c>
      <c r="BV928">
        <v>0</v>
      </c>
      <c r="BW928">
        <v>0</v>
      </c>
      <c r="BX928">
        <v>0</v>
      </c>
      <c r="BY928" s="18">
        <f t="shared" si="1916"/>
        <v>8.1059999999999999</v>
      </c>
      <c r="BZ928" s="18">
        <f t="shared" si="1917"/>
        <v>2.9313333333333333</v>
      </c>
      <c r="CA928" s="18">
        <f t="shared" si="1918"/>
        <v>0.16466666666666666</v>
      </c>
      <c r="CB928" s="6">
        <v>6</v>
      </c>
      <c r="CC928" s="6">
        <v>0</v>
      </c>
      <c r="CD928" s="6">
        <v>1</v>
      </c>
      <c r="CE928" s="6">
        <v>7</v>
      </c>
      <c r="CF928" s="6">
        <v>9</v>
      </c>
      <c r="CG928" s="6">
        <v>0</v>
      </c>
      <c r="CH928" s="6">
        <v>11</v>
      </c>
      <c r="CI928" s="6">
        <v>20</v>
      </c>
      <c r="CJ928" s="11">
        <f t="shared" si="1919"/>
        <v>1.776461880088823</v>
      </c>
      <c r="CK928" s="11">
        <f t="shared" si="1920"/>
        <v>0</v>
      </c>
      <c r="CL928" s="11">
        <f t="shared" si="1921"/>
        <v>0.81874005003411421</v>
      </c>
      <c r="CM928" s="11">
        <f t="shared" si="1922"/>
        <v>2.6646928201332343</v>
      </c>
      <c r="CN928" s="11">
        <f t="shared" si="1923"/>
        <v>0</v>
      </c>
      <c r="CO928" s="11">
        <f t="shared" si="1924"/>
        <v>9.006140550375255</v>
      </c>
      <c r="CP928" s="52">
        <f t="shared" si="1865"/>
        <v>0.33333333333333331</v>
      </c>
      <c r="CQ928" s="52">
        <f t="shared" si="1866"/>
        <v>0.33333333333333331</v>
      </c>
      <c r="CR928" s="52">
        <f t="shared" si="1867"/>
        <v>0.66666666666666663</v>
      </c>
      <c r="CS928" s="52">
        <f t="shared" si="1868"/>
        <v>0</v>
      </c>
      <c r="CT928" s="52">
        <f t="shared" si="1869"/>
        <v>0</v>
      </c>
      <c r="CU928" s="52">
        <f t="shared" si="1870"/>
        <v>0</v>
      </c>
      <c r="CV928">
        <v>0</v>
      </c>
      <c r="CW928" s="60">
        <f t="shared" si="1941"/>
        <v>2.9377766257053617</v>
      </c>
      <c r="CX928" s="60">
        <f t="shared" si="1942"/>
        <v>20.980372259991867</v>
      </c>
      <c r="CY928" s="60">
        <v>0.57282964337272646</v>
      </c>
      <c r="CZ928" s="60">
        <v>-0.19991665505223921</v>
      </c>
      <c r="DA928" s="60">
        <v>-0.14613713034896664</v>
      </c>
      <c r="DB928" s="60">
        <v>1.731674024677796</v>
      </c>
      <c r="DC928" s="60">
        <v>0</v>
      </c>
      <c r="DD928" s="60">
        <f t="shared" si="1943"/>
        <v>1.9584498826493166</v>
      </c>
      <c r="DE928" s="60">
        <f t="shared" si="1944"/>
        <v>13.986430156395762</v>
      </c>
      <c r="DF928" s="60">
        <v>1.3987573496860251</v>
      </c>
      <c r="DG928" s="60">
        <v>1.4585570680959262E-2</v>
      </c>
      <c r="DH928" s="60">
        <v>0.66215967845604229</v>
      </c>
      <c r="DI928" s="60">
        <v>-1.0961758557669816</v>
      </c>
      <c r="DJ928" s="60">
        <f t="shared" si="1945"/>
        <v>0.97932674305604484</v>
      </c>
      <c r="DK928" s="60">
        <f t="shared" si="1946"/>
        <v>6.9939421035961065</v>
      </c>
      <c r="DL928" s="60"/>
      <c r="DM928" s="60"/>
      <c r="DN928" s="60">
        <f t="shared" si="1947"/>
        <v>0</v>
      </c>
      <c r="DO928" s="58">
        <v>202.65</v>
      </c>
      <c r="DP928" s="58">
        <v>4.1166666666666663</v>
      </c>
      <c r="DQ928" s="58">
        <v>73.283333333333331</v>
      </c>
      <c r="DR928" s="58">
        <v>280.05</v>
      </c>
    </row>
    <row r="929" spans="1:122" x14ac:dyDescent="0.2">
      <c r="A929" t="s">
        <v>4675</v>
      </c>
      <c r="B929" t="s">
        <v>4675</v>
      </c>
      <c r="C929" t="str">
        <f t="shared" si="1925"/>
        <v xml:space="preserve">Boyle, Dan </v>
      </c>
      <c r="D929" t="str">
        <f t="shared" si="1926"/>
        <v>Dan Boyle</v>
      </c>
      <c r="E929" t="str">
        <f t="shared" si="1927"/>
        <v xml:space="preserve">D </v>
      </c>
      <c r="F929" t="s">
        <v>4531</v>
      </c>
      <c r="G929">
        <v>82</v>
      </c>
      <c r="H929">
        <v>20</v>
      </c>
      <c r="I929">
        <v>43</v>
      </c>
      <c r="J929">
        <f t="shared" si="1928"/>
        <v>63</v>
      </c>
      <c r="K929">
        <v>-5</v>
      </c>
      <c r="L929">
        <v>62</v>
      </c>
      <c r="M929" s="5" t="s">
        <v>5986</v>
      </c>
      <c r="N929" s="7">
        <f t="shared" si="1929"/>
        <v>27.05</v>
      </c>
      <c r="O929" s="7">
        <f t="shared" si="1930"/>
        <v>2218.1</v>
      </c>
      <c r="P929">
        <v>10</v>
      </c>
      <c r="Q929">
        <v>27</v>
      </c>
      <c r="R929">
        <v>1</v>
      </c>
      <c r="S929">
        <v>0</v>
      </c>
      <c r="T929">
        <f t="shared" si="1931"/>
        <v>9</v>
      </c>
      <c r="U929">
        <f t="shared" si="1932"/>
        <v>16</v>
      </c>
      <c r="V929">
        <v>203</v>
      </c>
      <c r="W929" s="9">
        <f t="shared" si="1933"/>
        <v>9.8522167487684734E-2</v>
      </c>
      <c r="X929">
        <v>2112</v>
      </c>
      <c r="Y929">
        <v>4</v>
      </c>
      <c r="Z929">
        <v>0</v>
      </c>
      <c r="AA929">
        <v>0</v>
      </c>
      <c r="AB929">
        <v>1</v>
      </c>
      <c r="AC929" s="9">
        <f t="shared" si="1934"/>
        <v>0</v>
      </c>
      <c r="AD929" s="5" t="s">
        <v>1679</v>
      </c>
      <c r="AE929" s="11">
        <f t="shared" si="1948"/>
        <v>35.200000000000003</v>
      </c>
      <c r="AF929" s="27">
        <v>72</v>
      </c>
      <c r="AG929" s="12">
        <v>6499857</v>
      </c>
      <c r="AH929" s="13" t="s">
        <v>311</v>
      </c>
      <c r="AI929" s="13" t="s">
        <v>285</v>
      </c>
      <c r="AJ929" s="14">
        <v>15.6</v>
      </c>
      <c r="AK929" s="13" t="s">
        <v>4462</v>
      </c>
      <c r="AL929" s="13" t="s">
        <v>6298</v>
      </c>
      <c r="AM929" s="13" t="s">
        <v>4431</v>
      </c>
      <c r="AN929" s="18">
        <f t="shared" si="1935"/>
        <v>56.1</v>
      </c>
      <c r="AO929" s="18">
        <f t="shared" si="1936"/>
        <v>39.4</v>
      </c>
      <c r="AP929" s="18">
        <f t="shared" si="1937"/>
        <v>15.6</v>
      </c>
      <c r="AQ929" s="18">
        <f t="shared" si="1938"/>
        <v>10.8</v>
      </c>
      <c r="AR929" s="18">
        <f t="shared" si="1910"/>
        <v>7.7077708127654008</v>
      </c>
      <c r="AS929" s="18">
        <f t="shared" si="1939"/>
        <v>9.1999999999999993</v>
      </c>
      <c r="AT929" s="18">
        <f t="shared" si="1911"/>
        <v>6.5658788405038591</v>
      </c>
      <c r="AU929" s="18">
        <f t="shared" si="1940"/>
        <v>20</v>
      </c>
      <c r="AV929" s="66">
        <v>118</v>
      </c>
      <c r="AW929" s="66">
        <v>103</v>
      </c>
      <c r="AX929" s="66">
        <v>86</v>
      </c>
      <c r="AY929" s="66">
        <v>88</v>
      </c>
      <c r="AZ929" s="66">
        <v>57</v>
      </c>
      <c r="BA929" s="66">
        <v>0</v>
      </c>
      <c r="BB929" s="66">
        <v>1</v>
      </c>
      <c r="BC929" s="66">
        <v>0</v>
      </c>
      <c r="BE929" t="s">
        <v>1283</v>
      </c>
      <c r="BF929" t="s">
        <v>718</v>
      </c>
      <c r="BG929" t="s">
        <v>7484</v>
      </c>
      <c r="BH929" t="s">
        <v>7457</v>
      </c>
      <c r="BI929">
        <v>71</v>
      </c>
      <c r="BJ929">
        <v>190</v>
      </c>
      <c r="BK929" t="s">
        <v>1258</v>
      </c>
      <c r="BL929" t="s">
        <v>7128</v>
      </c>
      <c r="BM929" s="4" t="s">
        <v>1786</v>
      </c>
      <c r="BN929" s="4" t="s">
        <v>1787</v>
      </c>
      <c r="BO929" s="4" t="s">
        <v>541</v>
      </c>
      <c r="BP929" s="4" t="s">
        <v>542</v>
      </c>
      <c r="BQ929" s="7">
        <f t="shared" si="1912"/>
        <v>2218.1166666666668</v>
      </c>
      <c r="BR929" s="7">
        <f t="shared" si="1913"/>
        <v>1633.8666666666666</v>
      </c>
      <c r="BS929" s="7">
        <f t="shared" si="1914"/>
        <v>57.1</v>
      </c>
      <c r="BT929" s="7">
        <f t="shared" si="1915"/>
        <v>527.15</v>
      </c>
      <c r="BU929" s="12">
        <v>2112</v>
      </c>
      <c r="BV929">
        <v>1</v>
      </c>
      <c r="BW929">
        <v>0</v>
      </c>
      <c r="BX929">
        <v>0</v>
      </c>
      <c r="BY929" s="18">
        <f t="shared" si="1916"/>
        <v>19.925203252032517</v>
      </c>
      <c r="BZ929" s="18">
        <f t="shared" si="1917"/>
        <v>0.69634146341463421</v>
      </c>
      <c r="CA929" s="18">
        <f t="shared" si="1918"/>
        <v>6.4286585365853659</v>
      </c>
      <c r="CB929" s="6">
        <v>76</v>
      </c>
      <c r="CC929" s="6">
        <v>65</v>
      </c>
      <c r="CD929" s="6">
        <v>4</v>
      </c>
      <c r="CE929" s="6">
        <v>145</v>
      </c>
      <c r="CF929" s="6">
        <v>70</v>
      </c>
      <c r="CG929" s="6">
        <v>10</v>
      </c>
      <c r="CH929" s="6">
        <v>6</v>
      </c>
      <c r="CI929" s="6">
        <v>86</v>
      </c>
      <c r="CJ929" s="11">
        <f t="shared" si="1919"/>
        <v>2.7909254121103313</v>
      </c>
      <c r="CK929" s="11">
        <f t="shared" si="1920"/>
        <v>7.3982737361282371</v>
      </c>
      <c r="CL929" s="11">
        <f t="shared" si="1921"/>
        <v>4.2031523642732047</v>
      </c>
      <c r="CM929" s="11">
        <f t="shared" si="1922"/>
        <v>2.570589195364779</v>
      </c>
      <c r="CN929" s="11">
        <f t="shared" si="1923"/>
        <v>1.138195959404344</v>
      </c>
      <c r="CO929" s="11">
        <f t="shared" si="1924"/>
        <v>6.3047285464098071</v>
      </c>
      <c r="CP929" s="52">
        <f t="shared" si="1865"/>
        <v>0.11842105263157894</v>
      </c>
      <c r="CQ929" s="52">
        <f t="shared" si="1866"/>
        <v>0.21052631578947367</v>
      </c>
      <c r="CR929" s="52">
        <f t="shared" si="1867"/>
        <v>0.3289473684210526</v>
      </c>
      <c r="CS929" s="52">
        <f t="shared" si="1868"/>
        <v>0.15384615384615385</v>
      </c>
      <c r="CT929" s="52">
        <f t="shared" si="1869"/>
        <v>0.41538461538461541</v>
      </c>
      <c r="CU929" s="52">
        <f t="shared" si="1870"/>
        <v>0.56923076923076921</v>
      </c>
      <c r="CV929">
        <v>0</v>
      </c>
      <c r="CW929" s="60">
        <f t="shared" si="1941"/>
        <v>93.697734633676063</v>
      </c>
      <c r="CX929" s="60">
        <f t="shared" si="1942"/>
        <v>84.484045444266755</v>
      </c>
      <c r="CY929" s="60">
        <v>19.531025355396615</v>
      </c>
      <c r="CZ929" s="60">
        <v>25.962546276170919</v>
      </c>
      <c r="DA929" s="60">
        <v>-0.84279852947780032</v>
      </c>
      <c r="DB929" s="60">
        <v>2.3206889323398157</v>
      </c>
      <c r="DC929" s="60">
        <v>-0.51595172444620852</v>
      </c>
      <c r="DD929" s="60">
        <f t="shared" si="1943"/>
        <v>46.455510309983339</v>
      </c>
      <c r="DE929" s="60">
        <f t="shared" si="1944"/>
        <v>41.88734615099898</v>
      </c>
      <c r="DF929" s="60">
        <v>31.130896756330952</v>
      </c>
      <c r="DG929" s="60">
        <v>4.9365972330150498</v>
      </c>
      <c r="DH929" s="60">
        <v>3.685005832713689</v>
      </c>
      <c r="DI929" s="60">
        <v>7.4897245016330292</v>
      </c>
      <c r="DJ929" s="60">
        <f t="shared" si="1945"/>
        <v>47.242224323692724</v>
      </c>
      <c r="DK929" s="60">
        <f t="shared" si="1946"/>
        <v>42.596699293267775</v>
      </c>
      <c r="DL929" s="60"/>
      <c r="DM929" s="60"/>
      <c r="DN929" s="60">
        <f t="shared" si="1947"/>
        <v>0</v>
      </c>
      <c r="DO929" s="58">
        <v>1633.8666666666663</v>
      </c>
      <c r="DP929" s="58">
        <v>527.15</v>
      </c>
      <c r="DQ929" s="58">
        <v>57.1</v>
      </c>
      <c r="DR929" s="58">
        <v>2218.1166666666663</v>
      </c>
    </row>
    <row r="930" spans="1:122" x14ac:dyDescent="0.2">
      <c r="A930" t="s">
        <v>4675</v>
      </c>
      <c r="B930" t="s">
        <v>4675</v>
      </c>
      <c r="C930" t="str">
        <f t="shared" si="1925"/>
        <v xml:space="preserve">Janik, Doug </v>
      </c>
      <c r="D930" t="str">
        <f t="shared" si="1926"/>
        <v>Doug Janik</v>
      </c>
      <c r="E930" t="str">
        <f t="shared" si="1927"/>
        <v xml:space="preserve">D </v>
      </c>
      <c r="F930" t="s">
        <v>4540</v>
      </c>
      <c r="G930">
        <v>75</v>
      </c>
      <c r="H930">
        <v>2</v>
      </c>
      <c r="I930">
        <v>9</v>
      </c>
      <c r="J930">
        <f t="shared" si="1928"/>
        <v>11</v>
      </c>
      <c r="K930">
        <v>-11</v>
      </c>
      <c r="L930">
        <v>53</v>
      </c>
      <c r="M930" s="5" t="s">
        <v>5988</v>
      </c>
      <c r="N930" s="7">
        <f t="shared" si="1929"/>
        <v>14.466666666666667</v>
      </c>
      <c r="O930" s="7">
        <f t="shared" si="1930"/>
        <v>1085</v>
      </c>
      <c r="P930">
        <v>0</v>
      </c>
      <c r="Q930">
        <v>0</v>
      </c>
      <c r="R930">
        <v>0</v>
      </c>
      <c r="S930">
        <v>0</v>
      </c>
      <c r="T930">
        <f t="shared" si="1931"/>
        <v>2</v>
      </c>
      <c r="U930">
        <f t="shared" si="1932"/>
        <v>9</v>
      </c>
      <c r="V930">
        <v>49</v>
      </c>
      <c r="W930" s="9">
        <f t="shared" si="1933"/>
        <v>4.0816326530612242E-2</v>
      </c>
      <c r="X930">
        <v>1358</v>
      </c>
      <c r="Y930">
        <v>0</v>
      </c>
      <c r="Z930">
        <v>0</v>
      </c>
      <c r="AA930">
        <v>0</v>
      </c>
      <c r="AB930">
        <v>0</v>
      </c>
      <c r="AC930" s="9">
        <f t="shared" si="1934"/>
        <v>0</v>
      </c>
      <c r="AD930" s="5" t="s">
        <v>899</v>
      </c>
      <c r="AE930" s="11">
        <f t="shared" si="1948"/>
        <v>98.666666666666671</v>
      </c>
      <c r="AF930" s="27">
        <v>36</v>
      </c>
      <c r="AG930" s="12">
        <v>656283</v>
      </c>
      <c r="AH930" s="13" t="s">
        <v>6405</v>
      </c>
      <c r="AI930" s="13" t="s">
        <v>6508</v>
      </c>
      <c r="AJ930" s="14">
        <v>-5.4</v>
      </c>
      <c r="AK930" s="13" t="s">
        <v>6354</v>
      </c>
      <c r="AL930" s="13" t="s">
        <v>6395</v>
      </c>
      <c r="AM930" s="13" t="s">
        <v>6426</v>
      </c>
      <c r="AN930" s="18">
        <f t="shared" si="1935"/>
        <v>20.9</v>
      </c>
      <c r="AO930" s="18">
        <f t="shared" si="1936"/>
        <v>25.8</v>
      </c>
      <c r="AP930" s="18">
        <f t="shared" si="1937"/>
        <v>-5.4</v>
      </c>
      <c r="AQ930" s="18">
        <f t="shared" si="1938"/>
        <v>-0.9</v>
      </c>
      <c r="AR930" s="18">
        <f t="shared" si="1910"/>
        <v>-1.5296583762959606</v>
      </c>
      <c r="AS930" s="18">
        <f t="shared" si="1939"/>
        <v>1.8</v>
      </c>
      <c r="AT930" s="18">
        <f t="shared" si="1911"/>
        <v>3.0593167525919212</v>
      </c>
      <c r="AU930" s="18">
        <f t="shared" si="1940"/>
        <v>0.9</v>
      </c>
      <c r="AV930" s="66">
        <v>98</v>
      </c>
      <c r="AW930" s="66">
        <v>37</v>
      </c>
      <c r="AX930" s="66">
        <v>36</v>
      </c>
      <c r="AY930" s="66">
        <v>49</v>
      </c>
      <c r="AZ930" s="66">
        <v>21</v>
      </c>
      <c r="BA930" s="66">
        <v>0</v>
      </c>
      <c r="BB930" s="66">
        <v>0</v>
      </c>
      <c r="BC930" s="66">
        <v>0</v>
      </c>
      <c r="BD930">
        <v>3</v>
      </c>
      <c r="BE930" t="s">
        <v>5153</v>
      </c>
      <c r="BF930" t="s">
        <v>5200</v>
      </c>
      <c r="BG930" t="s">
        <v>7498</v>
      </c>
      <c r="BH930" t="s">
        <v>7471</v>
      </c>
      <c r="BI930">
        <v>73</v>
      </c>
      <c r="BJ930">
        <v>209</v>
      </c>
      <c r="BK930" t="s">
        <v>1259</v>
      </c>
      <c r="BL930" t="s">
        <v>7128</v>
      </c>
      <c r="BM930" s="4" t="s">
        <v>496</v>
      </c>
      <c r="BN930" s="4" t="s">
        <v>6753</v>
      </c>
      <c r="BO930" s="4" t="s">
        <v>6754</v>
      </c>
      <c r="BP930" s="4" t="s">
        <v>6755</v>
      </c>
      <c r="BQ930" s="7">
        <f t="shared" si="1912"/>
        <v>1085.45</v>
      </c>
      <c r="BR930" s="7">
        <f t="shared" si="1913"/>
        <v>994.16666666666663</v>
      </c>
      <c r="BS930" s="7">
        <f t="shared" si="1914"/>
        <v>55.18333333333333</v>
      </c>
      <c r="BT930" s="7">
        <f t="shared" si="1915"/>
        <v>36.1</v>
      </c>
      <c r="BU930" s="12">
        <v>1358</v>
      </c>
      <c r="BV930">
        <v>0</v>
      </c>
      <c r="BW930">
        <v>0</v>
      </c>
      <c r="BX930">
        <v>0</v>
      </c>
      <c r="BY930" s="18">
        <f t="shared" si="1916"/>
        <v>13.255555555555555</v>
      </c>
      <c r="BZ930" s="18">
        <f t="shared" si="1917"/>
        <v>0.73577777777777775</v>
      </c>
      <c r="CA930" s="18">
        <f t="shared" si="1918"/>
        <v>0.48133333333333334</v>
      </c>
      <c r="CB930" s="6">
        <v>39</v>
      </c>
      <c r="CC930" s="6">
        <v>1</v>
      </c>
      <c r="CD930" s="6">
        <v>2</v>
      </c>
      <c r="CE930" s="6">
        <v>42</v>
      </c>
      <c r="CF930" s="6">
        <v>50</v>
      </c>
      <c r="CG930" s="6">
        <v>2</v>
      </c>
      <c r="CH930" s="6">
        <v>7</v>
      </c>
      <c r="CI930" s="6">
        <v>59</v>
      </c>
      <c r="CJ930" s="11">
        <f t="shared" si="1919"/>
        <v>2.3537300922045263</v>
      </c>
      <c r="CK930" s="11">
        <f t="shared" si="1920"/>
        <v>1.6620498614958448</v>
      </c>
      <c r="CL930" s="11">
        <f t="shared" si="1921"/>
        <v>2.1745696164300816</v>
      </c>
      <c r="CM930" s="11">
        <f t="shared" si="1922"/>
        <v>3.0176026823134956</v>
      </c>
      <c r="CN930" s="11">
        <f t="shared" si="1923"/>
        <v>3.3240997229916895</v>
      </c>
      <c r="CO930" s="11">
        <f t="shared" si="1924"/>
        <v>7.6109936575052863</v>
      </c>
      <c r="CP930" s="52">
        <f t="shared" si="1865"/>
        <v>5.128205128205128E-2</v>
      </c>
      <c r="CQ930" s="52">
        <f t="shared" si="1866"/>
        <v>0.23076923076923078</v>
      </c>
      <c r="CR930" s="52">
        <f t="shared" si="1867"/>
        <v>0.28205128205128205</v>
      </c>
      <c r="CS930" s="52">
        <f t="shared" si="1868"/>
        <v>0</v>
      </c>
      <c r="CT930" s="52">
        <f t="shared" si="1869"/>
        <v>0</v>
      </c>
      <c r="CU930" s="52">
        <f t="shared" si="1870"/>
        <v>0</v>
      </c>
      <c r="CV930">
        <v>0</v>
      </c>
      <c r="CW930" s="60">
        <f t="shared" si="1941"/>
        <v>11.944774821805082</v>
      </c>
      <c r="CX930" s="60">
        <f t="shared" si="1942"/>
        <v>22.008889993652552</v>
      </c>
      <c r="CY930" s="60">
        <v>3.6841178645454664</v>
      </c>
      <c r="CZ930" s="60">
        <v>-1.2922528387517114</v>
      </c>
      <c r="DA930" s="60">
        <v>-0.41242901131816556</v>
      </c>
      <c r="DB930" s="60">
        <v>-0.17852019382409443</v>
      </c>
      <c r="DC930" s="60">
        <v>0</v>
      </c>
      <c r="DD930" s="60">
        <f t="shared" si="1943"/>
        <v>1.800915820651495</v>
      </c>
      <c r="DE930" s="60">
        <f t="shared" si="1944"/>
        <v>3.318284251971984</v>
      </c>
      <c r="DF930" s="60">
        <v>14.045797872234189</v>
      </c>
      <c r="DG930" s="60">
        <v>-1.8929922246954123</v>
      </c>
      <c r="DH930" s="60">
        <v>2.3715675109316741</v>
      </c>
      <c r="DI930" s="60">
        <v>-4.380514157316866</v>
      </c>
      <c r="DJ930" s="60">
        <f t="shared" si="1945"/>
        <v>10.143859001153587</v>
      </c>
      <c r="DK930" s="60">
        <f t="shared" si="1946"/>
        <v>18.690605741680567</v>
      </c>
      <c r="DL930" s="60"/>
      <c r="DM930" s="60"/>
      <c r="DN930" s="60">
        <f t="shared" si="1947"/>
        <v>0</v>
      </c>
      <c r="DO930" s="59">
        <v>994.16666666666652</v>
      </c>
      <c r="DP930" s="59">
        <v>36.1</v>
      </c>
      <c r="DQ930" s="59">
        <v>55.183333333333323</v>
      </c>
      <c r="DR930" s="58">
        <v>1085.45</v>
      </c>
    </row>
    <row r="931" spans="1:122" s="30" customFormat="1" x14ac:dyDescent="0.2">
      <c r="A931" t="s">
        <v>4675</v>
      </c>
      <c r="B931" t="s">
        <v>4675</v>
      </c>
      <c r="C931" t="str">
        <f t="shared" si="1925"/>
        <v xml:space="preserve">Kuba, Filip </v>
      </c>
      <c r="D931" t="str">
        <f t="shared" si="1926"/>
        <v>Filip Kuba</v>
      </c>
      <c r="E931" t="str">
        <f t="shared" si="1927"/>
        <v xml:space="preserve">D </v>
      </c>
      <c r="F931" t="s">
        <v>4533</v>
      </c>
      <c r="G931">
        <v>81</v>
      </c>
      <c r="H931">
        <v>15</v>
      </c>
      <c r="I931">
        <v>22</v>
      </c>
      <c r="J931">
        <f t="shared" si="1928"/>
        <v>37</v>
      </c>
      <c r="K931">
        <v>-9</v>
      </c>
      <c r="L931">
        <v>36</v>
      </c>
      <c r="M931" s="5" t="s">
        <v>5612</v>
      </c>
      <c r="N931" s="7">
        <f t="shared" si="1929"/>
        <v>20.2</v>
      </c>
      <c r="O931" s="7">
        <f t="shared" si="1930"/>
        <v>1636.2</v>
      </c>
      <c r="P931">
        <v>5</v>
      </c>
      <c r="Q931">
        <v>13</v>
      </c>
      <c r="R931">
        <v>1</v>
      </c>
      <c r="S931">
        <v>1</v>
      </c>
      <c r="T931">
        <f t="shared" si="1931"/>
        <v>9</v>
      </c>
      <c r="U931">
        <f t="shared" si="1932"/>
        <v>8</v>
      </c>
      <c r="V931">
        <v>106</v>
      </c>
      <c r="W931" s="9">
        <f t="shared" si="1933"/>
        <v>0.14150943396226415</v>
      </c>
      <c r="X931">
        <v>1939</v>
      </c>
      <c r="Y931">
        <v>2</v>
      </c>
      <c r="Z931">
        <v>0</v>
      </c>
      <c r="AA931">
        <v>0</v>
      </c>
      <c r="AB931">
        <v>0</v>
      </c>
      <c r="AC931" s="9">
        <f t="shared" si="1934"/>
        <v>0</v>
      </c>
      <c r="AD931" s="5" t="s">
        <v>901</v>
      </c>
      <c r="AE931" s="11">
        <f t="shared" si="1948"/>
        <v>44.233333333333334</v>
      </c>
      <c r="AF931" s="27">
        <v>41</v>
      </c>
      <c r="AG931" s="12">
        <v>2972054</v>
      </c>
      <c r="AH931" s="13" t="s">
        <v>6383</v>
      </c>
      <c r="AI931" s="13" t="s">
        <v>312</v>
      </c>
      <c r="AJ931" s="14">
        <v>-0.1</v>
      </c>
      <c r="AK931" s="13" t="s">
        <v>6316</v>
      </c>
      <c r="AL931" s="13" t="s">
        <v>6407</v>
      </c>
      <c r="AM931" s="13" t="s">
        <v>6462</v>
      </c>
      <c r="AN931" s="18">
        <f t="shared" si="1935"/>
        <v>38.6</v>
      </c>
      <c r="AO931" s="18">
        <f t="shared" si="1936"/>
        <v>37.6</v>
      </c>
      <c r="AP931" s="18">
        <f t="shared" si="1937"/>
        <v>-0.1</v>
      </c>
      <c r="AQ931" s="18">
        <f t="shared" si="1938"/>
        <v>5.6</v>
      </c>
      <c r="AR931" s="18">
        <f t="shared" si="1910"/>
        <v>5.4267509751193153</v>
      </c>
      <c r="AS931" s="18">
        <f t="shared" si="1939"/>
        <v>4.4000000000000004</v>
      </c>
      <c r="AT931" s="18">
        <f t="shared" si="1911"/>
        <v>4.263875766165178</v>
      </c>
      <c r="AU931" s="18">
        <f t="shared" si="1940"/>
        <v>10</v>
      </c>
      <c r="AV931" s="66">
        <v>113</v>
      </c>
      <c r="AW931" s="66">
        <v>48</v>
      </c>
      <c r="AX931" s="66">
        <v>42</v>
      </c>
      <c r="AY931" s="66">
        <v>43</v>
      </c>
      <c r="AZ931" s="66">
        <v>31</v>
      </c>
      <c r="BA931" s="66">
        <v>0</v>
      </c>
      <c r="BB931" s="66">
        <v>0</v>
      </c>
      <c r="BC931" s="66">
        <v>0</v>
      </c>
      <c r="BD931">
        <v>71</v>
      </c>
      <c r="BE931" t="s">
        <v>1392</v>
      </c>
      <c r="BF931" t="s">
        <v>1393</v>
      </c>
      <c r="BG931"/>
      <c r="BH931" t="s">
        <v>627</v>
      </c>
      <c r="BI931">
        <v>75</v>
      </c>
      <c r="BJ931">
        <v>205</v>
      </c>
      <c r="BK931" t="s">
        <v>1259</v>
      </c>
      <c r="BL931" t="s">
        <v>7128</v>
      </c>
      <c r="BM931" s="4" t="s">
        <v>1952</v>
      </c>
      <c r="BN931" s="4" t="s">
        <v>1953</v>
      </c>
      <c r="BO931" s="4" t="s">
        <v>7162</v>
      </c>
      <c r="BP931" s="4" t="s">
        <v>7164</v>
      </c>
      <c r="BQ931" s="7">
        <f t="shared" si="1912"/>
        <v>1636.6666666666667</v>
      </c>
      <c r="BR931" s="7">
        <f t="shared" si="1913"/>
        <v>1209.4833333333333</v>
      </c>
      <c r="BS931" s="7">
        <f t="shared" si="1914"/>
        <v>182.86666666666667</v>
      </c>
      <c r="BT931" s="7">
        <f t="shared" si="1915"/>
        <v>244.31666666666666</v>
      </c>
      <c r="BU931" s="12">
        <v>1939</v>
      </c>
      <c r="BV931">
        <v>2</v>
      </c>
      <c r="BW931">
        <v>0</v>
      </c>
      <c r="BX931">
        <v>0</v>
      </c>
      <c r="BY931" s="18">
        <f t="shared" si="1916"/>
        <v>14.931893004115226</v>
      </c>
      <c r="BZ931" s="18">
        <f t="shared" si="1917"/>
        <v>2.25761316872428</v>
      </c>
      <c r="CA931" s="18">
        <f t="shared" si="1918"/>
        <v>3.0162551440329217</v>
      </c>
      <c r="CB931" s="6">
        <v>53</v>
      </c>
      <c r="CC931" s="6">
        <v>32</v>
      </c>
      <c r="CD931" s="6">
        <v>7</v>
      </c>
      <c r="CE931" s="6">
        <v>92</v>
      </c>
      <c r="CF931" s="6">
        <v>66</v>
      </c>
      <c r="CG931" s="6">
        <v>2</v>
      </c>
      <c r="CH931" s="6">
        <v>25</v>
      </c>
      <c r="CI931" s="6">
        <v>93</v>
      </c>
      <c r="CJ931" s="11">
        <f t="shared" si="1919"/>
        <v>2.6292218440380877</v>
      </c>
      <c r="CK931" s="11">
        <f t="shared" si="1920"/>
        <v>7.8586533869977488</v>
      </c>
      <c r="CL931" s="11">
        <f t="shared" si="1921"/>
        <v>2.2967553773240974</v>
      </c>
      <c r="CM931" s="11">
        <f t="shared" si="1922"/>
        <v>3.2741253152172414</v>
      </c>
      <c r="CN931" s="11">
        <f t="shared" si="1923"/>
        <v>0.4911658366873593</v>
      </c>
      <c r="CO931" s="11">
        <f t="shared" si="1924"/>
        <v>8.2026977761574926</v>
      </c>
      <c r="CP931" s="52">
        <f t="shared" si="1865"/>
        <v>0.16981132075471697</v>
      </c>
      <c r="CQ931" s="52">
        <f t="shared" si="1866"/>
        <v>0.15094339622641509</v>
      </c>
      <c r="CR931" s="52">
        <f t="shared" si="1867"/>
        <v>0.32075471698113206</v>
      </c>
      <c r="CS931" s="52">
        <f t="shared" si="1868"/>
        <v>0.15625</v>
      </c>
      <c r="CT931" s="52">
        <f t="shared" si="1869"/>
        <v>0.40625</v>
      </c>
      <c r="CU931" s="52">
        <f t="shared" si="1870"/>
        <v>0.5625</v>
      </c>
      <c r="CV931">
        <v>0</v>
      </c>
      <c r="CW931" s="60">
        <f t="shared" si="1941"/>
        <v>64.628255194858113</v>
      </c>
      <c r="CX931" s="60">
        <f t="shared" si="1942"/>
        <v>78.975464596567974</v>
      </c>
      <c r="CY931" s="60">
        <v>18.112692069382675</v>
      </c>
      <c r="CZ931" s="60">
        <v>12.539178323962043</v>
      </c>
      <c r="DA931" s="60">
        <v>-0.62187002182572293</v>
      </c>
      <c r="DB931" s="60">
        <v>2.6681458293921057</v>
      </c>
      <c r="DC931" s="60">
        <v>-1.031903448892417</v>
      </c>
      <c r="DD931" s="60">
        <f t="shared" si="1943"/>
        <v>31.666242752018679</v>
      </c>
      <c r="DE931" s="60">
        <f t="shared" si="1944"/>
        <v>38.69601965623464</v>
      </c>
      <c r="DF931" s="60">
        <v>10.164373003295847</v>
      </c>
      <c r="DG931" s="60">
        <v>6.7573596454741134</v>
      </c>
      <c r="DH931" s="60">
        <v>6.0730211624175263</v>
      </c>
      <c r="DI931" s="60">
        <v>9.9672586316519531</v>
      </c>
      <c r="DJ931" s="60">
        <f t="shared" si="1945"/>
        <v>32.962012442839438</v>
      </c>
      <c r="DK931" s="60">
        <f t="shared" si="1946"/>
        <v>40.279444940333327</v>
      </c>
      <c r="DL931" s="60"/>
      <c r="DM931" s="60"/>
      <c r="DN931" s="60">
        <f t="shared" si="1947"/>
        <v>0</v>
      </c>
      <c r="DO931" s="58">
        <v>1209.4833333333333</v>
      </c>
      <c r="DP931" s="58">
        <v>244.31666666666666</v>
      </c>
      <c r="DQ931" s="58">
        <v>182.86666666666667</v>
      </c>
      <c r="DR931" s="58">
        <v>1636.6666666666665</v>
      </c>
    </row>
    <row r="932" spans="1:122" x14ac:dyDescent="0.2">
      <c r="A932" s="31" t="s">
        <v>4668</v>
      </c>
      <c r="B932" s="31" t="s">
        <v>4675</v>
      </c>
      <c r="C932" s="31" t="str">
        <f t="shared" si="1925"/>
        <v xml:space="preserve">Ward, Jason </v>
      </c>
      <c r="D932" s="31" t="str">
        <f t="shared" si="1926"/>
        <v>Jason Ward</v>
      </c>
      <c r="E932" s="31" t="str">
        <f t="shared" si="1927"/>
        <v>RW</v>
      </c>
      <c r="F932" s="31" t="s">
        <v>3909</v>
      </c>
      <c r="G932" s="31">
        <v>46</v>
      </c>
      <c r="H932" s="31">
        <v>4</v>
      </c>
      <c r="I932" s="31">
        <v>6</v>
      </c>
      <c r="J932" s="31">
        <f t="shared" si="1928"/>
        <v>10</v>
      </c>
      <c r="K932" s="31">
        <v>-3</v>
      </c>
      <c r="L932" s="31">
        <v>26</v>
      </c>
      <c r="M932" s="32" t="s">
        <v>5551</v>
      </c>
      <c r="N932" s="33">
        <f t="shared" si="1929"/>
        <v>12.316666666666666</v>
      </c>
      <c r="O932" s="33">
        <f t="shared" si="1930"/>
        <v>566.56666666666661</v>
      </c>
      <c r="P932" s="31">
        <v>0</v>
      </c>
      <c r="Q932" s="31">
        <v>0</v>
      </c>
      <c r="R932" s="31">
        <v>1</v>
      </c>
      <c r="S932" s="31">
        <v>1</v>
      </c>
      <c r="T932" s="31">
        <f t="shared" si="1931"/>
        <v>3</v>
      </c>
      <c r="U932" s="31">
        <f t="shared" si="1932"/>
        <v>5</v>
      </c>
      <c r="V932" s="31">
        <v>68</v>
      </c>
      <c r="W932" s="34">
        <f t="shared" si="1933"/>
        <v>5.8823529411764705E-2</v>
      </c>
      <c r="X932" s="31">
        <v>849</v>
      </c>
      <c r="Y932" s="31">
        <v>1</v>
      </c>
      <c r="Z932" s="31">
        <v>0</v>
      </c>
      <c r="AA932" s="31">
        <v>80</v>
      </c>
      <c r="AB932" s="31">
        <v>111</v>
      </c>
      <c r="AC932" s="34">
        <f t="shared" si="1934"/>
        <v>0.41884816753926701</v>
      </c>
      <c r="AD932" s="32" t="s">
        <v>7073</v>
      </c>
      <c r="AE932" s="35">
        <f t="shared" si="1948"/>
        <v>56.65</v>
      </c>
      <c r="AF932" s="36">
        <v>56</v>
      </c>
      <c r="AG932" s="37">
        <v>165000</v>
      </c>
      <c r="AH932" s="38" t="s">
        <v>6278</v>
      </c>
      <c r="AI932" s="38" t="s">
        <v>6514</v>
      </c>
      <c r="AJ932" s="39">
        <v>-6.5</v>
      </c>
      <c r="AK932" s="38" t="s">
        <v>6437</v>
      </c>
      <c r="AL932" s="38" t="s">
        <v>6344</v>
      </c>
      <c r="AM932" s="38" t="s">
        <v>4432</v>
      </c>
      <c r="AN932" s="40">
        <f t="shared" si="1935"/>
        <v>12.2</v>
      </c>
      <c r="AO932" s="40">
        <f t="shared" si="1936"/>
        <v>15.9</v>
      </c>
      <c r="AP932" s="40">
        <f t="shared" si="1937"/>
        <v>-6.5</v>
      </c>
      <c r="AQ932" s="40">
        <f t="shared" si="1938"/>
        <v>-2</v>
      </c>
      <c r="AR932" s="40"/>
      <c r="AS932" s="40">
        <f t="shared" si="1939"/>
        <v>0.5</v>
      </c>
      <c r="AT932" s="40"/>
      <c r="AU932" s="40">
        <f t="shared" si="1940"/>
        <v>-1.5</v>
      </c>
      <c r="AV932" s="31"/>
      <c r="AW932" s="31"/>
      <c r="AX932" s="31"/>
      <c r="AY932" s="31"/>
      <c r="AZ932" s="31"/>
      <c r="BA932" s="31"/>
      <c r="BB932" s="31"/>
      <c r="BC932" s="31"/>
      <c r="BD932" s="31"/>
      <c r="BE932" s="31"/>
      <c r="BF932" s="31"/>
      <c r="BG932" s="31"/>
      <c r="BH932" s="31"/>
      <c r="BI932" s="31"/>
      <c r="BJ932" s="31"/>
      <c r="BK932" s="31"/>
      <c r="BL932" s="31"/>
      <c r="BM932" s="41"/>
      <c r="BN932" s="41"/>
      <c r="BO932" s="41"/>
      <c r="BP932" s="41"/>
      <c r="BQ932" s="33"/>
      <c r="BR932" s="33"/>
      <c r="BS932" s="33"/>
      <c r="BT932" s="33"/>
      <c r="BU932" s="31"/>
      <c r="BV932" s="31"/>
      <c r="BW932" s="31"/>
      <c r="BX932" s="31"/>
      <c r="BY932" s="40"/>
      <c r="BZ932" s="40"/>
      <c r="CA932" s="40"/>
      <c r="CB932" s="55">
        <v>17</v>
      </c>
      <c r="CC932" s="55">
        <v>0</v>
      </c>
      <c r="CD932" s="55">
        <v>2</v>
      </c>
      <c r="CE932" s="55">
        <v>19</v>
      </c>
      <c r="CF932" s="55">
        <v>23</v>
      </c>
      <c r="CG932" s="55">
        <v>0</v>
      </c>
      <c r="CH932" s="55">
        <v>13</v>
      </c>
      <c r="CI932" s="55">
        <v>36</v>
      </c>
      <c r="CJ932" s="35"/>
      <c r="CK932" s="35"/>
      <c r="CL932" s="35"/>
      <c r="CM932" s="35"/>
      <c r="CN932" s="35"/>
      <c r="CO932" s="35"/>
      <c r="CP932" s="56">
        <f t="shared" si="1865"/>
        <v>0.17647058823529413</v>
      </c>
      <c r="CQ932" s="56">
        <f t="shared" si="1866"/>
        <v>0.29411764705882354</v>
      </c>
      <c r="CR932" s="56">
        <f t="shared" si="1867"/>
        <v>0.47058823529411764</v>
      </c>
      <c r="CS932" s="56">
        <f t="shared" si="1868"/>
        <v>0</v>
      </c>
      <c r="CT932" s="56">
        <f t="shared" si="1869"/>
        <v>0</v>
      </c>
      <c r="CU932" s="56">
        <f t="shared" si="1870"/>
        <v>0</v>
      </c>
      <c r="CV932" s="31">
        <v>1</v>
      </c>
      <c r="CW932" s="61">
        <f t="shared" si="1941"/>
        <v>6.3400492150027183</v>
      </c>
      <c r="CX932" s="61">
        <f t="shared" si="1942"/>
        <v>22.380593804798671</v>
      </c>
      <c r="CY932" s="61">
        <v>0.22162086800123079</v>
      </c>
      <c r="CZ932" s="61">
        <v>-0.39269984806034697</v>
      </c>
      <c r="DA932" s="61">
        <v>6.4668256693498669E-2</v>
      </c>
      <c r="DB932" s="61">
        <v>1.5968734487321616</v>
      </c>
      <c r="DC932" s="61">
        <v>-0.53673677434263023</v>
      </c>
      <c r="DD932" s="61">
        <f t="shared" si="1943"/>
        <v>0.95372595102391389</v>
      </c>
      <c r="DE932" s="61">
        <f t="shared" si="1944"/>
        <v>3.3666857128572589</v>
      </c>
      <c r="DF932" s="61">
        <v>1.4478522124332547</v>
      </c>
      <c r="DG932" s="61">
        <v>2.8629244974317378E-2</v>
      </c>
      <c r="DH932" s="61">
        <v>5.5945610884525099</v>
      </c>
      <c r="DI932" s="61">
        <v>-1.684719281881278</v>
      </c>
      <c r="DJ932" s="61">
        <f t="shared" si="1945"/>
        <v>5.3863232639788041</v>
      </c>
      <c r="DK932" s="61">
        <f t="shared" si="1946"/>
        <v>19.013908091941417</v>
      </c>
      <c r="DL932" s="61"/>
      <c r="DM932" s="61"/>
      <c r="DN932" s="61">
        <f t="shared" si="1947"/>
        <v>0</v>
      </c>
      <c r="DO932" s="62">
        <v>418.7</v>
      </c>
      <c r="DP932" s="62">
        <v>8.4499999999999993</v>
      </c>
      <c r="DQ932" s="62">
        <v>139.41666666666666</v>
      </c>
      <c r="DR932" s="62">
        <v>566.56666666666672</v>
      </c>
    </row>
    <row r="933" spans="1:122" x14ac:dyDescent="0.2">
      <c r="A933" s="31" t="s">
        <v>4675</v>
      </c>
      <c r="B933" s="31" t="s">
        <v>4675</v>
      </c>
      <c r="C933" s="31" t="str">
        <f t="shared" si="1925"/>
        <v xml:space="preserve">Ward, Jason </v>
      </c>
      <c r="D933" s="31" t="str">
        <f t="shared" si="1926"/>
        <v>Jason Ward</v>
      </c>
      <c r="E933" s="31" t="str">
        <f t="shared" si="1927"/>
        <v>RW</v>
      </c>
      <c r="F933" s="31" t="s">
        <v>4544</v>
      </c>
      <c r="G933" s="31">
        <v>17</v>
      </c>
      <c r="H933" s="31">
        <v>4</v>
      </c>
      <c r="I933" s="31">
        <v>4</v>
      </c>
      <c r="J933" s="31">
        <f t="shared" si="1928"/>
        <v>8</v>
      </c>
      <c r="K933" s="31">
        <v>-11</v>
      </c>
      <c r="L933" s="31">
        <v>10</v>
      </c>
      <c r="M933" s="32" t="s">
        <v>5989</v>
      </c>
      <c r="N933" s="33">
        <f t="shared" si="1929"/>
        <v>16.633333333333333</v>
      </c>
      <c r="O933" s="33">
        <f t="shared" si="1930"/>
        <v>282.76666666666665</v>
      </c>
      <c r="P933" s="31">
        <v>0</v>
      </c>
      <c r="Q933" s="31">
        <v>1</v>
      </c>
      <c r="R933" s="31">
        <v>0</v>
      </c>
      <c r="S933" s="31">
        <v>0</v>
      </c>
      <c r="T933" s="31">
        <f t="shared" si="1931"/>
        <v>4</v>
      </c>
      <c r="U933" s="31">
        <f t="shared" si="1932"/>
        <v>3</v>
      </c>
      <c r="V933" s="31">
        <v>38</v>
      </c>
      <c r="W933" s="34">
        <f t="shared" si="1933"/>
        <v>0.10526315789473684</v>
      </c>
      <c r="X933" s="31">
        <v>364</v>
      </c>
      <c r="Y933" s="31">
        <v>0</v>
      </c>
      <c r="Z933" s="31">
        <v>0</v>
      </c>
      <c r="AA933" s="31">
        <v>6</v>
      </c>
      <c r="AB933" s="31">
        <v>10</v>
      </c>
      <c r="AC933" s="34">
        <f t="shared" si="1934"/>
        <v>0.375</v>
      </c>
      <c r="AD933" s="32" t="s">
        <v>902</v>
      </c>
      <c r="AE933" s="35">
        <f t="shared" si="1948"/>
        <v>35.333333333333336</v>
      </c>
      <c r="AF933" s="36"/>
      <c r="AG933" s="31"/>
      <c r="AH933" s="38" t="s">
        <v>6311</v>
      </c>
      <c r="AI933" s="38" t="s">
        <v>6312</v>
      </c>
      <c r="AJ933" s="39">
        <v>-9.4</v>
      </c>
      <c r="AK933" s="38" t="s">
        <v>6348</v>
      </c>
      <c r="AL933" s="38" t="s">
        <v>6328</v>
      </c>
      <c r="AM933" s="38" t="s">
        <v>6385</v>
      </c>
      <c r="AN933" s="40">
        <f t="shared" si="1935"/>
        <v>6.3</v>
      </c>
      <c r="AO933" s="40">
        <f t="shared" si="1936"/>
        <v>6.6</v>
      </c>
      <c r="AP933" s="40">
        <f t="shared" si="1937"/>
        <v>-9.4</v>
      </c>
      <c r="AQ933" s="40">
        <f t="shared" si="1938"/>
        <v>0.2</v>
      </c>
      <c r="AR933" s="40"/>
      <c r="AS933" s="40">
        <f t="shared" si="1939"/>
        <v>-1</v>
      </c>
      <c r="AT933" s="40"/>
      <c r="AU933" s="40">
        <f t="shared" si="1940"/>
        <v>-0.8</v>
      </c>
      <c r="AV933" s="31">
        <v>55</v>
      </c>
      <c r="AW933" s="31">
        <v>59</v>
      </c>
      <c r="AX933" s="31">
        <v>23</v>
      </c>
      <c r="AY933" s="31">
        <v>23</v>
      </c>
      <c r="AZ933" s="31">
        <v>41</v>
      </c>
      <c r="BA933" s="31">
        <v>87</v>
      </c>
      <c r="BB933" s="31">
        <v>127</v>
      </c>
      <c r="BC933" s="31">
        <v>5.3</v>
      </c>
      <c r="BD933" s="31">
        <v>16</v>
      </c>
      <c r="BE933" s="31" t="s">
        <v>1376</v>
      </c>
      <c r="BF933" s="31" t="s">
        <v>3036</v>
      </c>
      <c r="BG933" s="31" t="s">
        <v>7484</v>
      </c>
      <c r="BH933" s="31" t="s">
        <v>7457</v>
      </c>
      <c r="BI933" s="31">
        <v>74</v>
      </c>
      <c r="BJ933" s="31">
        <v>205</v>
      </c>
      <c r="BK933" s="31" t="s">
        <v>1258</v>
      </c>
      <c r="BL933" s="31" t="s">
        <v>7128</v>
      </c>
      <c r="BM933" s="41" t="s">
        <v>2137</v>
      </c>
      <c r="BN933" s="41" t="s">
        <v>2138</v>
      </c>
      <c r="BO933" s="41" t="s">
        <v>2139</v>
      </c>
      <c r="BP933" s="41" t="s">
        <v>2140</v>
      </c>
      <c r="BQ933" s="33"/>
      <c r="BR933" s="33"/>
      <c r="BS933" s="33"/>
      <c r="BT933" s="33"/>
      <c r="BU933" s="37">
        <v>1270</v>
      </c>
      <c r="BV933" s="31">
        <v>0</v>
      </c>
      <c r="BW933" s="31">
        <v>0</v>
      </c>
      <c r="BX933" s="31">
        <v>0</v>
      </c>
      <c r="BY933" s="40"/>
      <c r="BZ933" s="40"/>
      <c r="CA933" s="40"/>
      <c r="CB933" s="55">
        <v>7</v>
      </c>
      <c r="CC933" s="55">
        <v>2</v>
      </c>
      <c r="CD933" s="55">
        <v>0</v>
      </c>
      <c r="CE933" s="55">
        <v>9</v>
      </c>
      <c r="CF933" s="55">
        <v>17</v>
      </c>
      <c r="CG933" s="55">
        <v>1</v>
      </c>
      <c r="CH933" s="55">
        <v>3</v>
      </c>
      <c r="CI933" s="55">
        <v>21</v>
      </c>
      <c r="CJ933" s="35"/>
      <c r="CK933" s="35"/>
      <c r="CL933" s="35"/>
      <c r="CM933" s="35"/>
      <c r="CN933" s="35"/>
      <c r="CO933" s="35"/>
      <c r="CP933" s="56">
        <f t="shared" si="1865"/>
        <v>0.5714285714285714</v>
      </c>
      <c r="CQ933" s="56">
        <f t="shared" si="1866"/>
        <v>0.42857142857142855</v>
      </c>
      <c r="CR933" s="56">
        <f t="shared" si="1867"/>
        <v>1</v>
      </c>
      <c r="CS933" s="56">
        <f t="shared" si="1868"/>
        <v>0</v>
      </c>
      <c r="CT933" s="56">
        <f t="shared" si="1869"/>
        <v>0.5</v>
      </c>
      <c r="CU933" s="56">
        <f t="shared" si="1870"/>
        <v>0.5</v>
      </c>
      <c r="CV933" s="31">
        <v>1</v>
      </c>
      <c r="CW933" s="61">
        <f t="shared" si="1941"/>
        <v>4.5917226380062441</v>
      </c>
      <c r="CX933" s="61">
        <f t="shared" si="1942"/>
        <v>32.484772819287187</v>
      </c>
      <c r="CY933" s="61">
        <v>5.9750061682830848</v>
      </c>
      <c r="CZ933" s="61">
        <v>-0.2246141653492896</v>
      </c>
      <c r="DA933" s="61">
        <v>-0.10741506425873638</v>
      </c>
      <c r="DB933" s="61">
        <v>-0.45086709188469837</v>
      </c>
      <c r="DC933" s="61">
        <v>-0.51595172444620852</v>
      </c>
      <c r="DD933" s="61">
        <f t="shared" si="1943"/>
        <v>4.6761581223441517</v>
      </c>
      <c r="DE933" s="61">
        <f t="shared" si="1944"/>
        <v>33.082123256767964</v>
      </c>
      <c r="DF933" s="61">
        <v>-1.144794738887519</v>
      </c>
      <c r="DG933" s="61">
        <v>-0.13865511306438125</v>
      </c>
      <c r="DH933" s="61">
        <v>1.200304579011475</v>
      </c>
      <c r="DI933" s="61">
        <v>-1.2902113974822859E-3</v>
      </c>
      <c r="DJ933" s="61">
        <f t="shared" si="1945"/>
        <v>-8.4435484337907457E-2</v>
      </c>
      <c r="DK933" s="61">
        <f t="shared" si="1946"/>
        <v>-0.59735043748077443</v>
      </c>
      <c r="DL933" s="61"/>
      <c r="DM933" s="61"/>
      <c r="DN933" s="61">
        <f t="shared" si="1947"/>
        <v>0</v>
      </c>
      <c r="DO933" s="62">
        <v>230.58333333333334</v>
      </c>
      <c r="DP933" s="62">
        <v>26</v>
      </c>
      <c r="DQ933" s="62">
        <v>26.116666666666667</v>
      </c>
      <c r="DR933" s="62">
        <v>282.7</v>
      </c>
    </row>
    <row r="934" spans="1:122" x14ac:dyDescent="0.2">
      <c r="A934" s="31" t="s">
        <v>4662</v>
      </c>
      <c r="B934" s="31" t="s">
        <v>4675</v>
      </c>
      <c r="C934" s="31" t="str">
        <f t="shared" si="1925"/>
        <v xml:space="preserve">Ward, Jason </v>
      </c>
      <c r="D934" s="31" t="str">
        <f t="shared" si="1926"/>
        <v>Jason Ward</v>
      </c>
      <c r="E934" s="31" t="str">
        <f t="shared" si="1927"/>
        <v>RW</v>
      </c>
      <c r="F934" s="31" t="s">
        <v>1033</v>
      </c>
      <c r="G934" s="31">
        <v>7</v>
      </c>
      <c r="H934" s="31">
        <v>0</v>
      </c>
      <c r="I934" s="31">
        <v>1</v>
      </c>
      <c r="J934" s="31">
        <f t="shared" si="1928"/>
        <v>1</v>
      </c>
      <c r="K934" s="31">
        <v>-1</v>
      </c>
      <c r="L934" s="31">
        <v>4</v>
      </c>
      <c r="M934" s="32" t="s">
        <v>5776</v>
      </c>
      <c r="N934" s="33">
        <f t="shared" si="1929"/>
        <v>4.8499999999999996</v>
      </c>
      <c r="O934" s="33">
        <f t="shared" si="1930"/>
        <v>33.949999999999996</v>
      </c>
      <c r="P934" s="31">
        <v>0</v>
      </c>
      <c r="Q934" s="31">
        <v>0</v>
      </c>
      <c r="R934" s="31">
        <v>0</v>
      </c>
      <c r="S934" s="31">
        <v>0</v>
      </c>
      <c r="T934" s="31">
        <f t="shared" si="1931"/>
        <v>0</v>
      </c>
      <c r="U934" s="31">
        <f t="shared" si="1932"/>
        <v>1</v>
      </c>
      <c r="V934" s="31">
        <v>2</v>
      </c>
      <c r="W934" s="34">
        <f t="shared" si="1933"/>
        <v>0</v>
      </c>
      <c r="X934" s="31">
        <v>57</v>
      </c>
      <c r="Y934" s="31">
        <v>0</v>
      </c>
      <c r="Z934" s="31">
        <v>0</v>
      </c>
      <c r="AA934" s="31">
        <v>1</v>
      </c>
      <c r="AB934" s="31">
        <v>6</v>
      </c>
      <c r="AC934" s="34">
        <f t="shared" si="1934"/>
        <v>0.14285714285714285</v>
      </c>
      <c r="AD934" s="32" t="s">
        <v>4272</v>
      </c>
      <c r="AE934" s="35">
        <f t="shared" si="1948"/>
        <v>33.916666666666664</v>
      </c>
      <c r="AF934" s="36"/>
      <c r="AG934" s="31"/>
      <c r="AH934" s="38" t="s">
        <v>6422</v>
      </c>
      <c r="AI934" s="38" t="s">
        <v>6422</v>
      </c>
      <c r="AJ934" s="39">
        <v>-0.6</v>
      </c>
      <c r="AK934" s="38" t="s">
        <v>6331</v>
      </c>
      <c r="AL934" s="38" t="s">
        <v>6333</v>
      </c>
      <c r="AM934" s="38" t="s">
        <v>6331</v>
      </c>
      <c r="AN934" s="40">
        <f t="shared" si="1935"/>
        <v>1</v>
      </c>
      <c r="AO934" s="40">
        <f t="shared" si="1936"/>
        <v>1</v>
      </c>
      <c r="AP934" s="40">
        <f t="shared" si="1937"/>
        <v>-0.6</v>
      </c>
      <c r="AQ934" s="40">
        <f t="shared" si="1938"/>
        <v>-0.2</v>
      </c>
      <c r="AR934" s="40"/>
      <c r="AS934" s="40">
        <f t="shared" si="1939"/>
        <v>0</v>
      </c>
      <c r="AT934" s="40"/>
      <c r="AU934" s="40">
        <f t="shared" si="1940"/>
        <v>-0.2</v>
      </c>
      <c r="AV934" s="31"/>
      <c r="AW934" s="31"/>
      <c r="AX934" s="31"/>
      <c r="AY934" s="31"/>
      <c r="AZ934" s="31"/>
      <c r="BA934" s="31"/>
      <c r="BB934" s="31"/>
      <c r="BC934" s="31"/>
      <c r="BD934" s="31"/>
      <c r="BE934" s="31"/>
      <c r="BF934" s="31"/>
      <c r="BG934" s="31"/>
      <c r="BH934" s="31"/>
      <c r="BI934" s="31"/>
      <c r="BJ934" s="31"/>
      <c r="BK934" s="31"/>
      <c r="BL934" s="31"/>
      <c r="BM934" s="41"/>
      <c r="BN934" s="41"/>
      <c r="BO934" s="41"/>
      <c r="BP934" s="41"/>
      <c r="BQ934" s="33"/>
      <c r="BR934" s="33"/>
      <c r="BS934" s="33"/>
      <c r="BT934" s="33"/>
      <c r="BU934" s="37"/>
      <c r="BV934" s="31"/>
      <c r="BW934" s="31"/>
      <c r="BX934" s="31"/>
      <c r="BY934" s="40"/>
      <c r="BZ934" s="40"/>
      <c r="CA934" s="40"/>
      <c r="CB934" s="55">
        <v>1</v>
      </c>
      <c r="CC934" s="55">
        <v>0</v>
      </c>
      <c r="CD934" s="55">
        <v>0</v>
      </c>
      <c r="CE934" s="55">
        <v>1</v>
      </c>
      <c r="CF934" s="55">
        <v>2</v>
      </c>
      <c r="CG934" s="55">
        <v>0</v>
      </c>
      <c r="CH934" s="55">
        <v>0</v>
      </c>
      <c r="CI934" s="55">
        <v>2</v>
      </c>
      <c r="CJ934" s="35"/>
      <c r="CK934" s="35"/>
      <c r="CL934" s="35"/>
      <c r="CM934" s="35"/>
      <c r="CN934" s="35"/>
      <c r="CO934" s="35"/>
      <c r="CP934" s="56">
        <f t="shared" si="1865"/>
        <v>0</v>
      </c>
      <c r="CQ934" s="56">
        <f t="shared" si="1866"/>
        <v>1</v>
      </c>
      <c r="CR934" s="56">
        <f t="shared" si="1867"/>
        <v>1</v>
      </c>
      <c r="CS934" s="56">
        <f t="shared" si="1868"/>
        <v>0</v>
      </c>
      <c r="CT934" s="56">
        <f t="shared" si="1869"/>
        <v>0</v>
      </c>
      <c r="CU934" s="56">
        <f t="shared" si="1870"/>
        <v>0</v>
      </c>
      <c r="CV934" s="31">
        <v>1</v>
      </c>
      <c r="CW934" s="61">
        <f t="shared" si="1941"/>
        <v>-0.70228934527150666</v>
      </c>
      <c r="CX934" s="61">
        <f t="shared" si="1942"/>
        <v>-41.412639524609723</v>
      </c>
      <c r="CY934" s="61">
        <v>0.23323810993642813</v>
      </c>
      <c r="CZ934" s="61">
        <v>-1.1391262726118769E-2</v>
      </c>
      <c r="DA934" s="61">
        <v>2.2393733776521575E-2</v>
      </c>
      <c r="DB934" s="61">
        <v>0</v>
      </c>
      <c r="DC934" s="61">
        <v>0</v>
      </c>
      <c r="DD934" s="61">
        <f t="shared" si="1943"/>
        <v>0.24424058098683094</v>
      </c>
      <c r="DE934" s="61">
        <f t="shared" si="1944"/>
        <v>14.402392982024427</v>
      </c>
      <c r="DF934" s="61">
        <v>0.10773677917238136</v>
      </c>
      <c r="DG934" s="61">
        <v>6.5081964909237205E-4</v>
      </c>
      <c r="DH934" s="61">
        <v>0</v>
      </c>
      <c r="DI934" s="61">
        <v>-1.0549175250798113</v>
      </c>
      <c r="DJ934" s="61">
        <f t="shared" si="1945"/>
        <v>-0.94652992625833754</v>
      </c>
      <c r="DK934" s="61">
        <f t="shared" si="1946"/>
        <v>-55.815032506634147</v>
      </c>
      <c r="DL934" s="61"/>
      <c r="DM934" s="61"/>
      <c r="DN934" s="61">
        <f t="shared" si="1947"/>
        <v>0</v>
      </c>
      <c r="DO934" s="62">
        <v>33.700000000000003</v>
      </c>
      <c r="DP934" s="62">
        <v>0.21666666666666667</v>
      </c>
      <c r="DQ934" s="62">
        <v>0</v>
      </c>
      <c r="DR934" s="62">
        <v>33.916666666666671</v>
      </c>
    </row>
    <row r="935" spans="1:122" x14ac:dyDescent="0.2">
      <c r="A935" s="19" t="s">
        <v>4675</v>
      </c>
      <c r="B935" s="19" t="s">
        <v>4675</v>
      </c>
      <c r="C935" s="19" t="s">
        <v>36</v>
      </c>
      <c r="D935" s="19" t="s">
        <v>37</v>
      </c>
      <c r="E935" s="19" t="s">
        <v>2738</v>
      </c>
      <c r="F935" s="19" t="s">
        <v>3909</v>
      </c>
      <c r="G935" s="19">
        <v>70</v>
      </c>
      <c r="H935" s="19">
        <v>8</v>
      </c>
      <c r="I935" s="19">
        <v>11</v>
      </c>
      <c r="J935" s="19">
        <v>19</v>
      </c>
      <c r="K935" s="19">
        <v>-15</v>
      </c>
      <c r="L935" s="19">
        <v>40</v>
      </c>
      <c r="M935" s="20"/>
      <c r="N935" s="21">
        <v>12.62</v>
      </c>
      <c r="O935" s="21">
        <v>883.28</v>
      </c>
      <c r="P935" s="19">
        <v>0</v>
      </c>
      <c r="Q935" s="19">
        <v>1</v>
      </c>
      <c r="R935" s="19">
        <v>1</v>
      </c>
      <c r="S935" s="19">
        <v>1</v>
      </c>
      <c r="T935" s="19">
        <v>7</v>
      </c>
      <c r="U935" s="19">
        <v>9</v>
      </c>
      <c r="V935" s="19">
        <v>108</v>
      </c>
      <c r="W935" s="22">
        <v>7.3999999999999996E-2</v>
      </c>
      <c r="X935" s="19">
        <v>1270</v>
      </c>
      <c r="Y935" s="19">
        <v>1</v>
      </c>
      <c r="Z935" s="19">
        <v>0</v>
      </c>
      <c r="AA935" s="19">
        <v>87</v>
      </c>
      <c r="AB935" s="19">
        <v>127</v>
      </c>
      <c r="AC935" s="22">
        <v>0.40699999999999997</v>
      </c>
      <c r="AD935" s="20"/>
      <c r="AE935" s="21">
        <v>49.2</v>
      </c>
      <c r="AF935" s="28">
        <v>37</v>
      </c>
      <c r="AG935" s="19">
        <v>165000</v>
      </c>
      <c r="AH935" s="23"/>
      <c r="AI935" s="23"/>
      <c r="AJ935" s="23"/>
      <c r="AK935" s="23"/>
      <c r="AL935" s="23"/>
      <c r="AM935" s="23"/>
      <c r="AN935" s="24">
        <v>19.5</v>
      </c>
      <c r="AO935" s="24">
        <v>23.5</v>
      </c>
      <c r="AP935" s="24">
        <v>-16.5</v>
      </c>
      <c r="AQ935" s="29">
        <v>-1.3</v>
      </c>
      <c r="AR935" s="24">
        <f>AQ935/(BR935+2*(BS935+BT935))*2000</f>
        <v>-2.3998892358814214</v>
      </c>
      <c r="AS935" s="29">
        <v>0.1</v>
      </c>
      <c r="AT935" s="24">
        <f>AS935/(BR935+2*(BS935+BT935))*2000</f>
        <v>0.18460686429857087</v>
      </c>
      <c r="AU935" s="24">
        <v>-1.2</v>
      </c>
      <c r="AV935" s="67">
        <v>55</v>
      </c>
      <c r="AW935" s="67">
        <v>59</v>
      </c>
      <c r="AX935" s="67">
        <v>23</v>
      </c>
      <c r="AY935" s="67">
        <v>23</v>
      </c>
      <c r="AZ935" s="67">
        <v>41</v>
      </c>
      <c r="BA935" s="67">
        <v>87</v>
      </c>
      <c r="BB935" s="67">
        <v>127</v>
      </c>
      <c r="BC935" s="67">
        <v>5.3</v>
      </c>
      <c r="BD935" s="19">
        <v>16</v>
      </c>
      <c r="BE935" s="19" t="s">
        <v>1376</v>
      </c>
      <c r="BF935" s="19" t="s">
        <v>3036</v>
      </c>
      <c r="BG935" s="19" t="s">
        <v>7484</v>
      </c>
      <c r="BH935" s="19" t="s">
        <v>7457</v>
      </c>
      <c r="BI935" s="19">
        <v>74</v>
      </c>
      <c r="BJ935" s="19">
        <v>205</v>
      </c>
      <c r="BK935" s="19" t="s">
        <v>1258</v>
      </c>
      <c r="BL935" s="19" t="s">
        <v>7128</v>
      </c>
      <c r="BM935" s="25" t="s">
        <v>2137</v>
      </c>
      <c r="BN935" s="25" t="s">
        <v>2138</v>
      </c>
      <c r="BO935" s="25" t="s">
        <v>2139</v>
      </c>
      <c r="BP935" s="25" t="s">
        <v>2140</v>
      </c>
      <c r="BQ935" s="21">
        <f>LEFT(TRIM(BM935),LEN(TRIM(BM935))-3)+RIGHT(TRIM(BM935),2)/60</f>
        <v>883.18333333333328</v>
      </c>
      <c r="BR935" s="21">
        <f>LEFT(TRIM(BN935),LEN(TRIM(BN935))-3)+RIGHT(TRIM(BN935),2)/60</f>
        <v>682.98333333333335</v>
      </c>
      <c r="BS935" s="21">
        <f>LEFT(TRIM(BO935),LEN(TRIM(BO935))-3)+RIGHT(TRIM(BO935),2)/60</f>
        <v>165.53333333333333</v>
      </c>
      <c r="BT935" s="21">
        <f>LEFT(TRIM(BP935),LEN(TRIM(BP935))-3)+RIGHT(TRIM(BP935),2)/60</f>
        <v>34.666666666666664</v>
      </c>
      <c r="BU935" s="19">
        <v>1270</v>
      </c>
      <c r="BV935" s="19">
        <v>0</v>
      </c>
      <c r="BW935" s="19">
        <v>0</v>
      </c>
      <c r="BX935" s="19">
        <v>0</v>
      </c>
      <c r="BY935" s="24">
        <f>BR935/G935</f>
        <v>9.756904761904762</v>
      </c>
      <c r="BZ935" s="24">
        <f>BS935/G935</f>
        <v>2.3647619047619046</v>
      </c>
      <c r="CA935" s="24">
        <f>BT935/G935</f>
        <v>0.4952380952380952</v>
      </c>
      <c r="CB935" s="19">
        <v>25</v>
      </c>
      <c r="CC935" s="19">
        <v>2</v>
      </c>
      <c r="CD935" s="19">
        <v>2</v>
      </c>
      <c r="CE935" s="19">
        <v>29</v>
      </c>
      <c r="CF935" s="19">
        <v>42</v>
      </c>
      <c r="CG935" s="19">
        <v>1</v>
      </c>
      <c r="CH935" s="19">
        <v>16</v>
      </c>
      <c r="CI935" s="19">
        <v>59</v>
      </c>
      <c r="CJ935" s="53">
        <f>IF(BR935=0,0,CB935/BR935*60)</f>
        <v>2.1962468581468557</v>
      </c>
      <c r="CK935" s="53">
        <f>IF(BT935=0,0,CC935/BT935*60)</f>
        <v>3.4615384615384617</v>
      </c>
      <c r="CL935" s="53">
        <f>IF(BS935=0,0,CD935/BS935*60)</f>
        <v>0.724929520741039</v>
      </c>
      <c r="CM935" s="53">
        <f>IF(BR935=0,0,CF935/BR935*60)</f>
        <v>3.6896947216867173</v>
      </c>
      <c r="CN935" s="53">
        <f>IF(BT935=0,0,CG935/BT935*60)</f>
        <v>1.7307692307692308</v>
      </c>
      <c r="CO935" s="53">
        <f>IF(BS935=0,0,CH935/BS935*60)</f>
        <v>5.799436165928312</v>
      </c>
      <c r="CP935" s="54">
        <f t="shared" si="1865"/>
        <v>0.28000000000000003</v>
      </c>
      <c r="CQ935" s="54">
        <f t="shared" si="1866"/>
        <v>0.36</v>
      </c>
      <c r="CR935" s="54">
        <f t="shared" si="1867"/>
        <v>0.64</v>
      </c>
      <c r="CS935" s="54">
        <f t="shared" si="1868"/>
        <v>0</v>
      </c>
      <c r="CT935" s="54">
        <f t="shared" si="1869"/>
        <v>0.5</v>
      </c>
      <c r="CU935" s="54">
        <f t="shared" si="1870"/>
        <v>0.5</v>
      </c>
      <c r="CV935" s="19">
        <v>2</v>
      </c>
      <c r="CW935" s="65">
        <v>10.228999999999999</v>
      </c>
      <c r="CX935" s="65">
        <v>23.164999999999999</v>
      </c>
      <c r="CY935" s="24">
        <v>6.43</v>
      </c>
      <c r="CZ935" s="24">
        <v>-0.629</v>
      </c>
      <c r="DA935" s="24">
        <v>-0.02</v>
      </c>
      <c r="DB935" s="24">
        <v>1.1459999999999999</v>
      </c>
      <c r="DC935" s="24">
        <v>-1.0529999999999999</v>
      </c>
      <c r="DD935" s="65">
        <v>5.8739999999999997</v>
      </c>
      <c r="DE935" s="65">
        <v>13.302</v>
      </c>
      <c r="DF935" s="24">
        <v>0.41099999999999998</v>
      </c>
      <c r="DG935" s="24">
        <v>-0.109</v>
      </c>
      <c r="DH935" s="24">
        <v>6.7949999999999999</v>
      </c>
      <c r="DI935" s="24">
        <v>-2.7410000000000001</v>
      </c>
      <c r="DJ935" s="65">
        <v>4.3550000000000004</v>
      </c>
      <c r="DK935" s="65">
        <v>9.8629999999999995</v>
      </c>
      <c r="DL935" s="24">
        <v>0</v>
      </c>
      <c r="DM935" s="24">
        <v>0</v>
      </c>
      <c r="DN935" s="24">
        <v>0</v>
      </c>
      <c r="DO935" s="24">
        <v>682.98299999999995</v>
      </c>
      <c r="DP935" s="24">
        <v>34.667000000000002</v>
      </c>
      <c r="DQ935" s="24">
        <v>165.53299999999999</v>
      </c>
      <c r="DR935" s="24">
        <v>883.18299999999999</v>
      </c>
    </row>
    <row r="936" spans="1:122" x14ac:dyDescent="0.2">
      <c r="A936" s="31" t="s">
        <v>4655</v>
      </c>
      <c r="B936" s="31" t="s">
        <v>4675</v>
      </c>
      <c r="C936" s="31" t="str">
        <f>CONCATENATE(RIGHT(D936,LEN(D936)-SEARCH(" ",D936)), ", ", LEFT(D936, SEARCH(" ", D936)))</f>
        <v xml:space="preserve">Stewart, Karl </v>
      </c>
      <c r="D936" s="31" t="str">
        <f>LEFT(F936, SEARCH(",", F936) - 1)</f>
        <v>Karl Stewart</v>
      </c>
      <c r="E936" s="31" t="str">
        <f>LEFT(RIGHT(F936, LEN(F936)-SEARCH(",", F936)-1), 2)</f>
        <v>LW</v>
      </c>
      <c r="F936" s="31" t="s">
        <v>3274</v>
      </c>
      <c r="G936" s="31">
        <v>37</v>
      </c>
      <c r="H936" s="31">
        <v>2</v>
      </c>
      <c r="I936" s="31">
        <v>3</v>
      </c>
      <c r="J936" s="31">
        <f>H936+I936</f>
        <v>5</v>
      </c>
      <c r="K936" s="31">
        <v>-2</v>
      </c>
      <c r="L936" s="31">
        <v>43</v>
      </c>
      <c r="M936" s="32" t="s">
        <v>5650</v>
      </c>
      <c r="N936" s="33">
        <f>LEFT(M936, LEN(M936)-3)+RIGHT(M936,2)/60</f>
        <v>9.3666666666666671</v>
      </c>
      <c r="O936" s="33">
        <f>G936*N936</f>
        <v>346.56666666666666</v>
      </c>
      <c r="P936" s="31">
        <v>0</v>
      </c>
      <c r="Q936" s="31">
        <v>0</v>
      </c>
      <c r="R936" s="31">
        <v>1</v>
      </c>
      <c r="S936" s="31">
        <v>0</v>
      </c>
      <c r="T936" s="31">
        <f t="shared" ref="T936:U938" si="1949">H936-P936-R936</f>
        <v>1</v>
      </c>
      <c r="U936" s="31">
        <f t="shared" si="1949"/>
        <v>3</v>
      </c>
      <c r="V936" s="31">
        <v>19</v>
      </c>
      <c r="W936" s="34">
        <f>IF(V936=0,0,H936/V936)</f>
        <v>0.10526315789473684</v>
      </c>
      <c r="X936" s="31">
        <v>546</v>
      </c>
      <c r="Y936" s="31">
        <v>0</v>
      </c>
      <c r="Z936" s="31">
        <v>0</v>
      </c>
      <c r="AA936" s="31">
        <v>1</v>
      </c>
      <c r="AB936" s="31">
        <v>1</v>
      </c>
      <c r="AC936" s="34">
        <f>IF(AA936+AB936=0,0,AA936/(AA936+AB936))</f>
        <v>0.5</v>
      </c>
      <c r="AD936" s="32" t="s">
        <v>4118</v>
      </c>
      <c r="AE936" s="35">
        <f>LEFT(AD936, LEN(AD936)-3)+RIGHT(AD936,2)/60</f>
        <v>69.333333333333329</v>
      </c>
      <c r="AF936" s="36">
        <v>42</v>
      </c>
      <c r="AG936" s="37">
        <v>165000</v>
      </c>
      <c r="AH936" s="38" t="s">
        <v>6430</v>
      </c>
      <c r="AI936" s="38" t="s">
        <v>6301</v>
      </c>
      <c r="AJ936" s="39">
        <v>-1.9</v>
      </c>
      <c r="AK936" s="38" t="s">
        <v>6354</v>
      </c>
      <c r="AL936" s="38" t="s">
        <v>6310</v>
      </c>
      <c r="AM936" s="38" t="s">
        <v>6340</v>
      </c>
      <c r="AN936" s="40">
        <f t="shared" ref="AN936:AQ938" si="1950">AH936+0</f>
        <v>6</v>
      </c>
      <c r="AO936" s="40">
        <f t="shared" si="1950"/>
        <v>7</v>
      </c>
      <c r="AP936" s="40">
        <f t="shared" si="1950"/>
        <v>-1.9</v>
      </c>
      <c r="AQ936" s="40">
        <f t="shared" si="1950"/>
        <v>-0.9</v>
      </c>
      <c r="AR936" s="40"/>
      <c r="AS936" s="40">
        <f>AL936+0</f>
        <v>0.3</v>
      </c>
      <c r="AT936" s="40"/>
      <c r="AU936" s="40">
        <f>AM936+0</f>
        <v>-0.6</v>
      </c>
      <c r="AV936" s="31"/>
      <c r="AW936" s="31"/>
      <c r="AX936" s="31"/>
      <c r="AY936" s="31"/>
      <c r="AZ936" s="31"/>
      <c r="BA936" s="31"/>
      <c r="BB936" s="31"/>
      <c r="BC936" s="31"/>
      <c r="BD936" s="31"/>
      <c r="BE936" s="31"/>
      <c r="BF936" s="31"/>
      <c r="BG936" s="31"/>
      <c r="BH936" s="31"/>
      <c r="BI936" s="31"/>
      <c r="BJ936" s="31"/>
      <c r="BK936" s="31"/>
      <c r="BL936" s="31"/>
      <c r="BM936" s="41"/>
      <c r="BN936" s="41"/>
      <c r="BO936" s="41"/>
      <c r="BP936" s="41"/>
      <c r="BQ936" s="33"/>
      <c r="BR936" s="33"/>
      <c r="BS936" s="33"/>
      <c r="BT936" s="33"/>
      <c r="BU936" s="31"/>
      <c r="BV936" s="31"/>
      <c r="BW936" s="31"/>
      <c r="BX936" s="31"/>
      <c r="BY936" s="40"/>
      <c r="BZ936" s="40"/>
      <c r="CA936" s="40"/>
      <c r="CB936" s="55">
        <v>5</v>
      </c>
      <c r="CC936" s="55">
        <v>1</v>
      </c>
      <c r="CD936" s="55">
        <v>0</v>
      </c>
      <c r="CE936" s="55">
        <v>6</v>
      </c>
      <c r="CF936" s="55">
        <v>6</v>
      </c>
      <c r="CG936" s="55">
        <v>1</v>
      </c>
      <c r="CH936" s="55">
        <v>0</v>
      </c>
      <c r="CI936" s="55">
        <v>7</v>
      </c>
      <c r="CJ936" s="35"/>
      <c r="CK936" s="35"/>
      <c r="CL936" s="35"/>
      <c r="CM936" s="35"/>
      <c r="CN936" s="35"/>
      <c r="CO936" s="35"/>
      <c r="CP936" s="56">
        <f t="shared" si="1865"/>
        <v>0.2</v>
      </c>
      <c r="CQ936" s="56">
        <f t="shared" si="1866"/>
        <v>0.6</v>
      </c>
      <c r="CR936" s="56">
        <f t="shared" si="1867"/>
        <v>0.8</v>
      </c>
      <c r="CS936" s="56">
        <f t="shared" si="1868"/>
        <v>0</v>
      </c>
      <c r="CT936" s="56">
        <f t="shared" si="1869"/>
        <v>0</v>
      </c>
      <c r="CU936" s="56">
        <f t="shared" si="1870"/>
        <v>0</v>
      </c>
      <c r="CV936" s="31">
        <v>1</v>
      </c>
      <c r="CW936" s="61">
        <f>DD936+DJ936+DN936</f>
        <v>5.2601158371835446</v>
      </c>
      <c r="CX936" s="61">
        <f>CW936/DR936*2000</f>
        <v>30.342445823295936</v>
      </c>
      <c r="CY936" s="61">
        <v>-1.4219418479461632</v>
      </c>
      <c r="CZ936" s="61">
        <v>-0.48643688132144042</v>
      </c>
      <c r="DA936" s="61">
        <v>-0.18092547298991565</v>
      </c>
      <c r="DB936" s="61">
        <v>1.8131291559662646</v>
      </c>
      <c r="DC936" s="61">
        <v>0</v>
      </c>
      <c r="DD936" s="61">
        <f>SUM(CY936:DC936)</f>
        <v>-0.27617504629125444</v>
      </c>
      <c r="DE936" s="61">
        <f>DD936/DR936*2000</f>
        <v>-1.5930878024780337</v>
      </c>
      <c r="DF936" s="61">
        <v>3.8435419968491762</v>
      </c>
      <c r="DG936" s="61">
        <v>-0.14058470650569971</v>
      </c>
      <c r="DH936" s="61">
        <v>6.4680982906263047</v>
      </c>
      <c r="DI936" s="61">
        <v>-4.6347646974949823</v>
      </c>
      <c r="DJ936" s="61">
        <f>SUM(DF936:DI936)</f>
        <v>5.5362908834747993</v>
      </c>
      <c r="DK936" s="61">
        <f>DJ936/DR936*2000</f>
        <v>31.935533625773978</v>
      </c>
      <c r="DL936" s="61"/>
      <c r="DM936" s="61"/>
      <c r="DN936" s="61">
        <f>SUM(DL936:DM936)</f>
        <v>0</v>
      </c>
      <c r="DO936" s="62">
        <v>270.64999999999998</v>
      </c>
      <c r="DP936" s="62">
        <v>10.016666666666667</v>
      </c>
      <c r="DQ936" s="62">
        <v>66.05</v>
      </c>
      <c r="DR936" s="62">
        <v>346.71666666666664</v>
      </c>
    </row>
    <row r="937" spans="1:122" x14ac:dyDescent="0.2">
      <c r="A937" s="31" t="s">
        <v>4675</v>
      </c>
      <c r="B937" s="31" t="s">
        <v>4675</v>
      </c>
      <c r="C937" s="31" t="str">
        <f>CONCATENATE(RIGHT(D937,LEN(D937)-SEARCH(" ",D937)), ", ", LEFT(D937, SEARCH(" ", D937)))</f>
        <v xml:space="preserve">Stewart, Karl </v>
      </c>
      <c r="D937" s="31" t="str">
        <f>LEFT(F937, SEARCH(",", F937) - 1)</f>
        <v>Karl Stewart</v>
      </c>
      <c r="E937" s="31" t="str">
        <f>LEFT(RIGHT(F937, LEN(F937)-SEARCH(",", F937)-1), 2)</f>
        <v>LW</v>
      </c>
      <c r="F937" s="31" t="s">
        <v>4552</v>
      </c>
      <c r="G937" s="31">
        <v>7</v>
      </c>
      <c r="H937" s="31">
        <v>0</v>
      </c>
      <c r="I937" s="31">
        <v>0</v>
      </c>
      <c r="J937" s="31">
        <f>H937+I937</f>
        <v>0</v>
      </c>
      <c r="K937" s="31">
        <v>-2</v>
      </c>
      <c r="L937" s="31">
        <v>2</v>
      </c>
      <c r="M937" s="32" t="s">
        <v>5990</v>
      </c>
      <c r="N937" s="33">
        <f>LEFT(M937, LEN(M937)-3)+RIGHT(M937,2)/60</f>
        <v>7.166666666666667</v>
      </c>
      <c r="O937" s="33">
        <f>G937*N937</f>
        <v>50.166666666666671</v>
      </c>
      <c r="P937" s="31">
        <v>0</v>
      </c>
      <c r="Q937" s="31">
        <v>0</v>
      </c>
      <c r="R937" s="31">
        <v>0</v>
      </c>
      <c r="S937" s="31">
        <v>0</v>
      </c>
      <c r="T937" s="31">
        <f t="shared" si="1949"/>
        <v>0</v>
      </c>
      <c r="U937" s="31">
        <f t="shared" si="1949"/>
        <v>0</v>
      </c>
      <c r="V937" s="31">
        <v>2</v>
      </c>
      <c r="W937" s="34">
        <f>IF(V937=0,0,H937/V937)</f>
        <v>0</v>
      </c>
      <c r="X937" s="31">
        <v>73</v>
      </c>
      <c r="Y937" s="31">
        <v>0</v>
      </c>
      <c r="Z937" s="31">
        <v>0</v>
      </c>
      <c r="AA937" s="31">
        <v>0</v>
      </c>
      <c r="AB937" s="31">
        <v>0</v>
      </c>
      <c r="AC937" s="34">
        <f>IF(AA937+AB937=0,0,AA937/(AA937+AB937))</f>
        <v>0</v>
      </c>
      <c r="AD937" s="32" t="s">
        <v>361</v>
      </c>
      <c r="AE937" s="35"/>
      <c r="AF937" s="36"/>
      <c r="AG937" s="31"/>
      <c r="AH937" s="38" t="s">
        <v>6323</v>
      </c>
      <c r="AI937" s="38" t="s">
        <v>6323</v>
      </c>
      <c r="AJ937" s="39">
        <v>-1.9</v>
      </c>
      <c r="AK937" s="38" t="s">
        <v>6274</v>
      </c>
      <c r="AL937" s="38" t="s">
        <v>6331</v>
      </c>
      <c r="AM937" s="38" t="s">
        <v>6385</v>
      </c>
      <c r="AN937" s="40">
        <f t="shared" si="1950"/>
        <v>1.1000000000000001</v>
      </c>
      <c r="AO937" s="40">
        <f t="shared" si="1950"/>
        <v>1.1000000000000001</v>
      </c>
      <c r="AP937" s="40">
        <f t="shared" si="1950"/>
        <v>-1.9</v>
      </c>
      <c r="AQ937" s="40">
        <f t="shared" si="1950"/>
        <v>-0.5</v>
      </c>
      <c r="AR937" s="40"/>
      <c r="AS937" s="40">
        <f>AL937+0</f>
        <v>-0.2</v>
      </c>
      <c r="AT937" s="40"/>
      <c r="AU937" s="40">
        <f>AM937+0</f>
        <v>-0.8</v>
      </c>
      <c r="AV937" s="31">
        <v>97</v>
      </c>
      <c r="AW937" s="31">
        <v>13</v>
      </c>
      <c r="AX937" s="31">
        <v>12</v>
      </c>
      <c r="AY937" s="31">
        <v>8</v>
      </c>
      <c r="AZ937" s="31">
        <v>7</v>
      </c>
      <c r="BA937" s="31">
        <v>2</v>
      </c>
      <c r="BB937" s="31">
        <v>1</v>
      </c>
      <c r="BC937" s="31">
        <v>47</v>
      </c>
      <c r="BD937" s="31">
        <v>61</v>
      </c>
      <c r="BE937" s="31" t="s">
        <v>5235</v>
      </c>
      <c r="BF937" s="31" t="s">
        <v>188</v>
      </c>
      <c r="BG937" s="31" t="s">
        <v>7484</v>
      </c>
      <c r="BH937" s="31" t="s">
        <v>7457</v>
      </c>
      <c r="BI937" s="31">
        <v>71</v>
      </c>
      <c r="BJ937" s="31">
        <v>185</v>
      </c>
      <c r="BK937" s="31" t="s">
        <v>1259</v>
      </c>
      <c r="BL937" s="31" t="s">
        <v>638</v>
      </c>
      <c r="BM937" s="41" t="s">
        <v>3535</v>
      </c>
      <c r="BN937" s="41" t="s">
        <v>3536</v>
      </c>
      <c r="BO937" s="41" t="s">
        <v>3537</v>
      </c>
      <c r="BP937" s="41" t="s">
        <v>7341</v>
      </c>
      <c r="BQ937" s="33"/>
      <c r="BR937" s="33"/>
      <c r="BS937" s="33"/>
      <c r="BT937" s="33"/>
      <c r="BU937" s="31">
        <v>639</v>
      </c>
      <c r="BV937" s="31">
        <v>0</v>
      </c>
      <c r="BW937" s="31">
        <v>0</v>
      </c>
      <c r="BX937" s="31">
        <v>0</v>
      </c>
      <c r="BY937" s="40"/>
      <c r="BZ937" s="40"/>
      <c r="CA937" s="40"/>
      <c r="CB937" s="55">
        <v>0</v>
      </c>
      <c r="CC937" s="55">
        <v>1</v>
      </c>
      <c r="CD937" s="55">
        <v>0</v>
      </c>
      <c r="CE937" s="55">
        <v>1</v>
      </c>
      <c r="CF937" s="55">
        <v>2</v>
      </c>
      <c r="CG937" s="55">
        <v>0</v>
      </c>
      <c r="CH937" s="55">
        <v>1</v>
      </c>
      <c r="CI937" s="55">
        <v>3</v>
      </c>
      <c r="CJ937" s="35"/>
      <c r="CK937" s="35"/>
      <c r="CL937" s="35"/>
      <c r="CM937" s="35"/>
      <c r="CN937" s="35"/>
      <c r="CO937" s="35"/>
      <c r="CP937" s="56">
        <f t="shared" si="1865"/>
        <v>0</v>
      </c>
      <c r="CQ937" s="56">
        <f t="shared" si="1866"/>
        <v>0</v>
      </c>
      <c r="CR937" s="56">
        <f t="shared" si="1867"/>
        <v>0</v>
      </c>
      <c r="CS937" s="56">
        <f t="shared" si="1868"/>
        <v>0</v>
      </c>
      <c r="CT937" s="56">
        <f t="shared" si="1869"/>
        <v>0</v>
      </c>
      <c r="CU937" s="56">
        <f t="shared" si="1870"/>
        <v>0</v>
      </c>
      <c r="CV937" s="31">
        <v>1</v>
      </c>
      <c r="CW937" s="61">
        <f>DD937+DJ937+DN937</f>
        <v>-1.5078423575546931</v>
      </c>
      <c r="CX937" s="61">
        <f>CW937/DR937*2000</f>
        <v>-60.073400699390163</v>
      </c>
      <c r="CY937" s="61">
        <v>-1.0885186523209922</v>
      </c>
      <c r="CZ937" s="61">
        <v>-0.16690332010600067</v>
      </c>
      <c r="DA937" s="61">
        <v>-1.9074058103249265E-2</v>
      </c>
      <c r="DB937" s="61">
        <v>-4.4597574500400923E-2</v>
      </c>
      <c r="DC937" s="61">
        <v>0</v>
      </c>
      <c r="DD937" s="61">
        <f>SUM(CY937:DC937)</f>
        <v>-1.3190936050306432</v>
      </c>
      <c r="DE937" s="61">
        <f>DD937/DR937*2000</f>
        <v>-52.553530080902121</v>
      </c>
      <c r="DF937" s="61">
        <v>0.36328625521540425</v>
      </c>
      <c r="DG937" s="61">
        <v>1.528505733956235E-2</v>
      </c>
      <c r="DH937" s="61">
        <v>-0.46491773329216951</v>
      </c>
      <c r="DI937" s="61">
        <v>-0.10240233178684688</v>
      </c>
      <c r="DJ937" s="61">
        <f>SUM(DF937:DI937)</f>
        <v>-0.18874875252404977</v>
      </c>
      <c r="DK937" s="61">
        <f>DJ937/DR937*2000</f>
        <v>-7.5198706184880386</v>
      </c>
      <c r="DL937" s="61"/>
      <c r="DM937" s="61"/>
      <c r="DN937" s="61">
        <f>SUM(DL937:DM937)</f>
        <v>0</v>
      </c>
      <c r="DO937" s="40">
        <v>44.416666666666664</v>
      </c>
      <c r="DP937" s="40">
        <v>3.2</v>
      </c>
      <c r="DQ937" s="40">
        <v>2.5833333333333335</v>
      </c>
      <c r="DR937" s="62">
        <v>50.2</v>
      </c>
    </row>
    <row r="938" spans="1:122" x14ac:dyDescent="0.2">
      <c r="A938" s="31" t="s">
        <v>4672</v>
      </c>
      <c r="B938" s="31" t="s">
        <v>4675</v>
      </c>
      <c r="C938" s="31" t="str">
        <f>CONCATENATE(RIGHT(D938,LEN(D938)-SEARCH(" ",D938)), ", ", LEFT(D938, SEARCH(" ", D938)))</f>
        <v xml:space="preserve">Stewart, Karl </v>
      </c>
      <c r="D938" s="31" t="str">
        <f>LEFT(F938, SEARCH(",", F938) - 1)</f>
        <v>Karl Stewart</v>
      </c>
      <c r="E938" s="31" t="str">
        <f>LEFT(RIGHT(F938, LEN(F938)-SEARCH(",", F938)-1), 2)</f>
        <v>LW</v>
      </c>
      <c r="F938" s="31" t="s">
        <v>6208</v>
      </c>
      <c r="G938" s="31">
        <v>3</v>
      </c>
      <c r="H938" s="31">
        <v>0</v>
      </c>
      <c r="I938" s="31">
        <v>0</v>
      </c>
      <c r="J938" s="31">
        <f>H938+I938</f>
        <v>0</v>
      </c>
      <c r="K938" s="31">
        <v>-1</v>
      </c>
      <c r="L938" s="31">
        <v>2</v>
      </c>
      <c r="M938" s="32" t="s">
        <v>5953</v>
      </c>
      <c r="N938" s="33">
        <f>LEFT(M938, LEN(M938)-3)+RIGHT(M938,2)/60</f>
        <v>3.3833333333333333</v>
      </c>
      <c r="O938" s="33">
        <f>G938*N938</f>
        <v>10.15</v>
      </c>
      <c r="P938" s="31">
        <v>0</v>
      </c>
      <c r="Q938" s="31">
        <v>0</v>
      </c>
      <c r="R938" s="31">
        <v>0</v>
      </c>
      <c r="S938" s="31">
        <v>0</v>
      </c>
      <c r="T938" s="31">
        <f t="shared" si="1949"/>
        <v>0</v>
      </c>
      <c r="U938" s="31">
        <f t="shared" si="1949"/>
        <v>0</v>
      </c>
      <c r="V938" s="31">
        <v>0</v>
      </c>
      <c r="W938" s="34">
        <f>IF(V938=0,0,H938/V938)</f>
        <v>0</v>
      </c>
      <c r="X938" s="31">
        <v>20</v>
      </c>
      <c r="Y938" s="31">
        <v>0</v>
      </c>
      <c r="Z938" s="31">
        <v>0</v>
      </c>
      <c r="AA938" s="31">
        <v>1</v>
      </c>
      <c r="AB938" s="31">
        <v>0</v>
      </c>
      <c r="AC938" s="34">
        <f>IF(AA938+AB938=0,0,AA938/(AA938+AB938))</f>
        <v>1</v>
      </c>
      <c r="AD938" s="32" t="s">
        <v>361</v>
      </c>
      <c r="AE938" s="35"/>
      <c r="AF938" s="36"/>
      <c r="AG938" s="31"/>
      <c r="AH938" s="38" t="s">
        <v>6424</v>
      </c>
      <c r="AI938" s="38" t="s">
        <v>6424</v>
      </c>
      <c r="AJ938" s="39">
        <v>-1</v>
      </c>
      <c r="AK938" s="38" t="s">
        <v>6331</v>
      </c>
      <c r="AL938" s="38" t="s">
        <v>6331</v>
      </c>
      <c r="AM938" s="38" t="s">
        <v>6352</v>
      </c>
      <c r="AN938" s="40">
        <f t="shared" si="1950"/>
        <v>0.4</v>
      </c>
      <c r="AO938" s="40">
        <f t="shared" si="1950"/>
        <v>0.4</v>
      </c>
      <c r="AP938" s="40">
        <f t="shared" si="1950"/>
        <v>-1</v>
      </c>
      <c r="AQ938" s="40">
        <f t="shared" si="1950"/>
        <v>-0.2</v>
      </c>
      <c r="AR938" s="40"/>
      <c r="AS938" s="40">
        <f>AL938+0</f>
        <v>-0.2</v>
      </c>
      <c r="AT938" s="40"/>
      <c r="AU938" s="40">
        <f>AM938+0</f>
        <v>-0.3</v>
      </c>
      <c r="AV938" s="31"/>
      <c r="AW938" s="31"/>
      <c r="AX938" s="31"/>
      <c r="AY938" s="31"/>
      <c r="AZ938" s="31"/>
      <c r="BA938" s="31"/>
      <c r="BB938" s="31"/>
      <c r="BC938" s="31"/>
      <c r="BD938" s="31"/>
      <c r="BE938" s="31"/>
      <c r="BF938" s="31"/>
      <c r="BG938" s="31"/>
      <c r="BH938" s="31"/>
      <c r="BI938" s="31"/>
      <c r="BJ938" s="31"/>
      <c r="BK938" s="31"/>
      <c r="BL938" s="31"/>
      <c r="BM938" s="41"/>
      <c r="BN938" s="41"/>
      <c r="BO938" s="41"/>
      <c r="BP938" s="41"/>
      <c r="BQ938" s="33"/>
      <c r="BR938" s="33"/>
      <c r="BS938" s="33"/>
      <c r="BT938" s="33"/>
      <c r="BU938" s="37"/>
      <c r="BV938" s="31"/>
      <c r="BW938" s="31"/>
      <c r="BX938" s="31"/>
      <c r="BY938" s="40"/>
      <c r="BZ938" s="40"/>
      <c r="CA938" s="40"/>
      <c r="CB938" s="55">
        <v>0</v>
      </c>
      <c r="CC938" s="55">
        <v>0</v>
      </c>
      <c r="CD938" s="55">
        <v>0</v>
      </c>
      <c r="CE938" s="55">
        <v>0</v>
      </c>
      <c r="CF938" s="55">
        <v>1</v>
      </c>
      <c r="CG938" s="55">
        <v>0</v>
      </c>
      <c r="CH938" s="55">
        <v>0</v>
      </c>
      <c r="CI938" s="55">
        <v>1</v>
      </c>
      <c r="CJ938" s="35"/>
      <c r="CK938" s="35"/>
      <c r="CL938" s="35"/>
      <c r="CM938" s="35"/>
      <c r="CN938" s="35"/>
      <c r="CO938" s="35"/>
      <c r="CP938" s="56">
        <f t="shared" si="1865"/>
        <v>0</v>
      </c>
      <c r="CQ938" s="56">
        <f t="shared" si="1866"/>
        <v>0</v>
      </c>
      <c r="CR938" s="56">
        <f t="shared" si="1867"/>
        <v>0</v>
      </c>
      <c r="CS938" s="56">
        <f t="shared" si="1868"/>
        <v>0</v>
      </c>
      <c r="CT938" s="56">
        <f t="shared" si="1869"/>
        <v>0</v>
      </c>
      <c r="CU938" s="56">
        <f t="shared" si="1870"/>
        <v>0</v>
      </c>
      <c r="CV938" s="31">
        <v>1</v>
      </c>
      <c r="CW938" s="61">
        <f>DD938+DJ938+DN938</f>
        <v>-0.78761141828715575</v>
      </c>
      <c r="CX938" s="61">
        <f>CW938/DR938*2000</f>
        <v>-154.93995113845685</v>
      </c>
      <c r="CY938" s="61">
        <v>-0.25235611597833679</v>
      </c>
      <c r="CZ938" s="61">
        <v>0</v>
      </c>
      <c r="DA938" s="61">
        <v>1.0142044290825934E-2</v>
      </c>
      <c r="DB938" s="61">
        <v>-1.8170965343200396E-3</v>
      </c>
      <c r="DC938" s="61">
        <v>0</v>
      </c>
      <c r="DD938" s="61">
        <f>SUM(CY938:DC938)</f>
        <v>-0.24403116822183091</v>
      </c>
      <c r="DE938" s="61">
        <f>DD938/DR938*2000</f>
        <v>-48.006131453474921</v>
      </c>
      <c r="DF938" s="61">
        <v>-9.619016074289985E-2</v>
      </c>
      <c r="DG938" s="61">
        <v>0</v>
      </c>
      <c r="DH938" s="61">
        <v>1.4492157312746055E-2</v>
      </c>
      <c r="DI938" s="61">
        <v>-0.46188224663517102</v>
      </c>
      <c r="DJ938" s="61">
        <f>SUM(DF938:DI938)</f>
        <v>-0.54358025006532484</v>
      </c>
      <c r="DK938" s="61">
        <f>DJ938/DR938*2000</f>
        <v>-106.93381968498191</v>
      </c>
      <c r="DL938" s="61"/>
      <c r="DM938" s="61"/>
      <c r="DN938" s="61">
        <f>SUM(DL938:DM938)</f>
        <v>0</v>
      </c>
      <c r="DO938" s="40">
        <v>10.016666666666667</v>
      </c>
      <c r="DP938" s="40">
        <v>0</v>
      </c>
      <c r="DQ938" s="40">
        <v>0.15</v>
      </c>
      <c r="DR938" s="62">
        <v>10.166666666666668</v>
      </c>
    </row>
    <row r="939" spans="1:122" s="30" customFormat="1" x14ac:dyDescent="0.2">
      <c r="A939" s="19" t="s">
        <v>4675</v>
      </c>
      <c r="B939" s="19" t="s">
        <v>4675</v>
      </c>
      <c r="C939" s="19" t="s">
        <v>52</v>
      </c>
      <c r="D939" s="19" t="s">
        <v>53</v>
      </c>
      <c r="E939" s="19" t="s">
        <v>2750</v>
      </c>
      <c r="F939" s="19" t="s">
        <v>6208</v>
      </c>
      <c r="G939" s="19">
        <v>47</v>
      </c>
      <c r="H939" s="19">
        <v>2</v>
      </c>
      <c r="I939" s="19">
        <v>3</v>
      </c>
      <c r="J939" s="19">
        <v>5</v>
      </c>
      <c r="K939" s="19">
        <v>-5</v>
      </c>
      <c r="L939" s="19">
        <v>47</v>
      </c>
      <c r="M939" s="20"/>
      <c r="N939" s="21">
        <v>8.66</v>
      </c>
      <c r="O939" s="21">
        <v>406.88</v>
      </c>
      <c r="P939" s="19">
        <v>0</v>
      </c>
      <c r="Q939" s="19">
        <v>0</v>
      </c>
      <c r="R939" s="19">
        <v>1</v>
      </c>
      <c r="S939" s="19">
        <v>0</v>
      </c>
      <c r="T939" s="19">
        <v>1</v>
      </c>
      <c r="U939" s="19">
        <v>3</v>
      </c>
      <c r="V939" s="19">
        <v>21</v>
      </c>
      <c r="W939" s="22">
        <v>9.5000000000000001E-2</v>
      </c>
      <c r="X939" s="19">
        <v>639</v>
      </c>
      <c r="Y939" s="19">
        <v>0</v>
      </c>
      <c r="Z939" s="19">
        <v>0</v>
      </c>
      <c r="AA939" s="19">
        <v>2</v>
      </c>
      <c r="AB939" s="19">
        <v>1</v>
      </c>
      <c r="AC939" s="22">
        <v>0.66700000000000004</v>
      </c>
      <c r="AD939" s="20"/>
      <c r="AE939" s="21">
        <v>54.58</v>
      </c>
      <c r="AF939" s="28">
        <v>33</v>
      </c>
      <c r="AG939" s="19">
        <v>165000</v>
      </c>
      <c r="AH939" s="23"/>
      <c r="AI939" s="23"/>
      <c r="AJ939" s="23"/>
      <c r="AK939" s="23"/>
      <c r="AL939" s="23"/>
      <c r="AM939" s="23"/>
      <c r="AN939" s="24">
        <v>7.5</v>
      </c>
      <c r="AO939" s="24">
        <v>8.5</v>
      </c>
      <c r="AP939" s="24">
        <v>-4.8</v>
      </c>
      <c r="AQ939" s="29">
        <v>-0.8</v>
      </c>
      <c r="AR939" s="24">
        <f t="shared" ref="AR939:AR946" si="1951">AQ939/(BR939+2*(BS939+BT939))*2000</f>
        <v>-3.2714261373317433</v>
      </c>
      <c r="AS939" s="29">
        <v>0.2</v>
      </c>
      <c r="AT939" s="24">
        <f t="shared" ref="AT939:AT946" si="1952">AS939/(BR939+2*(BS939+BT939))*2000</f>
        <v>0.81785653433293581</v>
      </c>
      <c r="AU939" s="24">
        <v>-0.6</v>
      </c>
      <c r="AV939" s="67">
        <v>13</v>
      </c>
      <c r="AW939" s="67">
        <v>97</v>
      </c>
      <c r="AX939" s="67">
        <v>12</v>
      </c>
      <c r="AY939" s="67">
        <v>8</v>
      </c>
      <c r="AZ939" s="67">
        <v>7</v>
      </c>
      <c r="BA939" s="67">
        <v>2</v>
      </c>
      <c r="BB939" s="67">
        <v>1</v>
      </c>
      <c r="BC939" s="67">
        <v>0.1</v>
      </c>
      <c r="BD939" s="19">
        <v>61</v>
      </c>
      <c r="BE939" s="19" t="s">
        <v>5235</v>
      </c>
      <c r="BF939" s="19" t="s">
        <v>188</v>
      </c>
      <c r="BG939" s="19" t="s">
        <v>7484</v>
      </c>
      <c r="BH939" s="19" t="s">
        <v>7457</v>
      </c>
      <c r="BI939" s="19">
        <v>71</v>
      </c>
      <c r="BJ939" s="19">
        <v>185</v>
      </c>
      <c r="BK939" s="19" t="s">
        <v>1259</v>
      </c>
      <c r="BL939" s="19" t="s">
        <v>638</v>
      </c>
      <c r="BM939" s="25" t="s">
        <v>3535</v>
      </c>
      <c r="BN939" s="25" t="s">
        <v>3536</v>
      </c>
      <c r="BO939" s="25" t="s">
        <v>3537</v>
      </c>
      <c r="BP939" s="25" t="s">
        <v>7341</v>
      </c>
      <c r="BQ939" s="21">
        <f t="shared" ref="BQ939:BT946" si="1953">LEFT(TRIM(BM939),LEN(TRIM(BM939))-3)+RIGHT(TRIM(BM939),2)/60</f>
        <v>407.08333333333331</v>
      </c>
      <c r="BR939" s="21">
        <f t="shared" si="1953"/>
        <v>325.08333333333331</v>
      </c>
      <c r="BS939" s="21">
        <f t="shared" si="1953"/>
        <v>68.783333333333331</v>
      </c>
      <c r="BT939" s="21">
        <f t="shared" si="1953"/>
        <v>13.216666666666667</v>
      </c>
      <c r="BU939" s="19">
        <v>639</v>
      </c>
      <c r="BV939" s="19">
        <v>0</v>
      </c>
      <c r="BW939" s="19">
        <v>0</v>
      </c>
      <c r="BX939" s="19">
        <v>0</v>
      </c>
      <c r="BY939" s="24">
        <f t="shared" ref="BY939:BY946" si="1954">BR939/G939</f>
        <v>6.9166666666666661</v>
      </c>
      <c r="BZ939" s="24">
        <f t="shared" ref="BZ939:BZ946" si="1955">BS939/G939</f>
        <v>1.4634751773049646</v>
      </c>
      <c r="CA939" s="24">
        <f t="shared" ref="CA939:CA946" si="1956">BT939/G939</f>
        <v>0.28120567375886524</v>
      </c>
      <c r="CB939" s="19">
        <v>5</v>
      </c>
      <c r="CC939" s="19">
        <v>2</v>
      </c>
      <c r="CD939" s="19">
        <v>0</v>
      </c>
      <c r="CE939" s="19">
        <v>7</v>
      </c>
      <c r="CF939" s="19">
        <v>9</v>
      </c>
      <c r="CG939" s="19">
        <v>1</v>
      </c>
      <c r="CH939" s="19">
        <v>1</v>
      </c>
      <c r="CI939" s="19">
        <v>11</v>
      </c>
      <c r="CJ939" s="53">
        <f t="shared" ref="CJ939:CJ946" si="1957">IF(BR939=0,0,CB939/BR939*60)</f>
        <v>0.92284029735965145</v>
      </c>
      <c r="CK939" s="53">
        <f t="shared" ref="CK939:CK946" si="1958">IF(BT939=0,0,CC939/BT939*60)</f>
        <v>9.0794451450189158</v>
      </c>
      <c r="CL939" s="53">
        <f t="shared" ref="CL939:CL946" si="1959">IF(BS939=0,0,CD939/BS939*60)</f>
        <v>0</v>
      </c>
      <c r="CM939" s="53">
        <f t="shared" ref="CM939:CM946" si="1960">IF(BR939=0,0,CF939/BR939*60)</f>
        <v>1.6611125352473726</v>
      </c>
      <c r="CN939" s="53">
        <f t="shared" ref="CN939:CN946" si="1961">IF(BT939=0,0,CG939/BT939*60)</f>
        <v>4.5397225725094579</v>
      </c>
      <c r="CO939" s="53">
        <f t="shared" ref="CO939:CO946" si="1962">IF(BS939=0,0,CH939/BS939*60)</f>
        <v>0.87230433729101042</v>
      </c>
      <c r="CP939" s="54">
        <f t="shared" si="1865"/>
        <v>0.2</v>
      </c>
      <c r="CQ939" s="54">
        <f t="shared" si="1866"/>
        <v>0.6</v>
      </c>
      <c r="CR939" s="54">
        <f t="shared" si="1867"/>
        <v>0.8</v>
      </c>
      <c r="CS939" s="54">
        <f t="shared" si="1868"/>
        <v>0</v>
      </c>
      <c r="CT939" s="54">
        <f t="shared" si="1869"/>
        <v>0</v>
      </c>
      <c r="CU939" s="54">
        <f t="shared" si="1870"/>
        <v>0</v>
      </c>
      <c r="CV939" s="19">
        <v>2</v>
      </c>
      <c r="CW939" s="65">
        <v>2.9649999999999999</v>
      </c>
      <c r="CX939" s="65">
        <v>14.565</v>
      </c>
      <c r="CY939" s="24">
        <v>-2.7629999999999999</v>
      </c>
      <c r="CZ939" s="24">
        <v>-0.65300000000000002</v>
      </c>
      <c r="DA939" s="24">
        <v>-0.19</v>
      </c>
      <c r="DB939" s="24">
        <v>1.7669999999999999</v>
      </c>
      <c r="DC939" s="24">
        <v>0</v>
      </c>
      <c r="DD939" s="65">
        <v>-1.839</v>
      </c>
      <c r="DE939" s="65">
        <v>-9.0359999999999996</v>
      </c>
      <c r="DF939" s="24">
        <v>4.1109999999999998</v>
      </c>
      <c r="DG939" s="24">
        <v>-0.125</v>
      </c>
      <c r="DH939" s="24">
        <v>6.0179999999999998</v>
      </c>
      <c r="DI939" s="24">
        <v>-5.1989999999999998</v>
      </c>
      <c r="DJ939" s="65">
        <v>4.8040000000000003</v>
      </c>
      <c r="DK939" s="65">
        <v>23.602</v>
      </c>
      <c r="DL939" s="24">
        <v>0</v>
      </c>
      <c r="DM939" s="24">
        <v>0</v>
      </c>
      <c r="DN939" s="24">
        <v>0</v>
      </c>
      <c r="DO939" s="24">
        <v>325.08300000000003</v>
      </c>
      <c r="DP939" s="24">
        <v>13.217000000000001</v>
      </c>
      <c r="DQ939" s="24">
        <v>68.783000000000001</v>
      </c>
      <c r="DR939" s="24">
        <v>407.08300000000003</v>
      </c>
    </row>
    <row r="940" spans="1:122" x14ac:dyDescent="0.2">
      <c r="A940" t="s">
        <v>4675</v>
      </c>
      <c r="B940" t="s">
        <v>4675</v>
      </c>
      <c r="C940" t="str">
        <f t="shared" ref="C940:C948" si="1963">CONCATENATE(RIGHT(D940,LEN(D940)-SEARCH(" ",D940)), ", ", LEFT(D940, SEARCH(" ", D940)))</f>
        <v xml:space="preserve">Wanvig, Kyle </v>
      </c>
      <c r="D940" t="str">
        <f t="shared" ref="D940:D948" si="1964">LEFT(F940, SEARCH(",", F940) - 1)</f>
        <v>Kyle Wanvig</v>
      </c>
      <c r="E940" t="str">
        <f t="shared" ref="E940:E948" si="1965">LEFT(RIGHT(F940, LEN(F940)-SEARCH(",", F940)-1), 2)</f>
        <v>RW</v>
      </c>
      <c r="F940" t="s">
        <v>4551</v>
      </c>
      <c r="G940">
        <v>4</v>
      </c>
      <c r="H940">
        <v>0</v>
      </c>
      <c r="I940">
        <v>0</v>
      </c>
      <c r="J940">
        <f t="shared" ref="J940:J948" si="1966">H940+I940</f>
        <v>0</v>
      </c>
      <c r="K940">
        <v>0</v>
      </c>
      <c r="L940">
        <v>0</v>
      </c>
      <c r="M940" s="5" t="s">
        <v>1180</v>
      </c>
      <c r="N940" s="7">
        <f t="shared" ref="N940:N948" si="1967">LEFT(M940, LEN(M940)-3)+RIGHT(M940,2)/60</f>
        <v>5.2</v>
      </c>
      <c r="O940" s="7">
        <f t="shared" ref="O940:O948" si="1968">G940*N940</f>
        <v>20.8</v>
      </c>
      <c r="P940">
        <v>0</v>
      </c>
      <c r="Q940">
        <v>0</v>
      </c>
      <c r="R940">
        <v>0</v>
      </c>
      <c r="S940">
        <v>0</v>
      </c>
      <c r="T940">
        <f t="shared" ref="T940:T948" si="1969">H940-P940-R940</f>
        <v>0</v>
      </c>
      <c r="U940">
        <f t="shared" ref="U940:U948" si="1970">I940-Q940-S940</f>
        <v>0</v>
      </c>
      <c r="V940">
        <v>0</v>
      </c>
      <c r="W940" s="9">
        <f t="shared" ref="W940:W948" si="1971">IF(V940=0,0,H940/V940)</f>
        <v>0</v>
      </c>
      <c r="X940">
        <v>27</v>
      </c>
      <c r="Y940">
        <v>0</v>
      </c>
      <c r="Z940">
        <v>0</v>
      </c>
      <c r="AA940">
        <v>0</v>
      </c>
      <c r="AB940">
        <v>0</v>
      </c>
      <c r="AC940" s="9">
        <f t="shared" ref="AC940:AC948" si="1972">IF(AA940+AB940=0,0,AA940/(AA940+AB940))</f>
        <v>0</v>
      </c>
      <c r="AD940" s="5" t="s">
        <v>361</v>
      </c>
      <c r="AH940" s="13" t="s">
        <v>6310</v>
      </c>
      <c r="AI940" s="13" t="s">
        <v>6310</v>
      </c>
      <c r="AJ940" s="14">
        <v>0</v>
      </c>
      <c r="AK940" s="13" t="s">
        <v>6331</v>
      </c>
      <c r="AL940" s="13" t="s">
        <v>6350</v>
      </c>
      <c r="AM940" s="13" t="s">
        <v>6351</v>
      </c>
      <c r="AN940" s="18">
        <f t="shared" ref="AN940:AN948" si="1973">AH940+0</f>
        <v>0.3</v>
      </c>
      <c r="AO940" s="18">
        <f t="shared" ref="AO940:AO948" si="1974">AI940+0</f>
        <v>0.3</v>
      </c>
      <c r="AP940" s="18">
        <f t="shared" ref="AP940:AP948" si="1975">AJ940+0</f>
        <v>0</v>
      </c>
      <c r="AQ940" s="18">
        <f t="shared" ref="AQ940:AQ948" si="1976">AK940+0</f>
        <v>-0.2</v>
      </c>
      <c r="AR940" s="18">
        <f t="shared" si="1951"/>
        <v>-19.246190858059343</v>
      </c>
      <c r="AS940" s="18">
        <f t="shared" ref="AS940:AS948" si="1977">AL940+0</f>
        <v>0</v>
      </c>
      <c r="AT940" s="18">
        <f t="shared" si="1952"/>
        <v>0</v>
      </c>
      <c r="AU940" s="18">
        <f t="shared" ref="AU940:AU948" si="1978">AM940+0</f>
        <v>-0.1</v>
      </c>
      <c r="AV940" s="66">
        <v>0</v>
      </c>
      <c r="AW940" s="66">
        <v>8</v>
      </c>
      <c r="AX940" s="66">
        <v>0</v>
      </c>
      <c r="AY940" s="66">
        <v>1</v>
      </c>
      <c r="AZ940" s="66">
        <v>0</v>
      </c>
      <c r="BA940" s="66">
        <v>0</v>
      </c>
      <c r="BB940" s="66">
        <v>0</v>
      </c>
      <c r="BC940" s="66">
        <v>0</v>
      </c>
      <c r="BE940" t="s">
        <v>765</v>
      </c>
      <c r="BF940" t="s">
        <v>2853</v>
      </c>
      <c r="BG940" t="s">
        <v>7474</v>
      </c>
      <c r="BH940" t="s">
        <v>7457</v>
      </c>
      <c r="BI940">
        <v>74</v>
      </c>
      <c r="BJ940">
        <v>210</v>
      </c>
      <c r="BK940" t="s">
        <v>1258</v>
      </c>
      <c r="BL940" t="s">
        <v>7128</v>
      </c>
      <c r="BM940" s="4" t="s">
        <v>7153</v>
      </c>
      <c r="BN940" s="4" t="s">
        <v>7153</v>
      </c>
      <c r="BO940" s="4" t="s">
        <v>1516</v>
      </c>
      <c r="BP940" s="4" t="s">
        <v>1516</v>
      </c>
      <c r="BQ940" s="7">
        <f t="shared" si="1953"/>
        <v>20.783333333333335</v>
      </c>
      <c r="BR940" s="7">
        <f t="shared" si="1953"/>
        <v>20.783333333333335</v>
      </c>
      <c r="BS940" s="7">
        <f t="shared" si="1953"/>
        <v>0</v>
      </c>
      <c r="BT940" s="7">
        <f t="shared" si="1953"/>
        <v>0</v>
      </c>
      <c r="BU940">
        <v>27</v>
      </c>
      <c r="BV940">
        <v>0</v>
      </c>
      <c r="BW940">
        <v>0</v>
      </c>
      <c r="BX940">
        <v>0</v>
      </c>
      <c r="BY940" s="18">
        <f t="shared" si="1954"/>
        <v>5.1958333333333337</v>
      </c>
      <c r="BZ940" s="18">
        <f t="shared" si="1955"/>
        <v>0</v>
      </c>
      <c r="CA940" s="18">
        <f t="shared" si="1956"/>
        <v>0</v>
      </c>
      <c r="CB940" s="6">
        <v>0</v>
      </c>
      <c r="CC940" s="6">
        <v>0</v>
      </c>
      <c r="CD940" s="6">
        <v>0</v>
      </c>
      <c r="CE940" s="6">
        <v>0</v>
      </c>
      <c r="CF940" s="6">
        <v>0</v>
      </c>
      <c r="CG940" s="6">
        <v>0</v>
      </c>
      <c r="CH940" s="6">
        <v>0</v>
      </c>
      <c r="CI940" s="6">
        <v>0</v>
      </c>
      <c r="CJ940" s="11">
        <f t="shared" si="1957"/>
        <v>0</v>
      </c>
      <c r="CK940" s="11">
        <f t="shared" si="1958"/>
        <v>0</v>
      </c>
      <c r="CL940" s="11">
        <f t="shared" si="1959"/>
        <v>0</v>
      </c>
      <c r="CM940" s="11">
        <f t="shared" si="1960"/>
        <v>0</v>
      </c>
      <c r="CN940" s="11">
        <f t="shared" si="1961"/>
        <v>0</v>
      </c>
      <c r="CO940" s="11">
        <f t="shared" si="1962"/>
        <v>0</v>
      </c>
      <c r="CP940" s="52">
        <f t="shared" si="1865"/>
        <v>0</v>
      </c>
      <c r="CQ940" s="52">
        <f t="shared" si="1866"/>
        <v>0</v>
      </c>
      <c r="CR940" s="52">
        <f t="shared" si="1867"/>
        <v>0</v>
      </c>
      <c r="CS940" s="52">
        <f t="shared" si="1868"/>
        <v>0</v>
      </c>
      <c r="CT940" s="52">
        <f t="shared" si="1869"/>
        <v>0</v>
      </c>
      <c r="CU940" s="52">
        <f t="shared" si="1870"/>
        <v>0</v>
      </c>
      <c r="CV940">
        <v>0</v>
      </c>
      <c r="CW940" s="60">
        <f t="shared" ref="CW940:CW948" si="1979">DD940+DJ940+DN940</f>
        <v>0.41621472551687222</v>
      </c>
      <c r="CX940" s="60">
        <f t="shared" ref="CX940:CX948" si="1980">CW940/DR940*2000</f>
        <v>40.05274022616252</v>
      </c>
      <c r="CY940" s="60">
        <v>-0.50933687033556363</v>
      </c>
      <c r="CZ940" s="60">
        <v>0</v>
      </c>
      <c r="DA940" s="60">
        <v>-7.8968627007808198E-3</v>
      </c>
      <c r="DB940" s="60">
        <v>0</v>
      </c>
      <c r="DC940" s="60">
        <v>0</v>
      </c>
      <c r="DD940" s="60">
        <f t="shared" ref="DD940:DD948" si="1981">SUM(CY940:DC940)</f>
        <v>-0.51723373303634446</v>
      </c>
      <c r="DE940" s="60">
        <f t="shared" ref="DE940:DE948" si="1982">DD940/DR940*2000</f>
        <v>-49.773895721219994</v>
      </c>
      <c r="DF940" s="60">
        <v>0.59860637386429449</v>
      </c>
      <c r="DG940" s="60">
        <v>0</v>
      </c>
      <c r="DH940" s="60">
        <v>0</v>
      </c>
      <c r="DI940" s="60">
        <v>0.33484208468892218</v>
      </c>
      <c r="DJ940" s="60">
        <f t="shared" ref="DJ940:DJ948" si="1983">SUM(DF940:DI940)</f>
        <v>0.93344845855321668</v>
      </c>
      <c r="DK940" s="60">
        <f t="shared" ref="DK940:DK948" si="1984">DJ940/DR940*2000</f>
        <v>89.826635947382513</v>
      </c>
      <c r="DL940" s="60"/>
      <c r="DM940" s="60"/>
      <c r="DN940" s="60">
        <f t="shared" ref="DN940:DN948" si="1985">SUM(DL940:DM940)</f>
        <v>0</v>
      </c>
      <c r="DO940" s="58">
        <v>20.783333333333335</v>
      </c>
      <c r="DP940" s="58">
        <v>0</v>
      </c>
      <c r="DQ940" s="58">
        <v>0</v>
      </c>
      <c r="DR940" s="58">
        <v>20.783333333333335</v>
      </c>
    </row>
    <row r="941" spans="1:122" x14ac:dyDescent="0.2">
      <c r="A941" t="s">
        <v>4675</v>
      </c>
      <c r="B941" t="s">
        <v>4675</v>
      </c>
      <c r="C941" t="str">
        <f t="shared" si="1963"/>
        <v xml:space="preserve">St. Louis, Martin </v>
      </c>
      <c r="D941" t="str">
        <f t="shared" si="1964"/>
        <v>Martin St. Louis</v>
      </c>
      <c r="E941" t="str">
        <f t="shared" si="1965"/>
        <v>RW</v>
      </c>
      <c r="F941" t="s">
        <v>4529</v>
      </c>
      <c r="G941">
        <v>82</v>
      </c>
      <c r="H941">
        <v>43</v>
      </c>
      <c r="I941">
        <v>59</v>
      </c>
      <c r="J941">
        <f t="shared" si="1966"/>
        <v>102</v>
      </c>
      <c r="K941">
        <v>7</v>
      </c>
      <c r="L941">
        <v>28</v>
      </c>
      <c r="M941" s="5" t="s">
        <v>4793</v>
      </c>
      <c r="N941" s="7">
        <f t="shared" si="1967"/>
        <v>24.15</v>
      </c>
      <c r="O941" s="7">
        <f t="shared" si="1968"/>
        <v>1980.3</v>
      </c>
      <c r="P941">
        <v>14</v>
      </c>
      <c r="Q941">
        <v>16</v>
      </c>
      <c r="R941">
        <v>5</v>
      </c>
      <c r="S941">
        <v>6</v>
      </c>
      <c r="T941">
        <f t="shared" si="1969"/>
        <v>24</v>
      </c>
      <c r="U941">
        <f t="shared" si="1970"/>
        <v>37</v>
      </c>
      <c r="V941">
        <v>273</v>
      </c>
      <c r="W941" s="9">
        <f t="shared" si="1971"/>
        <v>0.1575091575091575</v>
      </c>
      <c r="X941">
        <v>2185</v>
      </c>
      <c r="Y941">
        <v>7</v>
      </c>
      <c r="Z941">
        <v>0</v>
      </c>
      <c r="AA941">
        <v>7</v>
      </c>
      <c r="AB941">
        <v>13</v>
      </c>
      <c r="AC941" s="9">
        <f t="shared" si="1972"/>
        <v>0.35</v>
      </c>
      <c r="AD941" s="5" t="s">
        <v>904</v>
      </c>
      <c r="AE941" s="11">
        <f>LEFT(AD941, LEN(AD941)-3)+RIGHT(AD941,2)/60</f>
        <v>19.416666666666668</v>
      </c>
      <c r="AF941" s="27">
        <v>58</v>
      </c>
      <c r="AG941" s="12">
        <v>6142674</v>
      </c>
      <c r="AH941" s="13" t="s">
        <v>308</v>
      </c>
      <c r="AI941" s="13" t="s">
        <v>309</v>
      </c>
      <c r="AJ941" s="14">
        <v>24.9</v>
      </c>
      <c r="AK941" s="13" t="s">
        <v>6343</v>
      </c>
      <c r="AL941" s="13" t="s">
        <v>4389</v>
      </c>
      <c r="AM941" s="13" t="s">
        <v>310</v>
      </c>
      <c r="AN941" s="18">
        <f t="shared" si="1973"/>
        <v>47.7</v>
      </c>
      <c r="AO941" s="18">
        <f t="shared" si="1974"/>
        <v>40.6</v>
      </c>
      <c r="AP941" s="18">
        <f t="shared" si="1975"/>
        <v>24.9</v>
      </c>
      <c r="AQ941" s="18">
        <f t="shared" si="1976"/>
        <v>16.8</v>
      </c>
      <c r="AR941" s="18">
        <f t="shared" si="1951"/>
        <v>13.335185442422558</v>
      </c>
      <c r="AS941" s="18">
        <f t="shared" si="1977"/>
        <v>8</v>
      </c>
      <c r="AT941" s="18">
        <f t="shared" si="1952"/>
        <v>6.350088305915504</v>
      </c>
      <c r="AU941" s="18">
        <f t="shared" si="1978"/>
        <v>24.8</v>
      </c>
      <c r="AV941" s="66">
        <v>44</v>
      </c>
      <c r="AW941" s="66">
        <v>44</v>
      </c>
      <c r="AX941" s="66">
        <v>82</v>
      </c>
      <c r="AY941" s="66">
        <v>92</v>
      </c>
      <c r="AZ941" s="66">
        <v>83</v>
      </c>
      <c r="BA941" s="66">
        <v>7</v>
      </c>
      <c r="BB941" s="66">
        <v>13</v>
      </c>
      <c r="BC941" s="66">
        <v>0.4</v>
      </c>
      <c r="BD941">
        <v>26</v>
      </c>
      <c r="BE941" t="s">
        <v>7454</v>
      </c>
      <c r="BF941" t="s">
        <v>7455</v>
      </c>
      <c r="BG941" t="s">
        <v>7456</v>
      </c>
      <c r="BH941" t="s">
        <v>7457</v>
      </c>
      <c r="BI941">
        <v>69</v>
      </c>
      <c r="BJ941">
        <v>185</v>
      </c>
      <c r="BK941" t="s">
        <v>1259</v>
      </c>
      <c r="BL941" t="s">
        <v>7128</v>
      </c>
      <c r="BM941" s="4" t="s">
        <v>1810</v>
      </c>
      <c r="BN941" s="4" t="s">
        <v>1811</v>
      </c>
      <c r="BO941" s="4" t="s">
        <v>574</v>
      </c>
      <c r="BP941" s="4" t="s">
        <v>575</v>
      </c>
      <c r="BQ941" s="7">
        <f t="shared" si="1953"/>
        <v>1980.8</v>
      </c>
      <c r="BR941" s="7">
        <f t="shared" si="1953"/>
        <v>1441.95</v>
      </c>
      <c r="BS941" s="7">
        <f t="shared" si="1953"/>
        <v>141.51666666666668</v>
      </c>
      <c r="BT941" s="7">
        <f t="shared" si="1953"/>
        <v>397.33333333333331</v>
      </c>
      <c r="BU941" s="12">
        <v>2185</v>
      </c>
      <c r="BV941">
        <v>10</v>
      </c>
      <c r="BW941">
        <v>4</v>
      </c>
      <c r="BX941">
        <v>3</v>
      </c>
      <c r="BY941" s="18">
        <f t="shared" si="1954"/>
        <v>17.584756097560977</v>
      </c>
      <c r="BZ941" s="18">
        <f t="shared" si="1955"/>
        <v>1.7258130081300815</v>
      </c>
      <c r="CA941" s="18">
        <f t="shared" si="1956"/>
        <v>4.845528455284553</v>
      </c>
      <c r="CB941" s="6">
        <v>78</v>
      </c>
      <c r="CC941" s="6">
        <v>53</v>
      </c>
      <c r="CD941" s="6">
        <v>11</v>
      </c>
      <c r="CE941" s="6">
        <v>142</v>
      </c>
      <c r="CF941" s="6">
        <v>72</v>
      </c>
      <c r="CG941" s="6">
        <v>7</v>
      </c>
      <c r="CH941" s="6">
        <v>13</v>
      </c>
      <c r="CI941" s="6">
        <v>92</v>
      </c>
      <c r="CJ941" s="11">
        <f t="shared" si="1957"/>
        <v>3.245604910017684</v>
      </c>
      <c r="CK941" s="11">
        <f t="shared" si="1958"/>
        <v>8.003355704697988</v>
      </c>
      <c r="CL941" s="11">
        <f t="shared" si="1959"/>
        <v>4.6637616299611349</v>
      </c>
      <c r="CM941" s="11">
        <f t="shared" si="1960"/>
        <v>2.9959429938624775</v>
      </c>
      <c r="CN941" s="11">
        <f t="shared" si="1961"/>
        <v>1.057046979865772</v>
      </c>
      <c r="CO941" s="11">
        <f t="shared" si="1962"/>
        <v>5.511718289954068</v>
      </c>
      <c r="CP941" s="52">
        <f t="shared" si="1865"/>
        <v>0.30769230769230771</v>
      </c>
      <c r="CQ941" s="52">
        <f t="shared" si="1866"/>
        <v>0.47435897435897434</v>
      </c>
      <c r="CR941" s="52">
        <f t="shared" si="1867"/>
        <v>0.78205128205128205</v>
      </c>
      <c r="CS941" s="52">
        <f t="shared" si="1868"/>
        <v>0.26415094339622641</v>
      </c>
      <c r="CT941" s="52">
        <f t="shared" si="1869"/>
        <v>0.30188679245283018</v>
      </c>
      <c r="CU941" s="52">
        <f t="shared" si="1870"/>
        <v>0.56603773584905659</v>
      </c>
      <c r="CV941">
        <v>0</v>
      </c>
      <c r="CW941" s="60">
        <f t="shared" si="1979"/>
        <v>132.28505664291364</v>
      </c>
      <c r="CX941" s="60">
        <f t="shared" si="1980"/>
        <v>133.567302749307</v>
      </c>
      <c r="CY941" s="60">
        <v>50.258257993380212</v>
      </c>
      <c r="CZ941" s="60">
        <v>21.222748540310846</v>
      </c>
      <c r="DA941" s="60">
        <v>-0.75262737631307053</v>
      </c>
      <c r="DB941" s="60">
        <v>16.495657603141996</v>
      </c>
      <c r="DC941" s="60">
        <v>9.459662156332044</v>
      </c>
      <c r="DD941" s="60">
        <f t="shared" si="1981"/>
        <v>96.683698916852023</v>
      </c>
      <c r="DE941" s="60">
        <f t="shared" si="1982"/>
        <v>97.620859164834442</v>
      </c>
      <c r="DF941" s="60">
        <v>7.180895484414263</v>
      </c>
      <c r="DG941" s="60">
        <v>5.7971192024047817E-2</v>
      </c>
      <c r="DH941" s="60">
        <v>9.2061549264382538</v>
      </c>
      <c r="DI941" s="60">
        <v>19.156336123185064</v>
      </c>
      <c r="DJ941" s="60">
        <f t="shared" si="1983"/>
        <v>35.601357726061629</v>
      </c>
      <c r="DK941" s="60">
        <f t="shared" si="1984"/>
        <v>35.946443584472568</v>
      </c>
      <c r="DL941" s="60"/>
      <c r="DM941" s="60"/>
      <c r="DN941" s="60">
        <f t="shared" si="1985"/>
        <v>0</v>
      </c>
      <c r="DO941" s="58">
        <v>1441.95</v>
      </c>
      <c r="DP941" s="58">
        <v>397.33333333333326</v>
      </c>
      <c r="DQ941" s="58">
        <v>141.51666666666668</v>
      </c>
      <c r="DR941" s="58">
        <v>1980.8</v>
      </c>
    </row>
    <row r="942" spans="1:122" x14ac:dyDescent="0.2">
      <c r="A942" t="s">
        <v>4673</v>
      </c>
      <c r="B942" t="s">
        <v>4675</v>
      </c>
      <c r="C942" t="str">
        <f t="shared" si="1963"/>
        <v xml:space="preserve">Darche, Mathieu </v>
      </c>
      <c r="D942" t="str">
        <f t="shared" si="1964"/>
        <v>Mathieu Darche</v>
      </c>
      <c r="E942" t="str">
        <f t="shared" si="1965"/>
        <v>LW</v>
      </c>
      <c r="F942" t="s">
        <v>6234</v>
      </c>
      <c r="G942">
        <v>2</v>
      </c>
      <c r="H942">
        <v>0</v>
      </c>
      <c r="I942">
        <v>0</v>
      </c>
      <c r="J942">
        <f t="shared" si="1966"/>
        <v>0</v>
      </c>
      <c r="K942">
        <v>0</v>
      </c>
      <c r="L942">
        <v>0</v>
      </c>
      <c r="M942" s="5" t="s">
        <v>5962</v>
      </c>
      <c r="N942" s="7">
        <f t="shared" si="1967"/>
        <v>9.2166666666666668</v>
      </c>
      <c r="O942" s="7">
        <f t="shared" si="1968"/>
        <v>18.433333333333334</v>
      </c>
      <c r="P942">
        <v>0</v>
      </c>
      <c r="Q942">
        <v>0</v>
      </c>
      <c r="R942">
        <v>0</v>
      </c>
      <c r="S942">
        <v>0</v>
      </c>
      <c r="T942">
        <f t="shared" si="1969"/>
        <v>0</v>
      </c>
      <c r="U942">
        <f t="shared" si="1970"/>
        <v>0</v>
      </c>
      <c r="V942">
        <v>3</v>
      </c>
      <c r="W942" s="9">
        <f t="shared" si="1971"/>
        <v>0</v>
      </c>
      <c r="X942">
        <v>26</v>
      </c>
      <c r="Y942">
        <v>0</v>
      </c>
      <c r="Z942">
        <v>0</v>
      </c>
      <c r="AA942">
        <v>0</v>
      </c>
      <c r="AB942">
        <v>0</v>
      </c>
      <c r="AC942" s="9">
        <f t="shared" si="1972"/>
        <v>0</v>
      </c>
      <c r="AD942" s="5" t="s">
        <v>361</v>
      </c>
      <c r="AH942" s="13" t="s">
        <v>6348</v>
      </c>
      <c r="AI942" s="13" t="s">
        <v>6349</v>
      </c>
      <c r="AJ942" s="14">
        <v>0</v>
      </c>
      <c r="AK942" s="13" t="s">
        <v>6351</v>
      </c>
      <c r="AL942" s="13" t="s">
        <v>6350</v>
      </c>
      <c r="AM942" s="13" t="s">
        <v>6351</v>
      </c>
      <c r="AN942" s="18">
        <f t="shared" si="1973"/>
        <v>0.2</v>
      </c>
      <c r="AO942" s="18">
        <f t="shared" si="1974"/>
        <v>0.1</v>
      </c>
      <c r="AP942" s="18">
        <f t="shared" si="1975"/>
        <v>0</v>
      </c>
      <c r="AQ942" s="18">
        <f t="shared" si="1976"/>
        <v>-0.1</v>
      </c>
      <c r="AR942" s="18">
        <f t="shared" si="1951"/>
        <v>-10.676156583629894</v>
      </c>
      <c r="AS942" s="18">
        <f t="shared" si="1977"/>
        <v>0</v>
      </c>
      <c r="AT942" s="18">
        <f t="shared" si="1952"/>
        <v>0</v>
      </c>
      <c r="AU942" s="18">
        <f t="shared" si="1978"/>
        <v>-0.1</v>
      </c>
      <c r="AV942" s="66">
        <v>0</v>
      </c>
      <c r="AW942" s="66">
        <v>5</v>
      </c>
      <c r="AX942" s="66">
        <v>0</v>
      </c>
      <c r="AY942" s="66">
        <v>1</v>
      </c>
      <c r="AZ942" s="66">
        <v>1</v>
      </c>
      <c r="BA942" s="66">
        <v>0</v>
      </c>
      <c r="BB942" s="66">
        <v>0</v>
      </c>
      <c r="BC942" s="66">
        <v>0</v>
      </c>
      <c r="BD942">
        <v>49</v>
      </c>
      <c r="BE942" t="s">
        <v>2727</v>
      </c>
      <c r="BF942" t="s">
        <v>1274</v>
      </c>
      <c r="BG942" t="s">
        <v>7456</v>
      </c>
      <c r="BH942" t="s">
        <v>7457</v>
      </c>
      <c r="BI942">
        <v>73</v>
      </c>
      <c r="BJ942">
        <v>220</v>
      </c>
      <c r="BK942" t="s">
        <v>1259</v>
      </c>
      <c r="BL942" t="s">
        <v>7128</v>
      </c>
      <c r="BM942" s="4" t="s">
        <v>6187</v>
      </c>
      <c r="BN942" s="4" t="s">
        <v>7297</v>
      </c>
      <c r="BO942" s="4" t="s">
        <v>7181</v>
      </c>
      <c r="BP942" s="4" t="s">
        <v>1519</v>
      </c>
      <c r="BQ942" s="7">
        <f t="shared" si="1953"/>
        <v>18.433333333333334</v>
      </c>
      <c r="BR942" s="7">
        <f t="shared" si="1953"/>
        <v>18.133333333333333</v>
      </c>
      <c r="BS942" s="7">
        <f t="shared" si="1953"/>
        <v>8.3333333333333329E-2</v>
      </c>
      <c r="BT942" s="7">
        <f t="shared" si="1953"/>
        <v>0.21666666666666667</v>
      </c>
      <c r="BU942">
        <v>26</v>
      </c>
      <c r="BV942">
        <v>0</v>
      </c>
      <c r="BW942">
        <v>0</v>
      </c>
      <c r="BX942">
        <v>0</v>
      </c>
      <c r="BY942" s="18">
        <f t="shared" si="1954"/>
        <v>9.0666666666666664</v>
      </c>
      <c r="BZ942" s="18">
        <f t="shared" si="1955"/>
        <v>4.1666666666666664E-2</v>
      </c>
      <c r="CA942" s="18">
        <f t="shared" si="1956"/>
        <v>0.10833333333333334</v>
      </c>
      <c r="CB942" s="6">
        <v>0</v>
      </c>
      <c r="CC942" s="6">
        <v>0</v>
      </c>
      <c r="CD942" s="6">
        <v>0</v>
      </c>
      <c r="CE942" s="6">
        <v>0</v>
      </c>
      <c r="CF942" s="6">
        <v>0</v>
      </c>
      <c r="CG942" s="6">
        <v>0</v>
      </c>
      <c r="CH942" s="6">
        <v>0</v>
      </c>
      <c r="CI942" s="6">
        <v>0</v>
      </c>
      <c r="CJ942" s="11">
        <f t="shared" si="1957"/>
        <v>0</v>
      </c>
      <c r="CK942" s="11">
        <f t="shared" si="1958"/>
        <v>0</v>
      </c>
      <c r="CL942" s="11">
        <f t="shared" si="1959"/>
        <v>0</v>
      </c>
      <c r="CM942" s="11">
        <f t="shared" si="1960"/>
        <v>0</v>
      </c>
      <c r="CN942" s="11">
        <f t="shared" si="1961"/>
        <v>0</v>
      </c>
      <c r="CO942" s="11">
        <f t="shared" si="1962"/>
        <v>0</v>
      </c>
      <c r="CP942" s="52">
        <f t="shared" si="1865"/>
        <v>0</v>
      </c>
      <c r="CQ942" s="52">
        <f t="shared" si="1866"/>
        <v>0</v>
      </c>
      <c r="CR942" s="52">
        <f t="shared" si="1867"/>
        <v>0</v>
      </c>
      <c r="CS942" s="52">
        <f t="shared" si="1868"/>
        <v>0</v>
      </c>
      <c r="CT942" s="52">
        <f t="shared" si="1869"/>
        <v>0</v>
      </c>
      <c r="CU942" s="52">
        <f t="shared" si="1870"/>
        <v>0</v>
      </c>
      <c r="CV942">
        <v>0</v>
      </c>
      <c r="CW942" s="60">
        <f t="shared" si="1979"/>
        <v>0.25821426476979015</v>
      </c>
      <c r="CX942" s="60">
        <f t="shared" si="1980"/>
        <v>28.016014260736728</v>
      </c>
      <c r="CY942" s="60">
        <v>-0.43128919230604373</v>
      </c>
      <c r="CZ942" s="60">
        <v>-1.1396554924797258E-2</v>
      </c>
      <c r="DA942" s="60">
        <v>3.4088317217344354E-3</v>
      </c>
      <c r="DB942" s="60">
        <v>-1.2657088436699598E-3</v>
      </c>
      <c r="DC942" s="60">
        <v>0</v>
      </c>
      <c r="DD942" s="60">
        <f t="shared" si="1981"/>
        <v>-0.44054262435277647</v>
      </c>
      <c r="DE942" s="60">
        <f t="shared" si="1982"/>
        <v>-47.798476421639407</v>
      </c>
      <c r="DF942" s="60">
        <v>0.4415208998202691</v>
      </c>
      <c r="DG942" s="60">
        <v>7.1871120723082996E-4</v>
      </c>
      <c r="DH942" s="60">
        <v>9.7840590869272045E-3</v>
      </c>
      <c r="DI942" s="60">
        <v>0.24673321900813949</v>
      </c>
      <c r="DJ942" s="60">
        <f t="shared" si="1983"/>
        <v>0.69875688912256662</v>
      </c>
      <c r="DK942" s="60">
        <f t="shared" si="1984"/>
        <v>75.814490682376146</v>
      </c>
      <c r="DL942" s="60"/>
      <c r="DM942" s="60"/>
      <c r="DN942" s="60">
        <f t="shared" si="1985"/>
        <v>0</v>
      </c>
      <c r="DO942" s="58">
        <v>18.133333333333333</v>
      </c>
      <c r="DP942" s="58">
        <v>0.21666666666666667</v>
      </c>
      <c r="DQ942" s="58">
        <v>8.3333333333333329E-2</v>
      </c>
      <c r="DR942" s="58">
        <v>18.43333333333333</v>
      </c>
    </row>
    <row r="943" spans="1:122" x14ac:dyDescent="0.2">
      <c r="A943" t="s">
        <v>4672</v>
      </c>
      <c r="B943" t="s">
        <v>4675</v>
      </c>
      <c r="C943" t="str">
        <f t="shared" si="1963"/>
        <v xml:space="preserve">Ouellet, Michel </v>
      </c>
      <c r="D943" t="str">
        <f t="shared" si="1964"/>
        <v>Michel Ouellet</v>
      </c>
      <c r="E943" t="str">
        <f t="shared" si="1965"/>
        <v>RW</v>
      </c>
      <c r="F943" t="s">
        <v>2829</v>
      </c>
      <c r="G943">
        <v>73</v>
      </c>
      <c r="H943">
        <v>19</v>
      </c>
      <c r="I943">
        <v>29</v>
      </c>
      <c r="J943">
        <f t="shared" si="1966"/>
        <v>48</v>
      </c>
      <c r="K943">
        <v>-3</v>
      </c>
      <c r="L943">
        <v>30</v>
      </c>
      <c r="M943" s="5" t="s">
        <v>5938</v>
      </c>
      <c r="N943" s="7">
        <f t="shared" si="1967"/>
        <v>13.333333333333334</v>
      </c>
      <c r="O943" s="7">
        <f t="shared" si="1968"/>
        <v>973.33333333333337</v>
      </c>
      <c r="P943">
        <v>11</v>
      </c>
      <c r="Q943">
        <v>8</v>
      </c>
      <c r="R943">
        <v>0</v>
      </c>
      <c r="S943">
        <v>0</v>
      </c>
      <c r="T943">
        <f t="shared" si="1969"/>
        <v>8</v>
      </c>
      <c r="U943">
        <f t="shared" si="1970"/>
        <v>21</v>
      </c>
      <c r="V943">
        <v>148</v>
      </c>
      <c r="W943" s="9">
        <f t="shared" si="1971"/>
        <v>0.12837837837837837</v>
      </c>
      <c r="X943">
        <v>1300</v>
      </c>
      <c r="Y943">
        <v>2</v>
      </c>
      <c r="Z943">
        <v>0</v>
      </c>
      <c r="AA943">
        <v>3</v>
      </c>
      <c r="AB943">
        <v>5</v>
      </c>
      <c r="AC943" s="9">
        <f t="shared" si="1972"/>
        <v>0.375</v>
      </c>
      <c r="AD943" s="5" t="s">
        <v>840</v>
      </c>
      <c r="AE943" s="11">
        <f t="shared" ref="AE943:AE948" si="1986">LEFT(AD943, LEN(AD943)-3)+RIGHT(AD943,2)/60</f>
        <v>20.25</v>
      </c>
      <c r="AF943" s="27">
        <v>51</v>
      </c>
      <c r="AG943" s="12">
        <v>2692993</v>
      </c>
      <c r="AH943" s="13" t="s">
        <v>6286</v>
      </c>
      <c r="AI943" s="13" t="s">
        <v>6284</v>
      </c>
      <c r="AJ943" s="14">
        <v>-0.1</v>
      </c>
      <c r="AK943" s="13" t="s">
        <v>6494</v>
      </c>
      <c r="AL943" s="13" t="s">
        <v>6425</v>
      </c>
      <c r="AM943" s="13" t="s">
        <v>4405</v>
      </c>
      <c r="AN943" s="18">
        <f t="shared" si="1973"/>
        <v>23.4</v>
      </c>
      <c r="AO943" s="18">
        <f t="shared" si="1974"/>
        <v>17.7</v>
      </c>
      <c r="AP943" s="18">
        <f t="shared" si="1975"/>
        <v>-0.1</v>
      </c>
      <c r="AQ943" s="18">
        <f t="shared" si="1976"/>
        <v>7.1</v>
      </c>
      <c r="AR943" s="18">
        <f t="shared" si="1951"/>
        <v>11.795489471279645</v>
      </c>
      <c r="AS943" s="18">
        <f t="shared" si="1977"/>
        <v>0.8</v>
      </c>
      <c r="AT943" s="18">
        <f t="shared" si="1952"/>
        <v>1.3290692362005236</v>
      </c>
      <c r="AU943" s="18">
        <f t="shared" si="1978"/>
        <v>7.8</v>
      </c>
      <c r="AV943" s="66">
        <v>36</v>
      </c>
      <c r="AW943" s="66">
        <v>51</v>
      </c>
      <c r="AX943" s="66">
        <v>68</v>
      </c>
      <c r="AY943" s="66">
        <v>16</v>
      </c>
      <c r="AZ943" s="66">
        <v>22</v>
      </c>
      <c r="BA943" s="66">
        <v>3</v>
      </c>
      <c r="BB943" s="66">
        <v>5</v>
      </c>
      <c r="BC943" s="66">
        <v>0.1</v>
      </c>
      <c r="BD943">
        <v>7</v>
      </c>
      <c r="BE943" t="s">
        <v>1310</v>
      </c>
      <c r="BF943" t="s">
        <v>1311</v>
      </c>
      <c r="BG943" t="s">
        <v>7456</v>
      </c>
      <c r="BH943" t="s">
        <v>7457</v>
      </c>
      <c r="BI943">
        <v>72</v>
      </c>
      <c r="BJ943">
        <v>203</v>
      </c>
      <c r="BK943" t="s">
        <v>1258</v>
      </c>
      <c r="BL943" t="s">
        <v>7128</v>
      </c>
      <c r="BM943" s="4" t="s">
        <v>6930</v>
      </c>
      <c r="BN943" s="4" t="s">
        <v>6931</v>
      </c>
      <c r="BO943" s="4" t="s">
        <v>6932</v>
      </c>
      <c r="BP943" s="4" t="s">
        <v>6933</v>
      </c>
      <c r="BQ943" s="7">
        <f t="shared" si="1953"/>
        <v>972.7833333333333</v>
      </c>
      <c r="BR943" s="7">
        <f t="shared" si="1953"/>
        <v>741.7166666666667</v>
      </c>
      <c r="BS943" s="7">
        <f t="shared" si="1953"/>
        <v>0.41666666666666669</v>
      </c>
      <c r="BT943" s="7">
        <f t="shared" si="1953"/>
        <v>230.65</v>
      </c>
      <c r="BU943" s="12">
        <v>1300</v>
      </c>
      <c r="BV943">
        <v>1</v>
      </c>
      <c r="BW943">
        <v>0</v>
      </c>
      <c r="BX943">
        <v>0</v>
      </c>
      <c r="BY943" s="18">
        <f t="shared" si="1954"/>
        <v>10.160502283105023</v>
      </c>
      <c r="BZ943" s="18">
        <f t="shared" si="1955"/>
        <v>5.7077625570776261E-3</v>
      </c>
      <c r="CA943" s="18">
        <f t="shared" si="1956"/>
        <v>3.1595890410958907</v>
      </c>
      <c r="CB943" s="6">
        <v>31</v>
      </c>
      <c r="CC943" s="6">
        <v>29</v>
      </c>
      <c r="CD943" s="6">
        <v>0</v>
      </c>
      <c r="CE943" s="6">
        <v>60</v>
      </c>
      <c r="CF943" s="6">
        <v>32</v>
      </c>
      <c r="CG943" s="6">
        <v>2</v>
      </c>
      <c r="CH943" s="6">
        <v>0</v>
      </c>
      <c r="CI943" s="6">
        <v>34</v>
      </c>
      <c r="CJ943" s="11">
        <f t="shared" si="1957"/>
        <v>2.5076961103745816</v>
      </c>
      <c r="CK943" s="11">
        <f t="shared" si="1958"/>
        <v>7.5438976804682412</v>
      </c>
      <c r="CL943" s="11">
        <f t="shared" si="1959"/>
        <v>0</v>
      </c>
      <c r="CM943" s="11">
        <f t="shared" si="1960"/>
        <v>2.5885895332898903</v>
      </c>
      <c r="CN943" s="11">
        <f t="shared" si="1961"/>
        <v>0.52026880554953392</v>
      </c>
      <c r="CO943" s="11">
        <f t="shared" si="1962"/>
        <v>0</v>
      </c>
      <c r="CP943" s="52">
        <f t="shared" si="1865"/>
        <v>0.25806451612903225</v>
      </c>
      <c r="CQ943" s="52">
        <f t="shared" si="1866"/>
        <v>0.67741935483870963</v>
      </c>
      <c r="CR943" s="52">
        <f t="shared" si="1867"/>
        <v>0.93548387096774188</v>
      </c>
      <c r="CS943" s="52">
        <f t="shared" si="1868"/>
        <v>0.37931034482758619</v>
      </c>
      <c r="CT943" s="52">
        <f t="shared" si="1869"/>
        <v>0.27586206896551724</v>
      </c>
      <c r="CU943" s="52">
        <f t="shared" si="1870"/>
        <v>0.65517241379310343</v>
      </c>
      <c r="CV943">
        <v>0</v>
      </c>
      <c r="CW943" s="60">
        <f t="shared" si="1979"/>
        <v>39.429556339351166</v>
      </c>
      <c r="CX943" s="60">
        <f t="shared" si="1980"/>
        <v>81.065443841933615</v>
      </c>
      <c r="CY943" s="60">
        <v>16.08369398899001</v>
      </c>
      <c r="CZ943" s="60">
        <v>15.496466281761892</v>
      </c>
      <c r="DA943" s="60">
        <v>0.97042737561088077</v>
      </c>
      <c r="DB943" s="60">
        <v>-5.0474903731112233E-3</v>
      </c>
      <c r="DC943" s="60">
        <v>-0.74341083879316727</v>
      </c>
      <c r="DD943" s="60">
        <f t="shared" si="1981"/>
        <v>31.80212931719651</v>
      </c>
      <c r="DE943" s="60">
        <f t="shared" si="1982"/>
        <v>65.383787380944383</v>
      </c>
      <c r="DF943" s="60">
        <v>5.5283313234012761</v>
      </c>
      <c r="DG943" s="60">
        <v>0.18559641210016242</v>
      </c>
      <c r="DH943" s="60">
        <v>4.025599253540571E-2</v>
      </c>
      <c r="DI943" s="60">
        <v>1.8732432941178094</v>
      </c>
      <c r="DJ943" s="60">
        <f t="shared" si="1983"/>
        <v>7.6274270221546541</v>
      </c>
      <c r="DK943" s="60">
        <f t="shared" si="1984"/>
        <v>15.681656460989231</v>
      </c>
      <c r="DL943" s="60"/>
      <c r="DM943" s="60"/>
      <c r="DN943" s="60">
        <f t="shared" si="1985"/>
        <v>0</v>
      </c>
      <c r="DO943" s="59">
        <v>741.7166666666667</v>
      </c>
      <c r="DP943" s="59">
        <v>230.65</v>
      </c>
      <c r="DQ943" s="59">
        <v>0.41666666666666669</v>
      </c>
      <c r="DR943" s="58">
        <v>972.7833333333333</v>
      </c>
    </row>
    <row r="944" spans="1:122" x14ac:dyDescent="0.2">
      <c r="A944" t="s">
        <v>4675</v>
      </c>
      <c r="B944" t="s">
        <v>4675</v>
      </c>
      <c r="C944" t="str">
        <f t="shared" si="1963"/>
        <v xml:space="preserve">Tarnasky, Nick </v>
      </c>
      <c r="D944" t="str">
        <f t="shared" si="1964"/>
        <v>Nick Tarnasky</v>
      </c>
      <c r="E944" t="str">
        <f t="shared" si="1965"/>
        <v xml:space="preserve">C </v>
      </c>
      <c r="F944" t="s">
        <v>4542</v>
      </c>
      <c r="G944">
        <v>77</v>
      </c>
      <c r="H944">
        <v>5</v>
      </c>
      <c r="I944">
        <v>4</v>
      </c>
      <c r="J944">
        <f t="shared" si="1966"/>
        <v>9</v>
      </c>
      <c r="K944">
        <v>-6</v>
      </c>
      <c r="L944">
        <v>80</v>
      </c>
      <c r="M944" s="5" t="s">
        <v>1182</v>
      </c>
      <c r="N944" s="7">
        <f t="shared" si="1967"/>
        <v>6.5</v>
      </c>
      <c r="O944" s="7">
        <f t="shared" si="1968"/>
        <v>500.5</v>
      </c>
      <c r="P944">
        <v>0</v>
      </c>
      <c r="Q944">
        <v>0</v>
      </c>
      <c r="R944">
        <v>0</v>
      </c>
      <c r="S944">
        <v>0</v>
      </c>
      <c r="T944">
        <f t="shared" si="1969"/>
        <v>5</v>
      </c>
      <c r="U944">
        <f t="shared" si="1970"/>
        <v>4</v>
      </c>
      <c r="V944">
        <v>41</v>
      </c>
      <c r="W944" s="9">
        <f t="shared" si="1971"/>
        <v>0.12195121951219512</v>
      </c>
      <c r="X944">
        <v>735</v>
      </c>
      <c r="Y944">
        <v>1</v>
      </c>
      <c r="Z944">
        <v>0</v>
      </c>
      <c r="AA944">
        <v>4</v>
      </c>
      <c r="AB944">
        <v>9</v>
      </c>
      <c r="AC944" s="9">
        <f t="shared" si="1972"/>
        <v>0.30769230769230771</v>
      </c>
      <c r="AD944" s="5" t="s">
        <v>905</v>
      </c>
      <c r="AE944" s="11">
        <f t="shared" si="1986"/>
        <v>55.56666666666667</v>
      </c>
      <c r="AF944" s="27">
        <v>38</v>
      </c>
      <c r="AG944" s="12">
        <v>165000</v>
      </c>
      <c r="AH944" s="13" t="s">
        <v>6457</v>
      </c>
      <c r="AI944" s="13" t="s">
        <v>6505</v>
      </c>
      <c r="AJ944" s="14">
        <v>-3.2</v>
      </c>
      <c r="AK944" s="13" t="s">
        <v>6441</v>
      </c>
      <c r="AL944" s="13" t="s">
        <v>6319</v>
      </c>
      <c r="AM944" s="13" t="s">
        <v>6420</v>
      </c>
      <c r="AN944" s="18">
        <f t="shared" si="1973"/>
        <v>12.4</v>
      </c>
      <c r="AO944" s="18">
        <f t="shared" si="1974"/>
        <v>11.9</v>
      </c>
      <c r="AP944" s="18">
        <f t="shared" si="1975"/>
        <v>-3.2</v>
      </c>
      <c r="AQ944" s="18">
        <f t="shared" si="1976"/>
        <v>-2.2999999999999998</v>
      </c>
      <c r="AR944" s="18">
        <f t="shared" si="1951"/>
        <v>-9.1712633747590875</v>
      </c>
      <c r="AS944" s="18">
        <f t="shared" si="1977"/>
        <v>0.7</v>
      </c>
      <c r="AT944" s="18">
        <f t="shared" si="1952"/>
        <v>2.7912540705788524</v>
      </c>
      <c r="AU944" s="18">
        <f t="shared" si="1978"/>
        <v>-1.6</v>
      </c>
      <c r="AV944" s="66">
        <v>13</v>
      </c>
      <c r="AW944" s="66">
        <v>78</v>
      </c>
      <c r="AX944" s="66">
        <v>18</v>
      </c>
      <c r="AY944" s="66">
        <v>6</v>
      </c>
      <c r="AZ944" s="66">
        <v>19</v>
      </c>
      <c r="BA944" s="66">
        <v>4</v>
      </c>
      <c r="BB944" s="66">
        <v>9</v>
      </c>
      <c r="BC944" s="66">
        <v>0.3</v>
      </c>
      <c r="BD944">
        <v>74</v>
      </c>
      <c r="BE944" t="s">
        <v>5011</v>
      </c>
      <c r="BF944" t="s">
        <v>5012</v>
      </c>
      <c r="BG944" t="s">
        <v>7474</v>
      </c>
      <c r="BH944" t="s">
        <v>7457</v>
      </c>
      <c r="BI944">
        <v>74</v>
      </c>
      <c r="BJ944">
        <v>233</v>
      </c>
      <c r="BK944" t="s">
        <v>1259</v>
      </c>
      <c r="BL944" t="s">
        <v>638</v>
      </c>
      <c r="BM944" s="4" t="s">
        <v>7544</v>
      </c>
      <c r="BN944" s="4" t="s">
        <v>7545</v>
      </c>
      <c r="BO944" s="4" t="s">
        <v>7265</v>
      </c>
      <c r="BP944" s="4" t="s">
        <v>6829</v>
      </c>
      <c r="BQ944" s="7">
        <f t="shared" si="1953"/>
        <v>500.21666666666664</v>
      </c>
      <c r="BR944" s="7">
        <f t="shared" si="1953"/>
        <v>498.86666666666667</v>
      </c>
      <c r="BS944" s="7">
        <f t="shared" si="1953"/>
        <v>0.28333333333333333</v>
      </c>
      <c r="BT944" s="7">
        <f t="shared" si="1953"/>
        <v>1.0666666666666667</v>
      </c>
      <c r="BU944">
        <v>735</v>
      </c>
      <c r="BV944">
        <v>1</v>
      </c>
      <c r="BW944">
        <v>1</v>
      </c>
      <c r="BX944">
        <v>1</v>
      </c>
      <c r="BY944" s="18">
        <f t="shared" si="1954"/>
        <v>6.4787878787878785</v>
      </c>
      <c r="BZ944" s="18">
        <f t="shared" si="1955"/>
        <v>3.6796536796536794E-3</v>
      </c>
      <c r="CA944" s="18">
        <f t="shared" si="1956"/>
        <v>1.3852813852813853E-2</v>
      </c>
      <c r="CB944" s="6">
        <v>15</v>
      </c>
      <c r="CC944" s="6">
        <v>1</v>
      </c>
      <c r="CD944" s="6">
        <v>0</v>
      </c>
      <c r="CE944" s="6">
        <v>16</v>
      </c>
      <c r="CF944" s="6">
        <v>21</v>
      </c>
      <c r="CG944" s="6">
        <v>0</v>
      </c>
      <c r="CH944" s="6">
        <v>0</v>
      </c>
      <c r="CI944" s="6">
        <v>21</v>
      </c>
      <c r="CJ944" s="11">
        <f t="shared" si="1957"/>
        <v>1.8040892690097554</v>
      </c>
      <c r="CK944" s="11">
        <f t="shared" si="1958"/>
        <v>56.25</v>
      </c>
      <c r="CL944" s="11">
        <f t="shared" si="1959"/>
        <v>0</v>
      </c>
      <c r="CM944" s="11">
        <f t="shared" si="1960"/>
        <v>2.5257249766136578</v>
      </c>
      <c r="CN944" s="11">
        <f t="shared" si="1961"/>
        <v>0</v>
      </c>
      <c r="CO944" s="11">
        <f t="shared" si="1962"/>
        <v>0</v>
      </c>
      <c r="CP944" s="52">
        <f t="shared" si="1865"/>
        <v>0.33333333333333331</v>
      </c>
      <c r="CQ944" s="52">
        <f t="shared" si="1866"/>
        <v>0.26666666666666666</v>
      </c>
      <c r="CR944" s="52">
        <f t="shared" si="1867"/>
        <v>0.6</v>
      </c>
      <c r="CS944" s="52">
        <f t="shared" si="1868"/>
        <v>0</v>
      </c>
      <c r="CT944" s="52">
        <f t="shared" si="1869"/>
        <v>0</v>
      </c>
      <c r="CU944" s="52">
        <f t="shared" si="1870"/>
        <v>0</v>
      </c>
      <c r="CV944">
        <v>0</v>
      </c>
      <c r="CW944" s="60">
        <f t="shared" si="1979"/>
        <v>9.314462319450854</v>
      </c>
      <c r="CX944" s="60">
        <f t="shared" si="1980"/>
        <v>37.2417112029488</v>
      </c>
      <c r="CY944" s="60">
        <v>2.6838257690689353</v>
      </c>
      <c r="CZ944" s="60">
        <v>-5.5634440035333563E-2</v>
      </c>
      <c r="DA944" s="60">
        <v>-0.19006298335086994</v>
      </c>
      <c r="DB944" s="60">
        <v>-4.8913468806891331E-3</v>
      </c>
      <c r="DC944" s="60">
        <v>3.1385142271056701</v>
      </c>
      <c r="DD944" s="60">
        <f t="shared" si="1981"/>
        <v>5.5717512259077129</v>
      </c>
      <c r="DE944" s="60">
        <f t="shared" si="1982"/>
        <v>22.277351384697479</v>
      </c>
      <c r="DF944" s="60">
        <v>4.7503381784373246</v>
      </c>
      <c r="DG944" s="60">
        <v>5.0950191131874491E-3</v>
      </c>
      <c r="DH944" s="60">
        <v>4.0032651761429859E-2</v>
      </c>
      <c r="DI944" s="60">
        <v>-1.0527547557688011</v>
      </c>
      <c r="DJ944" s="60">
        <f t="shared" si="1983"/>
        <v>3.7427110935431407</v>
      </c>
      <c r="DK944" s="60">
        <f t="shared" si="1984"/>
        <v>14.964359818251319</v>
      </c>
      <c r="DL944" s="60"/>
      <c r="DM944" s="60"/>
      <c r="DN944" s="60">
        <f t="shared" si="1985"/>
        <v>0</v>
      </c>
      <c r="DO944" s="58">
        <v>498.86666666666667</v>
      </c>
      <c r="DP944" s="58">
        <v>1.0666666666666667</v>
      </c>
      <c r="DQ944" s="58">
        <v>0.28333333333333333</v>
      </c>
      <c r="DR944" s="58">
        <v>500.2166666666667</v>
      </c>
    </row>
    <row r="945" spans="1:122" x14ac:dyDescent="0.2">
      <c r="A945" t="s">
        <v>4675</v>
      </c>
      <c r="B945" t="s">
        <v>4675</v>
      </c>
      <c r="C945" t="str">
        <f t="shared" si="1963"/>
        <v xml:space="preserve">Ranger, Paul </v>
      </c>
      <c r="D945" t="str">
        <f t="shared" si="1964"/>
        <v>Paul Ranger</v>
      </c>
      <c r="E945" t="str">
        <f t="shared" si="1965"/>
        <v xml:space="preserve">D </v>
      </c>
      <c r="F945" t="s">
        <v>4536</v>
      </c>
      <c r="G945">
        <v>72</v>
      </c>
      <c r="H945">
        <v>4</v>
      </c>
      <c r="I945">
        <v>24</v>
      </c>
      <c r="J945">
        <f t="shared" si="1966"/>
        <v>28</v>
      </c>
      <c r="K945">
        <v>5</v>
      </c>
      <c r="L945">
        <v>42</v>
      </c>
      <c r="M945" s="5" t="s">
        <v>5960</v>
      </c>
      <c r="N945" s="7">
        <f t="shared" si="1967"/>
        <v>20.316666666666666</v>
      </c>
      <c r="O945" s="7">
        <f t="shared" si="1968"/>
        <v>1462.8</v>
      </c>
      <c r="P945">
        <v>0</v>
      </c>
      <c r="Q945">
        <v>5</v>
      </c>
      <c r="R945">
        <v>0</v>
      </c>
      <c r="S945">
        <v>1</v>
      </c>
      <c r="T945">
        <f t="shared" si="1969"/>
        <v>4</v>
      </c>
      <c r="U945">
        <f t="shared" si="1970"/>
        <v>18</v>
      </c>
      <c r="V945">
        <v>90</v>
      </c>
      <c r="W945" s="9">
        <f t="shared" si="1971"/>
        <v>4.4444444444444446E-2</v>
      </c>
      <c r="X945">
        <v>1714</v>
      </c>
      <c r="Y945">
        <v>2</v>
      </c>
      <c r="Z945">
        <v>0</v>
      </c>
      <c r="AA945">
        <v>0</v>
      </c>
      <c r="AB945">
        <v>0</v>
      </c>
      <c r="AC945" s="9">
        <f t="shared" si="1972"/>
        <v>0</v>
      </c>
      <c r="AD945" s="5" t="s">
        <v>908</v>
      </c>
      <c r="AE945" s="11">
        <f t="shared" si="1986"/>
        <v>52.233333333333334</v>
      </c>
      <c r="AF945" s="27">
        <v>54</v>
      </c>
      <c r="AG945" s="12">
        <v>2625849</v>
      </c>
      <c r="AH945" s="13" t="s">
        <v>313</v>
      </c>
      <c r="AI945" s="13" t="s">
        <v>4520</v>
      </c>
      <c r="AJ945" s="14">
        <v>9.9</v>
      </c>
      <c r="AK945" s="13" t="s">
        <v>4364</v>
      </c>
      <c r="AL945" s="13" t="s">
        <v>6311</v>
      </c>
      <c r="AM945" s="13" t="s">
        <v>6462</v>
      </c>
      <c r="AN945" s="18">
        <f t="shared" si="1973"/>
        <v>26.4</v>
      </c>
      <c r="AO945" s="18">
        <f t="shared" si="1974"/>
        <v>32.9</v>
      </c>
      <c r="AP945" s="18">
        <f t="shared" si="1975"/>
        <v>9.9</v>
      </c>
      <c r="AQ945" s="18">
        <f t="shared" si="1976"/>
        <v>3.7</v>
      </c>
      <c r="AR945" s="18">
        <f t="shared" si="1951"/>
        <v>4.3067909557389932</v>
      </c>
      <c r="AS945" s="18">
        <f t="shared" si="1977"/>
        <v>6.3</v>
      </c>
      <c r="AT945" s="18">
        <f t="shared" si="1952"/>
        <v>7.3331846003123395</v>
      </c>
      <c r="AU945" s="18">
        <f t="shared" si="1978"/>
        <v>10</v>
      </c>
      <c r="AV945" s="66">
        <v>89</v>
      </c>
      <c r="AW945" s="66">
        <v>68</v>
      </c>
      <c r="AX945" s="66">
        <v>39</v>
      </c>
      <c r="AY945" s="66">
        <v>57</v>
      </c>
      <c r="AZ945" s="66">
        <v>50</v>
      </c>
      <c r="BA945" s="66">
        <v>0</v>
      </c>
      <c r="BB945" s="66">
        <v>0</v>
      </c>
      <c r="BC945" s="66">
        <v>0</v>
      </c>
      <c r="BD945">
        <v>54</v>
      </c>
      <c r="BE945" t="s">
        <v>5023</v>
      </c>
      <c r="BF945" t="s">
        <v>5024</v>
      </c>
      <c r="BG945" t="s">
        <v>7484</v>
      </c>
      <c r="BH945" t="s">
        <v>7457</v>
      </c>
      <c r="BI945">
        <v>74</v>
      </c>
      <c r="BJ945">
        <v>215</v>
      </c>
      <c r="BK945" t="s">
        <v>1259</v>
      </c>
      <c r="BL945" t="s">
        <v>7128</v>
      </c>
      <c r="BM945" s="4" t="s">
        <v>2070</v>
      </c>
      <c r="BN945" s="4" t="s">
        <v>2071</v>
      </c>
      <c r="BO945" s="4" t="s">
        <v>7339</v>
      </c>
      <c r="BP945" s="4" t="s">
        <v>7340</v>
      </c>
      <c r="BQ945" s="7">
        <f t="shared" si="1953"/>
        <v>1462.6166666666666</v>
      </c>
      <c r="BR945" s="7">
        <f t="shared" si="1953"/>
        <v>1207.0166666666667</v>
      </c>
      <c r="BS945" s="7">
        <f t="shared" si="1953"/>
        <v>128.6</v>
      </c>
      <c r="BT945" s="7">
        <f t="shared" si="1953"/>
        <v>127</v>
      </c>
      <c r="BU945" s="12">
        <v>1714</v>
      </c>
      <c r="BV945">
        <v>0</v>
      </c>
      <c r="BW945">
        <v>0</v>
      </c>
      <c r="BX945">
        <v>0</v>
      </c>
      <c r="BY945" s="18">
        <f t="shared" si="1954"/>
        <v>16.764120370370371</v>
      </c>
      <c r="BZ945" s="18">
        <f t="shared" si="1955"/>
        <v>1.786111111111111</v>
      </c>
      <c r="CA945" s="18">
        <f t="shared" si="1956"/>
        <v>1.7638888888888888</v>
      </c>
      <c r="CB945" s="6">
        <v>57</v>
      </c>
      <c r="CC945" s="6">
        <v>8</v>
      </c>
      <c r="CD945" s="6">
        <v>5</v>
      </c>
      <c r="CE945" s="6">
        <v>70</v>
      </c>
      <c r="CF945" s="6">
        <v>52</v>
      </c>
      <c r="CG945" s="6">
        <v>2</v>
      </c>
      <c r="CH945" s="6">
        <v>22</v>
      </c>
      <c r="CI945" s="6">
        <v>76</v>
      </c>
      <c r="CJ945" s="11">
        <f t="shared" si="1957"/>
        <v>2.8334322917385841</v>
      </c>
      <c r="CK945" s="11">
        <f t="shared" si="1958"/>
        <v>3.7795275590551181</v>
      </c>
      <c r="CL945" s="11">
        <f t="shared" si="1959"/>
        <v>2.3328149300155521</v>
      </c>
      <c r="CM945" s="11">
        <f t="shared" si="1960"/>
        <v>2.5848855994808138</v>
      </c>
      <c r="CN945" s="11">
        <f t="shared" si="1961"/>
        <v>0.94488188976377951</v>
      </c>
      <c r="CO945" s="11">
        <f t="shared" si="1962"/>
        <v>10.26438569206843</v>
      </c>
      <c r="CP945" s="52">
        <f t="shared" si="1865"/>
        <v>7.0175438596491224E-2</v>
      </c>
      <c r="CQ945" s="52">
        <f t="shared" si="1866"/>
        <v>0.31578947368421051</v>
      </c>
      <c r="CR945" s="52">
        <f t="shared" si="1867"/>
        <v>0.38596491228070173</v>
      </c>
      <c r="CS945" s="52">
        <f t="shared" si="1868"/>
        <v>0</v>
      </c>
      <c r="CT945" s="52">
        <f t="shared" si="1869"/>
        <v>0.625</v>
      </c>
      <c r="CU945" s="52">
        <f t="shared" si="1870"/>
        <v>0.625</v>
      </c>
      <c r="CV945">
        <v>0</v>
      </c>
      <c r="CW945" s="60">
        <f t="shared" si="1979"/>
        <v>46.224820722870611</v>
      </c>
      <c r="CX945" s="60">
        <f t="shared" si="1980"/>
        <v>63.208387783817514</v>
      </c>
      <c r="CY945" s="60">
        <v>17.178264243645764</v>
      </c>
      <c r="CZ945" s="60">
        <v>-0.39740984081348402</v>
      </c>
      <c r="DA945" s="60">
        <v>-0.55573775463706687</v>
      </c>
      <c r="DB945" s="60">
        <v>0.3382909553579081</v>
      </c>
      <c r="DC945" s="60">
        <v>0</v>
      </c>
      <c r="DD945" s="60">
        <f t="shared" si="1981"/>
        <v>16.56340760355312</v>
      </c>
      <c r="DE945" s="60">
        <f t="shared" si="1982"/>
        <v>22.649007058426957</v>
      </c>
      <c r="DF945" s="60">
        <v>23.453571868403454</v>
      </c>
      <c r="DG945" s="60">
        <v>1.8834441076430641</v>
      </c>
      <c r="DH945" s="60">
        <v>-0.10519020460382425</v>
      </c>
      <c r="DI945" s="60">
        <v>4.4295873478747962</v>
      </c>
      <c r="DJ945" s="60">
        <f t="shared" si="1983"/>
        <v>29.661413119317491</v>
      </c>
      <c r="DK945" s="60">
        <f t="shared" si="1984"/>
        <v>40.559380725390561</v>
      </c>
      <c r="DL945" s="60"/>
      <c r="DM945" s="60"/>
      <c r="DN945" s="60">
        <f t="shared" si="1985"/>
        <v>0</v>
      </c>
      <c r="DO945" s="58">
        <v>1207.0166666666667</v>
      </c>
      <c r="DP945" s="58">
        <v>127</v>
      </c>
      <c r="DQ945" s="58">
        <v>128.6</v>
      </c>
      <c r="DR945" s="58">
        <v>1462.6166666666666</v>
      </c>
    </row>
    <row r="946" spans="1:122" x14ac:dyDescent="0.2">
      <c r="A946" t="s">
        <v>4675</v>
      </c>
      <c r="B946" t="s">
        <v>4675</v>
      </c>
      <c r="C946" t="str">
        <f t="shared" si="1963"/>
        <v xml:space="preserve">Craig, Ryan </v>
      </c>
      <c r="D946" t="str">
        <f t="shared" si="1964"/>
        <v>Ryan Craig</v>
      </c>
      <c r="E946" t="str">
        <f t="shared" si="1965"/>
        <v xml:space="preserve">C </v>
      </c>
      <c r="F946" t="s">
        <v>4537</v>
      </c>
      <c r="G946">
        <v>72</v>
      </c>
      <c r="H946">
        <v>14</v>
      </c>
      <c r="I946">
        <v>13</v>
      </c>
      <c r="J946">
        <f t="shared" si="1966"/>
        <v>27</v>
      </c>
      <c r="K946">
        <v>-11</v>
      </c>
      <c r="L946">
        <v>55</v>
      </c>
      <c r="M946" s="5" t="s">
        <v>5786</v>
      </c>
      <c r="N946" s="7">
        <f t="shared" si="1967"/>
        <v>15.333333333333334</v>
      </c>
      <c r="O946" s="7">
        <f t="shared" si="1968"/>
        <v>1104</v>
      </c>
      <c r="P946">
        <v>4</v>
      </c>
      <c r="Q946">
        <v>7</v>
      </c>
      <c r="R946">
        <v>0</v>
      </c>
      <c r="S946">
        <v>0</v>
      </c>
      <c r="T946">
        <f t="shared" si="1969"/>
        <v>10</v>
      </c>
      <c r="U946">
        <f t="shared" si="1970"/>
        <v>6</v>
      </c>
      <c r="V946">
        <v>130</v>
      </c>
      <c r="W946" s="9">
        <f t="shared" si="1971"/>
        <v>0.1076923076923077</v>
      </c>
      <c r="X946">
        <v>1412</v>
      </c>
      <c r="Y946">
        <v>2</v>
      </c>
      <c r="Z946">
        <v>0</v>
      </c>
      <c r="AA946">
        <v>44</v>
      </c>
      <c r="AB946">
        <v>66</v>
      </c>
      <c r="AC946" s="9">
        <f t="shared" si="1972"/>
        <v>0.4</v>
      </c>
      <c r="AD946" s="5" t="s">
        <v>910</v>
      </c>
      <c r="AE946" s="11">
        <f t="shared" si="1986"/>
        <v>40.9</v>
      </c>
      <c r="AF946" s="27">
        <v>36</v>
      </c>
      <c r="AG946" s="12">
        <v>950344</v>
      </c>
      <c r="AH946" s="13" t="s">
        <v>4409</v>
      </c>
      <c r="AI946" s="13" t="s">
        <v>4381</v>
      </c>
      <c r="AJ946" s="14">
        <v>-6.7</v>
      </c>
      <c r="AK946" s="13" t="s">
        <v>6344</v>
      </c>
      <c r="AL946" s="13" t="s">
        <v>6344</v>
      </c>
      <c r="AM946" s="13" t="s">
        <v>6323</v>
      </c>
      <c r="AN946" s="18">
        <f t="shared" si="1973"/>
        <v>21.6</v>
      </c>
      <c r="AO946" s="18">
        <f t="shared" si="1974"/>
        <v>20.100000000000001</v>
      </c>
      <c r="AP946" s="18">
        <f t="shared" si="1975"/>
        <v>-6.7</v>
      </c>
      <c r="AQ946" s="18">
        <f t="shared" si="1976"/>
        <v>0.5</v>
      </c>
      <c r="AR946" s="18">
        <f t="shared" si="1951"/>
        <v>0.67667392211483157</v>
      </c>
      <c r="AS946" s="18">
        <f t="shared" si="1977"/>
        <v>0.5</v>
      </c>
      <c r="AT946" s="18">
        <f t="shared" si="1952"/>
        <v>0.67667392211483157</v>
      </c>
      <c r="AU946" s="18">
        <f t="shared" si="1978"/>
        <v>1.1000000000000001</v>
      </c>
      <c r="AV946" s="66">
        <v>35</v>
      </c>
      <c r="AW946" s="66">
        <v>82</v>
      </c>
      <c r="AX946" s="66">
        <v>53</v>
      </c>
      <c r="AY946" s="66">
        <v>6</v>
      </c>
      <c r="AZ946" s="66">
        <v>24</v>
      </c>
      <c r="BA946" s="66">
        <v>44</v>
      </c>
      <c r="BB946" s="66">
        <v>66</v>
      </c>
      <c r="BC946" s="66">
        <v>2.6</v>
      </c>
      <c r="BD946">
        <v>34</v>
      </c>
      <c r="BE946" t="s">
        <v>2863</v>
      </c>
      <c r="BF946" t="s">
        <v>2864</v>
      </c>
      <c r="BG946" t="s">
        <v>7490</v>
      </c>
      <c r="BH946" t="s">
        <v>7457</v>
      </c>
      <c r="BI946">
        <v>74</v>
      </c>
      <c r="BJ946">
        <v>220</v>
      </c>
      <c r="BK946" t="s">
        <v>1259</v>
      </c>
      <c r="BL946" t="s">
        <v>7128</v>
      </c>
      <c r="BM946" s="4" t="s">
        <v>484</v>
      </c>
      <c r="BN946" s="4" t="s">
        <v>6714</v>
      </c>
      <c r="BO946" s="4" t="s">
        <v>6716</v>
      </c>
      <c r="BP946" s="4" t="s">
        <v>601</v>
      </c>
      <c r="BQ946" s="7">
        <f t="shared" si="1953"/>
        <v>1104.3499999999999</v>
      </c>
      <c r="BR946" s="7">
        <f t="shared" si="1953"/>
        <v>730.88333333333333</v>
      </c>
      <c r="BS946" s="7">
        <f t="shared" si="1953"/>
        <v>108.78333333333333</v>
      </c>
      <c r="BT946" s="7">
        <f t="shared" si="1953"/>
        <v>264.68333333333334</v>
      </c>
      <c r="BU946" s="12">
        <v>1412</v>
      </c>
      <c r="BV946">
        <v>0</v>
      </c>
      <c r="BW946">
        <v>0</v>
      </c>
      <c r="BX946">
        <v>0</v>
      </c>
      <c r="BY946" s="18">
        <f t="shared" si="1954"/>
        <v>10.151157407407407</v>
      </c>
      <c r="BZ946" s="18">
        <f t="shared" si="1955"/>
        <v>1.5108796296296296</v>
      </c>
      <c r="CA946" s="18">
        <f t="shared" si="1956"/>
        <v>3.6761574074074073</v>
      </c>
      <c r="CB946" s="6">
        <v>23</v>
      </c>
      <c r="CC946" s="6">
        <v>30</v>
      </c>
      <c r="CD946" s="6">
        <v>0</v>
      </c>
      <c r="CE946" s="6">
        <v>53</v>
      </c>
      <c r="CF946" s="6">
        <v>27</v>
      </c>
      <c r="CG946" s="6">
        <v>3</v>
      </c>
      <c r="CH946" s="6">
        <v>19</v>
      </c>
      <c r="CI946" s="6">
        <v>49</v>
      </c>
      <c r="CJ946" s="11">
        <f t="shared" si="1957"/>
        <v>1.8881262399379746</v>
      </c>
      <c r="CK946" s="11">
        <f t="shared" si="1958"/>
        <v>6.8005793086077695</v>
      </c>
      <c r="CL946" s="11">
        <f t="shared" si="1959"/>
        <v>0</v>
      </c>
      <c r="CM946" s="11">
        <f t="shared" si="1960"/>
        <v>2.216496020796753</v>
      </c>
      <c r="CN946" s="11">
        <f t="shared" si="1961"/>
        <v>0.68005793086077704</v>
      </c>
      <c r="CO946" s="11">
        <f t="shared" si="1962"/>
        <v>10.479546499157346</v>
      </c>
      <c r="CP946" s="52">
        <f t="shared" si="1865"/>
        <v>0.43478260869565216</v>
      </c>
      <c r="CQ946" s="52">
        <f t="shared" si="1866"/>
        <v>0.2608695652173913</v>
      </c>
      <c r="CR946" s="52">
        <f t="shared" si="1867"/>
        <v>0.69565217391304346</v>
      </c>
      <c r="CS946" s="52">
        <f t="shared" si="1868"/>
        <v>0.13333333333333333</v>
      </c>
      <c r="CT946" s="52">
        <f t="shared" si="1869"/>
        <v>0.23333333333333334</v>
      </c>
      <c r="CU946" s="52">
        <f t="shared" si="1870"/>
        <v>0.3666666666666667</v>
      </c>
      <c r="CV946">
        <v>0</v>
      </c>
      <c r="CW946" s="60">
        <f t="shared" si="1979"/>
        <v>18.920926493400948</v>
      </c>
      <c r="CX946" s="60">
        <f t="shared" si="1980"/>
        <v>34.266177377463578</v>
      </c>
      <c r="CY946" s="60">
        <v>10.021548713167546</v>
      </c>
      <c r="CZ946" s="60">
        <v>0.65804142117330622</v>
      </c>
      <c r="DA946" s="60">
        <v>-0.41961028020564389</v>
      </c>
      <c r="DB946" s="60">
        <v>-1.8779894758975277</v>
      </c>
      <c r="DC946" s="60">
        <v>-0.51595172444620852</v>
      </c>
      <c r="DD946" s="60">
        <f t="shared" si="1981"/>
        <v>7.866038653791473</v>
      </c>
      <c r="DE946" s="60">
        <f t="shared" si="1982"/>
        <v>14.245553771524378</v>
      </c>
      <c r="DF946" s="60">
        <v>6.852871618767046</v>
      </c>
      <c r="DG946" s="60">
        <v>0.47574261528830336</v>
      </c>
      <c r="DH946" s="60">
        <v>-0.39832172023111301</v>
      </c>
      <c r="DI946" s="60">
        <v>4.1245953257852381</v>
      </c>
      <c r="DJ946" s="60">
        <f t="shared" si="1983"/>
        <v>11.054887839609474</v>
      </c>
      <c r="DK946" s="60">
        <f t="shared" si="1984"/>
        <v>20.020623605939196</v>
      </c>
      <c r="DL946" s="60"/>
      <c r="DM946" s="60"/>
      <c r="DN946" s="60">
        <f t="shared" si="1985"/>
        <v>0</v>
      </c>
      <c r="DO946" s="58">
        <v>730.88333333333333</v>
      </c>
      <c r="DP946" s="58">
        <v>264.68333333333334</v>
      </c>
      <c r="DQ946" s="58">
        <v>108.78333333333333</v>
      </c>
      <c r="DR946" s="58">
        <v>1104.3499999999999</v>
      </c>
    </row>
    <row r="947" spans="1:122" x14ac:dyDescent="0.2">
      <c r="A947" s="31" t="s">
        <v>4649</v>
      </c>
      <c r="B947" s="31" t="s">
        <v>4675</v>
      </c>
      <c r="C947" s="31" t="str">
        <f t="shared" si="1963"/>
        <v xml:space="preserve">O'Brien, Shane </v>
      </c>
      <c r="D947" s="31" t="str">
        <f t="shared" si="1964"/>
        <v>Shane O'Brien</v>
      </c>
      <c r="E947" s="31" t="str">
        <f t="shared" si="1965"/>
        <v xml:space="preserve">D </v>
      </c>
      <c r="F947" s="31" t="s">
        <v>1250</v>
      </c>
      <c r="G947" s="31">
        <v>62</v>
      </c>
      <c r="H947" s="31">
        <v>2</v>
      </c>
      <c r="I947" s="31">
        <v>12</v>
      </c>
      <c r="J947" s="31">
        <f t="shared" si="1966"/>
        <v>14</v>
      </c>
      <c r="K947" s="31">
        <v>5</v>
      </c>
      <c r="L947" s="31">
        <v>140</v>
      </c>
      <c r="M947" s="32" t="s">
        <v>5464</v>
      </c>
      <c r="N947" s="33">
        <f t="shared" si="1967"/>
        <v>14.066666666666666</v>
      </c>
      <c r="O947" s="33">
        <f t="shared" si="1968"/>
        <v>872.13333333333333</v>
      </c>
      <c r="P947" s="31">
        <v>1</v>
      </c>
      <c r="Q947" s="31">
        <v>3</v>
      </c>
      <c r="R947" s="31">
        <v>0</v>
      </c>
      <c r="S947" s="31">
        <v>0</v>
      </c>
      <c r="T947" s="31">
        <f t="shared" si="1969"/>
        <v>1</v>
      </c>
      <c r="U947" s="31">
        <f t="shared" si="1970"/>
        <v>9</v>
      </c>
      <c r="V947" s="31">
        <v>55</v>
      </c>
      <c r="W947" s="34">
        <f t="shared" si="1971"/>
        <v>3.6363636363636362E-2</v>
      </c>
      <c r="X947" s="31">
        <v>1158</v>
      </c>
      <c r="Y947" s="31">
        <v>2</v>
      </c>
      <c r="Z947" s="31">
        <v>0</v>
      </c>
      <c r="AA947" s="31">
        <v>0</v>
      </c>
      <c r="AB947" s="31">
        <v>0</v>
      </c>
      <c r="AC947" s="34">
        <f t="shared" si="1972"/>
        <v>0</v>
      </c>
      <c r="AD947" s="32" t="s">
        <v>4720</v>
      </c>
      <c r="AE947" s="35">
        <f t="shared" si="1986"/>
        <v>62.266666666666666</v>
      </c>
      <c r="AF947" s="36">
        <v>51</v>
      </c>
      <c r="AG947" s="37">
        <v>1025829</v>
      </c>
      <c r="AH947" s="38" t="s">
        <v>4388</v>
      </c>
      <c r="AI947" s="38" t="s">
        <v>4381</v>
      </c>
      <c r="AJ947" s="39">
        <v>0.1</v>
      </c>
      <c r="AK947" s="38" t="s">
        <v>6349</v>
      </c>
      <c r="AL947" s="38" t="s">
        <v>6378</v>
      </c>
      <c r="AM947" s="38" t="s">
        <v>6378</v>
      </c>
      <c r="AN947" s="40">
        <f t="shared" si="1973"/>
        <v>19.899999999999999</v>
      </c>
      <c r="AO947" s="40">
        <f t="shared" si="1974"/>
        <v>20.100000000000001</v>
      </c>
      <c r="AP947" s="40">
        <f t="shared" si="1975"/>
        <v>0.1</v>
      </c>
      <c r="AQ947" s="40">
        <f t="shared" si="1976"/>
        <v>0.1</v>
      </c>
      <c r="AR947" s="40"/>
      <c r="AS947" s="40">
        <f t="shared" si="1977"/>
        <v>2.5</v>
      </c>
      <c r="AT947" s="40"/>
      <c r="AU947" s="40">
        <f t="shared" si="1978"/>
        <v>2.5</v>
      </c>
      <c r="AV947" s="31"/>
      <c r="AW947" s="31"/>
      <c r="AX947" s="31"/>
      <c r="AY947" s="31"/>
      <c r="AZ947" s="31"/>
      <c r="BA947" s="31"/>
      <c r="BB947" s="31"/>
      <c r="BC947" s="31"/>
      <c r="BD947" s="31"/>
      <c r="BE947" s="31"/>
      <c r="BF947" s="31"/>
      <c r="BG947" s="31"/>
      <c r="BH947" s="31"/>
      <c r="BI947" s="31"/>
      <c r="BJ947" s="31"/>
      <c r="BK947" s="31"/>
      <c r="BL947" s="31"/>
      <c r="BM947" s="41"/>
      <c r="BN947" s="41"/>
      <c r="BO947" s="41"/>
      <c r="BP947" s="41"/>
      <c r="BQ947" s="33"/>
      <c r="BR947" s="33"/>
      <c r="BS947" s="33"/>
      <c r="BT947" s="33"/>
      <c r="BU947" s="37"/>
      <c r="BV947" s="31"/>
      <c r="BW947" s="31"/>
      <c r="BX947" s="31"/>
      <c r="BY947" s="40"/>
      <c r="BZ947" s="40"/>
      <c r="CA947" s="40"/>
      <c r="CB947" s="55">
        <v>34</v>
      </c>
      <c r="CC947" s="55">
        <v>12</v>
      </c>
      <c r="CD947" s="55">
        <v>0</v>
      </c>
      <c r="CE947" s="55">
        <v>46</v>
      </c>
      <c r="CF947" s="55">
        <v>29</v>
      </c>
      <c r="CG947" s="55">
        <v>0</v>
      </c>
      <c r="CH947" s="55">
        <v>3</v>
      </c>
      <c r="CI947" s="55">
        <v>32</v>
      </c>
      <c r="CJ947" s="35"/>
      <c r="CK947" s="35"/>
      <c r="CL947" s="35"/>
      <c r="CM947" s="35"/>
      <c r="CN947" s="35"/>
      <c r="CO947" s="35"/>
      <c r="CP947" s="56">
        <f t="shared" si="1865"/>
        <v>2.9411764705882353E-2</v>
      </c>
      <c r="CQ947" s="56">
        <f t="shared" si="1866"/>
        <v>0.26470588235294118</v>
      </c>
      <c r="CR947" s="56">
        <f t="shared" si="1867"/>
        <v>0.29411764705882354</v>
      </c>
      <c r="CS947" s="56">
        <f t="shared" si="1868"/>
        <v>8.3333333333333329E-2</v>
      </c>
      <c r="CT947" s="56">
        <f t="shared" si="1869"/>
        <v>0.25</v>
      </c>
      <c r="CU947" s="56">
        <f t="shared" si="1870"/>
        <v>0.33333333333333331</v>
      </c>
      <c r="CV947" s="31">
        <v>1</v>
      </c>
      <c r="CW947" s="61">
        <f t="shared" si="1979"/>
        <v>20.19107632309845</v>
      </c>
      <c r="CX947" s="61">
        <f t="shared" si="1980"/>
        <v>46.31511944741014</v>
      </c>
      <c r="CY947" s="61">
        <v>4.1416606221269152</v>
      </c>
      <c r="CZ947" s="61">
        <v>1.4798555071441291</v>
      </c>
      <c r="DA947" s="61">
        <v>2.2460349963448751E-3</v>
      </c>
      <c r="DB947" s="61">
        <v>-6.5115562515811354E-2</v>
      </c>
      <c r="DC947" s="61">
        <v>0</v>
      </c>
      <c r="DD947" s="61">
        <f t="shared" si="1981"/>
        <v>5.5586466017515779</v>
      </c>
      <c r="DE947" s="61">
        <f t="shared" si="1982"/>
        <v>12.750651684256402</v>
      </c>
      <c r="DF947" s="61">
        <v>16.392231698045244</v>
      </c>
      <c r="DG947" s="61">
        <v>2.0789660149164271</v>
      </c>
      <c r="DH947" s="61">
        <v>1.1222938314314062</v>
      </c>
      <c r="DI947" s="61">
        <v>-4.9610618230462036</v>
      </c>
      <c r="DJ947" s="61">
        <f t="shared" si="1983"/>
        <v>14.632429721346874</v>
      </c>
      <c r="DK947" s="61">
        <f t="shared" si="1984"/>
        <v>33.564467763153743</v>
      </c>
      <c r="DL947" s="61"/>
      <c r="DM947" s="61"/>
      <c r="DN947" s="61">
        <f t="shared" si="1985"/>
        <v>0</v>
      </c>
      <c r="DO947" s="62">
        <v>756.85</v>
      </c>
      <c r="DP947" s="62">
        <v>87.4</v>
      </c>
      <c r="DQ947" s="62">
        <v>27.65</v>
      </c>
      <c r="DR947" s="62">
        <v>871.9</v>
      </c>
    </row>
    <row r="948" spans="1:122" x14ac:dyDescent="0.2">
      <c r="A948" s="31" t="s">
        <v>4675</v>
      </c>
      <c r="B948" s="31" t="s">
        <v>4675</v>
      </c>
      <c r="C948" s="31" t="str">
        <f t="shared" si="1963"/>
        <v xml:space="preserve">O'Brien, Shane </v>
      </c>
      <c r="D948" s="31" t="str">
        <f t="shared" si="1964"/>
        <v>Shane O'Brien</v>
      </c>
      <c r="E948" s="31" t="str">
        <f t="shared" si="1965"/>
        <v xml:space="preserve">D </v>
      </c>
      <c r="F948" s="31" t="s">
        <v>4550</v>
      </c>
      <c r="G948" s="31">
        <v>18</v>
      </c>
      <c r="H948" s="31">
        <v>0</v>
      </c>
      <c r="I948" s="31">
        <v>2</v>
      </c>
      <c r="J948" s="31">
        <f t="shared" si="1966"/>
        <v>2</v>
      </c>
      <c r="K948" s="31">
        <v>-8</v>
      </c>
      <c r="L948" s="31">
        <v>36</v>
      </c>
      <c r="M948" s="32" t="s">
        <v>5712</v>
      </c>
      <c r="N948" s="33">
        <f t="shared" si="1967"/>
        <v>18.133333333333333</v>
      </c>
      <c r="O948" s="33">
        <f t="shared" si="1968"/>
        <v>326.39999999999998</v>
      </c>
      <c r="P948" s="31">
        <v>0</v>
      </c>
      <c r="Q948" s="31">
        <v>0</v>
      </c>
      <c r="R948" s="31">
        <v>0</v>
      </c>
      <c r="S948" s="31">
        <v>0</v>
      </c>
      <c r="T948" s="31">
        <f t="shared" si="1969"/>
        <v>0</v>
      </c>
      <c r="U948" s="31">
        <f t="shared" si="1970"/>
        <v>2</v>
      </c>
      <c r="V948" s="31">
        <v>17</v>
      </c>
      <c r="W948" s="34">
        <f t="shared" si="1971"/>
        <v>0</v>
      </c>
      <c r="X948" s="31">
        <v>382</v>
      </c>
      <c r="Y948" s="31">
        <v>0</v>
      </c>
      <c r="Z948" s="31">
        <v>0</v>
      </c>
      <c r="AA948" s="31">
        <v>0</v>
      </c>
      <c r="AB948" s="31">
        <v>0</v>
      </c>
      <c r="AC948" s="34">
        <f t="shared" si="1972"/>
        <v>0</v>
      </c>
      <c r="AD948" s="32" t="s">
        <v>911</v>
      </c>
      <c r="AE948" s="35">
        <f t="shared" si="1986"/>
        <v>163.18333333333334</v>
      </c>
      <c r="AF948" s="36"/>
      <c r="AG948" s="31"/>
      <c r="AH948" s="38" t="s">
        <v>6279</v>
      </c>
      <c r="AI948" s="38" t="s">
        <v>4380</v>
      </c>
      <c r="AJ948" s="39">
        <v>-5.7</v>
      </c>
      <c r="AK948" s="38" t="s">
        <v>6385</v>
      </c>
      <c r="AL948" s="38" t="s">
        <v>6274</v>
      </c>
      <c r="AM948" s="38" t="s">
        <v>6434</v>
      </c>
      <c r="AN948" s="40">
        <f t="shared" si="1973"/>
        <v>6.2</v>
      </c>
      <c r="AO948" s="40">
        <f t="shared" si="1974"/>
        <v>7.3</v>
      </c>
      <c r="AP948" s="40">
        <f t="shared" si="1975"/>
        <v>-5.7</v>
      </c>
      <c r="AQ948" s="40">
        <f t="shared" si="1976"/>
        <v>-0.8</v>
      </c>
      <c r="AR948" s="40"/>
      <c r="AS948" s="40">
        <f t="shared" si="1977"/>
        <v>-0.5</v>
      </c>
      <c r="AT948" s="40"/>
      <c r="AU948" s="40">
        <f t="shared" si="1978"/>
        <v>-1.3</v>
      </c>
      <c r="AV948" s="31">
        <v>64</v>
      </c>
      <c r="AW948" s="31">
        <v>83</v>
      </c>
      <c r="AX948" s="31">
        <v>30</v>
      </c>
      <c r="AY948" s="31">
        <v>26</v>
      </c>
      <c r="AZ948" s="31">
        <v>21</v>
      </c>
      <c r="BA948" s="31">
        <v>0</v>
      </c>
      <c r="BB948" s="31">
        <v>0</v>
      </c>
      <c r="BC948" s="31">
        <v>0</v>
      </c>
      <c r="BD948" s="31">
        <v>55</v>
      </c>
      <c r="BE948" s="31" t="s">
        <v>5182</v>
      </c>
      <c r="BF948" s="31" t="s">
        <v>5183</v>
      </c>
      <c r="BG948" s="31" t="s">
        <v>7484</v>
      </c>
      <c r="BH948" s="31" t="s">
        <v>7457</v>
      </c>
      <c r="BI948" s="31">
        <v>74</v>
      </c>
      <c r="BJ948" s="31">
        <v>228</v>
      </c>
      <c r="BK948" s="31" t="s">
        <v>1259</v>
      </c>
      <c r="BL948" s="31" t="s">
        <v>638</v>
      </c>
      <c r="BM948" s="41" t="s">
        <v>445</v>
      </c>
      <c r="BN948" s="41" t="s">
        <v>446</v>
      </c>
      <c r="BO948" s="41" t="s">
        <v>6595</v>
      </c>
      <c r="BP948" s="41" t="s">
        <v>6596</v>
      </c>
      <c r="BQ948" s="33"/>
      <c r="BR948" s="33"/>
      <c r="BS948" s="33"/>
      <c r="BT948" s="33"/>
      <c r="BU948" s="37">
        <v>1540</v>
      </c>
      <c r="BV948" s="31">
        <v>0</v>
      </c>
      <c r="BW948" s="31">
        <v>0</v>
      </c>
      <c r="BX948" s="31">
        <v>0</v>
      </c>
      <c r="BY948" s="40"/>
      <c r="BZ948" s="40"/>
      <c r="CA948" s="40"/>
      <c r="CB948" s="55">
        <v>10</v>
      </c>
      <c r="CC948" s="55">
        <v>0</v>
      </c>
      <c r="CD948" s="55">
        <v>2</v>
      </c>
      <c r="CE948" s="55">
        <v>12</v>
      </c>
      <c r="CF948" s="55">
        <v>20</v>
      </c>
      <c r="CG948" s="55">
        <v>0</v>
      </c>
      <c r="CH948" s="55">
        <v>0</v>
      </c>
      <c r="CI948" s="55">
        <v>20</v>
      </c>
      <c r="CJ948" s="35"/>
      <c r="CK948" s="35"/>
      <c r="CL948" s="35"/>
      <c r="CM948" s="35"/>
      <c r="CN948" s="35"/>
      <c r="CO948" s="35"/>
      <c r="CP948" s="56">
        <f t="shared" si="1865"/>
        <v>0</v>
      </c>
      <c r="CQ948" s="56">
        <f t="shared" si="1866"/>
        <v>0.2</v>
      </c>
      <c r="CR948" s="56">
        <f t="shared" si="1867"/>
        <v>0.2</v>
      </c>
      <c r="CS948" s="56">
        <f t="shared" si="1868"/>
        <v>0</v>
      </c>
      <c r="CT948" s="56">
        <f t="shared" si="1869"/>
        <v>0</v>
      </c>
      <c r="CU948" s="56">
        <f t="shared" si="1870"/>
        <v>0</v>
      </c>
      <c r="CV948" s="31">
        <v>1</v>
      </c>
      <c r="CW948" s="61">
        <f t="shared" si="1979"/>
        <v>-0.77249405680336714</v>
      </c>
      <c r="CX948" s="61">
        <f t="shared" si="1980"/>
        <v>-4.7339029116741935</v>
      </c>
      <c r="CY948" s="61">
        <v>-0.99607749807856993</v>
      </c>
      <c r="CZ948" s="61">
        <v>-5.1904892415234945E-2</v>
      </c>
      <c r="DA948" s="61">
        <v>-0.1240067084255734</v>
      </c>
      <c r="DB948" s="61">
        <v>-6.4323343772921968E-2</v>
      </c>
      <c r="DC948" s="61">
        <v>0</v>
      </c>
      <c r="DD948" s="61">
        <f t="shared" si="1981"/>
        <v>-1.2363124426923002</v>
      </c>
      <c r="DE948" s="61">
        <f t="shared" si="1982"/>
        <v>-7.5762176040790541</v>
      </c>
      <c r="DF948" s="61">
        <v>-0.91734841110058341</v>
      </c>
      <c r="DG948" s="61">
        <v>6.0240183519150614E-2</v>
      </c>
      <c r="DH948" s="61">
        <v>3.3522360218034688</v>
      </c>
      <c r="DI948" s="61">
        <v>-2.0313094083331027</v>
      </c>
      <c r="DJ948" s="61">
        <f t="shared" si="1983"/>
        <v>0.46381838588893309</v>
      </c>
      <c r="DK948" s="61">
        <f t="shared" si="1984"/>
        <v>2.8423146924048597</v>
      </c>
      <c r="DL948" s="61"/>
      <c r="DM948" s="61"/>
      <c r="DN948" s="61">
        <f t="shared" si="1985"/>
        <v>0</v>
      </c>
      <c r="DO948" s="62">
        <v>305.03333333333336</v>
      </c>
      <c r="DP948" s="62">
        <v>1.45</v>
      </c>
      <c r="DQ948" s="62">
        <v>19.883333333333333</v>
      </c>
      <c r="DR948" s="62">
        <v>326.36666666666667</v>
      </c>
    </row>
    <row r="949" spans="1:122" x14ac:dyDescent="0.2">
      <c r="A949" s="19" t="s">
        <v>4675</v>
      </c>
      <c r="B949" s="19" t="s">
        <v>4675</v>
      </c>
      <c r="C949" s="19" t="s">
        <v>112</v>
      </c>
      <c r="D949" s="19" t="s">
        <v>113</v>
      </c>
      <c r="E949" s="19" t="s">
        <v>2734</v>
      </c>
      <c r="F949" s="19" t="s">
        <v>1250</v>
      </c>
      <c r="G949" s="19">
        <v>80</v>
      </c>
      <c r="H949" s="19">
        <v>2</v>
      </c>
      <c r="I949" s="19">
        <v>14</v>
      </c>
      <c r="J949" s="19">
        <v>16</v>
      </c>
      <c r="K949" s="19">
        <v>-3</v>
      </c>
      <c r="L949" s="19">
        <v>176</v>
      </c>
      <c r="M949" s="20"/>
      <c r="N949" s="21">
        <v>14.98</v>
      </c>
      <c r="O949" s="21">
        <v>1198.53</v>
      </c>
      <c r="P949" s="19">
        <v>1</v>
      </c>
      <c r="Q949" s="19">
        <v>3</v>
      </c>
      <c r="R949" s="19">
        <v>0</v>
      </c>
      <c r="S949" s="19">
        <v>0</v>
      </c>
      <c r="T949" s="19">
        <v>1</v>
      </c>
      <c r="U949" s="19">
        <v>11</v>
      </c>
      <c r="V949" s="19">
        <v>72</v>
      </c>
      <c r="W949" s="22">
        <v>2.8000000000000001E-2</v>
      </c>
      <c r="X949" s="19">
        <v>1540</v>
      </c>
      <c r="Y949" s="19">
        <v>2</v>
      </c>
      <c r="Z949" s="19">
        <v>0</v>
      </c>
      <c r="AA949" s="19">
        <v>0</v>
      </c>
      <c r="AB949" s="19">
        <v>0</v>
      </c>
      <c r="AC949" s="22">
        <v>0</v>
      </c>
      <c r="AD949" s="20"/>
      <c r="AE949" s="21">
        <v>84.97</v>
      </c>
      <c r="AF949" s="28">
        <v>40</v>
      </c>
      <c r="AG949" s="23">
        <v>1025829</v>
      </c>
      <c r="AH949" s="23"/>
      <c r="AI949" s="23"/>
      <c r="AJ949" s="23"/>
      <c r="AK949" s="23"/>
      <c r="AL949" s="23"/>
      <c r="AM949" s="23"/>
      <c r="AN949" s="24">
        <v>26.1</v>
      </c>
      <c r="AO949" s="24">
        <v>27.4</v>
      </c>
      <c r="AP949" s="24">
        <v>-5.6</v>
      </c>
      <c r="AQ949" s="29">
        <v>-0.1</v>
      </c>
      <c r="AR949" s="24">
        <f t="shared" ref="AR949:AR985" si="1987">AQ949/(BR949+2*(BS949+BT949))*2000</f>
        <v>-0.14985202112913498</v>
      </c>
      <c r="AS949" s="29">
        <v>1.8</v>
      </c>
      <c r="AT949" s="24">
        <f t="shared" ref="AT949:AT985" si="1988">AS949/(BR949+2*(BS949+BT949))*2000</f>
        <v>2.6973363803244292</v>
      </c>
      <c r="AU949" s="24">
        <v>1.7</v>
      </c>
      <c r="AV949" s="67">
        <v>64</v>
      </c>
      <c r="AW949" s="67">
        <v>83</v>
      </c>
      <c r="AX949" s="67">
        <v>30</v>
      </c>
      <c r="AY949" s="67">
        <v>26</v>
      </c>
      <c r="AZ949" s="67">
        <v>21</v>
      </c>
      <c r="BA949" s="67">
        <v>0</v>
      </c>
      <c r="BB949" s="67">
        <v>0</v>
      </c>
      <c r="BC949" s="67">
        <v>0</v>
      </c>
      <c r="BD949" s="19">
        <v>55</v>
      </c>
      <c r="BE949" s="19" t="s">
        <v>5182</v>
      </c>
      <c r="BF949" s="19" t="s">
        <v>5183</v>
      </c>
      <c r="BG949" s="19" t="s">
        <v>7484</v>
      </c>
      <c r="BH949" s="19" t="s">
        <v>7457</v>
      </c>
      <c r="BI949" s="19">
        <v>74</v>
      </c>
      <c r="BJ949" s="19">
        <v>228</v>
      </c>
      <c r="BK949" s="19" t="s">
        <v>1259</v>
      </c>
      <c r="BL949" s="19" t="s">
        <v>638</v>
      </c>
      <c r="BM949" s="25" t="s">
        <v>445</v>
      </c>
      <c r="BN949" s="25" t="s">
        <v>446</v>
      </c>
      <c r="BO949" s="25" t="s">
        <v>6595</v>
      </c>
      <c r="BP949" s="25" t="s">
        <v>6596</v>
      </c>
      <c r="BQ949" s="21">
        <f t="shared" ref="BQ949:BQ985" si="1989">LEFT(TRIM(BM949),LEN(TRIM(BM949))-3)+RIGHT(TRIM(BM949),2)/60</f>
        <v>1198.2666666666667</v>
      </c>
      <c r="BR949" s="21">
        <f t="shared" ref="BR949:BR985" si="1990">LEFT(TRIM(BN949),LEN(TRIM(BN949))-3)+RIGHT(TRIM(BN949),2)/60</f>
        <v>1061.8833333333334</v>
      </c>
      <c r="BS949" s="21">
        <f t="shared" ref="BS949:BS985" si="1991">LEFT(TRIM(BO949),LEN(TRIM(BO949))-3)+RIGHT(TRIM(BO949),2)/60</f>
        <v>47.533333333333331</v>
      </c>
      <c r="BT949" s="21">
        <f t="shared" ref="BT949:BT985" si="1992">LEFT(TRIM(BP949),LEN(TRIM(BP949))-3)+RIGHT(TRIM(BP949),2)/60</f>
        <v>88.85</v>
      </c>
      <c r="BU949" s="19">
        <v>1540</v>
      </c>
      <c r="BV949" s="19">
        <v>0</v>
      </c>
      <c r="BW949" s="19">
        <v>0</v>
      </c>
      <c r="BX949" s="19">
        <v>0</v>
      </c>
      <c r="BY949" s="24">
        <f t="shared" ref="BY949:BY985" si="1993">BR949/G949</f>
        <v>13.273541666666668</v>
      </c>
      <c r="BZ949" s="24">
        <f t="shared" ref="BZ949:BZ985" si="1994">BS949/G949</f>
        <v>0.59416666666666662</v>
      </c>
      <c r="CA949" s="24">
        <f t="shared" ref="CA949:CA985" si="1995">BT949/G949</f>
        <v>1.110625</v>
      </c>
      <c r="CB949" s="19">
        <v>44</v>
      </c>
      <c r="CC949" s="19">
        <v>12</v>
      </c>
      <c r="CD949" s="19">
        <v>2</v>
      </c>
      <c r="CE949" s="19">
        <v>58</v>
      </c>
      <c r="CF949" s="19">
        <v>49</v>
      </c>
      <c r="CG949" s="19">
        <v>0</v>
      </c>
      <c r="CH949" s="19">
        <v>3</v>
      </c>
      <c r="CI949" s="19">
        <v>42</v>
      </c>
      <c r="CJ949" s="53">
        <f t="shared" ref="CJ949:CJ985" si="1996">IF(BR949=0,0,CB949/BR949*60)</f>
        <v>2.4861488236309697</v>
      </c>
      <c r="CK949" s="53">
        <f t="shared" ref="CK949:CK985" si="1997">IF(BT949=0,0,CC949/BT949*60)</f>
        <v>8.103545301069218</v>
      </c>
      <c r="CL949" s="53">
        <f t="shared" ref="CL949:CL985" si="1998">IF(BS949=0,0,CD949/BS949*60)</f>
        <v>2.5245441795231418</v>
      </c>
      <c r="CM949" s="53">
        <f t="shared" ref="CM949:CM985" si="1999">IF(BR949=0,0,CF949/BR949*60)</f>
        <v>2.7686657354072164</v>
      </c>
      <c r="CN949" s="53">
        <f t="shared" ref="CN949:CN985" si="2000">IF(BT949=0,0,CG949/BT949*60)</f>
        <v>0</v>
      </c>
      <c r="CO949" s="53">
        <f t="shared" ref="CO949:CO985" si="2001">IF(BS949=0,0,CH949/BS949*60)</f>
        <v>3.7868162692847123</v>
      </c>
      <c r="CP949" s="54">
        <f t="shared" si="1865"/>
        <v>2.2727272727272728E-2</v>
      </c>
      <c r="CQ949" s="54">
        <f t="shared" si="1866"/>
        <v>0.25</v>
      </c>
      <c r="CR949" s="54">
        <f t="shared" si="1867"/>
        <v>0.27272727272727271</v>
      </c>
      <c r="CS949" s="54">
        <f t="shared" si="1868"/>
        <v>8.3333333333333329E-2</v>
      </c>
      <c r="CT949" s="54">
        <f t="shared" si="1869"/>
        <v>0.25</v>
      </c>
      <c r="CU949" s="54">
        <f t="shared" si="1870"/>
        <v>0.33333333333333331</v>
      </c>
      <c r="CV949" s="19">
        <v>2</v>
      </c>
      <c r="CW949" s="65">
        <v>19.419</v>
      </c>
      <c r="CX949" s="65">
        <v>32.411000000000001</v>
      </c>
      <c r="CY949" s="24">
        <v>3.1459999999999999</v>
      </c>
      <c r="CZ949" s="24">
        <v>1.4279999999999999</v>
      </c>
      <c r="DA949" s="24">
        <v>-0.122</v>
      </c>
      <c r="DB949" s="24">
        <v>-0.129</v>
      </c>
      <c r="DC949" s="24">
        <v>0</v>
      </c>
      <c r="DD949" s="65">
        <v>4.3220000000000001</v>
      </c>
      <c r="DE949" s="65">
        <v>7.2140000000000004</v>
      </c>
      <c r="DF949" s="24">
        <v>15.475</v>
      </c>
      <c r="DG949" s="24">
        <v>2.1389999999999998</v>
      </c>
      <c r="DH949" s="24">
        <v>4.4749999999999996</v>
      </c>
      <c r="DI949" s="24">
        <v>-6.992</v>
      </c>
      <c r="DJ949" s="65">
        <v>15.096</v>
      </c>
      <c r="DK949" s="65">
        <v>25.196999999999999</v>
      </c>
      <c r="DL949" s="24">
        <v>0</v>
      </c>
      <c r="DM949" s="24">
        <v>0</v>
      </c>
      <c r="DN949" s="65">
        <v>0</v>
      </c>
      <c r="DO949" s="24">
        <v>1061.8800000000001</v>
      </c>
      <c r="DP949" s="24">
        <v>88.85</v>
      </c>
      <c r="DQ949" s="24">
        <v>47.53</v>
      </c>
      <c r="DR949" s="24">
        <v>1198.27</v>
      </c>
    </row>
    <row r="950" spans="1:122" x14ac:dyDescent="0.2">
      <c r="A950" t="s">
        <v>4675</v>
      </c>
      <c r="B950" t="s">
        <v>4675</v>
      </c>
      <c r="C950" t="str">
        <f t="shared" ref="C950:C987" si="2002">CONCATENATE(RIGHT(D950,LEN(D950)-SEARCH(" ",D950)), ", ", LEFT(D950, SEARCH(" ", D950)))</f>
        <v xml:space="preserve">Taylor, Tim </v>
      </c>
      <c r="D950" t="str">
        <f t="shared" ref="D950:D987" si="2003">LEFT(F950, SEARCH(",", F950) - 1)</f>
        <v>Tim Taylor</v>
      </c>
      <c r="E950" t="str">
        <f t="shared" ref="E950:E987" si="2004">LEFT(RIGHT(F950, LEN(F950)-SEARCH(",", F950)-1), 2)</f>
        <v xml:space="preserve">C </v>
      </c>
      <c r="F950" t="s">
        <v>4545</v>
      </c>
      <c r="G950">
        <v>71</v>
      </c>
      <c r="H950">
        <v>1</v>
      </c>
      <c r="I950">
        <v>5</v>
      </c>
      <c r="J950">
        <f t="shared" ref="J950:J987" si="2005">H950+I950</f>
        <v>6</v>
      </c>
      <c r="K950">
        <v>-5</v>
      </c>
      <c r="L950">
        <v>16</v>
      </c>
      <c r="M950" s="5" t="s">
        <v>5735</v>
      </c>
      <c r="N950" s="7">
        <f t="shared" ref="N950:N987" si="2006">LEFT(M950, LEN(M950)-3)+RIGHT(M950,2)/60</f>
        <v>7.916666666666667</v>
      </c>
      <c r="O950" s="7">
        <f t="shared" ref="O950:O987" si="2007">G950*N950</f>
        <v>562.08333333333337</v>
      </c>
      <c r="P950">
        <v>0</v>
      </c>
      <c r="Q950">
        <v>0</v>
      </c>
      <c r="R950">
        <v>0</v>
      </c>
      <c r="S950">
        <v>0</v>
      </c>
      <c r="T950">
        <f t="shared" ref="T950:T987" si="2008">H950-P950-R950</f>
        <v>1</v>
      </c>
      <c r="U950">
        <f t="shared" ref="U950:U987" si="2009">I950-Q950-S950</f>
        <v>5</v>
      </c>
      <c r="V950">
        <v>59</v>
      </c>
      <c r="W950" s="9">
        <f t="shared" ref="W950:W987" si="2010">IF(V950=0,0,H950/V950)</f>
        <v>1.6949152542372881E-2</v>
      </c>
      <c r="X950">
        <v>925</v>
      </c>
      <c r="Y950">
        <v>1</v>
      </c>
      <c r="Z950">
        <v>0</v>
      </c>
      <c r="AA950">
        <v>225</v>
      </c>
      <c r="AB950">
        <v>175</v>
      </c>
      <c r="AC950" s="9">
        <f t="shared" ref="AC950:AC987" si="2011">IF(AA950+AB950=0,0,AA950/(AA950+AB950))</f>
        <v>0.5625</v>
      </c>
      <c r="AD950" s="5" t="s">
        <v>912</v>
      </c>
      <c r="AE950" s="11">
        <f t="shared" ref="AE950:AE965" si="2012">LEFT(AD950, LEN(AD950)-3)+RIGHT(AD950,2)/60</f>
        <v>93.7</v>
      </c>
      <c r="AF950" s="27">
        <v>47</v>
      </c>
      <c r="AG950" s="12">
        <v>165000</v>
      </c>
      <c r="AH950" s="13" t="s">
        <v>4438</v>
      </c>
      <c r="AI950" s="13" t="s">
        <v>4359</v>
      </c>
      <c r="AJ950" s="14">
        <v>-6.5</v>
      </c>
      <c r="AK950" s="13" t="s">
        <v>282</v>
      </c>
      <c r="AL950" s="13" t="s">
        <v>6348</v>
      </c>
      <c r="AM950" s="13" t="s">
        <v>4455</v>
      </c>
      <c r="AN950" s="18">
        <f t="shared" ref="AN950:AN987" si="2013">AH950+0</f>
        <v>10.5</v>
      </c>
      <c r="AO950" s="18">
        <f t="shared" ref="AO950:AO987" si="2014">AI950+0</f>
        <v>14.1</v>
      </c>
      <c r="AP950" s="18">
        <f t="shared" ref="AP950:AP987" si="2015">AJ950+0</f>
        <v>-6.5</v>
      </c>
      <c r="AQ950" s="18">
        <f t="shared" ref="AQ950:AQ987" si="2016">AK950+0</f>
        <v>-3</v>
      </c>
      <c r="AR950" s="18">
        <f t="shared" si="1987"/>
        <v>-8.8140240916658499</v>
      </c>
      <c r="AS950" s="18">
        <f t="shared" ref="AS950:AS987" si="2017">AL950+0</f>
        <v>0.2</v>
      </c>
      <c r="AT950" s="18">
        <f t="shared" si="1988"/>
        <v>0.58760160611105672</v>
      </c>
      <c r="AU950" s="18">
        <f t="shared" ref="AU950:AU987" si="2018">AM950+0</f>
        <v>-2.8</v>
      </c>
      <c r="AV950" s="66">
        <v>22</v>
      </c>
      <c r="AW950" s="66">
        <v>39</v>
      </c>
      <c r="AX950" s="66">
        <v>16</v>
      </c>
      <c r="AY950" s="66">
        <v>11</v>
      </c>
      <c r="AZ950" s="66">
        <v>16</v>
      </c>
      <c r="BA950" s="66">
        <v>225</v>
      </c>
      <c r="BB950" s="66">
        <v>175</v>
      </c>
      <c r="BC950" s="66">
        <v>9.8000000000000007</v>
      </c>
      <c r="BD950">
        <v>27</v>
      </c>
      <c r="BE950" t="s">
        <v>5298</v>
      </c>
      <c r="BF950" t="s">
        <v>5299</v>
      </c>
      <c r="BG950" t="s">
        <v>7484</v>
      </c>
      <c r="BH950" t="s">
        <v>7457</v>
      </c>
      <c r="BI950">
        <v>73</v>
      </c>
      <c r="BJ950">
        <v>190</v>
      </c>
      <c r="BK950" t="s">
        <v>1259</v>
      </c>
      <c r="BL950" t="s">
        <v>7128</v>
      </c>
      <c r="BM950" s="4" t="s">
        <v>2566</v>
      </c>
      <c r="BN950" s="4" t="s">
        <v>2567</v>
      </c>
      <c r="BO950" s="4" t="s">
        <v>2568</v>
      </c>
      <c r="BP950" s="4" t="s">
        <v>7186</v>
      </c>
      <c r="BQ950" s="7">
        <f t="shared" si="1989"/>
        <v>562.26666666666665</v>
      </c>
      <c r="BR950" s="7">
        <f t="shared" si="1990"/>
        <v>443.8</v>
      </c>
      <c r="BS950" s="7">
        <f t="shared" si="1991"/>
        <v>116.78333333333333</v>
      </c>
      <c r="BT950" s="7">
        <f t="shared" si="1992"/>
        <v>1.6833333333333333</v>
      </c>
      <c r="BU950">
        <v>925</v>
      </c>
      <c r="BV950">
        <v>0</v>
      </c>
      <c r="BW950">
        <v>0</v>
      </c>
      <c r="BX950">
        <v>0</v>
      </c>
      <c r="BY950" s="18">
        <f t="shared" si="1993"/>
        <v>6.2507042253521128</v>
      </c>
      <c r="BZ950" s="18">
        <f t="shared" si="1994"/>
        <v>1.6448356807511737</v>
      </c>
      <c r="CA950" s="18">
        <f t="shared" si="1995"/>
        <v>2.3708920187793428E-2</v>
      </c>
      <c r="CB950" s="6">
        <v>12</v>
      </c>
      <c r="CC950" s="6">
        <v>0</v>
      </c>
      <c r="CD950" s="6">
        <v>0</v>
      </c>
      <c r="CE950" s="6">
        <v>12</v>
      </c>
      <c r="CF950" s="6">
        <v>17</v>
      </c>
      <c r="CG950" s="6">
        <v>0</v>
      </c>
      <c r="CH950" s="6">
        <v>16</v>
      </c>
      <c r="CI950" s="6">
        <v>33</v>
      </c>
      <c r="CJ950" s="11">
        <f t="shared" si="1996"/>
        <v>1.6223524109959442</v>
      </c>
      <c r="CK950" s="11">
        <f t="shared" si="1997"/>
        <v>0</v>
      </c>
      <c r="CL950" s="11">
        <f t="shared" si="1998"/>
        <v>0</v>
      </c>
      <c r="CM950" s="11">
        <f t="shared" si="1999"/>
        <v>2.2983325822442544</v>
      </c>
      <c r="CN950" s="11">
        <f t="shared" si="2000"/>
        <v>0</v>
      </c>
      <c r="CO950" s="11">
        <f t="shared" si="2001"/>
        <v>8.2203510774939357</v>
      </c>
      <c r="CP950" s="52">
        <f t="shared" si="1865"/>
        <v>8.3333333333333329E-2</v>
      </c>
      <c r="CQ950" s="52">
        <f t="shared" si="1866"/>
        <v>0.41666666666666669</v>
      </c>
      <c r="CR950" s="52">
        <f t="shared" si="1867"/>
        <v>0.5</v>
      </c>
      <c r="CS950" s="52">
        <f t="shared" si="1868"/>
        <v>0</v>
      </c>
      <c r="CT950" s="52">
        <f t="shared" si="1869"/>
        <v>0</v>
      </c>
      <c r="CU950" s="52">
        <f t="shared" si="1870"/>
        <v>0</v>
      </c>
      <c r="CV950">
        <v>0</v>
      </c>
      <c r="CW950" s="60">
        <f t="shared" ref="CW950:CW987" si="2019">DD950+DJ950+DN950</f>
        <v>3.8569170751830626</v>
      </c>
      <c r="CX950" s="60">
        <f t="shared" ref="CX950:CX987" si="2020">CW950/DR950*2000</f>
        <v>13.719173850544449</v>
      </c>
      <c r="CY950" s="60">
        <v>-3.8209806190557036</v>
      </c>
      <c r="CZ950" s="60">
        <v>-8.7798100680760785E-2</v>
      </c>
      <c r="DA950" s="60">
        <v>-0.21363958305817304</v>
      </c>
      <c r="DB950" s="60">
        <v>-2.0160980937052213</v>
      </c>
      <c r="DC950" s="60">
        <v>0</v>
      </c>
      <c r="DD950" s="60">
        <f t="shared" ref="DD950:DD987" si="2021">SUM(CY950:DC950)</f>
        <v>-6.1385163964998597</v>
      </c>
      <c r="DE950" s="60">
        <f t="shared" ref="DE950:DE987" si="2022">DD950/DR950*2000</f>
        <v>-21.834893513753354</v>
      </c>
      <c r="DF950" s="60">
        <v>4.9963210115903625</v>
      </c>
      <c r="DG950" s="60">
        <v>8.0405770379989427E-3</v>
      </c>
      <c r="DH950" s="60">
        <v>3.221775945207229</v>
      </c>
      <c r="DI950" s="60">
        <v>1.7692959378473319</v>
      </c>
      <c r="DJ950" s="60">
        <f t="shared" ref="DJ950:DJ987" si="2023">SUM(DF950:DI950)</f>
        <v>9.9954334716829223</v>
      </c>
      <c r="DK950" s="60">
        <f t="shared" ref="DK950:DK987" si="2024">DJ950/DR950*2000</f>
        <v>35.554067364297801</v>
      </c>
      <c r="DL950" s="60"/>
      <c r="DM950" s="60"/>
      <c r="DN950" s="60">
        <f t="shared" ref="DN950:DN987" si="2025">SUM(DL950:DM950)</f>
        <v>0</v>
      </c>
      <c r="DO950" s="58">
        <v>443.8</v>
      </c>
      <c r="DP950" s="58">
        <v>1.6833333333333333</v>
      </c>
      <c r="DQ950" s="58">
        <v>116.78333333333333</v>
      </c>
      <c r="DR950" s="58">
        <v>562.26666666666665</v>
      </c>
    </row>
    <row r="951" spans="1:122" x14ac:dyDescent="0.2">
      <c r="A951" t="s">
        <v>4675</v>
      </c>
      <c r="B951" t="s">
        <v>4675</v>
      </c>
      <c r="C951" t="str">
        <f t="shared" si="2002"/>
        <v xml:space="preserve">Prospal, Vaclav </v>
      </c>
      <c r="D951" t="str">
        <f t="shared" si="2003"/>
        <v>Vaclav Prospal</v>
      </c>
      <c r="E951" t="str">
        <f t="shared" si="2004"/>
        <v xml:space="preserve">C </v>
      </c>
      <c r="F951" t="s">
        <v>4532</v>
      </c>
      <c r="G951">
        <v>82</v>
      </c>
      <c r="H951">
        <v>14</v>
      </c>
      <c r="I951">
        <v>41</v>
      </c>
      <c r="J951">
        <f t="shared" si="2005"/>
        <v>55</v>
      </c>
      <c r="K951">
        <v>-24</v>
      </c>
      <c r="L951">
        <v>36</v>
      </c>
      <c r="M951" s="5" t="s">
        <v>1183</v>
      </c>
      <c r="N951" s="7">
        <f t="shared" si="2006"/>
        <v>19.066666666666666</v>
      </c>
      <c r="O951" s="7">
        <f t="shared" si="2007"/>
        <v>1563.4666666666667</v>
      </c>
      <c r="P951">
        <v>2</v>
      </c>
      <c r="Q951">
        <v>10</v>
      </c>
      <c r="R951">
        <v>0</v>
      </c>
      <c r="S951">
        <v>0</v>
      </c>
      <c r="T951">
        <f t="shared" si="2008"/>
        <v>12</v>
      </c>
      <c r="U951">
        <f t="shared" si="2009"/>
        <v>31</v>
      </c>
      <c r="V951">
        <v>219</v>
      </c>
      <c r="W951" s="9">
        <f t="shared" si="2010"/>
        <v>6.3926940639269403E-2</v>
      </c>
      <c r="X951">
        <v>1831</v>
      </c>
      <c r="Y951">
        <v>1</v>
      </c>
      <c r="Z951">
        <v>0</v>
      </c>
      <c r="AA951">
        <v>65</v>
      </c>
      <c r="AB951">
        <v>59</v>
      </c>
      <c r="AC951" s="9">
        <f t="shared" si="2011"/>
        <v>0.52419354838709675</v>
      </c>
      <c r="AD951" s="5" t="s">
        <v>913</v>
      </c>
      <c r="AE951" s="11">
        <f t="shared" si="2012"/>
        <v>28.416666666666668</v>
      </c>
      <c r="AF951" s="27">
        <v>30</v>
      </c>
      <c r="AG951" s="12">
        <v>1284727</v>
      </c>
      <c r="AH951" s="13" t="s">
        <v>314</v>
      </c>
      <c r="AI951" s="13" t="s">
        <v>4436</v>
      </c>
      <c r="AJ951" s="14">
        <v>-10.4</v>
      </c>
      <c r="AK951" s="13" t="s">
        <v>6485</v>
      </c>
      <c r="AL951" s="13" t="s">
        <v>6412</v>
      </c>
      <c r="AM951" s="13" t="s">
        <v>6291</v>
      </c>
      <c r="AN951" s="18">
        <f t="shared" si="2013"/>
        <v>35.5</v>
      </c>
      <c r="AO951" s="18">
        <f t="shared" si="2014"/>
        <v>32</v>
      </c>
      <c r="AP951" s="18">
        <f t="shared" si="2015"/>
        <v>-10.4</v>
      </c>
      <c r="AQ951" s="18">
        <f t="shared" si="2016"/>
        <v>2.9</v>
      </c>
      <c r="AR951" s="18">
        <f t="shared" si="1987"/>
        <v>3.2361857645023901</v>
      </c>
      <c r="AS951" s="18">
        <f t="shared" si="2017"/>
        <v>1.5</v>
      </c>
      <c r="AT951" s="18">
        <f t="shared" si="1988"/>
        <v>1.6738891885357192</v>
      </c>
      <c r="AU951" s="18">
        <f t="shared" si="2018"/>
        <v>4.3</v>
      </c>
      <c r="AV951" s="66">
        <v>26</v>
      </c>
      <c r="AW951" s="66">
        <v>44</v>
      </c>
      <c r="AX951" s="66">
        <v>75</v>
      </c>
      <c r="AY951" s="66">
        <v>46</v>
      </c>
      <c r="AZ951" s="66">
        <v>65</v>
      </c>
      <c r="BA951" s="66">
        <v>65</v>
      </c>
      <c r="BB951" s="66">
        <v>59</v>
      </c>
      <c r="BC951" s="66">
        <v>2.6</v>
      </c>
      <c r="BD951">
        <v>20</v>
      </c>
      <c r="BE951" t="s">
        <v>265</v>
      </c>
      <c r="BF951" t="s">
        <v>266</v>
      </c>
      <c r="BG951" t="s">
        <v>7444</v>
      </c>
      <c r="BH951" t="s">
        <v>1358</v>
      </c>
      <c r="BI951">
        <v>73</v>
      </c>
      <c r="BJ951">
        <v>194</v>
      </c>
      <c r="BK951" t="s">
        <v>1257</v>
      </c>
      <c r="BL951" t="s">
        <v>7128</v>
      </c>
      <c r="BM951" s="4" t="s">
        <v>1990</v>
      </c>
      <c r="BN951" s="4" t="s">
        <v>1991</v>
      </c>
      <c r="BO951" s="4" t="s">
        <v>7216</v>
      </c>
      <c r="BP951" s="4" t="s">
        <v>7218</v>
      </c>
      <c r="BQ951" s="7">
        <f t="shared" si="1989"/>
        <v>1563.1666666666667</v>
      </c>
      <c r="BR951" s="7">
        <f t="shared" si="1990"/>
        <v>1334.1</v>
      </c>
      <c r="BS951" s="7">
        <f t="shared" si="1991"/>
        <v>1.95</v>
      </c>
      <c r="BT951" s="7">
        <f t="shared" si="1992"/>
        <v>227.11666666666667</v>
      </c>
      <c r="BU951" s="12">
        <v>1831</v>
      </c>
      <c r="BV951">
        <v>5</v>
      </c>
      <c r="BW951">
        <v>2</v>
      </c>
      <c r="BX951">
        <v>1</v>
      </c>
      <c r="BY951" s="18">
        <f t="shared" si="1993"/>
        <v>16.269512195121951</v>
      </c>
      <c r="BZ951" s="18">
        <f t="shared" si="1994"/>
        <v>2.3780487804878049E-2</v>
      </c>
      <c r="CA951" s="18">
        <f t="shared" si="1995"/>
        <v>2.7697154471544718</v>
      </c>
      <c r="CB951" s="6">
        <v>61</v>
      </c>
      <c r="CC951" s="6">
        <v>18</v>
      </c>
      <c r="CD951" s="6">
        <v>0</v>
      </c>
      <c r="CE951" s="6">
        <v>79</v>
      </c>
      <c r="CF951" s="6">
        <v>75</v>
      </c>
      <c r="CG951" s="6">
        <v>5</v>
      </c>
      <c r="CH951" s="6">
        <v>0</v>
      </c>
      <c r="CI951" s="6">
        <v>80</v>
      </c>
      <c r="CJ951" s="11">
        <f t="shared" si="1996"/>
        <v>2.7434225320440748</v>
      </c>
      <c r="CK951" s="11">
        <f t="shared" si="1997"/>
        <v>4.7552652821604164</v>
      </c>
      <c r="CL951" s="11">
        <f t="shared" si="1998"/>
        <v>0</v>
      </c>
      <c r="CM951" s="11">
        <f t="shared" si="1999"/>
        <v>3.3730604902181249</v>
      </c>
      <c r="CN951" s="11">
        <f t="shared" si="2000"/>
        <v>1.3209070228223381</v>
      </c>
      <c r="CO951" s="11">
        <f t="shared" si="2001"/>
        <v>0</v>
      </c>
      <c r="CP951" s="52">
        <f t="shared" si="1865"/>
        <v>0.19672131147540983</v>
      </c>
      <c r="CQ951" s="52">
        <f t="shared" si="1866"/>
        <v>0.50819672131147542</v>
      </c>
      <c r="CR951" s="52">
        <f t="shared" si="1867"/>
        <v>0.70491803278688525</v>
      </c>
      <c r="CS951" s="52">
        <f t="shared" si="1868"/>
        <v>0.1111111111111111</v>
      </c>
      <c r="CT951" s="52">
        <f t="shared" si="1869"/>
        <v>0.55555555555555558</v>
      </c>
      <c r="CU951" s="52">
        <f t="shared" si="1870"/>
        <v>0.66666666666666674</v>
      </c>
      <c r="CV951">
        <v>0</v>
      </c>
      <c r="CW951" s="60">
        <f t="shared" si="2019"/>
        <v>39.062934953731961</v>
      </c>
      <c r="CX951" s="60">
        <f t="shared" si="2020"/>
        <v>49.979232268342422</v>
      </c>
      <c r="CY951" s="60">
        <v>22.549511287646883</v>
      </c>
      <c r="CZ951" s="60">
        <v>1.7975072108691839</v>
      </c>
      <c r="DA951" s="60">
        <v>-0.59394286504108507</v>
      </c>
      <c r="DB951" s="60">
        <v>-3.3663975590625207E-2</v>
      </c>
      <c r="DC951" s="60">
        <v>4.7297579837309058</v>
      </c>
      <c r="DD951" s="60">
        <f t="shared" si="2021"/>
        <v>28.449169641615264</v>
      </c>
      <c r="DE951" s="60">
        <f t="shared" si="2022"/>
        <v>36.39940672773038</v>
      </c>
      <c r="DF951" s="60">
        <v>1.7845427093439457</v>
      </c>
      <c r="DG951" s="60">
        <v>-0.22938999700091761</v>
      </c>
      <c r="DH951" s="60">
        <v>0.27551883859337017</v>
      </c>
      <c r="DI951" s="60">
        <v>8.7830937611803002</v>
      </c>
      <c r="DJ951" s="60">
        <f t="shared" si="2023"/>
        <v>10.613765312116698</v>
      </c>
      <c r="DK951" s="60">
        <f t="shared" si="2024"/>
        <v>13.579825540612047</v>
      </c>
      <c r="DL951" s="60"/>
      <c r="DM951" s="60"/>
      <c r="DN951" s="60">
        <f t="shared" si="2025"/>
        <v>0</v>
      </c>
      <c r="DO951" s="59">
        <v>1334.1</v>
      </c>
      <c r="DP951" s="59">
        <v>227.11666666666667</v>
      </c>
      <c r="DQ951" s="59">
        <v>1.95</v>
      </c>
      <c r="DR951" s="58">
        <v>1563.1666666666665</v>
      </c>
    </row>
    <row r="952" spans="1:122" x14ac:dyDescent="0.2">
      <c r="A952" t="s">
        <v>4675</v>
      </c>
      <c r="B952" t="s">
        <v>4675</v>
      </c>
      <c r="C952" t="str">
        <f t="shared" si="2002"/>
        <v xml:space="preserve">Lecavalier, Vincent </v>
      </c>
      <c r="D952" t="str">
        <f t="shared" si="2003"/>
        <v>Vincent Lecavalier</v>
      </c>
      <c r="E952" t="str">
        <f t="shared" si="2004"/>
        <v xml:space="preserve">C </v>
      </c>
      <c r="F952" t="s">
        <v>4528</v>
      </c>
      <c r="G952">
        <v>82</v>
      </c>
      <c r="H952">
        <v>52</v>
      </c>
      <c r="I952">
        <v>56</v>
      </c>
      <c r="J952">
        <f t="shared" si="2005"/>
        <v>108</v>
      </c>
      <c r="K952">
        <v>2</v>
      </c>
      <c r="L952">
        <v>44</v>
      </c>
      <c r="M952" s="5" t="s">
        <v>1184</v>
      </c>
      <c r="N952" s="7">
        <f t="shared" si="2006"/>
        <v>22.6</v>
      </c>
      <c r="O952" s="7">
        <f t="shared" si="2007"/>
        <v>1853.2</v>
      </c>
      <c r="P952">
        <v>16</v>
      </c>
      <c r="Q952">
        <v>20</v>
      </c>
      <c r="R952">
        <v>5</v>
      </c>
      <c r="S952">
        <v>4</v>
      </c>
      <c r="T952">
        <f t="shared" si="2008"/>
        <v>31</v>
      </c>
      <c r="U952">
        <f t="shared" si="2009"/>
        <v>32</v>
      </c>
      <c r="V952">
        <v>339</v>
      </c>
      <c r="W952" s="9">
        <f t="shared" si="2010"/>
        <v>0.15339233038348082</v>
      </c>
      <c r="X952">
        <v>2105</v>
      </c>
      <c r="Y952">
        <v>7</v>
      </c>
      <c r="Z952">
        <v>0</v>
      </c>
      <c r="AA952">
        <v>770</v>
      </c>
      <c r="AB952">
        <v>883</v>
      </c>
      <c r="AC952" s="9">
        <f t="shared" si="2011"/>
        <v>0.46581972171808833</v>
      </c>
      <c r="AD952" s="5" t="s">
        <v>914</v>
      </c>
      <c r="AE952" s="11">
        <f t="shared" si="2012"/>
        <v>17.149999999999999</v>
      </c>
      <c r="AF952" s="27">
        <v>51</v>
      </c>
      <c r="AG952" s="12">
        <v>5922841</v>
      </c>
      <c r="AH952" s="13" t="s">
        <v>307</v>
      </c>
      <c r="AI952" s="13" t="s">
        <v>4475</v>
      </c>
      <c r="AJ952" s="14">
        <v>18.3</v>
      </c>
      <c r="AK952" s="13" t="s">
        <v>4469</v>
      </c>
      <c r="AL952" s="13" t="s">
        <v>6495</v>
      </c>
      <c r="AM952" s="13" t="s">
        <v>6368</v>
      </c>
      <c r="AN952" s="18">
        <f t="shared" si="2013"/>
        <v>45.2</v>
      </c>
      <c r="AO952" s="18">
        <f t="shared" si="2014"/>
        <v>39.200000000000003</v>
      </c>
      <c r="AP952" s="18">
        <f t="shared" si="2015"/>
        <v>18.3</v>
      </c>
      <c r="AQ952" s="18">
        <f t="shared" si="2016"/>
        <v>21.5</v>
      </c>
      <c r="AR952" s="18">
        <f t="shared" si="1987"/>
        <v>18.168374353015739</v>
      </c>
      <c r="AS952" s="18">
        <f t="shared" si="2017"/>
        <v>6.7</v>
      </c>
      <c r="AT952" s="18">
        <f t="shared" si="1988"/>
        <v>5.6617724728002532</v>
      </c>
      <c r="AU952" s="18">
        <f t="shared" si="2018"/>
        <v>28.2</v>
      </c>
      <c r="AV952" s="66">
        <v>22</v>
      </c>
      <c r="AW952" s="66">
        <v>112</v>
      </c>
      <c r="AX952" s="66">
        <v>111</v>
      </c>
      <c r="AY952" s="66">
        <v>78</v>
      </c>
      <c r="AZ952" s="66">
        <v>51</v>
      </c>
      <c r="BA952" s="66">
        <v>770</v>
      </c>
      <c r="BB952" s="66">
        <v>883</v>
      </c>
      <c r="BC952" s="66">
        <v>35</v>
      </c>
      <c r="BD952">
        <v>4</v>
      </c>
      <c r="BE952" t="s">
        <v>7440</v>
      </c>
      <c r="BF952" t="s">
        <v>7441</v>
      </c>
      <c r="BG952" t="s">
        <v>7442</v>
      </c>
      <c r="BH952" t="s">
        <v>7443</v>
      </c>
      <c r="BI952">
        <v>76</v>
      </c>
      <c r="BJ952">
        <v>223</v>
      </c>
      <c r="BK952" t="s">
        <v>1257</v>
      </c>
      <c r="BL952" t="s">
        <v>7128</v>
      </c>
      <c r="BM952" s="4" t="s">
        <v>1846</v>
      </c>
      <c r="BN952" s="4" t="s">
        <v>1847</v>
      </c>
      <c r="BO952" s="4" t="s">
        <v>624</v>
      </c>
      <c r="BP952" s="4" t="s">
        <v>2605</v>
      </c>
      <c r="BQ952" s="7">
        <f t="shared" si="1989"/>
        <v>1853.5333333333333</v>
      </c>
      <c r="BR952" s="7">
        <f t="shared" si="1990"/>
        <v>1340.3166666666666</v>
      </c>
      <c r="BS952" s="7">
        <f t="shared" si="1991"/>
        <v>125.06666666666666</v>
      </c>
      <c r="BT952" s="7">
        <f t="shared" si="1992"/>
        <v>388.15</v>
      </c>
      <c r="BU952" s="12">
        <v>2105</v>
      </c>
      <c r="BV952">
        <v>12</v>
      </c>
      <c r="BW952">
        <v>3</v>
      </c>
      <c r="BX952">
        <v>2</v>
      </c>
      <c r="BY952" s="18">
        <f t="shared" si="1993"/>
        <v>16.345325203252031</v>
      </c>
      <c r="BZ952" s="18">
        <f t="shared" si="1994"/>
        <v>1.5252032520325203</v>
      </c>
      <c r="CA952" s="18">
        <f t="shared" si="1995"/>
        <v>4.7335365853658535</v>
      </c>
      <c r="CB952" s="6">
        <v>73</v>
      </c>
      <c r="CC952" s="6">
        <v>48</v>
      </c>
      <c r="CD952" s="6">
        <v>10</v>
      </c>
      <c r="CE952" s="6">
        <v>131</v>
      </c>
      <c r="CF952" s="6">
        <v>71</v>
      </c>
      <c r="CG952" s="6">
        <v>6</v>
      </c>
      <c r="CH952" s="6">
        <v>14</v>
      </c>
      <c r="CI952" s="6">
        <v>91</v>
      </c>
      <c r="CJ952" s="11">
        <f t="shared" si="1996"/>
        <v>3.267884455166068</v>
      </c>
      <c r="CK952" s="11">
        <f t="shared" si="1997"/>
        <v>7.4198119283782047</v>
      </c>
      <c r="CL952" s="11">
        <f t="shared" si="1998"/>
        <v>4.797441364605544</v>
      </c>
      <c r="CM952" s="11">
        <f t="shared" si="1999"/>
        <v>3.1783533742026138</v>
      </c>
      <c r="CN952" s="11">
        <f t="shared" si="2000"/>
        <v>0.92747649104727559</v>
      </c>
      <c r="CO952" s="11">
        <f t="shared" si="2001"/>
        <v>6.7164179104477615</v>
      </c>
      <c r="CP952" s="52">
        <f t="shared" si="1865"/>
        <v>0.42465753424657532</v>
      </c>
      <c r="CQ952" s="52">
        <f t="shared" si="1866"/>
        <v>0.43835616438356162</v>
      </c>
      <c r="CR952" s="52">
        <f t="shared" si="1867"/>
        <v>0.86301369863013688</v>
      </c>
      <c r="CS952" s="52">
        <f t="shared" si="1868"/>
        <v>0.33333333333333331</v>
      </c>
      <c r="CT952" s="52">
        <f t="shared" si="1869"/>
        <v>0.41666666666666669</v>
      </c>
      <c r="CU952" s="52">
        <f t="shared" si="1870"/>
        <v>0.75</v>
      </c>
      <c r="CV952">
        <v>0</v>
      </c>
      <c r="CW952" s="60">
        <f t="shared" si="2019"/>
        <v>134.97759040397312</v>
      </c>
      <c r="CX952" s="60">
        <f t="shared" si="2020"/>
        <v>145.64355328990374</v>
      </c>
      <c r="CY952" s="60">
        <v>66.30547328985449</v>
      </c>
      <c r="CZ952" s="60">
        <v>29.310487805860362</v>
      </c>
      <c r="DA952" s="60">
        <v>-0.70427096606193795</v>
      </c>
      <c r="DB952" s="60">
        <v>14.893851264322453</v>
      </c>
      <c r="DC952" s="60">
        <v>4.7729821310630625</v>
      </c>
      <c r="DD952" s="60">
        <f t="shared" si="2021"/>
        <v>114.57852352503842</v>
      </c>
      <c r="DE952" s="60">
        <f t="shared" si="2022"/>
        <v>123.63254705431618</v>
      </c>
      <c r="DF952" s="60">
        <v>4.2536287098958425</v>
      </c>
      <c r="DG952" s="60">
        <v>0.27695246579477467</v>
      </c>
      <c r="DH952" s="60">
        <v>6.0519849395253242</v>
      </c>
      <c r="DI952" s="60">
        <v>9.8165007637187784</v>
      </c>
      <c r="DJ952" s="60">
        <f t="shared" si="2023"/>
        <v>20.399066878934718</v>
      </c>
      <c r="DK952" s="60">
        <f t="shared" si="2024"/>
        <v>22.011006235587583</v>
      </c>
      <c r="DL952" s="60"/>
      <c r="DM952" s="60"/>
      <c r="DN952" s="60">
        <f t="shared" si="2025"/>
        <v>0</v>
      </c>
      <c r="DO952" s="58">
        <v>1340.3166666666666</v>
      </c>
      <c r="DP952" s="58">
        <v>388.15</v>
      </c>
      <c r="DQ952" s="58">
        <v>125.06666666666666</v>
      </c>
      <c r="DR952" s="58">
        <v>1853.5333333333333</v>
      </c>
    </row>
    <row r="953" spans="1:122" x14ac:dyDescent="0.2">
      <c r="A953" t="s">
        <v>4676</v>
      </c>
      <c r="B953" t="s">
        <v>4676</v>
      </c>
      <c r="C953" t="str">
        <f t="shared" si="2002"/>
        <v xml:space="preserve">Steen, Alexander </v>
      </c>
      <c r="D953" t="str">
        <f t="shared" si="2003"/>
        <v>Alexander Steen</v>
      </c>
      <c r="E953" t="str">
        <f t="shared" si="2004"/>
        <v xml:space="preserve">C </v>
      </c>
      <c r="F953" t="s">
        <v>4561</v>
      </c>
      <c r="G953">
        <v>82</v>
      </c>
      <c r="H953">
        <v>15</v>
      </c>
      <c r="I953">
        <v>20</v>
      </c>
      <c r="J953">
        <f t="shared" si="2005"/>
        <v>35</v>
      </c>
      <c r="K953">
        <v>5</v>
      </c>
      <c r="L953">
        <v>26</v>
      </c>
      <c r="M953" s="5" t="s">
        <v>5897</v>
      </c>
      <c r="N953" s="7">
        <f t="shared" si="2006"/>
        <v>15.7</v>
      </c>
      <c r="O953" s="7">
        <f t="shared" si="2007"/>
        <v>1287.3999999999999</v>
      </c>
      <c r="P953">
        <v>4</v>
      </c>
      <c r="Q953">
        <v>3</v>
      </c>
      <c r="R953">
        <v>0</v>
      </c>
      <c r="S953">
        <v>1</v>
      </c>
      <c r="T953">
        <f t="shared" si="2008"/>
        <v>11</v>
      </c>
      <c r="U953">
        <f t="shared" si="2009"/>
        <v>16</v>
      </c>
      <c r="V953">
        <v>192</v>
      </c>
      <c r="W953" s="9">
        <f t="shared" si="2010"/>
        <v>7.8125E-2</v>
      </c>
      <c r="X953">
        <v>1890</v>
      </c>
      <c r="Y953">
        <v>5</v>
      </c>
      <c r="Z953">
        <v>0</v>
      </c>
      <c r="AA953">
        <v>15</v>
      </c>
      <c r="AB953">
        <v>29</v>
      </c>
      <c r="AC953" s="9">
        <f t="shared" si="2011"/>
        <v>0.34090909090909088</v>
      </c>
      <c r="AD953" s="5" t="s">
        <v>915</v>
      </c>
      <c r="AE953" s="11">
        <f t="shared" si="2012"/>
        <v>36.766666666666666</v>
      </c>
      <c r="AF953" s="27">
        <v>56</v>
      </c>
      <c r="AG953" s="12">
        <v>1770715</v>
      </c>
      <c r="AH953" s="13" t="s">
        <v>4422</v>
      </c>
      <c r="AI953" s="13" t="s">
        <v>6318</v>
      </c>
      <c r="AJ953" s="14">
        <v>4.2</v>
      </c>
      <c r="AK953" s="13" t="s">
        <v>6322</v>
      </c>
      <c r="AL953" s="13" t="s">
        <v>6339</v>
      </c>
      <c r="AM953" s="13" t="s">
        <v>6327</v>
      </c>
      <c r="AN953" s="18">
        <f t="shared" si="2013"/>
        <v>23.2</v>
      </c>
      <c r="AO953" s="18">
        <f t="shared" si="2014"/>
        <v>24.5</v>
      </c>
      <c r="AP953" s="18">
        <f t="shared" si="2015"/>
        <v>4.2</v>
      </c>
      <c r="AQ953" s="18">
        <f t="shared" si="2016"/>
        <v>1.9</v>
      </c>
      <c r="AR953" s="18">
        <f t="shared" si="1987"/>
        <v>2.416687865683032</v>
      </c>
      <c r="AS953" s="18">
        <f t="shared" si="2017"/>
        <v>2.2000000000000002</v>
      </c>
      <c r="AT953" s="18">
        <f t="shared" si="1988"/>
        <v>2.7982701602645634</v>
      </c>
      <c r="AU953" s="18">
        <f t="shared" si="2018"/>
        <v>4</v>
      </c>
      <c r="AV953" s="66">
        <v>31</v>
      </c>
      <c r="AW953" s="66">
        <v>73</v>
      </c>
      <c r="AX953" s="66">
        <v>59</v>
      </c>
      <c r="AY953" s="66">
        <v>44</v>
      </c>
      <c r="AZ953" s="66">
        <v>25</v>
      </c>
      <c r="BA953" s="66">
        <v>15</v>
      </c>
      <c r="BB953" s="66">
        <v>29</v>
      </c>
      <c r="BC953" s="66">
        <v>0.8</v>
      </c>
      <c r="BE953" t="s">
        <v>1396</v>
      </c>
      <c r="BF953" t="s">
        <v>1342</v>
      </c>
      <c r="BG953" t="s">
        <v>682</v>
      </c>
      <c r="BH953" t="s">
        <v>7457</v>
      </c>
      <c r="BI953">
        <v>73</v>
      </c>
      <c r="BJ953">
        <v>205</v>
      </c>
      <c r="BK953" t="s">
        <v>1259</v>
      </c>
      <c r="BL953" t="s">
        <v>7128</v>
      </c>
      <c r="BM953" s="4" t="s">
        <v>4934</v>
      </c>
      <c r="BN953" s="4" t="s">
        <v>4935</v>
      </c>
      <c r="BO953" s="4" t="s">
        <v>1575</v>
      </c>
      <c r="BP953" s="4" t="s">
        <v>1576</v>
      </c>
      <c r="BQ953" s="7">
        <f t="shared" si="1989"/>
        <v>1286.9333333333334</v>
      </c>
      <c r="BR953" s="7">
        <f t="shared" si="1990"/>
        <v>1001.4666666666667</v>
      </c>
      <c r="BS953" s="7">
        <f t="shared" si="1991"/>
        <v>162.23333333333332</v>
      </c>
      <c r="BT953" s="7">
        <f t="shared" si="1992"/>
        <v>123.23333333333333</v>
      </c>
      <c r="BU953" s="12">
        <v>1890</v>
      </c>
      <c r="BV953">
        <v>2</v>
      </c>
      <c r="BW953">
        <v>1</v>
      </c>
      <c r="BX953">
        <v>0</v>
      </c>
      <c r="BY953" s="18">
        <f t="shared" si="1993"/>
        <v>12.213008130081301</v>
      </c>
      <c r="BZ953" s="18">
        <f t="shared" si="1994"/>
        <v>1.9784552845528454</v>
      </c>
      <c r="CA953" s="18">
        <f t="shared" si="1995"/>
        <v>1.5028455284552846</v>
      </c>
      <c r="CB953" s="6">
        <v>43</v>
      </c>
      <c r="CC953" s="6">
        <v>11</v>
      </c>
      <c r="CD953" s="6">
        <v>1</v>
      </c>
      <c r="CE953" s="6">
        <v>55</v>
      </c>
      <c r="CF953" s="6">
        <v>34</v>
      </c>
      <c r="CG953" s="6">
        <v>4</v>
      </c>
      <c r="CH953" s="6">
        <v>18</v>
      </c>
      <c r="CI953" s="6">
        <v>56</v>
      </c>
      <c r="CJ953" s="11">
        <f t="shared" si="1996"/>
        <v>2.576221541738783</v>
      </c>
      <c r="CK953" s="11">
        <f t="shared" si="1997"/>
        <v>5.3556938057884773</v>
      </c>
      <c r="CL953" s="11">
        <f t="shared" si="1998"/>
        <v>0.369837682350524</v>
      </c>
      <c r="CM953" s="11">
        <f t="shared" si="1999"/>
        <v>2.0370123818399679</v>
      </c>
      <c r="CN953" s="11">
        <f t="shared" si="2000"/>
        <v>1.9475250202867191</v>
      </c>
      <c r="CO953" s="11">
        <f t="shared" si="2001"/>
        <v>6.6570782823094312</v>
      </c>
      <c r="CP953" s="52">
        <f t="shared" si="1865"/>
        <v>0.2558139534883721</v>
      </c>
      <c r="CQ953" s="52">
        <f t="shared" si="1866"/>
        <v>0.37209302325581395</v>
      </c>
      <c r="CR953" s="52">
        <f t="shared" si="1867"/>
        <v>0.62790697674418605</v>
      </c>
      <c r="CS953" s="52">
        <f t="shared" si="1868"/>
        <v>0.36363636363636365</v>
      </c>
      <c r="CT953" s="52">
        <f t="shared" si="1869"/>
        <v>0.27272727272727271</v>
      </c>
      <c r="CU953" s="52">
        <f t="shared" si="1870"/>
        <v>0.63636363636363635</v>
      </c>
      <c r="CV953">
        <v>0</v>
      </c>
      <c r="CW953" s="60">
        <f t="shared" si="2019"/>
        <v>51.262528551266414</v>
      </c>
      <c r="CX953" s="60">
        <f t="shared" si="2020"/>
        <v>79.666175742747214</v>
      </c>
      <c r="CY953" s="60">
        <v>14.059644311894802</v>
      </c>
      <c r="CZ953" s="60">
        <v>3.6482287236509792</v>
      </c>
      <c r="DA953" s="60">
        <v>6.6138309537396148E-2</v>
      </c>
      <c r="DB953" s="60">
        <v>-0.98850711269186842</v>
      </c>
      <c r="DC953" s="60">
        <v>2.4032241904820726</v>
      </c>
      <c r="DD953" s="60">
        <f t="shared" si="2021"/>
        <v>19.188728422873382</v>
      </c>
      <c r="DE953" s="60">
        <f t="shared" si="2022"/>
        <v>29.82085851047459</v>
      </c>
      <c r="DF953" s="60">
        <v>14.316254999764874</v>
      </c>
      <c r="DG953" s="60">
        <v>-0.62599331851116236</v>
      </c>
      <c r="DH953" s="60">
        <v>8.8315406030082126</v>
      </c>
      <c r="DI953" s="60">
        <v>9.5519978441311082</v>
      </c>
      <c r="DJ953" s="60">
        <f t="shared" si="2023"/>
        <v>32.073800128393032</v>
      </c>
      <c r="DK953" s="60">
        <f t="shared" si="2024"/>
        <v>49.845317232272635</v>
      </c>
      <c r="DL953" s="60"/>
      <c r="DM953" s="60"/>
      <c r="DN953" s="60">
        <f t="shared" si="2025"/>
        <v>0</v>
      </c>
      <c r="DO953" s="59">
        <v>1001.4666666666667</v>
      </c>
      <c r="DP953" s="59">
        <v>123.23333333333332</v>
      </c>
      <c r="DQ953" s="59">
        <v>162.23333333333332</v>
      </c>
      <c r="DR953" s="58">
        <v>1286.9333333333334</v>
      </c>
    </row>
    <row r="954" spans="1:122" x14ac:dyDescent="0.2">
      <c r="A954" t="s">
        <v>4676</v>
      </c>
      <c r="B954" t="s">
        <v>4676</v>
      </c>
      <c r="C954" t="str">
        <f t="shared" si="2002"/>
        <v xml:space="preserve">Ponikarovsky, Alexei </v>
      </c>
      <c r="D954" t="str">
        <f t="shared" si="2003"/>
        <v>Alexei Ponikarovsky</v>
      </c>
      <c r="E954" t="str">
        <f t="shared" si="2004"/>
        <v>LW</v>
      </c>
      <c r="F954" t="s">
        <v>4556</v>
      </c>
      <c r="G954">
        <v>71</v>
      </c>
      <c r="H954">
        <v>21</v>
      </c>
      <c r="I954">
        <v>24</v>
      </c>
      <c r="J954">
        <f t="shared" si="2005"/>
        <v>45</v>
      </c>
      <c r="K954">
        <v>8</v>
      </c>
      <c r="L954">
        <v>63</v>
      </c>
      <c r="M954" s="5" t="s">
        <v>1185</v>
      </c>
      <c r="N954" s="7">
        <f t="shared" si="2006"/>
        <v>17.100000000000001</v>
      </c>
      <c r="O954" s="7">
        <f t="shared" si="2007"/>
        <v>1214.1000000000001</v>
      </c>
      <c r="P954">
        <v>6</v>
      </c>
      <c r="Q954">
        <v>5</v>
      </c>
      <c r="R954">
        <v>0</v>
      </c>
      <c r="S954">
        <v>0</v>
      </c>
      <c r="T954">
        <f t="shared" si="2008"/>
        <v>15</v>
      </c>
      <c r="U954">
        <f t="shared" si="2009"/>
        <v>19</v>
      </c>
      <c r="V954">
        <v>198</v>
      </c>
      <c r="W954" s="9">
        <f t="shared" si="2010"/>
        <v>0.10606060606060606</v>
      </c>
      <c r="X954">
        <v>1718</v>
      </c>
      <c r="Y954">
        <v>1</v>
      </c>
      <c r="Z954">
        <v>0</v>
      </c>
      <c r="AA954">
        <v>1</v>
      </c>
      <c r="AB954">
        <v>3</v>
      </c>
      <c r="AC954" s="9">
        <f t="shared" si="2011"/>
        <v>0.25</v>
      </c>
      <c r="AD954" s="5" t="s">
        <v>916</v>
      </c>
      <c r="AE954" s="11">
        <f t="shared" si="2012"/>
        <v>26.966666666666665</v>
      </c>
      <c r="AF954" s="27">
        <v>53</v>
      </c>
      <c r="AG954" s="12">
        <v>2352462</v>
      </c>
      <c r="AH954" s="13" t="s">
        <v>6329</v>
      </c>
      <c r="AI954" s="13" t="s">
        <v>6286</v>
      </c>
      <c r="AJ954" s="14">
        <v>8.4</v>
      </c>
      <c r="AK954" s="13" t="s">
        <v>6291</v>
      </c>
      <c r="AL954" s="13" t="s">
        <v>6485</v>
      </c>
      <c r="AM954" s="13" t="s">
        <v>6494</v>
      </c>
      <c r="AN954" s="18">
        <f t="shared" si="2013"/>
        <v>26.6</v>
      </c>
      <c r="AO954" s="18">
        <f t="shared" si="2014"/>
        <v>23.4</v>
      </c>
      <c r="AP954" s="18">
        <f t="shared" si="2015"/>
        <v>8.4</v>
      </c>
      <c r="AQ954" s="18">
        <f t="shared" si="2016"/>
        <v>4.3</v>
      </c>
      <c r="AR954" s="18">
        <f t="shared" si="1987"/>
        <v>5.8780643397430064</v>
      </c>
      <c r="AS954" s="18">
        <f t="shared" si="2017"/>
        <v>2.9</v>
      </c>
      <c r="AT954" s="18">
        <f t="shared" si="1988"/>
        <v>3.9642759500592368</v>
      </c>
      <c r="AU954" s="18">
        <f t="shared" si="2018"/>
        <v>7.1</v>
      </c>
      <c r="AV954" s="66">
        <v>38</v>
      </c>
      <c r="AW954" s="66">
        <v>133</v>
      </c>
      <c r="AX954" s="66">
        <v>78</v>
      </c>
      <c r="AY954" s="66">
        <v>37</v>
      </c>
      <c r="AZ954" s="66">
        <v>23</v>
      </c>
      <c r="BA954" s="66">
        <v>1</v>
      </c>
      <c r="BB954" s="66">
        <v>3</v>
      </c>
      <c r="BC954" s="66">
        <v>0</v>
      </c>
      <c r="BD954">
        <v>23</v>
      </c>
      <c r="BE954" t="s">
        <v>1278</v>
      </c>
      <c r="BF954" t="s">
        <v>1279</v>
      </c>
      <c r="BH954" t="s">
        <v>1280</v>
      </c>
      <c r="BI954">
        <v>76</v>
      </c>
      <c r="BJ954">
        <v>220</v>
      </c>
      <c r="BK954" t="s">
        <v>1259</v>
      </c>
      <c r="BL954" t="s">
        <v>7128</v>
      </c>
      <c r="BM954" s="4" t="s">
        <v>435</v>
      </c>
      <c r="BN954" s="4" t="s">
        <v>6562</v>
      </c>
      <c r="BO954" s="4" t="s">
        <v>6563</v>
      </c>
      <c r="BP954" s="4" t="s">
        <v>6565</v>
      </c>
      <c r="BQ954" s="7">
        <f t="shared" si="1989"/>
        <v>1214.2333333333333</v>
      </c>
      <c r="BR954" s="7">
        <f t="shared" si="1990"/>
        <v>965.4</v>
      </c>
      <c r="BS954" s="7">
        <f t="shared" si="1991"/>
        <v>67.599999999999994</v>
      </c>
      <c r="BT954" s="7">
        <f t="shared" si="1992"/>
        <v>181.23333333333332</v>
      </c>
      <c r="BU954" s="12">
        <v>1718</v>
      </c>
      <c r="BV954">
        <v>7</v>
      </c>
      <c r="BW954">
        <v>0</v>
      </c>
      <c r="BX954">
        <v>0</v>
      </c>
      <c r="BY954" s="18">
        <f t="shared" si="1993"/>
        <v>13.597183098591549</v>
      </c>
      <c r="BZ954" s="18">
        <f t="shared" si="1994"/>
        <v>0.95211267605633798</v>
      </c>
      <c r="CA954" s="18">
        <f t="shared" si="1995"/>
        <v>2.5525821596244129</v>
      </c>
      <c r="CB954" s="6">
        <v>51</v>
      </c>
      <c r="CC954" s="6">
        <v>19</v>
      </c>
      <c r="CD954" s="6">
        <v>0</v>
      </c>
      <c r="CE954" s="6">
        <v>70</v>
      </c>
      <c r="CF954" s="6">
        <v>40</v>
      </c>
      <c r="CG954" s="6">
        <v>0</v>
      </c>
      <c r="CH954" s="6">
        <v>6</v>
      </c>
      <c r="CI954" s="6">
        <v>46</v>
      </c>
      <c r="CJ954" s="11">
        <f t="shared" si="1996"/>
        <v>3.1696706028589183</v>
      </c>
      <c r="CK954" s="11">
        <f t="shared" si="1997"/>
        <v>6.290233584697444</v>
      </c>
      <c r="CL954" s="11">
        <f t="shared" si="1998"/>
        <v>0</v>
      </c>
      <c r="CM954" s="11">
        <f t="shared" si="1999"/>
        <v>2.4860161591050343</v>
      </c>
      <c r="CN954" s="11">
        <f t="shared" si="2000"/>
        <v>0</v>
      </c>
      <c r="CO954" s="11">
        <f t="shared" si="2001"/>
        <v>5.3254437869822491</v>
      </c>
      <c r="CP954" s="52">
        <f t="shared" si="1865"/>
        <v>0.29411764705882354</v>
      </c>
      <c r="CQ954" s="52">
        <f t="shared" si="1866"/>
        <v>0.37254901960784315</v>
      </c>
      <c r="CR954" s="52">
        <f t="shared" si="1867"/>
        <v>0.66666666666666674</v>
      </c>
      <c r="CS954" s="52">
        <f t="shared" si="1868"/>
        <v>0.31578947368421051</v>
      </c>
      <c r="CT954" s="52">
        <f t="shared" si="1869"/>
        <v>0.26315789473684209</v>
      </c>
      <c r="CU954" s="52">
        <f t="shared" si="1870"/>
        <v>0.57894736842105265</v>
      </c>
      <c r="CV954">
        <v>0</v>
      </c>
      <c r="CW954" s="60">
        <f t="shared" si="2019"/>
        <v>36.370762993914781</v>
      </c>
      <c r="CX954" s="60">
        <f t="shared" si="2020"/>
        <v>59.907370347129515</v>
      </c>
      <c r="CY954" s="60">
        <v>24.903179253080218</v>
      </c>
      <c r="CZ954" s="60">
        <v>6.2454265422258466</v>
      </c>
      <c r="DA954" s="60">
        <v>6.2402098050112126E-2</v>
      </c>
      <c r="DB954" s="60">
        <v>-0.88874874252895475</v>
      </c>
      <c r="DC954" s="60">
        <v>-3.3093697403401903</v>
      </c>
      <c r="DD954" s="60">
        <f t="shared" si="2021"/>
        <v>27.012889410487031</v>
      </c>
      <c r="DE954" s="60">
        <f t="shared" si="2022"/>
        <v>44.49373719024959</v>
      </c>
      <c r="DF954" s="60">
        <v>9.5644065764467889</v>
      </c>
      <c r="DG954" s="60">
        <v>0.6908948973111475</v>
      </c>
      <c r="DH954" s="60">
        <v>4.9299142708191974</v>
      </c>
      <c r="DI954" s="60">
        <v>-5.8273421611493896</v>
      </c>
      <c r="DJ954" s="60">
        <f t="shared" si="2023"/>
        <v>9.3578735834277467</v>
      </c>
      <c r="DK954" s="60">
        <f t="shared" si="2024"/>
        <v>15.413633156879918</v>
      </c>
      <c r="DL954" s="60"/>
      <c r="DM954" s="60"/>
      <c r="DN954" s="60">
        <f t="shared" si="2025"/>
        <v>0</v>
      </c>
      <c r="DO954" s="59">
        <v>965.4</v>
      </c>
      <c r="DP954" s="59">
        <v>181.23333333333332</v>
      </c>
      <c r="DQ954" s="59">
        <v>67.599999999999994</v>
      </c>
      <c r="DR954" s="58">
        <v>1214.2333333333333</v>
      </c>
    </row>
    <row r="955" spans="1:122" x14ac:dyDescent="0.2">
      <c r="A955" t="s">
        <v>4676</v>
      </c>
      <c r="B955" t="s">
        <v>4676</v>
      </c>
      <c r="C955" t="str">
        <f t="shared" si="2002"/>
        <v xml:space="preserve">Wozniewski, Andy </v>
      </c>
      <c r="D955" t="str">
        <f t="shared" si="2003"/>
        <v>Andy Wozniewski</v>
      </c>
      <c r="E955" t="str">
        <f t="shared" si="2004"/>
        <v xml:space="preserve">D </v>
      </c>
      <c r="F955" t="s">
        <v>4577</v>
      </c>
      <c r="G955">
        <v>15</v>
      </c>
      <c r="H955">
        <v>0</v>
      </c>
      <c r="I955">
        <v>2</v>
      </c>
      <c r="J955">
        <f t="shared" si="2005"/>
        <v>2</v>
      </c>
      <c r="K955">
        <v>-1</v>
      </c>
      <c r="L955">
        <v>14</v>
      </c>
      <c r="M955" s="5" t="s">
        <v>5649</v>
      </c>
      <c r="N955" s="7">
        <f t="shared" si="2006"/>
        <v>13.916666666666666</v>
      </c>
      <c r="O955" s="7">
        <f t="shared" si="2007"/>
        <v>208.75</v>
      </c>
      <c r="P955">
        <v>0</v>
      </c>
      <c r="Q955">
        <v>0</v>
      </c>
      <c r="R955">
        <v>0</v>
      </c>
      <c r="S955">
        <v>0</v>
      </c>
      <c r="T955">
        <f t="shared" si="2008"/>
        <v>0</v>
      </c>
      <c r="U955">
        <f t="shared" si="2009"/>
        <v>2</v>
      </c>
      <c r="V955">
        <v>10</v>
      </c>
      <c r="W955" s="9">
        <f t="shared" si="2010"/>
        <v>0</v>
      </c>
      <c r="X955">
        <v>315</v>
      </c>
      <c r="Y955">
        <v>0</v>
      </c>
      <c r="Z955">
        <v>0</v>
      </c>
      <c r="AA955">
        <v>0</v>
      </c>
      <c r="AB955">
        <v>0</v>
      </c>
      <c r="AC955" s="9">
        <f t="shared" si="2011"/>
        <v>0</v>
      </c>
      <c r="AD955" s="5" t="s">
        <v>917</v>
      </c>
      <c r="AE955" s="11">
        <f t="shared" si="2012"/>
        <v>104.41666666666667</v>
      </c>
      <c r="AH955" s="13" t="s">
        <v>6485</v>
      </c>
      <c r="AI955" s="13" t="s">
        <v>6431</v>
      </c>
      <c r="AJ955" s="14">
        <v>-1.3</v>
      </c>
      <c r="AK955" s="13" t="s">
        <v>6333</v>
      </c>
      <c r="AL955" s="13" t="s">
        <v>6333</v>
      </c>
      <c r="AM955" s="13" t="s">
        <v>6351</v>
      </c>
      <c r="AN955" s="18">
        <f t="shared" si="2013"/>
        <v>2.9</v>
      </c>
      <c r="AO955" s="18">
        <f t="shared" si="2014"/>
        <v>3.8</v>
      </c>
      <c r="AP955" s="18">
        <f t="shared" si="2015"/>
        <v>-1.3</v>
      </c>
      <c r="AQ955" s="18">
        <f t="shared" si="2016"/>
        <v>0</v>
      </c>
      <c r="AR955" s="18">
        <f t="shared" si="1987"/>
        <v>0</v>
      </c>
      <c r="AS955" s="18">
        <f t="shared" si="2017"/>
        <v>0</v>
      </c>
      <c r="AT955" s="18">
        <f t="shared" si="1988"/>
        <v>0</v>
      </c>
      <c r="AU955" s="18">
        <f t="shared" si="2018"/>
        <v>-0.1</v>
      </c>
      <c r="AV955" s="66">
        <v>16</v>
      </c>
      <c r="AW955" s="66">
        <v>16</v>
      </c>
      <c r="AX955" s="66">
        <v>6</v>
      </c>
      <c r="AY955" s="66">
        <v>10</v>
      </c>
      <c r="AZ955" s="66">
        <v>3</v>
      </c>
      <c r="BA955" s="66">
        <v>0</v>
      </c>
      <c r="BB955" s="66">
        <v>0</v>
      </c>
      <c r="BC955" s="66">
        <v>0</v>
      </c>
      <c r="BE955" t="s">
        <v>3986</v>
      </c>
      <c r="BF955" t="s">
        <v>4980</v>
      </c>
      <c r="BG955" t="s">
        <v>166</v>
      </c>
      <c r="BH955" t="s">
        <v>7471</v>
      </c>
      <c r="BI955">
        <v>76</v>
      </c>
      <c r="BJ955">
        <v>220</v>
      </c>
      <c r="BK955" t="s">
        <v>1259</v>
      </c>
      <c r="BL955" t="s">
        <v>7128</v>
      </c>
      <c r="BM955" s="4" t="s">
        <v>3720</v>
      </c>
      <c r="BN955" s="4" t="s">
        <v>3721</v>
      </c>
      <c r="BO955" s="4" t="s">
        <v>1402</v>
      </c>
      <c r="BP955" s="4" t="s">
        <v>3722</v>
      </c>
      <c r="BQ955" s="7">
        <f t="shared" si="1989"/>
        <v>208.83333333333334</v>
      </c>
      <c r="BR955" s="7">
        <f t="shared" si="1990"/>
        <v>182.46666666666667</v>
      </c>
      <c r="BS955" s="7">
        <f t="shared" si="1991"/>
        <v>18.866666666666667</v>
      </c>
      <c r="BT955" s="7">
        <f t="shared" si="1992"/>
        <v>7.5</v>
      </c>
      <c r="BU955">
        <v>315</v>
      </c>
      <c r="BV955">
        <v>0</v>
      </c>
      <c r="BW955">
        <v>0</v>
      </c>
      <c r="BX955">
        <v>0</v>
      </c>
      <c r="BY955" s="18">
        <f t="shared" si="1993"/>
        <v>12.164444444444445</v>
      </c>
      <c r="BZ955" s="18">
        <f t="shared" si="1994"/>
        <v>1.2577777777777779</v>
      </c>
      <c r="CA955" s="18">
        <f t="shared" si="1995"/>
        <v>0.5</v>
      </c>
      <c r="CB955" s="6">
        <v>5</v>
      </c>
      <c r="CC955" s="6">
        <v>0</v>
      </c>
      <c r="CD955" s="6">
        <v>0</v>
      </c>
      <c r="CE955" s="6">
        <v>5</v>
      </c>
      <c r="CF955" s="6">
        <v>5</v>
      </c>
      <c r="CG955" s="6">
        <v>0</v>
      </c>
      <c r="CH955" s="6">
        <v>2</v>
      </c>
      <c r="CI955" s="6">
        <v>7</v>
      </c>
      <c r="CJ955" s="11">
        <f t="shared" si="1996"/>
        <v>1.6441359152356596</v>
      </c>
      <c r="CK955" s="11">
        <f t="shared" si="1997"/>
        <v>0</v>
      </c>
      <c r="CL955" s="11">
        <f t="shared" si="1998"/>
        <v>0</v>
      </c>
      <c r="CM955" s="11">
        <f t="shared" si="1999"/>
        <v>1.6441359152356596</v>
      </c>
      <c r="CN955" s="11">
        <f t="shared" si="2000"/>
        <v>0</v>
      </c>
      <c r="CO955" s="11">
        <f t="shared" si="2001"/>
        <v>6.3604240282685511</v>
      </c>
      <c r="CP955" s="52">
        <f t="shared" si="1865"/>
        <v>0</v>
      </c>
      <c r="CQ955" s="52">
        <f t="shared" si="1866"/>
        <v>0.4</v>
      </c>
      <c r="CR955" s="52">
        <f t="shared" si="1867"/>
        <v>0.4</v>
      </c>
      <c r="CS955" s="52">
        <f t="shared" si="1868"/>
        <v>0</v>
      </c>
      <c r="CT955" s="52">
        <f t="shared" si="1869"/>
        <v>0</v>
      </c>
      <c r="CU955" s="52">
        <f t="shared" si="1870"/>
        <v>0</v>
      </c>
      <c r="CV955">
        <v>0</v>
      </c>
      <c r="CW955" s="60">
        <f t="shared" si="2019"/>
        <v>5.5661614974460711</v>
      </c>
      <c r="CX955" s="60">
        <f t="shared" si="2020"/>
        <v>53.307213064128376</v>
      </c>
      <c r="CY955" s="60">
        <v>0.29560317141941145</v>
      </c>
      <c r="CZ955" s="60">
        <v>-0.28590374678485186</v>
      </c>
      <c r="DA955" s="60">
        <v>1.0732400260355027E-2</v>
      </c>
      <c r="DB955" s="60">
        <v>-4.6481068954725466E-2</v>
      </c>
      <c r="DC955" s="60">
        <v>0</v>
      </c>
      <c r="DD955" s="60">
        <f t="shared" si="2021"/>
        <v>-2.6049244059810857E-2</v>
      </c>
      <c r="DE955" s="60">
        <f t="shared" si="2022"/>
        <v>-0.24947400536131703</v>
      </c>
      <c r="DF955" s="60">
        <v>6.8120297285732851</v>
      </c>
      <c r="DG955" s="60">
        <v>0.24867742423225642</v>
      </c>
      <c r="DH955" s="60">
        <v>1.3182531615170054</v>
      </c>
      <c r="DI955" s="60">
        <v>-2.7867495728166651</v>
      </c>
      <c r="DJ955" s="60">
        <f t="shared" si="2023"/>
        <v>5.5922107415058822</v>
      </c>
      <c r="DK955" s="60">
        <f t="shared" si="2024"/>
        <v>53.556687069489691</v>
      </c>
      <c r="DL955" s="60"/>
      <c r="DM955" s="60"/>
      <c r="DN955" s="60">
        <f t="shared" si="2025"/>
        <v>0</v>
      </c>
      <c r="DO955" s="59">
        <v>182.46666666666667</v>
      </c>
      <c r="DP955" s="59">
        <v>7.5</v>
      </c>
      <c r="DQ955" s="59">
        <v>18.866666666666667</v>
      </c>
      <c r="DR955" s="58">
        <v>208.83333333333334</v>
      </c>
    </row>
    <row r="956" spans="1:122" x14ac:dyDescent="0.2">
      <c r="A956" t="s">
        <v>4676</v>
      </c>
      <c r="B956" t="s">
        <v>4676</v>
      </c>
      <c r="C956" t="str">
        <f t="shared" si="2002"/>
        <v xml:space="preserve">Battaglia, Bates </v>
      </c>
      <c r="D956" t="str">
        <f t="shared" si="2003"/>
        <v>Bates Battaglia</v>
      </c>
      <c r="E956" t="str">
        <f t="shared" si="2004"/>
        <v>LW</v>
      </c>
      <c r="F956" t="s">
        <v>4563</v>
      </c>
      <c r="G956">
        <v>82</v>
      </c>
      <c r="H956">
        <v>12</v>
      </c>
      <c r="I956">
        <v>19</v>
      </c>
      <c r="J956">
        <f t="shared" si="2005"/>
        <v>31</v>
      </c>
      <c r="K956">
        <v>9</v>
      </c>
      <c r="L956">
        <v>45</v>
      </c>
      <c r="M956" s="5" t="s">
        <v>5879</v>
      </c>
      <c r="N956" s="7">
        <f t="shared" si="2006"/>
        <v>12.45</v>
      </c>
      <c r="O956" s="7">
        <f t="shared" si="2007"/>
        <v>1020.9</v>
      </c>
      <c r="P956">
        <v>0</v>
      </c>
      <c r="Q956">
        <v>0</v>
      </c>
      <c r="R956">
        <v>0</v>
      </c>
      <c r="S956">
        <v>0</v>
      </c>
      <c r="T956">
        <f t="shared" si="2008"/>
        <v>12</v>
      </c>
      <c r="U956">
        <f t="shared" si="2009"/>
        <v>19</v>
      </c>
      <c r="V956">
        <v>94</v>
      </c>
      <c r="W956" s="9">
        <f t="shared" si="2010"/>
        <v>0.1276595744680851</v>
      </c>
      <c r="X956">
        <v>1439</v>
      </c>
      <c r="Y956">
        <v>0</v>
      </c>
      <c r="Z956">
        <v>0</v>
      </c>
      <c r="AA956">
        <v>0</v>
      </c>
      <c r="AB956">
        <v>4</v>
      </c>
      <c r="AC956" s="9">
        <f t="shared" si="2011"/>
        <v>0</v>
      </c>
      <c r="AD956" s="5" t="s">
        <v>918</v>
      </c>
      <c r="AE956" s="11">
        <f t="shared" si="2012"/>
        <v>32.93333333333333</v>
      </c>
      <c r="AF956" s="27">
        <v>57</v>
      </c>
      <c r="AG956" s="12">
        <v>1716750</v>
      </c>
      <c r="AH956" s="13" t="s">
        <v>6321</v>
      </c>
      <c r="AI956" s="13" t="s">
        <v>6290</v>
      </c>
      <c r="AJ956" s="14">
        <v>6.8</v>
      </c>
      <c r="AK956" s="13" t="s">
        <v>6412</v>
      </c>
      <c r="AL956" s="13" t="s">
        <v>6381</v>
      </c>
      <c r="AM956" s="13" t="s">
        <v>6399</v>
      </c>
      <c r="AN956" s="18">
        <f t="shared" si="2013"/>
        <v>20.5</v>
      </c>
      <c r="AO956" s="18">
        <f t="shared" si="2014"/>
        <v>22.7</v>
      </c>
      <c r="AP956" s="18">
        <f t="shared" si="2015"/>
        <v>6.8</v>
      </c>
      <c r="AQ956" s="18">
        <f t="shared" si="2016"/>
        <v>1.5</v>
      </c>
      <c r="AR956" s="18">
        <f t="shared" si="1987"/>
        <v>2.6534192254964104</v>
      </c>
      <c r="AS956" s="18">
        <f t="shared" si="2017"/>
        <v>2.6</v>
      </c>
      <c r="AT956" s="18">
        <f t="shared" si="1988"/>
        <v>4.5992599908604443</v>
      </c>
      <c r="AU956" s="18">
        <f t="shared" si="2018"/>
        <v>4.0999999999999996</v>
      </c>
      <c r="AV956" s="66">
        <v>22</v>
      </c>
      <c r="AW956" s="66">
        <v>60</v>
      </c>
      <c r="AX956" s="66">
        <v>33</v>
      </c>
      <c r="AY956" s="66">
        <v>40</v>
      </c>
      <c r="AZ956" s="66">
        <v>21</v>
      </c>
      <c r="BA956" s="66">
        <v>0</v>
      </c>
      <c r="BB956" s="66">
        <v>4</v>
      </c>
      <c r="BC956" s="66">
        <v>0</v>
      </c>
      <c r="BE956" t="s">
        <v>164</v>
      </c>
      <c r="BF956" t="s">
        <v>165</v>
      </c>
      <c r="BG956" t="s">
        <v>166</v>
      </c>
      <c r="BH956" t="s">
        <v>7471</v>
      </c>
      <c r="BI956">
        <v>74</v>
      </c>
      <c r="BJ956">
        <v>205</v>
      </c>
      <c r="BK956" t="s">
        <v>1259</v>
      </c>
      <c r="BL956" t="s">
        <v>7128</v>
      </c>
      <c r="BM956" s="4" t="s">
        <v>533</v>
      </c>
      <c r="BN956" s="4" t="s">
        <v>6861</v>
      </c>
      <c r="BO956" s="4" t="s">
        <v>6862</v>
      </c>
      <c r="BP956" s="4" t="s">
        <v>6864</v>
      </c>
      <c r="BQ956" s="7">
        <f t="shared" si="1989"/>
        <v>1021.4166666666666</v>
      </c>
      <c r="BR956" s="7">
        <f t="shared" si="1990"/>
        <v>912.2166666666667</v>
      </c>
      <c r="BS956" s="7">
        <f t="shared" si="1991"/>
        <v>83.86666666666666</v>
      </c>
      <c r="BT956" s="7">
        <f t="shared" si="1992"/>
        <v>25.333333333333332</v>
      </c>
      <c r="BU956" s="12">
        <v>1439</v>
      </c>
      <c r="BV956">
        <v>0</v>
      </c>
      <c r="BW956">
        <v>0</v>
      </c>
      <c r="BX956">
        <v>0</v>
      </c>
      <c r="BY956" s="18">
        <f t="shared" si="1993"/>
        <v>11.12459349593496</v>
      </c>
      <c r="BZ956" s="18">
        <f t="shared" si="1994"/>
        <v>1.0227642276422764</v>
      </c>
      <c r="CA956" s="18">
        <f t="shared" si="1995"/>
        <v>0.30894308943089427</v>
      </c>
      <c r="CB956" s="6">
        <v>45</v>
      </c>
      <c r="CC956" s="6">
        <v>1</v>
      </c>
      <c r="CD956" s="6">
        <v>0</v>
      </c>
      <c r="CE956" s="6">
        <v>46</v>
      </c>
      <c r="CF956" s="6">
        <v>37</v>
      </c>
      <c r="CG956" s="6">
        <v>0</v>
      </c>
      <c r="CH956" s="6">
        <v>13</v>
      </c>
      <c r="CI956" s="6">
        <v>50</v>
      </c>
      <c r="CJ956" s="11">
        <f t="shared" si="1996"/>
        <v>2.9598231414320426</v>
      </c>
      <c r="CK956" s="11">
        <f t="shared" si="1997"/>
        <v>2.3684210526315792</v>
      </c>
      <c r="CL956" s="11">
        <f t="shared" si="1998"/>
        <v>0</v>
      </c>
      <c r="CM956" s="11">
        <f t="shared" si="1999"/>
        <v>2.4336323607330126</v>
      </c>
      <c r="CN956" s="11">
        <f t="shared" si="2000"/>
        <v>0</v>
      </c>
      <c r="CO956" s="11">
        <f t="shared" si="2001"/>
        <v>9.3004769475357723</v>
      </c>
      <c r="CP956" s="52">
        <f t="shared" si="1865"/>
        <v>0.26666666666666666</v>
      </c>
      <c r="CQ956" s="52">
        <f t="shared" si="1866"/>
        <v>0.42222222222222222</v>
      </c>
      <c r="CR956" s="52">
        <f t="shared" si="1867"/>
        <v>0.68888888888888888</v>
      </c>
      <c r="CS956" s="52">
        <f t="shared" si="1868"/>
        <v>0</v>
      </c>
      <c r="CT956" s="52">
        <f t="shared" si="1869"/>
        <v>0</v>
      </c>
      <c r="CU956" s="52">
        <f t="shared" si="1870"/>
        <v>0</v>
      </c>
      <c r="CV956">
        <v>0</v>
      </c>
      <c r="CW956" s="60">
        <f t="shared" si="2019"/>
        <v>28.182959427970356</v>
      </c>
      <c r="CX956" s="60">
        <f t="shared" si="2020"/>
        <v>55.184060232625313</v>
      </c>
      <c r="CY956" s="60">
        <v>19.362526936390065</v>
      </c>
      <c r="CZ956" s="60">
        <v>-1.4071021468380236</v>
      </c>
      <c r="DA956" s="60">
        <v>5.2492829206373326E-2</v>
      </c>
      <c r="DB956" s="60">
        <v>-1.102609386687796</v>
      </c>
      <c r="DC956" s="60">
        <v>0</v>
      </c>
      <c r="DD956" s="60">
        <f t="shared" si="2021"/>
        <v>16.905308232070617</v>
      </c>
      <c r="DE956" s="60">
        <f t="shared" si="2022"/>
        <v>33.101688632593188</v>
      </c>
      <c r="DF956" s="60">
        <v>10.69860265844749</v>
      </c>
      <c r="DG956" s="60">
        <v>9.6575339701392718E-2</v>
      </c>
      <c r="DH956" s="60">
        <v>1.4871475188379801</v>
      </c>
      <c r="DI956" s="60">
        <v>-1.0046743210871227</v>
      </c>
      <c r="DJ956" s="60">
        <f t="shared" si="2023"/>
        <v>11.27765119589974</v>
      </c>
      <c r="DK956" s="60">
        <f t="shared" si="2024"/>
        <v>22.082371600032126</v>
      </c>
      <c r="DL956" s="60"/>
      <c r="DM956" s="60"/>
      <c r="DN956" s="60">
        <f t="shared" si="2025"/>
        <v>0</v>
      </c>
      <c r="DO956" s="58">
        <v>912.2166666666667</v>
      </c>
      <c r="DP956" s="58">
        <v>25.333333333333336</v>
      </c>
      <c r="DQ956" s="58">
        <v>83.86666666666666</v>
      </c>
      <c r="DR956" s="58">
        <v>1021.4166666666667</v>
      </c>
    </row>
    <row r="957" spans="1:122" x14ac:dyDescent="0.2">
      <c r="A957" t="s">
        <v>4676</v>
      </c>
      <c r="B957" t="s">
        <v>4676</v>
      </c>
      <c r="C957" t="str">
        <f t="shared" si="2002"/>
        <v xml:space="preserve">Ondrus, Ben </v>
      </c>
      <c r="D957" t="str">
        <f t="shared" si="2003"/>
        <v>Ben Ondrus</v>
      </c>
      <c r="E957" t="str">
        <f t="shared" si="2004"/>
        <v>RW</v>
      </c>
      <c r="F957" t="s">
        <v>4576</v>
      </c>
      <c r="G957">
        <v>16</v>
      </c>
      <c r="H957">
        <v>0</v>
      </c>
      <c r="I957">
        <v>2</v>
      </c>
      <c r="J957">
        <f t="shared" si="2005"/>
        <v>2</v>
      </c>
      <c r="K957">
        <v>-5</v>
      </c>
      <c r="L957">
        <v>20</v>
      </c>
      <c r="M957" s="5" t="s">
        <v>5866</v>
      </c>
      <c r="N957" s="7">
        <f t="shared" si="2006"/>
        <v>4.9000000000000004</v>
      </c>
      <c r="O957" s="7">
        <f t="shared" si="2007"/>
        <v>78.400000000000006</v>
      </c>
      <c r="P957">
        <v>0</v>
      </c>
      <c r="Q957">
        <v>0</v>
      </c>
      <c r="R957">
        <v>0</v>
      </c>
      <c r="S957">
        <v>0</v>
      </c>
      <c r="T957">
        <f t="shared" si="2008"/>
        <v>0</v>
      </c>
      <c r="U957">
        <f t="shared" si="2009"/>
        <v>2</v>
      </c>
      <c r="V957">
        <v>7</v>
      </c>
      <c r="W957" s="9">
        <f t="shared" si="2010"/>
        <v>0</v>
      </c>
      <c r="X957">
        <v>130</v>
      </c>
      <c r="Y957">
        <v>0</v>
      </c>
      <c r="Z957">
        <v>0</v>
      </c>
      <c r="AA957">
        <v>4</v>
      </c>
      <c r="AB957">
        <v>5</v>
      </c>
      <c r="AC957" s="9">
        <f t="shared" si="2011"/>
        <v>0.44444444444444442</v>
      </c>
      <c r="AD957" s="5" t="s">
        <v>919</v>
      </c>
      <c r="AE957" s="11">
        <f t="shared" si="2012"/>
        <v>39.15</v>
      </c>
      <c r="AH957" s="13" t="s">
        <v>6283</v>
      </c>
      <c r="AI957" s="13" t="s">
        <v>6336</v>
      </c>
      <c r="AJ957" s="14">
        <v>-5.2</v>
      </c>
      <c r="AK957" s="13" t="s">
        <v>6274</v>
      </c>
      <c r="AL957" s="13" t="s">
        <v>6429</v>
      </c>
      <c r="AM957" s="13" t="s">
        <v>6434</v>
      </c>
      <c r="AN957" s="18">
        <f t="shared" si="2013"/>
        <v>2.4</v>
      </c>
      <c r="AO957" s="18">
        <f t="shared" si="2014"/>
        <v>2.2999999999999998</v>
      </c>
      <c r="AP957" s="18">
        <f t="shared" si="2015"/>
        <v>-5.2</v>
      </c>
      <c r="AQ957" s="18">
        <f t="shared" si="2016"/>
        <v>-0.5</v>
      </c>
      <c r="AR957" s="18">
        <f t="shared" si="1987"/>
        <v>-12.242399510304018</v>
      </c>
      <c r="AS957" s="18">
        <f t="shared" si="2017"/>
        <v>-0.7</v>
      </c>
      <c r="AT957" s="18">
        <f t="shared" si="1988"/>
        <v>-17.139359314425626</v>
      </c>
      <c r="AU957" s="18">
        <f t="shared" si="2018"/>
        <v>-1.3</v>
      </c>
      <c r="AV957" s="66">
        <v>0</v>
      </c>
      <c r="AW957" s="66">
        <v>24</v>
      </c>
      <c r="AX957" s="66">
        <v>7</v>
      </c>
      <c r="AY957" s="66">
        <v>2</v>
      </c>
      <c r="AZ957" s="66">
        <v>2</v>
      </c>
      <c r="BA957" s="66">
        <v>4</v>
      </c>
      <c r="BB957" s="66">
        <v>5</v>
      </c>
      <c r="BC957" s="66">
        <v>0.8</v>
      </c>
      <c r="BE957" t="s">
        <v>3995</v>
      </c>
      <c r="BF957" t="s">
        <v>3996</v>
      </c>
      <c r="BG957" t="s">
        <v>7474</v>
      </c>
      <c r="BH957" t="s">
        <v>7457</v>
      </c>
      <c r="BI957">
        <v>72</v>
      </c>
      <c r="BJ957">
        <v>194</v>
      </c>
      <c r="BK957" t="s">
        <v>1258</v>
      </c>
      <c r="BL957" t="s">
        <v>638</v>
      </c>
      <c r="BM957" s="4" t="s">
        <v>6037</v>
      </c>
      <c r="BN957" s="4" t="s">
        <v>6038</v>
      </c>
      <c r="BO957" s="4" t="s">
        <v>7305</v>
      </c>
      <c r="BP957" s="4" t="s">
        <v>2400</v>
      </c>
      <c r="BQ957" s="7">
        <f t="shared" si="1989"/>
        <v>78.3</v>
      </c>
      <c r="BR957" s="7">
        <f t="shared" si="1990"/>
        <v>74.916666666666671</v>
      </c>
      <c r="BS957" s="7">
        <f t="shared" si="1991"/>
        <v>1.4666666666666668</v>
      </c>
      <c r="BT957" s="7">
        <f t="shared" si="1992"/>
        <v>1.9166666666666665</v>
      </c>
      <c r="BU957">
        <v>130</v>
      </c>
      <c r="BV957">
        <v>0</v>
      </c>
      <c r="BW957">
        <v>0</v>
      </c>
      <c r="BX957">
        <v>0</v>
      </c>
      <c r="BY957" s="18">
        <f t="shared" si="1993"/>
        <v>4.682291666666667</v>
      </c>
      <c r="BZ957" s="18">
        <f t="shared" si="1994"/>
        <v>9.1666666666666674E-2</v>
      </c>
      <c r="CA957" s="18">
        <f t="shared" si="1995"/>
        <v>0.11979166666666666</v>
      </c>
      <c r="CB957" s="6">
        <v>1</v>
      </c>
      <c r="CC957" s="6">
        <v>0</v>
      </c>
      <c r="CD957" s="6">
        <v>0</v>
      </c>
      <c r="CE957" s="6">
        <v>1</v>
      </c>
      <c r="CF957" s="6">
        <v>6</v>
      </c>
      <c r="CG957" s="6">
        <v>0</v>
      </c>
      <c r="CH957" s="6">
        <v>0</v>
      </c>
      <c r="CI957" s="6">
        <v>6</v>
      </c>
      <c r="CJ957" s="11">
        <f t="shared" si="1996"/>
        <v>0.80088987764182418</v>
      </c>
      <c r="CK957" s="11">
        <f t="shared" si="1997"/>
        <v>0</v>
      </c>
      <c r="CL957" s="11">
        <f t="shared" si="1998"/>
        <v>0</v>
      </c>
      <c r="CM957" s="11">
        <f t="shared" si="1999"/>
        <v>4.8053392658509457</v>
      </c>
      <c r="CN957" s="11">
        <f t="shared" si="2000"/>
        <v>0</v>
      </c>
      <c r="CO957" s="11">
        <f t="shared" si="2001"/>
        <v>0</v>
      </c>
      <c r="CP957" s="52">
        <f t="shared" si="1865"/>
        <v>0</v>
      </c>
      <c r="CQ957" s="52">
        <f t="shared" si="1866"/>
        <v>2</v>
      </c>
      <c r="CR957" s="52">
        <f t="shared" si="1867"/>
        <v>2</v>
      </c>
      <c r="CS957" s="52">
        <f t="shared" si="1868"/>
        <v>0</v>
      </c>
      <c r="CT957" s="52">
        <f t="shared" si="1869"/>
        <v>0</v>
      </c>
      <c r="CU957" s="52">
        <f t="shared" si="1870"/>
        <v>0</v>
      </c>
      <c r="CV957">
        <v>0</v>
      </c>
      <c r="CW957" s="60">
        <f t="shared" si="2019"/>
        <v>-3.5940522332122558</v>
      </c>
      <c r="CX957" s="60">
        <f t="shared" si="2020"/>
        <v>-91.802100465191714</v>
      </c>
      <c r="CY957" s="60">
        <v>-6.7666082615469247E-2</v>
      </c>
      <c r="CZ957" s="60">
        <v>-0.10645838610945571</v>
      </c>
      <c r="DA957" s="60">
        <v>4.024007695382914E-3</v>
      </c>
      <c r="DB957" s="60">
        <v>-1.9282517096288962E-2</v>
      </c>
      <c r="DC957" s="60">
        <v>0</v>
      </c>
      <c r="DD957" s="60">
        <f t="shared" si="2021"/>
        <v>-0.18938297812583099</v>
      </c>
      <c r="DE957" s="60">
        <f t="shared" si="2022"/>
        <v>-4.8373685345039847</v>
      </c>
      <c r="DF957" s="60">
        <v>-0.47604982793419015</v>
      </c>
      <c r="DG957" s="60">
        <v>7.3066868853027362E-3</v>
      </c>
      <c r="DH957" s="60">
        <v>0.21541569204254118</v>
      </c>
      <c r="DI957" s="60">
        <v>-3.1513418060800782</v>
      </c>
      <c r="DJ957" s="60">
        <f t="shared" si="2023"/>
        <v>-3.4046692550864246</v>
      </c>
      <c r="DK957" s="60">
        <f t="shared" si="2024"/>
        <v>-86.964731930687734</v>
      </c>
      <c r="DL957" s="60"/>
      <c r="DM957" s="60"/>
      <c r="DN957" s="60">
        <f t="shared" si="2025"/>
        <v>0</v>
      </c>
      <c r="DO957" s="58">
        <v>74.916666666666671</v>
      </c>
      <c r="DP957" s="58">
        <v>1.9166666666666665</v>
      </c>
      <c r="DQ957" s="58">
        <v>1.4666666666666668</v>
      </c>
      <c r="DR957" s="58">
        <v>78.3</v>
      </c>
    </row>
    <row r="958" spans="1:122" x14ac:dyDescent="0.2">
      <c r="A958" t="s">
        <v>4676</v>
      </c>
      <c r="B958" t="s">
        <v>4676</v>
      </c>
      <c r="C958" t="str">
        <f t="shared" si="2002"/>
        <v xml:space="preserve">Devereaux, Boyd </v>
      </c>
      <c r="D958" t="str">
        <f t="shared" si="2003"/>
        <v>Boyd Devereaux</v>
      </c>
      <c r="E958" t="str">
        <f t="shared" si="2004"/>
        <v xml:space="preserve">C </v>
      </c>
      <c r="F958" t="s">
        <v>4569</v>
      </c>
      <c r="G958">
        <v>33</v>
      </c>
      <c r="H958">
        <v>8</v>
      </c>
      <c r="I958">
        <v>11</v>
      </c>
      <c r="J958">
        <f t="shared" si="2005"/>
        <v>19</v>
      </c>
      <c r="K958">
        <v>4</v>
      </c>
      <c r="L958">
        <v>12</v>
      </c>
      <c r="M958" s="5" t="s">
        <v>5504</v>
      </c>
      <c r="N958" s="7">
        <f t="shared" si="2006"/>
        <v>15.283333333333333</v>
      </c>
      <c r="O958" s="7">
        <f t="shared" si="2007"/>
        <v>504.35</v>
      </c>
      <c r="P958">
        <v>0</v>
      </c>
      <c r="Q958">
        <v>1</v>
      </c>
      <c r="R958">
        <v>0</v>
      </c>
      <c r="S958">
        <v>0</v>
      </c>
      <c r="T958">
        <f t="shared" si="2008"/>
        <v>8</v>
      </c>
      <c r="U958">
        <f t="shared" si="2009"/>
        <v>10</v>
      </c>
      <c r="V958">
        <v>57</v>
      </c>
      <c r="W958" s="9">
        <f t="shared" si="2010"/>
        <v>0.14035087719298245</v>
      </c>
      <c r="X958">
        <v>694</v>
      </c>
      <c r="Y958">
        <v>0</v>
      </c>
      <c r="Z958">
        <v>0</v>
      </c>
      <c r="AA958">
        <v>11</v>
      </c>
      <c r="AB958">
        <v>31</v>
      </c>
      <c r="AC958" s="9">
        <f t="shared" si="2011"/>
        <v>0.26190476190476192</v>
      </c>
      <c r="AD958" s="5" t="s">
        <v>4303</v>
      </c>
      <c r="AE958" s="11">
        <f t="shared" si="2012"/>
        <v>26.533333333333335</v>
      </c>
      <c r="AF958" s="27">
        <v>54</v>
      </c>
      <c r="AG958" s="12">
        <v>1170841</v>
      </c>
      <c r="AH958" s="13" t="s">
        <v>4412</v>
      </c>
      <c r="AI958" s="13" t="s">
        <v>4383</v>
      </c>
      <c r="AJ958" s="14">
        <v>2.9</v>
      </c>
      <c r="AK958" s="13" t="s">
        <v>6339</v>
      </c>
      <c r="AL958" s="13" t="s">
        <v>6345</v>
      </c>
      <c r="AM958" s="13" t="s">
        <v>6296</v>
      </c>
      <c r="AN958" s="18">
        <f t="shared" si="2013"/>
        <v>10.1</v>
      </c>
      <c r="AO958" s="18">
        <f t="shared" si="2014"/>
        <v>11.3</v>
      </c>
      <c r="AP958" s="18">
        <f t="shared" si="2015"/>
        <v>2.9</v>
      </c>
      <c r="AQ958" s="18">
        <f t="shared" si="2016"/>
        <v>2.2000000000000002</v>
      </c>
      <c r="AR958" s="18">
        <f t="shared" si="1987"/>
        <v>7.6746417047007185</v>
      </c>
      <c r="AS958" s="18">
        <f t="shared" si="2017"/>
        <v>1.2</v>
      </c>
      <c r="AT958" s="18">
        <f t="shared" si="1988"/>
        <v>4.1861682025640281</v>
      </c>
      <c r="AU958" s="18">
        <f t="shared" si="2018"/>
        <v>3.4</v>
      </c>
      <c r="AV958" s="66">
        <v>12</v>
      </c>
      <c r="AW958" s="66">
        <v>25</v>
      </c>
      <c r="AX958" s="66">
        <v>15</v>
      </c>
      <c r="AY958" s="66">
        <v>12</v>
      </c>
      <c r="AZ958" s="66">
        <v>17</v>
      </c>
      <c r="BA958" s="66">
        <v>11</v>
      </c>
      <c r="BB958" s="66">
        <v>31</v>
      </c>
      <c r="BC958" s="66">
        <v>1.9</v>
      </c>
      <c r="BD958">
        <v>22</v>
      </c>
      <c r="BE958" t="s">
        <v>3037</v>
      </c>
      <c r="BF958" t="s">
        <v>3038</v>
      </c>
      <c r="BG958" t="s">
        <v>7484</v>
      </c>
      <c r="BH958" t="s">
        <v>7457</v>
      </c>
      <c r="BI958">
        <v>74</v>
      </c>
      <c r="BJ958">
        <v>195</v>
      </c>
      <c r="BK958" t="s">
        <v>1259</v>
      </c>
      <c r="BL958" t="s">
        <v>7128</v>
      </c>
      <c r="BM958" s="4" t="s">
        <v>7530</v>
      </c>
      <c r="BN958" s="4" t="s">
        <v>7531</v>
      </c>
      <c r="BO958" s="4" t="s">
        <v>7532</v>
      </c>
      <c r="BP958" s="4" t="s">
        <v>6757</v>
      </c>
      <c r="BQ958" s="7">
        <f t="shared" si="1989"/>
        <v>504.33333333333331</v>
      </c>
      <c r="BR958" s="7">
        <f t="shared" si="1990"/>
        <v>435.35</v>
      </c>
      <c r="BS958" s="7">
        <f t="shared" si="1991"/>
        <v>58.466666666666669</v>
      </c>
      <c r="BT958" s="7">
        <f t="shared" si="1992"/>
        <v>10.516666666666667</v>
      </c>
      <c r="BU958">
        <v>694</v>
      </c>
      <c r="BV958">
        <v>0</v>
      </c>
      <c r="BW958">
        <v>0</v>
      </c>
      <c r="BX958">
        <v>0</v>
      </c>
      <c r="BY958" s="18">
        <f t="shared" si="1993"/>
        <v>13.192424242424243</v>
      </c>
      <c r="BZ958" s="18">
        <f t="shared" si="1994"/>
        <v>1.7717171717171718</v>
      </c>
      <c r="CA958" s="18">
        <f t="shared" si="1995"/>
        <v>0.31868686868686869</v>
      </c>
      <c r="CB958" s="6">
        <v>24</v>
      </c>
      <c r="CC958" s="6">
        <v>1</v>
      </c>
      <c r="CD958" s="6">
        <v>0</v>
      </c>
      <c r="CE958" s="6">
        <v>25</v>
      </c>
      <c r="CF958" s="6">
        <v>20</v>
      </c>
      <c r="CG958" s="6">
        <v>0</v>
      </c>
      <c r="CH958" s="6">
        <v>7</v>
      </c>
      <c r="CI958" s="6">
        <v>27</v>
      </c>
      <c r="CJ958" s="11">
        <f t="shared" si="1996"/>
        <v>3.3076834730676468</v>
      </c>
      <c r="CK958" s="11">
        <f t="shared" si="1997"/>
        <v>5.7052297939778125</v>
      </c>
      <c r="CL958" s="11">
        <f t="shared" si="1998"/>
        <v>0</v>
      </c>
      <c r="CM958" s="11">
        <f t="shared" si="1999"/>
        <v>2.7564028942230387</v>
      </c>
      <c r="CN958" s="11">
        <f t="shared" si="2000"/>
        <v>0</v>
      </c>
      <c r="CO958" s="11">
        <f t="shared" si="2001"/>
        <v>7.1835803876852911</v>
      </c>
      <c r="CP958" s="52">
        <f t="shared" si="1865"/>
        <v>0.33333333333333331</v>
      </c>
      <c r="CQ958" s="52">
        <f t="shared" si="1866"/>
        <v>0.41666666666666669</v>
      </c>
      <c r="CR958" s="52">
        <f t="shared" si="1867"/>
        <v>0.75</v>
      </c>
      <c r="CS958" s="52">
        <f t="shared" si="1868"/>
        <v>0</v>
      </c>
      <c r="CT958" s="52">
        <f t="shared" si="1869"/>
        <v>1</v>
      </c>
      <c r="CU958" s="52">
        <f t="shared" si="1870"/>
        <v>1</v>
      </c>
      <c r="CV958">
        <v>0</v>
      </c>
      <c r="CW958" s="60">
        <f t="shared" si="2019"/>
        <v>25.907072255149934</v>
      </c>
      <c r="CX958" s="60">
        <f t="shared" si="2020"/>
        <v>102.73789393978824</v>
      </c>
      <c r="CY958" s="60">
        <v>16.31927142729835</v>
      </c>
      <c r="CZ958" s="60">
        <v>0.56026968561553903</v>
      </c>
      <c r="DA958" s="60">
        <v>2.5918789455574069E-2</v>
      </c>
      <c r="DB958" s="60">
        <v>-0.76867124970206446</v>
      </c>
      <c r="DC958" s="60">
        <v>0</v>
      </c>
      <c r="DD958" s="60">
        <f t="shared" si="2021"/>
        <v>16.136788652667398</v>
      </c>
      <c r="DE958" s="60">
        <f t="shared" si="2022"/>
        <v>63.992552489097406</v>
      </c>
      <c r="DF958" s="60">
        <v>4.0344966847807822</v>
      </c>
      <c r="DG958" s="60">
        <v>4.0091473257617631E-2</v>
      </c>
      <c r="DH958" s="60">
        <v>2.7553302054246265</v>
      </c>
      <c r="DI958" s="60">
        <v>2.9403652390195094</v>
      </c>
      <c r="DJ958" s="60">
        <f t="shared" si="2023"/>
        <v>9.7702836024825359</v>
      </c>
      <c r="DK958" s="60">
        <f t="shared" si="2024"/>
        <v>38.745341450690823</v>
      </c>
      <c r="DL958" s="60"/>
      <c r="DM958" s="60"/>
      <c r="DN958" s="60">
        <f t="shared" si="2025"/>
        <v>0</v>
      </c>
      <c r="DO958" s="59">
        <v>435.35</v>
      </c>
      <c r="DP958" s="59">
        <v>10.516666666666667</v>
      </c>
      <c r="DQ958" s="59">
        <v>58.466666666666669</v>
      </c>
      <c r="DR958" s="58">
        <v>504.33333333333337</v>
      </c>
    </row>
    <row r="959" spans="1:122" x14ac:dyDescent="0.2">
      <c r="A959" t="s">
        <v>4676</v>
      </c>
      <c r="B959" t="s">
        <v>4676</v>
      </c>
      <c r="C959" t="str">
        <f t="shared" si="2002"/>
        <v xml:space="preserve">McCabe, Bryan </v>
      </c>
      <c r="D959" t="str">
        <f t="shared" si="2003"/>
        <v>Bryan McCabe</v>
      </c>
      <c r="E959" t="str">
        <f t="shared" si="2004"/>
        <v xml:space="preserve">D </v>
      </c>
      <c r="F959" t="s">
        <v>4555</v>
      </c>
      <c r="G959">
        <v>82</v>
      </c>
      <c r="H959">
        <v>15</v>
      </c>
      <c r="I959">
        <v>42</v>
      </c>
      <c r="J959">
        <f t="shared" si="2005"/>
        <v>57</v>
      </c>
      <c r="K959">
        <v>3</v>
      </c>
      <c r="L959">
        <v>115</v>
      </c>
      <c r="M959" s="5" t="s">
        <v>1670</v>
      </c>
      <c r="N959" s="7">
        <f t="shared" si="2006"/>
        <v>26.833333333333332</v>
      </c>
      <c r="O959" s="7">
        <f t="shared" si="2007"/>
        <v>2200.333333333333</v>
      </c>
      <c r="P959">
        <v>11</v>
      </c>
      <c r="Q959">
        <v>23</v>
      </c>
      <c r="R959">
        <v>0</v>
      </c>
      <c r="S959">
        <v>0</v>
      </c>
      <c r="T959">
        <f t="shared" si="2008"/>
        <v>4</v>
      </c>
      <c r="U959">
        <f t="shared" si="2009"/>
        <v>19</v>
      </c>
      <c r="V959">
        <v>207</v>
      </c>
      <c r="W959" s="9">
        <f t="shared" si="2010"/>
        <v>7.2463768115942032E-2</v>
      </c>
      <c r="X959">
        <v>2494</v>
      </c>
      <c r="Y959">
        <v>1</v>
      </c>
      <c r="Z959">
        <v>0</v>
      </c>
      <c r="AA959">
        <v>0</v>
      </c>
      <c r="AB959">
        <v>0</v>
      </c>
      <c r="AC959" s="9">
        <f t="shared" si="2011"/>
        <v>0</v>
      </c>
      <c r="AD959" s="5" t="s">
        <v>921</v>
      </c>
      <c r="AE959" s="11">
        <f t="shared" si="2012"/>
        <v>38.583333333333336</v>
      </c>
      <c r="AF959" s="27">
        <v>58</v>
      </c>
      <c r="AG959" s="12">
        <v>4561395</v>
      </c>
      <c r="AH959" s="13" t="s">
        <v>324</v>
      </c>
      <c r="AI959" s="13" t="s">
        <v>325</v>
      </c>
      <c r="AJ959" s="14">
        <v>7.5</v>
      </c>
      <c r="AK959" s="13" t="s">
        <v>4363</v>
      </c>
      <c r="AL959" s="13" t="s">
        <v>6287</v>
      </c>
      <c r="AM959" s="13" t="s">
        <v>4476</v>
      </c>
      <c r="AN959" s="18">
        <f t="shared" si="2013"/>
        <v>50.3</v>
      </c>
      <c r="AO959" s="18">
        <f t="shared" si="2014"/>
        <v>44.3</v>
      </c>
      <c r="AP959" s="18">
        <f t="shared" si="2015"/>
        <v>7.5</v>
      </c>
      <c r="AQ959" s="18">
        <f t="shared" si="2016"/>
        <v>8.5</v>
      </c>
      <c r="AR959" s="18">
        <f t="shared" si="1987"/>
        <v>5.676284815938117</v>
      </c>
      <c r="AS959" s="18">
        <f t="shared" si="2017"/>
        <v>5</v>
      </c>
      <c r="AT959" s="18">
        <f t="shared" si="1988"/>
        <v>3.3389910681988924</v>
      </c>
      <c r="AU959" s="18">
        <f t="shared" si="2018"/>
        <v>13.5</v>
      </c>
      <c r="AV959" s="66">
        <v>140</v>
      </c>
      <c r="AW959" s="66">
        <v>141</v>
      </c>
      <c r="AX959" s="66">
        <v>79</v>
      </c>
      <c r="AY959" s="66">
        <v>104</v>
      </c>
      <c r="AZ959" s="66">
        <v>16</v>
      </c>
      <c r="BA959" s="66">
        <v>0</v>
      </c>
      <c r="BB959" s="66">
        <v>0</v>
      </c>
      <c r="BC959" s="66">
        <v>0</v>
      </c>
      <c r="BD959">
        <v>24</v>
      </c>
      <c r="BE959" t="s">
        <v>1387</v>
      </c>
      <c r="BF959" t="s">
        <v>1388</v>
      </c>
      <c r="BG959" t="s">
        <v>7484</v>
      </c>
      <c r="BH959" t="s">
        <v>7457</v>
      </c>
      <c r="BI959">
        <v>74</v>
      </c>
      <c r="BJ959">
        <v>220</v>
      </c>
      <c r="BK959" t="s">
        <v>1259</v>
      </c>
      <c r="BL959" t="s">
        <v>7128</v>
      </c>
      <c r="BM959" s="4" t="s">
        <v>1788</v>
      </c>
      <c r="BN959" s="4" t="s">
        <v>1789</v>
      </c>
      <c r="BO959" s="4" t="s">
        <v>543</v>
      </c>
      <c r="BP959" s="4" t="s">
        <v>544</v>
      </c>
      <c r="BQ959" s="7">
        <f t="shared" si="1989"/>
        <v>2200.0166666666669</v>
      </c>
      <c r="BR959" s="7">
        <f t="shared" si="1990"/>
        <v>1405.1166666666666</v>
      </c>
      <c r="BS959" s="7">
        <f t="shared" si="1991"/>
        <v>311.55</v>
      </c>
      <c r="BT959" s="7">
        <f t="shared" si="1992"/>
        <v>483.35</v>
      </c>
      <c r="BU959" s="12">
        <v>2494</v>
      </c>
      <c r="BV959">
        <v>0</v>
      </c>
      <c r="BW959">
        <v>0</v>
      </c>
      <c r="BX959">
        <v>0</v>
      </c>
      <c r="BY959" s="18">
        <f t="shared" si="1993"/>
        <v>17.135569105691054</v>
      </c>
      <c r="BZ959" s="18">
        <f t="shared" si="1994"/>
        <v>3.799390243902439</v>
      </c>
      <c r="CA959" s="18">
        <f t="shared" si="1995"/>
        <v>5.8945121951219512</v>
      </c>
      <c r="CB959" s="6">
        <v>64</v>
      </c>
      <c r="CC959" s="6">
        <v>59</v>
      </c>
      <c r="CD959" s="6">
        <v>3</v>
      </c>
      <c r="CE959" s="6">
        <v>126</v>
      </c>
      <c r="CF959" s="6">
        <v>55</v>
      </c>
      <c r="CG959" s="6">
        <v>8</v>
      </c>
      <c r="CH959" s="6">
        <v>50</v>
      </c>
      <c r="CI959" s="6">
        <v>113</v>
      </c>
      <c r="CJ959" s="11">
        <f t="shared" si="1996"/>
        <v>2.7328691567722729</v>
      </c>
      <c r="CK959" s="11">
        <f t="shared" si="1997"/>
        <v>7.3238853832626454</v>
      </c>
      <c r="CL959" s="11">
        <f t="shared" si="1998"/>
        <v>0.57775637939335578</v>
      </c>
      <c r="CM959" s="11">
        <f t="shared" si="1999"/>
        <v>2.348559431601172</v>
      </c>
      <c r="CN959" s="11">
        <f t="shared" si="2000"/>
        <v>0.99306920451018921</v>
      </c>
      <c r="CO959" s="11">
        <f t="shared" si="2001"/>
        <v>9.6292729898892624</v>
      </c>
      <c r="CP959" s="52">
        <f t="shared" si="1865"/>
        <v>6.25E-2</v>
      </c>
      <c r="CQ959" s="52">
        <f t="shared" si="1866"/>
        <v>0.296875</v>
      </c>
      <c r="CR959" s="52">
        <f t="shared" si="1867"/>
        <v>0.359375</v>
      </c>
      <c r="CS959" s="52">
        <f t="shared" si="1868"/>
        <v>0.1864406779661017</v>
      </c>
      <c r="CT959" s="52">
        <f t="shared" si="1869"/>
        <v>0.38983050847457629</v>
      </c>
      <c r="CU959" s="52">
        <f t="shared" si="1870"/>
        <v>0.57627118644067798</v>
      </c>
      <c r="CV959">
        <v>0</v>
      </c>
      <c r="CW959" s="60">
        <f t="shared" si="2019"/>
        <v>78.778193418732059</v>
      </c>
      <c r="CX959" s="60">
        <f t="shared" si="2020"/>
        <v>71.615996926143339</v>
      </c>
      <c r="CY959" s="60">
        <v>16.17318421466495</v>
      </c>
      <c r="CZ959" s="60">
        <v>23.30484176673464</v>
      </c>
      <c r="DA959" s="60">
        <v>0.11306365257518941</v>
      </c>
      <c r="DB959" s="60">
        <v>-0.76755355297763528</v>
      </c>
      <c r="DC959" s="60">
        <v>0</v>
      </c>
      <c r="DD959" s="60">
        <f t="shared" si="2021"/>
        <v>38.823536080997144</v>
      </c>
      <c r="DE959" s="60">
        <f t="shared" si="2022"/>
        <v>35.293856332297921</v>
      </c>
      <c r="DF959" s="60">
        <v>41.480016344593501</v>
      </c>
      <c r="DG959" s="60">
        <v>1.8823072447951228</v>
      </c>
      <c r="DH959" s="60">
        <v>4.8948109170992273</v>
      </c>
      <c r="DI959" s="60">
        <v>-8.3024771687529455</v>
      </c>
      <c r="DJ959" s="60">
        <f t="shared" si="2023"/>
        <v>39.954657337734908</v>
      </c>
      <c r="DK959" s="60">
        <f t="shared" si="2024"/>
        <v>36.322140593845418</v>
      </c>
      <c r="DL959" s="60"/>
      <c r="DM959" s="60"/>
      <c r="DN959" s="60">
        <f t="shared" si="2025"/>
        <v>0</v>
      </c>
      <c r="DO959" s="58">
        <v>1405.1166666666666</v>
      </c>
      <c r="DP959" s="58">
        <v>483.35</v>
      </c>
      <c r="DQ959" s="58">
        <v>311.55</v>
      </c>
      <c r="DR959" s="58">
        <v>2200.0166666666664</v>
      </c>
    </row>
    <row r="960" spans="1:122" x14ac:dyDescent="0.2">
      <c r="A960" t="s">
        <v>4676</v>
      </c>
      <c r="B960" t="s">
        <v>4676</v>
      </c>
      <c r="C960" t="str">
        <f t="shared" si="2002"/>
        <v xml:space="preserve">Colaiacovo, Carlo </v>
      </c>
      <c r="D960" t="str">
        <f t="shared" si="2003"/>
        <v>Carlo Colaiacovo</v>
      </c>
      <c r="E960" t="str">
        <f t="shared" si="2004"/>
        <v xml:space="preserve">D </v>
      </c>
      <c r="F960" t="s">
        <v>4570</v>
      </c>
      <c r="G960">
        <v>48</v>
      </c>
      <c r="H960">
        <v>8</v>
      </c>
      <c r="I960">
        <v>9</v>
      </c>
      <c r="J960">
        <f t="shared" si="2005"/>
        <v>17</v>
      </c>
      <c r="K960">
        <v>5</v>
      </c>
      <c r="L960">
        <v>22</v>
      </c>
      <c r="M960" s="5" t="s">
        <v>1186</v>
      </c>
      <c r="N960" s="7">
        <f t="shared" si="2006"/>
        <v>17.95</v>
      </c>
      <c r="O960" s="7">
        <f t="shared" si="2007"/>
        <v>861.59999999999991</v>
      </c>
      <c r="P960">
        <v>0</v>
      </c>
      <c r="Q960">
        <v>5</v>
      </c>
      <c r="R960">
        <v>0</v>
      </c>
      <c r="S960">
        <v>0</v>
      </c>
      <c r="T960">
        <f t="shared" si="2008"/>
        <v>8</v>
      </c>
      <c r="U960">
        <f t="shared" si="2009"/>
        <v>4</v>
      </c>
      <c r="V960">
        <v>60</v>
      </c>
      <c r="W960" s="9">
        <f t="shared" si="2010"/>
        <v>0.13333333333333333</v>
      </c>
      <c r="X960">
        <v>1172</v>
      </c>
      <c r="Y960">
        <v>1</v>
      </c>
      <c r="Z960">
        <v>0</v>
      </c>
      <c r="AA960">
        <v>0</v>
      </c>
      <c r="AB960">
        <v>0</v>
      </c>
      <c r="AC960" s="9">
        <f t="shared" si="2011"/>
        <v>0</v>
      </c>
      <c r="AD960" s="5" t="s">
        <v>922</v>
      </c>
      <c r="AE960" s="11">
        <f t="shared" si="2012"/>
        <v>50.666666666666664</v>
      </c>
      <c r="AF960" s="27">
        <v>54</v>
      </c>
      <c r="AG960" s="12">
        <v>2025417</v>
      </c>
      <c r="AH960" s="13" t="s">
        <v>6374</v>
      </c>
      <c r="AI960" s="13" t="s">
        <v>6330</v>
      </c>
      <c r="AJ960" s="14">
        <v>4.3</v>
      </c>
      <c r="AK960" s="13" t="s">
        <v>6324</v>
      </c>
      <c r="AL960" s="13" t="s">
        <v>6283</v>
      </c>
      <c r="AM960" s="13" t="s">
        <v>6316</v>
      </c>
      <c r="AN960" s="18">
        <f t="shared" si="2013"/>
        <v>14.7</v>
      </c>
      <c r="AO960" s="18">
        <f t="shared" si="2014"/>
        <v>16.100000000000001</v>
      </c>
      <c r="AP960" s="18">
        <f t="shared" si="2015"/>
        <v>4.3</v>
      </c>
      <c r="AQ960" s="18">
        <f t="shared" si="2016"/>
        <v>3.1</v>
      </c>
      <c r="AR960" s="18">
        <f t="shared" si="1987"/>
        <v>6.2743510600617309</v>
      </c>
      <c r="AS960" s="18">
        <f t="shared" si="2017"/>
        <v>2.4</v>
      </c>
      <c r="AT960" s="18">
        <f t="shared" si="1988"/>
        <v>4.8575621110155334</v>
      </c>
      <c r="AU960" s="18">
        <f t="shared" si="2018"/>
        <v>5.6</v>
      </c>
      <c r="AV960" s="66">
        <v>61</v>
      </c>
      <c r="AW960" s="66">
        <v>96</v>
      </c>
      <c r="AX960" s="66">
        <v>22</v>
      </c>
      <c r="AY960" s="66">
        <v>43</v>
      </c>
      <c r="AZ960" s="66">
        <v>20</v>
      </c>
      <c r="BA960" s="66">
        <v>0</v>
      </c>
      <c r="BB960" s="66">
        <v>0</v>
      </c>
      <c r="BC960" s="66">
        <v>0</v>
      </c>
      <c r="BE960" t="s">
        <v>3043</v>
      </c>
      <c r="BF960" t="s">
        <v>629</v>
      </c>
      <c r="BG960" t="s">
        <v>7484</v>
      </c>
      <c r="BH960" t="s">
        <v>7457</v>
      </c>
      <c r="BI960">
        <v>73</v>
      </c>
      <c r="BJ960">
        <v>200</v>
      </c>
      <c r="BK960" t="s">
        <v>1259</v>
      </c>
      <c r="BL960" t="s">
        <v>638</v>
      </c>
      <c r="BM960" s="4" t="s">
        <v>2184</v>
      </c>
      <c r="BN960" s="4" t="s">
        <v>2185</v>
      </c>
      <c r="BO960" s="4" t="s">
        <v>2186</v>
      </c>
      <c r="BP960" s="4" t="s">
        <v>2188</v>
      </c>
      <c r="BQ960" s="7">
        <f t="shared" si="1989"/>
        <v>861.55</v>
      </c>
      <c r="BR960" s="7">
        <f t="shared" si="1990"/>
        <v>734.95</v>
      </c>
      <c r="BS960" s="7">
        <f t="shared" si="1991"/>
        <v>52.083333333333336</v>
      </c>
      <c r="BT960" s="7">
        <f t="shared" si="1992"/>
        <v>74.516666666666666</v>
      </c>
      <c r="BU960" s="12">
        <v>1172</v>
      </c>
      <c r="BV960">
        <v>0</v>
      </c>
      <c r="BW960">
        <v>0</v>
      </c>
      <c r="BX960">
        <v>0</v>
      </c>
      <c r="BY960" s="18">
        <f t="shared" si="1993"/>
        <v>15.311458333333334</v>
      </c>
      <c r="BZ960" s="18">
        <f t="shared" si="1994"/>
        <v>1.0850694444444444</v>
      </c>
      <c r="CA960" s="18">
        <f t="shared" si="1995"/>
        <v>1.5524305555555555</v>
      </c>
      <c r="CB960" s="6">
        <v>32</v>
      </c>
      <c r="CC960" s="6">
        <v>6</v>
      </c>
      <c r="CD960" s="6">
        <v>0</v>
      </c>
      <c r="CE960" s="6">
        <v>38</v>
      </c>
      <c r="CF960" s="6">
        <v>25</v>
      </c>
      <c r="CG960" s="6">
        <v>1</v>
      </c>
      <c r="CH960" s="6">
        <v>7</v>
      </c>
      <c r="CI960" s="6">
        <v>33</v>
      </c>
      <c r="CJ960" s="11">
        <f t="shared" si="1996"/>
        <v>2.6124226137832505</v>
      </c>
      <c r="CK960" s="11">
        <f t="shared" si="1997"/>
        <v>4.8311339745023485</v>
      </c>
      <c r="CL960" s="11">
        <f t="shared" si="1998"/>
        <v>0</v>
      </c>
      <c r="CM960" s="11">
        <f t="shared" si="1999"/>
        <v>2.0409551670181645</v>
      </c>
      <c r="CN960" s="11">
        <f t="shared" si="2000"/>
        <v>0.80518899575039149</v>
      </c>
      <c r="CO960" s="11">
        <f t="shared" si="2001"/>
        <v>8.0640000000000001</v>
      </c>
      <c r="CP960" s="52">
        <f t="shared" si="1865"/>
        <v>0.25</v>
      </c>
      <c r="CQ960" s="52">
        <f t="shared" si="1866"/>
        <v>0.125</v>
      </c>
      <c r="CR960" s="52">
        <f t="shared" si="1867"/>
        <v>0.375</v>
      </c>
      <c r="CS960" s="52">
        <f t="shared" si="1868"/>
        <v>0</v>
      </c>
      <c r="CT960" s="52">
        <f t="shared" si="1869"/>
        <v>0.83333333333333337</v>
      </c>
      <c r="CU960" s="52">
        <f t="shared" si="1870"/>
        <v>0.83333333333333337</v>
      </c>
      <c r="CV960">
        <v>0</v>
      </c>
      <c r="CW960" s="60">
        <f t="shared" si="2019"/>
        <v>48.704503106434032</v>
      </c>
      <c r="CX960" s="60">
        <f t="shared" si="2020"/>
        <v>113.0625108384517</v>
      </c>
      <c r="CY960" s="60">
        <v>14.438008371543685</v>
      </c>
      <c r="CZ960" s="60">
        <v>1.7369963265681734</v>
      </c>
      <c r="DA960" s="60">
        <v>4.427693269421646E-2</v>
      </c>
      <c r="DB960" s="60">
        <v>-0.1283156718052271</v>
      </c>
      <c r="DC960" s="60">
        <v>0</v>
      </c>
      <c r="DD960" s="60">
        <f t="shared" si="2021"/>
        <v>16.090965959000851</v>
      </c>
      <c r="DE960" s="60">
        <f t="shared" si="2022"/>
        <v>37.353527848646856</v>
      </c>
      <c r="DF960" s="60">
        <v>25.384029764870224</v>
      </c>
      <c r="DG960" s="60">
        <v>0.70273288609374607</v>
      </c>
      <c r="DH960" s="60">
        <v>2.1690551433639293</v>
      </c>
      <c r="DI960" s="60">
        <v>4.3577193531052787</v>
      </c>
      <c r="DJ960" s="60">
        <f t="shared" si="2023"/>
        <v>32.613537147433178</v>
      </c>
      <c r="DK960" s="60">
        <f t="shared" si="2024"/>
        <v>75.708982989804838</v>
      </c>
      <c r="DL960" s="60"/>
      <c r="DM960" s="60"/>
      <c r="DN960" s="60">
        <f t="shared" si="2025"/>
        <v>0</v>
      </c>
      <c r="DO960" s="58">
        <v>734.95</v>
      </c>
      <c r="DP960" s="58">
        <v>74.516666666666666</v>
      </c>
      <c r="DQ960" s="58">
        <v>52.083333333333329</v>
      </c>
      <c r="DR960" s="58">
        <v>861.55</v>
      </c>
    </row>
    <row r="961" spans="1:122" x14ac:dyDescent="0.2">
      <c r="A961" t="s">
        <v>4676</v>
      </c>
      <c r="B961" t="s">
        <v>4676</v>
      </c>
      <c r="C961" t="str">
        <f t="shared" si="2002"/>
        <v xml:space="preserve">Kilger, Chad </v>
      </c>
      <c r="D961" t="str">
        <f t="shared" si="2003"/>
        <v>Chad Kilger</v>
      </c>
      <c r="E961" t="str">
        <f t="shared" si="2004"/>
        <v>LW</v>
      </c>
      <c r="F961" t="s">
        <v>4565</v>
      </c>
      <c r="G961">
        <v>82</v>
      </c>
      <c r="H961">
        <v>14</v>
      </c>
      <c r="I961">
        <v>14</v>
      </c>
      <c r="J961">
        <f t="shared" si="2005"/>
        <v>28</v>
      </c>
      <c r="K961">
        <v>-5</v>
      </c>
      <c r="L961">
        <v>58</v>
      </c>
      <c r="M961" s="5" t="s">
        <v>1187</v>
      </c>
      <c r="N961" s="7">
        <f t="shared" si="2006"/>
        <v>14.5</v>
      </c>
      <c r="O961" s="7">
        <f t="shared" si="2007"/>
        <v>1189</v>
      </c>
      <c r="P961">
        <v>0</v>
      </c>
      <c r="Q961">
        <v>0</v>
      </c>
      <c r="R961">
        <v>1</v>
      </c>
      <c r="S961">
        <v>0</v>
      </c>
      <c r="T961">
        <f t="shared" si="2008"/>
        <v>13</v>
      </c>
      <c r="U961">
        <f t="shared" si="2009"/>
        <v>14</v>
      </c>
      <c r="V961">
        <v>141</v>
      </c>
      <c r="W961" s="9">
        <f t="shared" si="2010"/>
        <v>9.9290780141843976E-2</v>
      </c>
      <c r="X961">
        <v>1727</v>
      </c>
      <c r="Y961">
        <v>2</v>
      </c>
      <c r="Z961">
        <v>0</v>
      </c>
      <c r="AA961">
        <v>91</v>
      </c>
      <c r="AB961">
        <v>107</v>
      </c>
      <c r="AC961" s="9">
        <f t="shared" si="2011"/>
        <v>0.45959595959595961</v>
      </c>
      <c r="AD961" s="5" t="s">
        <v>923</v>
      </c>
      <c r="AE961" s="11">
        <f t="shared" si="2012"/>
        <v>42.43333333333333</v>
      </c>
      <c r="AF961" s="27">
        <v>42</v>
      </c>
      <c r="AG961" s="12">
        <v>974568</v>
      </c>
      <c r="AH961" s="13" t="s">
        <v>6417</v>
      </c>
      <c r="AI961" s="13" t="s">
        <v>292</v>
      </c>
      <c r="AJ961" s="14">
        <v>-8.1</v>
      </c>
      <c r="AK961" s="13" t="s">
        <v>6349</v>
      </c>
      <c r="AL961" s="13" t="s">
        <v>6310</v>
      </c>
      <c r="AM961" s="13" t="s">
        <v>6424</v>
      </c>
      <c r="AN961" s="18">
        <f t="shared" si="2013"/>
        <v>22.1</v>
      </c>
      <c r="AO961" s="18">
        <f t="shared" si="2014"/>
        <v>29.7</v>
      </c>
      <c r="AP961" s="18">
        <f t="shared" si="2015"/>
        <v>-8.1</v>
      </c>
      <c r="AQ961" s="18">
        <f t="shared" si="2016"/>
        <v>0.1</v>
      </c>
      <c r="AR961" s="18">
        <f t="shared" si="1987"/>
        <v>0.13307162580258824</v>
      </c>
      <c r="AS961" s="18">
        <f t="shared" si="2017"/>
        <v>0.3</v>
      </c>
      <c r="AT961" s="18">
        <f t="shared" si="1988"/>
        <v>0.39921487740776479</v>
      </c>
      <c r="AU961" s="18">
        <f t="shared" si="2018"/>
        <v>0.4</v>
      </c>
      <c r="AV961" s="66">
        <v>52</v>
      </c>
      <c r="AW961" s="66">
        <v>234</v>
      </c>
      <c r="AX961" s="66">
        <v>66</v>
      </c>
      <c r="AY961" s="66">
        <v>30</v>
      </c>
      <c r="AZ961" s="66">
        <v>31</v>
      </c>
      <c r="BA961" s="66">
        <v>91</v>
      </c>
      <c r="BB961" s="66">
        <v>107</v>
      </c>
      <c r="BC961" s="66">
        <v>3.8</v>
      </c>
      <c r="BD961">
        <v>18</v>
      </c>
      <c r="BE961" t="s">
        <v>2857</v>
      </c>
      <c r="BF961" t="s">
        <v>2858</v>
      </c>
      <c r="BG961" t="s">
        <v>7484</v>
      </c>
      <c r="BH961" t="s">
        <v>7457</v>
      </c>
      <c r="BI961">
        <v>76</v>
      </c>
      <c r="BJ961">
        <v>224</v>
      </c>
      <c r="BK961" t="s">
        <v>1259</v>
      </c>
      <c r="BL961" t="s">
        <v>7128</v>
      </c>
      <c r="BM961" s="4" t="s">
        <v>447</v>
      </c>
      <c r="BN961" s="4" t="s">
        <v>6597</v>
      </c>
      <c r="BO961" s="4" t="s">
        <v>6598</v>
      </c>
      <c r="BP961" s="4" t="s">
        <v>6600</v>
      </c>
      <c r="BQ961" s="7">
        <f t="shared" si="1989"/>
        <v>1188.5</v>
      </c>
      <c r="BR961" s="7">
        <f t="shared" si="1990"/>
        <v>874.05</v>
      </c>
      <c r="BS961" s="7">
        <f t="shared" si="1991"/>
        <v>289.38333333333333</v>
      </c>
      <c r="BT961" s="7">
        <f t="shared" si="1992"/>
        <v>25.066666666666666</v>
      </c>
      <c r="BU961" s="12">
        <v>1727</v>
      </c>
      <c r="BV961">
        <v>0</v>
      </c>
      <c r="BW961">
        <v>0</v>
      </c>
      <c r="BX961">
        <v>0</v>
      </c>
      <c r="BY961" s="18">
        <f t="shared" si="1993"/>
        <v>10.659146341463414</v>
      </c>
      <c r="BZ961" s="18">
        <f t="shared" si="1994"/>
        <v>3.5290650406504063</v>
      </c>
      <c r="CA961" s="18">
        <f t="shared" si="1995"/>
        <v>0.30569105691056908</v>
      </c>
      <c r="CB961" s="6">
        <v>40</v>
      </c>
      <c r="CC961" s="6">
        <v>1</v>
      </c>
      <c r="CD961" s="6">
        <v>1</v>
      </c>
      <c r="CE961" s="6">
        <v>42</v>
      </c>
      <c r="CF961" s="6">
        <v>46</v>
      </c>
      <c r="CG961" s="6">
        <v>1</v>
      </c>
      <c r="CH961" s="6">
        <v>36</v>
      </c>
      <c r="CI961" s="6">
        <v>83</v>
      </c>
      <c r="CJ961" s="11">
        <f t="shared" si="1996"/>
        <v>2.7458383387678054</v>
      </c>
      <c r="CK961" s="11">
        <f t="shared" si="1997"/>
        <v>2.3936170212765959</v>
      </c>
      <c r="CL961" s="11">
        <f t="shared" si="1998"/>
        <v>0.20733744168634452</v>
      </c>
      <c r="CM961" s="11">
        <f t="shared" si="1999"/>
        <v>3.1577140895829761</v>
      </c>
      <c r="CN961" s="11">
        <f t="shared" si="2000"/>
        <v>2.3936170212765959</v>
      </c>
      <c r="CO961" s="11">
        <f t="shared" si="2001"/>
        <v>7.4641479007084026</v>
      </c>
      <c r="CP961" s="52">
        <f t="shared" si="1865"/>
        <v>0.32500000000000001</v>
      </c>
      <c r="CQ961" s="52">
        <f t="shared" si="1866"/>
        <v>0.35</v>
      </c>
      <c r="CR961" s="52">
        <f t="shared" si="1867"/>
        <v>0.67500000000000004</v>
      </c>
      <c r="CS961" s="52">
        <f t="shared" si="1868"/>
        <v>0</v>
      </c>
      <c r="CT961" s="52">
        <f t="shared" si="1869"/>
        <v>0</v>
      </c>
      <c r="CU961" s="52">
        <f t="shared" si="1870"/>
        <v>0</v>
      </c>
      <c r="CV961">
        <v>0</v>
      </c>
      <c r="CW961" s="60">
        <f t="shared" si="2019"/>
        <v>31.328112917479412</v>
      </c>
      <c r="CX961" s="60">
        <f t="shared" si="2020"/>
        <v>52.718742814437377</v>
      </c>
      <c r="CY961" s="60">
        <v>17.978172966238237</v>
      </c>
      <c r="CZ961" s="60">
        <v>-1.3922905452923602</v>
      </c>
      <c r="DA961" s="60">
        <v>6.1079605950990969E-2</v>
      </c>
      <c r="DB961" s="60">
        <v>-1.2614560468660869</v>
      </c>
      <c r="DC961" s="60">
        <v>0</v>
      </c>
      <c r="DD961" s="60">
        <f t="shared" si="2021"/>
        <v>15.385505980030779</v>
      </c>
      <c r="DE961" s="60">
        <f t="shared" si="2022"/>
        <v>25.890628489744685</v>
      </c>
      <c r="DF961" s="60">
        <v>5.4257042663500803</v>
      </c>
      <c r="DG961" s="60">
        <v>-0.17838662207984962</v>
      </c>
      <c r="DH961" s="60">
        <v>12.510239936135189</v>
      </c>
      <c r="DI961" s="60">
        <v>-1.814950642956785</v>
      </c>
      <c r="DJ961" s="60">
        <f t="shared" si="2023"/>
        <v>15.942606937448634</v>
      </c>
      <c r="DK961" s="60">
        <f t="shared" si="2024"/>
        <v>26.828114324692695</v>
      </c>
      <c r="DL961" s="60"/>
      <c r="DM961" s="60"/>
      <c r="DN961" s="60">
        <f t="shared" si="2025"/>
        <v>0</v>
      </c>
      <c r="DO961" s="59">
        <v>874.05</v>
      </c>
      <c r="DP961" s="59">
        <v>25.06666666666667</v>
      </c>
      <c r="DQ961" s="59">
        <v>289.38333333333333</v>
      </c>
      <c r="DR961" s="58">
        <v>1188.5</v>
      </c>
    </row>
    <row r="962" spans="1:122" x14ac:dyDescent="0.2">
      <c r="A962" t="s">
        <v>4676</v>
      </c>
      <c r="B962" t="s">
        <v>4676</v>
      </c>
      <c r="C962" t="str">
        <f t="shared" si="2002"/>
        <v xml:space="preserve">Tucker, Darcy </v>
      </c>
      <c r="D962" t="str">
        <f t="shared" si="2003"/>
        <v>Darcy Tucker</v>
      </c>
      <c r="E962" t="str">
        <f t="shared" si="2004"/>
        <v>RW</v>
      </c>
      <c r="F962" t="s">
        <v>4557</v>
      </c>
      <c r="G962">
        <v>56</v>
      </c>
      <c r="H962">
        <v>24</v>
      </c>
      <c r="I962">
        <v>19</v>
      </c>
      <c r="J962">
        <f t="shared" si="2005"/>
        <v>43</v>
      </c>
      <c r="K962">
        <v>-11</v>
      </c>
      <c r="L962">
        <v>81</v>
      </c>
      <c r="M962" s="5" t="s">
        <v>1188</v>
      </c>
      <c r="N962" s="7">
        <f t="shared" si="2006"/>
        <v>17.783333333333335</v>
      </c>
      <c r="O962" s="7">
        <f t="shared" si="2007"/>
        <v>995.86666666666679</v>
      </c>
      <c r="P962">
        <v>15</v>
      </c>
      <c r="Q962">
        <v>6</v>
      </c>
      <c r="R962">
        <v>0</v>
      </c>
      <c r="S962">
        <v>0</v>
      </c>
      <c r="T962">
        <f t="shared" si="2008"/>
        <v>9</v>
      </c>
      <c r="U962">
        <f t="shared" si="2009"/>
        <v>13</v>
      </c>
      <c r="V962">
        <v>143</v>
      </c>
      <c r="W962" s="9">
        <f t="shared" si="2010"/>
        <v>0.16783216783216784</v>
      </c>
      <c r="X962">
        <v>1251</v>
      </c>
      <c r="Y962">
        <v>6</v>
      </c>
      <c r="Z962">
        <v>0</v>
      </c>
      <c r="AA962">
        <v>6</v>
      </c>
      <c r="AB962">
        <v>9</v>
      </c>
      <c r="AC962" s="9">
        <f t="shared" si="2011"/>
        <v>0.4</v>
      </c>
      <c r="AD962" s="5" t="s">
        <v>924</v>
      </c>
      <c r="AE962" s="11">
        <f t="shared" si="2012"/>
        <v>23.15</v>
      </c>
      <c r="AF962" s="27">
        <v>28</v>
      </c>
      <c r="AG962" s="12">
        <v>2177881</v>
      </c>
      <c r="AH962" s="13" t="s">
        <v>6294</v>
      </c>
      <c r="AI962" s="13" t="s">
        <v>6370</v>
      </c>
      <c r="AJ962" s="14">
        <v>-7</v>
      </c>
      <c r="AK962" s="13" t="s">
        <v>4366</v>
      </c>
      <c r="AL962" s="13" t="s">
        <v>6352</v>
      </c>
      <c r="AM962" s="13" t="s">
        <v>6356</v>
      </c>
      <c r="AN962" s="18">
        <f t="shared" si="2013"/>
        <v>25.2</v>
      </c>
      <c r="AO962" s="18">
        <f t="shared" si="2014"/>
        <v>18.8</v>
      </c>
      <c r="AP962" s="18">
        <f t="shared" si="2015"/>
        <v>-7</v>
      </c>
      <c r="AQ962" s="18">
        <f t="shared" si="2016"/>
        <v>4.8</v>
      </c>
      <c r="AR962" s="18">
        <f t="shared" si="1987"/>
        <v>7.3220959499656777</v>
      </c>
      <c r="AS962" s="18">
        <f t="shared" si="2017"/>
        <v>-0.3</v>
      </c>
      <c r="AT962" s="18">
        <f t="shared" si="1988"/>
        <v>-0.45763099687285486</v>
      </c>
      <c r="AU962" s="18">
        <f t="shared" si="2018"/>
        <v>4.5</v>
      </c>
      <c r="AV962" s="66">
        <v>36</v>
      </c>
      <c r="AW962" s="66">
        <v>87</v>
      </c>
      <c r="AX962" s="66">
        <v>65</v>
      </c>
      <c r="AY962" s="66">
        <v>33</v>
      </c>
      <c r="AZ962" s="66">
        <v>17</v>
      </c>
      <c r="BA962" s="66">
        <v>6</v>
      </c>
      <c r="BB962" s="66">
        <v>9</v>
      </c>
      <c r="BC962" s="66">
        <v>0.4</v>
      </c>
      <c r="BD962">
        <v>16</v>
      </c>
      <c r="BE962" t="s">
        <v>2926</v>
      </c>
      <c r="BF962" t="s">
        <v>2927</v>
      </c>
      <c r="BG962" t="s">
        <v>7474</v>
      </c>
      <c r="BH962" t="s">
        <v>7457</v>
      </c>
      <c r="BI962">
        <v>70</v>
      </c>
      <c r="BJ962">
        <v>178</v>
      </c>
      <c r="BK962" t="s">
        <v>1259</v>
      </c>
      <c r="BL962" t="s">
        <v>7128</v>
      </c>
      <c r="BM962" s="4" t="s">
        <v>6889</v>
      </c>
      <c r="BN962" s="4" t="s">
        <v>6890</v>
      </c>
      <c r="BO962" s="4" t="s">
        <v>6891</v>
      </c>
      <c r="BP962" s="4" t="s">
        <v>6892</v>
      </c>
      <c r="BQ962" s="7">
        <f t="shared" si="1989"/>
        <v>996.15</v>
      </c>
      <c r="BR962" s="7">
        <f t="shared" si="1990"/>
        <v>681.2</v>
      </c>
      <c r="BS962" s="7">
        <f t="shared" si="1991"/>
        <v>35.65</v>
      </c>
      <c r="BT962" s="7">
        <f t="shared" si="1992"/>
        <v>279.3</v>
      </c>
      <c r="BU962" s="12">
        <v>1251</v>
      </c>
      <c r="BV962">
        <v>6</v>
      </c>
      <c r="BW962">
        <v>1</v>
      </c>
      <c r="BX962">
        <v>0</v>
      </c>
      <c r="BY962" s="18">
        <f t="shared" si="1993"/>
        <v>12.164285714285715</v>
      </c>
      <c r="BZ962" s="18">
        <f t="shared" si="1994"/>
        <v>0.63660714285714282</v>
      </c>
      <c r="CA962" s="18">
        <f t="shared" si="1995"/>
        <v>4.9874999999999998</v>
      </c>
      <c r="CB962" s="6">
        <v>31</v>
      </c>
      <c r="CC962" s="6">
        <v>38</v>
      </c>
      <c r="CD962" s="6">
        <v>0</v>
      </c>
      <c r="CE962" s="6">
        <v>69</v>
      </c>
      <c r="CF962" s="6">
        <v>30</v>
      </c>
      <c r="CG962" s="6">
        <v>5</v>
      </c>
      <c r="CH962" s="6">
        <v>9</v>
      </c>
      <c r="CI962" s="6">
        <v>44</v>
      </c>
      <c r="CJ962" s="11">
        <f t="shared" si="1996"/>
        <v>2.7304756312389902</v>
      </c>
      <c r="CK962" s="11">
        <f t="shared" si="1997"/>
        <v>8.1632653061224474</v>
      </c>
      <c r="CL962" s="11">
        <f t="shared" si="1998"/>
        <v>0</v>
      </c>
      <c r="CM962" s="11">
        <f t="shared" si="1999"/>
        <v>2.6423957721667644</v>
      </c>
      <c r="CN962" s="11">
        <f t="shared" si="2000"/>
        <v>1.0741138560687431</v>
      </c>
      <c r="CO962" s="11">
        <f t="shared" si="2001"/>
        <v>15.147265077138849</v>
      </c>
      <c r="CP962" s="52">
        <f t="shared" ref="CP962:CP1030" si="2026">IF(CB962=0,0,T962/CB962)</f>
        <v>0.29032258064516131</v>
      </c>
      <c r="CQ962" s="52">
        <f t="shared" ref="CQ962:CQ1030" si="2027">IF(CB962=0,0,U962/CB962)</f>
        <v>0.41935483870967744</v>
      </c>
      <c r="CR962" s="52">
        <f t="shared" ref="CR962:CR1025" si="2028">CP962+CQ962</f>
        <v>0.70967741935483875</v>
      </c>
      <c r="CS962" s="52">
        <f t="shared" ref="CS962:CS1030" si="2029">IF(CC962=0,0,P962/CC962)</f>
        <v>0.39473684210526316</v>
      </c>
      <c r="CT962" s="52">
        <f t="shared" ref="CT962:CT1030" si="2030">IF(CC962=0,0,Q962/CC962)</f>
        <v>0.15789473684210525</v>
      </c>
      <c r="CU962" s="52">
        <f t="shared" ref="CU962:CU1025" si="2031">CS962+CT962</f>
        <v>0.55263157894736836</v>
      </c>
      <c r="CV962">
        <v>0</v>
      </c>
      <c r="CW962" s="60">
        <f t="shared" si="2019"/>
        <v>27.214710924168763</v>
      </c>
      <c r="CX962" s="60">
        <f t="shared" si="2020"/>
        <v>54.639785020667098</v>
      </c>
      <c r="CY962" s="60">
        <v>15.076828861576098</v>
      </c>
      <c r="CZ962" s="60">
        <v>20.307025644372704</v>
      </c>
      <c r="DA962" s="60">
        <v>5.119432012459374E-2</v>
      </c>
      <c r="DB962" s="60">
        <v>-0.46869663714729642</v>
      </c>
      <c r="DC962" s="60">
        <v>0.51226739085021245</v>
      </c>
      <c r="DD962" s="60">
        <f t="shared" si="2021"/>
        <v>35.478619579776314</v>
      </c>
      <c r="DE962" s="60">
        <f t="shared" si="2022"/>
        <v>71.231480358934533</v>
      </c>
      <c r="DF962" s="60">
        <v>3.7027704286807119</v>
      </c>
      <c r="DG962" s="60">
        <v>-0.30498377608249466</v>
      </c>
      <c r="DH962" s="60">
        <v>-2.2621161518146682</v>
      </c>
      <c r="DI962" s="60">
        <v>-9.399579156391102</v>
      </c>
      <c r="DJ962" s="60">
        <f t="shared" si="2023"/>
        <v>-8.2639086556075529</v>
      </c>
      <c r="DK962" s="60">
        <f t="shared" si="2024"/>
        <v>-16.591695338267435</v>
      </c>
      <c r="DL962" s="60"/>
      <c r="DM962" s="60"/>
      <c r="DN962" s="60">
        <f t="shared" si="2025"/>
        <v>0</v>
      </c>
      <c r="DO962" s="59">
        <v>681.2</v>
      </c>
      <c r="DP962" s="59">
        <v>279.3</v>
      </c>
      <c r="DQ962" s="59">
        <v>35.65</v>
      </c>
      <c r="DR962" s="58">
        <v>996.15</v>
      </c>
    </row>
    <row r="963" spans="1:122" s="30" customFormat="1" x14ac:dyDescent="0.2">
      <c r="A963" t="s">
        <v>4676</v>
      </c>
      <c r="B963" t="s">
        <v>4676</v>
      </c>
      <c r="C963" t="str">
        <f t="shared" si="2002"/>
        <v xml:space="preserve">Gill, Hal </v>
      </c>
      <c r="D963" t="str">
        <f t="shared" si="2003"/>
        <v>Hal Gill</v>
      </c>
      <c r="E963" t="str">
        <f t="shared" si="2004"/>
        <v xml:space="preserve">D </v>
      </c>
      <c r="F963" t="s">
        <v>4568</v>
      </c>
      <c r="G963">
        <v>82</v>
      </c>
      <c r="H963">
        <v>6</v>
      </c>
      <c r="I963">
        <v>14</v>
      </c>
      <c r="J963">
        <f t="shared" si="2005"/>
        <v>20</v>
      </c>
      <c r="K963">
        <v>11</v>
      </c>
      <c r="L963">
        <v>91</v>
      </c>
      <c r="M963" s="5" t="s">
        <v>5606</v>
      </c>
      <c r="N963" s="7">
        <f t="shared" si="2006"/>
        <v>18.883333333333333</v>
      </c>
      <c r="O963" s="7">
        <f t="shared" si="2007"/>
        <v>1548.4333333333334</v>
      </c>
      <c r="P963">
        <v>0</v>
      </c>
      <c r="Q963">
        <v>0</v>
      </c>
      <c r="R963">
        <v>0</v>
      </c>
      <c r="S963">
        <v>1</v>
      </c>
      <c r="T963">
        <f t="shared" si="2008"/>
        <v>6</v>
      </c>
      <c r="U963">
        <f t="shared" si="2009"/>
        <v>13</v>
      </c>
      <c r="V963">
        <v>79</v>
      </c>
      <c r="W963" s="9">
        <f t="shared" si="2010"/>
        <v>7.5949367088607597E-2</v>
      </c>
      <c r="X963">
        <v>2094</v>
      </c>
      <c r="Y963">
        <v>1</v>
      </c>
      <c r="Z963">
        <v>0</v>
      </c>
      <c r="AA963">
        <v>0</v>
      </c>
      <c r="AB963">
        <v>1</v>
      </c>
      <c r="AC963" s="9">
        <f t="shared" si="2011"/>
        <v>0</v>
      </c>
      <c r="AD963" s="5" t="s">
        <v>5390</v>
      </c>
      <c r="AE963" s="11">
        <f t="shared" si="2012"/>
        <v>77.416666666666671</v>
      </c>
      <c r="AF963" s="27">
        <v>54</v>
      </c>
      <c r="AG963" s="12">
        <v>2192737</v>
      </c>
      <c r="AH963" s="13" t="s">
        <v>6300</v>
      </c>
      <c r="AI963" s="13" t="s">
        <v>326</v>
      </c>
      <c r="AJ963" s="14">
        <v>6.8</v>
      </c>
      <c r="AK963" s="13" t="s">
        <v>6341</v>
      </c>
      <c r="AL963" s="13" t="s">
        <v>6291</v>
      </c>
      <c r="AM963" s="13" t="s">
        <v>6297</v>
      </c>
      <c r="AN963" s="18">
        <f t="shared" si="2013"/>
        <v>24.2</v>
      </c>
      <c r="AO963" s="18">
        <f t="shared" si="2014"/>
        <v>38.1</v>
      </c>
      <c r="AP963" s="18">
        <f t="shared" si="2015"/>
        <v>6.8</v>
      </c>
      <c r="AQ963" s="18">
        <f t="shared" si="2016"/>
        <v>1.6</v>
      </c>
      <c r="AR963" s="18">
        <f t="shared" si="1987"/>
        <v>1.7028824833702885</v>
      </c>
      <c r="AS963" s="18">
        <f t="shared" si="2017"/>
        <v>4.3</v>
      </c>
      <c r="AT963" s="18">
        <f t="shared" si="1988"/>
        <v>4.5764966740576503</v>
      </c>
      <c r="AU963" s="18">
        <f t="shared" si="2018"/>
        <v>5.9</v>
      </c>
      <c r="AV963" s="66">
        <v>125</v>
      </c>
      <c r="AW963" s="66">
        <v>121</v>
      </c>
      <c r="AX963" s="66">
        <v>45</v>
      </c>
      <c r="AY963" s="66">
        <v>71</v>
      </c>
      <c r="AZ963" s="66">
        <v>35</v>
      </c>
      <c r="BA963" s="66">
        <v>0</v>
      </c>
      <c r="BB963" s="66">
        <v>1</v>
      </c>
      <c r="BC963" s="66">
        <v>0</v>
      </c>
      <c r="BD963"/>
      <c r="BE963" t="s">
        <v>3118</v>
      </c>
      <c r="BF963" t="s">
        <v>3119</v>
      </c>
      <c r="BG963" t="s">
        <v>7498</v>
      </c>
      <c r="BH963" t="s">
        <v>7471</v>
      </c>
      <c r="BI963">
        <v>79</v>
      </c>
      <c r="BJ963">
        <v>250</v>
      </c>
      <c r="BK963" t="s">
        <v>1259</v>
      </c>
      <c r="BL963" t="s">
        <v>7128</v>
      </c>
      <c r="BM963" s="4" t="s">
        <v>1998</v>
      </c>
      <c r="BN963" s="4" t="s">
        <v>1999</v>
      </c>
      <c r="BO963" s="4" t="s">
        <v>7230</v>
      </c>
      <c r="BP963" s="4" t="s">
        <v>7231</v>
      </c>
      <c r="BQ963" s="7">
        <f t="shared" si="1989"/>
        <v>1548.5833333333333</v>
      </c>
      <c r="BR963" s="7">
        <f t="shared" si="1990"/>
        <v>1218</v>
      </c>
      <c r="BS963" s="7">
        <f t="shared" si="1991"/>
        <v>324.75</v>
      </c>
      <c r="BT963" s="7">
        <f t="shared" si="1992"/>
        <v>5.833333333333333</v>
      </c>
      <c r="BU963" s="12">
        <v>2094</v>
      </c>
      <c r="BV963">
        <v>0</v>
      </c>
      <c r="BW963">
        <v>0</v>
      </c>
      <c r="BX963">
        <v>0</v>
      </c>
      <c r="BY963" s="18">
        <f t="shared" si="1993"/>
        <v>14.853658536585366</v>
      </c>
      <c r="BZ963" s="18">
        <f t="shared" si="1994"/>
        <v>3.9603658536585367</v>
      </c>
      <c r="CA963" s="18">
        <f t="shared" si="1995"/>
        <v>7.113821138211382E-2</v>
      </c>
      <c r="CB963" s="6">
        <v>61</v>
      </c>
      <c r="CC963" s="6">
        <v>0</v>
      </c>
      <c r="CD963" s="6">
        <v>2</v>
      </c>
      <c r="CE963" s="6">
        <v>63</v>
      </c>
      <c r="CF963" s="6">
        <v>53</v>
      </c>
      <c r="CG963" s="6">
        <v>1</v>
      </c>
      <c r="CH963" s="6">
        <v>42</v>
      </c>
      <c r="CI963" s="6">
        <v>96</v>
      </c>
      <c r="CJ963" s="11">
        <f t="shared" si="1996"/>
        <v>3.0049261083743843</v>
      </c>
      <c r="CK963" s="11">
        <f t="shared" si="1997"/>
        <v>0</v>
      </c>
      <c r="CL963" s="11">
        <f t="shared" si="1998"/>
        <v>0.36951501154734406</v>
      </c>
      <c r="CM963" s="11">
        <f t="shared" si="1999"/>
        <v>2.6108374384236455</v>
      </c>
      <c r="CN963" s="11">
        <f t="shared" si="2000"/>
        <v>10.285714285714286</v>
      </c>
      <c r="CO963" s="11">
        <f t="shared" si="2001"/>
        <v>7.759815242494227</v>
      </c>
      <c r="CP963" s="52">
        <f t="shared" si="2026"/>
        <v>9.8360655737704916E-2</v>
      </c>
      <c r="CQ963" s="52">
        <f t="shared" si="2027"/>
        <v>0.21311475409836064</v>
      </c>
      <c r="CR963" s="52">
        <f t="shared" si="2028"/>
        <v>0.31147540983606559</v>
      </c>
      <c r="CS963" s="52">
        <f t="shared" si="2029"/>
        <v>0</v>
      </c>
      <c r="CT963" s="52">
        <f t="shared" si="2030"/>
        <v>0</v>
      </c>
      <c r="CU963" s="52">
        <f t="shared" si="2031"/>
        <v>0</v>
      </c>
      <c r="CV963">
        <v>0</v>
      </c>
      <c r="CW963" s="60">
        <f t="shared" si="2019"/>
        <v>45.028803799000315</v>
      </c>
      <c r="CX963" s="60">
        <f t="shared" si="2020"/>
        <v>58.154834589463896</v>
      </c>
      <c r="CY963" s="60">
        <v>13.42640091401862</v>
      </c>
      <c r="CZ963" s="60">
        <v>-0.22236958083266259</v>
      </c>
      <c r="DA963" s="60">
        <v>7.9585073439017329E-2</v>
      </c>
      <c r="DB963" s="60">
        <v>-3.7139062458192443E-2</v>
      </c>
      <c r="DC963" s="60">
        <v>0</v>
      </c>
      <c r="DD963" s="60">
        <f t="shared" si="2021"/>
        <v>13.246477344166783</v>
      </c>
      <c r="DE963" s="60">
        <f t="shared" si="2022"/>
        <v>17.10786505192933</v>
      </c>
      <c r="DF963" s="60">
        <v>30.961281291094018</v>
      </c>
      <c r="DG963" s="60">
        <v>-1.5745997033754289</v>
      </c>
      <c r="DH963" s="60">
        <v>15.161225397375949</v>
      </c>
      <c r="DI963" s="60">
        <v>-12.765580530261003</v>
      </c>
      <c r="DJ963" s="60">
        <f t="shared" si="2023"/>
        <v>31.78232645483353</v>
      </c>
      <c r="DK963" s="60">
        <f t="shared" si="2024"/>
        <v>41.046969537534558</v>
      </c>
      <c r="DL963" s="60"/>
      <c r="DM963" s="60"/>
      <c r="DN963" s="60">
        <f t="shared" si="2025"/>
        <v>0</v>
      </c>
      <c r="DO963" s="59">
        <v>1218</v>
      </c>
      <c r="DP963" s="59">
        <v>5.833333333333333</v>
      </c>
      <c r="DQ963" s="59">
        <v>324.75</v>
      </c>
      <c r="DR963" s="58">
        <v>1548.5833333333333</v>
      </c>
    </row>
    <row r="964" spans="1:122" x14ac:dyDescent="0.2">
      <c r="A964" t="s">
        <v>4676</v>
      </c>
      <c r="B964" t="s">
        <v>4676</v>
      </c>
      <c r="C964" t="str">
        <f t="shared" si="2002"/>
        <v xml:space="preserve">White, Ian </v>
      </c>
      <c r="D964" t="str">
        <f t="shared" si="2003"/>
        <v>Ian White</v>
      </c>
      <c r="E964" t="str">
        <f t="shared" si="2004"/>
        <v xml:space="preserve">D </v>
      </c>
      <c r="F964" t="s">
        <v>4566</v>
      </c>
      <c r="G964">
        <v>76</v>
      </c>
      <c r="H964">
        <v>3</v>
      </c>
      <c r="I964">
        <v>23</v>
      </c>
      <c r="J964">
        <f t="shared" si="2005"/>
        <v>26</v>
      </c>
      <c r="K964">
        <v>8</v>
      </c>
      <c r="L964">
        <v>40</v>
      </c>
      <c r="M964" s="5" t="s">
        <v>1190</v>
      </c>
      <c r="N964" s="7">
        <f t="shared" si="2006"/>
        <v>18.533333333333335</v>
      </c>
      <c r="O964" s="7">
        <f t="shared" si="2007"/>
        <v>1408.5333333333335</v>
      </c>
      <c r="P964">
        <v>1</v>
      </c>
      <c r="Q964">
        <v>5</v>
      </c>
      <c r="R964">
        <v>0</v>
      </c>
      <c r="S964">
        <v>0</v>
      </c>
      <c r="T964">
        <f t="shared" si="2008"/>
        <v>2</v>
      </c>
      <c r="U964">
        <f t="shared" si="2009"/>
        <v>18</v>
      </c>
      <c r="V964">
        <v>138</v>
      </c>
      <c r="W964" s="9">
        <f t="shared" si="2010"/>
        <v>2.1739130434782608E-2</v>
      </c>
      <c r="X964">
        <v>1877</v>
      </c>
      <c r="Y964">
        <v>1</v>
      </c>
      <c r="Z964">
        <v>0</v>
      </c>
      <c r="AA964">
        <v>0</v>
      </c>
      <c r="AB964">
        <v>0</v>
      </c>
      <c r="AC964" s="9">
        <f t="shared" si="2011"/>
        <v>0</v>
      </c>
      <c r="AD964" s="5" t="s">
        <v>5391</v>
      </c>
      <c r="AE964" s="11">
        <f t="shared" si="2012"/>
        <v>54.15</v>
      </c>
      <c r="AF964" s="27">
        <v>57</v>
      </c>
      <c r="AG964" s="12">
        <v>2710088</v>
      </c>
      <c r="AH964" s="13" t="s">
        <v>4482</v>
      </c>
      <c r="AI964" s="13" t="s">
        <v>6507</v>
      </c>
      <c r="AJ964" s="14">
        <v>6.1</v>
      </c>
      <c r="AK964" s="13" t="s">
        <v>6378</v>
      </c>
      <c r="AL964" s="13" t="s">
        <v>6327</v>
      </c>
      <c r="AM964" s="13" t="s">
        <v>6486</v>
      </c>
      <c r="AN964" s="18">
        <f t="shared" si="2013"/>
        <v>26.2</v>
      </c>
      <c r="AO964" s="18">
        <f t="shared" si="2014"/>
        <v>30.6</v>
      </c>
      <c r="AP964" s="18">
        <f t="shared" si="2015"/>
        <v>6.1</v>
      </c>
      <c r="AQ964" s="18">
        <f t="shared" si="2016"/>
        <v>2.5</v>
      </c>
      <c r="AR964" s="18">
        <f t="shared" si="1987"/>
        <v>3.0058614297880863</v>
      </c>
      <c r="AS964" s="18">
        <f t="shared" si="2017"/>
        <v>4</v>
      </c>
      <c r="AT964" s="18">
        <f t="shared" si="1988"/>
        <v>4.8093782876609392</v>
      </c>
      <c r="AU964" s="18">
        <f t="shared" si="2018"/>
        <v>6.5</v>
      </c>
      <c r="AV964" s="66">
        <v>79</v>
      </c>
      <c r="AW964" s="66">
        <v>50</v>
      </c>
      <c r="AX964" s="66">
        <v>65</v>
      </c>
      <c r="AY964" s="66">
        <v>62</v>
      </c>
      <c r="AZ964" s="66">
        <v>27</v>
      </c>
      <c r="BA964" s="66">
        <v>0</v>
      </c>
      <c r="BB964" s="66">
        <v>0</v>
      </c>
      <c r="BC964" s="66">
        <v>0</v>
      </c>
      <c r="BD964">
        <v>7</v>
      </c>
      <c r="BE964" t="s">
        <v>5085</v>
      </c>
      <c r="BF964" t="s">
        <v>1342</v>
      </c>
      <c r="BG964" t="s">
        <v>682</v>
      </c>
      <c r="BH964" t="s">
        <v>7457</v>
      </c>
      <c r="BI964">
        <v>70</v>
      </c>
      <c r="BJ964">
        <v>185</v>
      </c>
      <c r="BK964" t="s">
        <v>1258</v>
      </c>
      <c r="BL964" t="s">
        <v>638</v>
      </c>
      <c r="BM964" s="4" t="s">
        <v>4834</v>
      </c>
      <c r="BN964" s="4" t="s">
        <v>4835</v>
      </c>
      <c r="BO964" s="4" t="s">
        <v>7431</v>
      </c>
      <c r="BP964" s="4" t="s">
        <v>7433</v>
      </c>
      <c r="BQ964" s="7">
        <f t="shared" si="1989"/>
        <v>1408.2833333333333</v>
      </c>
      <c r="BR964" s="7">
        <f t="shared" si="1990"/>
        <v>1153.1500000000001</v>
      </c>
      <c r="BS964" s="7">
        <f t="shared" si="1991"/>
        <v>121.11666666666666</v>
      </c>
      <c r="BT964" s="7">
        <f t="shared" si="1992"/>
        <v>134.01666666666668</v>
      </c>
      <c r="BU964" s="12">
        <v>1877</v>
      </c>
      <c r="BV964">
        <v>0</v>
      </c>
      <c r="BW964">
        <v>0</v>
      </c>
      <c r="BX964">
        <v>0</v>
      </c>
      <c r="BY964" s="18">
        <f t="shared" si="1993"/>
        <v>15.173026315789475</v>
      </c>
      <c r="BZ964" s="18">
        <f t="shared" si="1994"/>
        <v>1.5936403508771928</v>
      </c>
      <c r="CA964" s="18">
        <f t="shared" si="1995"/>
        <v>1.7633771929824562</v>
      </c>
      <c r="CB964" s="6">
        <v>60</v>
      </c>
      <c r="CC964" s="6">
        <v>9</v>
      </c>
      <c r="CD964" s="6">
        <v>1</v>
      </c>
      <c r="CE964" s="6">
        <v>70</v>
      </c>
      <c r="CF964" s="6">
        <v>51</v>
      </c>
      <c r="CG964" s="6">
        <v>2</v>
      </c>
      <c r="CH964" s="6">
        <v>17</v>
      </c>
      <c r="CI964" s="6">
        <v>70</v>
      </c>
      <c r="CJ964" s="11">
        <f t="shared" si="1996"/>
        <v>3.1218835364002948</v>
      </c>
      <c r="CK964" s="11">
        <f t="shared" si="1997"/>
        <v>4.0293495833851507</v>
      </c>
      <c r="CL964" s="11">
        <f t="shared" si="1998"/>
        <v>0.49539011971927899</v>
      </c>
      <c r="CM964" s="11">
        <f t="shared" si="1999"/>
        <v>2.6536010059402506</v>
      </c>
      <c r="CN964" s="11">
        <f t="shared" si="2000"/>
        <v>0.89541101853003346</v>
      </c>
      <c r="CO964" s="11">
        <f t="shared" si="2001"/>
        <v>8.4216320352277432</v>
      </c>
      <c r="CP964" s="52">
        <f t="shared" si="2026"/>
        <v>3.3333333333333333E-2</v>
      </c>
      <c r="CQ964" s="52">
        <f t="shared" si="2027"/>
        <v>0.3</v>
      </c>
      <c r="CR964" s="52">
        <f t="shared" si="2028"/>
        <v>0.33333333333333331</v>
      </c>
      <c r="CS964" s="52">
        <f t="shared" si="2029"/>
        <v>0.1111111111111111</v>
      </c>
      <c r="CT964" s="52">
        <f t="shared" si="2030"/>
        <v>0.55555555555555558</v>
      </c>
      <c r="CU964" s="52">
        <f t="shared" si="2031"/>
        <v>0.66666666666666674</v>
      </c>
      <c r="CV964">
        <v>0</v>
      </c>
      <c r="CW964" s="60">
        <f t="shared" si="2019"/>
        <v>51.129381395322326</v>
      </c>
      <c r="CX964" s="60">
        <f t="shared" si="2020"/>
        <v>72.612350348990844</v>
      </c>
      <c r="CY964" s="60">
        <v>10.591447520385277</v>
      </c>
      <c r="CZ964" s="60">
        <v>1.8059860686670255</v>
      </c>
      <c r="DA964" s="60">
        <v>7.2374750582539379E-2</v>
      </c>
      <c r="DB964" s="60">
        <v>-0.29839039584274735</v>
      </c>
      <c r="DC964" s="60">
        <v>0</v>
      </c>
      <c r="DD964" s="60">
        <f t="shared" si="2021"/>
        <v>12.171417943792095</v>
      </c>
      <c r="DE964" s="60">
        <f t="shared" si="2022"/>
        <v>17.285467569914335</v>
      </c>
      <c r="DF964" s="60">
        <v>28.391820188732272</v>
      </c>
      <c r="DG964" s="60">
        <v>0.90755830722468545</v>
      </c>
      <c r="DH964" s="60">
        <v>4.3263265190332962</v>
      </c>
      <c r="DI964" s="60">
        <v>5.3322584365399841</v>
      </c>
      <c r="DJ964" s="60">
        <f t="shared" si="2023"/>
        <v>38.957963451530233</v>
      </c>
      <c r="DK964" s="60">
        <f t="shared" si="2024"/>
        <v>55.326882779076513</v>
      </c>
      <c r="DL964" s="60"/>
      <c r="DM964" s="60"/>
      <c r="DN964" s="60">
        <f t="shared" si="2025"/>
        <v>0</v>
      </c>
      <c r="DO964" s="59">
        <v>1153.1500000000001</v>
      </c>
      <c r="DP964" s="59">
        <v>134.01666666666668</v>
      </c>
      <c r="DQ964" s="59">
        <v>121.11666666666666</v>
      </c>
      <c r="DR964" s="58">
        <v>1408.2833333333333</v>
      </c>
    </row>
    <row r="965" spans="1:122" x14ac:dyDescent="0.2">
      <c r="A965" t="s">
        <v>4667</v>
      </c>
      <c r="B965" t="s">
        <v>4676</v>
      </c>
      <c r="C965" t="str">
        <f t="shared" si="2002"/>
        <v xml:space="preserve">Blake, Jason </v>
      </c>
      <c r="D965" t="str">
        <f t="shared" si="2003"/>
        <v>Jason Blake</v>
      </c>
      <c r="E965" t="str">
        <f t="shared" si="2004"/>
        <v>LW</v>
      </c>
      <c r="F965" t="s">
        <v>1153</v>
      </c>
      <c r="G965">
        <v>82</v>
      </c>
      <c r="H965">
        <v>40</v>
      </c>
      <c r="I965">
        <v>29</v>
      </c>
      <c r="J965">
        <f t="shared" si="2005"/>
        <v>69</v>
      </c>
      <c r="K965">
        <v>1</v>
      </c>
      <c r="L965">
        <v>34</v>
      </c>
      <c r="M965" s="5" t="s">
        <v>5868</v>
      </c>
      <c r="N965" s="7">
        <f t="shared" si="2006"/>
        <v>18.149999999999999</v>
      </c>
      <c r="O965" s="7">
        <f t="shared" si="2007"/>
        <v>1488.3</v>
      </c>
      <c r="P965">
        <v>14</v>
      </c>
      <c r="Q965">
        <v>8</v>
      </c>
      <c r="R965">
        <v>0</v>
      </c>
      <c r="S965">
        <v>0</v>
      </c>
      <c r="T965">
        <f t="shared" si="2008"/>
        <v>26</v>
      </c>
      <c r="U965">
        <f t="shared" si="2009"/>
        <v>21</v>
      </c>
      <c r="V965">
        <v>305</v>
      </c>
      <c r="W965" s="9">
        <f t="shared" si="2010"/>
        <v>0.13114754098360656</v>
      </c>
      <c r="X965">
        <v>1692</v>
      </c>
      <c r="Y965">
        <v>7</v>
      </c>
      <c r="Z965">
        <v>0</v>
      </c>
      <c r="AA965">
        <v>67</v>
      </c>
      <c r="AB965">
        <v>50</v>
      </c>
      <c r="AC965" s="9">
        <f t="shared" si="2011"/>
        <v>0.57264957264957261</v>
      </c>
      <c r="AD965" s="5" t="s">
        <v>1668</v>
      </c>
      <c r="AE965" s="11">
        <f t="shared" si="2012"/>
        <v>21.55</v>
      </c>
      <c r="AF965" s="27">
        <v>56</v>
      </c>
      <c r="AG965" s="12">
        <v>4686542</v>
      </c>
      <c r="AH965" s="13" t="s">
        <v>4360</v>
      </c>
      <c r="AI965" s="13" t="s">
        <v>291</v>
      </c>
      <c r="AJ965" s="14">
        <v>-1.4</v>
      </c>
      <c r="AK965" s="13" t="s">
        <v>6433</v>
      </c>
      <c r="AL965" s="13" t="s">
        <v>6319</v>
      </c>
      <c r="AM965" s="13" t="s">
        <v>6377</v>
      </c>
      <c r="AN965" s="18">
        <f t="shared" si="2013"/>
        <v>35.700000000000003</v>
      </c>
      <c r="AO965" s="18">
        <f t="shared" si="2014"/>
        <v>27.2</v>
      </c>
      <c r="AP965" s="18">
        <f t="shared" si="2015"/>
        <v>-1.4</v>
      </c>
      <c r="AQ965" s="18">
        <f t="shared" si="2016"/>
        <v>10.9</v>
      </c>
      <c r="AR965" s="18">
        <f t="shared" si="1987"/>
        <v>11.919733172945486</v>
      </c>
      <c r="AS965" s="18">
        <f t="shared" si="2017"/>
        <v>0.7</v>
      </c>
      <c r="AT965" s="18">
        <f t="shared" si="1988"/>
        <v>0.76548745147356323</v>
      </c>
      <c r="AU965" s="18">
        <f t="shared" si="2018"/>
        <v>11.6</v>
      </c>
      <c r="AV965" s="66">
        <v>21</v>
      </c>
      <c r="AW965" s="66">
        <v>61</v>
      </c>
      <c r="AX965" s="66">
        <v>80</v>
      </c>
      <c r="AY965" s="66">
        <v>59</v>
      </c>
      <c r="AZ965" s="66">
        <v>69</v>
      </c>
      <c r="BA965" s="66">
        <v>67</v>
      </c>
      <c r="BB965" s="66">
        <v>50</v>
      </c>
      <c r="BC965" s="66">
        <v>2.4</v>
      </c>
      <c r="BE965" t="s">
        <v>7468</v>
      </c>
      <c r="BF965" t="s">
        <v>7469</v>
      </c>
      <c r="BG965" t="s">
        <v>7470</v>
      </c>
      <c r="BH965" t="s">
        <v>7471</v>
      </c>
      <c r="BI965">
        <v>70</v>
      </c>
      <c r="BJ965">
        <v>180</v>
      </c>
      <c r="BK965" t="s">
        <v>1259</v>
      </c>
      <c r="BL965" t="s">
        <v>7128</v>
      </c>
      <c r="BM965" s="4" t="s">
        <v>2047</v>
      </c>
      <c r="BN965" s="4" t="s">
        <v>2048</v>
      </c>
      <c r="BO965" s="4" t="s">
        <v>7298</v>
      </c>
      <c r="BP965" s="4" t="s">
        <v>7299</v>
      </c>
      <c r="BQ965" s="7">
        <f t="shared" si="1989"/>
        <v>1487.8</v>
      </c>
      <c r="BR965" s="7">
        <f t="shared" si="1990"/>
        <v>1146.7</v>
      </c>
      <c r="BS965" s="7">
        <f t="shared" si="1991"/>
        <v>23.066666666666666</v>
      </c>
      <c r="BT965" s="7">
        <f t="shared" si="1992"/>
        <v>318.03333333333336</v>
      </c>
      <c r="BU965" s="12">
        <v>1692</v>
      </c>
      <c r="BV965">
        <v>0</v>
      </c>
      <c r="BW965">
        <v>0</v>
      </c>
      <c r="BX965">
        <v>0</v>
      </c>
      <c r="BY965" s="18">
        <f t="shared" si="1993"/>
        <v>13.984146341463415</v>
      </c>
      <c r="BZ965" s="18">
        <f t="shared" si="1994"/>
        <v>0.28130081300813009</v>
      </c>
      <c r="CA965" s="18">
        <f t="shared" si="1995"/>
        <v>3.8784552845528459</v>
      </c>
      <c r="CB965" s="6">
        <v>53</v>
      </c>
      <c r="CC965" s="6">
        <v>38</v>
      </c>
      <c r="CD965" s="6">
        <v>0</v>
      </c>
      <c r="CE965" s="6">
        <v>91</v>
      </c>
      <c r="CF965" s="6">
        <v>46</v>
      </c>
      <c r="CG965" s="6">
        <v>5</v>
      </c>
      <c r="CH965" s="6">
        <v>4</v>
      </c>
      <c r="CI965" s="6">
        <v>55</v>
      </c>
      <c r="CJ965" s="11">
        <f t="shared" si="1996"/>
        <v>2.7731751983953954</v>
      </c>
      <c r="CK965" s="11">
        <f t="shared" si="1997"/>
        <v>7.1690598469762072</v>
      </c>
      <c r="CL965" s="11">
        <f t="shared" si="1998"/>
        <v>0</v>
      </c>
      <c r="CM965" s="11">
        <f t="shared" si="1999"/>
        <v>2.4069067759658149</v>
      </c>
      <c r="CN965" s="11">
        <f t="shared" si="2000"/>
        <v>0.94329734828634315</v>
      </c>
      <c r="CO965" s="11">
        <f t="shared" si="2001"/>
        <v>10.404624277456648</v>
      </c>
      <c r="CP965" s="52">
        <f t="shared" si="2026"/>
        <v>0.49056603773584906</v>
      </c>
      <c r="CQ965" s="52">
        <f t="shared" si="2027"/>
        <v>0.39622641509433965</v>
      </c>
      <c r="CR965" s="52">
        <f t="shared" si="2028"/>
        <v>0.8867924528301887</v>
      </c>
      <c r="CS965" s="52">
        <f t="shared" si="2029"/>
        <v>0.36842105263157893</v>
      </c>
      <c r="CT965" s="52">
        <f t="shared" si="2030"/>
        <v>0.21052631578947367</v>
      </c>
      <c r="CU965" s="52">
        <f t="shared" si="2031"/>
        <v>0.57894736842105265</v>
      </c>
      <c r="CV965">
        <v>0</v>
      </c>
      <c r="CW965" s="60">
        <f t="shared" si="2019"/>
        <v>69.367664783920787</v>
      </c>
      <c r="CX965" s="60">
        <f t="shared" si="2020"/>
        <v>93.248642000162377</v>
      </c>
      <c r="CY965" s="60">
        <v>43.935405516853258</v>
      </c>
      <c r="CZ965" s="60">
        <v>15.607664239301645</v>
      </c>
      <c r="DA965" s="60">
        <v>-1.1006009665224659</v>
      </c>
      <c r="DB965" s="60">
        <v>-0.25461678170014745</v>
      </c>
      <c r="DC965" s="60">
        <v>0.55626298661632589</v>
      </c>
      <c r="DD965" s="60">
        <f t="shared" si="2021"/>
        <v>58.744114994548617</v>
      </c>
      <c r="DE965" s="60">
        <f t="shared" si="2022"/>
        <v>78.967757755812087</v>
      </c>
      <c r="DF965" s="60">
        <v>6.328980533329573</v>
      </c>
      <c r="DG965" s="60">
        <v>0.11782926838238143</v>
      </c>
      <c r="DH965" s="60">
        <v>-8.8077132977715952E-2</v>
      </c>
      <c r="DI965" s="60">
        <v>4.2648171206379359</v>
      </c>
      <c r="DJ965" s="60">
        <f t="shared" si="2023"/>
        <v>10.623549789372174</v>
      </c>
      <c r="DK965" s="60">
        <f t="shared" si="2024"/>
        <v>14.280884244350281</v>
      </c>
      <c r="DL965" s="60"/>
      <c r="DM965" s="60"/>
      <c r="DN965" s="60">
        <f t="shared" si="2025"/>
        <v>0</v>
      </c>
      <c r="DO965" s="59">
        <v>1146.7</v>
      </c>
      <c r="DP965" s="59">
        <v>318.03333333333336</v>
      </c>
      <c r="DQ965" s="59">
        <v>23.066666666666666</v>
      </c>
      <c r="DR965" s="58">
        <v>1487.8</v>
      </c>
    </row>
    <row r="966" spans="1:122" x14ac:dyDescent="0.2">
      <c r="A966" t="s">
        <v>4676</v>
      </c>
      <c r="B966" t="s">
        <v>4676</v>
      </c>
      <c r="C966" t="str">
        <f t="shared" si="2002"/>
        <v xml:space="preserve">Harrison, Jay </v>
      </c>
      <c r="D966" t="str">
        <f t="shared" si="2003"/>
        <v>Jay Harrison</v>
      </c>
      <c r="E966" t="str">
        <f t="shared" si="2004"/>
        <v xml:space="preserve">D </v>
      </c>
      <c r="F966" t="s">
        <v>4579</v>
      </c>
      <c r="G966">
        <v>5</v>
      </c>
      <c r="H966">
        <v>0</v>
      </c>
      <c r="I966">
        <v>0</v>
      </c>
      <c r="J966">
        <f t="shared" si="2005"/>
        <v>0</v>
      </c>
      <c r="K966">
        <v>-5</v>
      </c>
      <c r="L966">
        <v>6</v>
      </c>
      <c r="M966" s="5" t="s">
        <v>1191</v>
      </c>
      <c r="N966" s="7">
        <f t="shared" si="2006"/>
        <v>8.3666666666666671</v>
      </c>
      <c r="O966" s="7">
        <f t="shared" si="2007"/>
        <v>41.833333333333336</v>
      </c>
      <c r="P966">
        <v>0</v>
      </c>
      <c r="Q966">
        <v>0</v>
      </c>
      <c r="R966">
        <v>0</v>
      </c>
      <c r="S966">
        <v>0</v>
      </c>
      <c r="T966">
        <f t="shared" si="2008"/>
        <v>0</v>
      </c>
      <c r="U966">
        <f t="shared" si="2009"/>
        <v>0</v>
      </c>
      <c r="V966">
        <v>3</v>
      </c>
      <c r="W966" s="9">
        <f t="shared" si="2010"/>
        <v>0</v>
      </c>
      <c r="X966">
        <v>63</v>
      </c>
      <c r="Y966">
        <v>0</v>
      </c>
      <c r="Z966">
        <v>0</v>
      </c>
      <c r="AA966">
        <v>0</v>
      </c>
      <c r="AB966">
        <v>0</v>
      </c>
      <c r="AC966" s="9">
        <f t="shared" si="2011"/>
        <v>0</v>
      </c>
      <c r="AD966" s="5" t="s">
        <v>361</v>
      </c>
      <c r="AH966" s="13" t="s">
        <v>6323</v>
      </c>
      <c r="AI966" s="13" t="s">
        <v>6341</v>
      </c>
      <c r="AJ966" s="14">
        <v>-5.2</v>
      </c>
      <c r="AK966" s="13" t="s">
        <v>6352</v>
      </c>
      <c r="AL966" s="13" t="s">
        <v>4373</v>
      </c>
      <c r="AM966" s="13" t="s">
        <v>4432</v>
      </c>
      <c r="AN966" s="18">
        <f t="shared" si="2013"/>
        <v>1.1000000000000001</v>
      </c>
      <c r="AO966" s="18">
        <f t="shared" si="2014"/>
        <v>1.6</v>
      </c>
      <c r="AP966" s="18">
        <f t="shared" si="2015"/>
        <v>-5.2</v>
      </c>
      <c r="AQ966" s="18">
        <f t="shared" si="2016"/>
        <v>-0.3</v>
      </c>
      <c r="AR966" s="18">
        <f t="shared" si="1987"/>
        <v>-14.029618082618862</v>
      </c>
      <c r="AS966" s="18">
        <f t="shared" si="2017"/>
        <v>-1.2</v>
      </c>
      <c r="AT966" s="18">
        <f t="shared" si="1988"/>
        <v>-56.118472330475448</v>
      </c>
      <c r="AU966" s="18">
        <f t="shared" si="2018"/>
        <v>-1.5</v>
      </c>
      <c r="AV966" s="66">
        <v>1</v>
      </c>
      <c r="AW966" s="66">
        <v>1</v>
      </c>
      <c r="AX966" s="66">
        <v>1</v>
      </c>
      <c r="AY966" s="66">
        <v>4</v>
      </c>
      <c r="AZ966" s="66">
        <v>0</v>
      </c>
      <c r="BA966" s="66">
        <v>0</v>
      </c>
      <c r="BB966" s="66">
        <v>0</v>
      </c>
      <c r="BC966" s="66">
        <v>0</v>
      </c>
      <c r="BD966">
        <v>43</v>
      </c>
      <c r="BE966" t="s">
        <v>3077</v>
      </c>
      <c r="BF966" t="s">
        <v>5016</v>
      </c>
      <c r="BG966" t="s">
        <v>7484</v>
      </c>
      <c r="BH966" t="s">
        <v>7457</v>
      </c>
      <c r="BI966">
        <v>76</v>
      </c>
      <c r="BJ966">
        <v>211</v>
      </c>
      <c r="BK966" t="s">
        <v>1259</v>
      </c>
      <c r="BL966" t="s">
        <v>638</v>
      </c>
      <c r="BM966" s="4" t="s">
        <v>6114</v>
      </c>
      <c r="BN966" s="4" t="s">
        <v>6115</v>
      </c>
      <c r="BO966" s="4" t="s">
        <v>6866</v>
      </c>
      <c r="BP966" s="4" t="s">
        <v>7181</v>
      </c>
      <c r="BQ966" s="7">
        <f t="shared" si="1989"/>
        <v>41.8</v>
      </c>
      <c r="BR966" s="7">
        <f t="shared" si="1990"/>
        <v>40.833333333333336</v>
      </c>
      <c r="BS966" s="7">
        <f t="shared" si="1991"/>
        <v>0.8833333333333333</v>
      </c>
      <c r="BT966" s="7">
        <f t="shared" si="1992"/>
        <v>8.3333333333333329E-2</v>
      </c>
      <c r="BU966">
        <v>63</v>
      </c>
      <c r="BV966">
        <v>0</v>
      </c>
      <c r="BW966">
        <v>0</v>
      </c>
      <c r="BX966">
        <v>0</v>
      </c>
      <c r="BY966" s="18">
        <f t="shared" si="1993"/>
        <v>8.1666666666666679</v>
      </c>
      <c r="BZ966" s="18">
        <f t="shared" si="1994"/>
        <v>0.17666666666666667</v>
      </c>
      <c r="CA966" s="18">
        <f t="shared" si="1995"/>
        <v>1.6666666666666666E-2</v>
      </c>
      <c r="CB966" s="6">
        <v>0</v>
      </c>
      <c r="CC966" s="6">
        <v>0</v>
      </c>
      <c r="CD966" s="6">
        <v>0</v>
      </c>
      <c r="CE966" s="6">
        <v>0</v>
      </c>
      <c r="CF966" s="6">
        <v>5</v>
      </c>
      <c r="CG966" s="6">
        <v>0</v>
      </c>
      <c r="CH966" s="6">
        <v>1</v>
      </c>
      <c r="CI966" s="6">
        <v>6</v>
      </c>
      <c r="CJ966" s="11">
        <f t="shared" si="1996"/>
        <v>0</v>
      </c>
      <c r="CK966" s="11">
        <f t="shared" si="1997"/>
        <v>0</v>
      </c>
      <c r="CL966" s="11">
        <f t="shared" si="1998"/>
        <v>0</v>
      </c>
      <c r="CM966" s="11">
        <f t="shared" si="1999"/>
        <v>7.3469387755102042</v>
      </c>
      <c r="CN966" s="11">
        <f t="shared" si="2000"/>
        <v>0</v>
      </c>
      <c r="CO966" s="11">
        <f t="shared" si="2001"/>
        <v>67.924528301886795</v>
      </c>
      <c r="CP966" s="52">
        <f t="shared" si="2026"/>
        <v>0</v>
      </c>
      <c r="CQ966" s="52">
        <f t="shared" si="2027"/>
        <v>0</v>
      </c>
      <c r="CR966" s="52">
        <f t="shared" si="2028"/>
        <v>0</v>
      </c>
      <c r="CS966" s="52">
        <f t="shared" si="2029"/>
        <v>0</v>
      </c>
      <c r="CT966" s="52">
        <f t="shared" si="2030"/>
        <v>0</v>
      </c>
      <c r="CU966" s="52">
        <f t="shared" si="2031"/>
        <v>0</v>
      </c>
      <c r="CV966">
        <v>0</v>
      </c>
      <c r="CW966" s="60">
        <f t="shared" si="2019"/>
        <v>-5.749978866460749</v>
      </c>
      <c r="CX966" s="60">
        <f t="shared" si="2020"/>
        <v>-275.11860605075356</v>
      </c>
      <c r="CY966" s="60">
        <v>-0.36068213081025935</v>
      </c>
      <c r="CZ966" s="60">
        <v>-3.1767082976094656E-3</v>
      </c>
      <c r="DA966" s="60">
        <v>2.1481931247382606E-3</v>
      </c>
      <c r="DB966" s="60">
        <v>-2.1762337938166514E-3</v>
      </c>
      <c r="DC966" s="60">
        <v>0</v>
      </c>
      <c r="DD966" s="60">
        <f t="shared" si="2021"/>
        <v>-0.36388687977694723</v>
      </c>
      <c r="DE966" s="60">
        <f t="shared" si="2022"/>
        <v>-17.410855491719964</v>
      </c>
      <c r="DF966" s="60">
        <v>-2.5738826477105112</v>
      </c>
      <c r="DG966" s="60">
        <v>2.7630824914695153E-3</v>
      </c>
      <c r="DH966" s="60">
        <v>-0.83931817785331075</v>
      </c>
      <c r="DI966" s="60">
        <v>-1.9756542436114495</v>
      </c>
      <c r="DJ966" s="60">
        <f t="shared" si="2023"/>
        <v>-5.3860919866838017</v>
      </c>
      <c r="DK966" s="60">
        <f t="shared" si="2024"/>
        <v>-257.70775055903363</v>
      </c>
      <c r="DL966" s="60"/>
      <c r="DM966" s="60"/>
      <c r="DN966" s="60">
        <f t="shared" si="2025"/>
        <v>0</v>
      </c>
      <c r="DO966" s="58">
        <v>40.833333333333336</v>
      </c>
      <c r="DP966" s="58">
        <v>8.3333333333333329E-2</v>
      </c>
      <c r="DQ966" s="58">
        <v>0.8833333333333333</v>
      </c>
      <c r="DR966" s="58">
        <v>41.8</v>
      </c>
    </row>
    <row r="967" spans="1:122" x14ac:dyDescent="0.2">
      <c r="A967" t="s">
        <v>4676</v>
      </c>
      <c r="B967" t="s">
        <v>4676</v>
      </c>
      <c r="C967" t="str">
        <f t="shared" si="2002"/>
        <v xml:space="preserve">Williams, Jeremy </v>
      </c>
      <c r="D967" t="str">
        <f t="shared" si="2003"/>
        <v>Jeremy Williams</v>
      </c>
      <c r="E967" t="str">
        <f t="shared" si="2004"/>
        <v>RW</v>
      </c>
      <c r="F967" t="s">
        <v>4578</v>
      </c>
      <c r="G967">
        <v>1</v>
      </c>
      <c r="H967">
        <v>1</v>
      </c>
      <c r="I967">
        <v>0</v>
      </c>
      <c r="J967">
        <f t="shared" si="2005"/>
        <v>1</v>
      </c>
      <c r="K967">
        <v>1</v>
      </c>
      <c r="L967">
        <v>0</v>
      </c>
      <c r="M967" s="5" t="s">
        <v>5393</v>
      </c>
      <c r="N967" s="7">
        <f t="shared" si="2006"/>
        <v>7.3</v>
      </c>
      <c r="O967" s="7">
        <f t="shared" si="2007"/>
        <v>7.3</v>
      </c>
      <c r="P967">
        <v>0</v>
      </c>
      <c r="Q967">
        <v>0</v>
      </c>
      <c r="R967">
        <v>0</v>
      </c>
      <c r="S967">
        <v>0</v>
      </c>
      <c r="T967">
        <f t="shared" si="2008"/>
        <v>1</v>
      </c>
      <c r="U967">
        <f t="shared" si="2009"/>
        <v>0</v>
      </c>
      <c r="V967">
        <v>3</v>
      </c>
      <c r="W967" s="9">
        <f t="shared" si="2010"/>
        <v>0.33333333333333331</v>
      </c>
      <c r="X967">
        <v>13</v>
      </c>
      <c r="Y967">
        <v>0</v>
      </c>
      <c r="Z967">
        <v>0</v>
      </c>
      <c r="AA967">
        <v>0</v>
      </c>
      <c r="AB967">
        <v>1</v>
      </c>
      <c r="AC967" s="9">
        <f t="shared" si="2011"/>
        <v>0</v>
      </c>
      <c r="AD967" s="5" t="s">
        <v>5393</v>
      </c>
      <c r="AE967" s="11">
        <f>LEFT(AD967, LEN(AD967)-3)+RIGHT(AD967,2)/60</f>
        <v>7.3</v>
      </c>
      <c r="AH967" s="13" t="s">
        <v>6348</v>
      </c>
      <c r="AI967" s="13" t="s">
        <v>6348</v>
      </c>
      <c r="AJ967" s="14">
        <v>1</v>
      </c>
      <c r="AK967" s="13" t="s">
        <v>6424</v>
      </c>
      <c r="AL967" s="13" t="s">
        <v>6348</v>
      </c>
      <c r="AM967" s="13" t="s">
        <v>6344</v>
      </c>
      <c r="AN967" s="18">
        <f t="shared" si="2013"/>
        <v>0.2</v>
      </c>
      <c r="AO967" s="18">
        <f t="shared" si="2014"/>
        <v>0.2</v>
      </c>
      <c r="AP967" s="18">
        <f t="shared" si="2015"/>
        <v>1</v>
      </c>
      <c r="AQ967" s="18">
        <f t="shared" si="2016"/>
        <v>0.4</v>
      </c>
      <c r="AR967" s="18">
        <f t="shared" si="1987"/>
        <v>109.58904109589042</v>
      </c>
      <c r="AS967" s="18">
        <f t="shared" si="2017"/>
        <v>0.2</v>
      </c>
      <c r="AT967" s="18">
        <f t="shared" si="1988"/>
        <v>54.794520547945211</v>
      </c>
      <c r="AU967" s="18">
        <f t="shared" si="2018"/>
        <v>0.5</v>
      </c>
      <c r="AV967" s="66">
        <v>1</v>
      </c>
      <c r="AW967" s="66">
        <v>1</v>
      </c>
      <c r="AX967" s="66">
        <v>1</v>
      </c>
      <c r="AY967" s="66">
        <v>0</v>
      </c>
      <c r="AZ967" s="66">
        <v>0</v>
      </c>
      <c r="BA967" s="66">
        <v>0</v>
      </c>
      <c r="BB967" s="66">
        <v>1</v>
      </c>
      <c r="BC967" s="66">
        <v>1.6</v>
      </c>
      <c r="BD967">
        <v>48</v>
      </c>
      <c r="BE967" t="s">
        <v>3448</v>
      </c>
      <c r="BF967" t="s">
        <v>724</v>
      </c>
      <c r="BG967" t="s">
        <v>650</v>
      </c>
      <c r="BH967" t="s">
        <v>7457</v>
      </c>
      <c r="BI967">
        <v>71</v>
      </c>
      <c r="BJ967">
        <v>184</v>
      </c>
      <c r="BK967" t="s">
        <v>1258</v>
      </c>
      <c r="BL967" t="s">
        <v>638</v>
      </c>
      <c r="BM967" s="4" t="s">
        <v>2485</v>
      </c>
      <c r="BN967" s="4" t="s">
        <v>2485</v>
      </c>
      <c r="BO967" s="4" t="s">
        <v>1516</v>
      </c>
      <c r="BP967" s="4" t="s">
        <v>1516</v>
      </c>
      <c r="BQ967" s="7">
        <f t="shared" si="1989"/>
        <v>7.3</v>
      </c>
      <c r="BR967" s="7">
        <f t="shared" si="1990"/>
        <v>7.3</v>
      </c>
      <c r="BS967" s="7">
        <f t="shared" si="1991"/>
        <v>0</v>
      </c>
      <c r="BT967" s="7">
        <f t="shared" si="1992"/>
        <v>0</v>
      </c>
      <c r="BU967">
        <v>13</v>
      </c>
      <c r="BV967">
        <v>0</v>
      </c>
      <c r="BW967">
        <v>0</v>
      </c>
      <c r="BX967">
        <v>0</v>
      </c>
      <c r="BY967" s="18">
        <f t="shared" si="1993"/>
        <v>7.3</v>
      </c>
      <c r="BZ967" s="18">
        <f t="shared" si="1994"/>
        <v>0</v>
      </c>
      <c r="CA967" s="18">
        <f t="shared" si="1995"/>
        <v>0</v>
      </c>
      <c r="CB967" s="6">
        <v>1</v>
      </c>
      <c r="CC967" s="6">
        <v>0</v>
      </c>
      <c r="CD967" s="6">
        <v>0</v>
      </c>
      <c r="CE967" s="6">
        <v>1</v>
      </c>
      <c r="CF967" s="6">
        <v>0</v>
      </c>
      <c r="CG967" s="6">
        <v>0</v>
      </c>
      <c r="CH967" s="6">
        <v>0</v>
      </c>
      <c r="CI967" s="6">
        <v>0</v>
      </c>
      <c r="CJ967" s="11">
        <f t="shared" si="1996"/>
        <v>8.2191780821917799</v>
      </c>
      <c r="CK967" s="11">
        <f t="shared" si="1997"/>
        <v>0</v>
      </c>
      <c r="CL967" s="11">
        <f t="shared" si="1998"/>
        <v>0</v>
      </c>
      <c r="CM967" s="11">
        <f t="shared" si="1999"/>
        <v>0</v>
      </c>
      <c r="CN967" s="11">
        <f t="shared" si="2000"/>
        <v>0</v>
      </c>
      <c r="CO967" s="11">
        <f t="shared" si="2001"/>
        <v>0</v>
      </c>
      <c r="CP967" s="52">
        <f t="shared" si="2026"/>
        <v>1</v>
      </c>
      <c r="CQ967" s="52">
        <f t="shared" si="2027"/>
        <v>0</v>
      </c>
      <c r="CR967" s="52">
        <f t="shared" si="2028"/>
        <v>1</v>
      </c>
      <c r="CS967" s="52">
        <f t="shared" si="2029"/>
        <v>0</v>
      </c>
      <c r="CT967" s="52">
        <f t="shared" si="2030"/>
        <v>0</v>
      </c>
      <c r="CU967" s="52">
        <f t="shared" si="2031"/>
        <v>0</v>
      </c>
      <c r="CV967">
        <v>0</v>
      </c>
      <c r="CW967" s="60">
        <f t="shared" si="2019"/>
        <v>2.3356470303781802</v>
      </c>
      <c r="CX967" s="60">
        <f t="shared" si="2020"/>
        <v>639.90329599402196</v>
      </c>
      <c r="CY967" s="60">
        <v>1.9946323338342513</v>
      </c>
      <c r="CZ967" s="60">
        <v>0</v>
      </c>
      <c r="DA967" s="60">
        <v>3.7516291412893066E-4</v>
      </c>
      <c r="DB967" s="60">
        <v>0</v>
      </c>
      <c r="DC967" s="60">
        <v>0</v>
      </c>
      <c r="DD967" s="60">
        <f t="shared" si="2021"/>
        <v>1.9950074967483802</v>
      </c>
      <c r="DE967" s="60">
        <f t="shared" si="2022"/>
        <v>546.57739636941926</v>
      </c>
      <c r="DF967" s="60">
        <v>0.22106446263890406</v>
      </c>
      <c r="DG967" s="60">
        <v>0</v>
      </c>
      <c r="DH967" s="60">
        <v>0</v>
      </c>
      <c r="DI967" s="60">
        <v>0.11957507099089583</v>
      </c>
      <c r="DJ967" s="60">
        <f t="shared" si="2023"/>
        <v>0.34063953362979987</v>
      </c>
      <c r="DK967" s="60">
        <f t="shared" si="2024"/>
        <v>93.325899624602712</v>
      </c>
      <c r="DL967" s="60"/>
      <c r="DM967" s="60"/>
      <c r="DN967" s="60">
        <f t="shared" si="2025"/>
        <v>0</v>
      </c>
      <c r="DO967" s="58">
        <v>7.3</v>
      </c>
      <c r="DP967" s="58">
        <v>0</v>
      </c>
      <c r="DQ967" s="58">
        <v>0</v>
      </c>
      <c r="DR967" s="58">
        <v>7.3</v>
      </c>
    </row>
    <row r="968" spans="1:122" s="30" customFormat="1" x14ac:dyDescent="0.2">
      <c r="A968" t="s">
        <v>4676</v>
      </c>
      <c r="B968" t="s">
        <v>4676</v>
      </c>
      <c r="C968" t="str">
        <f t="shared" si="2002"/>
        <v xml:space="preserve">Pohl, Johnny </v>
      </c>
      <c r="D968" t="str">
        <f t="shared" si="2003"/>
        <v>Johnny Pohl</v>
      </c>
      <c r="E968" t="str">
        <f t="shared" si="2004"/>
        <v xml:space="preserve">C </v>
      </c>
      <c r="F968" t="s">
        <v>4564</v>
      </c>
      <c r="G968">
        <v>74</v>
      </c>
      <c r="H968">
        <v>13</v>
      </c>
      <c r="I968">
        <v>16</v>
      </c>
      <c r="J968">
        <f t="shared" si="2005"/>
        <v>29</v>
      </c>
      <c r="K968">
        <v>-4</v>
      </c>
      <c r="L968">
        <v>10</v>
      </c>
      <c r="M968" s="5" t="s">
        <v>1192</v>
      </c>
      <c r="N968" s="7">
        <f t="shared" si="2006"/>
        <v>11.35</v>
      </c>
      <c r="O968" s="7">
        <f t="shared" si="2007"/>
        <v>839.9</v>
      </c>
      <c r="P968">
        <v>3</v>
      </c>
      <c r="Q968">
        <v>4</v>
      </c>
      <c r="R968">
        <v>0</v>
      </c>
      <c r="S968">
        <v>0</v>
      </c>
      <c r="T968">
        <f t="shared" si="2008"/>
        <v>10</v>
      </c>
      <c r="U968">
        <f t="shared" si="2009"/>
        <v>12</v>
      </c>
      <c r="V968">
        <v>105</v>
      </c>
      <c r="W968" s="9">
        <f t="shared" si="2010"/>
        <v>0.12380952380952381</v>
      </c>
      <c r="X968">
        <v>1214</v>
      </c>
      <c r="Y968">
        <v>1</v>
      </c>
      <c r="Z968">
        <v>0</v>
      </c>
      <c r="AA968">
        <v>295</v>
      </c>
      <c r="AB968">
        <v>258</v>
      </c>
      <c r="AC968" s="9">
        <f t="shared" si="2011"/>
        <v>0.53345388788426762</v>
      </c>
      <c r="AD968" s="5" t="s">
        <v>5394</v>
      </c>
      <c r="AE968" s="11">
        <f>LEFT(AD968, LEN(AD968)-3)+RIGHT(AD968,2)/60</f>
        <v>28.95</v>
      </c>
      <c r="AF968" s="27">
        <v>49</v>
      </c>
      <c r="AG968" s="12">
        <v>1997449</v>
      </c>
      <c r="AH968" s="13" t="s">
        <v>6370</v>
      </c>
      <c r="AI968" s="13" t="s">
        <v>4385</v>
      </c>
      <c r="AJ968" s="14">
        <v>-3.9</v>
      </c>
      <c r="AK968" s="13" t="s">
        <v>6322</v>
      </c>
      <c r="AL968" s="13" t="s">
        <v>6424</v>
      </c>
      <c r="AM968" s="13" t="s">
        <v>6336</v>
      </c>
      <c r="AN968" s="18">
        <f t="shared" si="2013"/>
        <v>18.8</v>
      </c>
      <c r="AO968" s="18">
        <f t="shared" si="2014"/>
        <v>16.600000000000001</v>
      </c>
      <c r="AP968" s="18">
        <f t="shared" si="2015"/>
        <v>-3.9</v>
      </c>
      <c r="AQ968" s="18">
        <f t="shared" si="2016"/>
        <v>1.9</v>
      </c>
      <c r="AR968" s="18">
        <f t="shared" si="1987"/>
        <v>3.8835612938391044</v>
      </c>
      <c r="AS968" s="18">
        <f t="shared" si="2017"/>
        <v>0.4</v>
      </c>
      <c r="AT968" s="18">
        <f t="shared" si="1988"/>
        <v>0.81759185133454848</v>
      </c>
      <c r="AU968" s="18">
        <f t="shared" si="2018"/>
        <v>2.2999999999999998</v>
      </c>
      <c r="AV968" s="66">
        <v>17</v>
      </c>
      <c r="AW968" s="66">
        <v>63</v>
      </c>
      <c r="AX968" s="66">
        <v>48</v>
      </c>
      <c r="AY968" s="66">
        <v>29</v>
      </c>
      <c r="AZ968" s="66">
        <v>13</v>
      </c>
      <c r="BA968" s="66">
        <v>295</v>
      </c>
      <c r="BB968" s="66">
        <v>258</v>
      </c>
      <c r="BC968" s="66">
        <v>11.8</v>
      </c>
      <c r="BD968">
        <v>21</v>
      </c>
      <c r="BE968" t="s">
        <v>2892</v>
      </c>
      <c r="BF968" t="s">
        <v>2916</v>
      </c>
      <c r="BG968" t="s">
        <v>7470</v>
      </c>
      <c r="BH968" t="s">
        <v>7471</v>
      </c>
      <c r="BI968">
        <v>73</v>
      </c>
      <c r="BJ968">
        <v>196</v>
      </c>
      <c r="BK968" t="s">
        <v>1258</v>
      </c>
      <c r="BL968" t="s">
        <v>7128</v>
      </c>
      <c r="BM968" s="4" t="s">
        <v>2211</v>
      </c>
      <c r="BN968" s="4" t="s">
        <v>2212</v>
      </c>
      <c r="BO968" s="4" t="s">
        <v>7311</v>
      </c>
      <c r="BP968" s="4" t="s">
        <v>2213</v>
      </c>
      <c r="BQ968" s="7">
        <f t="shared" si="1989"/>
        <v>839.98333333333335</v>
      </c>
      <c r="BR968" s="7">
        <f t="shared" si="1990"/>
        <v>701.48333333333335</v>
      </c>
      <c r="BS968" s="7">
        <f t="shared" si="1991"/>
        <v>17.983333333333334</v>
      </c>
      <c r="BT968" s="7">
        <f t="shared" si="1992"/>
        <v>120.51666666666667</v>
      </c>
      <c r="BU968" s="12">
        <v>1214</v>
      </c>
      <c r="BV968">
        <v>2</v>
      </c>
      <c r="BW968">
        <v>1</v>
      </c>
      <c r="BX968">
        <v>1</v>
      </c>
      <c r="BY968" s="18">
        <f t="shared" si="1993"/>
        <v>9.4795045045045043</v>
      </c>
      <c r="BZ968" s="18">
        <f t="shared" si="1994"/>
        <v>0.24301801801801803</v>
      </c>
      <c r="CA968" s="18">
        <f t="shared" si="1995"/>
        <v>1.6286036036036036</v>
      </c>
      <c r="CB968" s="6">
        <v>29</v>
      </c>
      <c r="CC968" s="6">
        <v>11</v>
      </c>
      <c r="CD968" s="6">
        <v>0</v>
      </c>
      <c r="CE968" s="6">
        <v>40</v>
      </c>
      <c r="CF968" s="6">
        <v>31</v>
      </c>
      <c r="CG968" s="6">
        <v>1</v>
      </c>
      <c r="CH968" s="6">
        <v>3</v>
      </c>
      <c r="CI968" s="6">
        <v>35</v>
      </c>
      <c r="CJ968" s="11">
        <f t="shared" si="1996"/>
        <v>2.4804580769322153</v>
      </c>
      <c r="CK968" s="11">
        <f t="shared" si="1997"/>
        <v>5.4764209652883418</v>
      </c>
      <c r="CL968" s="11">
        <f t="shared" si="1998"/>
        <v>0</v>
      </c>
      <c r="CM968" s="11">
        <f t="shared" si="1999"/>
        <v>2.6515241512034025</v>
      </c>
      <c r="CN968" s="11">
        <f t="shared" si="2000"/>
        <v>0.4978564513898493</v>
      </c>
      <c r="CO968" s="11">
        <f t="shared" si="2001"/>
        <v>10.009267840593141</v>
      </c>
      <c r="CP968" s="52">
        <f t="shared" si="2026"/>
        <v>0.34482758620689657</v>
      </c>
      <c r="CQ968" s="52">
        <f t="shared" si="2027"/>
        <v>0.41379310344827586</v>
      </c>
      <c r="CR968" s="52">
        <f t="shared" si="2028"/>
        <v>0.75862068965517238</v>
      </c>
      <c r="CS968" s="52">
        <f t="shared" si="2029"/>
        <v>0.27272727272727271</v>
      </c>
      <c r="CT968" s="52">
        <f t="shared" si="2030"/>
        <v>0.36363636363636365</v>
      </c>
      <c r="CU968" s="52">
        <f t="shared" si="2031"/>
        <v>0.63636363636363635</v>
      </c>
      <c r="CV968">
        <v>0</v>
      </c>
      <c r="CW968" s="60">
        <f t="shared" si="2019"/>
        <v>37.420857063510773</v>
      </c>
      <c r="CX968" s="60">
        <f t="shared" si="2020"/>
        <v>89.099046560870121</v>
      </c>
      <c r="CY968" s="60">
        <v>15.966251090847068</v>
      </c>
      <c r="CZ968" s="60">
        <v>2.9878320765689321</v>
      </c>
      <c r="DA968" s="60">
        <v>4.3168574678502228E-2</v>
      </c>
      <c r="DB968" s="60">
        <v>-0.23642995394199764</v>
      </c>
      <c r="DC968" s="60">
        <v>2.4032241904820726</v>
      </c>
      <c r="DD968" s="60">
        <f t="shared" si="2021"/>
        <v>21.164045978634583</v>
      </c>
      <c r="DE968" s="60">
        <f t="shared" si="2022"/>
        <v>50.391585496461239</v>
      </c>
      <c r="DF968" s="60">
        <v>6.6042870295842526</v>
      </c>
      <c r="DG968" s="60">
        <v>0.18548638480822677</v>
      </c>
      <c r="DH968" s="60">
        <v>0.14189472917810392</v>
      </c>
      <c r="DI968" s="60">
        <v>9.3251429413056055</v>
      </c>
      <c r="DJ968" s="60">
        <f t="shared" si="2023"/>
        <v>16.25681108487619</v>
      </c>
      <c r="DK968" s="60">
        <f t="shared" si="2024"/>
        <v>38.707461064408875</v>
      </c>
      <c r="DL968" s="60"/>
      <c r="DM968" s="60"/>
      <c r="DN968" s="60">
        <f t="shared" si="2025"/>
        <v>0</v>
      </c>
      <c r="DO968" s="58">
        <v>701.48333333333335</v>
      </c>
      <c r="DP968" s="58">
        <v>120.51666666666668</v>
      </c>
      <c r="DQ968" s="58">
        <v>17.983333333333334</v>
      </c>
      <c r="DR968" s="58">
        <v>839.98333333333335</v>
      </c>
    </row>
    <row r="969" spans="1:122" x14ac:dyDescent="0.2">
      <c r="A969" t="s">
        <v>4676</v>
      </c>
      <c r="B969" t="s">
        <v>4676</v>
      </c>
      <c r="C969" t="str">
        <f t="shared" si="2002"/>
        <v xml:space="preserve">Newbury, Kris </v>
      </c>
      <c r="D969" t="str">
        <f t="shared" si="2003"/>
        <v>Kris Newbury</v>
      </c>
      <c r="E969" t="str">
        <f t="shared" si="2004"/>
        <v xml:space="preserve">C </v>
      </c>
      <c r="F969" t="s">
        <v>4574</v>
      </c>
      <c r="G969">
        <v>15</v>
      </c>
      <c r="H969">
        <v>2</v>
      </c>
      <c r="I969">
        <v>2</v>
      </c>
      <c r="J969">
        <f t="shared" si="2005"/>
        <v>4</v>
      </c>
      <c r="K969">
        <v>4</v>
      </c>
      <c r="L969">
        <v>26</v>
      </c>
      <c r="M969" s="5" t="s">
        <v>5803</v>
      </c>
      <c r="N969" s="7">
        <f t="shared" si="2006"/>
        <v>7.7</v>
      </c>
      <c r="O969" s="7">
        <f t="shared" si="2007"/>
        <v>115.5</v>
      </c>
      <c r="P969">
        <v>0</v>
      </c>
      <c r="Q969">
        <v>0</v>
      </c>
      <c r="R969">
        <v>0</v>
      </c>
      <c r="S969">
        <v>0</v>
      </c>
      <c r="T969">
        <f t="shared" si="2008"/>
        <v>2</v>
      </c>
      <c r="U969">
        <f t="shared" si="2009"/>
        <v>2</v>
      </c>
      <c r="V969">
        <v>30</v>
      </c>
      <c r="W969" s="9">
        <f t="shared" si="2010"/>
        <v>6.6666666666666666E-2</v>
      </c>
      <c r="X969">
        <v>182</v>
      </c>
      <c r="Y969">
        <v>0</v>
      </c>
      <c r="Z969">
        <v>0</v>
      </c>
      <c r="AA969">
        <v>9</v>
      </c>
      <c r="AB969">
        <v>11</v>
      </c>
      <c r="AC969" s="9">
        <f t="shared" si="2011"/>
        <v>0.45</v>
      </c>
      <c r="AD969" s="5" t="s">
        <v>5395</v>
      </c>
      <c r="AE969" s="11">
        <f>LEFT(AD969, LEN(AD969)-3)+RIGHT(AD969,2)/60</f>
        <v>28.85</v>
      </c>
      <c r="AH969" s="13" t="s">
        <v>6378</v>
      </c>
      <c r="AI969" s="13" t="s">
        <v>6283</v>
      </c>
      <c r="AJ969" s="14">
        <v>3.8</v>
      </c>
      <c r="AK969" s="13" t="s">
        <v>6424</v>
      </c>
      <c r="AL969" s="13" t="s">
        <v>6425</v>
      </c>
      <c r="AM969" s="13" t="s">
        <v>6345</v>
      </c>
      <c r="AN969" s="18">
        <f t="shared" si="2013"/>
        <v>2.5</v>
      </c>
      <c r="AO969" s="18">
        <f t="shared" si="2014"/>
        <v>2.4</v>
      </c>
      <c r="AP969" s="18">
        <f t="shared" si="2015"/>
        <v>3.8</v>
      </c>
      <c r="AQ969" s="18">
        <f t="shared" si="2016"/>
        <v>0.4</v>
      </c>
      <c r="AR969" s="18">
        <f t="shared" si="1987"/>
        <v>6.7586595325260497</v>
      </c>
      <c r="AS969" s="18">
        <f t="shared" si="2017"/>
        <v>0.8</v>
      </c>
      <c r="AT969" s="18">
        <f t="shared" si="1988"/>
        <v>13.517319065052099</v>
      </c>
      <c r="AU969" s="18">
        <f t="shared" si="2018"/>
        <v>1.2</v>
      </c>
      <c r="AV969" s="66">
        <v>2</v>
      </c>
      <c r="AW969" s="66">
        <v>23</v>
      </c>
      <c r="AX969" s="66">
        <v>7</v>
      </c>
      <c r="AY969" s="66">
        <v>3</v>
      </c>
      <c r="AZ969" s="66">
        <v>4</v>
      </c>
      <c r="BA969" s="66">
        <v>9</v>
      </c>
      <c r="BB969" s="66">
        <v>11</v>
      </c>
      <c r="BC969" s="66">
        <v>2.1</v>
      </c>
      <c r="BE969" t="s">
        <v>5240</v>
      </c>
      <c r="BF969" t="s">
        <v>705</v>
      </c>
      <c r="BG969" t="s">
        <v>7484</v>
      </c>
      <c r="BH969" t="s">
        <v>7457</v>
      </c>
      <c r="BI969">
        <v>70</v>
      </c>
      <c r="BJ969">
        <v>200</v>
      </c>
      <c r="BK969" t="s">
        <v>1259</v>
      </c>
      <c r="BL969" t="s">
        <v>638</v>
      </c>
      <c r="BM969" s="4" t="s">
        <v>3841</v>
      </c>
      <c r="BN969" s="4" t="s">
        <v>3842</v>
      </c>
      <c r="BO969" s="4" t="s">
        <v>1473</v>
      </c>
      <c r="BP969" s="4" t="s">
        <v>2640</v>
      </c>
      <c r="BQ969" s="7">
        <f t="shared" si="1989"/>
        <v>115.45</v>
      </c>
      <c r="BR969" s="7">
        <f t="shared" si="1990"/>
        <v>112.53333333333333</v>
      </c>
      <c r="BS969" s="7">
        <f t="shared" si="1991"/>
        <v>0.8</v>
      </c>
      <c r="BT969" s="7">
        <f t="shared" si="1992"/>
        <v>2.1166666666666667</v>
      </c>
      <c r="BU969">
        <v>182</v>
      </c>
      <c r="BV969">
        <v>0</v>
      </c>
      <c r="BW969">
        <v>0</v>
      </c>
      <c r="BX969">
        <v>0</v>
      </c>
      <c r="BY969" s="18">
        <f t="shared" si="1993"/>
        <v>7.5022222222222217</v>
      </c>
      <c r="BZ969" s="18">
        <f t="shared" si="1994"/>
        <v>5.3333333333333337E-2</v>
      </c>
      <c r="CA969" s="18">
        <f t="shared" si="1995"/>
        <v>0.1411111111111111</v>
      </c>
      <c r="CB969" s="6">
        <v>6</v>
      </c>
      <c r="CC969" s="6">
        <v>0</v>
      </c>
      <c r="CD969" s="6">
        <v>0</v>
      </c>
      <c r="CE969" s="6">
        <v>6</v>
      </c>
      <c r="CF969" s="6">
        <v>2</v>
      </c>
      <c r="CG969" s="6">
        <v>0</v>
      </c>
      <c r="CH969" s="6">
        <v>0</v>
      </c>
      <c r="CI969" s="6">
        <v>2</v>
      </c>
      <c r="CJ969" s="11">
        <f t="shared" si="1996"/>
        <v>3.1990521327014219</v>
      </c>
      <c r="CK969" s="11">
        <f t="shared" si="1997"/>
        <v>0</v>
      </c>
      <c r="CL969" s="11">
        <f t="shared" si="1998"/>
        <v>0</v>
      </c>
      <c r="CM969" s="11">
        <f t="shared" si="1999"/>
        <v>1.066350710900474</v>
      </c>
      <c r="CN969" s="11">
        <f t="shared" si="2000"/>
        <v>0</v>
      </c>
      <c r="CO969" s="11">
        <f t="shared" si="2001"/>
        <v>0</v>
      </c>
      <c r="CP969" s="52">
        <f t="shared" si="2026"/>
        <v>0.33333333333333331</v>
      </c>
      <c r="CQ969" s="52">
        <f t="shared" si="2027"/>
        <v>0.33333333333333331</v>
      </c>
      <c r="CR969" s="52">
        <f t="shared" si="2028"/>
        <v>0.66666666666666663</v>
      </c>
      <c r="CS969" s="52">
        <f t="shared" si="2029"/>
        <v>0</v>
      </c>
      <c r="CT969" s="52">
        <f t="shared" si="2030"/>
        <v>0</v>
      </c>
      <c r="CU969" s="52">
        <f t="shared" si="2031"/>
        <v>0</v>
      </c>
      <c r="CV969">
        <v>0</v>
      </c>
      <c r="CW969" s="60">
        <f t="shared" si="2019"/>
        <v>0.98945115354780944</v>
      </c>
      <c r="CX969" s="60">
        <f t="shared" si="2020"/>
        <v>17.140773556480024</v>
      </c>
      <c r="CY969" s="60">
        <v>3.6962852788412466</v>
      </c>
      <c r="CZ969" s="60">
        <v>-0.11756708726870327</v>
      </c>
      <c r="DA969" s="60">
        <v>5.9332271830390467E-3</v>
      </c>
      <c r="DB969" s="60">
        <v>-1.0517736597975797E-2</v>
      </c>
      <c r="DC969" s="60">
        <v>0</v>
      </c>
      <c r="DD969" s="60">
        <f t="shared" si="2021"/>
        <v>3.5741336821576071</v>
      </c>
      <c r="DE969" s="60">
        <f t="shared" si="2022"/>
        <v>61.916564437550569</v>
      </c>
      <c r="DF969" s="60">
        <v>2.4929126111237379</v>
      </c>
      <c r="DG969" s="60">
        <v>8.069123777682154E-3</v>
      </c>
      <c r="DH969" s="60">
        <v>0.11749946838684067</v>
      </c>
      <c r="DI969" s="60">
        <v>-5.2031637318980586</v>
      </c>
      <c r="DJ969" s="60">
        <f t="shared" si="2023"/>
        <v>-2.5846825286097976</v>
      </c>
      <c r="DK969" s="60">
        <f t="shared" si="2024"/>
        <v>-44.775790881070556</v>
      </c>
      <c r="DL969" s="60"/>
      <c r="DM969" s="60"/>
      <c r="DN969" s="60">
        <f t="shared" si="2025"/>
        <v>0</v>
      </c>
      <c r="DO969" s="58">
        <v>112.53333333333333</v>
      </c>
      <c r="DP969" s="58">
        <v>2.1166666666666667</v>
      </c>
      <c r="DQ969" s="58">
        <v>0.8</v>
      </c>
      <c r="DR969" s="58">
        <v>115.45</v>
      </c>
    </row>
    <row r="970" spans="1:122" x14ac:dyDescent="0.2">
      <c r="A970" t="s">
        <v>4676</v>
      </c>
      <c r="B970" t="s">
        <v>4676</v>
      </c>
      <c r="C970" t="str">
        <f t="shared" si="2002"/>
        <v xml:space="preserve">Wellwood, Kyle </v>
      </c>
      <c r="D970" t="str">
        <f t="shared" si="2003"/>
        <v>Kyle Wellwood</v>
      </c>
      <c r="E970" t="str">
        <f t="shared" si="2004"/>
        <v xml:space="preserve">C </v>
      </c>
      <c r="F970" t="s">
        <v>4558</v>
      </c>
      <c r="G970">
        <v>48</v>
      </c>
      <c r="H970">
        <v>12</v>
      </c>
      <c r="I970">
        <v>30</v>
      </c>
      <c r="J970">
        <f t="shared" si="2005"/>
        <v>42</v>
      </c>
      <c r="K970">
        <v>3</v>
      </c>
      <c r="L970">
        <v>0</v>
      </c>
      <c r="M970" s="5" t="s">
        <v>5989</v>
      </c>
      <c r="N970" s="7">
        <f t="shared" si="2006"/>
        <v>16.633333333333333</v>
      </c>
      <c r="O970" s="7">
        <f t="shared" si="2007"/>
        <v>798.4</v>
      </c>
      <c r="P970">
        <v>7</v>
      </c>
      <c r="Q970">
        <v>14</v>
      </c>
      <c r="R970">
        <v>0</v>
      </c>
      <c r="S970">
        <v>0</v>
      </c>
      <c r="T970">
        <f t="shared" si="2008"/>
        <v>5</v>
      </c>
      <c r="U970">
        <f t="shared" si="2009"/>
        <v>16</v>
      </c>
      <c r="V970">
        <v>99</v>
      </c>
      <c r="W970" s="9">
        <f t="shared" si="2010"/>
        <v>0.12121212121212122</v>
      </c>
      <c r="X970">
        <v>988</v>
      </c>
      <c r="Y970">
        <v>2</v>
      </c>
      <c r="Z970">
        <v>0</v>
      </c>
      <c r="AA970">
        <v>164</v>
      </c>
      <c r="AB970">
        <v>127</v>
      </c>
      <c r="AC970" s="9">
        <f t="shared" si="2011"/>
        <v>0.56357388316151202</v>
      </c>
      <c r="AD970" s="5" t="s">
        <v>5396</v>
      </c>
      <c r="AF970" s="27">
        <v>57</v>
      </c>
      <c r="AG970" s="12">
        <v>2986769</v>
      </c>
      <c r="AH970" s="13" t="s">
        <v>4492</v>
      </c>
      <c r="AI970" s="13" t="s">
        <v>6513</v>
      </c>
      <c r="AJ970" s="14">
        <v>7.1</v>
      </c>
      <c r="AK970" s="13" t="s">
        <v>4493</v>
      </c>
      <c r="AL970" s="13" t="s">
        <v>6395</v>
      </c>
      <c r="AM970" s="13" t="s">
        <v>6366</v>
      </c>
      <c r="AN970" s="18">
        <f t="shared" si="2013"/>
        <v>20.2</v>
      </c>
      <c r="AO970" s="18">
        <f t="shared" si="2014"/>
        <v>12.8</v>
      </c>
      <c r="AP970" s="18">
        <f t="shared" si="2015"/>
        <v>7.1</v>
      </c>
      <c r="AQ970" s="18">
        <f t="shared" si="2016"/>
        <v>5.0999999999999996</v>
      </c>
      <c r="AR970" s="18">
        <f t="shared" si="1987"/>
        <v>10.145384016046945</v>
      </c>
      <c r="AS970" s="18">
        <f t="shared" si="2017"/>
        <v>1.8</v>
      </c>
      <c r="AT970" s="18">
        <f t="shared" si="1988"/>
        <v>3.5807237703695103</v>
      </c>
      <c r="AU970" s="18">
        <f t="shared" si="2018"/>
        <v>6.9</v>
      </c>
      <c r="AV970" s="66">
        <v>7</v>
      </c>
      <c r="AW970" s="66">
        <v>25</v>
      </c>
      <c r="AX970" s="66">
        <v>39</v>
      </c>
      <c r="AY970" s="66">
        <v>51</v>
      </c>
      <c r="AZ970" s="66">
        <v>22</v>
      </c>
      <c r="BA970" s="66">
        <v>164</v>
      </c>
      <c r="BB970" s="66">
        <v>127</v>
      </c>
      <c r="BC970" s="66">
        <v>9.6999999999999993</v>
      </c>
      <c r="BE970" t="s">
        <v>152</v>
      </c>
      <c r="BF970" t="s">
        <v>153</v>
      </c>
      <c r="BG970" t="s">
        <v>7484</v>
      </c>
      <c r="BH970" t="s">
        <v>7457</v>
      </c>
      <c r="BI970">
        <v>70</v>
      </c>
      <c r="BJ970">
        <v>180</v>
      </c>
      <c r="BK970" t="s">
        <v>1258</v>
      </c>
      <c r="BL970" t="s">
        <v>7128</v>
      </c>
      <c r="BM970" s="4" t="s">
        <v>2286</v>
      </c>
      <c r="BN970" s="4" t="s">
        <v>2287</v>
      </c>
      <c r="BO970" s="4" t="s">
        <v>2288</v>
      </c>
      <c r="BP970" s="4" t="s">
        <v>2289</v>
      </c>
      <c r="BQ970" s="7">
        <f t="shared" si="1989"/>
        <v>798.43333333333328</v>
      </c>
      <c r="BR970" s="7">
        <f t="shared" si="1990"/>
        <v>591.48333333333335</v>
      </c>
      <c r="BS970" s="7">
        <f t="shared" si="1991"/>
        <v>0.6166666666666667</v>
      </c>
      <c r="BT970" s="7">
        <f t="shared" si="1992"/>
        <v>206.33333333333334</v>
      </c>
      <c r="BU970">
        <v>988</v>
      </c>
      <c r="BV970">
        <v>4</v>
      </c>
      <c r="BW970">
        <v>1</v>
      </c>
      <c r="BX970">
        <v>1</v>
      </c>
      <c r="BY970" s="18">
        <f t="shared" si="1993"/>
        <v>12.322569444444445</v>
      </c>
      <c r="BZ970" s="18">
        <f t="shared" si="1994"/>
        <v>1.2847222222222223E-2</v>
      </c>
      <c r="CA970" s="18">
        <f t="shared" si="1995"/>
        <v>4.2986111111111116</v>
      </c>
      <c r="CB970" s="6">
        <v>28</v>
      </c>
      <c r="CC970" s="6">
        <v>34</v>
      </c>
      <c r="CD970" s="6">
        <v>0</v>
      </c>
      <c r="CE970" s="6">
        <v>62</v>
      </c>
      <c r="CF970" s="6">
        <v>21</v>
      </c>
      <c r="CG970" s="6">
        <v>2</v>
      </c>
      <c r="CH970" s="6">
        <v>1</v>
      </c>
      <c r="CI970" s="6">
        <v>24</v>
      </c>
      <c r="CJ970" s="11">
        <f t="shared" si="1996"/>
        <v>2.8403167178562372</v>
      </c>
      <c r="CK970" s="11">
        <f t="shared" si="1997"/>
        <v>9.8869143780290791</v>
      </c>
      <c r="CL970" s="11">
        <f t="shared" si="1998"/>
        <v>0</v>
      </c>
      <c r="CM970" s="11">
        <f t="shared" si="1999"/>
        <v>2.1302375383921781</v>
      </c>
      <c r="CN970" s="11">
        <f t="shared" si="2000"/>
        <v>0.5815831987075929</v>
      </c>
      <c r="CO970" s="11">
        <f t="shared" si="2001"/>
        <v>97.297297297297291</v>
      </c>
      <c r="CP970" s="52">
        <f t="shared" si="2026"/>
        <v>0.17857142857142858</v>
      </c>
      <c r="CQ970" s="52">
        <f t="shared" si="2027"/>
        <v>0.5714285714285714</v>
      </c>
      <c r="CR970" s="52">
        <f t="shared" si="2028"/>
        <v>0.75</v>
      </c>
      <c r="CS970" s="52">
        <f t="shared" si="2029"/>
        <v>0.20588235294117646</v>
      </c>
      <c r="CT970" s="52">
        <f t="shared" si="2030"/>
        <v>0.41176470588235292</v>
      </c>
      <c r="CU970" s="52">
        <f t="shared" si="2031"/>
        <v>0.61764705882352944</v>
      </c>
      <c r="CV970">
        <v>0</v>
      </c>
      <c r="CW970" s="60">
        <f t="shared" si="2019"/>
        <v>48.781715218122784</v>
      </c>
      <c r="CX970" s="60">
        <f t="shared" si="2020"/>
        <v>122.19358381360861</v>
      </c>
      <c r="CY970" s="60">
        <v>11.363952093711443</v>
      </c>
      <c r="CZ970" s="60">
        <v>15.962194378722524</v>
      </c>
      <c r="DA970" s="60">
        <v>4.1033229598768386E-2</v>
      </c>
      <c r="DB970" s="60">
        <v>-8.1074219609396769E-3</v>
      </c>
      <c r="DC970" s="60">
        <v>1.4577736958234331</v>
      </c>
      <c r="DD970" s="60">
        <f t="shared" si="2021"/>
        <v>28.81684597589523</v>
      </c>
      <c r="DE970" s="60">
        <f t="shared" si="2022"/>
        <v>72.183474243464858</v>
      </c>
      <c r="DF970" s="60">
        <v>7.3902834288509416</v>
      </c>
      <c r="DG970" s="60">
        <v>0.23868996878862475</v>
      </c>
      <c r="DH970" s="60">
        <v>-0.74255929442994961</v>
      </c>
      <c r="DI970" s="60">
        <v>13.078455139017937</v>
      </c>
      <c r="DJ970" s="60">
        <f t="shared" si="2023"/>
        <v>19.964869242227554</v>
      </c>
      <c r="DK970" s="60">
        <f t="shared" si="2024"/>
        <v>50.010109570143747</v>
      </c>
      <c r="DL970" s="60"/>
      <c r="DM970" s="60"/>
      <c r="DN970" s="60">
        <f t="shared" si="2025"/>
        <v>0</v>
      </c>
      <c r="DO970" s="59">
        <v>591.48333333333335</v>
      </c>
      <c r="DP970" s="59">
        <v>206.33333333333337</v>
      </c>
      <c r="DQ970" s="59">
        <v>0.6166666666666667</v>
      </c>
      <c r="DR970" s="58">
        <v>798.43333333333339</v>
      </c>
    </row>
    <row r="971" spans="1:122" x14ac:dyDescent="0.2">
      <c r="A971" t="s">
        <v>4676</v>
      </c>
      <c r="B971" t="s">
        <v>4676</v>
      </c>
      <c r="C971" t="str">
        <f t="shared" si="2002"/>
        <v xml:space="preserve">Sundin, Mats </v>
      </c>
      <c r="D971" t="str">
        <f t="shared" si="2003"/>
        <v>Mats Sundin</v>
      </c>
      <c r="E971" t="str">
        <f t="shared" si="2004"/>
        <v xml:space="preserve">C </v>
      </c>
      <c r="F971" t="s">
        <v>4553</v>
      </c>
      <c r="G971">
        <v>75</v>
      </c>
      <c r="H971">
        <v>27</v>
      </c>
      <c r="I971">
        <v>49</v>
      </c>
      <c r="J971">
        <f t="shared" si="2005"/>
        <v>76</v>
      </c>
      <c r="K971">
        <v>-2</v>
      </c>
      <c r="L971">
        <v>62</v>
      </c>
      <c r="M971" s="5" t="s">
        <v>1193</v>
      </c>
      <c r="N971" s="7">
        <f t="shared" si="2006"/>
        <v>20.466666666666665</v>
      </c>
      <c r="O971" s="7">
        <f t="shared" si="2007"/>
        <v>1534.9999999999998</v>
      </c>
      <c r="P971">
        <v>6</v>
      </c>
      <c r="Q971">
        <v>28</v>
      </c>
      <c r="R971">
        <v>1</v>
      </c>
      <c r="S971">
        <v>0</v>
      </c>
      <c r="T971">
        <f t="shared" si="2008"/>
        <v>20</v>
      </c>
      <c r="U971">
        <f t="shared" si="2009"/>
        <v>21</v>
      </c>
      <c r="V971">
        <v>321</v>
      </c>
      <c r="W971" s="9">
        <f t="shared" si="2010"/>
        <v>8.4112149532710276E-2</v>
      </c>
      <c r="X971">
        <v>2052</v>
      </c>
      <c r="Y971">
        <v>3</v>
      </c>
      <c r="Z971">
        <v>0</v>
      </c>
      <c r="AA971">
        <v>988</v>
      </c>
      <c r="AB971">
        <v>802</v>
      </c>
      <c r="AC971" s="9">
        <f t="shared" si="2011"/>
        <v>0.55195530726256981</v>
      </c>
      <c r="AD971" s="5" t="s">
        <v>5397</v>
      </c>
      <c r="AE971" s="11">
        <f t="shared" ref="AE971:AE987" si="2032">LEFT(AD971, LEN(AD971)-3)+RIGHT(AD971,2)/60</f>
        <v>20.183333333333334</v>
      </c>
      <c r="AF971" s="27">
        <v>44</v>
      </c>
      <c r="AG971" s="12">
        <v>3716688</v>
      </c>
      <c r="AH971" s="13" t="s">
        <v>6411</v>
      </c>
      <c r="AI971" s="13" t="s">
        <v>6464</v>
      </c>
      <c r="AJ971" s="14">
        <v>1.4</v>
      </c>
      <c r="AK971" s="13" t="s">
        <v>6490</v>
      </c>
      <c r="AL971" s="13" t="s">
        <v>6395</v>
      </c>
      <c r="AM971" s="13" t="s">
        <v>6389</v>
      </c>
      <c r="AN971" s="18">
        <f t="shared" si="2013"/>
        <v>35.1</v>
      </c>
      <c r="AO971" s="18">
        <f t="shared" si="2014"/>
        <v>30.2</v>
      </c>
      <c r="AP971" s="18">
        <f t="shared" si="2015"/>
        <v>1.4</v>
      </c>
      <c r="AQ971" s="18">
        <f t="shared" si="2016"/>
        <v>10.7</v>
      </c>
      <c r="AR971" s="18">
        <f t="shared" si="1987"/>
        <v>10.526143201455952</v>
      </c>
      <c r="AS971" s="18">
        <f t="shared" si="2017"/>
        <v>1.8</v>
      </c>
      <c r="AT971" s="18">
        <f t="shared" si="1988"/>
        <v>1.7707530619271696</v>
      </c>
      <c r="AU971" s="18">
        <f t="shared" si="2018"/>
        <v>12.5</v>
      </c>
      <c r="AV971" s="66">
        <v>41</v>
      </c>
      <c r="AW971" s="66">
        <v>70</v>
      </c>
      <c r="AX971" s="66">
        <v>129</v>
      </c>
      <c r="AY971" s="66">
        <v>55</v>
      </c>
      <c r="AZ971" s="66">
        <v>34</v>
      </c>
      <c r="BA971" s="66">
        <v>988</v>
      </c>
      <c r="BB971" s="66">
        <v>802</v>
      </c>
      <c r="BC971" s="66">
        <v>37.5</v>
      </c>
      <c r="BD971">
        <v>13</v>
      </c>
      <c r="BE971" t="s">
        <v>696</v>
      </c>
      <c r="BF971" t="s">
        <v>697</v>
      </c>
      <c r="BH971" t="s">
        <v>7493</v>
      </c>
      <c r="BI971">
        <v>77</v>
      </c>
      <c r="BJ971">
        <v>231</v>
      </c>
      <c r="BK971" t="s">
        <v>1258</v>
      </c>
      <c r="BL971" t="s">
        <v>7128</v>
      </c>
      <c r="BM971" s="4" t="s">
        <v>2008</v>
      </c>
      <c r="BN971" s="4" t="s">
        <v>2009</v>
      </c>
      <c r="BO971" s="4" t="s">
        <v>7242</v>
      </c>
      <c r="BP971" s="4" t="s">
        <v>7243</v>
      </c>
      <c r="BQ971" s="7">
        <f t="shared" si="1989"/>
        <v>1534.8166666666666</v>
      </c>
      <c r="BR971" s="7">
        <f t="shared" si="1990"/>
        <v>1036.5999999999999</v>
      </c>
      <c r="BS971" s="7">
        <f t="shared" si="1991"/>
        <v>126.46666666666667</v>
      </c>
      <c r="BT971" s="7">
        <f t="shared" si="1992"/>
        <v>371.75</v>
      </c>
      <c r="BU971" s="12">
        <v>2052</v>
      </c>
      <c r="BV971">
        <v>11</v>
      </c>
      <c r="BW971">
        <v>6</v>
      </c>
      <c r="BX971">
        <v>1</v>
      </c>
      <c r="BY971" s="18">
        <f t="shared" si="1993"/>
        <v>13.821333333333332</v>
      </c>
      <c r="BZ971" s="18">
        <f t="shared" si="1994"/>
        <v>1.6862222222222223</v>
      </c>
      <c r="CA971" s="18">
        <f t="shared" si="1995"/>
        <v>4.956666666666667</v>
      </c>
      <c r="CB971" s="6">
        <v>53</v>
      </c>
      <c r="CC971" s="6">
        <v>43</v>
      </c>
      <c r="CD971" s="6">
        <v>1</v>
      </c>
      <c r="CE971" s="6">
        <v>97</v>
      </c>
      <c r="CF971" s="6">
        <v>46</v>
      </c>
      <c r="CG971" s="6">
        <v>6</v>
      </c>
      <c r="CH971" s="6">
        <v>21</v>
      </c>
      <c r="CI971" s="6">
        <v>73</v>
      </c>
      <c r="CJ971" s="11">
        <f t="shared" si="1996"/>
        <v>3.067721396874397</v>
      </c>
      <c r="CK971" s="11">
        <f t="shared" si="1997"/>
        <v>6.9401479488903828</v>
      </c>
      <c r="CL971" s="11">
        <f t="shared" si="1998"/>
        <v>0.47443331576172904</v>
      </c>
      <c r="CM971" s="11">
        <f t="shared" si="1999"/>
        <v>2.6625506463438167</v>
      </c>
      <c r="CN971" s="11">
        <f t="shared" si="2000"/>
        <v>0.96839273705447215</v>
      </c>
      <c r="CO971" s="11">
        <f t="shared" si="2001"/>
        <v>9.9630996309963091</v>
      </c>
      <c r="CP971" s="52">
        <f t="shared" si="2026"/>
        <v>0.37735849056603776</v>
      </c>
      <c r="CQ971" s="52">
        <f t="shared" si="2027"/>
        <v>0.39622641509433965</v>
      </c>
      <c r="CR971" s="52">
        <f t="shared" si="2028"/>
        <v>0.77358490566037741</v>
      </c>
      <c r="CS971" s="52">
        <f t="shared" si="2029"/>
        <v>0.13953488372093023</v>
      </c>
      <c r="CT971" s="52">
        <f t="shared" si="2030"/>
        <v>0.65116279069767447</v>
      </c>
      <c r="CU971" s="52">
        <f t="shared" si="2031"/>
        <v>0.79069767441860472</v>
      </c>
      <c r="CV971">
        <v>0</v>
      </c>
      <c r="CW971" s="60">
        <f t="shared" si="2019"/>
        <v>78.819613049619704</v>
      </c>
      <c r="CX971" s="60">
        <f t="shared" si="2020"/>
        <v>102.70883130400335</v>
      </c>
      <c r="CY971" s="60">
        <v>37.394763050181311</v>
      </c>
      <c r="CZ971" s="60">
        <v>18.55150739439874</v>
      </c>
      <c r="DA971" s="60">
        <v>7.8877574427440852E-2</v>
      </c>
      <c r="DB971" s="60">
        <v>0.88043718740919164</v>
      </c>
      <c r="DC971" s="60">
        <v>14.892934209154356</v>
      </c>
      <c r="DD971" s="60">
        <f t="shared" si="2021"/>
        <v>71.798519415571036</v>
      </c>
      <c r="DE971" s="60">
        <f t="shared" si="2022"/>
        <v>93.559733843005404</v>
      </c>
      <c r="DF971" s="60">
        <v>8.5183495813863033</v>
      </c>
      <c r="DG971" s="60">
        <v>-0.22649270183817938</v>
      </c>
      <c r="DH971" s="60">
        <v>1.0789397999454644</v>
      </c>
      <c r="DI971" s="60">
        <v>-2.349703045444913</v>
      </c>
      <c r="DJ971" s="60">
        <f t="shared" si="2023"/>
        <v>7.0210936340486754</v>
      </c>
      <c r="DK971" s="60">
        <f t="shared" si="2024"/>
        <v>9.1490974609979592</v>
      </c>
      <c r="DL971" s="60"/>
      <c r="DM971" s="60"/>
      <c r="DN971" s="60">
        <f t="shared" si="2025"/>
        <v>0</v>
      </c>
      <c r="DO971" s="58">
        <v>1036.5999999999999</v>
      </c>
      <c r="DP971" s="58">
        <v>371.75</v>
      </c>
      <c r="DQ971" s="58">
        <v>126.46666666666667</v>
      </c>
      <c r="DR971" s="58">
        <v>1534.8166666666666</v>
      </c>
    </row>
    <row r="972" spans="1:122" x14ac:dyDescent="0.2">
      <c r="A972" t="s">
        <v>4676</v>
      </c>
      <c r="B972" t="s">
        <v>4676</v>
      </c>
      <c r="C972" t="str">
        <f t="shared" si="2002"/>
        <v xml:space="preserve">Stajan, Matthew </v>
      </c>
      <c r="D972" t="str">
        <f t="shared" si="2003"/>
        <v>Matthew Stajan</v>
      </c>
      <c r="E972" t="str">
        <f t="shared" si="2004"/>
        <v xml:space="preserve">C </v>
      </c>
      <c r="F972" t="s">
        <v>4560</v>
      </c>
      <c r="G972">
        <v>82</v>
      </c>
      <c r="H972">
        <v>10</v>
      </c>
      <c r="I972">
        <v>29</v>
      </c>
      <c r="J972">
        <f t="shared" si="2005"/>
        <v>39</v>
      </c>
      <c r="K972">
        <v>3</v>
      </c>
      <c r="L972">
        <v>44</v>
      </c>
      <c r="M972" s="5" t="s">
        <v>1194</v>
      </c>
      <c r="N972" s="7">
        <f t="shared" si="2006"/>
        <v>16.149999999999999</v>
      </c>
      <c r="O972" s="7">
        <f t="shared" si="2007"/>
        <v>1324.3</v>
      </c>
      <c r="P972">
        <v>1</v>
      </c>
      <c r="Q972">
        <v>6</v>
      </c>
      <c r="R972">
        <v>1</v>
      </c>
      <c r="S972">
        <v>0</v>
      </c>
      <c r="T972">
        <f t="shared" si="2008"/>
        <v>8</v>
      </c>
      <c r="U972">
        <f t="shared" si="2009"/>
        <v>23</v>
      </c>
      <c r="V972">
        <v>132</v>
      </c>
      <c r="W972" s="9">
        <f t="shared" si="2010"/>
        <v>7.575757575757576E-2</v>
      </c>
      <c r="X972">
        <v>1901</v>
      </c>
      <c r="Y972">
        <v>1</v>
      </c>
      <c r="Z972">
        <v>0</v>
      </c>
      <c r="AA972">
        <v>454</v>
      </c>
      <c r="AB972">
        <v>531</v>
      </c>
      <c r="AC972" s="9">
        <f t="shared" si="2011"/>
        <v>0.46091370558375633</v>
      </c>
      <c r="AD972" s="5" t="s">
        <v>5398</v>
      </c>
      <c r="AE972" s="11">
        <f t="shared" si="2032"/>
        <v>33.950000000000003</v>
      </c>
      <c r="AF972" s="27">
        <v>52</v>
      </c>
      <c r="AG972" s="12">
        <v>1078073</v>
      </c>
      <c r="AH972" s="13" t="s">
        <v>6281</v>
      </c>
      <c r="AI972" s="13" t="s">
        <v>6286</v>
      </c>
      <c r="AJ972" s="14">
        <v>2.7</v>
      </c>
      <c r="AK972" s="13" t="s">
        <v>6341</v>
      </c>
      <c r="AL972" s="13" t="s">
        <v>6322</v>
      </c>
      <c r="AM972" s="13" t="s">
        <v>6455</v>
      </c>
      <c r="AN972" s="18">
        <f t="shared" si="2013"/>
        <v>24.7</v>
      </c>
      <c r="AO972" s="18">
        <f t="shared" si="2014"/>
        <v>23.4</v>
      </c>
      <c r="AP972" s="18">
        <f t="shared" si="2015"/>
        <v>2.7</v>
      </c>
      <c r="AQ972" s="18">
        <f t="shared" si="2016"/>
        <v>1.6</v>
      </c>
      <c r="AR972" s="18">
        <f t="shared" si="1987"/>
        <v>1.9414334250121339</v>
      </c>
      <c r="AS972" s="18">
        <f t="shared" si="2017"/>
        <v>1.9</v>
      </c>
      <c r="AT972" s="18">
        <f t="shared" si="1988"/>
        <v>2.3054521922019089</v>
      </c>
      <c r="AU972" s="18">
        <f t="shared" si="2018"/>
        <v>3.6</v>
      </c>
      <c r="AV972" s="66">
        <v>46</v>
      </c>
      <c r="AW972" s="66">
        <v>86</v>
      </c>
      <c r="AX972" s="66">
        <v>55</v>
      </c>
      <c r="AY972" s="66">
        <v>54</v>
      </c>
      <c r="AZ972" s="66">
        <v>57</v>
      </c>
      <c r="BA972" s="66">
        <v>454</v>
      </c>
      <c r="BB972" s="66">
        <v>531</v>
      </c>
      <c r="BC972" s="66">
        <v>19</v>
      </c>
      <c r="BE972" t="s">
        <v>222</v>
      </c>
      <c r="BF972" t="s">
        <v>1339</v>
      </c>
      <c r="BG972" t="s">
        <v>7484</v>
      </c>
      <c r="BH972" t="s">
        <v>7457</v>
      </c>
      <c r="BI972">
        <v>73</v>
      </c>
      <c r="BJ972">
        <v>200</v>
      </c>
      <c r="BK972" t="s">
        <v>1259</v>
      </c>
      <c r="BL972" t="s">
        <v>7128</v>
      </c>
      <c r="BM972" s="4" t="s">
        <v>4900</v>
      </c>
      <c r="BN972" s="4" t="s">
        <v>4901</v>
      </c>
      <c r="BO972" s="4" t="s">
        <v>1502</v>
      </c>
      <c r="BP972" s="4" t="s">
        <v>1503</v>
      </c>
      <c r="BQ972" s="7">
        <f t="shared" si="1989"/>
        <v>1324.2833333333333</v>
      </c>
      <c r="BR972" s="7">
        <f t="shared" si="1990"/>
        <v>1000.3</v>
      </c>
      <c r="BS972" s="7">
        <f t="shared" si="1991"/>
        <v>153.08333333333334</v>
      </c>
      <c r="BT972" s="7">
        <f t="shared" si="1992"/>
        <v>170.9</v>
      </c>
      <c r="BU972" s="12">
        <v>1901</v>
      </c>
      <c r="BV972">
        <v>3</v>
      </c>
      <c r="BW972">
        <v>1</v>
      </c>
      <c r="BX972">
        <v>0</v>
      </c>
      <c r="BY972" s="18">
        <f t="shared" si="1993"/>
        <v>12.198780487804877</v>
      </c>
      <c r="BZ972" s="18">
        <f t="shared" si="1994"/>
        <v>1.8668699186991871</v>
      </c>
      <c r="CA972" s="18">
        <f t="shared" si="1995"/>
        <v>2.0841463414634145</v>
      </c>
      <c r="CB972" s="6">
        <v>45</v>
      </c>
      <c r="CC972" s="6">
        <v>14</v>
      </c>
      <c r="CD972" s="6">
        <v>1</v>
      </c>
      <c r="CE972" s="6">
        <v>60</v>
      </c>
      <c r="CF972" s="6">
        <v>42</v>
      </c>
      <c r="CG972" s="6">
        <v>2</v>
      </c>
      <c r="CH972" s="6">
        <v>10</v>
      </c>
      <c r="CI972" s="6">
        <v>54</v>
      </c>
      <c r="CJ972" s="11">
        <f t="shared" si="1996"/>
        <v>2.6991902429271222</v>
      </c>
      <c r="CK972" s="11">
        <f t="shared" si="1997"/>
        <v>4.9151550614394388</v>
      </c>
      <c r="CL972" s="11">
        <f t="shared" si="1998"/>
        <v>0.39194338595536199</v>
      </c>
      <c r="CM972" s="11">
        <f t="shared" si="1999"/>
        <v>2.5192442267319803</v>
      </c>
      <c r="CN972" s="11">
        <f t="shared" si="2000"/>
        <v>0.70216500877706256</v>
      </c>
      <c r="CO972" s="11">
        <f t="shared" si="2001"/>
        <v>3.91943385955362</v>
      </c>
      <c r="CP972" s="52">
        <f t="shared" si="2026"/>
        <v>0.17777777777777778</v>
      </c>
      <c r="CQ972" s="52">
        <f t="shared" si="2027"/>
        <v>0.51111111111111107</v>
      </c>
      <c r="CR972" s="52">
        <f t="shared" si="2028"/>
        <v>0.68888888888888888</v>
      </c>
      <c r="CS972" s="52">
        <f t="shared" si="2029"/>
        <v>7.1428571428571425E-2</v>
      </c>
      <c r="CT972" s="52">
        <f t="shared" si="2030"/>
        <v>0.42857142857142855</v>
      </c>
      <c r="CU972" s="52">
        <f t="shared" si="2031"/>
        <v>0.5</v>
      </c>
      <c r="CV972">
        <v>0</v>
      </c>
      <c r="CW972" s="60">
        <f t="shared" si="2019"/>
        <v>41.101899201285555</v>
      </c>
      <c r="CX972" s="60">
        <f t="shared" si="2020"/>
        <v>62.074177280217818</v>
      </c>
      <c r="CY972" s="60">
        <v>12.869705053444591</v>
      </c>
      <c r="CZ972" s="60">
        <v>-1.8146819733127062</v>
      </c>
      <c r="DA972" s="60">
        <v>6.8057807461055803E-2</v>
      </c>
      <c r="DB972" s="60">
        <v>0.53050332601403871</v>
      </c>
      <c r="DC972" s="60">
        <v>1.9305128954988626</v>
      </c>
      <c r="DD972" s="60">
        <f t="shared" si="2021"/>
        <v>13.584097109105842</v>
      </c>
      <c r="DE972" s="60">
        <f t="shared" si="2022"/>
        <v>20.515393899753342</v>
      </c>
      <c r="DF972" s="60">
        <v>11.078732486946119</v>
      </c>
      <c r="DG972" s="60">
        <v>0.10361156602207144</v>
      </c>
      <c r="DH972" s="60">
        <v>14.152694843825509</v>
      </c>
      <c r="DI972" s="60">
        <v>2.1827631953860176</v>
      </c>
      <c r="DJ972" s="60">
        <f t="shared" si="2023"/>
        <v>27.517802092179714</v>
      </c>
      <c r="DK972" s="60">
        <f t="shared" si="2024"/>
        <v>41.558783380464476</v>
      </c>
      <c r="DL972" s="60"/>
      <c r="DM972" s="60"/>
      <c r="DN972" s="60">
        <f t="shared" si="2025"/>
        <v>0</v>
      </c>
      <c r="DO972" s="58">
        <v>1000.3</v>
      </c>
      <c r="DP972" s="58">
        <v>170.9</v>
      </c>
      <c r="DQ972" s="58">
        <v>153.08333333333334</v>
      </c>
      <c r="DR972" s="58">
        <v>1324.2833333333333</v>
      </c>
    </row>
    <row r="973" spans="1:122" x14ac:dyDescent="0.2">
      <c r="A973" t="s">
        <v>4676</v>
      </c>
      <c r="B973" t="s">
        <v>4676</v>
      </c>
      <c r="C973" t="str">
        <f t="shared" si="2002"/>
        <v xml:space="preserve">Antropov, Nik </v>
      </c>
      <c r="D973" t="str">
        <f t="shared" si="2003"/>
        <v>Nik Antropov</v>
      </c>
      <c r="E973" t="str">
        <f t="shared" si="2004"/>
        <v xml:space="preserve">C </v>
      </c>
      <c r="F973" t="s">
        <v>4562</v>
      </c>
      <c r="G973">
        <v>54</v>
      </c>
      <c r="H973">
        <v>18</v>
      </c>
      <c r="I973">
        <v>15</v>
      </c>
      <c r="J973">
        <f t="shared" si="2005"/>
        <v>33</v>
      </c>
      <c r="K973">
        <v>8</v>
      </c>
      <c r="L973">
        <v>44</v>
      </c>
      <c r="M973" s="5" t="s">
        <v>5941</v>
      </c>
      <c r="N973" s="7">
        <f t="shared" si="2006"/>
        <v>16.600000000000001</v>
      </c>
      <c r="O973" s="7">
        <f t="shared" si="2007"/>
        <v>896.40000000000009</v>
      </c>
      <c r="P973">
        <v>4</v>
      </c>
      <c r="Q973">
        <v>1</v>
      </c>
      <c r="R973">
        <v>0</v>
      </c>
      <c r="S973">
        <v>0</v>
      </c>
      <c r="T973">
        <f t="shared" si="2008"/>
        <v>14</v>
      </c>
      <c r="U973">
        <f t="shared" si="2009"/>
        <v>14</v>
      </c>
      <c r="V973">
        <v>125</v>
      </c>
      <c r="W973" s="9">
        <f t="shared" si="2010"/>
        <v>0.14399999999999999</v>
      </c>
      <c r="X973">
        <v>1237</v>
      </c>
      <c r="Y973">
        <v>4</v>
      </c>
      <c r="Z973">
        <v>0</v>
      </c>
      <c r="AA973">
        <v>12</v>
      </c>
      <c r="AB973">
        <v>22</v>
      </c>
      <c r="AC973" s="9">
        <f t="shared" si="2011"/>
        <v>0.35294117647058826</v>
      </c>
      <c r="AD973" s="5" t="s">
        <v>868</v>
      </c>
      <c r="AE973" s="11">
        <f t="shared" si="2032"/>
        <v>27.15</v>
      </c>
      <c r="AF973" s="27">
        <v>54</v>
      </c>
      <c r="AG973" s="12">
        <v>2190070</v>
      </c>
      <c r="AH973" s="13" t="s">
        <v>4428</v>
      </c>
      <c r="AI973" s="13" t="s">
        <v>4417</v>
      </c>
      <c r="AJ973" s="14">
        <v>8.3000000000000007</v>
      </c>
      <c r="AK973" s="13" t="s">
        <v>6360</v>
      </c>
      <c r="AL973" s="13" t="s">
        <v>6378</v>
      </c>
      <c r="AM973" s="13" t="s">
        <v>6430</v>
      </c>
      <c r="AN973" s="18">
        <f t="shared" si="2013"/>
        <v>19.600000000000001</v>
      </c>
      <c r="AO973" s="18">
        <f t="shared" si="2014"/>
        <v>17.600000000000001</v>
      </c>
      <c r="AP973" s="18">
        <f t="shared" si="2015"/>
        <v>8.3000000000000007</v>
      </c>
      <c r="AQ973" s="18">
        <f t="shared" si="2016"/>
        <v>3.5</v>
      </c>
      <c r="AR973" s="18">
        <f t="shared" si="1987"/>
        <v>6.6429418742586002</v>
      </c>
      <c r="AS973" s="18">
        <f t="shared" si="2017"/>
        <v>2.5</v>
      </c>
      <c r="AT973" s="18">
        <f t="shared" si="1988"/>
        <v>4.7449584816132866</v>
      </c>
      <c r="AU973" s="18">
        <f t="shared" si="2018"/>
        <v>6</v>
      </c>
      <c r="AV973" s="66">
        <v>22</v>
      </c>
      <c r="AW973" s="66">
        <v>75</v>
      </c>
      <c r="AX973" s="66">
        <v>60</v>
      </c>
      <c r="AY973" s="66">
        <v>31</v>
      </c>
      <c r="AZ973" s="66">
        <v>23</v>
      </c>
      <c r="BA973" s="66">
        <v>12</v>
      </c>
      <c r="BB973" s="66">
        <v>22</v>
      </c>
      <c r="BC973" s="66">
        <v>1</v>
      </c>
      <c r="BD973">
        <v>80</v>
      </c>
      <c r="BE973" t="s">
        <v>1331</v>
      </c>
      <c r="BF973" t="s">
        <v>1332</v>
      </c>
      <c r="BH973" t="s">
        <v>1333</v>
      </c>
      <c r="BI973">
        <v>78</v>
      </c>
      <c r="BJ973">
        <v>230</v>
      </c>
      <c r="BK973" t="s">
        <v>1259</v>
      </c>
      <c r="BL973" t="s">
        <v>7128</v>
      </c>
      <c r="BM973" s="4" t="s">
        <v>2116</v>
      </c>
      <c r="BN973" s="4" t="s">
        <v>2117</v>
      </c>
      <c r="BO973" s="4" t="s">
        <v>2118</v>
      </c>
      <c r="BP973" s="4" t="s">
        <v>2119</v>
      </c>
      <c r="BQ973" s="7">
        <f t="shared" si="1989"/>
        <v>896.1</v>
      </c>
      <c r="BR973" s="7">
        <f t="shared" si="1990"/>
        <v>738.45</v>
      </c>
      <c r="BS973" s="7">
        <f t="shared" si="1991"/>
        <v>26.316666666666666</v>
      </c>
      <c r="BT973" s="7">
        <f t="shared" si="1992"/>
        <v>131.33333333333334</v>
      </c>
      <c r="BU973" s="12">
        <v>1237</v>
      </c>
      <c r="BV973">
        <v>2</v>
      </c>
      <c r="BW973">
        <v>0</v>
      </c>
      <c r="BX973">
        <v>0</v>
      </c>
      <c r="BY973" s="18">
        <f t="shared" si="1993"/>
        <v>13.675000000000001</v>
      </c>
      <c r="BZ973" s="18">
        <f t="shared" si="1994"/>
        <v>0.48734567901234566</v>
      </c>
      <c r="CA973" s="18">
        <f t="shared" si="1995"/>
        <v>2.4320987654320989</v>
      </c>
      <c r="CB973" s="6">
        <v>37</v>
      </c>
      <c r="CC973" s="6">
        <v>14</v>
      </c>
      <c r="CD973" s="6">
        <v>0</v>
      </c>
      <c r="CE973" s="6">
        <v>51</v>
      </c>
      <c r="CF973" s="6">
        <v>28</v>
      </c>
      <c r="CG973" s="6">
        <v>0</v>
      </c>
      <c r="CH973" s="6">
        <v>6</v>
      </c>
      <c r="CI973" s="6">
        <v>34</v>
      </c>
      <c r="CJ973" s="11">
        <f t="shared" si="1996"/>
        <v>3.0062969733902092</v>
      </c>
      <c r="CK973" s="11">
        <f t="shared" si="1997"/>
        <v>6.3959390862944154</v>
      </c>
      <c r="CL973" s="11">
        <f t="shared" si="1998"/>
        <v>0</v>
      </c>
      <c r="CM973" s="11">
        <f t="shared" si="1999"/>
        <v>2.2750355474304285</v>
      </c>
      <c r="CN973" s="11">
        <f t="shared" si="2000"/>
        <v>0</v>
      </c>
      <c r="CO973" s="11">
        <f t="shared" si="2001"/>
        <v>13.679544015199493</v>
      </c>
      <c r="CP973" s="52">
        <f t="shared" si="2026"/>
        <v>0.3783783783783784</v>
      </c>
      <c r="CQ973" s="52">
        <f t="shared" si="2027"/>
        <v>0.3783783783783784</v>
      </c>
      <c r="CR973" s="52">
        <f t="shared" si="2028"/>
        <v>0.7567567567567568</v>
      </c>
      <c r="CS973" s="52">
        <f t="shared" si="2029"/>
        <v>0.2857142857142857</v>
      </c>
      <c r="CT973" s="52">
        <f t="shared" si="2030"/>
        <v>7.1428571428571425E-2</v>
      </c>
      <c r="CU973" s="52">
        <f t="shared" si="2031"/>
        <v>0.3571428571428571</v>
      </c>
      <c r="CV973">
        <v>0</v>
      </c>
      <c r="CW973" s="60">
        <f t="shared" si="2019"/>
        <v>28.562236458211338</v>
      </c>
      <c r="CX973" s="60">
        <f t="shared" si="2020"/>
        <v>63.747877375764624</v>
      </c>
      <c r="CY973" s="60">
        <v>24.884432602539022</v>
      </c>
      <c r="CZ973" s="60">
        <v>1.2909892907470553</v>
      </c>
      <c r="DA973" s="60">
        <v>4.6052532513826683E-2</v>
      </c>
      <c r="DB973" s="60">
        <v>-0.34598971017091218</v>
      </c>
      <c r="DC973" s="60">
        <v>-0.94553421152576855</v>
      </c>
      <c r="DD973" s="60">
        <f t="shared" si="2021"/>
        <v>24.929950504103225</v>
      </c>
      <c r="DE973" s="60">
        <f t="shared" si="2022"/>
        <v>55.641001013510156</v>
      </c>
      <c r="DF973" s="60">
        <v>9.096109564359633</v>
      </c>
      <c r="DG973" s="60">
        <v>0.50066689266248332</v>
      </c>
      <c r="DH973" s="60">
        <v>-1.1335478790600579</v>
      </c>
      <c r="DI973" s="60">
        <v>-4.8309426238539439</v>
      </c>
      <c r="DJ973" s="60">
        <f t="shared" si="2023"/>
        <v>3.6322859541081138</v>
      </c>
      <c r="DK973" s="60">
        <f t="shared" si="2024"/>
        <v>8.1068763622544662</v>
      </c>
      <c r="DL973" s="60"/>
      <c r="DM973" s="60"/>
      <c r="DN973" s="60">
        <f t="shared" si="2025"/>
        <v>0</v>
      </c>
      <c r="DO973" s="58">
        <v>738.45</v>
      </c>
      <c r="DP973" s="58">
        <v>131.33333333333334</v>
      </c>
      <c r="DQ973" s="58">
        <v>26.316666666666666</v>
      </c>
      <c r="DR973" s="58">
        <v>896.1</v>
      </c>
    </row>
    <row r="974" spans="1:122" x14ac:dyDescent="0.2">
      <c r="A974" t="s">
        <v>4676</v>
      </c>
      <c r="B974" t="s">
        <v>4676</v>
      </c>
      <c r="C974" t="str">
        <f t="shared" si="2002"/>
        <v xml:space="preserve">Kubina, Pavel </v>
      </c>
      <c r="D974" t="str">
        <f t="shared" si="2003"/>
        <v>Pavel Kubina</v>
      </c>
      <c r="E974" t="str">
        <f t="shared" si="2004"/>
        <v xml:space="preserve">D </v>
      </c>
      <c r="F974" t="s">
        <v>4567</v>
      </c>
      <c r="G974">
        <v>61</v>
      </c>
      <c r="H974">
        <v>7</v>
      </c>
      <c r="I974">
        <v>14</v>
      </c>
      <c r="J974">
        <f t="shared" si="2005"/>
        <v>21</v>
      </c>
      <c r="K974">
        <v>7</v>
      </c>
      <c r="L974">
        <v>48</v>
      </c>
      <c r="M974" s="5" t="s">
        <v>1195</v>
      </c>
      <c r="N974" s="7">
        <f t="shared" si="2006"/>
        <v>21.316666666666666</v>
      </c>
      <c r="O974" s="7">
        <f t="shared" si="2007"/>
        <v>1300.3166666666666</v>
      </c>
      <c r="P974">
        <v>4</v>
      </c>
      <c r="Q974">
        <v>4</v>
      </c>
      <c r="R974">
        <v>0</v>
      </c>
      <c r="S974">
        <v>0</v>
      </c>
      <c r="T974">
        <f t="shared" si="2008"/>
        <v>3</v>
      </c>
      <c r="U974">
        <f t="shared" si="2009"/>
        <v>10</v>
      </c>
      <c r="V974">
        <v>97</v>
      </c>
      <c r="W974" s="9">
        <f t="shared" si="2010"/>
        <v>7.2164948453608241E-2</v>
      </c>
      <c r="X974">
        <v>1670</v>
      </c>
      <c r="Y974">
        <v>1</v>
      </c>
      <c r="Z974">
        <v>0</v>
      </c>
      <c r="AA974">
        <v>0</v>
      </c>
      <c r="AB974">
        <v>0</v>
      </c>
      <c r="AC974" s="9">
        <f t="shared" si="2011"/>
        <v>0</v>
      </c>
      <c r="AD974" s="5" t="s">
        <v>5400</v>
      </c>
      <c r="AE974" s="11">
        <f t="shared" si="2032"/>
        <v>61.9</v>
      </c>
      <c r="AF974" s="27">
        <v>53</v>
      </c>
      <c r="AG974" s="12">
        <v>2182437</v>
      </c>
      <c r="AH974" s="13" t="s">
        <v>6273</v>
      </c>
      <c r="AI974" s="13" t="s">
        <v>6503</v>
      </c>
      <c r="AJ974" s="14">
        <v>6.4</v>
      </c>
      <c r="AK974" s="13" t="s">
        <v>6336</v>
      </c>
      <c r="AL974" s="13" t="s">
        <v>6360</v>
      </c>
      <c r="AM974" s="13" t="s">
        <v>6297</v>
      </c>
      <c r="AN974" s="18">
        <f t="shared" si="2013"/>
        <v>22.9</v>
      </c>
      <c r="AO974" s="18">
        <f t="shared" si="2014"/>
        <v>26.1</v>
      </c>
      <c r="AP974" s="18">
        <f t="shared" si="2015"/>
        <v>6.4</v>
      </c>
      <c r="AQ974" s="18">
        <f t="shared" si="2016"/>
        <v>2.2999999999999998</v>
      </c>
      <c r="AR974" s="18">
        <f t="shared" si="1987"/>
        <v>2.8396814618186306</v>
      </c>
      <c r="AS974" s="18">
        <f t="shared" si="2017"/>
        <v>3.5</v>
      </c>
      <c r="AT974" s="18">
        <f t="shared" si="1988"/>
        <v>4.3212543984196552</v>
      </c>
      <c r="AU974" s="18">
        <f t="shared" si="2018"/>
        <v>5.9</v>
      </c>
      <c r="AV974" s="66">
        <v>110</v>
      </c>
      <c r="AW974" s="66">
        <v>100</v>
      </c>
      <c r="AX974" s="66">
        <v>42</v>
      </c>
      <c r="AY974" s="66">
        <v>50</v>
      </c>
      <c r="AZ974" s="66">
        <v>27</v>
      </c>
      <c r="BA974" s="66">
        <v>0</v>
      </c>
      <c r="BB974" s="66">
        <v>0</v>
      </c>
      <c r="BC974" s="66">
        <v>0</v>
      </c>
      <c r="BE974" t="s">
        <v>3072</v>
      </c>
      <c r="BF974" t="s">
        <v>3073</v>
      </c>
      <c r="BH974" t="s">
        <v>627</v>
      </c>
      <c r="BI974">
        <v>76</v>
      </c>
      <c r="BJ974">
        <v>244</v>
      </c>
      <c r="BK974" t="s">
        <v>1258</v>
      </c>
      <c r="BL974" t="s">
        <v>7128</v>
      </c>
      <c r="BM974" s="4" t="s">
        <v>4924</v>
      </c>
      <c r="BN974" s="4" t="s">
        <v>1545</v>
      </c>
      <c r="BO974" s="4" t="s">
        <v>1547</v>
      </c>
      <c r="BP974" s="4" t="s">
        <v>1548</v>
      </c>
      <c r="BQ974" s="7">
        <f t="shared" si="1989"/>
        <v>1299.95</v>
      </c>
      <c r="BR974" s="7">
        <f t="shared" si="1990"/>
        <v>980</v>
      </c>
      <c r="BS974" s="7">
        <f t="shared" si="1991"/>
        <v>190.26666666666668</v>
      </c>
      <c r="BT974" s="7">
        <f t="shared" si="1992"/>
        <v>129.68333333333334</v>
      </c>
      <c r="BU974" s="12">
        <v>1670</v>
      </c>
      <c r="BV974">
        <v>0</v>
      </c>
      <c r="BW974">
        <v>0</v>
      </c>
      <c r="BX974">
        <v>0</v>
      </c>
      <c r="BY974" s="18">
        <f t="shared" si="1993"/>
        <v>16.065573770491802</v>
      </c>
      <c r="BZ974" s="18">
        <f t="shared" si="1994"/>
        <v>3.1191256830601093</v>
      </c>
      <c r="CA974" s="18">
        <f t="shared" si="1995"/>
        <v>2.1259562841530055</v>
      </c>
      <c r="CB974" s="6">
        <v>45</v>
      </c>
      <c r="CC974" s="6">
        <v>14</v>
      </c>
      <c r="CD974" s="6">
        <v>0</v>
      </c>
      <c r="CE974" s="6">
        <v>59</v>
      </c>
      <c r="CF974" s="6">
        <v>34</v>
      </c>
      <c r="CG974" s="6">
        <v>0</v>
      </c>
      <c r="CH974" s="6">
        <v>24</v>
      </c>
      <c r="CI974" s="6">
        <v>58</v>
      </c>
      <c r="CJ974" s="11">
        <f t="shared" si="1996"/>
        <v>2.7551020408163267</v>
      </c>
      <c r="CK974" s="11">
        <f t="shared" si="1997"/>
        <v>6.4773165402904516</v>
      </c>
      <c r="CL974" s="11">
        <f t="shared" si="1998"/>
        <v>0</v>
      </c>
      <c r="CM974" s="11">
        <f t="shared" si="1999"/>
        <v>2.0816326530612246</v>
      </c>
      <c r="CN974" s="11">
        <f t="shared" si="2000"/>
        <v>0</v>
      </c>
      <c r="CO974" s="11">
        <f t="shared" si="2001"/>
        <v>7.5683251576734403</v>
      </c>
      <c r="CP974" s="52">
        <f t="shared" si="2026"/>
        <v>6.6666666666666666E-2</v>
      </c>
      <c r="CQ974" s="52">
        <f t="shared" si="2027"/>
        <v>0.22222222222222221</v>
      </c>
      <c r="CR974" s="52">
        <f t="shared" si="2028"/>
        <v>0.28888888888888886</v>
      </c>
      <c r="CS974" s="52">
        <f t="shared" si="2029"/>
        <v>0.2857142857142857</v>
      </c>
      <c r="CT974" s="52">
        <f t="shared" si="2030"/>
        <v>0.2857142857142857</v>
      </c>
      <c r="CU974" s="52">
        <f t="shared" si="2031"/>
        <v>0.5714285714285714</v>
      </c>
      <c r="CV974">
        <v>0</v>
      </c>
      <c r="CW974" s="60">
        <f t="shared" si="2019"/>
        <v>57.263969955376879</v>
      </c>
      <c r="CX974" s="60">
        <f t="shared" si="2020"/>
        <v>88.101803846881609</v>
      </c>
      <c r="CY974" s="60">
        <v>7.0600860368180243</v>
      </c>
      <c r="CZ974" s="60">
        <v>6.6938488567734691</v>
      </c>
      <c r="DA974" s="60">
        <v>6.6807264413959372E-2</v>
      </c>
      <c r="DB974" s="60">
        <v>-0.46875254698511126</v>
      </c>
      <c r="DC974" s="60">
        <v>0</v>
      </c>
      <c r="DD974" s="60">
        <f t="shared" si="2021"/>
        <v>13.351989611020342</v>
      </c>
      <c r="DE974" s="60">
        <f t="shared" si="2022"/>
        <v>20.542312567437733</v>
      </c>
      <c r="DF974" s="60">
        <v>30.115025373414674</v>
      </c>
      <c r="DG974" s="60">
        <v>4.2999089732248592</v>
      </c>
      <c r="DH974" s="60">
        <v>9.4864292897237341</v>
      </c>
      <c r="DI974" s="60">
        <v>1.0616707993261134E-2</v>
      </c>
      <c r="DJ974" s="60">
        <f t="shared" si="2023"/>
        <v>43.911980344356536</v>
      </c>
      <c r="DK974" s="60">
        <f t="shared" si="2024"/>
        <v>67.55949127944389</v>
      </c>
      <c r="DL974" s="60"/>
      <c r="DM974" s="60"/>
      <c r="DN974" s="60">
        <f t="shared" si="2025"/>
        <v>0</v>
      </c>
      <c r="DO974" s="59">
        <v>980</v>
      </c>
      <c r="DP974" s="59">
        <v>129.68333333333334</v>
      </c>
      <c r="DQ974" s="59">
        <v>190.26666666666668</v>
      </c>
      <c r="DR974" s="58">
        <v>1299.95</v>
      </c>
    </row>
    <row r="975" spans="1:122" x14ac:dyDescent="0.2">
      <c r="A975" t="s">
        <v>4676</v>
      </c>
      <c r="B975" t="s">
        <v>4676</v>
      </c>
      <c r="C975" t="str">
        <f t="shared" si="2002"/>
        <v xml:space="preserve">Kaberle, Tomas </v>
      </c>
      <c r="D975" t="str">
        <f t="shared" si="2003"/>
        <v>Tomas Kaberle</v>
      </c>
      <c r="E975" t="str">
        <f t="shared" si="2004"/>
        <v xml:space="preserve">D </v>
      </c>
      <c r="F975" t="s">
        <v>4554</v>
      </c>
      <c r="G975">
        <v>74</v>
      </c>
      <c r="H975">
        <v>11</v>
      </c>
      <c r="I975">
        <v>47</v>
      </c>
      <c r="J975">
        <f t="shared" si="2005"/>
        <v>58</v>
      </c>
      <c r="K975">
        <v>3</v>
      </c>
      <c r="L975">
        <v>20</v>
      </c>
      <c r="M975" s="5" t="s">
        <v>1196</v>
      </c>
      <c r="N975" s="7">
        <f t="shared" si="2006"/>
        <v>25.866666666666667</v>
      </c>
      <c r="O975" s="7">
        <f t="shared" si="2007"/>
        <v>1914.1333333333334</v>
      </c>
      <c r="P975">
        <v>2</v>
      </c>
      <c r="Q975">
        <v>28</v>
      </c>
      <c r="R975">
        <v>0</v>
      </c>
      <c r="S975">
        <v>1</v>
      </c>
      <c r="T975">
        <f t="shared" si="2008"/>
        <v>9</v>
      </c>
      <c r="U975">
        <f t="shared" si="2009"/>
        <v>18</v>
      </c>
      <c r="V975">
        <v>128</v>
      </c>
      <c r="W975" s="9">
        <f t="shared" si="2010"/>
        <v>8.59375E-2</v>
      </c>
      <c r="X975">
        <v>2187</v>
      </c>
      <c r="Y975">
        <v>1</v>
      </c>
      <c r="Z975">
        <v>0</v>
      </c>
      <c r="AA975">
        <v>0</v>
      </c>
      <c r="AB975">
        <v>0</v>
      </c>
      <c r="AC975" s="9">
        <f t="shared" si="2011"/>
        <v>0</v>
      </c>
      <c r="AD975" s="5" t="s">
        <v>5401</v>
      </c>
      <c r="AE975" s="11">
        <f t="shared" si="2032"/>
        <v>33</v>
      </c>
      <c r="AF975" s="27">
        <v>70</v>
      </c>
      <c r="AG975" s="12">
        <v>5950045</v>
      </c>
      <c r="AH975" s="13" t="s">
        <v>323</v>
      </c>
      <c r="AI975" s="13" t="s">
        <v>6398</v>
      </c>
      <c r="AJ975" s="14">
        <v>7.2</v>
      </c>
      <c r="AK975" s="13" t="s">
        <v>4368</v>
      </c>
      <c r="AL975" s="13" t="s">
        <v>6355</v>
      </c>
      <c r="AM975" s="13" t="s">
        <v>6379</v>
      </c>
      <c r="AN975" s="18">
        <f t="shared" si="2013"/>
        <v>45.5</v>
      </c>
      <c r="AO975" s="18">
        <f t="shared" si="2014"/>
        <v>38.200000000000003</v>
      </c>
      <c r="AP975" s="18">
        <f t="shared" si="2015"/>
        <v>7.2</v>
      </c>
      <c r="AQ975" s="18">
        <f t="shared" si="2016"/>
        <v>9.3000000000000007</v>
      </c>
      <c r="AR975" s="18">
        <f t="shared" si="1987"/>
        <v>7.1254357625365534</v>
      </c>
      <c r="AS975" s="18">
        <f t="shared" si="2017"/>
        <v>4.7</v>
      </c>
      <c r="AT975" s="18">
        <f t="shared" si="1988"/>
        <v>3.601026675690516</v>
      </c>
      <c r="AU975" s="18">
        <f t="shared" si="2018"/>
        <v>14</v>
      </c>
      <c r="AV975" s="66">
        <v>67</v>
      </c>
      <c r="AW975" s="66">
        <v>61</v>
      </c>
      <c r="AX975" s="66">
        <v>49</v>
      </c>
      <c r="AY975" s="66">
        <v>61</v>
      </c>
      <c r="AZ975" s="66">
        <v>45</v>
      </c>
      <c r="BA975" s="66">
        <v>0</v>
      </c>
      <c r="BB975" s="66">
        <v>0</v>
      </c>
      <c r="BC975" s="66">
        <v>0</v>
      </c>
      <c r="BD975">
        <v>15</v>
      </c>
      <c r="BE975" t="s">
        <v>175</v>
      </c>
      <c r="BF975" t="s">
        <v>176</v>
      </c>
      <c r="BH975" t="s">
        <v>627</v>
      </c>
      <c r="BI975">
        <v>73</v>
      </c>
      <c r="BJ975">
        <v>198</v>
      </c>
      <c r="BK975" t="s">
        <v>1259</v>
      </c>
      <c r="BL975" t="s">
        <v>7128</v>
      </c>
      <c r="BM975" s="4" t="s">
        <v>1828</v>
      </c>
      <c r="BN975" s="4" t="s">
        <v>1829</v>
      </c>
      <c r="BO975" s="4" t="s">
        <v>601</v>
      </c>
      <c r="BP975" s="4" t="s">
        <v>602</v>
      </c>
      <c r="BQ975" s="7">
        <f t="shared" si="1989"/>
        <v>1914.5</v>
      </c>
      <c r="BR975" s="7">
        <f t="shared" si="1990"/>
        <v>1218.6333333333334</v>
      </c>
      <c r="BS975" s="7">
        <f t="shared" si="1991"/>
        <v>264.68333333333334</v>
      </c>
      <c r="BT975" s="7">
        <f t="shared" si="1992"/>
        <v>431.18333333333334</v>
      </c>
      <c r="BU975" s="12">
        <v>2187</v>
      </c>
      <c r="BV975">
        <v>3</v>
      </c>
      <c r="BW975">
        <v>1</v>
      </c>
      <c r="BX975">
        <v>0</v>
      </c>
      <c r="BY975" s="18">
        <f t="shared" si="1993"/>
        <v>16.468018018018018</v>
      </c>
      <c r="BZ975" s="18">
        <f t="shared" si="1994"/>
        <v>3.576801801801802</v>
      </c>
      <c r="CA975" s="18">
        <f t="shared" si="1995"/>
        <v>5.8268018018018015</v>
      </c>
      <c r="CB975" s="6">
        <v>62</v>
      </c>
      <c r="CC975" s="6">
        <v>53</v>
      </c>
      <c r="CD975" s="6">
        <v>0</v>
      </c>
      <c r="CE975" s="6">
        <v>115</v>
      </c>
      <c r="CF975" s="6">
        <v>50</v>
      </c>
      <c r="CG975" s="6">
        <v>6</v>
      </c>
      <c r="CH975" s="6">
        <v>36</v>
      </c>
      <c r="CI975" s="6">
        <v>92</v>
      </c>
      <c r="CJ975" s="11">
        <f t="shared" si="1996"/>
        <v>3.0525999069996441</v>
      </c>
      <c r="CK975" s="11">
        <f t="shared" si="1997"/>
        <v>7.3750531483127828</v>
      </c>
      <c r="CL975" s="11">
        <f t="shared" si="1998"/>
        <v>0</v>
      </c>
      <c r="CM975" s="11">
        <f t="shared" si="1999"/>
        <v>2.4617741185481004</v>
      </c>
      <c r="CN975" s="11">
        <f t="shared" si="2000"/>
        <v>0.83491167716748482</v>
      </c>
      <c r="CO975" s="11">
        <f t="shared" si="2001"/>
        <v>8.1606951703293227</v>
      </c>
      <c r="CP975" s="52">
        <f t="shared" si="2026"/>
        <v>0.14516129032258066</v>
      </c>
      <c r="CQ975" s="52">
        <f t="shared" si="2027"/>
        <v>0.29032258064516131</v>
      </c>
      <c r="CR975" s="52">
        <f t="shared" si="2028"/>
        <v>0.43548387096774199</v>
      </c>
      <c r="CS975" s="52">
        <f t="shared" si="2029"/>
        <v>3.7735849056603772E-2</v>
      </c>
      <c r="CT975" s="52">
        <f t="shared" si="2030"/>
        <v>0.52830188679245282</v>
      </c>
      <c r="CU975" s="52">
        <f t="shared" si="2031"/>
        <v>0.56603773584905659</v>
      </c>
      <c r="CV975">
        <v>0</v>
      </c>
      <c r="CW975" s="60">
        <f t="shared" si="2019"/>
        <v>109.80878057801638</v>
      </c>
      <c r="CX975" s="60">
        <f t="shared" si="2020"/>
        <v>114.71275066912132</v>
      </c>
      <c r="CY975" s="60">
        <v>25.704057172107483</v>
      </c>
      <c r="CZ975" s="60">
        <v>14.177178548672947</v>
      </c>
      <c r="DA975" s="60">
        <v>9.8390328643813391E-2</v>
      </c>
      <c r="DB975" s="60">
        <v>0.11084483552133984</v>
      </c>
      <c r="DC975" s="60">
        <v>1.9305128954988626</v>
      </c>
      <c r="DD975" s="60">
        <f t="shared" si="2021"/>
        <v>42.020983780444453</v>
      </c>
      <c r="DE975" s="60">
        <f t="shared" si="2022"/>
        <v>43.897606456458035</v>
      </c>
      <c r="DF975" s="60">
        <v>31.008262582105683</v>
      </c>
      <c r="DG975" s="60">
        <v>3.6886485606917976</v>
      </c>
      <c r="DH975" s="60">
        <v>10.598909363524223</v>
      </c>
      <c r="DI975" s="60">
        <v>22.491976291250229</v>
      </c>
      <c r="DJ975" s="60">
        <f t="shared" si="2023"/>
        <v>67.787796797571929</v>
      </c>
      <c r="DK975" s="60">
        <f t="shared" si="2024"/>
        <v>70.815144212663284</v>
      </c>
      <c r="DL975" s="60"/>
      <c r="DM975" s="60"/>
      <c r="DN975" s="60">
        <f t="shared" si="2025"/>
        <v>0</v>
      </c>
      <c r="DO975" s="58">
        <v>1218.6333333333334</v>
      </c>
      <c r="DP975" s="58">
        <v>431.18333333333339</v>
      </c>
      <c r="DQ975" s="58">
        <v>264.68333333333334</v>
      </c>
      <c r="DR975" s="58">
        <v>1914.5</v>
      </c>
    </row>
    <row r="976" spans="1:122" x14ac:dyDescent="0.2">
      <c r="A976" t="s">
        <v>4655</v>
      </c>
      <c r="B976" t="s">
        <v>4676</v>
      </c>
      <c r="C976" t="str">
        <f t="shared" si="2002"/>
        <v xml:space="preserve">Salmelainen, Tony </v>
      </c>
      <c r="D976" t="str">
        <f t="shared" si="2003"/>
        <v>Tony Salmelainen</v>
      </c>
      <c r="E976" t="str">
        <f t="shared" si="2004"/>
        <v>LW</v>
      </c>
      <c r="F976" t="s">
        <v>3261</v>
      </c>
      <c r="G976">
        <v>57</v>
      </c>
      <c r="H976">
        <v>6</v>
      </c>
      <c r="I976">
        <v>11</v>
      </c>
      <c r="J976">
        <f t="shared" si="2005"/>
        <v>17</v>
      </c>
      <c r="K976">
        <v>-3</v>
      </c>
      <c r="L976">
        <v>26</v>
      </c>
      <c r="M976" s="5" t="s">
        <v>5663</v>
      </c>
      <c r="N976" s="7">
        <f t="shared" si="2006"/>
        <v>9.8666666666666671</v>
      </c>
      <c r="O976" s="7">
        <f t="shared" si="2007"/>
        <v>562.4</v>
      </c>
      <c r="P976">
        <v>0</v>
      </c>
      <c r="Q976">
        <v>1</v>
      </c>
      <c r="R976">
        <v>0</v>
      </c>
      <c r="S976">
        <v>0</v>
      </c>
      <c r="T976">
        <f t="shared" si="2008"/>
        <v>6</v>
      </c>
      <c r="U976">
        <f t="shared" si="2009"/>
        <v>10</v>
      </c>
      <c r="V976">
        <v>54</v>
      </c>
      <c r="W976" s="9">
        <f t="shared" si="2010"/>
        <v>0.1111111111111111</v>
      </c>
      <c r="X976">
        <v>832</v>
      </c>
      <c r="Y976">
        <v>1</v>
      </c>
      <c r="Z976">
        <v>0</v>
      </c>
      <c r="AA976">
        <v>0</v>
      </c>
      <c r="AB976">
        <v>1</v>
      </c>
      <c r="AC976" s="9">
        <f t="shared" si="2011"/>
        <v>0</v>
      </c>
      <c r="AD976" s="5" t="s">
        <v>4129</v>
      </c>
      <c r="AE976" s="11">
        <f t="shared" si="2032"/>
        <v>33.083333333333336</v>
      </c>
      <c r="AF976" s="27">
        <v>48</v>
      </c>
      <c r="AG976" s="12">
        <v>622128</v>
      </c>
      <c r="AH976" s="13" t="s">
        <v>4476</v>
      </c>
      <c r="AI976" s="13" t="s">
        <v>6513</v>
      </c>
      <c r="AJ976" s="14">
        <v>0.2</v>
      </c>
      <c r="AK976" s="13" t="s">
        <v>6350</v>
      </c>
      <c r="AL976" s="13" t="s">
        <v>6426</v>
      </c>
      <c r="AM976" s="13" t="s">
        <v>6422</v>
      </c>
      <c r="AN976" s="18">
        <f t="shared" si="2013"/>
        <v>13.5</v>
      </c>
      <c r="AO976" s="18">
        <f t="shared" si="2014"/>
        <v>12.8</v>
      </c>
      <c r="AP976" s="18">
        <f t="shared" si="2015"/>
        <v>0.2</v>
      </c>
      <c r="AQ976" s="18">
        <f t="shared" si="2016"/>
        <v>0</v>
      </c>
      <c r="AR976" s="18">
        <f t="shared" si="1987"/>
        <v>0</v>
      </c>
      <c r="AS976" s="18">
        <f t="shared" si="2017"/>
        <v>0.9</v>
      </c>
      <c r="AT976" s="18">
        <f t="shared" si="1988"/>
        <v>2.9164753854878347</v>
      </c>
      <c r="AU976" s="18">
        <f t="shared" si="2018"/>
        <v>1</v>
      </c>
      <c r="AV976" s="66">
        <v>7</v>
      </c>
      <c r="AW976" s="66">
        <v>17</v>
      </c>
      <c r="AX976" s="66">
        <v>18</v>
      </c>
      <c r="AY976" s="66">
        <v>16</v>
      </c>
      <c r="AZ976" s="66">
        <v>13</v>
      </c>
      <c r="BA976" s="66">
        <v>0</v>
      </c>
      <c r="BB976" s="66">
        <v>1</v>
      </c>
      <c r="BC976" s="66">
        <v>0</v>
      </c>
      <c r="BD976">
        <v>8</v>
      </c>
      <c r="BE976" t="s">
        <v>3127</v>
      </c>
      <c r="BF976" t="s">
        <v>726</v>
      </c>
      <c r="BH976" t="s">
        <v>7450</v>
      </c>
      <c r="BI976">
        <v>69</v>
      </c>
      <c r="BJ976">
        <v>185</v>
      </c>
      <c r="BK976" t="s">
        <v>1258</v>
      </c>
      <c r="BL976" t="s">
        <v>638</v>
      </c>
      <c r="BM976" s="4" t="s">
        <v>2563</v>
      </c>
      <c r="BN976" s="4" t="s">
        <v>2564</v>
      </c>
      <c r="BO976" s="4" t="s">
        <v>1597</v>
      </c>
      <c r="BP976" s="4" t="s">
        <v>2565</v>
      </c>
      <c r="BQ976" s="7">
        <f t="shared" si="1989"/>
        <v>562.66666666666663</v>
      </c>
      <c r="BR976" s="7">
        <f t="shared" si="1990"/>
        <v>508.15</v>
      </c>
      <c r="BS976" s="7">
        <f t="shared" si="1991"/>
        <v>15.6</v>
      </c>
      <c r="BT976" s="7">
        <f t="shared" si="1992"/>
        <v>38.916666666666664</v>
      </c>
      <c r="BU976">
        <v>832</v>
      </c>
      <c r="BV976">
        <v>1</v>
      </c>
      <c r="BW976">
        <v>0</v>
      </c>
      <c r="BX976">
        <v>0</v>
      </c>
      <c r="BY976" s="18">
        <f t="shared" si="1993"/>
        <v>8.9149122807017545</v>
      </c>
      <c r="BZ976" s="18">
        <f t="shared" si="1994"/>
        <v>0.27368421052631581</v>
      </c>
      <c r="CA976" s="18">
        <f t="shared" si="1995"/>
        <v>0.68274853801169588</v>
      </c>
      <c r="CB976" s="6">
        <v>22</v>
      </c>
      <c r="CC976" s="6">
        <v>1</v>
      </c>
      <c r="CD976" s="6">
        <v>0</v>
      </c>
      <c r="CE976" s="6">
        <v>23</v>
      </c>
      <c r="CF976" s="6">
        <v>23</v>
      </c>
      <c r="CG976" s="6">
        <v>1</v>
      </c>
      <c r="CH976" s="6">
        <v>2</v>
      </c>
      <c r="CI976" s="6">
        <v>26</v>
      </c>
      <c r="CJ976" s="11">
        <f t="shared" si="1996"/>
        <v>2.5976581717996652</v>
      </c>
      <c r="CK976" s="11">
        <f t="shared" si="1997"/>
        <v>1.5417558886509637</v>
      </c>
      <c r="CL976" s="11">
        <f t="shared" si="1998"/>
        <v>0</v>
      </c>
      <c r="CM976" s="11">
        <f t="shared" si="1999"/>
        <v>2.7157335432451046</v>
      </c>
      <c r="CN976" s="11">
        <f t="shared" si="2000"/>
        <v>1.5417558886509637</v>
      </c>
      <c r="CO976" s="11">
        <f t="shared" si="2001"/>
        <v>7.6923076923076934</v>
      </c>
      <c r="CP976" s="52">
        <f t="shared" si="2026"/>
        <v>0.27272727272727271</v>
      </c>
      <c r="CQ976" s="52">
        <f t="shared" si="2027"/>
        <v>0.45454545454545453</v>
      </c>
      <c r="CR976" s="52">
        <f t="shared" si="2028"/>
        <v>0.72727272727272729</v>
      </c>
      <c r="CS976" s="52">
        <f t="shared" si="2029"/>
        <v>0</v>
      </c>
      <c r="CT976" s="52">
        <f t="shared" si="2030"/>
        <v>1</v>
      </c>
      <c r="CU976" s="52">
        <f t="shared" si="2031"/>
        <v>1</v>
      </c>
      <c r="CV976">
        <v>0</v>
      </c>
      <c r="CW976" s="60">
        <f t="shared" si="2019"/>
        <v>9.1062895425827168</v>
      </c>
      <c r="CX976" s="60">
        <f t="shared" si="2020"/>
        <v>32.368327757995438</v>
      </c>
      <c r="CY976" s="60">
        <v>9.2683949171004034</v>
      </c>
      <c r="CZ976" s="60">
        <v>-0.80696811522256584</v>
      </c>
      <c r="DA976" s="60">
        <v>-0.29361361188960977</v>
      </c>
      <c r="DB976" s="60">
        <v>-0.17567281770969309</v>
      </c>
      <c r="DC976" s="60">
        <v>-0.67988881652359734</v>
      </c>
      <c r="DD976" s="60">
        <f t="shared" si="2021"/>
        <v>7.3122515557549379</v>
      </c>
      <c r="DE976" s="60">
        <f t="shared" si="2022"/>
        <v>25.99141548254125</v>
      </c>
      <c r="DF976" s="60">
        <v>3.0374268556722339</v>
      </c>
      <c r="DG976" s="60">
        <v>-3.8190457271759008E-2</v>
      </c>
      <c r="DH976" s="60">
        <v>0.34325146798713763</v>
      </c>
      <c r="DI976" s="60">
        <v>-1.5484498795598329</v>
      </c>
      <c r="DJ976" s="60">
        <f t="shared" si="2023"/>
        <v>1.7940379868277796</v>
      </c>
      <c r="DK976" s="60">
        <f t="shared" si="2024"/>
        <v>6.3769122754541936</v>
      </c>
      <c r="DL976" s="60"/>
      <c r="DM976" s="60"/>
      <c r="DN976" s="60">
        <f t="shared" si="2025"/>
        <v>0</v>
      </c>
      <c r="DO976" s="58">
        <v>508.15</v>
      </c>
      <c r="DP976" s="58">
        <v>38.916666666666664</v>
      </c>
      <c r="DQ976" s="58">
        <v>15.6</v>
      </c>
      <c r="DR976" s="58">
        <v>562.66666666666663</v>
      </c>
    </row>
    <row r="977" spans="1:122" x14ac:dyDescent="0.2">
      <c r="A977" t="s">
        <v>4676</v>
      </c>
      <c r="B977" t="s">
        <v>4676</v>
      </c>
      <c r="C977" t="str">
        <f t="shared" si="2002"/>
        <v xml:space="preserve">Belak, Wade </v>
      </c>
      <c r="D977" t="str">
        <f t="shared" si="2003"/>
        <v>Wade Belak</v>
      </c>
      <c r="E977" t="str">
        <f t="shared" si="2004"/>
        <v xml:space="preserve">D </v>
      </c>
      <c r="F977" t="s">
        <v>4575</v>
      </c>
      <c r="G977">
        <v>65</v>
      </c>
      <c r="H977">
        <v>0</v>
      </c>
      <c r="I977">
        <v>3</v>
      </c>
      <c r="J977">
        <f t="shared" si="2005"/>
        <v>3</v>
      </c>
      <c r="K977">
        <v>-8</v>
      </c>
      <c r="L977">
        <v>110</v>
      </c>
      <c r="M977" s="5" t="s">
        <v>1197</v>
      </c>
      <c r="N977" s="7">
        <f t="shared" si="2006"/>
        <v>5.0333333333333332</v>
      </c>
      <c r="O977" s="7">
        <f t="shared" si="2007"/>
        <v>327.16666666666669</v>
      </c>
      <c r="P977">
        <v>0</v>
      </c>
      <c r="Q977">
        <v>0</v>
      </c>
      <c r="R977">
        <v>0</v>
      </c>
      <c r="S977">
        <v>0</v>
      </c>
      <c r="T977">
        <f t="shared" si="2008"/>
        <v>0</v>
      </c>
      <c r="U977">
        <f t="shared" si="2009"/>
        <v>3</v>
      </c>
      <c r="V977">
        <v>16</v>
      </c>
      <c r="W977" s="9">
        <f t="shared" si="2010"/>
        <v>0</v>
      </c>
      <c r="X977">
        <v>526</v>
      </c>
      <c r="Y977">
        <v>0</v>
      </c>
      <c r="Z977">
        <v>0</v>
      </c>
      <c r="AA977">
        <v>0</v>
      </c>
      <c r="AB977">
        <v>0</v>
      </c>
      <c r="AC977" s="9">
        <f t="shared" si="2011"/>
        <v>0</v>
      </c>
      <c r="AD977" s="5" t="s">
        <v>5402</v>
      </c>
      <c r="AE977" s="11">
        <f t="shared" si="2032"/>
        <v>109.03333333333333</v>
      </c>
      <c r="AF977" s="27">
        <v>29</v>
      </c>
      <c r="AG977" s="12">
        <v>165000</v>
      </c>
      <c r="AH977" s="13" t="s">
        <v>6470</v>
      </c>
      <c r="AI977" s="13" t="s">
        <v>6454</v>
      </c>
      <c r="AJ977" s="14">
        <v>-8.4</v>
      </c>
      <c r="AK977" s="13" t="s">
        <v>4373</v>
      </c>
      <c r="AL977" s="13" t="s">
        <v>4373</v>
      </c>
      <c r="AM977" s="13" t="s">
        <v>4374</v>
      </c>
      <c r="AN977" s="18">
        <f t="shared" si="2013"/>
        <v>9.4</v>
      </c>
      <c r="AO977" s="18">
        <f t="shared" si="2014"/>
        <v>10.3</v>
      </c>
      <c r="AP977" s="18">
        <f t="shared" si="2015"/>
        <v>-8.4</v>
      </c>
      <c r="AQ977" s="18">
        <f t="shared" si="2016"/>
        <v>-1.2</v>
      </c>
      <c r="AR977" s="18">
        <f t="shared" si="1987"/>
        <v>-7.2463768115942031</v>
      </c>
      <c r="AS977" s="18">
        <f t="shared" si="2017"/>
        <v>-1.2</v>
      </c>
      <c r="AT977" s="18">
        <f t="shared" si="1988"/>
        <v>-7.2463768115942031</v>
      </c>
      <c r="AU977" s="18">
        <f t="shared" si="2018"/>
        <v>-2.4</v>
      </c>
      <c r="AV977" s="66">
        <v>15</v>
      </c>
      <c r="AW977" s="66">
        <v>76</v>
      </c>
      <c r="AX977" s="66">
        <v>5</v>
      </c>
      <c r="AY977" s="66">
        <v>12</v>
      </c>
      <c r="AZ977" s="66">
        <v>5</v>
      </c>
      <c r="BA977" s="66">
        <v>0</v>
      </c>
      <c r="BB977" s="66">
        <v>0</v>
      </c>
      <c r="BC977" s="66">
        <v>0</v>
      </c>
      <c r="BE977" t="s">
        <v>3962</v>
      </c>
      <c r="BF977" t="s">
        <v>5008</v>
      </c>
      <c r="BG977" t="s">
        <v>650</v>
      </c>
      <c r="BH977" t="s">
        <v>7457</v>
      </c>
      <c r="BI977">
        <v>77</v>
      </c>
      <c r="BJ977">
        <v>221</v>
      </c>
      <c r="BK977" t="s">
        <v>1258</v>
      </c>
      <c r="BL977" t="s">
        <v>7128</v>
      </c>
      <c r="BM977" s="4" t="s">
        <v>3590</v>
      </c>
      <c r="BN977" s="4" t="s">
        <v>3592</v>
      </c>
      <c r="BO977" s="4" t="s">
        <v>596</v>
      </c>
      <c r="BP977" s="4" t="s">
        <v>3593</v>
      </c>
      <c r="BQ977" s="7">
        <f t="shared" si="1989"/>
        <v>327.13333333333333</v>
      </c>
      <c r="BR977" s="7">
        <f t="shared" si="1990"/>
        <v>323.06666666666666</v>
      </c>
      <c r="BS977" s="7">
        <f t="shared" si="1991"/>
        <v>2.2666666666666666</v>
      </c>
      <c r="BT977" s="7">
        <f t="shared" si="1992"/>
        <v>1.8</v>
      </c>
      <c r="BU977">
        <v>526</v>
      </c>
      <c r="BV977">
        <v>0</v>
      </c>
      <c r="BW977">
        <v>0</v>
      </c>
      <c r="BX977">
        <v>0</v>
      </c>
      <c r="BY977" s="18">
        <f t="shared" si="1993"/>
        <v>4.9702564102564102</v>
      </c>
      <c r="BZ977" s="18">
        <f t="shared" si="1994"/>
        <v>3.487179487179487E-2</v>
      </c>
      <c r="CA977" s="18">
        <f t="shared" si="1995"/>
        <v>2.7692307692307693E-2</v>
      </c>
      <c r="CB977" s="6">
        <v>7</v>
      </c>
      <c r="CC977" s="6">
        <v>1</v>
      </c>
      <c r="CD977" s="6">
        <v>0</v>
      </c>
      <c r="CE977" s="6">
        <v>8</v>
      </c>
      <c r="CF977" s="6">
        <v>14</v>
      </c>
      <c r="CG977" s="6">
        <v>0</v>
      </c>
      <c r="CH977" s="6">
        <v>1</v>
      </c>
      <c r="CI977" s="6">
        <v>15</v>
      </c>
      <c r="CJ977" s="11">
        <f t="shared" si="1996"/>
        <v>1.3000412711514651</v>
      </c>
      <c r="CK977" s="11">
        <f t="shared" si="1997"/>
        <v>33.333333333333336</v>
      </c>
      <c r="CL977" s="11">
        <f t="shared" si="1998"/>
        <v>0</v>
      </c>
      <c r="CM977" s="11">
        <f t="shared" si="1999"/>
        <v>2.6000825423029301</v>
      </c>
      <c r="CN977" s="11">
        <f t="shared" si="2000"/>
        <v>0</v>
      </c>
      <c r="CO977" s="11">
        <f t="shared" si="2001"/>
        <v>26.470588235294116</v>
      </c>
      <c r="CP977" s="52">
        <f t="shared" si="2026"/>
        <v>0</v>
      </c>
      <c r="CQ977" s="52">
        <f t="shared" si="2027"/>
        <v>0.42857142857142855</v>
      </c>
      <c r="CR977" s="52">
        <f t="shared" si="2028"/>
        <v>0.42857142857142855</v>
      </c>
      <c r="CS977" s="52">
        <f t="shared" si="2029"/>
        <v>0</v>
      </c>
      <c r="CT977" s="52">
        <f t="shared" si="2030"/>
        <v>0</v>
      </c>
      <c r="CU977" s="52">
        <f t="shared" si="2031"/>
        <v>0</v>
      </c>
      <c r="CV977">
        <v>0</v>
      </c>
      <c r="CW977" s="60">
        <f t="shared" si="2019"/>
        <v>-6.503838670435047</v>
      </c>
      <c r="CX977" s="60">
        <f t="shared" si="2020"/>
        <v>-39.762616693101982</v>
      </c>
      <c r="CY977" s="60">
        <v>0.19808112543476628</v>
      </c>
      <c r="CZ977" s="60">
        <v>-6.8616899228364461E-2</v>
      </c>
      <c r="DA977" s="60">
        <v>1.6812095156444409E-2</v>
      </c>
      <c r="DB977" s="60">
        <v>-5.584298036963484E-3</v>
      </c>
      <c r="DC977" s="60">
        <v>0</v>
      </c>
      <c r="DD977" s="60">
        <f t="shared" si="2021"/>
        <v>0.14069202332588274</v>
      </c>
      <c r="DE977" s="60">
        <f t="shared" si="2022"/>
        <v>0.86015094758028976</v>
      </c>
      <c r="DF977" s="60">
        <v>7.1565851104035358</v>
      </c>
      <c r="DG977" s="60">
        <v>5.9682581815741549E-2</v>
      </c>
      <c r="DH977" s="60">
        <v>-0.59687974712274461</v>
      </c>
      <c r="DI977" s="60">
        <v>-13.263918638857463</v>
      </c>
      <c r="DJ977" s="60">
        <f t="shared" si="2023"/>
        <v>-6.6445306937609301</v>
      </c>
      <c r="DK977" s="60">
        <f t="shared" si="2024"/>
        <v>-40.62276764068227</v>
      </c>
      <c r="DL977" s="60"/>
      <c r="DM977" s="60"/>
      <c r="DN977" s="60">
        <f t="shared" si="2025"/>
        <v>0</v>
      </c>
      <c r="DO977" s="59">
        <v>323.06666666666666</v>
      </c>
      <c r="DP977" s="59">
        <v>1.8</v>
      </c>
      <c r="DQ977" s="59">
        <v>2.2666666666666666</v>
      </c>
      <c r="DR977" s="58">
        <v>327.13333333333333</v>
      </c>
    </row>
    <row r="978" spans="1:122" x14ac:dyDescent="0.2">
      <c r="A978" t="s">
        <v>4662</v>
      </c>
      <c r="B978" t="s">
        <v>4677</v>
      </c>
      <c r="C978" t="str">
        <f t="shared" si="2002"/>
        <v xml:space="preserve">Miller, Aaron </v>
      </c>
      <c r="D978" t="str">
        <f t="shared" si="2003"/>
        <v>Aaron Miller</v>
      </c>
      <c r="E978" t="str">
        <f t="shared" si="2004"/>
        <v xml:space="preserve">D </v>
      </c>
      <c r="F978" t="s">
        <v>1022</v>
      </c>
      <c r="G978">
        <v>82</v>
      </c>
      <c r="H978">
        <v>0</v>
      </c>
      <c r="I978">
        <v>8</v>
      </c>
      <c r="J978">
        <f t="shared" si="2005"/>
        <v>8</v>
      </c>
      <c r="K978">
        <v>-14</v>
      </c>
      <c r="L978">
        <v>60</v>
      </c>
      <c r="M978" s="5" t="s">
        <v>5768</v>
      </c>
      <c r="N978" s="7">
        <f t="shared" si="2006"/>
        <v>19.600000000000001</v>
      </c>
      <c r="O978" s="7">
        <f t="shared" si="2007"/>
        <v>1607.2</v>
      </c>
      <c r="P978">
        <v>0</v>
      </c>
      <c r="Q978">
        <v>0</v>
      </c>
      <c r="R978">
        <v>0</v>
      </c>
      <c r="S978">
        <v>1</v>
      </c>
      <c r="T978">
        <f t="shared" si="2008"/>
        <v>0</v>
      </c>
      <c r="U978">
        <f t="shared" si="2009"/>
        <v>7</v>
      </c>
      <c r="V978">
        <v>56</v>
      </c>
      <c r="W978" s="9">
        <f t="shared" si="2010"/>
        <v>0</v>
      </c>
      <c r="X978">
        <v>2085</v>
      </c>
      <c r="Y978">
        <v>0</v>
      </c>
      <c r="Z978">
        <v>0</v>
      </c>
      <c r="AA978">
        <v>0</v>
      </c>
      <c r="AB978">
        <v>1</v>
      </c>
      <c r="AC978" s="9">
        <f t="shared" si="2011"/>
        <v>0</v>
      </c>
      <c r="AD978" s="5" t="s">
        <v>4262</v>
      </c>
      <c r="AE978" s="11">
        <f t="shared" si="2032"/>
        <v>200.91666666666666</v>
      </c>
      <c r="AF978" s="27">
        <v>50</v>
      </c>
      <c r="AG978" s="12">
        <v>1077070</v>
      </c>
      <c r="AH978" s="13" t="s">
        <v>6417</v>
      </c>
      <c r="AI978" s="13" t="s">
        <v>6398</v>
      </c>
      <c r="AJ978" s="14">
        <v>-5.2</v>
      </c>
      <c r="AK978" s="13" t="s">
        <v>6446</v>
      </c>
      <c r="AL978" s="13" t="s">
        <v>6425</v>
      </c>
      <c r="AM978" s="13" t="s">
        <v>6440</v>
      </c>
      <c r="AN978" s="18">
        <f t="shared" si="2013"/>
        <v>22.1</v>
      </c>
      <c r="AO978" s="18">
        <f t="shared" si="2014"/>
        <v>38.200000000000003</v>
      </c>
      <c r="AP978" s="18">
        <f t="shared" si="2015"/>
        <v>-5.2</v>
      </c>
      <c r="AQ978" s="18">
        <f t="shared" si="2016"/>
        <v>-2.6</v>
      </c>
      <c r="AR978" s="18">
        <f t="shared" si="1987"/>
        <v>-2.6196033651827846</v>
      </c>
      <c r="AS978" s="18">
        <f t="shared" si="2017"/>
        <v>0.8</v>
      </c>
      <c r="AT978" s="18">
        <f t="shared" si="1988"/>
        <v>0.80603180467162605</v>
      </c>
      <c r="AU978" s="18">
        <f t="shared" si="2018"/>
        <v>-1.8</v>
      </c>
      <c r="AV978" s="66">
        <v>169</v>
      </c>
      <c r="AW978" s="66">
        <v>78</v>
      </c>
      <c r="AX978" s="66">
        <v>33</v>
      </c>
      <c r="AY978" s="66">
        <v>44</v>
      </c>
      <c r="AZ978" s="66">
        <v>13</v>
      </c>
      <c r="BA978" s="66">
        <v>0</v>
      </c>
      <c r="BB978" s="66">
        <v>1</v>
      </c>
      <c r="BC978" s="66">
        <v>0</v>
      </c>
      <c r="BD978">
        <v>3</v>
      </c>
      <c r="BE978" t="s">
        <v>3938</v>
      </c>
      <c r="BF978" t="s">
        <v>3032</v>
      </c>
      <c r="BG978" t="s">
        <v>679</v>
      </c>
      <c r="BH978" t="s">
        <v>7471</v>
      </c>
      <c r="BI978">
        <v>75</v>
      </c>
      <c r="BJ978">
        <v>218</v>
      </c>
      <c r="BK978" t="s">
        <v>1258</v>
      </c>
      <c r="BL978" t="s">
        <v>7128</v>
      </c>
      <c r="BM978" s="4" t="s">
        <v>1968</v>
      </c>
      <c r="BN978" s="4" t="s">
        <v>1969</v>
      </c>
      <c r="BO978" s="4" t="s">
        <v>7183</v>
      </c>
      <c r="BP978" s="4" t="s">
        <v>7184</v>
      </c>
      <c r="BQ978" s="7">
        <f t="shared" si="1989"/>
        <v>1607.35</v>
      </c>
      <c r="BR978" s="7">
        <f t="shared" si="1990"/>
        <v>1229.6666666666667</v>
      </c>
      <c r="BS978" s="7">
        <f t="shared" si="1991"/>
        <v>361.96666666666664</v>
      </c>
      <c r="BT978" s="7">
        <f t="shared" si="1992"/>
        <v>15.716666666666667</v>
      </c>
      <c r="BU978" s="12">
        <v>2085</v>
      </c>
      <c r="BV978">
        <v>0</v>
      </c>
      <c r="BW978">
        <v>0</v>
      </c>
      <c r="BX978">
        <v>0</v>
      </c>
      <c r="BY978" s="18">
        <f t="shared" si="1993"/>
        <v>14.995934959349594</v>
      </c>
      <c r="BZ978" s="18">
        <f t="shared" si="1994"/>
        <v>4.4142276422764226</v>
      </c>
      <c r="CA978" s="18">
        <f t="shared" si="1995"/>
        <v>0.19166666666666668</v>
      </c>
      <c r="CB978" s="6">
        <v>37</v>
      </c>
      <c r="CC978" s="6">
        <v>0</v>
      </c>
      <c r="CD978" s="6">
        <v>3</v>
      </c>
      <c r="CE978" s="6">
        <v>40</v>
      </c>
      <c r="CF978" s="6">
        <v>56</v>
      </c>
      <c r="CG978" s="6">
        <v>0</v>
      </c>
      <c r="CH978" s="6">
        <v>51</v>
      </c>
      <c r="CI978" s="6">
        <v>107</v>
      </c>
      <c r="CJ978" s="11">
        <f t="shared" si="1996"/>
        <v>1.8053673082136079</v>
      </c>
      <c r="CK978" s="11">
        <f t="shared" si="1997"/>
        <v>0</v>
      </c>
      <c r="CL978" s="11">
        <f t="shared" si="1998"/>
        <v>0.49728335942536145</v>
      </c>
      <c r="CM978" s="11">
        <f t="shared" si="1999"/>
        <v>2.7324478178368121</v>
      </c>
      <c r="CN978" s="11">
        <f t="shared" si="2000"/>
        <v>0</v>
      </c>
      <c r="CO978" s="11">
        <f t="shared" si="2001"/>
        <v>8.4538171102311459</v>
      </c>
      <c r="CP978" s="52">
        <f t="shared" si="2026"/>
        <v>0</v>
      </c>
      <c r="CQ978" s="52">
        <f t="shared" si="2027"/>
        <v>0.1891891891891892</v>
      </c>
      <c r="CR978" s="52">
        <f t="shared" si="2028"/>
        <v>0.1891891891891892</v>
      </c>
      <c r="CS978" s="52">
        <f t="shared" si="2029"/>
        <v>0</v>
      </c>
      <c r="CT978" s="52">
        <f t="shared" si="2030"/>
        <v>0</v>
      </c>
      <c r="CU978" s="52">
        <f t="shared" si="2031"/>
        <v>0</v>
      </c>
      <c r="CV978">
        <v>0</v>
      </c>
      <c r="CW978" s="60">
        <f t="shared" si="2019"/>
        <v>35.520000814606981</v>
      </c>
      <c r="CX978" s="60">
        <f t="shared" si="2020"/>
        <v>44.196971181891911</v>
      </c>
      <c r="CY978" s="60">
        <v>-3.3624452978211399</v>
      </c>
      <c r="CZ978" s="60">
        <v>-0.56710764807498815</v>
      </c>
      <c r="DA978" s="60">
        <v>1.0612649037550452</v>
      </c>
      <c r="DB978" s="60">
        <v>-0.12608099398657505</v>
      </c>
      <c r="DC978" s="60">
        <v>0</v>
      </c>
      <c r="DD978" s="60">
        <f t="shared" si="2021"/>
        <v>-2.9943690361276576</v>
      </c>
      <c r="DE978" s="60">
        <f t="shared" si="2022"/>
        <v>-3.7258456915141789</v>
      </c>
      <c r="DF978" s="60">
        <v>25.328495237094621</v>
      </c>
      <c r="DG978" s="60">
        <v>0.41061062865683173</v>
      </c>
      <c r="DH978" s="60">
        <v>9.8722759206562483</v>
      </c>
      <c r="DI978" s="60">
        <v>2.9029880643269337</v>
      </c>
      <c r="DJ978" s="60">
        <f t="shared" si="2023"/>
        <v>38.514369850734639</v>
      </c>
      <c r="DK978" s="60">
        <f t="shared" si="2024"/>
        <v>47.922816873406092</v>
      </c>
      <c r="DL978" s="60"/>
      <c r="DM978" s="60"/>
      <c r="DN978" s="60">
        <f t="shared" si="2025"/>
        <v>0</v>
      </c>
      <c r="DO978" s="58">
        <v>1229.6666666666667</v>
      </c>
      <c r="DP978" s="58">
        <v>15.716666666666667</v>
      </c>
      <c r="DQ978" s="58">
        <v>361.96666666666664</v>
      </c>
      <c r="DR978" s="58">
        <v>1607.35</v>
      </c>
    </row>
    <row r="979" spans="1:122" x14ac:dyDescent="0.2">
      <c r="A979" t="s">
        <v>4677</v>
      </c>
      <c r="B979" t="s">
        <v>4677</v>
      </c>
      <c r="C979" t="str">
        <f t="shared" si="2002"/>
        <v xml:space="preserve">Burrows, Alex </v>
      </c>
      <c r="D979" t="str">
        <f t="shared" si="2003"/>
        <v>Alex Burrows</v>
      </c>
      <c r="E979" t="str">
        <f t="shared" si="2004"/>
        <v>LW</v>
      </c>
      <c r="F979" t="s">
        <v>4598</v>
      </c>
      <c r="G979">
        <v>81</v>
      </c>
      <c r="H979">
        <v>3</v>
      </c>
      <c r="I979">
        <v>6</v>
      </c>
      <c r="J979">
        <f t="shared" si="2005"/>
        <v>9</v>
      </c>
      <c r="K979">
        <v>-7</v>
      </c>
      <c r="L979">
        <v>93</v>
      </c>
      <c r="M979" s="5" t="s">
        <v>5719</v>
      </c>
      <c r="N979" s="7">
        <f t="shared" si="2006"/>
        <v>11.433333333333334</v>
      </c>
      <c r="O979" s="7">
        <f t="shared" si="2007"/>
        <v>926.1</v>
      </c>
      <c r="P979">
        <v>0</v>
      </c>
      <c r="Q979">
        <v>1</v>
      </c>
      <c r="R979">
        <v>0</v>
      </c>
      <c r="S979">
        <v>0</v>
      </c>
      <c r="T979">
        <f t="shared" si="2008"/>
        <v>3</v>
      </c>
      <c r="U979">
        <f t="shared" si="2009"/>
        <v>5</v>
      </c>
      <c r="V979">
        <v>70</v>
      </c>
      <c r="W979" s="9">
        <f t="shared" si="2010"/>
        <v>4.2857142857142858E-2</v>
      </c>
      <c r="X979">
        <v>1367</v>
      </c>
      <c r="Y979">
        <v>1</v>
      </c>
      <c r="Z979">
        <v>0</v>
      </c>
      <c r="AA979">
        <v>7</v>
      </c>
      <c r="AB979">
        <v>9</v>
      </c>
      <c r="AC979" s="9">
        <f t="shared" si="2011"/>
        <v>0.4375</v>
      </c>
      <c r="AD979" s="5" t="s">
        <v>5404</v>
      </c>
      <c r="AE979" s="11">
        <f t="shared" si="2032"/>
        <v>102.95</v>
      </c>
      <c r="AF979" s="27">
        <v>50</v>
      </c>
      <c r="AG979" s="12">
        <v>165000</v>
      </c>
      <c r="AH979" s="13" t="s">
        <v>4468</v>
      </c>
      <c r="AI979" s="13" t="s">
        <v>4492</v>
      </c>
      <c r="AJ979" s="14">
        <v>-10.1</v>
      </c>
      <c r="AK979" s="13" t="s">
        <v>4403</v>
      </c>
      <c r="AL979" s="13" t="s">
        <v>6425</v>
      </c>
      <c r="AM979" s="13" t="s">
        <v>282</v>
      </c>
      <c r="AN979" s="18">
        <f t="shared" si="2013"/>
        <v>14.6</v>
      </c>
      <c r="AO979" s="18">
        <f t="shared" si="2014"/>
        <v>20.2</v>
      </c>
      <c r="AP979" s="18">
        <f t="shared" si="2015"/>
        <v>-10.1</v>
      </c>
      <c r="AQ979" s="18">
        <f t="shared" si="2016"/>
        <v>-3.8</v>
      </c>
      <c r="AR979" s="18">
        <f t="shared" si="1987"/>
        <v>-6.2827225130890056</v>
      </c>
      <c r="AS979" s="18">
        <f t="shared" si="2017"/>
        <v>0.8</v>
      </c>
      <c r="AT979" s="18">
        <f t="shared" si="1988"/>
        <v>1.3226784238082119</v>
      </c>
      <c r="AU979" s="18">
        <f t="shared" si="2018"/>
        <v>-3</v>
      </c>
      <c r="AV979" s="66">
        <v>42</v>
      </c>
      <c r="AW979" s="66">
        <v>90</v>
      </c>
      <c r="AX979" s="66">
        <v>29</v>
      </c>
      <c r="AY979" s="66">
        <v>18</v>
      </c>
      <c r="AZ979" s="66">
        <v>37</v>
      </c>
      <c r="BA979" s="66">
        <v>7</v>
      </c>
      <c r="BB979" s="66">
        <v>9</v>
      </c>
      <c r="BC979" s="66">
        <v>0.3</v>
      </c>
      <c r="BE979" t="s">
        <v>5130</v>
      </c>
      <c r="BF979" t="s">
        <v>5131</v>
      </c>
      <c r="BG979" t="s">
        <v>7456</v>
      </c>
      <c r="BH979" t="s">
        <v>7457</v>
      </c>
      <c r="BI979">
        <v>73</v>
      </c>
      <c r="BJ979">
        <v>189</v>
      </c>
      <c r="BK979" t="s">
        <v>1259</v>
      </c>
      <c r="BL979" t="s">
        <v>7128</v>
      </c>
      <c r="BM979" s="4" t="s">
        <v>7002</v>
      </c>
      <c r="BN979" s="4" t="s">
        <v>7003</v>
      </c>
      <c r="BO979" s="4" t="s">
        <v>7004</v>
      </c>
      <c r="BP979" s="4" t="s">
        <v>548</v>
      </c>
      <c r="BQ979" s="7">
        <f t="shared" si="1989"/>
        <v>926.65</v>
      </c>
      <c r="BR979" s="7">
        <f t="shared" si="1990"/>
        <v>643.63333333333333</v>
      </c>
      <c r="BS979" s="7">
        <f t="shared" si="1991"/>
        <v>266.95</v>
      </c>
      <c r="BT979" s="7">
        <f t="shared" si="1992"/>
        <v>16.066666666666666</v>
      </c>
      <c r="BU979" s="12">
        <v>1367</v>
      </c>
      <c r="BV979">
        <v>0</v>
      </c>
      <c r="BW979">
        <v>0</v>
      </c>
      <c r="BX979">
        <v>0</v>
      </c>
      <c r="BY979" s="18">
        <f t="shared" si="1993"/>
        <v>7.9460905349794242</v>
      </c>
      <c r="BZ979" s="18">
        <f t="shared" si="1994"/>
        <v>3.2956790123456789</v>
      </c>
      <c r="CA979" s="18">
        <f t="shared" si="1995"/>
        <v>0.19835390946502057</v>
      </c>
      <c r="CB979" s="6">
        <v>14</v>
      </c>
      <c r="CC979" s="6">
        <v>1</v>
      </c>
      <c r="CD979" s="6">
        <v>1</v>
      </c>
      <c r="CE979" s="6">
        <v>16</v>
      </c>
      <c r="CF979" s="6">
        <v>22</v>
      </c>
      <c r="CG979" s="6">
        <v>0</v>
      </c>
      <c r="CH979" s="6">
        <v>16</v>
      </c>
      <c r="CI979" s="6">
        <v>38</v>
      </c>
      <c r="CJ979" s="11">
        <f t="shared" si="1996"/>
        <v>1.3050908902584286</v>
      </c>
      <c r="CK979" s="11">
        <f t="shared" si="1997"/>
        <v>3.7344398340248963</v>
      </c>
      <c r="CL979" s="11">
        <f t="shared" si="1998"/>
        <v>0.22476119123431354</v>
      </c>
      <c r="CM979" s="11">
        <f t="shared" si="1999"/>
        <v>2.0508571132632452</v>
      </c>
      <c r="CN979" s="11">
        <f t="shared" si="2000"/>
        <v>0</v>
      </c>
      <c r="CO979" s="11">
        <f t="shared" si="2001"/>
        <v>3.5961790597490166</v>
      </c>
      <c r="CP979" s="52">
        <f t="shared" si="2026"/>
        <v>0.21428571428571427</v>
      </c>
      <c r="CQ979" s="52">
        <f t="shared" si="2027"/>
        <v>0.35714285714285715</v>
      </c>
      <c r="CR979" s="52">
        <f t="shared" si="2028"/>
        <v>0.5714285714285714</v>
      </c>
      <c r="CS979" s="52">
        <f t="shared" si="2029"/>
        <v>0</v>
      </c>
      <c r="CT979" s="52">
        <f t="shared" si="2030"/>
        <v>1</v>
      </c>
      <c r="CU979" s="52">
        <f t="shared" si="2031"/>
        <v>1</v>
      </c>
      <c r="CV979">
        <v>0</v>
      </c>
      <c r="CW979" s="60">
        <f t="shared" si="2019"/>
        <v>5.8459392917058057</v>
      </c>
      <c r="CX979" s="60">
        <f t="shared" si="2020"/>
        <v>12.61736209292787</v>
      </c>
      <c r="CY979" s="60">
        <v>-5.5335691392177173</v>
      </c>
      <c r="CZ979" s="60">
        <v>-0.11356594990365305</v>
      </c>
      <c r="DA979" s="60">
        <v>0.14125051816247955</v>
      </c>
      <c r="DB979" s="60">
        <v>-3.2542981543172393</v>
      </c>
      <c r="DC979" s="60">
        <v>0</v>
      </c>
      <c r="DD979" s="60">
        <f t="shared" si="2021"/>
        <v>-8.7601827252761311</v>
      </c>
      <c r="DE979" s="60">
        <f t="shared" si="2022"/>
        <v>-18.907209248963753</v>
      </c>
      <c r="DF979" s="60">
        <v>6.4653224391382338</v>
      </c>
      <c r="DG979" s="60">
        <v>4.1335232912638138E-2</v>
      </c>
      <c r="DH979" s="60">
        <v>15.288569532957123</v>
      </c>
      <c r="DI979" s="60">
        <v>-7.1891051880260566</v>
      </c>
      <c r="DJ979" s="60">
        <f t="shared" si="2023"/>
        <v>14.606122016981937</v>
      </c>
      <c r="DK979" s="60">
        <f t="shared" si="2024"/>
        <v>31.524571341891626</v>
      </c>
      <c r="DL979" s="60"/>
      <c r="DM979" s="60"/>
      <c r="DN979" s="60">
        <f t="shared" si="2025"/>
        <v>0</v>
      </c>
      <c r="DO979" s="58">
        <v>643.63333333333333</v>
      </c>
      <c r="DP979" s="58">
        <v>16.066666666666666</v>
      </c>
      <c r="DQ979" s="58">
        <v>266.95</v>
      </c>
      <c r="DR979" s="58">
        <v>926.65</v>
      </c>
    </row>
    <row r="980" spans="1:122" x14ac:dyDescent="0.2">
      <c r="A980" t="s">
        <v>4677</v>
      </c>
      <c r="B980" t="s">
        <v>4677</v>
      </c>
      <c r="C980" t="str">
        <f t="shared" si="2002"/>
        <v xml:space="preserve">Edler, Alexander </v>
      </c>
      <c r="D980" t="str">
        <f t="shared" si="2003"/>
        <v>Alexander Edler</v>
      </c>
      <c r="E980" t="str">
        <f t="shared" si="2004"/>
        <v xml:space="preserve">D </v>
      </c>
      <c r="F980" t="s">
        <v>4606</v>
      </c>
      <c r="G980">
        <v>22</v>
      </c>
      <c r="H980">
        <v>1</v>
      </c>
      <c r="I980">
        <v>2</v>
      </c>
      <c r="J980">
        <f t="shared" si="2005"/>
        <v>3</v>
      </c>
      <c r="K980">
        <v>3</v>
      </c>
      <c r="L980">
        <v>6</v>
      </c>
      <c r="M980" s="5" t="s">
        <v>1199</v>
      </c>
      <c r="N980" s="7">
        <f t="shared" si="2006"/>
        <v>11.45</v>
      </c>
      <c r="O980" s="7">
        <f t="shared" si="2007"/>
        <v>251.89999999999998</v>
      </c>
      <c r="P980">
        <v>0</v>
      </c>
      <c r="Q980">
        <v>0</v>
      </c>
      <c r="R980">
        <v>0</v>
      </c>
      <c r="S980">
        <v>0</v>
      </c>
      <c r="T980">
        <f t="shared" si="2008"/>
        <v>1</v>
      </c>
      <c r="U980">
        <f t="shared" si="2009"/>
        <v>2</v>
      </c>
      <c r="V980">
        <v>10</v>
      </c>
      <c r="W980" s="9">
        <f t="shared" si="2010"/>
        <v>0.1</v>
      </c>
      <c r="X980">
        <v>378</v>
      </c>
      <c r="Y980">
        <v>0</v>
      </c>
      <c r="Z980">
        <v>0</v>
      </c>
      <c r="AA980">
        <v>0</v>
      </c>
      <c r="AB980">
        <v>0</v>
      </c>
      <c r="AC980" s="9">
        <f t="shared" si="2011"/>
        <v>0</v>
      </c>
      <c r="AD980" s="5" t="s">
        <v>5405</v>
      </c>
      <c r="AE980" s="11">
        <f t="shared" si="2032"/>
        <v>83.933333333333337</v>
      </c>
      <c r="AF980" s="27">
        <v>69</v>
      </c>
      <c r="AG980" s="12">
        <v>798545</v>
      </c>
      <c r="AH980" s="13" t="s">
        <v>6487</v>
      </c>
      <c r="AI980" s="13" t="s">
        <v>6373</v>
      </c>
      <c r="AJ980" s="14">
        <v>2.2999999999999998</v>
      </c>
      <c r="AK980" s="13" t="s">
        <v>6350</v>
      </c>
      <c r="AL980" s="13" t="s">
        <v>6323</v>
      </c>
      <c r="AM980" s="13" t="s">
        <v>6323</v>
      </c>
      <c r="AN980" s="18">
        <f t="shared" si="2013"/>
        <v>4.5999999999999996</v>
      </c>
      <c r="AO980" s="18">
        <f t="shared" si="2014"/>
        <v>5.2</v>
      </c>
      <c r="AP980" s="18">
        <f t="shared" si="2015"/>
        <v>2.2999999999999998</v>
      </c>
      <c r="AQ980" s="18">
        <f t="shared" si="2016"/>
        <v>0</v>
      </c>
      <c r="AR980" s="18">
        <f t="shared" si="1987"/>
        <v>0</v>
      </c>
      <c r="AS980" s="18">
        <f t="shared" si="2017"/>
        <v>1.1000000000000001</v>
      </c>
      <c r="AT980" s="18">
        <f t="shared" si="1988"/>
        <v>7.9966074998485492</v>
      </c>
      <c r="AU980" s="18">
        <f t="shared" si="2018"/>
        <v>1.1000000000000001</v>
      </c>
      <c r="AV980" s="66">
        <v>11</v>
      </c>
      <c r="AW980" s="66">
        <v>17</v>
      </c>
      <c r="AX980" s="66">
        <v>10</v>
      </c>
      <c r="AY980" s="66">
        <v>10</v>
      </c>
      <c r="AZ980" s="66">
        <v>3</v>
      </c>
      <c r="BA980" s="66">
        <v>0</v>
      </c>
      <c r="BB980" s="66">
        <v>0</v>
      </c>
      <c r="BC980" s="66">
        <v>0</v>
      </c>
      <c r="BD980">
        <v>23</v>
      </c>
      <c r="BE980" t="s">
        <v>5322</v>
      </c>
      <c r="BF980" t="s">
        <v>5323</v>
      </c>
      <c r="BH980" t="s">
        <v>7493</v>
      </c>
      <c r="BI980">
        <v>75</v>
      </c>
      <c r="BJ980">
        <v>220</v>
      </c>
      <c r="BK980" t="s">
        <v>1259</v>
      </c>
      <c r="BL980" t="s">
        <v>638</v>
      </c>
      <c r="BM980" s="4" t="s">
        <v>3688</v>
      </c>
      <c r="BN980" s="4" t="s">
        <v>3689</v>
      </c>
      <c r="BO980" s="4" t="s">
        <v>6823</v>
      </c>
      <c r="BP980" s="4" t="s">
        <v>3690</v>
      </c>
      <c r="BQ980" s="7">
        <f t="shared" si="1989"/>
        <v>251.83333333333334</v>
      </c>
      <c r="BR980" s="7">
        <f t="shared" si="1990"/>
        <v>228.55</v>
      </c>
      <c r="BS980" s="7">
        <f t="shared" si="1991"/>
        <v>14.55</v>
      </c>
      <c r="BT980" s="7">
        <f t="shared" si="1992"/>
        <v>8.7333333333333325</v>
      </c>
      <c r="BU980">
        <v>378</v>
      </c>
      <c r="BV980">
        <v>0</v>
      </c>
      <c r="BW980">
        <v>0</v>
      </c>
      <c r="BX980">
        <v>0</v>
      </c>
      <c r="BY980" s="18">
        <f t="shared" si="1993"/>
        <v>10.388636363636364</v>
      </c>
      <c r="BZ980" s="18">
        <f t="shared" si="1994"/>
        <v>0.66136363636363638</v>
      </c>
      <c r="CA980" s="18">
        <f t="shared" si="1995"/>
        <v>0.39696969696969692</v>
      </c>
      <c r="CB980" s="6">
        <v>9</v>
      </c>
      <c r="CC980" s="6">
        <v>0</v>
      </c>
      <c r="CD980" s="6">
        <v>0</v>
      </c>
      <c r="CE980" s="6">
        <v>9</v>
      </c>
      <c r="CF980" s="6">
        <v>5</v>
      </c>
      <c r="CG980" s="6">
        <v>0</v>
      </c>
      <c r="CH980" s="6">
        <v>0</v>
      </c>
      <c r="CI980" s="6">
        <v>5</v>
      </c>
      <c r="CJ980" s="11">
        <f t="shared" si="1996"/>
        <v>2.3627215051411068</v>
      </c>
      <c r="CK980" s="11">
        <f t="shared" si="1997"/>
        <v>0</v>
      </c>
      <c r="CL980" s="11">
        <f t="shared" si="1998"/>
        <v>0</v>
      </c>
      <c r="CM980" s="11">
        <f t="shared" si="1999"/>
        <v>1.312623058411726</v>
      </c>
      <c r="CN980" s="11">
        <f t="shared" si="2000"/>
        <v>0</v>
      </c>
      <c r="CO980" s="11">
        <f t="shared" si="2001"/>
        <v>0</v>
      </c>
      <c r="CP980" s="52">
        <f t="shared" si="2026"/>
        <v>0.1111111111111111</v>
      </c>
      <c r="CQ980" s="52">
        <f t="shared" si="2027"/>
        <v>0.22222222222222221</v>
      </c>
      <c r="CR980" s="52">
        <f t="shared" si="2028"/>
        <v>0.33333333333333331</v>
      </c>
      <c r="CS980" s="52">
        <f t="shared" si="2029"/>
        <v>0</v>
      </c>
      <c r="CT980" s="52">
        <f t="shared" si="2030"/>
        <v>0</v>
      </c>
      <c r="CU980" s="52">
        <f t="shared" si="2031"/>
        <v>0</v>
      </c>
      <c r="CV980">
        <v>0</v>
      </c>
      <c r="CW980" s="60">
        <f t="shared" si="2019"/>
        <v>11.455631229656342</v>
      </c>
      <c r="CX980" s="60">
        <f t="shared" si="2020"/>
        <v>90.977878726589083</v>
      </c>
      <c r="CY980" s="60">
        <v>2.0479872700086408</v>
      </c>
      <c r="CZ980" s="60">
        <v>-0.33374482163395697</v>
      </c>
      <c r="DA980" s="60">
        <v>3.838729706352751E-2</v>
      </c>
      <c r="DB980" s="60">
        <v>-3.3238317766027752E-2</v>
      </c>
      <c r="DC980" s="60">
        <v>0</v>
      </c>
      <c r="DD980" s="60">
        <f t="shared" si="2021"/>
        <v>1.7193914276721836</v>
      </c>
      <c r="DE980" s="60">
        <f t="shared" si="2022"/>
        <v>13.654994792896229</v>
      </c>
      <c r="DF980" s="60">
        <v>6.9670153133664163</v>
      </c>
      <c r="DG980" s="60">
        <v>0.19542307032020848</v>
      </c>
      <c r="DH980" s="60">
        <v>1.5858279137169782</v>
      </c>
      <c r="DI980" s="60">
        <v>0.98797350458055622</v>
      </c>
      <c r="DJ980" s="60">
        <f t="shared" si="2023"/>
        <v>9.7362398019841585</v>
      </c>
      <c r="DK980" s="60">
        <f t="shared" si="2024"/>
        <v>77.32288393369285</v>
      </c>
      <c r="DL980" s="60"/>
      <c r="DM980" s="60"/>
      <c r="DN980" s="60">
        <f t="shared" si="2025"/>
        <v>0</v>
      </c>
      <c r="DO980" s="58">
        <v>228.55</v>
      </c>
      <c r="DP980" s="58">
        <v>8.7333333333333325</v>
      </c>
      <c r="DQ980" s="58">
        <v>14.55</v>
      </c>
      <c r="DR980" s="58">
        <v>251.83333333333334</v>
      </c>
    </row>
    <row r="981" spans="1:122" x14ac:dyDescent="0.2">
      <c r="A981" t="s">
        <v>4668</v>
      </c>
      <c r="B981" t="s">
        <v>4677</v>
      </c>
      <c r="C981" t="str">
        <f t="shared" si="2002"/>
        <v xml:space="preserve">Isbister, Brad </v>
      </c>
      <c r="D981" t="str">
        <f t="shared" si="2003"/>
        <v>Brad Isbister</v>
      </c>
      <c r="E981" t="str">
        <f t="shared" si="2004"/>
        <v>LW</v>
      </c>
      <c r="F981" t="s">
        <v>3915</v>
      </c>
      <c r="G981">
        <v>19</v>
      </c>
      <c r="H981">
        <v>1</v>
      </c>
      <c r="I981">
        <v>4</v>
      </c>
      <c r="J981">
        <f t="shared" si="2005"/>
        <v>5</v>
      </c>
      <c r="K981">
        <v>5</v>
      </c>
      <c r="L981">
        <v>14</v>
      </c>
      <c r="M981" s="5" t="s">
        <v>5880</v>
      </c>
      <c r="N981" s="7">
        <f t="shared" si="2006"/>
        <v>13.6</v>
      </c>
      <c r="O981" s="7">
        <f t="shared" si="2007"/>
        <v>258.39999999999998</v>
      </c>
      <c r="P981">
        <v>1</v>
      </c>
      <c r="Q981">
        <v>0</v>
      </c>
      <c r="R981">
        <v>0</v>
      </c>
      <c r="S981">
        <v>0</v>
      </c>
      <c r="T981">
        <f t="shared" si="2008"/>
        <v>0</v>
      </c>
      <c r="U981">
        <f t="shared" si="2009"/>
        <v>4</v>
      </c>
      <c r="V981">
        <v>36</v>
      </c>
      <c r="W981" s="9">
        <f t="shared" si="2010"/>
        <v>2.7777777777777776E-2</v>
      </c>
      <c r="X981">
        <v>364</v>
      </c>
      <c r="Y981">
        <v>0</v>
      </c>
      <c r="Z981">
        <v>0</v>
      </c>
      <c r="AA981">
        <v>4</v>
      </c>
      <c r="AB981">
        <v>8</v>
      </c>
      <c r="AC981" s="9">
        <f t="shared" si="2011"/>
        <v>0.33333333333333331</v>
      </c>
      <c r="AD981" s="5" t="s">
        <v>1684</v>
      </c>
      <c r="AE981" s="11">
        <f t="shared" si="2032"/>
        <v>51.7</v>
      </c>
      <c r="AH981" s="13" t="s">
        <v>6487</v>
      </c>
      <c r="AI981" s="13" t="s">
        <v>6270</v>
      </c>
      <c r="AJ981" s="14">
        <v>4.5999999999999996</v>
      </c>
      <c r="AK981" s="13" t="s">
        <v>6274</v>
      </c>
      <c r="AL981" s="13" t="s">
        <v>6345</v>
      </c>
      <c r="AM981" s="13" t="s">
        <v>6319</v>
      </c>
      <c r="AN981" s="18">
        <f t="shared" si="2013"/>
        <v>4.5999999999999996</v>
      </c>
      <c r="AO981" s="18">
        <f t="shared" si="2014"/>
        <v>4.2</v>
      </c>
      <c r="AP981" s="18">
        <f t="shared" si="2015"/>
        <v>4.5999999999999996</v>
      </c>
      <c r="AQ981" s="18">
        <f t="shared" si="2016"/>
        <v>-0.5</v>
      </c>
      <c r="AR981" s="18">
        <f t="shared" si="1987"/>
        <v>-3.3456005352960858</v>
      </c>
      <c r="AS981" s="18">
        <f t="shared" si="2017"/>
        <v>1.2</v>
      </c>
      <c r="AT981" s="18">
        <f t="shared" si="1988"/>
        <v>8.0294412847106056</v>
      </c>
      <c r="AU981" s="18">
        <f t="shared" si="2018"/>
        <v>0.7</v>
      </c>
      <c r="AV981" s="66">
        <v>2</v>
      </c>
      <c r="AW981" s="66">
        <v>15</v>
      </c>
      <c r="AX981" s="66">
        <v>19</v>
      </c>
      <c r="AY981" s="66">
        <v>7</v>
      </c>
      <c r="AZ981" s="66">
        <v>4</v>
      </c>
      <c r="BA981" s="66">
        <v>4</v>
      </c>
      <c r="BB981" s="66">
        <v>8</v>
      </c>
      <c r="BC981" s="66">
        <v>1</v>
      </c>
      <c r="BD981">
        <v>15</v>
      </c>
      <c r="BE981" t="s">
        <v>5310</v>
      </c>
      <c r="BF981" t="s">
        <v>7473</v>
      </c>
      <c r="BG981" t="s">
        <v>7474</v>
      </c>
      <c r="BH981" t="s">
        <v>7457</v>
      </c>
      <c r="BI981">
        <v>76</v>
      </c>
      <c r="BJ981">
        <v>225</v>
      </c>
      <c r="BK981" t="s">
        <v>1258</v>
      </c>
      <c r="BL981" t="s">
        <v>7128</v>
      </c>
      <c r="BM981" s="4" t="s">
        <v>3678</v>
      </c>
      <c r="BN981" s="4" t="s">
        <v>3679</v>
      </c>
      <c r="BO981" s="4" t="s">
        <v>3680</v>
      </c>
      <c r="BP981" s="4" t="s">
        <v>7203</v>
      </c>
      <c r="BQ981" s="7">
        <f t="shared" si="1989"/>
        <v>258.5</v>
      </c>
      <c r="BR981" s="7">
        <f t="shared" si="1990"/>
        <v>218.1</v>
      </c>
      <c r="BS981" s="7">
        <f t="shared" si="1991"/>
        <v>21.15</v>
      </c>
      <c r="BT981" s="7">
        <f t="shared" si="1992"/>
        <v>19.25</v>
      </c>
      <c r="BU981">
        <v>364</v>
      </c>
      <c r="BV981">
        <v>0</v>
      </c>
      <c r="BW981">
        <v>0</v>
      </c>
      <c r="BX981">
        <v>0</v>
      </c>
      <c r="BY981" s="18">
        <f t="shared" si="1993"/>
        <v>11.478947368421052</v>
      </c>
      <c r="BZ981" s="18">
        <f t="shared" si="1994"/>
        <v>1.1131578947368421</v>
      </c>
      <c r="CA981" s="18">
        <f t="shared" si="1995"/>
        <v>1.013157894736842</v>
      </c>
      <c r="CB981" s="6">
        <v>10</v>
      </c>
      <c r="CC981" s="6">
        <v>1</v>
      </c>
      <c r="CD981" s="6">
        <v>0</v>
      </c>
      <c r="CE981" s="6">
        <v>11</v>
      </c>
      <c r="CF981" s="6">
        <v>5</v>
      </c>
      <c r="CG981" s="6">
        <v>0</v>
      </c>
      <c r="CH981" s="6">
        <v>0</v>
      </c>
      <c r="CI981" s="6">
        <v>5</v>
      </c>
      <c r="CJ981" s="11">
        <f t="shared" si="1996"/>
        <v>2.7510316368638241</v>
      </c>
      <c r="CK981" s="11">
        <f t="shared" si="1997"/>
        <v>3.116883116883117</v>
      </c>
      <c r="CL981" s="11">
        <f t="shared" si="1998"/>
        <v>0</v>
      </c>
      <c r="CM981" s="11">
        <f t="shared" si="1999"/>
        <v>1.3755158184319121</v>
      </c>
      <c r="CN981" s="11">
        <f t="shared" si="2000"/>
        <v>0</v>
      </c>
      <c r="CO981" s="11">
        <f t="shared" si="2001"/>
        <v>0</v>
      </c>
      <c r="CP981" s="52">
        <f t="shared" si="2026"/>
        <v>0</v>
      </c>
      <c r="CQ981" s="52">
        <f t="shared" si="2027"/>
        <v>0.4</v>
      </c>
      <c r="CR981" s="52">
        <f t="shared" si="2028"/>
        <v>0.4</v>
      </c>
      <c r="CS981" s="52">
        <f t="shared" si="2029"/>
        <v>1</v>
      </c>
      <c r="CT981" s="52">
        <f t="shared" si="2030"/>
        <v>0</v>
      </c>
      <c r="CU981" s="52">
        <f t="shared" si="2031"/>
        <v>1</v>
      </c>
      <c r="CV981">
        <v>0</v>
      </c>
      <c r="CW981" s="60">
        <f t="shared" si="2019"/>
        <v>2.785288646963882</v>
      </c>
      <c r="CX981" s="60">
        <f t="shared" si="2020"/>
        <v>21.549622026799863</v>
      </c>
      <c r="CY981" s="60">
        <v>-1.2789915964686505</v>
      </c>
      <c r="CZ981" s="60">
        <v>0.76103245639474026</v>
      </c>
      <c r="DA981" s="60">
        <v>2.9505343922932407E-2</v>
      </c>
      <c r="DB981" s="60">
        <v>-0.23924819941659778</v>
      </c>
      <c r="DC981" s="60">
        <v>0</v>
      </c>
      <c r="DD981" s="60">
        <f t="shared" si="2021"/>
        <v>-0.72770199556757553</v>
      </c>
      <c r="DE981" s="60">
        <f t="shared" si="2022"/>
        <v>-5.6301895208323058</v>
      </c>
      <c r="DF981" s="60">
        <v>2.8921527756351604</v>
      </c>
      <c r="DG981" s="60">
        <v>6.5220469320190488E-2</v>
      </c>
      <c r="DH981" s="60">
        <v>1.9692687276121768</v>
      </c>
      <c r="DI981" s="60">
        <v>-1.4136513300360694</v>
      </c>
      <c r="DJ981" s="60">
        <f t="shared" si="2023"/>
        <v>3.5129906425314577</v>
      </c>
      <c r="DK981" s="60">
        <f t="shared" si="2024"/>
        <v>27.179811547632166</v>
      </c>
      <c r="DL981" s="60"/>
      <c r="DM981" s="60"/>
      <c r="DN981" s="60">
        <f t="shared" si="2025"/>
        <v>0</v>
      </c>
      <c r="DO981" s="59">
        <v>218.1</v>
      </c>
      <c r="DP981" s="59">
        <v>19.25</v>
      </c>
      <c r="DQ981" s="59">
        <v>21.15</v>
      </c>
      <c r="DR981" s="58">
        <v>258.5</v>
      </c>
    </row>
    <row r="982" spans="1:122" x14ac:dyDescent="0.2">
      <c r="A982" t="s">
        <v>4677</v>
      </c>
      <c r="B982" t="s">
        <v>4677</v>
      </c>
      <c r="C982" t="str">
        <f t="shared" si="2002"/>
        <v xml:space="preserve">Morrison, Brendan </v>
      </c>
      <c r="D982" t="str">
        <f t="shared" si="2003"/>
        <v>Brendan Morrison</v>
      </c>
      <c r="E982" t="str">
        <f t="shared" si="2004"/>
        <v xml:space="preserve">C </v>
      </c>
      <c r="F982" t="s">
        <v>4586</v>
      </c>
      <c r="G982">
        <v>82</v>
      </c>
      <c r="H982">
        <v>20</v>
      </c>
      <c r="I982">
        <v>31</v>
      </c>
      <c r="J982">
        <f t="shared" si="2005"/>
        <v>51</v>
      </c>
      <c r="K982">
        <v>-9</v>
      </c>
      <c r="L982">
        <v>60</v>
      </c>
      <c r="M982" s="5" t="s">
        <v>1186</v>
      </c>
      <c r="N982" s="7">
        <f t="shared" si="2006"/>
        <v>17.95</v>
      </c>
      <c r="O982" s="7">
        <f t="shared" si="2007"/>
        <v>1471.8999999999999</v>
      </c>
      <c r="P982">
        <v>6</v>
      </c>
      <c r="Q982">
        <v>12</v>
      </c>
      <c r="R982">
        <v>2</v>
      </c>
      <c r="S982">
        <v>0</v>
      </c>
      <c r="T982">
        <f t="shared" si="2008"/>
        <v>12</v>
      </c>
      <c r="U982">
        <f t="shared" si="2009"/>
        <v>19</v>
      </c>
      <c r="V982">
        <v>139</v>
      </c>
      <c r="W982" s="9">
        <f t="shared" si="2010"/>
        <v>0.14388489208633093</v>
      </c>
      <c r="X982">
        <v>1887</v>
      </c>
      <c r="Y982">
        <v>3</v>
      </c>
      <c r="Z982">
        <v>0</v>
      </c>
      <c r="AA982">
        <v>625</v>
      </c>
      <c r="AB982">
        <v>605</v>
      </c>
      <c r="AC982" s="9">
        <f t="shared" si="2011"/>
        <v>0.50813008130081305</v>
      </c>
      <c r="AD982" s="5" t="s">
        <v>5407</v>
      </c>
      <c r="AE982" s="11">
        <f t="shared" si="2032"/>
        <v>28.866666666666667</v>
      </c>
      <c r="AF982" s="27">
        <v>52</v>
      </c>
      <c r="AG982" s="12">
        <v>3035124</v>
      </c>
      <c r="AH982" s="13" t="s">
        <v>4520</v>
      </c>
      <c r="AI982" s="13" t="s">
        <v>4436</v>
      </c>
      <c r="AJ982" s="14">
        <v>-11.5</v>
      </c>
      <c r="AK982" s="13" t="s">
        <v>6485</v>
      </c>
      <c r="AL982" s="13" t="s">
        <v>6345</v>
      </c>
      <c r="AM982" s="13" t="s">
        <v>6270</v>
      </c>
      <c r="AN982" s="18">
        <f t="shared" si="2013"/>
        <v>32.9</v>
      </c>
      <c r="AO982" s="18">
        <f t="shared" si="2014"/>
        <v>32</v>
      </c>
      <c r="AP982" s="18">
        <f t="shared" si="2015"/>
        <v>-11.5</v>
      </c>
      <c r="AQ982" s="18">
        <f t="shared" si="2016"/>
        <v>2.9</v>
      </c>
      <c r="AR982" s="18">
        <f t="shared" si="1987"/>
        <v>2.992930491769441</v>
      </c>
      <c r="AS982" s="18">
        <f t="shared" si="2017"/>
        <v>1.2</v>
      </c>
      <c r="AT982" s="18">
        <f t="shared" si="1988"/>
        <v>1.2384539965942514</v>
      </c>
      <c r="AU982" s="18">
        <f t="shared" si="2018"/>
        <v>4.2</v>
      </c>
      <c r="AV982" s="66">
        <v>33</v>
      </c>
      <c r="AW982" s="66">
        <v>20</v>
      </c>
      <c r="AX982" s="66">
        <v>61</v>
      </c>
      <c r="AY982" s="66">
        <v>39</v>
      </c>
      <c r="AZ982" s="66">
        <v>49</v>
      </c>
      <c r="BA982" s="66">
        <v>625</v>
      </c>
      <c r="BB982" s="66">
        <v>605</v>
      </c>
      <c r="BC982" s="66">
        <v>26</v>
      </c>
      <c r="BD982">
        <v>7</v>
      </c>
      <c r="BE982" t="s">
        <v>1289</v>
      </c>
      <c r="BF982" t="s">
        <v>1290</v>
      </c>
      <c r="BG982" t="s">
        <v>7490</v>
      </c>
      <c r="BH982" t="s">
        <v>7457</v>
      </c>
      <c r="BI982">
        <v>71</v>
      </c>
      <c r="BJ982">
        <v>181</v>
      </c>
      <c r="BK982" t="s">
        <v>1259</v>
      </c>
      <c r="BL982" t="s">
        <v>7128</v>
      </c>
      <c r="BM982" s="4" t="s">
        <v>2058</v>
      </c>
      <c r="BN982" s="4" t="s">
        <v>2059</v>
      </c>
      <c r="BO982" s="4" t="s">
        <v>7316</v>
      </c>
      <c r="BP982" s="4" t="s">
        <v>7317</v>
      </c>
      <c r="BQ982" s="7">
        <f t="shared" si="1989"/>
        <v>1472.2833333333333</v>
      </c>
      <c r="BR982" s="7">
        <f t="shared" si="1990"/>
        <v>1006.6666666666666</v>
      </c>
      <c r="BS982" s="7">
        <f t="shared" si="1991"/>
        <v>185.95</v>
      </c>
      <c r="BT982" s="7">
        <f t="shared" si="1992"/>
        <v>279.66666666666669</v>
      </c>
      <c r="BU982" s="12">
        <v>1887</v>
      </c>
      <c r="BV982">
        <v>9</v>
      </c>
      <c r="BW982">
        <v>6</v>
      </c>
      <c r="BX982">
        <v>0</v>
      </c>
      <c r="BY982" s="18">
        <f t="shared" si="1993"/>
        <v>12.276422764227641</v>
      </c>
      <c r="BZ982" s="18">
        <f t="shared" si="1994"/>
        <v>2.2676829268292682</v>
      </c>
      <c r="CA982" s="18">
        <f t="shared" si="1995"/>
        <v>3.410569105691057</v>
      </c>
      <c r="CB982" s="6">
        <v>36</v>
      </c>
      <c r="CC982" s="6">
        <v>30</v>
      </c>
      <c r="CD982" s="6">
        <v>2</v>
      </c>
      <c r="CE982" s="6">
        <v>68</v>
      </c>
      <c r="CF982" s="6">
        <v>46</v>
      </c>
      <c r="CG982" s="6">
        <v>3</v>
      </c>
      <c r="CH982" s="6">
        <v>17</v>
      </c>
      <c r="CI982" s="6">
        <v>66</v>
      </c>
      <c r="CJ982" s="11">
        <f t="shared" si="1996"/>
        <v>2.1456953642384105</v>
      </c>
      <c r="CK982" s="11">
        <f t="shared" si="1997"/>
        <v>6.4362336114421925</v>
      </c>
      <c r="CL982" s="11">
        <f t="shared" si="1998"/>
        <v>0.64533476741059426</v>
      </c>
      <c r="CM982" s="11">
        <f t="shared" si="1999"/>
        <v>2.741721854304636</v>
      </c>
      <c r="CN982" s="11">
        <f t="shared" si="2000"/>
        <v>0.64362336114421925</v>
      </c>
      <c r="CO982" s="11">
        <f t="shared" si="2001"/>
        <v>5.4853455229900518</v>
      </c>
      <c r="CP982" s="52">
        <f t="shared" si="2026"/>
        <v>0.33333333333333331</v>
      </c>
      <c r="CQ982" s="52">
        <f t="shared" si="2027"/>
        <v>0.52777777777777779</v>
      </c>
      <c r="CR982" s="52">
        <f t="shared" si="2028"/>
        <v>0.86111111111111116</v>
      </c>
      <c r="CS982" s="52">
        <f t="shared" si="2029"/>
        <v>0.2</v>
      </c>
      <c r="CT982" s="52">
        <f t="shared" si="2030"/>
        <v>0.4</v>
      </c>
      <c r="CU982" s="52">
        <f t="shared" si="2031"/>
        <v>0.60000000000000009</v>
      </c>
      <c r="CV982">
        <v>0</v>
      </c>
      <c r="CW982" s="60">
        <f t="shared" si="2019"/>
        <v>58.077494390702839</v>
      </c>
      <c r="CX982" s="60">
        <f t="shared" si="2020"/>
        <v>78.894453364777391</v>
      </c>
      <c r="CY982" s="60">
        <v>17.10650686662148</v>
      </c>
      <c r="CZ982" s="60">
        <v>8.0935143067991966</v>
      </c>
      <c r="DA982" s="60">
        <v>0.22442214829257645</v>
      </c>
      <c r="DB982" s="60">
        <v>3.2004719680382756</v>
      </c>
      <c r="DC982" s="60">
        <v>16.673504615691424</v>
      </c>
      <c r="DD982" s="60">
        <f t="shared" si="2021"/>
        <v>45.298419905442955</v>
      </c>
      <c r="DE982" s="60">
        <f t="shared" si="2022"/>
        <v>61.534921818186653</v>
      </c>
      <c r="DF982" s="60">
        <v>6.6044336866940494</v>
      </c>
      <c r="DG982" s="60">
        <v>0.19095609242030429</v>
      </c>
      <c r="DH982" s="60">
        <v>7.3215454928021817</v>
      </c>
      <c r="DI982" s="60">
        <v>-1.3378607866566523</v>
      </c>
      <c r="DJ982" s="60">
        <f t="shared" si="2023"/>
        <v>12.779074485259883</v>
      </c>
      <c r="DK982" s="60">
        <f t="shared" si="2024"/>
        <v>17.359531546590738</v>
      </c>
      <c r="DL982" s="60"/>
      <c r="DM982" s="60"/>
      <c r="DN982" s="60">
        <f t="shared" si="2025"/>
        <v>0</v>
      </c>
      <c r="DO982" s="58">
        <v>1006.6666666666666</v>
      </c>
      <c r="DP982" s="58">
        <v>279.66666666666669</v>
      </c>
      <c r="DQ982" s="58">
        <v>185.95</v>
      </c>
      <c r="DR982" s="58">
        <v>1472.2833333333333</v>
      </c>
    </row>
    <row r="983" spans="1:122" x14ac:dyDescent="0.2">
      <c r="A983" t="s">
        <v>4653</v>
      </c>
      <c r="B983" t="s">
        <v>4677</v>
      </c>
      <c r="C983" t="str">
        <f t="shared" si="2002"/>
        <v xml:space="preserve">Ritchie, Byron </v>
      </c>
      <c r="D983" t="str">
        <f t="shared" si="2003"/>
        <v>Byron Ritchie</v>
      </c>
      <c r="E983" t="str">
        <f t="shared" si="2004"/>
        <v xml:space="preserve">C </v>
      </c>
      <c r="F983" t="s">
        <v>3206</v>
      </c>
      <c r="G983">
        <v>64</v>
      </c>
      <c r="H983">
        <v>8</v>
      </c>
      <c r="I983">
        <v>6</v>
      </c>
      <c r="J983">
        <f t="shared" si="2005"/>
        <v>14</v>
      </c>
      <c r="K983">
        <v>3</v>
      </c>
      <c r="L983">
        <v>68</v>
      </c>
      <c r="M983" s="5" t="s">
        <v>5567</v>
      </c>
      <c r="N983" s="7">
        <f t="shared" si="2006"/>
        <v>9.7666666666666675</v>
      </c>
      <c r="O983" s="7">
        <f t="shared" si="2007"/>
        <v>625.06666666666672</v>
      </c>
      <c r="P983">
        <v>0</v>
      </c>
      <c r="Q983">
        <v>0</v>
      </c>
      <c r="R983">
        <v>1</v>
      </c>
      <c r="S983">
        <v>1</v>
      </c>
      <c r="T983">
        <f t="shared" si="2008"/>
        <v>7</v>
      </c>
      <c r="U983">
        <f t="shared" si="2009"/>
        <v>5</v>
      </c>
      <c r="V983">
        <v>46</v>
      </c>
      <c r="W983" s="9">
        <f t="shared" si="2010"/>
        <v>0.17391304347826086</v>
      </c>
      <c r="X983">
        <v>927</v>
      </c>
      <c r="Y983">
        <v>0</v>
      </c>
      <c r="Z983">
        <v>0</v>
      </c>
      <c r="AA983">
        <v>141</v>
      </c>
      <c r="AB983">
        <v>141</v>
      </c>
      <c r="AC983" s="9">
        <f t="shared" si="2011"/>
        <v>0.5</v>
      </c>
      <c r="AD983" s="5" t="s">
        <v>7081</v>
      </c>
      <c r="AE983" s="11">
        <f t="shared" si="2032"/>
        <v>44.65</v>
      </c>
      <c r="AF983" s="27">
        <v>55</v>
      </c>
      <c r="AG983" s="12">
        <v>912095</v>
      </c>
      <c r="AH983" s="13" t="s">
        <v>6515</v>
      </c>
      <c r="AI983" s="13" t="s">
        <v>4470</v>
      </c>
      <c r="AJ983" s="14">
        <v>-1.9</v>
      </c>
      <c r="AK983" s="13" t="s">
        <v>6331</v>
      </c>
      <c r="AL983" s="13" t="s">
        <v>6344</v>
      </c>
      <c r="AM983" s="13" t="s">
        <v>6310</v>
      </c>
      <c r="AN983" s="18">
        <f t="shared" si="2013"/>
        <v>12</v>
      </c>
      <c r="AO983" s="18">
        <f t="shared" si="2014"/>
        <v>13.4</v>
      </c>
      <c r="AP983" s="18">
        <f t="shared" si="2015"/>
        <v>-1.9</v>
      </c>
      <c r="AQ983" s="18">
        <f t="shared" si="2016"/>
        <v>-0.2</v>
      </c>
      <c r="AR983" s="18">
        <f t="shared" si="1987"/>
        <v>-0.56129847046166814</v>
      </c>
      <c r="AS983" s="18">
        <f t="shared" si="2017"/>
        <v>0.5</v>
      </c>
      <c r="AT983" s="18">
        <f t="shared" si="1988"/>
        <v>1.4032461761541701</v>
      </c>
      <c r="AU983" s="18">
        <f t="shared" si="2018"/>
        <v>0.3</v>
      </c>
      <c r="AV983" s="66">
        <v>37</v>
      </c>
      <c r="AW983" s="66">
        <v>67</v>
      </c>
      <c r="AX983" s="66">
        <v>15</v>
      </c>
      <c r="AY983" s="66">
        <v>23</v>
      </c>
      <c r="AZ983" s="66">
        <v>18</v>
      </c>
      <c r="BA983" s="66">
        <v>141</v>
      </c>
      <c r="BB983" s="66">
        <v>141</v>
      </c>
      <c r="BC983" s="66">
        <v>7.5</v>
      </c>
      <c r="BE983" t="s">
        <v>3046</v>
      </c>
      <c r="BF983" t="s">
        <v>7489</v>
      </c>
      <c r="BG983" t="s">
        <v>7490</v>
      </c>
      <c r="BH983" t="s">
        <v>7457</v>
      </c>
      <c r="BI983">
        <v>70</v>
      </c>
      <c r="BJ983">
        <v>190</v>
      </c>
      <c r="BK983" t="s">
        <v>1259</v>
      </c>
      <c r="BL983" t="s">
        <v>7128</v>
      </c>
      <c r="BM983" s="4" t="s">
        <v>2497</v>
      </c>
      <c r="BN983" s="4" t="s">
        <v>2498</v>
      </c>
      <c r="BO983" s="4" t="s">
        <v>2499</v>
      </c>
      <c r="BP983" s="4" t="s">
        <v>2668</v>
      </c>
      <c r="BQ983" s="7">
        <f t="shared" si="1989"/>
        <v>625.2166666666667</v>
      </c>
      <c r="BR983" s="7">
        <f t="shared" si="1990"/>
        <v>537.79999999999995</v>
      </c>
      <c r="BS983" s="7">
        <f t="shared" si="1991"/>
        <v>70.766666666666666</v>
      </c>
      <c r="BT983" s="7">
        <f t="shared" si="1992"/>
        <v>16.649999999999999</v>
      </c>
      <c r="BU983">
        <v>927</v>
      </c>
      <c r="BV983">
        <v>3</v>
      </c>
      <c r="BW983">
        <v>2</v>
      </c>
      <c r="BX983">
        <v>0</v>
      </c>
      <c r="BY983" s="18">
        <f t="shared" si="1993"/>
        <v>8.4031249999999993</v>
      </c>
      <c r="BZ983" s="18">
        <f t="shared" si="1994"/>
        <v>1.1057291666666667</v>
      </c>
      <c r="CA983" s="18">
        <f t="shared" si="1995"/>
        <v>0.26015624999999998</v>
      </c>
      <c r="CB983" s="6">
        <v>19</v>
      </c>
      <c r="CC983" s="6">
        <v>0</v>
      </c>
      <c r="CD983" s="6">
        <v>2</v>
      </c>
      <c r="CE983" s="6">
        <v>21</v>
      </c>
      <c r="CF983" s="6">
        <v>17</v>
      </c>
      <c r="CG983" s="6">
        <v>0</v>
      </c>
      <c r="CH983" s="6">
        <v>7</v>
      </c>
      <c r="CI983" s="6">
        <v>24</v>
      </c>
      <c r="CJ983" s="11">
        <f t="shared" si="1996"/>
        <v>2.119747117887691</v>
      </c>
      <c r="CK983" s="11">
        <f t="shared" si="1997"/>
        <v>0</v>
      </c>
      <c r="CL983" s="11">
        <f t="shared" si="1998"/>
        <v>1.6957136128120585</v>
      </c>
      <c r="CM983" s="11">
        <f t="shared" si="1999"/>
        <v>1.8966158423205655</v>
      </c>
      <c r="CN983" s="11">
        <f t="shared" si="2000"/>
        <v>0</v>
      </c>
      <c r="CO983" s="11">
        <f t="shared" si="2001"/>
        <v>5.9349976448422046</v>
      </c>
      <c r="CP983" s="52">
        <f t="shared" si="2026"/>
        <v>0.36842105263157893</v>
      </c>
      <c r="CQ983" s="52">
        <f t="shared" si="2027"/>
        <v>0.26315789473684209</v>
      </c>
      <c r="CR983" s="52">
        <f t="shared" si="2028"/>
        <v>0.63157894736842102</v>
      </c>
      <c r="CS983" s="52">
        <f t="shared" si="2029"/>
        <v>0</v>
      </c>
      <c r="CT983" s="52">
        <f t="shared" si="2030"/>
        <v>0</v>
      </c>
      <c r="CU983" s="52">
        <f t="shared" si="2031"/>
        <v>0</v>
      </c>
      <c r="CV983">
        <v>0</v>
      </c>
      <c r="CW983" s="60">
        <f t="shared" si="2019"/>
        <v>13.012046666021744</v>
      </c>
      <c r="CX983" s="60">
        <f t="shared" si="2020"/>
        <v>41.624119636462282</v>
      </c>
      <c r="CY983" s="60">
        <v>5.6472100897967463</v>
      </c>
      <c r="CZ983" s="60">
        <v>-0.81279750945515783</v>
      </c>
      <c r="DA983" s="60">
        <v>2.909219983475838E-2</v>
      </c>
      <c r="DB983" s="60">
        <v>2.6138463354169073</v>
      </c>
      <c r="DC983" s="60">
        <v>7.2071839046236867</v>
      </c>
      <c r="DD983" s="60">
        <f t="shared" si="2021"/>
        <v>14.684535020216941</v>
      </c>
      <c r="DE983" s="60">
        <f t="shared" si="2022"/>
        <v>46.974227665770087</v>
      </c>
      <c r="DF983" s="60">
        <v>5.7629057937150057</v>
      </c>
      <c r="DG983" s="60">
        <v>4.5655442830603972E-2</v>
      </c>
      <c r="DH983" s="60">
        <v>2.8621440472602004</v>
      </c>
      <c r="DI983" s="60">
        <v>-10.343193638001008</v>
      </c>
      <c r="DJ983" s="60">
        <f t="shared" si="2023"/>
        <v>-1.6724883541951971</v>
      </c>
      <c r="DK983" s="60">
        <f t="shared" si="2024"/>
        <v>-5.3501080293078047</v>
      </c>
      <c r="DL983" s="60"/>
      <c r="DM983" s="60"/>
      <c r="DN983" s="60">
        <f t="shared" si="2025"/>
        <v>0</v>
      </c>
      <c r="DO983" s="59">
        <v>537.79999999999995</v>
      </c>
      <c r="DP983" s="59">
        <v>16.649999999999999</v>
      </c>
      <c r="DQ983" s="59">
        <v>70.766666666666666</v>
      </c>
      <c r="DR983" s="58">
        <v>625.21666666666658</v>
      </c>
    </row>
    <row r="984" spans="1:122" x14ac:dyDescent="0.2">
      <c r="A984" t="s">
        <v>4677</v>
      </c>
      <c r="B984" t="s">
        <v>4677</v>
      </c>
      <c r="C984" t="str">
        <f t="shared" si="2002"/>
        <v xml:space="preserve">Sedin, Daniel </v>
      </c>
      <c r="D984" t="str">
        <f t="shared" si="2003"/>
        <v>Daniel Sedin</v>
      </c>
      <c r="E984" t="str">
        <f t="shared" si="2004"/>
        <v>LW</v>
      </c>
      <c r="F984" t="s">
        <v>4583</v>
      </c>
      <c r="G984">
        <v>81</v>
      </c>
      <c r="H984">
        <v>36</v>
      </c>
      <c r="I984">
        <v>48</v>
      </c>
      <c r="J984">
        <f t="shared" si="2005"/>
        <v>84</v>
      </c>
      <c r="K984">
        <v>19</v>
      </c>
      <c r="L984">
        <v>36</v>
      </c>
      <c r="M984" s="5" t="s">
        <v>5705</v>
      </c>
      <c r="N984" s="7">
        <f t="shared" si="2006"/>
        <v>18.066666666666666</v>
      </c>
      <c r="O984" s="7">
        <f t="shared" si="2007"/>
        <v>1463.4</v>
      </c>
      <c r="P984">
        <v>16</v>
      </c>
      <c r="Q984">
        <v>18</v>
      </c>
      <c r="R984">
        <v>0</v>
      </c>
      <c r="S984">
        <v>0</v>
      </c>
      <c r="T984">
        <f t="shared" si="2008"/>
        <v>20</v>
      </c>
      <c r="U984">
        <f t="shared" si="2009"/>
        <v>30</v>
      </c>
      <c r="V984">
        <v>236</v>
      </c>
      <c r="W984" s="9">
        <f t="shared" si="2010"/>
        <v>0.15254237288135594</v>
      </c>
      <c r="X984">
        <v>1827</v>
      </c>
      <c r="Y984">
        <v>8</v>
      </c>
      <c r="Z984">
        <v>0</v>
      </c>
      <c r="AA984">
        <v>10</v>
      </c>
      <c r="AB984">
        <v>34</v>
      </c>
      <c r="AC984" s="9">
        <f t="shared" si="2011"/>
        <v>0.22727272727272727</v>
      </c>
      <c r="AD984" s="5" t="s">
        <v>5408</v>
      </c>
      <c r="AE984" s="11">
        <f t="shared" si="2032"/>
        <v>17.416666666666668</v>
      </c>
      <c r="AF984" s="27">
        <v>83</v>
      </c>
      <c r="AG984" s="12">
        <v>5856516</v>
      </c>
      <c r="AH984" s="13" t="s">
        <v>6450</v>
      </c>
      <c r="AI984" s="13" t="s">
        <v>6443</v>
      </c>
      <c r="AJ984" s="14">
        <v>19.5</v>
      </c>
      <c r="AK984" s="13" t="s">
        <v>6382</v>
      </c>
      <c r="AL984" s="13" t="s">
        <v>6436</v>
      </c>
      <c r="AM984" s="13" t="s">
        <v>6406</v>
      </c>
      <c r="AN984" s="18">
        <f t="shared" si="2013"/>
        <v>36.9</v>
      </c>
      <c r="AO984" s="18">
        <f t="shared" si="2014"/>
        <v>25.5</v>
      </c>
      <c r="AP984" s="18">
        <f t="shared" si="2015"/>
        <v>19.5</v>
      </c>
      <c r="AQ984" s="18">
        <f t="shared" si="2016"/>
        <v>13.7</v>
      </c>
      <c r="AR984" s="18">
        <f t="shared" si="1987"/>
        <v>14.963138254300537</v>
      </c>
      <c r="AS984" s="18">
        <f t="shared" si="2017"/>
        <v>4.9000000000000004</v>
      </c>
      <c r="AT984" s="18">
        <f t="shared" si="1988"/>
        <v>5.3517793756257399</v>
      </c>
      <c r="AU984" s="18">
        <f t="shared" si="2018"/>
        <v>18.600000000000001</v>
      </c>
      <c r="AV984" s="66">
        <v>19</v>
      </c>
      <c r="AW984" s="66">
        <v>16</v>
      </c>
      <c r="AX984" s="66">
        <v>90</v>
      </c>
      <c r="AY984" s="66">
        <v>26</v>
      </c>
      <c r="AZ984" s="66">
        <v>26</v>
      </c>
      <c r="BA984" s="66">
        <v>10</v>
      </c>
      <c r="BB984" s="66">
        <v>34</v>
      </c>
      <c r="BC984" s="66">
        <v>0.9</v>
      </c>
      <c r="BD984">
        <v>22</v>
      </c>
      <c r="BE984" t="s">
        <v>7491</v>
      </c>
      <c r="BF984" t="s">
        <v>7492</v>
      </c>
      <c r="BH984" t="s">
        <v>7493</v>
      </c>
      <c r="BI984">
        <v>73</v>
      </c>
      <c r="BJ984">
        <v>185</v>
      </c>
      <c r="BK984" t="s">
        <v>1259</v>
      </c>
      <c r="BL984" t="s">
        <v>7128</v>
      </c>
      <c r="BM984" s="4" t="s">
        <v>2068</v>
      </c>
      <c r="BN984" s="4" t="s">
        <v>2069</v>
      </c>
      <c r="BO984" s="4" t="s">
        <v>7335</v>
      </c>
      <c r="BP984" s="4" t="s">
        <v>7337</v>
      </c>
      <c r="BQ984" s="7">
        <f t="shared" si="1989"/>
        <v>1463.1833333333334</v>
      </c>
      <c r="BR984" s="7">
        <f t="shared" si="1990"/>
        <v>1095.2</v>
      </c>
      <c r="BS984" s="7">
        <f t="shared" si="1991"/>
        <v>11.633333333333333</v>
      </c>
      <c r="BT984" s="7">
        <f t="shared" si="1992"/>
        <v>356.35</v>
      </c>
      <c r="BU984" s="12">
        <v>1827</v>
      </c>
      <c r="BV984">
        <v>0</v>
      </c>
      <c r="BW984">
        <v>0</v>
      </c>
      <c r="BX984">
        <v>0</v>
      </c>
      <c r="BY984" s="18">
        <f t="shared" si="1993"/>
        <v>13.520987654320988</v>
      </c>
      <c r="BZ984" s="18">
        <f t="shared" si="1994"/>
        <v>0.14362139917695474</v>
      </c>
      <c r="CA984" s="18">
        <f t="shared" si="1995"/>
        <v>4.3993827160493826</v>
      </c>
      <c r="CB984" s="6">
        <v>56</v>
      </c>
      <c r="CC984" s="6">
        <v>45</v>
      </c>
      <c r="CD984" s="6">
        <v>0</v>
      </c>
      <c r="CE984" s="6">
        <v>101</v>
      </c>
      <c r="CF984" s="6">
        <v>34</v>
      </c>
      <c r="CG984" s="6">
        <v>5</v>
      </c>
      <c r="CH984" s="6">
        <v>2</v>
      </c>
      <c r="CI984" s="6">
        <v>41</v>
      </c>
      <c r="CJ984" s="11">
        <f t="shared" si="1996"/>
        <v>3.0679327976625275</v>
      </c>
      <c r="CK984" s="11">
        <f t="shared" si="1997"/>
        <v>7.5768205416023555</v>
      </c>
      <c r="CL984" s="11">
        <f t="shared" si="1998"/>
        <v>0</v>
      </c>
      <c r="CM984" s="11">
        <f t="shared" si="1999"/>
        <v>1.8626734842951058</v>
      </c>
      <c r="CN984" s="11">
        <f t="shared" si="2000"/>
        <v>0.84186894906692855</v>
      </c>
      <c r="CO984" s="11">
        <f t="shared" si="2001"/>
        <v>10.315186246418339</v>
      </c>
      <c r="CP984" s="52">
        <f t="shared" si="2026"/>
        <v>0.35714285714285715</v>
      </c>
      <c r="CQ984" s="52">
        <f t="shared" si="2027"/>
        <v>0.5357142857142857</v>
      </c>
      <c r="CR984" s="52">
        <f t="shared" si="2028"/>
        <v>0.89285714285714279</v>
      </c>
      <c r="CS984" s="52">
        <f t="shared" si="2029"/>
        <v>0.35555555555555557</v>
      </c>
      <c r="CT984" s="52">
        <f t="shared" si="2030"/>
        <v>0.4</v>
      </c>
      <c r="CU984" s="52">
        <f t="shared" si="2031"/>
        <v>0.75555555555555554</v>
      </c>
      <c r="CV984">
        <v>0</v>
      </c>
      <c r="CW984" s="60">
        <f t="shared" si="2019"/>
        <v>96.199416638709579</v>
      </c>
      <c r="CX984" s="60">
        <f t="shared" si="2020"/>
        <v>131.49331932254046</v>
      </c>
      <c r="CY984" s="60">
        <v>45.04852716289782</v>
      </c>
      <c r="CZ984" s="60">
        <v>33.112935805868183</v>
      </c>
      <c r="DA984" s="60">
        <v>0.22303502293210747</v>
      </c>
      <c r="DB984" s="60">
        <v>-0.14181807527710766</v>
      </c>
      <c r="DC984" s="60">
        <v>0.5392765493088636</v>
      </c>
      <c r="DD984" s="60">
        <f t="shared" si="2021"/>
        <v>78.781956465729877</v>
      </c>
      <c r="DE984" s="60">
        <f t="shared" si="2022"/>
        <v>107.68569415871313</v>
      </c>
      <c r="DF984" s="60">
        <v>12.040776794857244</v>
      </c>
      <c r="DG984" s="60">
        <v>3.5874193918006628E-2</v>
      </c>
      <c r="DH984" s="60">
        <v>-7.4257080387788429E-2</v>
      </c>
      <c r="DI984" s="60">
        <v>5.4150662645922383</v>
      </c>
      <c r="DJ984" s="60">
        <f t="shared" si="2023"/>
        <v>17.417460172979702</v>
      </c>
      <c r="DK984" s="60">
        <f t="shared" si="2024"/>
        <v>23.807625163827318</v>
      </c>
      <c r="DL984" s="60"/>
      <c r="DM984" s="60"/>
      <c r="DN984" s="60">
        <f t="shared" si="2025"/>
        <v>0</v>
      </c>
      <c r="DO984" s="58">
        <v>1095.2</v>
      </c>
      <c r="DP984" s="58">
        <v>356.35</v>
      </c>
      <c r="DQ984" s="58">
        <v>11.633333333333333</v>
      </c>
      <c r="DR984" s="58">
        <v>1463.1833333333334</v>
      </c>
    </row>
    <row r="985" spans="1:122" x14ac:dyDescent="0.2">
      <c r="A985" t="s">
        <v>4677</v>
      </c>
      <c r="B985" t="s">
        <v>4677</v>
      </c>
      <c r="C985" t="str">
        <f t="shared" si="2002"/>
        <v xml:space="preserve">Sedin, Henrik </v>
      </c>
      <c r="D985" t="str">
        <f t="shared" si="2003"/>
        <v>Henrik Sedin</v>
      </c>
      <c r="E985" t="str">
        <f t="shared" si="2004"/>
        <v xml:space="preserve">C </v>
      </c>
      <c r="F985" t="s">
        <v>4584</v>
      </c>
      <c r="G985">
        <v>82</v>
      </c>
      <c r="H985">
        <v>10</v>
      </c>
      <c r="I985">
        <v>71</v>
      </c>
      <c r="J985">
        <f t="shared" si="2005"/>
        <v>81</v>
      </c>
      <c r="K985">
        <v>19</v>
      </c>
      <c r="L985">
        <v>66</v>
      </c>
      <c r="M985" s="5" t="s">
        <v>4355</v>
      </c>
      <c r="N985" s="7">
        <f t="shared" si="2006"/>
        <v>18.433333333333334</v>
      </c>
      <c r="O985" s="7">
        <f t="shared" si="2007"/>
        <v>1511.5333333333333</v>
      </c>
      <c r="P985">
        <v>1</v>
      </c>
      <c r="Q985">
        <v>34</v>
      </c>
      <c r="R985">
        <v>0</v>
      </c>
      <c r="S985">
        <v>0</v>
      </c>
      <c r="T985">
        <f t="shared" si="2008"/>
        <v>9</v>
      </c>
      <c r="U985">
        <f t="shared" si="2009"/>
        <v>37</v>
      </c>
      <c r="V985">
        <v>134</v>
      </c>
      <c r="W985" s="9">
        <f t="shared" si="2010"/>
        <v>7.4626865671641784E-2</v>
      </c>
      <c r="X985">
        <v>1898</v>
      </c>
      <c r="Y985">
        <v>2</v>
      </c>
      <c r="Z985">
        <v>0</v>
      </c>
      <c r="AA985">
        <v>641</v>
      </c>
      <c r="AB985">
        <v>579</v>
      </c>
      <c r="AC985" s="9">
        <f t="shared" si="2011"/>
        <v>0.52540983606557379</v>
      </c>
      <c r="AD985" s="5" t="s">
        <v>5409</v>
      </c>
      <c r="AE985" s="11">
        <f t="shared" si="2032"/>
        <v>18.649999999999999</v>
      </c>
      <c r="AF985" s="27">
        <v>80</v>
      </c>
      <c r="AG985" s="12">
        <v>3078580</v>
      </c>
      <c r="AH985" s="13" t="s">
        <v>6390</v>
      </c>
      <c r="AI985" s="13" t="s">
        <v>4425</v>
      </c>
      <c r="AJ985" s="14">
        <v>19.2</v>
      </c>
      <c r="AK985" s="13" t="s">
        <v>4363</v>
      </c>
      <c r="AL985" s="13" t="s">
        <v>4493</v>
      </c>
      <c r="AM985" s="13" t="s">
        <v>4370</v>
      </c>
      <c r="AN985" s="18">
        <f t="shared" si="2013"/>
        <v>37.5</v>
      </c>
      <c r="AO985" s="18">
        <f t="shared" si="2014"/>
        <v>26.9</v>
      </c>
      <c r="AP985" s="18">
        <f t="shared" si="2015"/>
        <v>19.2</v>
      </c>
      <c r="AQ985" s="18">
        <f t="shared" si="2016"/>
        <v>8.5</v>
      </c>
      <c r="AR985" s="18">
        <f t="shared" si="1987"/>
        <v>8.9748440400876373</v>
      </c>
      <c r="AS985" s="18">
        <f t="shared" si="2017"/>
        <v>5.0999999999999996</v>
      </c>
      <c r="AT985" s="18">
        <f t="shared" si="1988"/>
        <v>5.3849064240525815</v>
      </c>
      <c r="AU985" s="18">
        <f t="shared" si="2018"/>
        <v>13.6</v>
      </c>
      <c r="AV985" s="66">
        <v>13</v>
      </c>
      <c r="AW985" s="66">
        <v>15</v>
      </c>
      <c r="AX985" s="66">
        <v>49</v>
      </c>
      <c r="AY985" s="66">
        <v>52</v>
      </c>
      <c r="AZ985" s="66">
        <v>19</v>
      </c>
      <c r="BA985" s="66">
        <v>641</v>
      </c>
      <c r="BB985" s="66">
        <v>579</v>
      </c>
      <c r="BC985" s="66">
        <v>25.8</v>
      </c>
      <c r="BD985">
        <v>33</v>
      </c>
      <c r="BE985" t="s">
        <v>7491</v>
      </c>
      <c r="BF985" t="s">
        <v>7492</v>
      </c>
      <c r="BH985" t="s">
        <v>7493</v>
      </c>
      <c r="BI985">
        <v>74</v>
      </c>
      <c r="BJ985">
        <v>190</v>
      </c>
      <c r="BK985" t="s">
        <v>1259</v>
      </c>
      <c r="BL985" t="s">
        <v>7128</v>
      </c>
      <c r="BM985" s="4" t="s">
        <v>2026</v>
      </c>
      <c r="BN985" s="4" t="s">
        <v>2027</v>
      </c>
      <c r="BO985" s="4" t="s">
        <v>590</v>
      </c>
      <c r="BP985" s="4" t="s">
        <v>7266</v>
      </c>
      <c r="BQ985" s="7">
        <f t="shared" si="1989"/>
        <v>1510.95</v>
      </c>
      <c r="BR985" s="7">
        <f t="shared" si="1990"/>
        <v>1127.7166666666667</v>
      </c>
      <c r="BS985" s="7">
        <f t="shared" si="1991"/>
        <v>23.65</v>
      </c>
      <c r="BT985" s="7">
        <f t="shared" si="1992"/>
        <v>359.58333333333331</v>
      </c>
      <c r="BU985" s="12">
        <v>1898</v>
      </c>
      <c r="BV985">
        <v>1</v>
      </c>
      <c r="BW985">
        <v>0</v>
      </c>
      <c r="BX985">
        <v>0</v>
      </c>
      <c r="BY985" s="18">
        <f t="shared" si="1993"/>
        <v>13.752642276422765</v>
      </c>
      <c r="BZ985" s="18">
        <f t="shared" si="1994"/>
        <v>0.28841463414634144</v>
      </c>
      <c r="CA985" s="18">
        <f t="shared" si="1995"/>
        <v>4.3851626016260159</v>
      </c>
      <c r="CB985" s="6">
        <v>55</v>
      </c>
      <c r="CC985" s="6">
        <v>45</v>
      </c>
      <c r="CD985" s="6">
        <v>0</v>
      </c>
      <c r="CE985" s="6">
        <v>100</v>
      </c>
      <c r="CF985" s="6">
        <v>34</v>
      </c>
      <c r="CG985" s="6">
        <v>5</v>
      </c>
      <c r="CH985" s="6">
        <v>0</v>
      </c>
      <c r="CI985" s="6">
        <v>39</v>
      </c>
      <c r="CJ985" s="11">
        <f t="shared" si="1996"/>
        <v>2.9262669405731341</v>
      </c>
      <c r="CK985" s="11">
        <f t="shared" si="1997"/>
        <v>7.5086906141367322</v>
      </c>
      <c r="CL985" s="11">
        <f t="shared" si="1998"/>
        <v>0</v>
      </c>
      <c r="CM985" s="11">
        <f t="shared" si="1999"/>
        <v>1.8089650178088468</v>
      </c>
      <c r="CN985" s="11">
        <f t="shared" si="2000"/>
        <v>0.83429895712630364</v>
      </c>
      <c r="CO985" s="11">
        <f t="shared" si="2001"/>
        <v>0</v>
      </c>
      <c r="CP985" s="52">
        <f t="shared" si="2026"/>
        <v>0.16363636363636364</v>
      </c>
      <c r="CQ985" s="52">
        <f t="shared" si="2027"/>
        <v>0.67272727272727273</v>
      </c>
      <c r="CR985" s="52">
        <f t="shared" si="2028"/>
        <v>0.83636363636363642</v>
      </c>
      <c r="CS985" s="52">
        <f t="shared" si="2029"/>
        <v>2.2222222222222223E-2</v>
      </c>
      <c r="CT985" s="52">
        <f t="shared" si="2030"/>
        <v>0.75555555555555554</v>
      </c>
      <c r="CU985" s="52">
        <f t="shared" si="2031"/>
        <v>0.77777777777777779</v>
      </c>
      <c r="CV985">
        <v>0</v>
      </c>
      <c r="CW985" s="60">
        <f t="shared" si="2019"/>
        <v>50.537286239822848</v>
      </c>
      <c r="CX985" s="60">
        <f t="shared" si="2020"/>
        <v>66.894716886492404</v>
      </c>
      <c r="CY985" s="60">
        <v>25.218672177477778</v>
      </c>
      <c r="CZ985" s="60">
        <v>13.601996259244002</v>
      </c>
      <c r="DA985" s="60">
        <v>0.23031616081325043</v>
      </c>
      <c r="DB985" s="60">
        <v>-0.28830923899457844</v>
      </c>
      <c r="DC985" s="60">
        <v>-0.49769362246423982</v>
      </c>
      <c r="DD985" s="60">
        <f t="shared" si="2021"/>
        <v>38.264981736076216</v>
      </c>
      <c r="DE985" s="60">
        <f t="shared" si="2022"/>
        <v>50.650228976572642</v>
      </c>
      <c r="DF985" s="60">
        <v>12.703740963592484</v>
      </c>
      <c r="DG985" s="60">
        <v>4.4192695147313311E-2</v>
      </c>
      <c r="DH985" s="60">
        <v>2.1602076625925744</v>
      </c>
      <c r="DI985" s="60">
        <v>-2.635836817585739</v>
      </c>
      <c r="DJ985" s="60">
        <f t="shared" si="2023"/>
        <v>12.272304503746632</v>
      </c>
      <c r="DK985" s="60">
        <f t="shared" si="2024"/>
        <v>16.244487909919762</v>
      </c>
      <c r="DL985" s="60"/>
      <c r="DM985" s="60"/>
      <c r="DN985" s="60">
        <f t="shared" si="2025"/>
        <v>0</v>
      </c>
      <c r="DO985" s="58">
        <v>1127.7166666666667</v>
      </c>
      <c r="DP985" s="58">
        <v>359.58333333333331</v>
      </c>
      <c r="DQ985" s="58">
        <v>23.65</v>
      </c>
      <c r="DR985" s="58">
        <v>1510.95</v>
      </c>
    </row>
    <row r="986" spans="1:122" x14ac:dyDescent="0.2">
      <c r="A986" s="31" t="s">
        <v>4677</v>
      </c>
      <c r="B986" s="31" t="s">
        <v>4677</v>
      </c>
      <c r="C986" s="31" t="str">
        <f t="shared" si="2002"/>
        <v xml:space="preserve">Cowan, Jeff </v>
      </c>
      <c r="D986" s="31" t="str">
        <f t="shared" si="2003"/>
        <v>Jeff Cowan</v>
      </c>
      <c r="E986" s="31" t="str">
        <f t="shared" si="2004"/>
        <v>LW</v>
      </c>
      <c r="F986" s="31" t="s">
        <v>4597</v>
      </c>
      <c r="G986" s="31">
        <v>42</v>
      </c>
      <c r="H986" s="31">
        <v>7</v>
      </c>
      <c r="I986" s="31">
        <v>3</v>
      </c>
      <c r="J986" s="31">
        <f t="shared" si="2005"/>
        <v>10</v>
      </c>
      <c r="K986" s="31">
        <v>4</v>
      </c>
      <c r="L986" s="31">
        <v>93</v>
      </c>
      <c r="M986" s="32" t="s">
        <v>1202</v>
      </c>
      <c r="N986" s="33">
        <f t="shared" si="2006"/>
        <v>8.25</v>
      </c>
      <c r="O986" s="33">
        <f t="shared" si="2007"/>
        <v>346.5</v>
      </c>
      <c r="P986" s="31">
        <v>0</v>
      </c>
      <c r="Q986" s="31">
        <v>0</v>
      </c>
      <c r="R986" s="31">
        <v>1</v>
      </c>
      <c r="S986" s="31">
        <v>0</v>
      </c>
      <c r="T986" s="31">
        <f t="shared" si="2008"/>
        <v>6</v>
      </c>
      <c r="U986" s="31">
        <f t="shared" si="2009"/>
        <v>3</v>
      </c>
      <c r="V986" s="31">
        <v>46</v>
      </c>
      <c r="W986" s="34">
        <f t="shared" si="2010"/>
        <v>0.15217391304347827</v>
      </c>
      <c r="X986" s="31">
        <v>491</v>
      </c>
      <c r="Y986" s="31">
        <v>0</v>
      </c>
      <c r="Z986" s="31">
        <v>0</v>
      </c>
      <c r="AA986" s="31">
        <v>0</v>
      </c>
      <c r="AB986" s="31">
        <v>0</v>
      </c>
      <c r="AC986" s="34">
        <f t="shared" si="2011"/>
        <v>0</v>
      </c>
      <c r="AD986" s="32" t="s">
        <v>5411</v>
      </c>
      <c r="AE986" s="35">
        <f t="shared" si="2032"/>
        <v>34.666666666666664</v>
      </c>
      <c r="AF986" s="36">
        <v>51</v>
      </c>
      <c r="AG986" s="37">
        <v>459815</v>
      </c>
      <c r="AH986" s="38" t="s">
        <v>4380</v>
      </c>
      <c r="AI986" s="38" t="s">
        <v>4380</v>
      </c>
      <c r="AJ986" s="39">
        <v>2.9</v>
      </c>
      <c r="AK986" s="38" t="s">
        <v>6319</v>
      </c>
      <c r="AL986" s="38" t="s">
        <v>6323</v>
      </c>
      <c r="AM986" s="38" t="s">
        <v>6395</v>
      </c>
      <c r="AN986" s="40">
        <f t="shared" si="2013"/>
        <v>7.3</v>
      </c>
      <c r="AO986" s="40">
        <f t="shared" si="2014"/>
        <v>7.3</v>
      </c>
      <c r="AP986" s="40">
        <f t="shared" si="2015"/>
        <v>2.9</v>
      </c>
      <c r="AQ986" s="40">
        <f t="shared" si="2016"/>
        <v>0.7</v>
      </c>
      <c r="AR986" s="40"/>
      <c r="AS986" s="40">
        <f t="shared" si="2017"/>
        <v>1.1000000000000001</v>
      </c>
      <c r="AT986" s="40"/>
      <c r="AU986" s="40">
        <f t="shared" si="2018"/>
        <v>1.8</v>
      </c>
      <c r="AV986" s="31">
        <v>74</v>
      </c>
      <c r="AW986" s="31">
        <v>13</v>
      </c>
      <c r="AX986" s="31">
        <v>33</v>
      </c>
      <c r="AY986" s="31">
        <v>9</v>
      </c>
      <c r="AZ986" s="31">
        <v>7</v>
      </c>
      <c r="BA986" s="31">
        <v>0</v>
      </c>
      <c r="BB986" s="31">
        <v>1</v>
      </c>
      <c r="BC986" s="31">
        <v>63</v>
      </c>
      <c r="BD986" s="31">
        <v>20</v>
      </c>
      <c r="BE986" s="31" t="s">
        <v>639</v>
      </c>
      <c r="BF986" s="31" t="s">
        <v>188</v>
      </c>
      <c r="BG986" s="31" t="s">
        <v>7484</v>
      </c>
      <c r="BH986" s="31" t="s">
        <v>7457</v>
      </c>
      <c r="BI986" s="31">
        <v>74</v>
      </c>
      <c r="BJ986" s="31">
        <v>205</v>
      </c>
      <c r="BK986" s="31" t="s">
        <v>1259</v>
      </c>
      <c r="BL986" s="31" t="s">
        <v>7128</v>
      </c>
      <c r="BM986" s="41" t="s">
        <v>7527</v>
      </c>
      <c r="BN986" s="41" t="s">
        <v>7528</v>
      </c>
      <c r="BO986" s="41" t="s">
        <v>2345</v>
      </c>
      <c r="BP986" s="41" t="s">
        <v>1531</v>
      </c>
      <c r="BQ986" s="33"/>
      <c r="BR986" s="33"/>
      <c r="BS986" s="33"/>
      <c r="BT986" s="33"/>
      <c r="BU986" s="31">
        <v>751</v>
      </c>
      <c r="BV986" s="31">
        <v>0</v>
      </c>
      <c r="BW986" s="31">
        <v>0</v>
      </c>
      <c r="BX986" s="31">
        <v>0</v>
      </c>
      <c r="BY986" s="40"/>
      <c r="BZ986" s="40"/>
      <c r="CA986" s="40"/>
      <c r="CB986" s="55">
        <v>11</v>
      </c>
      <c r="CC986" s="55">
        <v>0</v>
      </c>
      <c r="CD986" s="55">
        <v>1</v>
      </c>
      <c r="CE986" s="55">
        <v>12</v>
      </c>
      <c r="CF986" s="55">
        <v>7</v>
      </c>
      <c r="CG986" s="55">
        <v>0</v>
      </c>
      <c r="CH986" s="55">
        <v>1</v>
      </c>
      <c r="CI986" s="55">
        <v>8</v>
      </c>
      <c r="CJ986" s="35"/>
      <c r="CK986" s="35"/>
      <c r="CL986" s="35"/>
      <c r="CM986" s="35"/>
      <c r="CN986" s="35"/>
      <c r="CO986" s="35"/>
      <c r="CP986" s="56">
        <f t="shared" si="2026"/>
        <v>0.54545454545454541</v>
      </c>
      <c r="CQ986" s="56">
        <f t="shared" si="2027"/>
        <v>0.27272727272727271</v>
      </c>
      <c r="CR986" s="56">
        <f t="shared" si="2028"/>
        <v>0.81818181818181812</v>
      </c>
      <c r="CS986" s="56">
        <f t="shared" si="2029"/>
        <v>0</v>
      </c>
      <c r="CT986" s="56">
        <f t="shared" si="2030"/>
        <v>0</v>
      </c>
      <c r="CU986" s="56">
        <f t="shared" si="2031"/>
        <v>0</v>
      </c>
      <c r="CV986" s="31">
        <v>1</v>
      </c>
      <c r="CW986" s="61">
        <f t="shared" si="2019"/>
        <v>6.4186065548511699</v>
      </c>
      <c r="CX986" s="61">
        <f t="shared" si="2020"/>
        <v>37.026862156626301</v>
      </c>
      <c r="CY986" s="61">
        <v>6.8032151192567714</v>
      </c>
      <c r="CZ986" s="61">
        <v>-0.43431397769734065</v>
      </c>
      <c r="DA986" s="61">
        <v>5.2847951920284533E-2</v>
      </c>
      <c r="DB986" s="61">
        <v>2.6399981619999373</v>
      </c>
      <c r="DC986" s="61">
        <v>0</v>
      </c>
      <c r="DD986" s="61">
        <f t="shared" si="2021"/>
        <v>9.0617472554796521</v>
      </c>
      <c r="DE986" s="61">
        <f t="shared" si="2022"/>
        <v>52.274284715775323</v>
      </c>
      <c r="DF986" s="61">
        <v>4.3321341698986275</v>
      </c>
      <c r="DG986" s="61">
        <v>2.0067312243894866E-2</v>
      </c>
      <c r="DH986" s="61">
        <v>0.1333741082982611</v>
      </c>
      <c r="DI986" s="61">
        <v>-7.1287162910692654</v>
      </c>
      <c r="DJ986" s="61">
        <f t="shared" si="2023"/>
        <v>-2.6431407006284822</v>
      </c>
      <c r="DK986" s="61">
        <f t="shared" si="2024"/>
        <v>-15.247422559149017</v>
      </c>
      <c r="DL986" s="61"/>
      <c r="DM986" s="61"/>
      <c r="DN986" s="61">
        <f t="shared" si="2025"/>
        <v>0</v>
      </c>
      <c r="DO986" s="62">
        <v>331.21666666666664</v>
      </c>
      <c r="DP986" s="62">
        <v>7.8</v>
      </c>
      <c r="DQ986" s="62">
        <v>7.6833333333333336</v>
      </c>
      <c r="DR986" s="62">
        <v>346.7</v>
      </c>
    </row>
    <row r="987" spans="1:122" x14ac:dyDescent="0.2">
      <c r="A987" s="31" t="s">
        <v>4662</v>
      </c>
      <c r="B987" s="31" t="s">
        <v>4677</v>
      </c>
      <c r="C987" s="31" t="str">
        <f t="shared" si="2002"/>
        <v xml:space="preserve">Cowan, Jeff </v>
      </c>
      <c r="D987" s="31" t="str">
        <f t="shared" si="2003"/>
        <v>Jeff Cowan</v>
      </c>
      <c r="E987" s="31" t="str">
        <f t="shared" si="2004"/>
        <v>LW</v>
      </c>
      <c r="F987" s="31" t="s">
        <v>1028</v>
      </c>
      <c r="G987" s="31">
        <v>21</v>
      </c>
      <c r="H987" s="31">
        <v>0</v>
      </c>
      <c r="I987" s="31">
        <v>2</v>
      </c>
      <c r="J987" s="31">
        <f t="shared" si="2005"/>
        <v>2</v>
      </c>
      <c r="K987" s="31">
        <v>-1</v>
      </c>
      <c r="L987" s="31">
        <v>32</v>
      </c>
      <c r="M987" s="32" t="s">
        <v>5777</v>
      </c>
      <c r="N987" s="33">
        <f t="shared" si="2006"/>
        <v>7.6166666666666671</v>
      </c>
      <c r="O987" s="33">
        <f t="shared" si="2007"/>
        <v>159.95000000000002</v>
      </c>
      <c r="P987" s="31">
        <v>0</v>
      </c>
      <c r="Q987" s="31">
        <v>0</v>
      </c>
      <c r="R987" s="31">
        <v>0</v>
      </c>
      <c r="S987" s="31">
        <v>0</v>
      </c>
      <c r="T987" s="31">
        <f t="shared" si="2008"/>
        <v>0</v>
      </c>
      <c r="U987" s="31">
        <f t="shared" si="2009"/>
        <v>2</v>
      </c>
      <c r="V987" s="31">
        <v>28</v>
      </c>
      <c r="W987" s="34">
        <f t="shared" si="2010"/>
        <v>0</v>
      </c>
      <c r="X987" s="31">
        <v>260</v>
      </c>
      <c r="Y987" s="31">
        <v>0</v>
      </c>
      <c r="Z987" s="31">
        <v>0</v>
      </c>
      <c r="AA987" s="31">
        <v>0</v>
      </c>
      <c r="AB987" s="31">
        <v>1</v>
      </c>
      <c r="AC987" s="34">
        <f t="shared" si="2011"/>
        <v>0</v>
      </c>
      <c r="AD987" s="32" t="s">
        <v>4273</v>
      </c>
      <c r="AE987" s="35">
        <f t="shared" si="2032"/>
        <v>79.933333333333337</v>
      </c>
      <c r="AF987" s="36">
        <v>35</v>
      </c>
      <c r="AG987" s="37">
        <v>165000</v>
      </c>
      <c r="AH987" s="38" t="s">
        <v>6324</v>
      </c>
      <c r="AI987" s="38" t="s">
        <v>6492</v>
      </c>
      <c r="AJ987" s="39">
        <v>0.2</v>
      </c>
      <c r="AK987" s="38" t="s">
        <v>6354</v>
      </c>
      <c r="AL987" s="38" t="s">
        <v>6348</v>
      </c>
      <c r="AM987" s="38" t="s">
        <v>6429</v>
      </c>
      <c r="AN987" s="40">
        <f t="shared" si="2013"/>
        <v>3.1</v>
      </c>
      <c r="AO987" s="40">
        <f t="shared" si="2014"/>
        <v>3</v>
      </c>
      <c r="AP987" s="40">
        <f t="shared" si="2015"/>
        <v>0.2</v>
      </c>
      <c r="AQ987" s="40">
        <f t="shared" si="2016"/>
        <v>-0.9</v>
      </c>
      <c r="AR987" s="40"/>
      <c r="AS987" s="40">
        <f t="shared" si="2017"/>
        <v>0.2</v>
      </c>
      <c r="AT987" s="40"/>
      <c r="AU987" s="40">
        <f t="shared" si="2018"/>
        <v>-0.7</v>
      </c>
      <c r="AV987" s="31"/>
      <c r="AW987" s="31"/>
      <c r="AX987" s="31"/>
      <c r="AY987" s="31"/>
      <c r="AZ987" s="31"/>
      <c r="BA987" s="31"/>
      <c r="BB987" s="31"/>
      <c r="BC987" s="31"/>
      <c r="BD987" s="31"/>
      <c r="BE987" s="31"/>
      <c r="BF987" s="31"/>
      <c r="BG987" s="31"/>
      <c r="BH987" s="31"/>
      <c r="BI987" s="31"/>
      <c r="BJ987" s="31"/>
      <c r="BK987" s="31"/>
      <c r="BL987" s="31"/>
      <c r="BM987" s="41"/>
      <c r="BN987" s="41"/>
      <c r="BO987" s="41"/>
      <c r="BP987" s="41"/>
      <c r="BQ987" s="33"/>
      <c r="BR987" s="33"/>
      <c r="BS987" s="33"/>
      <c r="BT987" s="33"/>
      <c r="BU987" s="37"/>
      <c r="BV987" s="31"/>
      <c r="BW987" s="31"/>
      <c r="BX987" s="31"/>
      <c r="BY987" s="40"/>
      <c r="BZ987" s="40"/>
      <c r="CA987" s="40"/>
      <c r="CB987" s="55">
        <v>4</v>
      </c>
      <c r="CC987" s="55">
        <v>0</v>
      </c>
      <c r="CD987" s="55">
        <v>0</v>
      </c>
      <c r="CE987" s="55">
        <v>4</v>
      </c>
      <c r="CF987" s="55">
        <v>5</v>
      </c>
      <c r="CG987" s="55">
        <v>0</v>
      </c>
      <c r="CH987" s="55">
        <v>0</v>
      </c>
      <c r="CI987" s="55">
        <v>5</v>
      </c>
      <c r="CJ987" s="35"/>
      <c r="CK987" s="35"/>
      <c r="CL987" s="35"/>
      <c r="CM987" s="35"/>
      <c r="CN987" s="35"/>
      <c r="CO987" s="35"/>
      <c r="CP987" s="56">
        <f t="shared" si="2026"/>
        <v>0</v>
      </c>
      <c r="CQ987" s="56">
        <f t="shared" si="2027"/>
        <v>0.5</v>
      </c>
      <c r="CR987" s="56">
        <f t="shared" si="2028"/>
        <v>0.5</v>
      </c>
      <c r="CS987" s="56">
        <f t="shared" si="2029"/>
        <v>0</v>
      </c>
      <c r="CT987" s="56">
        <f t="shared" si="2030"/>
        <v>0</v>
      </c>
      <c r="CU987" s="56">
        <f t="shared" si="2031"/>
        <v>0</v>
      </c>
      <c r="CV987" s="31">
        <v>1</v>
      </c>
      <c r="CW987" s="61">
        <f t="shared" si="2019"/>
        <v>1.8034643966744226</v>
      </c>
      <c r="CX987" s="61">
        <f t="shared" si="2020"/>
        <v>22.562106714025301</v>
      </c>
      <c r="CY987" s="61">
        <v>-1.6599400282800192</v>
      </c>
      <c r="CZ987" s="61">
        <v>-0.23133025843810429</v>
      </c>
      <c r="DA987" s="61">
        <v>0.10555316677365843</v>
      </c>
      <c r="DB987" s="61">
        <v>-9.9826330239777064E-3</v>
      </c>
      <c r="DC987" s="61">
        <v>0</v>
      </c>
      <c r="DD987" s="61">
        <f t="shared" si="2021"/>
        <v>-1.7956997529684426</v>
      </c>
      <c r="DE987" s="61">
        <f t="shared" si="2022"/>
        <v>-22.464967718537643</v>
      </c>
      <c r="DF987" s="61">
        <v>2.0715525964841386</v>
      </c>
      <c r="DG987" s="61">
        <v>1.3216645181568169E-2</v>
      </c>
      <c r="DH987" s="61">
        <v>9.8864238411156824E-2</v>
      </c>
      <c r="DI987" s="61">
        <v>1.4155306695660017</v>
      </c>
      <c r="DJ987" s="61">
        <f t="shared" si="2023"/>
        <v>3.5991641496428652</v>
      </c>
      <c r="DK987" s="61">
        <f t="shared" si="2024"/>
        <v>45.027074432562948</v>
      </c>
      <c r="DL987" s="61"/>
      <c r="DM987" s="61"/>
      <c r="DN987" s="61">
        <f t="shared" si="2025"/>
        <v>0</v>
      </c>
      <c r="DO987" s="40">
        <v>154.65</v>
      </c>
      <c r="DP987" s="40">
        <v>4.4000000000000004</v>
      </c>
      <c r="DQ987" s="40">
        <v>0.81666666666666665</v>
      </c>
      <c r="DR987" s="62">
        <v>159.86666666666667</v>
      </c>
    </row>
    <row r="988" spans="1:122" x14ac:dyDescent="0.2">
      <c r="A988" s="19" t="s">
        <v>4677</v>
      </c>
      <c r="B988" s="19" t="s">
        <v>4677</v>
      </c>
      <c r="C988" s="19" t="s">
        <v>40</v>
      </c>
      <c r="D988" s="19" t="s">
        <v>41</v>
      </c>
      <c r="E988" s="19" t="s">
        <v>2750</v>
      </c>
      <c r="F988" s="19" t="s">
        <v>1028</v>
      </c>
      <c r="G988" s="19">
        <v>63</v>
      </c>
      <c r="H988" s="19">
        <v>7</v>
      </c>
      <c r="I988" s="19">
        <v>5</v>
      </c>
      <c r="J988" s="19">
        <v>12</v>
      </c>
      <c r="K988" s="19">
        <v>3</v>
      </c>
      <c r="L988" s="19">
        <v>125</v>
      </c>
      <c r="M988" s="20"/>
      <c r="N988" s="21">
        <v>8.0399999999999991</v>
      </c>
      <c r="O988" s="21">
        <v>506.45</v>
      </c>
      <c r="P988" s="19">
        <v>0</v>
      </c>
      <c r="Q988" s="19">
        <v>0</v>
      </c>
      <c r="R988" s="19">
        <v>1</v>
      </c>
      <c r="S988" s="19">
        <v>0</v>
      </c>
      <c r="T988" s="19">
        <v>6</v>
      </c>
      <c r="U988" s="19">
        <v>5</v>
      </c>
      <c r="V988" s="19">
        <v>74</v>
      </c>
      <c r="W988" s="22">
        <v>9.5000000000000001E-2</v>
      </c>
      <c r="X988" s="19">
        <v>751</v>
      </c>
      <c r="Y988" s="19">
        <v>0</v>
      </c>
      <c r="Z988" s="19">
        <v>0</v>
      </c>
      <c r="AA988" s="19">
        <v>0</v>
      </c>
      <c r="AB988" s="19">
        <v>1</v>
      </c>
      <c r="AC988" s="22">
        <v>0</v>
      </c>
      <c r="AD988" s="20"/>
      <c r="AE988" s="21">
        <v>49.76</v>
      </c>
      <c r="AF988" s="28">
        <v>46</v>
      </c>
      <c r="AG988" s="23">
        <v>624815</v>
      </c>
      <c r="AH988" s="23"/>
      <c r="AI988" s="23"/>
      <c r="AJ988" s="23"/>
      <c r="AK988" s="23"/>
      <c r="AL988" s="23"/>
      <c r="AM988" s="23"/>
      <c r="AN988" s="24">
        <v>10.4</v>
      </c>
      <c r="AO988" s="24">
        <v>10.3</v>
      </c>
      <c r="AP988" s="24">
        <v>3.1</v>
      </c>
      <c r="AQ988" s="29">
        <v>0.2</v>
      </c>
      <c r="AR988" s="24">
        <f t="shared" ref="AR988:AR1022" si="2033">AQ988/(BR988+2*(BS988+BT988))*2000</f>
        <v>0.75862940953344304</v>
      </c>
      <c r="AS988" s="29">
        <v>0.8</v>
      </c>
      <c r="AT988" s="24">
        <f t="shared" ref="AT988:AT1022" si="2034">AS988/(BR988+2*(BS988+BT988))*2000</f>
        <v>3.0345176381337722</v>
      </c>
      <c r="AU988" s="24">
        <v>1</v>
      </c>
      <c r="AV988" s="67">
        <v>13</v>
      </c>
      <c r="AW988" s="67">
        <v>74</v>
      </c>
      <c r="AX988" s="67">
        <v>33</v>
      </c>
      <c r="AY988" s="67">
        <v>9</v>
      </c>
      <c r="AZ988" s="67">
        <v>7</v>
      </c>
      <c r="BA988" s="67">
        <v>0</v>
      </c>
      <c r="BB988" s="67">
        <v>1</v>
      </c>
      <c r="BC988" s="67">
        <v>0</v>
      </c>
      <c r="BD988" s="19">
        <v>20</v>
      </c>
      <c r="BE988" s="19" t="s">
        <v>639</v>
      </c>
      <c r="BF988" s="19" t="s">
        <v>188</v>
      </c>
      <c r="BG988" s="19" t="s">
        <v>7484</v>
      </c>
      <c r="BH988" s="19" t="s">
        <v>7457</v>
      </c>
      <c r="BI988" s="19">
        <v>74</v>
      </c>
      <c r="BJ988" s="19">
        <v>205</v>
      </c>
      <c r="BK988" s="19" t="s">
        <v>1259</v>
      </c>
      <c r="BL988" s="19" t="s">
        <v>7128</v>
      </c>
      <c r="BM988" s="25" t="s">
        <v>7527</v>
      </c>
      <c r="BN988" s="25" t="s">
        <v>7528</v>
      </c>
      <c r="BO988" s="25" t="s">
        <v>2345</v>
      </c>
      <c r="BP988" s="25" t="s">
        <v>1531</v>
      </c>
      <c r="BQ988" s="21">
        <f t="shared" ref="BQ988:BQ1022" si="2035">LEFT(TRIM(BM988),LEN(TRIM(BM988))-3)+RIGHT(TRIM(BM988),2)/60</f>
        <v>506.56666666666666</v>
      </c>
      <c r="BR988" s="21">
        <f t="shared" ref="BR988:BR1022" si="2036">LEFT(TRIM(BN988),LEN(TRIM(BN988))-3)+RIGHT(TRIM(BN988),2)/60</f>
        <v>485.86666666666667</v>
      </c>
      <c r="BS988" s="21">
        <f t="shared" ref="BS988:BS1022" si="2037">LEFT(TRIM(BO988),LEN(TRIM(BO988))-3)+RIGHT(TRIM(BO988),2)/60</f>
        <v>8.5</v>
      </c>
      <c r="BT988" s="21">
        <f t="shared" ref="BT988:BT1022" si="2038">LEFT(TRIM(BP988),LEN(TRIM(BP988))-3)+RIGHT(TRIM(BP988),2)/60</f>
        <v>12.2</v>
      </c>
      <c r="BU988" s="19">
        <v>751</v>
      </c>
      <c r="BV988" s="19">
        <v>0</v>
      </c>
      <c r="BW988" s="19">
        <v>0</v>
      </c>
      <c r="BX988" s="19">
        <v>0</v>
      </c>
      <c r="BY988" s="24">
        <f t="shared" ref="BY988:BY1022" si="2039">BR988/G988</f>
        <v>7.712169312169312</v>
      </c>
      <c r="BZ988" s="24">
        <f t="shared" ref="BZ988:BZ1022" si="2040">BS988/G988</f>
        <v>0.13492063492063491</v>
      </c>
      <c r="CA988" s="24">
        <f t="shared" ref="CA988:CA1022" si="2041">BT988/G988</f>
        <v>0.19365079365079363</v>
      </c>
      <c r="CB988" s="19">
        <v>15</v>
      </c>
      <c r="CC988" s="19">
        <v>0</v>
      </c>
      <c r="CD988" s="19">
        <v>1</v>
      </c>
      <c r="CE988" s="19">
        <v>16</v>
      </c>
      <c r="CF988" s="19">
        <v>12</v>
      </c>
      <c r="CG988" s="19">
        <v>0</v>
      </c>
      <c r="CH988" s="19">
        <v>1</v>
      </c>
      <c r="CI988" s="19">
        <v>13</v>
      </c>
      <c r="CJ988" s="53">
        <f t="shared" ref="CJ988:CJ1022" si="2042">IF(BR988=0,0,CB988/BR988*60)</f>
        <v>1.8523600439077936</v>
      </c>
      <c r="CK988" s="53">
        <f t="shared" ref="CK988:CK1022" si="2043">IF(BT988=0,0,CC988/BT988*60)</f>
        <v>0</v>
      </c>
      <c r="CL988" s="53">
        <f t="shared" ref="CL988:CL1022" si="2044">IF(BS988=0,0,CD988/BS988*60)</f>
        <v>7.0588235294117645</v>
      </c>
      <c r="CM988" s="53">
        <f t="shared" ref="CM988:CM1022" si="2045">IF(BR988=0,0,CF988/BR988*60)</f>
        <v>1.4818880351262349</v>
      </c>
      <c r="CN988" s="53">
        <f t="shared" ref="CN988:CN1022" si="2046">IF(BT988=0,0,CG988/BT988*60)</f>
        <v>0</v>
      </c>
      <c r="CO988" s="53">
        <f t="shared" ref="CO988:CO1022" si="2047">IF(BS988=0,0,CH988/BS988*60)</f>
        <v>7.0588235294117645</v>
      </c>
      <c r="CP988" s="54">
        <f t="shared" si="2026"/>
        <v>0.4</v>
      </c>
      <c r="CQ988" s="54">
        <f t="shared" si="2027"/>
        <v>0.33333333333333331</v>
      </c>
      <c r="CR988" s="54">
        <f t="shared" si="2028"/>
        <v>0.73333333333333339</v>
      </c>
      <c r="CS988" s="54">
        <f t="shared" si="2029"/>
        <v>0</v>
      </c>
      <c r="CT988" s="54">
        <f t="shared" si="2030"/>
        <v>0</v>
      </c>
      <c r="CU988" s="54">
        <f t="shared" si="2031"/>
        <v>0</v>
      </c>
      <c r="CV988" s="19">
        <v>2</v>
      </c>
      <c r="CW988" s="65">
        <v>8.2219999999999995</v>
      </c>
      <c r="CX988" s="65">
        <v>32.462000000000003</v>
      </c>
      <c r="CY988" s="24">
        <v>5.1429999999999998</v>
      </c>
      <c r="CZ988" s="24">
        <v>-0.66600000000000004</v>
      </c>
      <c r="DA988" s="24">
        <v>0.158</v>
      </c>
      <c r="DB988" s="24">
        <v>2.63</v>
      </c>
      <c r="DC988" s="24">
        <v>0</v>
      </c>
      <c r="DD988" s="65">
        <v>7.266</v>
      </c>
      <c r="DE988" s="65">
        <v>28.687000000000001</v>
      </c>
      <c r="DF988" s="24">
        <v>6.4039999999999999</v>
      </c>
      <c r="DG988" s="24">
        <v>3.3000000000000002E-2</v>
      </c>
      <c r="DH988" s="24">
        <v>0.23200000000000001</v>
      </c>
      <c r="DI988" s="24">
        <v>-5.7130000000000001</v>
      </c>
      <c r="DJ988" s="65">
        <v>0.95599999999999996</v>
      </c>
      <c r="DK988" s="65">
        <v>3.7749999999999999</v>
      </c>
      <c r="DL988" s="24">
        <v>0</v>
      </c>
      <c r="DM988" s="24">
        <v>0</v>
      </c>
      <c r="DN988" s="65">
        <v>0</v>
      </c>
      <c r="DO988" s="24">
        <v>485.87</v>
      </c>
      <c r="DP988" s="24">
        <v>12.2</v>
      </c>
      <c r="DQ988" s="24">
        <v>8.5</v>
      </c>
      <c r="DR988" s="24">
        <v>506.57</v>
      </c>
    </row>
    <row r="989" spans="1:122" x14ac:dyDescent="0.2">
      <c r="A989" t="s">
        <v>4677</v>
      </c>
      <c r="B989" t="s">
        <v>4677</v>
      </c>
      <c r="C989" t="str">
        <f t="shared" ref="C989:C1024" si="2048">CONCATENATE(RIGHT(D989,LEN(D989)-SEARCH(" ",D989)), ", ", LEFT(D989, SEARCH(" ", D989)))</f>
        <v xml:space="preserve">Bieksa, Kevin </v>
      </c>
      <c r="D989" t="str">
        <f t="shared" ref="D989:D1024" si="2049">LEFT(F989, SEARCH(",", F989) - 1)</f>
        <v>Kevin Bieksa</v>
      </c>
      <c r="E989" t="str">
        <f t="shared" ref="E989:E1024" si="2050">LEFT(RIGHT(F989, LEN(F989)-SEARCH(",", F989)-1), 2)</f>
        <v xml:space="preserve">D </v>
      </c>
      <c r="F989" t="s">
        <v>4587</v>
      </c>
      <c r="G989">
        <v>81</v>
      </c>
      <c r="H989">
        <v>12</v>
      </c>
      <c r="I989">
        <v>30</v>
      </c>
      <c r="J989">
        <f t="shared" ref="J989:J1024" si="2051">H989+I989</f>
        <v>42</v>
      </c>
      <c r="K989">
        <v>1</v>
      </c>
      <c r="L989">
        <v>134</v>
      </c>
      <c r="M989" s="5" t="s">
        <v>1203</v>
      </c>
      <c r="N989" s="7">
        <f t="shared" ref="N989:N1024" si="2052">LEFT(M989, LEN(M989)-3)+RIGHT(M989,2)/60</f>
        <v>24.266666666666666</v>
      </c>
      <c r="O989" s="7">
        <f t="shared" ref="O989:O1024" si="2053">G989*N989</f>
        <v>1965.6</v>
      </c>
      <c r="P989">
        <v>6</v>
      </c>
      <c r="Q989">
        <v>13</v>
      </c>
      <c r="R989">
        <v>0</v>
      </c>
      <c r="S989">
        <v>0</v>
      </c>
      <c r="T989">
        <f t="shared" ref="T989:T1024" si="2054">H989-P989-R989</f>
        <v>6</v>
      </c>
      <c r="U989">
        <f t="shared" ref="U989:U1024" si="2055">I989-Q989-S989</f>
        <v>17</v>
      </c>
      <c r="V989">
        <v>203</v>
      </c>
      <c r="W989" s="9">
        <f t="shared" ref="W989:W1024" si="2056">IF(V989=0,0,H989/V989)</f>
        <v>5.9113300492610835E-2</v>
      </c>
      <c r="X989">
        <v>2337</v>
      </c>
      <c r="Y989">
        <v>2</v>
      </c>
      <c r="Z989">
        <v>0</v>
      </c>
      <c r="AA989">
        <v>0</v>
      </c>
      <c r="AB989">
        <v>0</v>
      </c>
      <c r="AC989" s="9">
        <f t="shared" ref="AC989:AC1024" si="2057">IF(AA989+AB989=0,0,AA989/(AA989+AB989))</f>
        <v>0</v>
      </c>
      <c r="AD989" s="5" t="s">
        <v>5413</v>
      </c>
      <c r="AE989" s="11">
        <f>LEFT(AD989, LEN(AD989)-3)+RIGHT(AD989,2)/60</f>
        <v>46.8</v>
      </c>
      <c r="AF989" s="27">
        <v>53</v>
      </c>
      <c r="AG989" s="12">
        <v>3308514</v>
      </c>
      <c r="AH989" s="13" t="s">
        <v>4464</v>
      </c>
      <c r="AI989" s="13" t="s">
        <v>4517</v>
      </c>
      <c r="AJ989" s="14">
        <v>-3.1</v>
      </c>
      <c r="AK989" s="13" t="s">
        <v>4366</v>
      </c>
      <c r="AL989" s="13" t="s">
        <v>6287</v>
      </c>
      <c r="AM989" s="13" t="s">
        <v>6288</v>
      </c>
      <c r="AN989" s="18">
        <f t="shared" ref="AN989:AN1024" si="2058">AH989+0</f>
        <v>43.9</v>
      </c>
      <c r="AO989" s="18">
        <f t="shared" ref="AO989:AO1024" si="2059">AI989+0</f>
        <v>45.8</v>
      </c>
      <c r="AP989" s="18">
        <f t="shared" ref="AP989:AP1024" si="2060">AJ989+0</f>
        <v>-3.1</v>
      </c>
      <c r="AQ989" s="18">
        <f t="shared" ref="AQ989:AQ1024" si="2061">AK989+0</f>
        <v>4.8</v>
      </c>
      <c r="AR989" s="18">
        <f t="shared" si="2033"/>
        <v>3.7441497659906395</v>
      </c>
      <c r="AS989" s="18">
        <f t="shared" ref="AS989:AS1024" si="2062">AL989+0</f>
        <v>5</v>
      </c>
      <c r="AT989" s="18">
        <f t="shared" si="2034"/>
        <v>3.9001560062402496</v>
      </c>
      <c r="AU989" s="18">
        <f t="shared" ref="AU989:AU1024" si="2063">AM989+0</f>
        <v>9.8000000000000007</v>
      </c>
      <c r="AV989" s="66">
        <v>79</v>
      </c>
      <c r="AW989" s="66">
        <v>109</v>
      </c>
      <c r="AX989" s="66">
        <v>95</v>
      </c>
      <c r="AY989" s="66">
        <v>49</v>
      </c>
      <c r="AZ989" s="66">
        <v>29</v>
      </c>
      <c r="BA989" s="66">
        <v>0</v>
      </c>
      <c r="BB989" s="66">
        <v>0</v>
      </c>
      <c r="BC989" s="66">
        <v>0</v>
      </c>
      <c r="BE989" t="s">
        <v>154</v>
      </c>
      <c r="BF989" t="s">
        <v>155</v>
      </c>
      <c r="BG989" t="s">
        <v>7484</v>
      </c>
      <c r="BH989" t="s">
        <v>7457</v>
      </c>
      <c r="BI989">
        <v>72</v>
      </c>
      <c r="BJ989">
        <v>205</v>
      </c>
      <c r="BK989" t="s">
        <v>1258</v>
      </c>
      <c r="BL989" t="s">
        <v>7128</v>
      </c>
      <c r="BM989" s="4" t="s">
        <v>1814</v>
      </c>
      <c r="BN989" s="4" t="s">
        <v>1815</v>
      </c>
      <c r="BO989" s="4" t="s">
        <v>580</v>
      </c>
      <c r="BP989" s="4" t="s">
        <v>581</v>
      </c>
      <c r="BQ989" s="7">
        <f t="shared" si="2035"/>
        <v>1966.2666666666667</v>
      </c>
      <c r="BR989" s="7">
        <f t="shared" si="2036"/>
        <v>1368.5333333333333</v>
      </c>
      <c r="BS989" s="7">
        <f t="shared" si="2037"/>
        <v>295.36666666666667</v>
      </c>
      <c r="BT989" s="7">
        <f t="shared" si="2038"/>
        <v>302.36666666666667</v>
      </c>
      <c r="BU989" s="12">
        <v>2337</v>
      </c>
      <c r="BV989">
        <v>1</v>
      </c>
      <c r="BW989">
        <v>0</v>
      </c>
      <c r="BX989">
        <v>0</v>
      </c>
      <c r="BY989" s="18">
        <f t="shared" si="2039"/>
        <v>16.895473251028807</v>
      </c>
      <c r="BZ989" s="18">
        <f t="shared" si="2040"/>
        <v>3.6465020576131688</v>
      </c>
      <c r="CA989" s="18">
        <f t="shared" si="2041"/>
        <v>3.7329218106995885</v>
      </c>
      <c r="CB989" s="6">
        <v>55</v>
      </c>
      <c r="CC989" s="6">
        <v>36</v>
      </c>
      <c r="CD989" s="6">
        <v>4</v>
      </c>
      <c r="CE989" s="6">
        <v>95</v>
      </c>
      <c r="CF989" s="6">
        <v>56</v>
      </c>
      <c r="CG989" s="6">
        <v>3</v>
      </c>
      <c r="CH989" s="6">
        <v>29</v>
      </c>
      <c r="CI989" s="6">
        <v>88</v>
      </c>
      <c r="CJ989" s="11">
        <f t="shared" si="2042"/>
        <v>2.411340607950117</v>
      </c>
      <c r="CK989" s="11">
        <f t="shared" si="2043"/>
        <v>7.1436445816337777</v>
      </c>
      <c r="CL989" s="11">
        <f t="shared" si="2044"/>
        <v>0.8125493736598578</v>
      </c>
      <c r="CM989" s="11">
        <f t="shared" si="2045"/>
        <v>2.4551831644583006</v>
      </c>
      <c r="CN989" s="11">
        <f t="shared" si="2046"/>
        <v>0.5953037151361481</v>
      </c>
      <c r="CO989" s="11">
        <f t="shared" si="2047"/>
        <v>5.8909829590339688</v>
      </c>
      <c r="CP989" s="52">
        <f t="shared" si="2026"/>
        <v>0.10909090909090909</v>
      </c>
      <c r="CQ989" s="52">
        <f t="shared" si="2027"/>
        <v>0.30909090909090908</v>
      </c>
      <c r="CR989" s="52">
        <f t="shared" si="2028"/>
        <v>0.41818181818181815</v>
      </c>
      <c r="CS989" s="52">
        <f t="shared" si="2029"/>
        <v>0.16666666666666666</v>
      </c>
      <c r="CT989" s="52">
        <f t="shared" si="2030"/>
        <v>0.3611111111111111</v>
      </c>
      <c r="CU989" s="52">
        <f t="shared" si="2031"/>
        <v>0.52777777777777779</v>
      </c>
      <c r="CV989">
        <v>0</v>
      </c>
      <c r="CW989" s="60">
        <f t="shared" ref="CW989:CW1024" si="2064">DD989+DJ989+DN989</f>
        <v>68.452938880476864</v>
      </c>
      <c r="CX989" s="60">
        <f t="shared" ref="CX989:CX1024" si="2065">CW989/DR989*2000</f>
        <v>69.627319672282695</v>
      </c>
      <c r="CY989" s="60">
        <v>17.390005547213036</v>
      </c>
      <c r="CZ989" s="60">
        <v>12.11075298147461</v>
      </c>
      <c r="DA989" s="60">
        <v>0.29972069876682478</v>
      </c>
      <c r="DB989" s="60">
        <v>-0.67474165801780495</v>
      </c>
      <c r="DC989" s="60">
        <v>-0.49769362246423982</v>
      </c>
      <c r="DD989" s="60">
        <f t="shared" ref="DD989:DD1024" si="2066">SUM(CY989:DC989)</f>
        <v>28.628043946972429</v>
      </c>
      <c r="DE989" s="60">
        <f t="shared" ref="DE989:DE1024" si="2067">DD989/DR989*2000</f>
        <v>29.119187577445334</v>
      </c>
      <c r="DF989" s="60">
        <v>26.838536238212388</v>
      </c>
      <c r="DG989" s="60">
        <v>3.3547477768168865</v>
      </c>
      <c r="DH989" s="60">
        <v>12.522623163215565</v>
      </c>
      <c r="DI989" s="60">
        <v>-2.8910122447404092</v>
      </c>
      <c r="DJ989" s="60">
        <f t="shared" ref="DJ989:DJ1024" si="2068">SUM(DF989:DI989)</f>
        <v>39.824894933504432</v>
      </c>
      <c r="DK989" s="60">
        <f t="shared" ref="DK989:DK1024" si="2069">DJ989/DR989*2000</f>
        <v>40.50813209483735</v>
      </c>
      <c r="DL989" s="60"/>
      <c r="DM989" s="60"/>
      <c r="DN989" s="60">
        <f t="shared" ref="DN989:DN1024" si="2070">SUM(DL989:DM989)</f>
        <v>0</v>
      </c>
      <c r="DO989" s="58">
        <v>1368.5333333333333</v>
      </c>
      <c r="DP989" s="58">
        <v>302.36666666666667</v>
      </c>
      <c r="DQ989" s="58">
        <v>295.36666666666667</v>
      </c>
      <c r="DR989" s="58">
        <v>1966.2666666666669</v>
      </c>
    </row>
    <row r="990" spans="1:122" x14ac:dyDescent="0.2">
      <c r="A990" t="s">
        <v>4677</v>
      </c>
      <c r="B990" t="s">
        <v>4677</v>
      </c>
      <c r="C990" t="str">
        <f t="shared" si="2048"/>
        <v xml:space="preserve">Bourdon, Luc </v>
      </c>
      <c r="D990" t="str">
        <f t="shared" si="2049"/>
        <v>Luc Bourdon</v>
      </c>
      <c r="E990" t="str">
        <f t="shared" si="2050"/>
        <v xml:space="preserve">D </v>
      </c>
      <c r="F990" t="s">
        <v>4615</v>
      </c>
      <c r="G990">
        <v>9</v>
      </c>
      <c r="H990">
        <v>0</v>
      </c>
      <c r="I990">
        <v>0</v>
      </c>
      <c r="J990">
        <f t="shared" si="2051"/>
        <v>0</v>
      </c>
      <c r="K990">
        <v>-1</v>
      </c>
      <c r="L990">
        <v>4</v>
      </c>
      <c r="M990" s="5" t="s">
        <v>1204</v>
      </c>
      <c r="N990" s="7">
        <f t="shared" si="2052"/>
        <v>8.8333333333333339</v>
      </c>
      <c r="O990" s="7">
        <f t="shared" si="2053"/>
        <v>79.5</v>
      </c>
      <c r="P990">
        <v>0</v>
      </c>
      <c r="Q990">
        <v>0</v>
      </c>
      <c r="R990">
        <v>0</v>
      </c>
      <c r="S990">
        <v>0</v>
      </c>
      <c r="T990">
        <f t="shared" si="2054"/>
        <v>0</v>
      </c>
      <c r="U990">
        <f t="shared" si="2055"/>
        <v>0</v>
      </c>
      <c r="V990">
        <v>3</v>
      </c>
      <c r="W990" s="9">
        <f t="shared" si="2056"/>
        <v>0</v>
      </c>
      <c r="X990">
        <v>125</v>
      </c>
      <c r="Y990">
        <v>0</v>
      </c>
      <c r="Z990">
        <v>0</v>
      </c>
      <c r="AA990">
        <v>0</v>
      </c>
      <c r="AB990">
        <v>0</v>
      </c>
      <c r="AC990" s="9">
        <f t="shared" si="2057"/>
        <v>0</v>
      </c>
      <c r="AD990" s="5" t="s">
        <v>361</v>
      </c>
      <c r="AH990" s="13" t="s">
        <v>6415</v>
      </c>
      <c r="AI990" s="13" t="s">
        <v>6322</v>
      </c>
      <c r="AJ990" s="14">
        <v>-1.2</v>
      </c>
      <c r="AK990" s="13" t="s">
        <v>6353</v>
      </c>
      <c r="AL990" s="13" t="s">
        <v>6351</v>
      </c>
      <c r="AM990" s="13" t="s">
        <v>6274</v>
      </c>
      <c r="AN990" s="18">
        <f t="shared" si="2058"/>
        <v>1.7</v>
      </c>
      <c r="AO990" s="18">
        <f t="shared" si="2059"/>
        <v>1.9</v>
      </c>
      <c r="AP990" s="18">
        <f t="shared" si="2060"/>
        <v>-1.2</v>
      </c>
      <c r="AQ990" s="18">
        <f t="shared" si="2061"/>
        <v>-0.4</v>
      </c>
      <c r="AR990" s="18">
        <f t="shared" si="2033"/>
        <v>-9.8542393758981728</v>
      </c>
      <c r="AS990" s="18">
        <f t="shared" si="2062"/>
        <v>-0.1</v>
      </c>
      <c r="AT990" s="18">
        <f t="shared" si="2034"/>
        <v>-2.4635598439745432</v>
      </c>
      <c r="AU990" s="18">
        <f t="shared" si="2063"/>
        <v>-0.5</v>
      </c>
      <c r="AV990" s="66">
        <v>5</v>
      </c>
      <c r="AW990" s="66">
        <v>11</v>
      </c>
      <c r="AX990" s="66">
        <v>1</v>
      </c>
      <c r="AY990" s="66">
        <v>4</v>
      </c>
      <c r="AZ990" s="66">
        <v>2</v>
      </c>
      <c r="BA990" s="66">
        <v>0</v>
      </c>
      <c r="BB990" s="66">
        <v>0</v>
      </c>
      <c r="BC990" s="66">
        <v>0</v>
      </c>
      <c r="BE990" t="s">
        <v>2724</v>
      </c>
      <c r="BF990" t="s">
        <v>2725</v>
      </c>
      <c r="BG990" t="s">
        <v>5031</v>
      </c>
      <c r="BH990" t="s">
        <v>7457</v>
      </c>
      <c r="BI990">
        <v>75</v>
      </c>
      <c r="BJ990">
        <v>211</v>
      </c>
      <c r="BK990" t="s">
        <v>1259</v>
      </c>
      <c r="BL990" t="s">
        <v>638</v>
      </c>
      <c r="BM990" s="4" t="s">
        <v>6032</v>
      </c>
      <c r="BN990" s="4" t="s">
        <v>6033</v>
      </c>
      <c r="BO990" s="4" t="s">
        <v>2525</v>
      </c>
      <c r="BP990" s="4" t="s">
        <v>2706</v>
      </c>
      <c r="BQ990" s="7">
        <f t="shared" si="2035"/>
        <v>79.55</v>
      </c>
      <c r="BR990" s="7">
        <f t="shared" si="2036"/>
        <v>77.916666666666671</v>
      </c>
      <c r="BS990" s="7">
        <f t="shared" si="2037"/>
        <v>1.2666666666666666</v>
      </c>
      <c r="BT990" s="7">
        <f t="shared" si="2038"/>
        <v>0.36666666666666664</v>
      </c>
      <c r="BU990">
        <v>125</v>
      </c>
      <c r="BV990">
        <v>0</v>
      </c>
      <c r="BW990">
        <v>0</v>
      </c>
      <c r="BX990">
        <v>0</v>
      </c>
      <c r="BY990" s="18">
        <f t="shared" si="2039"/>
        <v>8.6574074074074083</v>
      </c>
      <c r="BZ990" s="18">
        <f t="shared" si="2040"/>
        <v>0.14074074074074072</v>
      </c>
      <c r="CA990" s="18">
        <f t="shared" si="2041"/>
        <v>4.0740740740740737E-2</v>
      </c>
      <c r="CB990" s="6">
        <v>2</v>
      </c>
      <c r="CC990" s="6">
        <v>0</v>
      </c>
      <c r="CD990" s="6">
        <v>0</v>
      </c>
      <c r="CE990" s="6">
        <v>2</v>
      </c>
      <c r="CF990" s="6">
        <v>3</v>
      </c>
      <c r="CG990" s="6">
        <v>0</v>
      </c>
      <c r="CH990" s="6">
        <v>0</v>
      </c>
      <c r="CI990" s="6">
        <v>3</v>
      </c>
      <c r="CJ990" s="11">
        <f t="shared" si="2042"/>
        <v>1.5401069518716577</v>
      </c>
      <c r="CK990" s="11">
        <f t="shared" si="2043"/>
        <v>0</v>
      </c>
      <c r="CL990" s="11">
        <f t="shared" si="2044"/>
        <v>0</v>
      </c>
      <c r="CM990" s="11">
        <f t="shared" si="2045"/>
        <v>2.3101604278074865</v>
      </c>
      <c r="CN990" s="11">
        <f t="shared" si="2046"/>
        <v>0</v>
      </c>
      <c r="CO990" s="11">
        <f t="shared" si="2047"/>
        <v>0</v>
      </c>
      <c r="CP990" s="52">
        <f t="shared" si="2026"/>
        <v>0</v>
      </c>
      <c r="CQ990" s="52">
        <f t="shared" si="2027"/>
        <v>0</v>
      </c>
      <c r="CR990" s="52">
        <f t="shared" si="2028"/>
        <v>0</v>
      </c>
      <c r="CS990" s="52">
        <f t="shared" si="2029"/>
        <v>0</v>
      </c>
      <c r="CT990" s="52">
        <f t="shared" si="2030"/>
        <v>0</v>
      </c>
      <c r="CU990" s="52">
        <f t="shared" si="2031"/>
        <v>0</v>
      </c>
      <c r="CV990">
        <v>0</v>
      </c>
      <c r="CW990" s="60">
        <f t="shared" si="2064"/>
        <v>0.80851896812065427</v>
      </c>
      <c r="CX990" s="60">
        <f t="shared" si="2065"/>
        <v>20.327315351870627</v>
      </c>
      <c r="CY990" s="60">
        <v>-0.7119239615171471</v>
      </c>
      <c r="CZ990" s="60">
        <v>-1.4012187167837887E-2</v>
      </c>
      <c r="DA990" s="60">
        <v>1.2125914552231425E-2</v>
      </c>
      <c r="DB990" s="60">
        <v>-2.8935992556908463E-3</v>
      </c>
      <c r="DC990" s="60">
        <v>0</v>
      </c>
      <c r="DD990" s="60">
        <f t="shared" si="2066"/>
        <v>-0.71670383338844446</v>
      </c>
      <c r="DE990" s="60">
        <f t="shared" si="2067"/>
        <v>-18.018952442198476</v>
      </c>
      <c r="DF990" s="60">
        <v>1.6676385823664526</v>
      </c>
      <c r="DG990" s="60">
        <v>8.2047853951232579E-3</v>
      </c>
      <c r="DH990" s="60">
        <v>0.13805603830754903</v>
      </c>
      <c r="DI990" s="60">
        <v>-0.28867660456002614</v>
      </c>
      <c r="DJ990" s="60">
        <f t="shared" si="2068"/>
        <v>1.5252228015090987</v>
      </c>
      <c r="DK990" s="60">
        <f t="shared" si="2069"/>
        <v>38.346267794069107</v>
      </c>
      <c r="DL990" s="60"/>
      <c r="DM990" s="60"/>
      <c r="DN990" s="60">
        <f t="shared" si="2070"/>
        <v>0</v>
      </c>
      <c r="DO990" s="58">
        <v>77.916666666666671</v>
      </c>
      <c r="DP990" s="58">
        <v>0.36666666666666664</v>
      </c>
      <c r="DQ990" s="58">
        <v>1.2666666666666666</v>
      </c>
      <c r="DR990" s="58">
        <v>79.55</v>
      </c>
    </row>
    <row r="991" spans="1:122" x14ac:dyDescent="0.2">
      <c r="A991" t="s">
        <v>4677</v>
      </c>
      <c r="B991" t="s">
        <v>4677</v>
      </c>
      <c r="C991" t="str">
        <f t="shared" si="2048"/>
        <v xml:space="preserve">Krajicek, Lukas </v>
      </c>
      <c r="D991" t="str">
        <f t="shared" si="2049"/>
        <v>Lukas Krajicek</v>
      </c>
      <c r="E991" t="str">
        <f t="shared" si="2050"/>
        <v xml:space="preserve">D </v>
      </c>
      <c r="F991" t="s">
        <v>4594</v>
      </c>
      <c r="G991">
        <v>78</v>
      </c>
      <c r="H991">
        <v>3</v>
      </c>
      <c r="I991">
        <v>13</v>
      </c>
      <c r="J991">
        <f t="shared" si="2051"/>
        <v>16</v>
      </c>
      <c r="K991">
        <v>-4</v>
      </c>
      <c r="L991">
        <v>64</v>
      </c>
      <c r="M991" s="5" t="s">
        <v>5851</v>
      </c>
      <c r="N991" s="7">
        <f t="shared" si="2052"/>
        <v>18.516666666666666</v>
      </c>
      <c r="O991" s="7">
        <f t="shared" si="2053"/>
        <v>1444.3</v>
      </c>
      <c r="P991">
        <v>1</v>
      </c>
      <c r="Q991">
        <v>4</v>
      </c>
      <c r="R991">
        <v>0</v>
      </c>
      <c r="S991">
        <v>0</v>
      </c>
      <c r="T991">
        <f t="shared" si="2054"/>
        <v>2</v>
      </c>
      <c r="U991">
        <f t="shared" si="2055"/>
        <v>9</v>
      </c>
      <c r="V991">
        <v>105</v>
      </c>
      <c r="W991" s="9">
        <f t="shared" si="2056"/>
        <v>2.8571428571428571E-2</v>
      </c>
      <c r="X991">
        <v>1965</v>
      </c>
      <c r="Y991">
        <v>2</v>
      </c>
      <c r="Z991">
        <v>0</v>
      </c>
      <c r="AA991">
        <v>0</v>
      </c>
      <c r="AB991">
        <v>0</v>
      </c>
      <c r="AC991" s="9">
        <f t="shared" si="2057"/>
        <v>0</v>
      </c>
      <c r="AD991" s="5" t="s">
        <v>5414</v>
      </c>
      <c r="AE991" s="11">
        <f>LEFT(AD991, LEN(AD991)-3)+RIGHT(AD991,2)/60</f>
        <v>90.25</v>
      </c>
      <c r="AF991" s="27">
        <v>57</v>
      </c>
      <c r="AG991" s="12">
        <v>2019543</v>
      </c>
      <c r="AH991" s="13" t="s">
        <v>4439</v>
      </c>
      <c r="AI991" s="13" t="s">
        <v>6314</v>
      </c>
      <c r="AJ991" s="14">
        <v>-7</v>
      </c>
      <c r="AK991" s="13" t="s">
        <v>6335</v>
      </c>
      <c r="AL991" s="13" t="s">
        <v>6489</v>
      </c>
      <c r="AM991" s="13" t="s">
        <v>6310</v>
      </c>
      <c r="AN991" s="18">
        <f t="shared" si="2058"/>
        <v>28.7</v>
      </c>
      <c r="AO991" s="18">
        <f t="shared" si="2059"/>
        <v>28.8</v>
      </c>
      <c r="AP991" s="18">
        <f t="shared" si="2060"/>
        <v>-7</v>
      </c>
      <c r="AQ991" s="18">
        <f t="shared" si="2061"/>
        <v>-1.1000000000000001</v>
      </c>
      <c r="AR991" s="18">
        <f t="shared" si="2033"/>
        <v>-1.2282154587663878</v>
      </c>
      <c r="AS991" s="18">
        <f t="shared" si="2062"/>
        <v>1.4</v>
      </c>
      <c r="AT991" s="18">
        <f t="shared" si="2034"/>
        <v>1.5631833111572209</v>
      </c>
      <c r="AU991" s="18">
        <f t="shared" si="2063"/>
        <v>0.3</v>
      </c>
      <c r="AV991" s="66">
        <v>77</v>
      </c>
      <c r="AW991" s="66">
        <v>49</v>
      </c>
      <c r="AX991" s="66">
        <v>41</v>
      </c>
      <c r="AY991" s="66">
        <v>38</v>
      </c>
      <c r="AZ991" s="66">
        <v>17</v>
      </c>
      <c r="BA991" s="66">
        <v>0</v>
      </c>
      <c r="BB991" s="66">
        <v>0</v>
      </c>
      <c r="BC991" s="66">
        <v>0</v>
      </c>
      <c r="BD991">
        <v>5</v>
      </c>
      <c r="BE991" t="s">
        <v>5098</v>
      </c>
      <c r="BF991" t="s">
        <v>5099</v>
      </c>
      <c r="BH991" t="s">
        <v>627</v>
      </c>
      <c r="BI991">
        <v>74</v>
      </c>
      <c r="BJ991">
        <v>196</v>
      </c>
      <c r="BK991" t="s">
        <v>1259</v>
      </c>
      <c r="BL991" t="s">
        <v>7128</v>
      </c>
      <c r="BM991" s="4" t="s">
        <v>2085</v>
      </c>
      <c r="BN991" s="4" t="s">
        <v>2086</v>
      </c>
      <c r="BO991" s="4" t="s">
        <v>7368</v>
      </c>
      <c r="BP991" s="4" t="s">
        <v>7370</v>
      </c>
      <c r="BQ991" s="7">
        <f t="shared" si="2035"/>
        <v>1444.2333333333333</v>
      </c>
      <c r="BR991" s="7">
        <f t="shared" si="2036"/>
        <v>1097.25</v>
      </c>
      <c r="BS991" s="7">
        <f t="shared" si="2037"/>
        <v>160.13333333333333</v>
      </c>
      <c r="BT991" s="7">
        <f t="shared" si="2038"/>
        <v>186.85</v>
      </c>
      <c r="BU991" s="12">
        <v>1965</v>
      </c>
      <c r="BV991">
        <v>0</v>
      </c>
      <c r="BW991">
        <v>0</v>
      </c>
      <c r="BX991">
        <v>0</v>
      </c>
      <c r="BY991" s="18">
        <f t="shared" si="2039"/>
        <v>14.067307692307692</v>
      </c>
      <c r="BZ991" s="18">
        <f t="shared" si="2040"/>
        <v>2.0529914529914528</v>
      </c>
      <c r="CA991" s="18">
        <f t="shared" si="2041"/>
        <v>2.3955128205128204</v>
      </c>
      <c r="CB991" s="6">
        <v>35</v>
      </c>
      <c r="CC991" s="6">
        <v>16</v>
      </c>
      <c r="CD991" s="6">
        <v>1</v>
      </c>
      <c r="CE991" s="6">
        <v>52</v>
      </c>
      <c r="CF991" s="6">
        <v>42</v>
      </c>
      <c r="CG991" s="6">
        <v>2</v>
      </c>
      <c r="CH991" s="6">
        <v>8</v>
      </c>
      <c r="CI991" s="6">
        <v>52</v>
      </c>
      <c r="CJ991" s="11">
        <f t="shared" si="2042"/>
        <v>1.9138755980861242</v>
      </c>
      <c r="CK991" s="11">
        <f t="shared" si="2043"/>
        <v>5.1378110784051385</v>
      </c>
      <c r="CL991" s="11">
        <f t="shared" si="2044"/>
        <v>0.37468776019983352</v>
      </c>
      <c r="CM991" s="11">
        <f t="shared" si="2045"/>
        <v>2.2966507177033493</v>
      </c>
      <c r="CN991" s="11">
        <f t="shared" si="2046"/>
        <v>0.64222638480064231</v>
      </c>
      <c r="CO991" s="11">
        <f t="shared" si="2047"/>
        <v>2.9975020815986682</v>
      </c>
      <c r="CP991" s="52">
        <f t="shared" si="2026"/>
        <v>5.7142857142857141E-2</v>
      </c>
      <c r="CQ991" s="52">
        <f t="shared" si="2027"/>
        <v>0.25714285714285712</v>
      </c>
      <c r="CR991" s="52">
        <f t="shared" si="2028"/>
        <v>0.31428571428571428</v>
      </c>
      <c r="CS991" s="52">
        <f t="shared" si="2029"/>
        <v>6.25E-2</v>
      </c>
      <c r="CT991" s="52">
        <f t="shared" si="2030"/>
        <v>0.25</v>
      </c>
      <c r="CU991" s="52">
        <f t="shared" si="2031"/>
        <v>0.3125</v>
      </c>
      <c r="CV991">
        <v>0</v>
      </c>
      <c r="CW991" s="60">
        <f t="shared" si="2064"/>
        <v>36.364919043432984</v>
      </c>
      <c r="CX991" s="60">
        <f t="shared" si="2065"/>
        <v>50.35878649816464</v>
      </c>
      <c r="CY991" s="60">
        <v>2.5426854122126974</v>
      </c>
      <c r="CZ991" s="60">
        <v>-0.8530580475098819</v>
      </c>
      <c r="DA991" s="60">
        <v>0.22014644869244956</v>
      </c>
      <c r="DB991" s="60">
        <v>-0.36581186379839015</v>
      </c>
      <c r="DC991" s="60">
        <v>0</v>
      </c>
      <c r="DD991" s="60">
        <f t="shared" si="2066"/>
        <v>1.5439619495968748</v>
      </c>
      <c r="DE991" s="60">
        <f t="shared" si="2067"/>
        <v>2.1381059610822928</v>
      </c>
      <c r="DF991" s="60">
        <v>23.667412119030832</v>
      </c>
      <c r="DG991" s="60">
        <v>1.9069396378404733</v>
      </c>
      <c r="DH991" s="60">
        <v>12.027019991766334</v>
      </c>
      <c r="DI991" s="60">
        <v>-2.7804146548015334</v>
      </c>
      <c r="DJ991" s="60">
        <f t="shared" si="2068"/>
        <v>34.820957093836107</v>
      </c>
      <c r="DK991" s="60">
        <f t="shared" si="2069"/>
        <v>48.220680537082345</v>
      </c>
      <c r="DL991" s="60"/>
      <c r="DM991" s="60"/>
      <c r="DN991" s="60">
        <f t="shared" si="2070"/>
        <v>0</v>
      </c>
      <c r="DO991" s="58">
        <v>1097.25</v>
      </c>
      <c r="DP991" s="58">
        <v>186.85</v>
      </c>
      <c r="DQ991" s="58">
        <v>160.13333333333333</v>
      </c>
      <c r="DR991" s="58">
        <v>1444.2333333333331</v>
      </c>
    </row>
    <row r="992" spans="1:122" x14ac:dyDescent="0.2">
      <c r="A992" t="s">
        <v>4677</v>
      </c>
      <c r="B992" t="s">
        <v>4677</v>
      </c>
      <c r="C992" t="str">
        <f t="shared" si="2048"/>
        <v xml:space="preserve">Naslund, Markus </v>
      </c>
      <c r="D992" t="str">
        <f t="shared" si="2049"/>
        <v>Markus Naslund</v>
      </c>
      <c r="E992" t="str">
        <f t="shared" si="2050"/>
        <v>RW</v>
      </c>
      <c r="F992" t="s">
        <v>4585</v>
      </c>
      <c r="G992">
        <v>82</v>
      </c>
      <c r="H992">
        <v>24</v>
      </c>
      <c r="I992">
        <v>36</v>
      </c>
      <c r="J992">
        <f t="shared" si="2051"/>
        <v>60</v>
      </c>
      <c r="K992">
        <v>3</v>
      </c>
      <c r="L992">
        <v>54</v>
      </c>
      <c r="M992" s="5" t="s">
        <v>1750</v>
      </c>
      <c r="N992" s="7">
        <f t="shared" si="2052"/>
        <v>17.733333333333334</v>
      </c>
      <c r="O992" s="7">
        <f t="shared" si="2053"/>
        <v>1454.1333333333334</v>
      </c>
      <c r="P992">
        <v>9</v>
      </c>
      <c r="Q992">
        <v>19</v>
      </c>
      <c r="R992">
        <v>0</v>
      </c>
      <c r="S992">
        <v>0</v>
      </c>
      <c r="T992">
        <f t="shared" si="2054"/>
        <v>15</v>
      </c>
      <c r="U992">
        <f t="shared" si="2055"/>
        <v>17</v>
      </c>
      <c r="V992">
        <v>222</v>
      </c>
      <c r="W992" s="9">
        <f t="shared" si="2056"/>
        <v>0.10810810810810811</v>
      </c>
      <c r="X992">
        <v>1804</v>
      </c>
      <c r="Y992">
        <v>5</v>
      </c>
      <c r="Z992">
        <v>0</v>
      </c>
      <c r="AA992">
        <v>3</v>
      </c>
      <c r="AB992">
        <v>3</v>
      </c>
      <c r="AC992" s="9">
        <f t="shared" si="2057"/>
        <v>0.5</v>
      </c>
      <c r="AD992" s="5" t="s">
        <v>4264</v>
      </c>
      <c r="AE992" s="11">
        <f>LEFT(AD992, LEN(AD992)-3)+RIGHT(AD992,2)/60</f>
        <v>24.233333333333334</v>
      </c>
      <c r="AF992" s="27">
        <v>65</v>
      </c>
      <c r="AG992" s="12">
        <v>3436727</v>
      </c>
      <c r="AH992" s="13" t="s">
        <v>4518</v>
      </c>
      <c r="AI992" s="13" t="s">
        <v>6375</v>
      </c>
      <c r="AJ992" s="14">
        <v>3</v>
      </c>
      <c r="AK992" s="13" t="s">
        <v>6311</v>
      </c>
      <c r="AL992" s="13" t="s">
        <v>6302</v>
      </c>
      <c r="AM992" s="13" t="s">
        <v>6396</v>
      </c>
      <c r="AN992" s="18">
        <f t="shared" si="2058"/>
        <v>33.1</v>
      </c>
      <c r="AO992" s="18">
        <f t="shared" si="2059"/>
        <v>23.5</v>
      </c>
      <c r="AP992" s="18">
        <f t="shared" si="2060"/>
        <v>3</v>
      </c>
      <c r="AQ992" s="18">
        <f t="shared" si="2061"/>
        <v>6.3</v>
      </c>
      <c r="AR992" s="18">
        <f t="shared" si="2033"/>
        <v>7.0626483062723038</v>
      </c>
      <c r="AS992" s="18">
        <f t="shared" si="2062"/>
        <v>2</v>
      </c>
      <c r="AT992" s="18">
        <f t="shared" si="2034"/>
        <v>2.2421105734197795</v>
      </c>
      <c r="AU992" s="18">
        <f t="shared" si="2063"/>
        <v>8.3000000000000007</v>
      </c>
      <c r="AV992" s="66">
        <v>25</v>
      </c>
      <c r="AW992" s="66">
        <v>19</v>
      </c>
      <c r="AX992" s="66">
        <v>86</v>
      </c>
      <c r="AY992" s="66">
        <v>52</v>
      </c>
      <c r="AZ992" s="66">
        <v>34</v>
      </c>
      <c r="BA992" s="66">
        <v>3</v>
      </c>
      <c r="BB992" s="66">
        <v>3</v>
      </c>
      <c r="BC992" s="66">
        <v>0.1</v>
      </c>
      <c r="BD992">
        <v>19</v>
      </c>
      <c r="BE992" t="s">
        <v>2921</v>
      </c>
      <c r="BF992" t="s">
        <v>7492</v>
      </c>
      <c r="BH992" t="s">
        <v>7493</v>
      </c>
      <c r="BI992">
        <v>72</v>
      </c>
      <c r="BJ992">
        <v>195</v>
      </c>
      <c r="BK992" t="s">
        <v>1259</v>
      </c>
      <c r="BL992" t="s">
        <v>7128</v>
      </c>
      <c r="BM992" s="4" t="s">
        <v>2080</v>
      </c>
      <c r="BN992" s="4" t="s">
        <v>2081</v>
      </c>
      <c r="BO992" s="4" t="s">
        <v>7358</v>
      </c>
      <c r="BP992" s="4" t="s">
        <v>7359</v>
      </c>
      <c r="BQ992" s="7">
        <f t="shared" si="2035"/>
        <v>1454.7833333333333</v>
      </c>
      <c r="BR992" s="7">
        <f t="shared" si="2036"/>
        <v>1125.5333333333333</v>
      </c>
      <c r="BS992" s="7">
        <f t="shared" si="2037"/>
        <v>1.7666666666666666</v>
      </c>
      <c r="BT992" s="7">
        <f t="shared" si="2038"/>
        <v>327.48333333333335</v>
      </c>
      <c r="BU992" s="12">
        <v>1804</v>
      </c>
      <c r="BV992">
        <v>7</v>
      </c>
      <c r="BW992">
        <v>2</v>
      </c>
      <c r="BX992">
        <v>1</v>
      </c>
      <c r="BY992" s="18">
        <f t="shared" si="2039"/>
        <v>13.726016260162602</v>
      </c>
      <c r="BZ992" s="18">
        <f t="shared" si="2040"/>
        <v>2.1544715447154472E-2</v>
      </c>
      <c r="CA992" s="18">
        <f t="shared" si="2041"/>
        <v>3.9936991869918703</v>
      </c>
      <c r="CB992" s="6">
        <v>44</v>
      </c>
      <c r="CC992" s="6">
        <v>37</v>
      </c>
      <c r="CD992" s="6">
        <v>0</v>
      </c>
      <c r="CE992" s="6">
        <v>81</v>
      </c>
      <c r="CF992" s="6">
        <v>37</v>
      </c>
      <c r="CG992" s="6">
        <v>3</v>
      </c>
      <c r="CH992" s="6">
        <v>0</v>
      </c>
      <c r="CI992" s="6">
        <v>40</v>
      </c>
      <c r="CJ992" s="11">
        <f t="shared" si="2042"/>
        <v>2.3455546999940768</v>
      </c>
      <c r="CK992" s="11">
        <f t="shared" si="2043"/>
        <v>6.7789709399969462</v>
      </c>
      <c r="CL992" s="11">
        <f t="shared" si="2044"/>
        <v>0</v>
      </c>
      <c r="CM992" s="11">
        <f t="shared" si="2045"/>
        <v>1.9723982704495648</v>
      </c>
      <c r="CN992" s="11">
        <f t="shared" si="2046"/>
        <v>0.54964629243218488</v>
      </c>
      <c r="CO992" s="11">
        <f t="shared" si="2047"/>
        <v>0</v>
      </c>
      <c r="CP992" s="52">
        <f t="shared" si="2026"/>
        <v>0.34090909090909088</v>
      </c>
      <c r="CQ992" s="52">
        <f t="shared" si="2027"/>
        <v>0.38636363636363635</v>
      </c>
      <c r="CR992" s="52">
        <f t="shared" si="2028"/>
        <v>0.72727272727272729</v>
      </c>
      <c r="CS992" s="52">
        <f t="shared" si="2029"/>
        <v>0.24324324324324326</v>
      </c>
      <c r="CT992" s="52">
        <f t="shared" si="2030"/>
        <v>0.51351351351351349</v>
      </c>
      <c r="CU992" s="52">
        <f t="shared" si="2031"/>
        <v>0.7567567567567568</v>
      </c>
      <c r="CV992">
        <v>0</v>
      </c>
      <c r="CW992" s="60">
        <f t="shared" si="2064"/>
        <v>52.386727449857538</v>
      </c>
      <c r="CX992" s="60">
        <f t="shared" si="2065"/>
        <v>72.019971977303655</v>
      </c>
      <c r="CY992" s="60">
        <v>20.415921239342321</v>
      </c>
      <c r="CZ992" s="60">
        <v>16.092307263508676</v>
      </c>
      <c r="DA992" s="60">
        <v>0.22175459952244381</v>
      </c>
      <c r="DB992" s="60">
        <v>-2.1536842377325803E-2</v>
      </c>
      <c r="DC992" s="60">
        <v>3.5670379985004574</v>
      </c>
      <c r="DD992" s="60">
        <f t="shared" si="2066"/>
        <v>40.275484258496576</v>
      </c>
      <c r="DE992" s="60">
        <f t="shared" si="2067"/>
        <v>55.369735596590431</v>
      </c>
      <c r="DF992" s="60">
        <v>11.448797403363928</v>
      </c>
      <c r="DG992" s="60">
        <v>0.31397557709495039</v>
      </c>
      <c r="DH992" s="60">
        <v>0.16136857803721844</v>
      </c>
      <c r="DI992" s="60">
        <v>0.18710163286486858</v>
      </c>
      <c r="DJ992" s="60">
        <f t="shared" si="2068"/>
        <v>12.111243191360964</v>
      </c>
      <c r="DK992" s="60">
        <f t="shared" si="2069"/>
        <v>16.650236380713231</v>
      </c>
      <c r="DL992" s="60"/>
      <c r="DM992" s="60"/>
      <c r="DN992" s="60">
        <f t="shared" si="2070"/>
        <v>0</v>
      </c>
      <c r="DO992" s="59">
        <v>1125.5333333333333</v>
      </c>
      <c r="DP992" s="59">
        <v>327.48333333333335</v>
      </c>
      <c r="DQ992" s="59">
        <v>1.7666666666666666</v>
      </c>
      <c r="DR992" s="58">
        <v>1454.7833333333333</v>
      </c>
    </row>
    <row r="993" spans="1:122" x14ac:dyDescent="0.2">
      <c r="A993" t="s">
        <v>4677</v>
      </c>
      <c r="B993" t="s">
        <v>4677</v>
      </c>
      <c r="C993" t="str">
        <f t="shared" si="2048"/>
        <v xml:space="preserve">Cooke, Matt </v>
      </c>
      <c r="D993" t="str">
        <f t="shared" si="2049"/>
        <v>Matt Cooke</v>
      </c>
      <c r="E993" t="str">
        <f t="shared" si="2050"/>
        <v>LW</v>
      </c>
      <c r="F993" t="s">
        <v>4591</v>
      </c>
      <c r="G993">
        <v>81</v>
      </c>
      <c r="H993">
        <v>10</v>
      </c>
      <c r="I993">
        <v>20</v>
      </c>
      <c r="J993">
        <f t="shared" si="2051"/>
        <v>30</v>
      </c>
      <c r="K993">
        <v>0</v>
      </c>
      <c r="L993">
        <v>64</v>
      </c>
      <c r="M993" s="5" t="s">
        <v>1206</v>
      </c>
      <c r="N993" s="7">
        <f t="shared" si="2052"/>
        <v>15.616666666666667</v>
      </c>
      <c r="O993" s="7">
        <f t="shared" si="2053"/>
        <v>1264.95</v>
      </c>
      <c r="P993">
        <v>1</v>
      </c>
      <c r="Q993">
        <v>3</v>
      </c>
      <c r="R993">
        <v>0</v>
      </c>
      <c r="S993">
        <v>2</v>
      </c>
      <c r="T993">
        <f t="shared" si="2054"/>
        <v>9</v>
      </c>
      <c r="U993">
        <f t="shared" si="2055"/>
        <v>15</v>
      </c>
      <c r="V993">
        <v>133</v>
      </c>
      <c r="W993" s="9">
        <f t="shared" si="2056"/>
        <v>7.5187969924812026E-2</v>
      </c>
      <c r="X993">
        <v>1710</v>
      </c>
      <c r="Y993">
        <v>3</v>
      </c>
      <c r="Z993">
        <v>0</v>
      </c>
      <c r="AA993">
        <v>9</v>
      </c>
      <c r="AB993">
        <v>10</v>
      </c>
      <c r="AC993" s="9">
        <f t="shared" si="2057"/>
        <v>0.47368421052631576</v>
      </c>
      <c r="AD993" s="5" t="s">
        <v>5416</v>
      </c>
      <c r="AE993" s="11">
        <f>LEFT(AD993, LEN(AD993)-3)+RIGHT(AD993,2)/60</f>
        <v>42.133333333333333</v>
      </c>
      <c r="AF993" s="27">
        <v>61</v>
      </c>
      <c r="AG993" s="12">
        <v>1128089</v>
      </c>
      <c r="AH993" s="13" t="s">
        <v>6508</v>
      </c>
      <c r="AI993" s="13" t="s">
        <v>4501</v>
      </c>
      <c r="AJ993" s="14">
        <v>-4.9000000000000004</v>
      </c>
      <c r="AK993" s="13" t="s">
        <v>6357</v>
      </c>
      <c r="AL993" s="13" t="s">
        <v>6283</v>
      </c>
      <c r="AM993" s="13" t="s">
        <v>6319</v>
      </c>
      <c r="AN993" s="18">
        <f t="shared" si="2058"/>
        <v>25.8</v>
      </c>
      <c r="AO993" s="18">
        <f t="shared" si="2059"/>
        <v>30.1</v>
      </c>
      <c r="AP993" s="18">
        <f t="shared" si="2060"/>
        <v>-4.9000000000000004</v>
      </c>
      <c r="AQ993" s="18">
        <f t="shared" si="2061"/>
        <v>-1.7</v>
      </c>
      <c r="AR993" s="18">
        <f t="shared" si="2033"/>
        <v>-2.218476428687945</v>
      </c>
      <c r="AS993" s="18">
        <f t="shared" si="2062"/>
        <v>2.4</v>
      </c>
      <c r="AT993" s="18">
        <f t="shared" si="2034"/>
        <v>3.1319667228535693</v>
      </c>
      <c r="AU993" s="18">
        <f t="shared" si="2063"/>
        <v>0.7</v>
      </c>
      <c r="AV993" s="66">
        <v>36</v>
      </c>
      <c r="AW993" s="66">
        <v>209</v>
      </c>
      <c r="AX993" s="66">
        <v>59</v>
      </c>
      <c r="AY993" s="66">
        <v>27</v>
      </c>
      <c r="AZ993" s="66">
        <v>27</v>
      </c>
      <c r="BA993" s="66">
        <v>9</v>
      </c>
      <c r="BB993" s="66">
        <v>10</v>
      </c>
      <c r="BC993" s="66">
        <v>0.4</v>
      </c>
      <c r="BE993" t="s">
        <v>234</v>
      </c>
      <c r="BF993" t="s">
        <v>2867</v>
      </c>
      <c r="BG993" t="s">
        <v>7484</v>
      </c>
      <c r="BH993" t="s">
        <v>7457</v>
      </c>
      <c r="BI993">
        <v>71</v>
      </c>
      <c r="BJ993">
        <v>205</v>
      </c>
      <c r="BK993" t="s">
        <v>1259</v>
      </c>
      <c r="BL993" t="s">
        <v>7128</v>
      </c>
      <c r="BM993" s="4" t="s">
        <v>4947</v>
      </c>
      <c r="BN993" s="4" t="s">
        <v>1598</v>
      </c>
      <c r="BO993" s="4" t="s">
        <v>1599</v>
      </c>
      <c r="BP993" s="4" t="s">
        <v>1601</v>
      </c>
      <c r="BQ993" s="7">
        <f t="shared" si="2035"/>
        <v>1264.2833333333333</v>
      </c>
      <c r="BR993" s="7">
        <f t="shared" si="2036"/>
        <v>995.98333333333335</v>
      </c>
      <c r="BS993" s="7">
        <f t="shared" si="2037"/>
        <v>201.9</v>
      </c>
      <c r="BT993" s="7">
        <f t="shared" si="2038"/>
        <v>66.400000000000006</v>
      </c>
      <c r="BU993" s="12">
        <v>1710</v>
      </c>
      <c r="BV993">
        <v>0</v>
      </c>
      <c r="BW993">
        <v>0</v>
      </c>
      <c r="BX993">
        <v>0</v>
      </c>
      <c r="BY993" s="18">
        <f t="shared" si="2039"/>
        <v>12.296090534979424</v>
      </c>
      <c r="BZ993" s="18">
        <f t="shared" si="2040"/>
        <v>2.4925925925925925</v>
      </c>
      <c r="CA993" s="18">
        <f t="shared" si="2041"/>
        <v>0.8197530864197532</v>
      </c>
      <c r="CB993" s="6">
        <v>37</v>
      </c>
      <c r="CC993" s="6">
        <v>7</v>
      </c>
      <c r="CD993" s="6">
        <v>2</v>
      </c>
      <c r="CE993" s="6">
        <v>46</v>
      </c>
      <c r="CF993" s="6">
        <v>40</v>
      </c>
      <c r="CG993" s="6">
        <v>1</v>
      </c>
      <c r="CH993" s="6">
        <v>16</v>
      </c>
      <c r="CI993" s="6">
        <v>57</v>
      </c>
      <c r="CJ993" s="11">
        <f t="shared" si="2042"/>
        <v>2.2289529610602585</v>
      </c>
      <c r="CK993" s="11">
        <f t="shared" si="2043"/>
        <v>6.3253012048192767</v>
      </c>
      <c r="CL993" s="11">
        <f t="shared" si="2044"/>
        <v>0.59435364041604755</v>
      </c>
      <c r="CM993" s="11">
        <f t="shared" si="2045"/>
        <v>2.4096788768219013</v>
      </c>
      <c r="CN993" s="11">
        <f t="shared" si="2046"/>
        <v>0.90361445783132521</v>
      </c>
      <c r="CO993" s="11">
        <f t="shared" si="2047"/>
        <v>4.7548291233283804</v>
      </c>
      <c r="CP993" s="52">
        <f t="shared" si="2026"/>
        <v>0.24324324324324326</v>
      </c>
      <c r="CQ993" s="52">
        <f t="shared" si="2027"/>
        <v>0.40540540540540543</v>
      </c>
      <c r="CR993" s="52">
        <f t="shared" si="2028"/>
        <v>0.64864864864864868</v>
      </c>
      <c r="CS993" s="52">
        <f t="shared" si="2029"/>
        <v>0.14285714285714285</v>
      </c>
      <c r="CT993" s="52">
        <f t="shared" si="2030"/>
        <v>0.42857142857142855</v>
      </c>
      <c r="CU993" s="52">
        <f t="shared" si="2031"/>
        <v>0.5714285714285714</v>
      </c>
      <c r="CV993">
        <v>0</v>
      </c>
      <c r="CW993" s="60">
        <f t="shared" si="2064"/>
        <v>21.268501365100011</v>
      </c>
      <c r="CX993" s="60">
        <f t="shared" si="2065"/>
        <v>33.645150267107866</v>
      </c>
      <c r="CY993" s="60">
        <v>7.7227625139091938</v>
      </c>
      <c r="CZ993" s="60">
        <v>1.0280950064594467</v>
      </c>
      <c r="DA993" s="60">
        <v>0.19271642576757159</v>
      </c>
      <c r="DB993" s="60">
        <v>-0.5086788576452429</v>
      </c>
      <c r="DC993" s="60">
        <v>0</v>
      </c>
      <c r="DD993" s="60">
        <f t="shared" si="2066"/>
        <v>8.4348950884909684</v>
      </c>
      <c r="DE993" s="60">
        <f t="shared" si="2067"/>
        <v>13.343361991891534</v>
      </c>
      <c r="DF993" s="60">
        <v>8.2022603590124046</v>
      </c>
      <c r="DG993" s="60">
        <v>-5.3543677071381749E-3</v>
      </c>
      <c r="DH993" s="60">
        <v>9.3468567020206752</v>
      </c>
      <c r="DI993" s="60">
        <v>-4.7101564167168997</v>
      </c>
      <c r="DJ993" s="60">
        <f t="shared" si="2068"/>
        <v>12.833606276609043</v>
      </c>
      <c r="DK993" s="60">
        <f t="shared" si="2069"/>
        <v>20.301788275216328</v>
      </c>
      <c r="DL993" s="60"/>
      <c r="DM993" s="60"/>
      <c r="DN993" s="60">
        <f t="shared" si="2070"/>
        <v>0</v>
      </c>
      <c r="DO993" s="58">
        <v>995.98333333333335</v>
      </c>
      <c r="DP993" s="58">
        <v>66.400000000000006</v>
      </c>
      <c r="DQ993" s="58">
        <v>201.9</v>
      </c>
      <c r="DR993" s="58">
        <v>1264.2833333333335</v>
      </c>
    </row>
    <row r="994" spans="1:122" x14ac:dyDescent="0.2">
      <c r="A994" t="s">
        <v>4677</v>
      </c>
      <c r="B994" t="s">
        <v>4677</v>
      </c>
      <c r="C994" t="str">
        <f t="shared" si="2048"/>
        <v xml:space="preserve">Ohlund, Mattias </v>
      </c>
      <c r="D994" t="str">
        <f t="shared" si="2049"/>
        <v>Mattias Ohlund</v>
      </c>
      <c r="E994" t="str">
        <f t="shared" si="2050"/>
        <v xml:space="preserve">D </v>
      </c>
      <c r="F994" t="s">
        <v>4590</v>
      </c>
      <c r="G994">
        <v>77</v>
      </c>
      <c r="H994">
        <v>11</v>
      </c>
      <c r="I994">
        <v>20</v>
      </c>
      <c r="J994">
        <f t="shared" si="2051"/>
        <v>31</v>
      </c>
      <c r="K994">
        <v>-3</v>
      </c>
      <c r="L994">
        <v>80</v>
      </c>
      <c r="M994" s="5" t="s">
        <v>1207</v>
      </c>
      <c r="N994" s="7">
        <f t="shared" si="2052"/>
        <v>24.783333333333335</v>
      </c>
      <c r="O994" s="7">
        <f t="shared" si="2053"/>
        <v>1908.3166666666668</v>
      </c>
      <c r="P994">
        <v>6</v>
      </c>
      <c r="Q994">
        <v>9</v>
      </c>
      <c r="R994">
        <v>0</v>
      </c>
      <c r="S994">
        <v>0</v>
      </c>
      <c r="T994">
        <f t="shared" si="2054"/>
        <v>5</v>
      </c>
      <c r="U994">
        <f t="shared" si="2055"/>
        <v>11</v>
      </c>
      <c r="V994">
        <v>170</v>
      </c>
      <c r="W994" s="9">
        <f t="shared" si="2056"/>
        <v>6.4705882352941183E-2</v>
      </c>
      <c r="X994">
        <v>2393</v>
      </c>
      <c r="Y994">
        <v>2</v>
      </c>
      <c r="Z994">
        <v>0</v>
      </c>
      <c r="AA994">
        <v>0</v>
      </c>
      <c r="AB994">
        <v>1</v>
      </c>
      <c r="AC994" s="9">
        <f t="shared" si="2057"/>
        <v>0</v>
      </c>
      <c r="AD994" s="5" t="s">
        <v>5417</v>
      </c>
      <c r="AE994" s="11">
        <f>LEFT(AD994, LEN(AD994)-3)+RIGHT(AD994,2)/60</f>
        <v>61.56666666666667</v>
      </c>
      <c r="AF994" s="27">
        <v>55</v>
      </c>
      <c r="AG994" s="12">
        <v>3091657</v>
      </c>
      <c r="AH994" s="13" t="s">
        <v>6325</v>
      </c>
      <c r="AI994" s="13" t="s">
        <v>4519</v>
      </c>
      <c r="AJ994" s="14">
        <v>-6.7</v>
      </c>
      <c r="AK994" s="13" t="s">
        <v>6306</v>
      </c>
      <c r="AL994" s="13" t="s">
        <v>6378</v>
      </c>
      <c r="AM994" s="13" t="s">
        <v>6347</v>
      </c>
      <c r="AN994" s="18">
        <f t="shared" si="2058"/>
        <v>34.9</v>
      </c>
      <c r="AO994" s="18">
        <f t="shared" si="2059"/>
        <v>35.6</v>
      </c>
      <c r="AP994" s="18">
        <f t="shared" si="2060"/>
        <v>-6.7</v>
      </c>
      <c r="AQ994" s="18">
        <f t="shared" si="2061"/>
        <v>3.3</v>
      </c>
      <c r="AR994" s="18">
        <f t="shared" si="2033"/>
        <v>2.6370640686702131</v>
      </c>
      <c r="AS994" s="18">
        <f t="shared" si="2062"/>
        <v>2.5</v>
      </c>
      <c r="AT994" s="18">
        <f t="shared" si="2034"/>
        <v>1.9977758095986466</v>
      </c>
      <c r="AU994" s="18">
        <f t="shared" si="2063"/>
        <v>5.8</v>
      </c>
      <c r="AV994" s="66">
        <v>101</v>
      </c>
      <c r="AW994" s="66">
        <v>106</v>
      </c>
      <c r="AX994" s="66">
        <v>69</v>
      </c>
      <c r="AY994" s="66">
        <v>50</v>
      </c>
      <c r="AZ994" s="66">
        <v>22</v>
      </c>
      <c r="BA994" s="66">
        <v>0</v>
      </c>
      <c r="BB994" s="66">
        <v>1</v>
      </c>
      <c r="BC994" s="66">
        <v>0</v>
      </c>
      <c r="BD994">
        <v>2</v>
      </c>
      <c r="BE994" t="s">
        <v>185</v>
      </c>
      <c r="BF994" t="s">
        <v>186</v>
      </c>
      <c r="BH994" t="s">
        <v>7493</v>
      </c>
      <c r="BI994">
        <v>75</v>
      </c>
      <c r="BJ994">
        <v>220</v>
      </c>
      <c r="BK994" t="s">
        <v>1259</v>
      </c>
      <c r="BL994" t="s">
        <v>7128</v>
      </c>
      <c r="BM994" s="4" t="s">
        <v>1832</v>
      </c>
      <c r="BN994" s="4" t="s">
        <v>1833</v>
      </c>
      <c r="BO994" s="4" t="s">
        <v>606</v>
      </c>
      <c r="BP994" s="4" t="s">
        <v>607</v>
      </c>
      <c r="BQ994" s="7">
        <f t="shared" si="2035"/>
        <v>1908.6166666666666</v>
      </c>
      <c r="BR994" s="7">
        <f t="shared" si="2036"/>
        <v>1314.45</v>
      </c>
      <c r="BS994" s="7">
        <f t="shared" si="2037"/>
        <v>269</v>
      </c>
      <c r="BT994" s="7">
        <f t="shared" si="2038"/>
        <v>325.16666666666669</v>
      </c>
      <c r="BU994" s="12">
        <v>2393</v>
      </c>
      <c r="BV994">
        <v>0</v>
      </c>
      <c r="BW994">
        <v>0</v>
      </c>
      <c r="BX994">
        <v>0</v>
      </c>
      <c r="BY994" s="18">
        <f t="shared" si="2039"/>
        <v>17.070779220779222</v>
      </c>
      <c r="BZ994" s="18">
        <f t="shared" si="2040"/>
        <v>3.4935064935064934</v>
      </c>
      <c r="CA994" s="18">
        <f t="shared" si="2041"/>
        <v>4.2229437229437234</v>
      </c>
      <c r="CB994" s="6">
        <v>50</v>
      </c>
      <c r="CC994" s="6">
        <v>23</v>
      </c>
      <c r="CD994" s="6">
        <v>1</v>
      </c>
      <c r="CE994" s="6">
        <v>74</v>
      </c>
      <c r="CF994" s="6">
        <v>51</v>
      </c>
      <c r="CG994" s="6">
        <v>3</v>
      </c>
      <c r="CH994" s="6">
        <v>14</v>
      </c>
      <c r="CI994" s="6">
        <v>68</v>
      </c>
      <c r="CJ994" s="11">
        <f t="shared" si="2042"/>
        <v>2.2823234052265207</v>
      </c>
      <c r="CK994" s="11">
        <f t="shared" si="2043"/>
        <v>4.2439774474628393</v>
      </c>
      <c r="CL994" s="11">
        <f t="shared" si="2044"/>
        <v>0.22304832713754646</v>
      </c>
      <c r="CM994" s="11">
        <f t="shared" si="2045"/>
        <v>2.327969873331051</v>
      </c>
      <c r="CN994" s="11">
        <f t="shared" si="2046"/>
        <v>0.55356227575602246</v>
      </c>
      <c r="CO994" s="11">
        <f t="shared" si="2047"/>
        <v>3.1226765799256508</v>
      </c>
      <c r="CP994" s="52">
        <f t="shared" si="2026"/>
        <v>0.1</v>
      </c>
      <c r="CQ994" s="52">
        <f t="shared" si="2027"/>
        <v>0.22</v>
      </c>
      <c r="CR994" s="52">
        <f t="shared" si="2028"/>
        <v>0.32</v>
      </c>
      <c r="CS994" s="52">
        <f t="shared" si="2029"/>
        <v>0.2608695652173913</v>
      </c>
      <c r="CT994" s="52">
        <f t="shared" si="2030"/>
        <v>0.39130434782608697</v>
      </c>
      <c r="CU994" s="52">
        <f t="shared" si="2031"/>
        <v>0.65217391304347827</v>
      </c>
      <c r="CV994">
        <v>0</v>
      </c>
      <c r="CW994" s="60">
        <f t="shared" si="2064"/>
        <v>66.408005561289229</v>
      </c>
      <c r="CX994" s="60">
        <f t="shared" si="2065"/>
        <v>69.587577978419858</v>
      </c>
      <c r="CY994" s="60">
        <v>9.0616381215236022</v>
      </c>
      <c r="CZ994" s="60">
        <v>8.5057865981090259</v>
      </c>
      <c r="DA994" s="60">
        <v>0.29093303096121648</v>
      </c>
      <c r="DB994" s="60">
        <v>-0.6145091050901349</v>
      </c>
      <c r="DC994" s="60">
        <v>0</v>
      </c>
      <c r="DD994" s="60">
        <f t="shared" si="2066"/>
        <v>17.243848645503707</v>
      </c>
      <c r="DE994" s="60">
        <f t="shared" si="2067"/>
        <v>18.069472981831911</v>
      </c>
      <c r="DF994" s="60">
        <v>27.843759912521879</v>
      </c>
      <c r="DG994" s="60">
        <v>3.8649362504772782</v>
      </c>
      <c r="DH994" s="60">
        <v>19.822945909021506</v>
      </c>
      <c r="DI994" s="60">
        <v>-2.3674851562351416</v>
      </c>
      <c r="DJ994" s="60">
        <f t="shared" si="2068"/>
        <v>49.164156915785519</v>
      </c>
      <c r="DK994" s="60">
        <f t="shared" si="2069"/>
        <v>51.518104996587944</v>
      </c>
      <c r="DL994" s="60"/>
      <c r="DM994" s="60"/>
      <c r="DN994" s="60">
        <f t="shared" si="2070"/>
        <v>0</v>
      </c>
      <c r="DO994" s="58">
        <v>1314.45</v>
      </c>
      <c r="DP994" s="58">
        <v>325.16666666666669</v>
      </c>
      <c r="DQ994" s="58">
        <v>269</v>
      </c>
      <c r="DR994" s="58">
        <v>1908.6166666666668</v>
      </c>
    </row>
    <row r="995" spans="1:122" x14ac:dyDescent="0.2">
      <c r="A995" t="s">
        <v>4677</v>
      </c>
      <c r="B995" t="s">
        <v>4677</v>
      </c>
      <c r="C995" t="str">
        <f t="shared" si="2048"/>
        <v xml:space="preserve">Rypien, Rick </v>
      </c>
      <c r="D995" t="str">
        <f t="shared" si="2049"/>
        <v>Rick Rypien</v>
      </c>
      <c r="E995" t="str">
        <f t="shared" si="2050"/>
        <v xml:space="preserve">C </v>
      </c>
      <c r="F995" t="s">
        <v>4616</v>
      </c>
      <c r="G995">
        <v>2</v>
      </c>
      <c r="H995">
        <v>0</v>
      </c>
      <c r="I995">
        <v>0</v>
      </c>
      <c r="J995">
        <f t="shared" si="2051"/>
        <v>0</v>
      </c>
      <c r="K995">
        <v>0</v>
      </c>
      <c r="L995">
        <v>5</v>
      </c>
      <c r="M995" s="5" t="s">
        <v>5526</v>
      </c>
      <c r="N995" s="7">
        <f t="shared" si="2052"/>
        <v>4.7666666666666666</v>
      </c>
      <c r="O995" s="7">
        <f t="shared" si="2053"/>
        <v>9.5333333333333332</v>
      </c>
      <c r="P995">
        <v>0</v>
      </c>
      <c r="Q995">
        <v>0</v>
      </c>
      <c r="R995">
        <v>0</v>
      </c>
      <c r="S995">
        <v>0</v>
      </c>
      <c r="T995">
        <f t="shared" si="2054"/>
        <v>0</v>
      </c>
      <c r="U995">
        <f t="shared" si="2055"/>
        <v>0</v>
      </c>
      <c r="V995">
        <v>0</v>
      </c>
      <c r="W995" s="9">
        <f t="shared" si="2056"/>
        <v>0</v>
      </c>
      <c r="X995">
        <v>20</v>
      </c>
      <c r="Y995">
        <v>0</v>
      </c>
      <c r="Z995">
        <v>0</v>
      </c>
      <c r="AA995">
        <v>4</v>
      </c>
      <c r="AB995">
        <v>2</v>
      </c>
      <c r="AC995" s="9">
        <f t="shared" si="2057"/>
        <v>0.66666666666666663</v>
      </c>
      <c r="AD995" s="5" t="s">
        <v>361</v>
      </c>
      <c r="AH995" s="13" t="s">
        <v>6348</v>
      </c>
      <c r="AI995" s="13" t="s">
        <v>6349</v>
      </c>
      <c r="AJ995" s="14">
        <v>0</v>
      </c>
      <c r="AK995" s="13" t="s">
        <v>6351</v>
      </c>
      <c r="AL995" s="13" t="s">
        <v>6350</v>
      </c>
      <c r="AM995" s="13" t="s">
        <v>6351</v>
      </c>
      <c r="AN995" s="18">
        <f t="shared" si="2058"/>
        <v>0.2</v>
      </c>
      <c r="AO995" s="18">
        <f t="shared" si="2059"/>
        <v>0.1</v>
      </c>
      <c r="AP995" s="18">
        <f t="shared" si="2060"/>
        <v>0</v>
      </c>
      <c r="AQ995" s="18">
        <f t="shared" si="2061"/>
        <v>-0.1</v>
      </c>
      <c r="AR995" s="18">
        <f t="shared" si="2033"/>
        <v>-18.376722817764168</v>
      </c>
      <c r="AS995" s="18">
        <f t="shared" si="2062"/>
        <v>0</v>
      </c>
      <c r="AT995" s="18">
        <f t="shared" si="2034"/>
        <v>0</v>
      </c>
      <c r="AU995" s="18">
        <f t="shared" si="2063"/>
        <v>-0.1</v>
      </c>
      <c r="AV995" s="66">
        <v>0</v>
      </c>
      <c r="AW995" s="66">
        <v>3</v>
      </c>
      <c r="AX995" s="66">
        <v>0</v>
      </c>
      <c r="AY995" s="66">
        <v>0</v>
      </c>
      <c r="AZ995" s="66">
        <v>0</v>
      </c>
      <c r="BA995" s="66">
        <v>4</v>
      </c>
      <c r="BB995" s="66">
        <v>2</v>
      </c>
      <c r="BC995" s="66">
        <v>4.7</v>
      </c>
      <c r="BD995">
        <v>15</v>
      </c>
      <c r="BE995" t="s">
        <v>5072</v>
      </c>
      <c r="BF995" t="s">
        <v>2721</v>
      </c>
      <c r="BG995" t="s">
        <v>7474</v>
      </c>
      <c r="BH995" t="s">
        <v>7457</v>
      </c>
      <c r="BI995">
        <v>71</v>
      </c>
      <c r="BJ995">
        <v>170</v>
      </c>
      <c r="BK995" t="s">
        <v>1258</v>
      </c>
      <c r="BL995" t="s">
        <v>638</v>
      </c>
      <c r="BM995" s="4" t="s">
        <v>2592</v>
      </c>
      <c r="BN995" s="4" t="s">
        <v>6198</v>
      </c>
      <c r="BO995" s="4" t="s">
        <v>2152</v>
      </c>
      <c r="BP995" s="4" t="s">
        <v>1516</v>
      </c>
      <c r="BQ995" s="7">
        <f t="shared" si="2035"/>
        <v>9.5333333333333332</v>
      </c>
      <c r="BR995" s="7">
        <f t="shared" si="2036"/>
        <v>8.1833333333333336</v>
      </c>
      <c r="BS995" s="7">
        <f t="shared" si="2037"/>
        <v>1.35</v>
      </c>
      <c r="BT995" s="7">
        <f t="shared" si="2038"/>
        <v>0</v>
      </c>
      <c r="BU995">
        <v>20</v>
      </c>
      <c r="BV995">
        <v>0</v>
      </c>
      <c r="BW995">
        <v>0</v>
      </c>
      <c r="BX995">
        <v>0</v>
      </c>
      <c r="BY995" s="18">
        <f t="shared" si="2039"/>
        <v>4.0916666666666668</v>
      </c>
      <c r="BZ995" s="18">
        <f t="shared" si="2040"/>
        <v>0.67500000000000004</v>
      </c>
      <c r="CA995" s="18">
        <f t="shared" si="2041"/>
        <v>0</v>
      </c>
      <c r="CB995" s="6">
        <v>0</v>
      </c>
      <c r="CC995" s="6">
        <v>0</v>
      </c>
      <c r="CD995" s="6">
        <v>0</v>
      </c>
      <c r="CE995" s="6">
        <v>0</v>
      </c>
      <c r="CF995" s="6">
        <v>0</v>
      </c>
      <c r="CG995" s="6">
        <v>0</v>
      </c>
      <c r="CH995" s="6">
        <v>0</v>
      </c>
      <c r="CI995" s="6">
        <v>0</v>
      </c>
      <c r="CJ995" s="11">
        <f t="shared" si="2042"/>
        <v>0</v>
      </c>
      <c r="CK995" s="11">
        <f t="shared" si="2043"/>
        <v>0</v>
      </c>
      <c r="CL995" s="11">
        <f t="shared" si="2044"/>
        <v>0</v>
      </c>
      <c r="CM995" s="11">
        <f t="shared" si="2045"/>
        <v>0</v>
      </c>
      <c r="CN995" s="11">
        <f t="shared" si="2046"/>
        <v>0</v>
      </c>
      <c r="CO995" s="11">
        <f t="shared" si="2047"/>
        <v>0</v>
      </c>
      <c r="CP995" s="52">
        <f t="shared" si="2026"/>
        <v>0</v>
      </c>
      <c r="CQ995" s="52">
        <f t="shared" si="2027"/>
        <v>0</v>
      </c>
      <c r="CR995" s="52">
        <f t="shared" si="2028"/>
        <v>0</v>
      </c>
      <c r="CS995" s="52">
        <f t="shared" si="2029"/>
        <v>0</v>
      </c>
      <c r="CT995" s="52">
        <f t="shared" si="2030"/>
        <v>0</v>
      </c>
      <c r="CU995" s="52">
        <f t="shared" si="2031"/>
        <v>0</v>
      </c>
      <c r="CV995">
        <v>0</v>
      </c>
      <c r="CW995" s="60">
        <f t="shared" si="2064"/>
        <v>0.15422609235708726</v>
      </c>
      <c r="CX995" s="60">
        <f t="shared" si="2065"/>
        <v>32.35512427071761</v>
      </c>
      <c r="CY995" s="60">
        <v>-0.2231582950191556</v>
      </c>
      <c r="CZ995" s="60">
        <v>0</v>
      </c>
      <c r="DA995" s="60">
        <v>1.4531789490627226E-3</v>
      </c>
      <c r="DB995" s="60">
        <v>-1.6457398420409341E-2</v>
      </c>
      <c r="DC995" s="60">
        <v>0</v>
      </c>
      <c r="DD995" s="60">
        <f t="shared" si="2066"/>
        <v>-0.23816251449050221</v>
      </c>
      <c r="DE995" s="60">
        <f t="shared" si="2067"/>
        <v>-49.964163879126339</v>
      </c>
      <c r="DF995" s="60">
        <v>0.16684541611942738</v>
      </c>
      <c r="DG995" s="60">
        <v>0</v>
      </c>
      <c r="DH995" s="60">
        <v>0.123309951141648</v>
      </c>
      <c r="DI995" s="60">
        <v>0.10223323958651412</v>
      </c>
      <c r="DJ995" s="60">
        <f t="shared" si="2068"/>
        <v>0.39238860684758947</v>
      </c>
      <c r="DK995" s="60">
        <f t="shared" si="2069"/>
        <v>82.319288149843942</v>
      </c>
      <c r="DL995" s="60"/>
      <c r="DM995" s="60"/>
      <c r="DN995" s="60">
        <f t="shared" si="2070"/>
        <v>0</v>
      </c>
      <c r="DO995" s="58">
        <v>8.1833333333333336</v>
      </c>
      <c r="DP995" s="58">
        <v>0</v>
      </c>
      <c r="DQ995" s="58">
        <v>1.35</v>
      </c>
      <c r="DR995" s="58">
        <v>9.5333333333333332</v>
      </c>
    </row>
    <row r="996" spans="1:122" x14ac:dyDescent="0.2">
      <c r="A996" t="s">
        <v>4677</v>
      </c>
      <c r="B996" t="s">
        <v>4677</v>
      </c>
      <c r="C996" t="str">
        <f t="shared" si="2048"/>
        <v xml:space="preserve">Kesler, Ryan </v>
      </c>
      <c r="D996" t="str">
        <f t="shared" si="2049"/>
        <v>Ryan Kesler</v>
      </c>
      <c r="E996" t="str">
        <f t="shared" si="2050"/>
        <v xml:space="preserve">C </v>
      </c>
      <c r="F996" t="s">
        <v>4595</v>
      </c>
      <c r="G996">
        <v>48</v>
      </c>
      <c r="H996">
        <v>6</v>
      </c>
      <c r="I996">
        <v>10</v>
      </c>
      <c r="J996">
        <f t="shared" si="2051"/>
        <v>16</v>
      </c>
      <c r="K996">
        <v>1</v>
      </c>
      <c r="L996">
        <v>40</v>
      </c>
      <c r="M996" s="5" t="s">
        <v>5963</v>
      </c>
      <c r="N996" s="7">
        <f t="shared" si="2052"/>
        <v>16.433333333333334</v>
      </c>
      <c r="O996" s="7">
        <f t="shared" si="2053"/>
        <v>788.8</v>
      </c>
      <c r="P996">
        <v>0</v>
      </c>
      <c r="Q996">
        <v>0</v>
      </c>
      <c r="R996">
        <v>0</v>
      </c>
      <c r="S996">
        <v>0</v>
      </c>
      <c r="T996">
        <f t="shared" si="2054"/>
        <v>6</v>
      </c>
      <c r="U996">
        <f t="shared" si="2055"/>
        <v>10</v>
      </c>
      <c r="V996">
        <v>88</v>
      </c>
      <c r="W996" s="9">
        <f t="shared" si="2056"/>
        <v>6.8181818181818177E-2</v>
      </c>
      <c r="X996">
        <v>1086</v>
      </c>
      <c r="Y996">
        <v>0</v>
      </c>
      <c r="Z996">
        <v>0</v>
      </c>
      <c r="AA996">
        <v>318</v>
      </c>
      <c r="AB996">
        <v>372</v>
      </c>
      <c r="AC996" s="9">
        <f t="shared" si="2057"/>
        <v>0.46086956521739131</v>
      </c>
      <c r="AD996" s="5" t="s">
        <v>5420</v>
      </c>
      <c r="AE996" s="11">
        <f t="shared" ref="AE996:AE1009" si="2071">LEFT(AD996, LEN(AD996)-3)+RIGHT(AD996,2)/60</f>
        <v>49.283333333333331</v>
      </c>
      <c r="AF996" s="27">
        <v>61</v>
      </c>
      <c r="AG996" s="12">
        <v>461478</v>
      </c>
      <c r="AH996" s="13" t="s">
        <v>6289</v>
      </c>
      <c r="AI996" s="13" t="s">
        <v>6320</v>
      </c>
      <c r="AJ996" s="14">
        <v>-1.7</v>
      </c>
      <c r="AK996" s="13" t="s">
        <v>6434</v>
      </c>
      <c r="AL996" s="13" t="s">
        <v>6322</v>
      </c>
      <c r="AM996" s="13" t="s">
        <v>6315</v>
      </c>
      <c r="AN996" s="18">
        <f t="shared" si="2058"/>
        <v>14.8</v>
      </c>
      <c r="AO996" s="18">
        <f t="shared" si="2059"/>
        <v>18.5</v>
      </c>
      <c r="AP996" s="18">
        <f t="shared" si="2060"/>
        <v>-1.7</v>
      </c>
      <c r="AQ996" s="18">
        <f t="shared" si="2061"/>
        <v>-1.3</v>
      </c>
      <c r="AR996" s="18">
        <f t="shared" si="2033"/>
        <v>-2.5476042721363954</v>
      </c>
      <c r="AS996" s="18">
        <f t="shared" si="2062"/>
        <v>1.9</v>
      </c>
      <c r="AT996" s="18">
        <f t="shared" si="2034"/>
        <v>3.7234216285070385</v>
      </c>
      <c r="AU996" s="18">
        <f t="shared" si="2063"/>
        <v>0.6</v>
      </c>
      <c r="AV996" s="66">
        <v>40</v>
      </c>
      <c r="AW996" s="66">
        <v>57</v>
      </c>
      <c r="AX996" s="66">
        <v>39</v>
      </c>
      <c r="AY996" s="66">
        <v>14</v>
      </c>
      <c r="AZ996" s="66">
        <v>31</v>
      </c>
      <c r="BA996" s="66">
        <v>318</v>
      </c>
      <c r="BB996" s="66">
        <v>372</v>
      </c>
      <c r="BC996" s="66">
        <v>24.7</v>
      </c>
      <c r="BE996" t="s">
        <v>3130</v>
      </c>
      <c r="BF996" t="s">
        <v>1263</v>
      </c>
      <c r="BG996" t="s">
        <v>653</v>
      </c>
      <c r="BH996" t="s">
        <v>7471</v>
      </c>
      <c r="BI996">
        <v>74</v>
      </c>
      <c r="BJ996">
        <v>205</v>
      </c>
      <c r="BK996" t="s">
        <v>1258</v>
      </c>
      <c r="BL996" t="s">
        <v>7128</v>
      </c>
      <c r="BM996" s="4" t="s">
        <v>2305</v>
      </c>
      <c r="BN996" s="4" t="s">
        <v>2306</v>
      </c>
      <c r="BO996" s="4" t="s">
        <v>2307</v>
      </c>
      <c r="BP996" s="4" t="s">
        <v>2308</v>
      </c>
      <c r="BQ996" s="7">
        <f t="shared" si="2035"/>
        <v>788.65</v>
      </c>
      <c r="BR996" s="7">
        <f t="shared" si="2036"/>
        <v>556.73333333333335</v>
      </c>
      <c r="BS996" s="7">
        <f t="shared" si="2037"/>
        <v>177.85</v>
      </c>
      <c r="BT996" s="7">
        <f t="shared" si="2038"/>
        <v>54.06666666666667</v>
      </c>
      <c r="BU996" s="12">
        <v>1086</v>
      </c>
      <c r="BV996">
        <v>3</v>
      </c>
      <c r="BW996">
        <v>2</v>
      </c>
      <c r="BX996">
        <v>1</v>
      </c>
      <c r="BY996" s="18">
        <f t="shared" si="2039"/>
        <v>11.598611111111111</v>
      </c>
      <c r="BZ996" s="18">
        <f t="shared" si="2040"/>
        <v>3.7052083333333332</v>
      </c>
      <c r="CA996" s="18">
        <f t="shared" si="2041"/>
        <v>1.1263888888888889</v>
      </c>
      <c r="CB996" s="6">
        <v>23</v>
      </c>
      <c r="CC996" s="6">
        <v>6</v>
      </c>
      <c r="CD996" s="6">
        <v>0</v>
      </c>
      <c r="CE996" s="6">
        <v>29</v>
      </c>
      <c r="CF996" s="6">
        <v>21</v>
      </c>
      <c r="CG996" s="6">
        <v>0</v>
      </c>
      <c r="CH996" s="6">
        <v>14</v>
      </c>
      <c r="CI996" s="6">
        <v>35</v>
      </c>
      <c r="CJ996" s="11">
        <f t="shared" si="2042"/>
        <v>2.4787450604718</v>
      </c>
      <c r="CK996" s="11">
        <f t="shared" si="2043"/>
        <v>6.6584463625154129</v>
      </c>
      <c r="CL996" s="11">
        <f t="shared" si="2044"/>
        <v>0</v>
      </c>
      <c r="CM996" s="11">
        <f t="shared" si="2045"/>
        <v>2.2632020117351215</v>
      </c>
      <c r="CN996" s="11">
        <f t="shared" si="2046"/>
        <v>0</v>
      </c>
      <c r="CO996" s="11">
        <f t="shared" si="2047"/>
        <v>4.7230812482429014</v>
      </c>
      <c r="CP996" s="52">
        <f t="shared" si="2026"/>
        <v>0.2608695652173913</v>
      </c>
      <c r="CQ996" s="52">
        <f t="shared" si="2027"/>
        <v>0.43478260869565216</v>
      </c>
      <c r="CR996" s="52">
        <f t="shared" si="2028"/>
        <v>0.69565217391304346</v>
      </c>
      <c r="CS996" s="52">
        <f t="shared" si="2029"/>
        <v>0</v>
      </c>
      <c r="CT996" s="52">
        <f t="shared" si="2030"/>
        <v>0</v>
      </c>
      <c r="CU996" s="52">
        <f t="shared" si="2031"/>
        <v>0</v>
      </c>
      <c r="CV996">
        <v>0</v>
      </c>
      <c r="CW996" s="60">
        <f t="shared" si="2064"/>
        <v>21.195899717437452</v>
      </c>
      <c r="CX996" s="60">
        <f t="shared" si="2065"/>
        <v>53.752360914061889</v>
      </c>
      <c r="CY996" s="60">
        <v>7.6828282481983852</v>
      </c>
      <c r="CZ996" s="60">
        <v>-3.0105011616456685</v>
      </c>
      <c r="DA996" s="60">
        <v>0.12021499071800522</v>
      </c>
      <c r="DB996" s="60">
        <v>-2.1681098585702228</v>
      </c>
      <c r="DC996" s="60">
        <v>5.557678190103438</v>
      </c>
      <c r="DD996" s="60">
        <f t="shared" si="2066"/>
        <v>8.1821104088039363</v>
      </c>
      <c r="DE996" s="60">
        <f t="shared" si="2067"/>
        <v>20.749661849499617</v>
      </c>
      <c r="DF996" s="60">
        <v>4.6935668390431342</v>
      </c>
      <c r="DG996" s="60">
        <v>0.1390990617931516</v>
      </c>
      <c r="DH996" s="60">
        <v>8.2869667009204626</v>
      </c>
      <c r="DI996" s="60">
        <v>-0.10584329312323283</v>
      </c>
      <c r="DJ996" s="60">
        <f t="shared" si="2068"/>
        <v>13.013789308633516</v>
      </c>
      <c r="DK996" s="60">
        <f t="shared" si="2069"/>
        <v>33.002699064562272</v>
      </c>
      <c r="DL996" s="60"/>
      <c r="DM996" s="60"/>
      <c r="DN996" s="60">
        <f t="shared" si="2070"/>
        <v>0</v>
      </c>
      <c r="DO996" s="58">
        <v>556.73333333333335</v>
      </c>
      <c r="DP996" s="58">
        <v>54.066666666666663</v>
      </c>
      <c r="DQ996" s="58">
        <v>177.85</v>
      </c>
      <c r="DR996" s="58">
        <v>788.65</v>
      </c>
    </row>
    <row r="997" spans="1:122" x14ac:dyDescent="0.2">
      <c r="A997" t="s">
        <v>4649</v>
      </c>
      <c r="B997" t="s">
        <v>4677</v>
      </c>
      <c r="C997" t="str">
        <f t="shared" si="2048"/>
        <v xml:space="preserve">Shannon, Ryan </v>
      </c>
      <c r="D997" t="str">
        <f t="shared" si="2049"/>
        <v>Ryan Shannon</v>
      </c>
      <c r="E997" t="str">
        <f t="shared" si="2050"/>
        <v>RW</v>
      </c>
      <c r="F997" t="s">
        <v>1252</v>
      </c>
      <c r="G997">
        <v>53</v>
      </c>
      <c r="H997">
        <v>2</v>
      </c>
      <c r="I997">
        <v>9</v>
      </c>
      <c r="J997">
        <f t="shared" si="2051"/>
        <v>11</v>
      </c>
      <c r="K997">
        <v>-2</v>
      </c>
      <c r="L997">
        <v>10</v>
      </c>
      <c r="M997" s="5" t="s">
        <v>5469</v>
      </c>
      <c r="N997" s="7">
        <f t="shared" si="2052"/>
        <v>10.65</v>
      </c>
      <c r="O997" s="7">
        <f t="shared" si="2053"/>
        <v>564.45000000000005</v>
      </c>
      <c r="P997">
        <v>0</v>
      </c>
      <c r="Q997">
        <v>0</v>
      </c>
      <c r="R997">
        <v>0</v>
      </c>
      <c r="S997">
        <v>0</v>
      </c>
      <c r="T997">
        <f t="shared" si="2054"/>
        <v>2</v>
      </c>
      <c r="U997">
        <f t="shared" si="2055"/>
        <v>9</v>
      </c>
      <c r="V997">
        <v>77</v>
      </c>
      <c r="W997" s="9">
        <f t="shared" si="2056"/>
        <v>2.5974025974025976E-2</v>
      </c>
      <c r="X997">
        <v>815</v>
      </c>
      <c r="Y997">
        <v>0</v>
      </c>
      <c r="Z997">
        <v>0</v>
      </c>
      <c r="AA997">
        <v>13</v>
      </c>
      <c r="AB997">
        <v>12</v>
      </c>
      <c r="AC997" s="9">
        <f t="shared" si="2057"/>
        <v>0.52</v>
      </c>
      <c r="AD997" s="5" t="s">
        <v>4716</v>
      </c>
      <c r="AE997" s="11">
        <f t="shared" si="2071"/>
        <v>51.3</v>
      </c>
      <c r="AF997" s="27">
        <v>65</v>
      </c>
      <c r="AG997" s="12">
        <v>173766</v>
      </c>
      <c r="AH997" s="13" t="s">
        <v>6377</v>
      </c>
      <c r="AI997" s="13" t="s">
        <v>4433</v>
      </c>
      <c r="AJ997" s="14">
        <v>-5.4</v>
      </c>
      <c r="AK997" s="13" t="s">
        <v>6438</v>
      </c>
      <c r="AL997" s="13" t="s">
        <v>6349</v>
      </c>
      <c r="AM997" s="13" t="s">
        <v>6440</v>
      </c>
      <c r="AN997" s="18">
        <f t="shared" si="2058"/>
        <v>11.6</v>
      </c>
      <c r="AO997" s="18">
        <f t="shared" si="2059"/>
        <v>11.5</v>
      </c>
      <c r="AP997" s="18">
        <f t="shared" si="2060"/>
        <v>-5.4</v>
      </c>
      <c r="AQ997" s="18">
        <f t="shared" si="2061"/>
        <v>-1.9</v>
      </c>
      <c r="AR997" s="18">
        <f t="shared" si="2033"/>
        <v>-6.5707945473932972</v>
      </c>
      <c r="AS997" s="18">
        <f t="shared" si="2062"/>
        <v>0.1</v>
      </c>
      <c r="AT997" s="18">
        <f t="shared" si="2034"/>
        <v>0.34583129196806833</v>
      </c>
      <c r="AU997" s="18">
        <f t="shared" si="2063"/>
        <v>-1.8</v>
      </c>
      <c r="AV997" s="66">
        <v>6</v>
      </c>
      <c r="AW997" s="66">
        <v>18</v>
      </c>
      <c r="AX997" s="66">
        <v>16</v>
      </c>
      <c r="AY997" s="66">
        <v>13</v>
      </c>
      <c r="AZ997" s="66">
        <v>20</v>
      </c>
      <c r="BA997" s="66">
        <v>13</v>
      </c>
      <c r="BB997" s="66">
        <v>12</v>
      </c>
      <c r="BC997" s="66">
        <v>0.8</v>
      </c>
      <c r="BD997">
        <v>38</v>
      </c>
      <c r="BE997" t="s">
        <v>3016</v>
      </c>
      <c r="BF997" t="s">
        <v>5193</v>
      </c>
      <c r="BG997" t="s">
        <v>7481</v>
      </c>
      <c r="BH997" t="s">
        <v>7471</v>
      </c>
      <c r="BI997">
        <v>69</v>
      </c>
      <c r="BJ997">
        <v>173</v>
      </c>
      <c r="BK997" t="s">
        <v>1258</v>
      </c>
      <c r="BL997" t="s">
        <v>638</v>
      </c>
      <c r="BM997" s="4" t="s">
        <v>2557</v>
      </c>
      <c r="BN997" s="4" t="s">
        <v>2558</v>
      </c>
      <c r="BO997" s="4" t="s">
        <v>7355</v>
      </c>
      <c r="BP997" s="4" t="s">
        <v>6781</v>
      </c>
      <c r="BQ997" s="7">
        <f t="shared" si="2035"/>
        <v>564.35</v>
      </c>
      <c r="BR997" s="7">
        <f t="shared" si="2036"/>
        <v>550.38333333333333</v>
      </c>
      <c r="BS997" s="7">
        <f t="shared" si="2037"/>
        <v>2.35</v>
      </c>
      <c r="BT997" s="7">
        <f t="shared" si="2038"/>
        <v>11.616666666666667</v>
      </c>
      <c r="BU997">
        <v>815</v>
      </c>
      <c r="BV997">
        <v>5</v>
      </c>
      <c r="BW997">
        <v>1</v>
      </c>
      <c r="BX997">
        <v>0</v>
      </c>
      <c r="BY997" s="18">
        <f t="shared" si="2039"/>
        <v>10.384591194968554</v>
      </c>
      <c r="BZ997" s="18">
        <f t="shared" si="2040"/>
        <v>4.4339622641509438E-2</v>
      </c>
      <c r="CA997" s="18">
        <f t="shared" si="2041"/>
        <v>0.21918238993710693</v>
      </c>
      <c r="CB997" s="6">
        <v>19</v>
      </c>
      <c r="CC997" s="6">
        <v>0</v>
      </c>
      <c r="CD997" s="6">
        <v>0</v>
      </c>
      <c r="CE997" s="6">
        <v>19</v>
      </c>
      <c r="CF997" s="6">
        <v>21</v>
      </c>
      <c r="CG997" s="6">
        <v>0</v>
      </c>
      <c r="CH997" s="6">
        <v>1</v>
      </c>
      <c r="CI997" s="6">
        <v>22</v>
      </c>
      <c r="CJ997" s="11">
        <f t="shared" si="2042"/>
        <v>2.0712836507888444</v>
      </c>
      <c r="CK997" s="11">
        <f t="shared" si="2043"/>
        <v>0</v>
      </c>
      <c r="CL997" s="11">
        <f t="shared" si="2044"/>
        <v>0</v>
      </c>
      <c r="CM997" s="11">
        <f t="shared" si="2045"/>
        <v>2.2893135087666172</v>
      </c>
      <c r="CN997" s="11">
        <f t="shared" si="2046"/>
        <v>0</v>
      </c>
      <c r="CO997" s="11">
        <f t="shared" si="2047"/>
        <v>25.531914893617021</v>
      </c>
      <c r="CP997" s="52">
        <f t="shared" si="2026"/>
        <v>0.10526315789473684</v>
      </c>
      <c r="CQ997" s="52">
        <f t="shared" si="2027"/>
        <v>0.47368421052631576</v>
      </c>
      <c r="CR997" s="52">
        <f t="shared" si="2028"/>
        <v>0.57894736842105265</v>
      </c>
      <c r="CS997" s="52">
        <f t="shared" si="2029"/>
        <v>0</v>
      </c>
      <c r="CT997" s="52">
        <f t="shared" si="2030"/>
        <v>0</v>
      </c>
      <c r="CU997" s="52">
        <f t="shared" si="2031"/>
        <v>0</v>
      </c>
      <c r="CV997">
        <v>0</v>
      </c>
      <c r="CW997" s="60">
        <f t="shared" si="2064"/>
        <v>8.2193064760510204</v>
      </c>
      <c r="CX997" s="60">
        <f t="shared" si="2065"/>
        <v>29.128400730224225</v>
      </c>
      <c r="CY997" s="60">
        <v>-4.2123648738896187E-2</v>
      </c>
      <c r="CZ997" s="60">
        <v>-0.63423320680037354</v>
      </c>
      <c r="DA997" s="60">
        <v>1.4537789312848153E-3</v>
      </c>
      <c r="DB997" s="60">
        <v>-2.953309047347798E-2</v>
      </c>
      <c r="DC997" s="60">
        <v>1.0133764476172828</v>
      </c>
      <c r="DD997" s="60">
        <f t="shared" si="2066"/>
        <v>0.30894028053582001</v>
      </c>
      <c r="DE997" s="60">
        <f t="shared" si="2067"/>
        <v>1.0948534793508284</v>
      </c>
      <c r="DF997" s="60">
        <v>4.8935297433808733</v>
      </c>
      <c r="DG997" s="60">
        <v>3.1769932706411021E-2</v>
      </c>
      <c r="DH997" s="60">
        <v>-0.36204366358325557</v>
      </c>
      <c r="DI997" s="60">
        <v>3.3471101830111718</v>
      </c>
      <c r="DJ997" s="60">
        <f t="shared" si="2068"/>
        <v>7.9103661955152003</v>
      </c>
      <c r="DK997" s="60">
        <f t="shared" si="2069"/>
        <v>28.033547250873394</v>
      </c>
      <c r="DL997" s="60"/>
      <c r="DM997" s="60"/>
      <c r="DN997" s="60">
        <f t="shared" si="2070"/>
        <v>0</v>
      </c>
      <c r="DO997" s="58">
        <v>550.38333333333333</v>
      </c>
      <c r="DP997" s="58">
        <v>11.616666666666667</v>
      </c>
      <c r="DQ997" s="58">
        <v>2.35</v>
      </c>
      <c r="DR997" s="58">
        <v>564.35</v>
      </c>
    </row>
    <row r="998" spans="1:122" s="30" customFormat="1" x14ac:dyDescent="0.2">
      <c r="A998" t="s">
        <v>4677</v>
      </c>
      <c r="B998" t="s">
        <v>4677</v>
      </c>
      <c r="C998" t="str">
        <f t="shared" si="2048"/>
        <v xml:space="preserve">Salo, Sami </v>
      </c>
      <c r="D998" t="str">
        <f t="shared" si="2049"/>
        <v>Sami Salo</v>
      </c>
      <c r="E998" t="str">
        <f t="shared" si="2050"/>
        <v xml:space="preserve">D </v>
      </c>
      <c r="F998" t="s">
        <v>4589</v>
      </c>
      <c r="G998">
        <v>67</v>
      </c>
      <c r="H998">
        <v>14</v>
      </c>
      <c r="I998">
        <v>23</v>
      </c>
      <c r="J998">
        <f t="shared" si="2051"/>
        <v>37</v>
      </c>
      <c r="K998">
        <v>21</v>
      </c>
      <c r="L998">
        <v>26</v>
      </c>
      <c r="M998" s="5" t="s">
        <v>1209</v>
      </c>
      <c r="N998" s="7">
        <f t="shared" si="2052"/>
        <v>21.45</v>
      </c>
      <c r="O998" s="7">
        <f t="shared" si="2053"/>
        <v>1437.1499999999999</v>
      </c>
      <c r="P998">
        <v>5</v>
      </c>
      <c r="Q998">
        <v>13</v>
      </c>
      <c r="R998">
        <v>0</v>
      </c>
      <c r="S998">
        <v>0</v>
      </c>
      <c r="T998">
        <f t="shared" si="2054"/>
        <v>9</v>
      </c>
      <c r="U998">
        <f t="shared" si="2055"/>
        <v>10</v>
      </c>
      <c r="V998">
        <v>143</v>
      </c>
      <c r="W998" s="9">
        <f t="shared" si="2056"/>
        <v>9.7902097902097904E-2</v>
      </c>
      <c r="X998">
        <v>1927</v>
      </c>
      <c r="Y998">
        <v>6</v>
      </c>
      <c r="Z998">
        <v>0</v>
      </c>
      <c r="AA998">
        <v>0</v>
      </c>
      <c r="AB998">
        <v>1</v>
      </c>
      <c r="AC998" s="9">
        <f t="shared" si="2057"/>
        <v>0</v>
      </c>
      <c r="AD998" s="5" t="s">
        <v>5421</v>
      </c>
      <c r="AE998" s="11">
        <f t="shared" si="2071"/>
        <v>38.85</v>
      </c>
      <c r="AF998" s="27">
        <v>75</v>
      </c>
      <c r="AG998" s="12">
        <v>4979165</v>
      </c>
      <c r="AH998" s="13" t="s">
        <v>4445</v>
      </c>
      <c r="AI998" s="13" t="s">
        <v>4478</v>
      </c>
      <c r="AJ998" s="14">
        <v>19.399999999999999</v>
      </c>
      <c r="AK998" s="13" t="s">
        <v>6421</v>
      </c>
      <c r="AL998" s="13" t="s">
        <v>4516</v>
      </c>
      <c r="AM998" s="13" t="s">
        <v>4371</v>
      </c>
      <c r="AN998" s="18">
        <f t="shared" si="2058"/>
        <v>31.6</v>
      </c>
      <c r="AO998" s="18">
        <f t="shared" si="2059"/>
        <v>29.4</v>
      </c>
      <c r="AP998" s="18">
        <f t="shared" si="2060"/>
        <v>19.399999999999999</v>
      </c>
      <c r="AQ998" s="18">
        <f t="shared" si="2061"/>
        <v>6.4</v>
      </c>
      <c r="AR998" s="18">
        <f t="shared" si="2033"/>
        <v>6.7504614573261854</v>
      </c>
      <c r="AS998" s="18">
        <f t="shared" si="2062"/>
        <v>8.6999999999999993</v>
      </c>
      <c r="AT998" s="18">
        <f t="shared" si="2034"/>
        <v>9.1764085435527818</v>
      </c>
      <c r="AU998" s="18">
        <f t="shared" si="2063"/>
        <v>15.1</v>
      </c>
      <c r="AV998" s="66">
        <v>64</v>
      </c>
      <c r="AW998" s="66">
        <v>40</v>
      </c>
      <c r="AX998" s="66">
        <v>62</v>
      </c>
      <c r="AY998" s="66">
        <v>39</v>
      </c>
      <c r="AZ998" s="66">
        <v>14</v>
      </c>
      <c r="BA998" s="66">
        <v>0</v>
      </c>
      <c r="BB998" s="66">
        <v>0</v>
      </c>
      <c r="BC998" s="66">
        <v>0</v>
      </c>
      <c r="BD998">
        <v>6</v>
      </c>
      <c r="BE998" t="s">
        <v>278</v>
      </c>
      <c r="BF998" t="s">
        <v>2940</v>
      </c>
      <c r="BG998"/>
      <c r="BH998" t="s">
        <v>7450</v>
      </c>
      <c r="BI998">
        <v>75</v>
      </c>
      <c r="BJ998">
        <v>212</v>
      </c>
      <c r="BK998" t="s">
        <v>1258</v>
      </c>
      <c r="BL998" t="s">
        <v>7128</v>
      </c>
      <c r="BM998" s="4" t="s">
        <v>2096</v>
      </c>
      <c r="BN998" s="4" t="s">
        <v>7384</v>
      </c>
      <c r="BO998" s="4" t="s">
        <v>7385</v>
      </c>
      <c r="BP998" s="4" t="s">
        <v>7386</v>
      </c>
      <c r="BQ998" s="7">
        <f t="shared" si="2035"/>
        <v>1437.4833333333333</v>
      </c>
      <c r="BR998" s="7">
        <f t="shared" si="2036"/>
        <v>978.8</v>
      </c>
      <c r="BS998" s="7">
        <f t="shared" si="2037"/>
        <v>216.26666666666668</v>
      </c>
      <c r="BT998" s="7">
        <f t="shared" si="2038"/>
        <v>242.41666666666666</v>
      </c>
      <c r="BU998" s="12">
        <v>1927</v>
      </c>
      <c r="BV998">
        <v>0</v>
      </c>
      <c r="BW998">
        <v>0</v>
      </c>
      <c r="BX998">
        <v>0</v>
      </c>
      <c r="BY998" s="18">
        <f t="shared" si="2039"/>
        <v>14.608955223880596</v>
      </c>
      <c r="BZ998" s="18">
        <f t="shared" si="2040"/>
        <v>3.2278606965174133</v>
      </c>
      <c r="CA998" s="18">
        <f t="shared" si="2041"/>
        <v>3.6181592039800994</v>
      </c>
      <c r="CB998" s="6">
        <v>43</v>
      </c>
      <c r="CC998" s="6">
        <v>29</v>
      </c>
      <c r="CD998" s="6">
        <v>0</v>
      </c>
      <c r="CE998" s="6">
        <v>72</v>
      </c>
      <c r="CF998" s="6">
        <v>24</v>
      </c>
      <c r="CG998" s="6">
        <v>2</v>
      </c>
      <c r="CH998" s="6">
        <v>15</v>
      </c>
      <c r="CI998" s="6">
        <v>41</v>
      </c>
      <c r="CJ998" s="11">
        <f t="shared" si="2042"/>
        <v>2.6358806702084183</v>
      </c>
      <c r="CK998" s="11">
        <f t="shared" si="2043"/>
        <v>7.1777243038844967</v>
      </c>
      <c r="CL998" s="11">
        <f t="shared" si="2044"/>
        <v>0</v>
      </c>
      <c r="CM998" s="11">
        <f t="shared" si="2045"/>
        <v>1.4711892112791174</v>
      </c>
      <c r="CN998" s="11">
        <f t="shared" si="2046"/>
        <v>0.4950154692334135</v>
      </c>
      <c r="CO998" s="11">
        <f t="shared" si="2047"/>
        <v>4.1615289765721331</v>
      </c>
      <c r="CP998" s="52">
        <f t="shared" si="2026"/>
        <v>0.20930232558139536</v>
      </c>
      <c r="CQ998" s="52">
        <f t="shared" si="2027"/>
        <v>0.23255813953488372</v>
      </c>
      <c r="CR998" s="52">
        <f t="shared" si="2028"/>
        <v>0.44186046511627908</v>
      </c>
      <c r="CS998" s="52">
        <f t="shared" si="2029"/>
        <v>0.17241379310344829</v>
      </c>
      <c r="CT998" s="52">
        <f t="shared" si="2030"/>
        <v>0.44827586206896552</v>
      </c>
      <c r="CU998" s="52">
        <f t="shared" si="2031"/>
        <v>0.62068965517241381</v>
      </c>
      <c r="CV998">
        <v>0</v>
      </c>
      <c r="CW998" s="60">
        <f t="shared" si="2064"/>
        <v>90.196024747597789</v>
      </c>
      <c r="CX998" s="60">
        <f t="shared" si="2065"/>
        <v>125.49157636276054</v>
      </c>
      <c r="CY998" s="60">
        <v>20.472467351398077</v>
      </c>
      <c r="CZ998" s="60">
        <v>14.362693253293736</v>
      </c>
      <c r="DA998" s="60">
        <v>0.21911753702396988</v>
      </c>
      <c r="DB998" s="60">
        <v>-0.49404399923479503</v>
      </c>
      <c r="DC998" s="60">
        <v>0</v>
      </c>
      <c r="DD998" s="60">
        <f t="shared" si="2066"/>
        <v>34.560234142480986</v>
      </c>
      <c r="DE998" s="60">
        <f t="shared" si="2067"/>
        <v>48.084361524165125</v>
      </c>
      <c r="DF998" s="60">
        <v>31.094423175102946</v>
      </c>
      <c r="DG998" s="60">
        <v>3.1503375699923355</v>
      </c>
      <c r="DH998" s="60">
        <v>13.397183839407402</v>
      </c>
      <c r="DI998" s="60">
        <v>7.9938460206141126</v>
      </c>
      <c r="DJ998" s="60">
        <f t="shared" si="2068"/>
        <v>55.635790605116803</v>
      </c>
      <c r="DK998" s="60">
        <f t="shared" si="2069"/>
        <v>77.407214838595422</v>
      </c>
      <c r="DL998" s="60"/>
      <c r="DM998" s="60"/>
      <c r="DN998" s="60">
        <f t="shared" si="2070"/>
        <v>0</v>
      </c>
      <c r="DO998" s="59">
        <v>978.8</v>
      </c>
      <c r="DP998" s="59">
        <v>242.41666666666669</v>
      </c>
      <c r="DQ998" s="59">
        <v>216.26666666666665</v>
      </c>
      <c r="DR998" s="58">
        <v>1437.4833333333333</v>
      </c>
    </row>
    <row r="999" spans="1:122" x14ac:dyDescent="0.2">
      <c r="A999" t="s">
        <v>4677</v>
      </c>
      <c r="B999" t="s">
        <v>4677</v>
      </c>
      <c r="C999" t="str">
        <f t="shared" si="2048"/>
        <v xml:space="preserve">Pyatt, Taylor </v>
      </c>
      <c r="D999" t="str">
        <f t="shared" si="2049"/>
        <v>Taylor Pyatt</v>
      </c>
      <c r="E999" t="str">
        <f t="shared" si="2050"/>
        <v>LW</v>
      </c>
      <c r="F999" t="s">
        <v>4588</v>
      </c>
      <c r="G999">
        <v>76</v>
      </c>
      <c r="H999">
        <v>23</v>
      </c>
      <c r="I999">
        <v>14</v>
      </c>
      <c r="J999">
        <f t="shared" si="2051"/>
        <v>37</v>
      </c>
      <c r="K999">
        <v>5</v>
      </c>
      <c r="L999">
        <v>42</v>
      </c>
      <c r="M999" s="5" t="s">
        <v>5492</v>
      </c>
      <c r="N999" s="7">
        <f t="shared" si="2052"/>
        <v>13.966666666666667</v>
      </c>
      <c r="O999" s="7">
        <f t="shared" si="2053"/>
        <v>1061.4666666666667</v>
      </c>
      <c r="P999">
        <v>9</v>
      </c>
      <c r="Q999">
        <v>2</v>
      </c>
      <c r="R999">
        <v>0</v>
      </c>
      <c r="S999">
        <v>0</v>
      </c>
      <c r="T999">
        <f t="shared" si="2054"/>
        <v>14</v>
      </c>
      <c r="U999">
        <f t="shared" si="2055"/>
        <v>12</v>
      </c>
      <c r="V999">
        <v>150</v>
      </c>
      <c r="W999" s="9">
        <f t="shared" si="2056"/>
        <v>0.15333333333333332</v>
      </c>
      <c r="X999">
        <v>1367</v>
      </c>
      <c r="Y999">
        <v>4</v>
      </c>
      <c r="Z999">
        <v>0</v>
      </c>
      <c r="AA999">
        <v>0</v>
      </c>
      <c r="AB999">
        <v>4</v>
      </c>
      <c r="AC999" s="9">
        <f t="shared" si="2057"/>
        <v>0</v>
      </c>
      <c r="AD999" s="5" t="s">
        <v>5422</v>
      </c>
      <c r="AE999" s="11">
        <f t="shared" si="2071"/>
        <v>28.666666666666668</v>
      </c>
      <c r="AF999" s="27">
        <v>68</v>
      </c>
      <c r="AG999" s="12">
        <v>3163775</v>
      </c>
      <c r="AH999" s="13" t="s">
        <v>6459</v>
      </c>
      <c r="AI999" s="13" t="s">
        <v>4492</v>
      </c>
      <c r="AJ999" s="14">
        <v>3.5</v>
      </c>
      <c r="AK999" s="13" t="s">
        <v>6485</v>
      </c>
      <c r="AL999" s="13" t="s">
        <v>6469</v>
      </c>
      <c r="AM999" s="13" t="s">
        <v>6436</v>
      </c>
      <c r="AN999" s="18">
        <f t="shared" si="2058"/>
        <v>25.1</v>
      </c>
      <c r="AO999" s="18">
        <f t="shared" si="2059"/>
        <v>20.2</v>
      </c>
      <c r="AP999" s="18">
        <f t="shared" si="2060"/>
        <v>3.5</v>
      </c>
      <c r="AQ999" s="18">
        <f t="shared" si="2061"/>
        <v>2.9</v>
      </c>
      <c r="AR999" s="18">
        <f t="shared" si="2033"/>
        <v>4.5015328495479059</v>
      </c>
      <c r="AS999" s="18">
        <f t="shared" si="2062"/>
        <v>2.1</v>
      </c>
      <c r="AT999" s="18">
        <f t="shared" si="2034"/>
        <v>3.2597306841553806</v>
      </c>
      <c r="AU999" s="18">
        <f t="shared" si="2063"/>
        <v>4.9000000000000004</v>
      </c>
      <c r="AV999" s="66">
        <v>26</v>
      </c>
      <c r="AW999" s="66">
        <v>78</v>
      </c>
      <c r="AX999" s="66">
        <v>45</v>
      </c>
      <c r="AY999" s="66">
        <v>8</v>
      </c>
      <c r="AZ999" s="66">
        <v>31</v>
      </c>
      <c r="BA999" s="66">
        <v>0</v>
      </c>
      <c r="BB999" s="66">
        <v>4</v>
      </c>
      <c r="BC999" s="66">
        <v>0</v>
      </c>
      <c r="BD999">
        <v>9</v>
      </c>
      <c r="BE999" t="s">
        <v>2933</v>
      </c>
      <c r="BF999" t="s">
        <v>661</v>
      </c>
      <c r="BG999" t="s">
        <v>7484</v>
      </c>
      <c r="BH999" t="s">
        <v>7457</v>
      </c>
      <c r="BI999">
        <v>76</v>
      </c>
      <c r="BJ999">
        <v>233</v>
      </c>
      <c r="BK999" t="s">
        <v>1259</v>
      </c>
      <c r="BL999" t="s">
        <v>7128</v>
      </c>
      <c r="BM999" s="4" t="s">
        <v>513</v>
      </c>
      <c r="BN999" s="4" t="s">
        <v>6805</v>
      </c>
      <c r="BO999" s="4" t="s">
        <v>1558</v>
      </c>
      <c r="BP999" s="4" t="s">
        <v>6806</v>
      </c>
      <c r="BQ999" s="7">
        <f t="shared" si="2035"/>
        <v>1060.8499999999999</v>
      </c>
      <c r="BR999" s="7">
        <f t="shared" si="2036"/>
        <v>833.25</v>
      </c>
      <c r="BS999" s="7">
        <f t="shared" si="2037"/>
        <v>1.9833333333333334</v>
      </c>
      <c r="BT999" s="7">
        <f t="shared" si="2038"/>
        <v>225.61666666666667</v>
      </c>
      <c r="BU999" s="12">
        <v>1367</v>
      </c>
      <c r="BV999">
        <v>0</v>
      </c>
      <c r="BW999">
        <v>0</v>
      </c>
      <c r="BX999">
        <v>0</v>
      </c>
      <c r="BY999" s="18">
        <f t="shared" si="2039"/>
        <v>10.963815789473685</v>
      </c>
      <c r="BZ999" s="18">
        <f t="shared" si="2040"/>
        <v>2.6096491228070177E-2</v>
      </c>
      <c r="CA999" s="18">
        <f t="shared" si="2041"/>
        <v>2.9686403508771932</v>
      </c>
      <c r="CB999" s="6">
        <v>36</v>
      </c>
      <c r="CC999" s="6">
        <v>19</v>
      </c>
      <c r="CD999" s="6">
        <v>0</v>
      </c>
      <c r="CE999" s="6">
        <v>55</v>
      </c>
      <c r="CF999" s="6">
        <v>29</v>
      </c>
      <c r="CG999" s="6">
        <v>2</v>
      </c>
      <c r="CH999" s="6">
        <v>0</v>
      </c>
      <c r="CI999" s="6">
        <v>31</v>
      </c>
      <c r="CJ999" s="11">
        <f t="shared" si="2042"/>
        <v>2.5922592259225921</v>
      </c>
      <c r="CK999" s="11">
        <f t="shared" si="2043"/>
        <v>5.0528182019649845</v>
      </c>
      <c r="CL999" s="11">
        <f t="shared" si="2044"/>
        <v>0</v>
      </c>
      <c r="CM999" s="11">
        <f t="shared" si="2045"/>
        <v>2.0882088208820879</v>
      </c>
      <c r="CN999" s="11">
        <f t="shared" si="2046"/>
        <v>0.53187560020684055</v>
      </c>
      <c r="CO999" s="11">
        <f t="shared" si="2047"/>
        <v>0</v>
      </c>
      <c r="CP999" s="52">
        <f t="shared" si="2026"/>
        <v>0.3888888888888889</v>
      </c>
      <c r="CQ999" s="52">
        <f t="shared" si="2027"/>
        <v>0.33333333333333331</v>
      </c>
      <c r="CR999" s="52">
        <f t="shared" si="2028"/>
        <v>0.72222222222222221</v>
      </c>
      <c r="CS999" s="52">
        <f t="shared" si="2029"/>
        <v>0.47368421052631576</v>
      </c>
      <c r="CT999" s="52">
        <f t="shared" si="2030"/>
        <v>0.10526315789473684</v>
      </c>
      <c r="CU999" s="52">
        <f t="shared" si="2031"/>
        <v>0.57894736842105265</v>
      </c>
      <c r="CV999">
        <v>0</v>
      </c>
      <c r="CW999" s="60">
        <f t="shared" si="2064"/>
        <v>36.10461753438922</v>
      </c>
      <c r="CX999" s="60">
        <f t="shared" si="2065"/>
        <v>68.067337577205492</v>
      </c>
      <c r="CY999" s="60">
        <v>18.782871687967052</v>
      </c>
      <c r="CZ999" s="60">
        <v>7.3150114252556913</v>
      </c>
      <c r="DA999" s="60">
        <v>0.16170680644543942</v>
      </c>
      <c r="DB999" s="60">
        <v>-2.4178153234922364E-2</v>
      </c>
      <c r="DC999" s="60">
        <v>-0.99538724492847963</v>
      </c>
      <c r="DD999" s="60">
        <f t="shared" si="2066"/>
        <v>25.240024521504782</v>
      </c>
      <c r="DE999" s="60">
        <f t="shared" si="2067"/>
        <v>47.584530369995356</v>
      </c>
      <c r="DF999" s="60">
        <v>8.2130604365103661</v>
      </c>
      <c r="DG999" s="60">
        <v>0.2280837045136094</v>
      </c>
      <c r="DH999" s="60">
        <v>0.18115906402291498</v>
      </c>
      <c r="DI999" s="60">
        <v>2.2422898078375444</v>
      </c>
      <c r="DJ999" s="60">
        <f t="shared" si="2068"/>
        <v>10.864593012884434</v>
      </c>
      <c r="DK999" s="60">
        <f t="shared" si="2069"/>
        <v>20.482807207210133</v>
      </c>
      <c r="DL999" s="60"/>
      <c r="DM999" s="60"/>
      <c r="DN999" s="60">
        <f t="shared" si="2070"/>
        <v>0</v>
      </c>
      <c r="DO999" s="59">
        <v>833.25</v>
      </c>
      <c r="DP999" s="59">
        <v>225.61666666666667</v>
      </c>
      <c r="DQ999" s="59">
        <v>1.9833333333333334</v>
      </c>
      <c r="DR999" s="58">
        <v>1060.8499999999999</v>
      </c>
    </row>
    <row r="1000" spans="1:122" x14ac:dyDescent="0.2">
      <c r="A1000" t="s">
        <v>4677</v>
      </c>
      <c r="B1000" t="s">
        <v>4677</v>
      </c>
      <c r="C1000" t="str">
        <f t="shared" si="2048"/>
        <v xml:space="preserve">Linden, Trevor </v>
      </c>
      <c r="D1000" t="str">
        <f t="shared" si="2049"/>
        <v>Trevor Linden</v>
      </c>
      <c r="E1000" t="str">
        <f t="shared" si="2050"/>
        <v xml:space="preserve">C </v>
      </c>
      <c r="F1000" t="s">
        <v>4592</v>
      </c>
      <c r="G1000">
        <v>80</v>
      </c>
      <c r="H1000">
        <v>12</v>
      </c>
      <c r="I1000">
        <v>13</v>
      </c>
      <c r="J1000">
        <f t="shared" si="2051"/>
        <v>25</v>
      </c>
      <c r="K1000">
        <v>-6</v>
      </c>
      <c r="L1000">
        <v>34</v>
      </c>
      <c r="M1000" s="5" t="s">
        <v>5640</v>
      </c>
      <c r="N1000" s="7">
        <f t="shared" si="2052"/>
        <v>12.333333333333334</v>
      </c>
      <c r="O1000" s="7">
        <f t="shared" si="2053"/>
        <v>986.66666666666674</v>
      </c>
      <c r="P1000">
        <v>5</v>
      </c>
      <c r="Q1000">
        <v>2</v>
      </c>
      <c r="R1000">
        <v>0</v>
      </c>
      <c r="S1000">
        <v>0</v>
      </c>
      <c r="T1000">
        <f t="shared" si="2054"/>
        <v>7</v>
      </c>
      <c r="U1000">
        <f t="shared" si="2055"/>
        <v>11</v>
      </c>
      <c r="V1000">
        <v>92</v>
      </c>
      <c r="W1000" s="9">
        <f t="shared" si="2056"/>
        <v>0.13043478260869565</v>
      </c>
      <c r="X1000">
        <v>1335</v>
      </c>
      <c r="Y1000">
        <v>1</v>
      </c>
      <c r="Z1000">
        <v>0</v>
      </c>
      <c r="AA1000">
        <v>107</v>
      </c>
      <c r="AB1000">
        <v>104</v>
      </c>
      <c r="AC1000" s="9">
        <f t="shared" si="2057"/>
        <v>0.50710900473933651</v>
      </c>
      <c r="AD1000" s="5" t="s">
        <v>5424</v>
      </c>
      <c r="AE1000" s="11">
        <f t="shared" si="2071"/>
        <v>39.483333333333334</v>
      </c>
      <c r="AF1000" s="27">
        <v>59</v>
      </c>
      <c r="AG1000" s="12">
        <v>1710933</v>
      </c>
      <c r="AH1000" s="13" t="s">
        <v>6290</v>
      </c>
      <c r="AI1000" s="13" t="s">
        <v>4426</v>
      </c>
      <c r="AJ1000" s="14">
        <v>-6.4</v>
      </c>
      <c r="AK1000" s="13" t="s">
        <v>6435</v>
      </c>
      <c r="AL1000" s="13" t="s">
        <v>6422</v>
      </c>
      <c r="AM1000" s="13" t="s">
        <v>6274</v>
      </c>
      <c r="AN1000" s="18">
        <f t="shared" si="2058"/>
        <v>22.7</v>
      </c>
      <c r="AO1000" s="18">
        <f t="shared" si="2059"/>
        <v>20.8</v>
      </c>
      <c r="AP1000" s="18">
        <f t="shared" si="2060"/>
        <v>-6.4</v>
      </c>
      <c r="AQ1000" s="18">
        <f t="shared" si="2061"/>
        <v>-1.4</v>
      </c>
      <c r="AR1000" s="18">
        <f t="shared" si="2033"/>
        <v>-2.2055927530523829</v>
      </c>
      <c r="AS1000" s="18">
        <f t="shared" si="2062"/>
        <v>1</v>
      </c>
      <c r="AT1000" s="18">
        <f t="shared" si="2034"/>
        <v>1.5754233950374164</v>
      </c>
      <c r="AU1000" s="18">
        <f t="shared" si="2063"/>
        <v>-0.5</v>
      </c>
      <c r="AV1000" s="66">
        <v>19</v>
      </c>
      <c r="AW1000" s="66">
        <v>60</v>
      </c>
      <c r="AX1000" s="66">
        <v>40</v>
      </c>
      <c r="AY1000" s="66">
        <v>20</v>
      </c>
      <c r="AZ1000" s="66">
        <v>18</v>
      </c>
      <c r="BA1000" s="66">
        <v>107</v>
      </c>
      <c r="BB1000" s="66">
        <v>104</v>
      </c>
      <c r="BC1000" s="66">
        <v>4.5</v>
      </c>
      <c r="BD1000">
        <v>16</v>
      </c>
      <c r="BE1000" t="s">
        <v>171</v>
      </c>
      <c r="BF1000" t="s">
        <v>172</v>
      </c>
      <c r="BG1000" t="s">
        <v>7474</v>
      </c>
      <c r="BH1000" t="s">
        <v>7457</v>
      </c>
      <c r="BI1000">
        <v>76</v>
      </c>
      <c r="BJ1000">
        <v>220</v>
      </c>
      <c r="BK1000" t="s">
        <v>1258</v>
      </c>
      <c r="BL1000" t="s">
        <v>7128</v>
      </c>
      <c r="BM1000" s="4" t="s">
        <v>6913</v>
      </c>
      <c r="BN1000" s="4" t="s">
        <v>6914</v>
      </c>
      <c r="BO1000" s="4" t="s">
        <v>7242</v>
      </c>
      <c r="BP1000" s="4" t="s">
        <v>6915</v>
      </c>
      <c r="BQ1000" s="7">
        <f t="shared" si="2035"/>
        <v>987.2833333333333</v>
      </c>
      <c r="BR1000" s="7">
        <f t="shared" si="2036"/>
        <v>705.06666666666672</v>
      </c>
      <c r="BS1000" s="7">
        <f t="shared" si="2037"/>
        <v>126.46666666666667</v>
      </c>
      <c r="BT1000" s="7">
        <f t="shared" si="2038"/>
        <v>155.75</v>
      </c>
      <c r="BU1000" s="12">
        <v>1335</v>
      </c>
      <c r="BV1000">
        <v>0</v>
      </c>
      <c r="BW1000">
        <v>0</v>
      </c>
      <c r="BX1000">
        <v>0</v>
      </c>
      <c r="BY1000" s="18">
        <f t="shared" si="2039"/>
        <v>8.8133333333333344</v>
      </c>
      <c r="BZ1000" s="18">
        <f t="shared" si="2040"/>
        <v>1.5808333333333333</v>
      </c>
      <c r="CA1000" s="18">
        <f t="shared" si="2041"/>
        <v>1.9468749999999999</v>
      </c>
      <c r="CB1000" s="6">
        <v>21</v>
      </c>
      <c r="CC1000" s="6">
        <v>25</v>
      </c>
      <c r="CD1000" s="6">
        <v>0</v>
      </c>
      <c r="CE1000" s="6">
        <v>46</v>
      </c>
      <c r="CF1000" s="6">
        <v>24</v>
      </c>
      <c r="CG1000" s="6">
        <v>3</v>
      </c>
      <c r="CH1000" s="6">
        <v>11</v>
      </c>
      <c r="CI1000" s="6">
        <v>38</v>
      </c>
      <c r="CJ1000" s="11">
        <f t="shared" si="2042"/>
        <v>1.7870650529500753</v>
      </c>
      <c r="CK1000" s="11">
        <f t="shared" si="2043"/>
        <v>9.6308186195826639</v>
      </c>
      <c r="CL1000" s="11">
        <f t="shared" si="2044"/>
        <v>0</v>
      </c>
      <c r="CM1000" s="11">
        <f t="shared" si="2045"/>
        <v>2.0423600605143721</v>
      </c>
      <c r="CN1000" s="11">
        <f t="shared" si="2046"/>
        <v>1.1556982343499196</v>
      </c>
      <c r="CO1000" s="11">
        <f t="shared" si="2047"/>
        <v>5.21876647337902</v>
      </c>
      <c r="CP1000" s="52">
        <f t="shared" si="2026"/>
        <v>0.33333333333333331</v>
      </c>
      <c r="CQ1000" s="52">
        <f t="shared" si="2027"/>
        <v>0.52380952380952384</v>
      </c>
      <c r="CR1000" s="52">
        <f t="shared" si="2028"/>
        <v>0.85714285714285721</v>
      </c>
      <c r="CS1000" s="52">
        <f t="shared" si="2029"/>
        <v>0.2</v>
      </c>
      <c r="CT1000" s="52">
        <f t="shared" si="2030"/>
        <v>0.08</v>
      </c>
      <c r="CU1000" s="52">
        <f t="shared" si="2031"/>
        <v>0.28000000000000003</v>
      </c>
      <c r="CV1000">
        <v>0</v>
      </c>
      <c r="CW1000" s="60">
        <f t="shared" si="2064"/>
        <v>29.247020047111032</v>
      </c>
      <c r="CX1000" s="60">
        <f t="shared" si="2065"/>
        <v>59.247470426478777</v>
      </c>
      <c r="CY1000" s="60">
        <v>6.2119536811742968</v>
      </c>
      <c r="CZ1000" s="60">
        <v>2.8480781519485481</v>
      </c>
      <c r="DA1000" s="60">
        <v>0.15049293952032958</v>
      </c>
      <c r="DB1000" s="60">
        <v>-1.5417128298032849</v>
      </c>
      <c r="DC1000" s="60">
        <v>5.557678190103438</v>
      </c>
      <c r="DD1000" s="60">
        <f t="shared" si="2066"/>
        <v>13.226490132943329</v>
      </c>
      <c r="DE1000" s="60">
        <f t="shared" si="2067"/>
        <v>26.793706905366566</v>
      </c>
      <c r="DF1000" s="60">
        <v>7.1126379880912323</v>
      </c>
      <c r="DG1000" s="60">
        <v>-0.12784832324926482</v>
      </c>
      <c r="DH1000" s="60">
        <v>5.2988577471268963</v>
      </c>
      <c r="DI1000" s="60">
        <v>3.7368825021988381</v>
      </c>
      <c r="DJ1000" s="60">
        <f t="shared" si="2068"/>
        <v>16.020529914167703</v>
      </c>
      <c r="DK1000" s="60">
        <f t="shared" si="2069"/>
        <v>32.453763521112215</v>
      </c>
      <c r="DL1000" s="60"/>
      <c r="DM1000" s="60"/>
      <c r="DN1000" s="60">
        <f t="shared" si="2070"/>
        <v>0</v>
      </c>
      <c r="DO1000" s="59">
        <v>705.06666666666672</v>
      </c>
      <c r="DP1000" s="59">
        <v>155.75</v>
      </c>
      <c r="DQ1000" s="59">
        <v>126.46666666666667</v>
      </c>
      <c r="DR1000" s="58">
        <v>987.28333333333342</v>
      </c>
    </row>
    <row r="1001" spans="1:122" x14ac:dyDescent="0.2">
      <c r="A1001" t="s">
        <v>4677</v>
      </c>
      <c r="B1001" t="s">
        <v>4677</v>
      </c>
      <c r="C1001" t="str">
        <f t="shared" si="2048"/>
        <v xml:space="preserve">Mitchell, Willie </v>
      </c>
      <c r="D1001" t="str">
        <f t="shared" si="2049"/>
        <v>Willie Mitchell</v>
      </c>
      <c r="E1001" t="str">
        <f t="shared" si="2050"/>
        <v xml:space="preserve">D </v>
      </c>
      <c r="F1001" t="s">
        <v>4596</v>
      </c>
      <c r="G1001">
        <v>62</v>
      </c>
      <c r="H1001">
        <v>1</v>
      </c>
      <c r="I1001">
        <v>10</v>
      </c>
      <c r="J1001">
        <f t="shared" si="2051"/>
        <v>11</v>
      </c>
      <c r="K1001">
        <v>1</v>
      </c>
      <c r="L1001">
        <v>45</v>
      </c>
      <c r="M1001" s="5" t="s">
        <v>1211</v>
      </c>
      <c r="N1001" s="7">
        <f t="shared" si="2052"/>
        <v>22.216666666666665</v>
      </c>
      <c r="O1001" s="7">
        <f t="shared" si="2053"/>
        <v>1377.4333333333332</v>
      </c>
      <c r="P1001">
        <v>0</v>
      </c>
      <c r="Q1001">
        <v>0</v>
      </c>
      <c r="R1001">
        <v>0</v>
      </c>
      <c r="S1001">
        <v>1</v>
      </c>
      <c r="T1001">
        <f t="shared" si="2054"/>
        <v>1</v>
      </c>
      <c r="U1001">
        <f t="shared" si="2055"/>
        <v>9</v>
      </c>
      <c r="V1001">
        <v>54</v>
      </c>
      <c r="W1001" s="9">
        <f t="shared" si="2056"/>
        <v>1.8518518518518517E-2</v>
      </c>
      <c r="X1001">
        <v>1740</v>
      </c>
      <c r="Y1001">
        <v>0</v>
      </c>
      <c r="Z1001">
        <v>0</v>
      </c>
      <c r="AA1001">
        <v>0</v>
      </c>
      <c r="AB1001">
        <v>0</v>
      </c>
      <c r="AC1001" s="9">
        <f t="shared" si="2057"/>
        <v>0</v>
      </c>
      <c r="AD1001" s="5" t="s">
        <v>5425</v>
      </c>
      <c r="AE1001" s="11">
        <f t="shared" si="2071"/>
        <v>125.18333333333334</v>
      </c>
      <c r="AF1001" s="27">
        <v>63</v>
      </c>
      <c r="AG1001" s="12">
        <v>1633690</v>
      </c>
      <c r="AH1001" s="13" t="s">
        <v>4483</v>
      </c>
      <c r="AI1001" s="13" t="s">
        <v>6398</v>
      </c>
      <c r="AJ1001" s="14">
        <v>-5.9</v>
      </c>
      <c r="AK1001" s="13" t="s">
        <v>6335</v>
      </c>
      <c r="AL1001" s="13" t="s">
        <v>4364</v>
      </c>
      <c r="AM1001" s="13" t="s">
        <v>6381</v>
      </c>
      <c r="AN1001" s="18">
        <f t="shared" si="2058"/>
        <v>20.3</v>
      </c>
      <c r="AO1001" s="18">
        <f t="shared" si="2059"/>
        <v>38.200000000000003</v>
      </c>
      <c r="AP1001" s="18">
        <f t="shared" si="2060"/>
        <v>-5.9</v>
      </c>
      <c r="AQ1001" s="18">
        <f t="shared" si="2061"/>
        <v>-1.1000000000000001</v>
      </c>
      <c r="AR1001" s="18">
        <f t="shared" si="2033"/>
        <v>-1.2901460210723852</v>
      </c>
      <c r="AS1001" s="18">
        <f t="shared" si="2062"/>
        <v>3.7</v>
      </c>
      <c r="AT1001" s="18">
        <f t="shared" si="2034"/>
        <v>4.3395820708798407</v>
      </c>
      <c r="AU1001" s="18">
        <f t="shared" si="2063"/>
        <v>2.6</v>
      </c>
      <c r="AV1001" s="66">
        <v>121</v>
      </c>
      <c r="AW1001" s="66">
        <v>40</v>
      </c>
      <c r="AX1001" s="66">
        <v>34</v>
      </c>
      <c r="AY1001" s="66">
        <v>31</v>
      </c>
      <c r="AZ1001" s="66">
        <v>18</v>
      </c>
      <c r="BA1001" s="66">
        <v>0</v>
      </c>
      <c r="BB1001" s="66">
        <v>0</v>
      </c>
      <c r="BC1001" s="66">
        <v>0</v>
      </c>
      <c r="BE1001" t="s">
        <v>5272</v>
      </c>
      <c r="BF1001" t="s">
        <v>5273</v>
      </c>
      <c r="BG1001" t="s">
        <v>7490</v>
      </c>
      <c r="BH1001" t="s">
        <v>7457</v>
      </c>
      <c r="BI1001">
        <v>75</v>
      </c>
      <c r="BJ1001">
        <v>205</v>
      </c>
      <c r="BK1001" t="s">
        <v>1259</v>
      </c>
      <c r="BL1001" t="s">
        <v>7128</v>
      </c>
      <c r="BM1001" s="4" t="s">
        <v>4860</v>
      </c>
      <c r="BN1001" s="4" t="s">
        <v>4861</v>
      </c>
      <c r="BO1001" s="4" t="s">
        <v>1430</v>
      </c>
      <c r="BP1001" s="4" t="s">
        <v>2664</v>
      </c>
      <c r="BQ1001" s="7">
        <f t="shared" si="2035"/>
        <v>1377.0833333333333</v>
      </c>
      <c r="BR1001" s="7">
        <f t="shared" si="2036"/>
        <v>1048.9333333333334</v>
      </c>
      <c r="BS1001" s="7">
        <f t="shared" si="2037"/>
        <v>307.01666666666665</v>
      </c>
      <c r="BT1001" s="7">
        <f t="shared" si="2038"/>
        <v>21.133333333333333</v>
      </c>
      <c r="BU1001" s="12">
        <v>1740</v>
      </c>
      <c r="BV1001">
        <v>0</v>
      </c>
      <c r="BW1001">
        <v>0</v>
      </c>
      <c r="BX1001">
        <v>0</v>
      </c>
      <c r="BY1001" s="18">
        <f t="shared" si="2039"/>
        <v>16.918279569892473</v>
      </c>
      <c r="BZ1001" s="18">
        <f t="shared" si="2040"/>
        <v>4.9518817204301069</v>
      </c>
      <c r="CA1001" s="18">
        <f t="shared" si="2041"/>
        <v>0.34086021505376346</v>
      </c>
      <c r="CB1001" s="6">
        <v>34</v>
      </c>
      <c r="CC1001" s="6">
        <v>0</v>
      </c>
      <c r="CD1001" s="6">
        <v>2</v>
      </c>
      <c r="CE1001" s="6">
        <v>36</v>
      </c>
      <c r="CF1001" s="6">
        <v>37</v>
      </c>
      <c r="CG1001" s="6">
        <v>0</v>
      </c>
      <c r="CH1001" s="6">
        <v>36</v>
      </c>
      <c r="CI1001" s="6">
        <v>73</v>
      </c>
      <c r="CJ1001" s="11">
        <f t="shared" si="2042"/>
        <v>1.9448328460658444</v>
      </c>
      <c r="CK1001" s="11">
        <f t="shared" si="2043"/>
        <v>0</v>
      </c>
      <c r="CL1001" s="11">
        <f t="shared" si="2044"/>
        <v>0.39085825959502746</v>
      </c>
      <c r="CM1001" s="11">
        <f t="shared" si="2045"/>
        <v>2.116435744248125</v>
      </c>
      <c r="CN1001" s="11">
        <f t="shared" si="2046"/>
        <v>0</v>
      </c>
      <c r="CO1001" s="11">
        <f t="shared" si="2047"/>
        <v>7.0354486727104932</v>
      </c>
      <c r="CP1001" s="52">
        <f t="shared" si="2026"/>
        <v>2.9411764705882353E-2</v>
      </c>
      <c r="CQ1001" s="52">
        <f t="shared" si="2027"/>
        <v>0.26470588235294118</v>
      </c>
      <c r="CR1001" s="52">
        <f t="shared" si="2028"/>
        <v>0.29411764705882354</v>
      </c>
      <c r="CS1001" s="52">
        <f t="shared" si="2029"/>
        <v>0</v>
      </c>
      <c r="CT1001" s="52">
        <f t="shared" si="2030"/>
        <v>0</v>
      </c>
      <c r="CU1001" s="52">
        <f t="shared" si="2031"/>
        <v>0</v>
      </c>
      <c r="CV1001">
        <v>0</v>
      </c>
      <c r="CW1001" s="60">
        <f t="shared" si="2064"/>
        <v>38.501051081379885</v>
      </c>
      <c r="CX1001" s="60">
        <f t="shared" si="2065"/>
        <v>55.916806411686366</v>
      </c>
      <c r="CY1001" s="60">
        <v>0.80052412001285755</v>
      </c>
      <c r="CZ1001" s="60">
        <v>-0.80761151494629291</v>
      </c>
      <c r="DA1001" s="60">
        <v>0.20991068298305501</v>
      </c>
      <c r="DB1001" s="60">
        <v>0.47021474723564177</v>
      </c>
      <c r="DC1001" s="60">
        <v>0</v>
      </c>
      <c r="DD1001" s="60">
        <f t="shared" si="2066"/>
        <v>0.6730380352852614</v>
      </c>
      <c r="DE1001" s="60">
        <f t="shared" si="2067"/>
        <v>0.97748337953683939</v>
      </c>
      <c r="DF1001" s="60">
        <v>24.960644365292467</v>
      </c>
      <c r="DG1001" s="60">
        <v>0.47289399459164955</v>
      </c>
      <c r="DH1001" s="60">
        <v>9.0444769287138964</v>
      </c>
      <c r="DI1001" s="60">
        <v>3.3499977574966087</v>
      </c>
      <c r="DJ1001" s="60">
        <f t="shared" si="2068"/>
        <v>37.828013046094625</v>
      </c>
      <c r="DK1001" s="60">
        <f t="shared" si="2069"/>
        <v>54.939323032149524</v>
      </c>
      <c r="DL1001" s="60"/>
      <c r="DM1001" s="60"/>
      <c r="DN1001" s="60">
        <f t="shared" si="2070"/>
        <v>0</v>
      </c>
      <c r="DO1001" s="59">
        <v>1048.9333333333334</v>
      </c>
      <c r="DP1001" s="59">
        <v>21.133333333333333</v>
      </c>
      <c r="DQ1001" s="59">
        <v>307.01666666666665</v>
      </c>
      <c r="DR1001" s="58">
        <v>1377.0833333333335</v>
      </c>
    </row>
    <row r="1002" spans="1:122" x14ac:dyDescent="0.2">
      <c r="A1002" t="s">
        <v>4678</v>
      </c>
      <c r="B1002" t="s">
        <v>4678</v>
      </c>
      <c r="C1002" t="str">
        <f t="shared" si="2048"/>
        <v xml:space="preserve">Ovechkin, Alexander </v>
      </c>
      <c r="D1002" t="str">
        <f t="shared" si="2049"/>
        <v>Alexander Ovechkin</v>
      </c>
      <c r="E1002" t="str">
        <f t="shared" si="2050"/>
        <v>LW</v>
      </c>
      <c r="F1002" t="s">
        <v>4617</v>
      </c>
      <c r="G1002">
        <v>82</v>
      </c>
      <c r="H1002">
        <v>46</v>
      </c>
      <c r="I1002">
        <v>46</v>
      </c>
      <c r="J1002">
        <f t="shared" si="2051"/>
        <v>92</v>
      </c>
      <c r="K1002">
        <v>-19</v>
      </c>
      <c r="L1002">
        <v>52</v>
      </c>
      <c r="M1002" s="5" t="s">
        <v>5747</v>
      </c>
      <c r="N1002" s="7">
        <f t="shared" si="2052"/>
        <v>21.383333333333333</v>
      </c>
      <c r="O1002" s="7">
        <f t="shared" si="2053"/>
        <v>1753.4333333333334</v>
      </c>
      <c r="P1002">
        <v>16</v>
      </c>
      <c r="Q1002">
        <v>21</v>
      </c>
      <c r="R1002">
        <v>0</v>
      </c>
      <c r="S1002">
        <v>0</v>
      </c>
      <c r="T1002">
        <f t="shared" si="2054"/>
        <v>30</v>
      </c>
      <c r="U1002">
        <f t="shared" si="2055"/>
        <v>25</v>
      </c>
      <c r="V1002">
        <v>392</v>
      </c>
      <c r="W1002" s="9">
        <f t="shared" si="2056"/>
        <v>0.11734693877551021</v>
      </c>
      <c r="X1002">
        <v>1985</v>
      </c>
      <c r="Y1002">
        <v>8</v>
      </c>
      <c r="Z1002">
        <v>0</v>
      </c>
      <c r="AA1002">
        <v>8</v>
      </c>
      <c r="AB1002">
        <v>9</v>
      </c>
      <c r="AC1002" s="9">
        <f t="shared" si="2057"/>
        <v>0.47058823529411764</v>
      </c>
      <c r="AD1002" s="5" t="s">
        <v>5427</v>
      </c>
      <c r="AE1002" s="11">
        <f t="shared" si="2071"/>
        <v>19.05</v>
      </c>
      <c r="AF1002" s="27">
        <v>26</v>
      </c>
      <c r="AG1002" s="12">
        <v>4054910</v>
      </c>
      <c r="AH1002" s="13" t="s">
        <v>341</v>
      </c>
      <c r="AI1002" s="13" t="s">
        <v>6380</v>
      </c>
      <c r="AJ1002" s="14">
        <v>0.6</v>
      </c>
      <c r="AK1002" s="13" t="s">
        <v>4371</v>
      </c>
      <c r="AL1002" s="13" t="s">
        <v>6425</v>
      </c>
      <c r="AM1002" s="13" t="s">
        <v>6514</v>
      </c>
      <c r="AN1002" s="18">
        <f t="shared" si="2058"/>
        <v>45.6</v>
      </c>
      <c r="AO1002" s="18">
        <f t="shared" si="2059"/>
        <v>32.6</v>
      </c>
      <c r="AP1002" s="18">
        <f t="shared" si="2060"/>
        <v>0.6</v>
      </c>
      <c r="AQ1002" s="18">
        <f t="shared" si="2061"/>
        <v>15.1</v>
      </c>
      <c r="AR1002" s="18">
        <f t="shared" si="2033"/>
        <v>13.581579420759128</v>
      </c>
      <c r="AS1002" s="18">
        <f t="shared" si="2062"/>
        <v>0.8</v>
      </c>
      <c r="AT1002" s="18">
        <f t="shared" si="2034"/>
        <v>0.71955387659651027</v>
      </c>
      <c r="AU1002" s="18">
        <f t="shared" si="2063"/>
        <v>15.9</v>
      </c>
      <c r="AV1002" s="66">
        <v>44</v>
      </c>
      <c r="AW1002" s="66">
        <v>184</v>
      </c>
      <c r="AX1002" s="66">
        <v>148</v>
      </c>
      <c r="AY1002" s="66">
        <v>95</v>
      </c>
      <c r="AZ1002" s="66">
        <v>67</v>
      </c>
      <c r="BA1002" s="66">
        <v>8</v>
      </c>
      <c r="BB1002" s="66">
        <v>9</v>
      </c>
      <c r="BC1002" s="66">
        <v>0.3</v>
      </c>
      <c r="BD1002">
        <v>8</v>
      </c>
      <c r="BE1002" t="s">
        <v>7451</v>
      </c>
      <c r="BF1002" t="s">
        <v>7452</v>
      </c>
      <c r="BH1002" t="s">
        <v>7453</v>
      </c>
      <c r="BI1002">
        <v>74</v>
      </c>
      <c r="BJ1002">
        <v>220</v>
      </c>
      <c r="BK1002" t="s">
        <v>1258</v>
      </c>
      <c r="BL1002" t="s">
        <v>7128</v>
      </c>
      <c r="BM1002" s="4" t="s">
        <v>1882</v>
      </c>
      <c r="BN1002" s="4" t="s">
        <v>1883</v>
      </c>
      <c r="BO1002" s="4" t="s">
        <v>623</v>
      </c>
      <c r="BP1002" s="4" t="s">
        <v>2655</v>
      </c>
      <c r="BQ1002" s="7">
        <f t="shared" si="2035"/>
        <v>1753.8333333333333</v>
      </c>
      <c r="BR1002" s="7">
        <f t="shared" si="2036"/>
        <v>1284.0666666666666</v>
      </c>
      <c r="BS1002" s="7">
        <f t="shared" si="2037"/>
        <v>16.333333333333332</v>
      </c>
      <c r="BT1002" s="7">
        <f t="shared" si="2038"/>
        <v>453.43333333333334</v>
      </c>
      <c r="BU1002" s="12">
        <v>1985</v>
      </c>
      <c r="BV1002">
        <v>12</v>
      </c>
      <c r="BW1002">
        <v>2</v>
      </c>
      <c r="BX1002">
        <v>0</v>
      </c>
      <c r="BY1002" s="18">
        <f t="shared" si="2039"/>
        <v>15.659349593495934</v>
      </c>
      <c r="BZ1002" s="18">
        <f t="shared" si="2040"/>
        <v>0.19918699186991867</v>
      </c>
      <c r="CA1002" s="18">
        <f t="shared" si="2041"/>
        <v>5.5296747967479671</v>
      </c>
      <c r="CB1002" s="6">
        <v>70</v>
      </c>
      <c r="CC1002" s="6">
        <v>52</v>
      </c>
      <c r="CD1002" s="6">
        <v>0</v>
      </c>
      <c r="CE1002" s="6">
        <v>122</v>
      </c>
      <c r="CF1002" s="6">
        <v>71</v>
      </c>
      <c r="CG1002" s="6">
        <v>9</v>
      </c>
      <c r="CH1002" s="6">
        <v>1</v>
      </c>
      <c r="CI1002" s="6">
        <v>81</v>
      </c>
      <c r="CJ1002" s="11">
        <f t="shared" si="2042"/>
        <v>3.2708582108924773</v>
      </c>
      <c r="CK1002" s="11">
        <f t="shared" si="2043"/>
        <v>6.8808351099022271</v>
      </c>
      <c r="CL1002" s="11">
        <f t="shared" si="2044"/>
        <v>0</v>
      </c>
      <c r="CM1002" s="11">
        <f t="shared" si="2045"/>
        <v>3.3175847567623693</v>
      </c>
      <c r="CN1002" s="11">
        <f t="shared" si="2046"/>
        <v>1.1909137690215394</v>
      </c>
      <c r="CO1002" s="11">
        <f t="shared" si="2047"/>
        <v>3.6734693877551026</v>
      </c>
      <c r="CP1002" s="52">
        <f t="shared" si="2026"/>
        <v>0.42857142857142855</v>
      </c>
      <c r="CQ1002" s="52">
        <f t="shared" si="2027"/>
        <v>0.35714285714285715</v>
      </c>
      <c r="CR1002" s="52">
        <f t="shared" si="2028"/>
        <v>0.7857142857142857</v>
      </c>
      <c r="CS1002" s="52">
        <f t="shared" si="2029"/>
        <v>0.30769230769230771</v>
      </c>
      <c r="CT1002" s="52">
        <f t="shared" si="2030"/>
        <v>0.40384615384615385</v>
      </c>
      <c r="CU1002" s="52">
        <f t="shared" si="2031"/>
        <v>0.71153846153846156</v>
      </c>
      <c r="CV1002">
        <v>0</v>
      </c>
      <c r="CW1002" s="60">
        <f t="shared" si="2064"/>
        <v>98.674400349954681</v>
      </c>
      <c r="CX1002" s="60">
        <f t="shared" si="2065"/>
        <v>112.52426154133387</v>
      </c>
      <c r="CY1002" s="60">
        <v>55.546778677655055</v>
      </c>
      <c r="CZ1002" s="60">
        <v>27.868366959244312</v>
      </c>
      <c r="DA1002" s="60">
        <v>0.26877754883571325</v>
      </c>
      <c r="DB1002" s="60">
        <v>-0.20157188737365736</v>
      </c>
      <c r="DC1002" s="60">
        <v>3.0594603903136219</v>
      </c>
      <c r="DD1002" s="60">
        <f t="shared" si="2066"/>
        <v>86.54181168867504</v>
      </c>
      <c r="DE1002" s="60">
        <f t="shared" si="2067"/>
        <v>98.688752282058388</v>
      </c>
      <c r="DF1002" s="60">
        <v>2.0115299036763856</v>
      </c>
      <c r="DG1002" s="60">
        <v>-0.55851427255375086</v>
      </c>
      <c r="DH1002" s="60">
        <v>1.1168276755735997</v>
      </c>
      <c r="DI1002" s="60">
        <v>9.5627453545834022</v>
      </c>
      <c r="DJ1002" s="60">
        <f t="shared" si="2068"/>
        <v>12.132588661279637</v>
      </c>
      <c r="DK1002" s="60">
        <f t="shared" si="2069"/>
        <v>13.83550925927546</v>
      </c>
      <c r="DL1002" s="60"/>
      <c r="DM1002" s="60"/>
      <c r="DN1002" s="60">
        <f t="shared" si="2070"/>
        <v>0</v>
      </c>
      <c r="DO1002" s="58">
        <v>1284.0666666666666</v>
      </c>
      <c r="DP1002" s="58">
        <v>453.43333333333334</v>
      </c>
      <c r="DQ1002" s="58">
        <v>16.333333333333332</v>
      </c>
      <c r="DR1002" s="58">
        <v>1753.8333333333333</v>
      </c>
    </row>
    <row r="1003" spans="1:122" x14ac:dyDescent="0.2">
      <c r="A1003" t="s">
        <v>4678</v>
      </c>
      <c r="B1003" t="s">
        <v>4678</v>
      </c>
      <c r="C1003" t="str">
        <f t="shared" si="2048"/>
        <v xml:space="preserve">Semin, Alexander </v>
      </c>
      <c r="D1003" t="str">
        <f t="shared" si="2049"/>
        <v>Alexander Semin</v>
      </c>
      <c r="E1003" t="str">
        <f t="shared" si="2050"/>
        <v>LW</v>
      </c>
      <c r="F1003" t="s">
        <v>4618</v>
      </c>
      <c r="G1003">
        <v>77</v>
      </c>
      <c r="H1003">
        <v>38</v>
      </c>
      <c r="I1003">
        <v>35</v>
      </c>
      <c r="J1003">
        <f t="shared" si="2051"/>
        <v>73</v>
      </c>
      <c r="K1003">
        <v>-7</v>
      </c>
      <c r="L1003">
        <v>90</v>
      </c>
      <c r="M1003" s="5" t="s">
        <v>5700</v>
      </c>
      <c r="N1003" s="7">
        <f t="shared" si="2052"/>
        <v>18.399999999999999</v>
      </c>
      <c r="O1003" s="7">
        <f t="shared" si="2053"/>
        <v>1416.8</v>
      </c>
      <c r="P1003">
        <v>17</v>
      </c>
      <c r="Q1003">
        <v>21</v>
      </c>
      <c r="R1003">
        <v>0</v>
      </c>
      <c r="S1003">
        <v>0</v>
      </c>
      <c r="T1003">
        <f t="shared" si="2054"/>
        <v>21</v>
      </c>
      <c r="U1003">
        <f t="shared" si="2055"/>
        <v>14</v>
      </c>
      <c r="V1003">
        <v>243</v>
      </c>
      <c r="W1003" s="9">
        <f t="shared" si="2056"/>
        <v>0.15637860082304528</v>
      </c>
      <c r="X1003">
        <v>1623</v>
      </c>
      <c r="Y1003">
        <v>6</v>
      </c>
      <c r="Z1003">
        <v>0</v>
      </c>
      <c r="AA1003">
        <v>12</v>
      </c>
      <c r="AB1003">
        <v>32</v>
      </c>
      <c r="AC1003" s="9">
        <f t="shared" si="2057"/>
        <v>0.27272727272727271</v>
      </c>
      <c r="AD1003" s="5" t="s">
        <v>1699</v>
      </c>
      <c r="AE1003" s="11">
        <f t="shared" si="2071"/>
        <v>19.399999999999999</v>
      </c>
      <c r="AF1003" s="27">
        <v>33</v>
      </c>
      <c r="AG1003" s="12">
        <v>3713948</v>
      </c>
      <c r="AH1003" s="13" t="s">
        <v>4511</v>
      </c>
      <c r="AI1003" s="13" t="s">
        <v>6281</v>
      </c>
      <c r="AJ1003" s="14">
        <v>10.3</v>
      </c>
      <c r="AK1003" s="13" t="s">
        <v>6496</v>
      </c>
      <c r="AL1003" s="13" t="s">
        <v>6302</v>
      </c>
      <c r="AM1003" s="13" t="s">
        <v>4470</v>
      </c>
      <c r="AN1003" s="18">
        <f t="shared" si="2058"/>
        <v>37.9</v>
      </c>
      <c r="AO1003" s="18">
        <f t="shared" si="2059"/>
        <v>24.7</v>
      </c>
      <c r="AP1003" s="18">
        <f t="shared" si="2060"/>
        <v>10.3</v>
      </c>
      <c r="AQ1003" s="18">
        <f t="shared" si="2061"/>
        <v>11.4</v>
      </c>
      <c r="AR1003" s="18">
        <f t="shared" si="2033"/>
        <v>12.237558929034682</v>
      </c>
      <c r="AS1003" s="18">
        <f t="shared" si="2062"/>
        <v>2</v>
      </c>
      <c r="AT1003" s="18">
        <f t="shared" si="2034"/>
        <v>2.1469401629885407</v>
      </c>
      <c r="AU1003" s="18">
        <f t="shared" si="2063"/>
        <v>13.4</v>
      </c>
      <c r="AV1003" s="66">
        <v>17</v>
      </c>
      <c r="AW1003" s="66">
        <v>34</v>
      </c>
      <c r="AX1003" s="66">
        <v>136</v>
      </c>
      <c r="AY1003" s="66">
        <v>76</v>
      </c>
      <c r="AZ1003" s="66">
        <v>63</v>
      </c>
      <c r="BA1003" s="66">
        <v>12</v>
      </c>
      <c r="BB1003" s="66">
        <v>32</v>
      </c>
      <c r="BC1003" s="66">
        <v>0.9</v>
      </c>
      <c r="BD1003">
        <v>28</v>
      </c>
      <c r="BE1003" t="s">
        <v>7477</v>
      </c>
      <c r="BF1003" t="s">
        <v>7478</v>
      </c>
      <c r="BH1003" t="s">
        <v>7453</v>
      </c>
      <c r="BI1003">
        <v>74</v>
      </c>
      <c r="BJ1003">
        <v>200</v>
      </c>
      <c r="BK1003" t="s">
        <v>1259</v>
      </c>
      <c r="BL1003" t="s">
        <v>7128</v>
      </c>
      <c r="BM1003" s="4" t="s">
        <v>4832</v>
      </c>
      <c r="BN1003" s="4" t="s">
        <v>7423</v>
      </c>
      <c r="BO1003" s="4" t="s">
        <v>7424</v>
      </c>
      <c r="BP1003" s="4" t="s">
        <v>7425</v>
      </c>
      <c r="BQ1003" s="7">
        <f t="shared" si="2035"/>
        <v>1417.1</v>
      </c>
      <c r="BR1003" s="7">
        <f t="shared" si="2036"/>
        <v>971.08333333333337</v>
      </c>
      <c r="BS1003" s="7">
        <f t="shared" si="2037"/>
        <v>5.4333333333333336</v>
      </c>
      <c r="BT1003" s="7">
        <f t="shared" si="2038"/>
        <v>440.58333333333331</v>
      </c>
      <c r="BU1003" s="12">
        <v>1623</v>
      </c>
      <c r="BV1003">
        <v>10</v>
      </c>
      <c r="BW1003">
        <v>2</v>
      </c>
      <c r="BX1003">
        <v>1</v>
      </c>
      <c r="BY1003" s="18">
        <f t="shared" si="2039"/>
        <v>12.611471861471863</v>
      </c>
      <c r="BZ1003" s="18">
        <f t="shared" si="2040"/>
        <v>7.0562770562770563E-2</v>
      </c>
      <c r="CA1003" s="18">
        <f t="shared" si="2041"/>
        <v>5.7218614718614713</v>
      </c>
      <c r="CB1003" s="6">
        <v>53</v>
      </c>
      <c r="CC1003" s="6">
        <v>53</v>
      </c>
      <c r="CD1003" s="6">
        <v>0</v>
      </c>
      <c r="CE1003" s="6">
        <v>106</v>
      </c>
      <c r="CF1003" s="6">
        <v>46</v>
      </c>
      <c r="CG1003" s="6">
        <v>8</v>
      </c>
      <c r="CH1003" s="6">
        <v>0</v>
      </c>
      <c r="CI1003" s="6">
        <v>54</v>
      </c>
      <c r="CJ1003" s="11">
        <f t="shared" si="2042"/>
        <v>3.2746932120483994</v>
      </c>
      <c r="CK1003" s="11">
        <f t="shared" si="2043"/>
        <v>7.2177038017779465</v>
      </c>
      <c r="CL1003" s="11">
        <f t="shared" si="2044"/>
        <v>0</v>
      </c>
      <c r="CM1003" s="11">
        <f t="shared" si="2045"/>
        <v>2.842186561400498</v>
      </c>
      <c r="CN1003" s="11">
        <f t="shared" si="2046"/>
        <v>1.0894647247966711</v>
      </c>
      <c r="CO1003" s="11">
        <f t="shared" si="2047"/>
        <v>0</v>
      </c>
      <c r="CP1003" s="52">
        <f t="shared" si="2026"/>
        <v>0.39622641509433965</v>
      </c>
      <c r="CQ1003" s="52">
        <f t="shared" si="2027"/>
        <v>0.26415094339622641</v>
      </c>
      <c r="CR1003" s="52">
        <f t="shared" si="2028"/>
        <v>0.66037735849056611</v>
      </c>
      <c r="CS1003" s="52">
        <f t="shared" si="2029"/>
        <v>0.32075471698113206</v>
      </c>
      <c r="CT1003" s="52">
        <f t="shared" si="2030"/>
        <v>0.39622641509433965</v>
      </c>
      <c r="CU1003" s="52">
        <f t="shared" si="2031"/>
        <v>0.71698113207547176</v>
      </c>
      <c r="CV1003">
        <v>0</v>
      </c>
      <c r="CW1003" s="60">
        <f t="shared" si="2064"/>
        <v>61.265971890302694</v>
      </c>
      <c r="CX1003" s="60">
        <f t="shared" si="2065"/>
        <v>86.466688152286636</v>
      </c>
      <c r="CY1003" s="60">
        <v>34.177174606605824</v>
      </c>
      <c r="CZ1003" s="60">
        <v>29.307525390283001</v>
      </c>
      <c r="DA1003" s="60">
        <v>0.2171726681298618</v>
      </c>
      <c r="DB1003" s="60">
        <v>-6.7053505391645216E-2</v>
      </c>
      <c r="DC1003" s="60">
        <v>5.8828225483261587</v>
      </c>
      <c r="DD1003" s="60">
        <f t="shared" si="2066"/>
        <v>69.517641707953189</v>
      </c>
      <c r="DE1003" s="60">
        <f t="shared" si="2067"/>
        <v>98.112542104231451</v>
      </c>
      <c r="DF1003" s="60">
        <v>4.2380058035182611</v>
      </c>
      <c r="DG1003" s="60">
        <v>-0.37385634113386929</v>
      </c>
      <c r="DH1003" s="60">
        <v>0.57436991133255066</v>
      </c>
      <c r="DI1003" s="60">
        <v>-12.690189191367439</v>
      </c>
      <c r="DJ1003" s="60">
        <f t="shared" si="2068"/>
        <v>-8.2516698176504963</v>
      </c>
      <c r="DK1003" s="60">
        <f t="shared" si="2069"/>
        <v>-11.645853951944812</v>
      </c>
      <c r="DL1003" s="60"/>
      <c r="DM1003" s="60"/>
      <c r="DN1003" s="60">
        <f t="shared" si="2070"/>
        <v>0</v>
      </c>
      <c r="DO1003" s="58">
        <v>971.08333333333337</v>
      </c>
      <c r="DP1003" s="58">
        <v>440.58333333333337</v>
      </c>
      <c r="DQ1003" s="58">
        <v>5.4333333333333336</v>
      </c>
      <c r="DR1003" s="58">
        <v>1417.1</v>
      </c>
    </row>
    <row r="1004" spans="1:122" s="30" customFormat="1" x14ac:dyDescent="0.2">
      <c r="A1004" t="s">
        <v>4678</v>
      </c>
      <c r="B1004" t="s">
        <v>4678</v>
      </c>
      <c r="C1004" t="str">
        <f t="shared" si="2048"/>
        <v xml:space="preserve">Clymer, Ben </v>
      </c>
      <c r="D1004" t="str">
        <f t="shared" si="2049"/>
        <v>Ben Clymer</v>
      </c>
      <c r="E1004" t="str">
        <f t="shared" si="2050"/>
        <v xml:space="preserve">D </v>
      </c>
      <c r="F1004" t="s">
        <v>4625</v>
      </c>
      <c r="G1004">
        <v>66</v>
      </c>
      <c r="H1004">
        <v>7</v>
      </c>
      <c r="I1004">
        <v>13</v>
      </c>
      <c r="J1004">
        <f t="shared" si="2051"/>
        <v>20</v>
      </c>
      <c r="K1004">
        <v>-17</v>
      </c>
      <c r="L1004">
        <v>44</v>
      </c>
      <c r="M1004" s="5" t="s">
        <v>1213</v>
      </c>
      <c r="N1004" s="7">
        <f t="shared" si="2052"/>
        <v>13.95</v>
      </c>
      <c r="O1004" s="7">
        <f t="shared" si="2053"/>
        <v>920.69999999999993</v>
      </c>
      <c r="P1004">
        <v>0</v>
      </c>
      <c r="Q1004">
        <v>7</v>
      </c>
      <c r="R1004">
        <v>0</v>
      </c>
      <c r="S1004">
        <v>0</v>
      </c>
      <c r="T1004">
        <f t="shared" si="2054"/>
        <v>7</v>
      </c>
      <c r="U1004">
        <f t="shared" si="2055"/>
        <v>6</v>
      </c>
      <c r="V1004">
        <v>78</v>
      </c>
      <c r="W1004" s="9">
        <f t="shared" si="2056"/>
        <v>8.9743589743589744E-2</v>
      </c>
      <c r="X1004">
        <v>1233</v>
      </c>
      <c r="Y1004">
        <v>0</v>
      </c>
      <c r="Z1004">
        <v>0</v>
      </c>
      <c r="AA1004">
        <v>1</v>
      </c>
      <c r="AB1004">
        <v>6</v>
      </c>
      <c r="AC1004" s="9">
        <f t="shared" si="2057"/>
        <v>0.14285714285714285</v>
      </c>
      <c r="AD1004" s="5" t="s">
        <v>5429</v>
      </c>
      <c r="AE1004" s="11">
        <f t="shared" si="2071"/>
        <v>46</v>
      </c>
      <c r="AF1004" s="27">
        <v>28</v>
      </c>
      <c r="AG1004" s="12">
        <v>904978</v>
      </c>
      <c r="AH1004" s="13" t="s">
        <v>4402</v>
      </c>
      <c r="AI1004" s="13" t="s">
        <v>6320</v>
      </c>
      <c r="AJ1004" s="14">
        <v>-10.9</v>
      </c>
      <c r="AK1004" s="13" t="s">
        <v>4365</v>
      </c>
      <c r="AL1004" s="13" t="s">
        <v>6437</v>
      </c>
      <c r="AM1004" s="13" t="s">
        <v>6425</v>
      </c>
      <c r="AN1004" s="18">
        <f t="shared" si="2058"/>
        <v>21</v>
      </c>
      <c r="AO1004" s="18">
        <f t="shared" si="2059"/>
        <v>18.5</v>
      </c>
      <c r="AP1004" s="18">
        <f t="shared" si="2060"/>
        <v>-10.9</v>
      </c>
      <c r="AQ1004" s="18">
        <f t="shared" si="2061"/>
        <v>2.8</v>
      </c>
      <c r="AR1004" s="18">
        <f t="shared" si="2033"/>
        <v>4.9954654257296198</v>
      </c>
      <c r="AS1004" s="18">
        <f t="shared" si="2062"/>
        <v>-2</v>
      </c>
      <c r="AT1004" s="18">
        <f t="shared" si="2034"/>
        <v>-3.5681895898068721</v>
      </c>
      <c r="AU1004" s="18">
        <f t="shared" si="2063"/>
        <v>0.8</v>
      </c>
      <c r="AV1004" s="66">
        <v>21</v>
      </c>
      <c r="AW1004" s="66">
        <v>83</v>
      </c>
      <c r="AX1004" s="66">
        <v>30</v>
      </c>
      <c r="AY1004" s="66">
        <v>28</v>
      </c>
      <c r="AZ1004" s="66">
        <v>9</v>
      </c>
      <c r="BA1004" s="66">
        <v>1</v>
      </c>
      <c r="BB1004" s="66">
        <v>6</v>
      </c>
      <c r="BC1004" s="66">
        <v>0.1</v>
      </c>
      <c r="BD1004"/>
      <c r="BE1004" t="s">
        <v>3074</v>
      </c>
      <c r="BF1004" t="s">
        <v>1313</v>
      </c>
      <c r="BG1004" t="s">
        <v>7470</v>
      </c>
      <c r="BH1004" t="s">
        <v>7471</v>
      </c>
      <c r="BI1004">
        <v>73</v>
      </c>
      <c r="BJ1004">
        <v>200</v>
      </c>
      <c r="BK1004" t="s">
        <v>1258</v>
      </c>
      <c r="BL1004" t="s">
        <v>7128</v>
      </c>
      <c r="BM1004" s="4" t="s">
        <v>7019</v>
      </c>
      <c r="BN1004" s="4" t="s">
        <v>7020</v>
      </c>
      <c r="BO1004" s="4" t="s">
        <v>7022</v>
      </c>
      <c r="BP1004" s="4" t="s">
        <v>7023</v>
      </c>
      <c r="BQ1004" s="7">
        <f t="shared" si="2035"/>
        <v>920.25</v>
      </c>
      <c r="BR1004" s="7">
        <f t="shared" si="2036"/>
        <v>719.48333333333335</v>
      </c>
      <c r="BS1004" s="7">
        <f t="shared" si="2037"/>
        <v>43.56666666666667</v>
      </c>
      <c r="BT1004" s="7">
        <f t="shared" si="2038"/>
        <v>157.19999999999999</v>
      </c>
      <c r="BU1004" s="12">
        <v>1233</v>
      </c>
      <c r="BV1004">
        <v>1</v>
      </c>
      <c r="BW1004">
        <v>0</v>
      </c>
      <c r="BX1004">
        <v>0</v>
      </c>
      <c r="BY1004" s="18">
        <f t="shared" si="2039"/>
        <v>10.901262626262627</v>
      </c>
      <c r="BZ1004" s="18">
        <f t="shared" si="2040"/>
        <v>0.66010101010101019</v>
      </c>
      <c r="CA1004" s="18">
        <f t="shared" si="2041"/>
        <v>2.3818181818181818</v>
      </c>
      <c r="CB1004" s="6">
        <v>23</v>
      </c>
      <c r="CC1004" s="6">
        <v>14</v>
      </c>
      <c r="CD1004" s="6">
        <v>0</v>
      </c>
      <c r="CE1004" s="6">
        <v>37</v>
      </c>
      <c r="CF1004" s="6">
        <v>38</v>
      </c>
      <c r="CG1004" s="6">
        <v>3</v>
      </c>
      <c r="CH1004" s="6">
        <v>4</v>
      </c>
      <c r="CI1004" s="6">
        <v>45</v>
      </c>
      <c r="CJ1004" s="11">
        <f t="shared" si="2042"/>
        <v>1.9180430401445483</v>
      </c>
      <c r="CK1004" s="11">
        <f t="shared" si="2043"/>
        <v>5.3435114503816799</v>
      </c>
      <c r="CL1004" s="11">
        <f t="shared" si="2044"/>
        <v>0</v>
      </c>
      <c r="CM1004" s="11">
        <f t="shared" si="2045"/>
        <v>3.1689406750214273</v>
      </c>
      <c r="CN1004" s="11">
        <f t="shared" si="2046"/>
        <v>1.1450381679389314</v>
      </c>
      <c r="CO1004" s="11">
        <f t="shared" si="2047"/>
        <v>5.5087987758224939</v>
      </c>
      <c r="CP1004" s="52">
        <f t="shared" si="2026"/>
        <v>0.30434782608695654</v>
      </c>
      <c r="CQ1004" s="52">
        <f t="shared" si="2027"/>
        <v>0.2608695652173913</v>
      </c>
      <c r="CR1004" s="52">
        <f t="shared" si="2028"/>
        <v>0.56521739130434789</v>
      </c>
      <c r="CS1004" s="52">
        <f t="shared" si="2029"/>
        <v>0</v>
      </c>
      <c r="CT1004" s="52">
        <f t="shared" si="2030"/>
        <v>0.5</v>
      </c>
      <c r="CU1004" s="52">
        <f t="shared" si="2031"/>
        <v>0.5</v>
      </c>
      <c r="CV1004">
        <v>0</v>
      </c>
      <c r="CW1004" s="60">
        <f t="shared" si="2064"/>
        <v>24.087439911294382</v>
      </c>
      <c r="CX1004" s="60">
        <f t="shared" si="2065"/>
        <v>52.34977432500817</v>
      </c>
      <c r="CY1004" s="60">
        <v>13.928642260910394</v>
      </c>
      <c r="CZ1004" s="60">
        <v>1.0214830781406703</v>
      </c>
      <c r="DA1004" s="60">
        <v>0.14102967175676051</v>
      </c>
      <c r="DB1004" s="60">
        <v>-0.10075302570162269</v>
      </c>
      <c r="DC1004" s="60">
        <v>-1.4116977453673822</v>
      </c>
      <c r="DD1004" s="60">
        <f t="shared" si="2066"/>
        <v>13.578704239738819</v>
      </c>
      <c r="DE1004" s="60">
        <f t="shared" si="2067"/>
        <v>29.510902993184068</v>
      </c>
      <c r="DF1004" s="60">
        <v>8.1044533688357703</v>
      </c>
      <c r="DG1004" s="60">
        <v>7.8318974312738154E-2</v>
      </c>
      <c r="DH1004" s="60">
        <v>2.5849299219489867</v>
      </c>
      <c r="DI1004" s="60">
        <v>-0.25896659354193191</v>
      </c>
      <c r="DJ1004" s="60">
        <f t="shared" si="2068"/>
        <v>10.508735671555565</v>
      </c>
      <c r="DK1004" s="60">
        <f t="shared" si="2069"/>
        <v>22.838871331824102</v>
      </c>
      <c r="DL1004" s="60"/>
      <c r="DM1004" s="60"/>
      <c r="DN1004" s="60">
        <f t="shared" si="2070"/>
        <v>0</v>
      </c>
      <c r="DO1004" s="58">
        <v>719.48333333333335</v>
      </c>
      <c r="DP1004" s="58">
        <v>157.19999999999999</v>
      </c>
      <c r="DQ1004" s="58">
        <v>43.56666666666667</v>
      </c>
      <c r="DR1004" s="58">
        <v>920.25</v>
      </c>
    </row>
    <row r="1005" spans="1:122" x14ac:dyDescent="0.2">
      <c r="A1005" t="s">
        <v>4678</v>
      </c>
      <c r="B1005" t="s">
        <v>4678</v>
      </c>
      <c r="C1005" t="str">
        <f t="shared" si="2048"/>
        <v xml:space="preserve">Gordon, Boyd </v>
      </c>
      <c r="D1005" t="str">
        <f t="shared" si="2049"/>
        <v>Boyd Gordon</v>
      </c>
      <c r="E1005" t="str">
        <f t="shared" si="2050"/>
        <v>RW</v>
      </c>
      <c r="F1005" t="s">
        <v>4622</v>
      </c>
      <c r="G1005">
        <v>71</v>
      </c>
      <c r="H1005">
        <v>7</v>
      </c>
      <c r="I1005">
        <v>22</v>
      </c>
      <c r="J1005">
        <f t="shared" si="2051"/>
        <v>29</v>
      </c>
      <c r="K1005">
        <v>10</v>
      </c>
      <c r="L1005">
        <v>14</v>
      </c>
      <c r="M1005" s="5" t="s">
        <v>1214</v>
      </c>
      <c r="N1005" s="7">
        <f t="shared" si="2052"/>
        <v>15.883333333333333</v>
      </c>
      <c r="O1005" s="7">
        <f t="shared" si="2053"/>
        <v>1127.7166666666667</v>
      </c>
      <c r="P1005">
        <v>0</v>
      </c>
      <c r="Q1005">
        <v>0</v>
      </c>
      <c r="R1005">
        <v>2</v>
      </c>
      <c r="S1005">
        <v>4</v>
      </c>
      <c r="T1005">
        <f t="shared" si="2054"/>
        <v>5</v>
      </c>
      <c r="U1005">
        <f t="shared" si="2055"/>
        <v>18</v>
      </c>
      <c r="V1005">
        <v>104</v>
      </c>
      <c r="W1005" s="9">
        <f t="shared" si="2056"/>
        <v>6.7307692307692304E-2</v>
      </c>
      <c r="X1005">
        <v>1690</v>
      </c>
      <c r="Y1005">
        <v>0</v>
      </c>
      <c r="Z1005">
        <v>0</v>
      </c>
      <c r="AA1005">
        <v>632</v>
      </c>
      <c r="AB1005">
        <v>582</v>
      </c>
      <c r="AC1005" s="9">
        <f t="shared" si="2057"/>
        <v>0.52059308072487642</v>
      </c>
      <c r="AD1005" s="5" t="s">
        <v>5430</v>
      </c>
      <c r="AE1005" s="11">
        <f t="shared" si="2071"/>
        <v>38.866666666666667</v>
      </c>
      <c r="AF1005" s="27">
        <v>60</v>
      </c>
      <c r="AG1005" s="12">
        <v>1303445</v>
      </c>
      <c r="AH1005" s="13" t="s">
        <v>4481</v>
      </c>
      <c r="AI1005" s="13" t="s">
        <v>6388</v>
      </c>
      <c r="AJ1005" s="14">
        <v>7</v>
      </c>
      <c r="AK1005" s="13" t="s">
        <v>6341</v>
      </c>
      <c r="AL1005" s="13" t="s">
        <v>6283</v>
      </c>
      <c r="AM1005" s="13" t="s">
        <v>6327</v>
      </c>
      <c r="AN1005" s="18">
        <f t="shared" si="2058"/>
        <v>18.3</v>
      </c>
      <c r="AO1005" s="18">
        <f t="shared" si="2059"/>
        <v>29.9</v>
      </c>
      <c r="AP1005" s="18">
        <f t="shared" si="2060"/>
        <v>7</v>
      </c>
      <c r="AQ1005" s="18">
        <f t="shared" si="2061"/>
        <v>1.6</v>
      </c>
      <c r="AR1005" s="18">
        <f t="shared" si="2033"/>
        <v>2.2634035931532042</v>
      </c>
      <c r="AS1005" s="18">
        <f t="shared" si="2062"/>
        <v>2.4</v>
      </c>
      <c r="AT1005" s="18">
        <f t="shared" si="2034"/>
        <v>3.3951053897298058</v>
      </c>
      <c r="AU1005" s="18">
        <f t="shared" si="2063"/>
        <v>4</v>
      </c>
      <c r="AV1005" s="66">
        <v>67</v>
      </c>
      <c r="AW1005" s="66">
        <v>31</v>
      </c>
      <c r="AX1005" s="66">
        <v>35</v>
      </c>
      <c r="AY1005" s="66">
        <v>17</v>
      </c>
      <c r="AZ1005" s="66">
        <v>47</v>
      </c>
      <c r="BA1005" s="66">
        <v>632</v>
      </c>
      <c r="BB1005" s="66">
        <v>582</v>
      </c>
      <c r="BC1005" s="66">
        <v>27.8</v>
      </c>
      <c r="BD1005">
        <v>15</v>
      </c>
      <c r="BE1005" t="s">
        <v>3057</v>
      </c>
      <c r="BF1005" t="s">
        <v>3035</v>
      </c>
      <c r="BG1005" t="s">
        <v>650</v>
      </c>
      <c r="BH1005" t="s">
        <v>7457</v>
      </c>
      <c r="BI1005">
        <v>73</v>
      </c>
      <c r="BJ1005">
        <v>201</v>
      </c>
      <c r="BK1005" t="s">
        <v>1258</v>
      </c>
      <c r="BL1005" t="s">
        <v>7128</v>
      </c>
      <c r="BM1005" s="4" t="s">
        <v>476</v>
      </c>
      <c r="BN1005" s="4" t="s">
        <v>6686</v>
      </c>
      <c r="BO1005" s="4" t="s">
        <v>6687</v>
      </c>
      <c r="BP1005" s="4" t="s">
        <v>6688</v>
      </c>
      <c r="BQ1005" s="7">
        <f t="shared" si="2035"/>
        <v>1127.3666666666666</v>
      </c>
      <c r="BR1005" s="7">
        <f t="shared" si="2036"/>
        <v>840.93333333333328</v>
      </c>
      <c r="BS1005" s="7">
        <f t="shared" si="2037"/>
        <v>282.60000000000002</v>
      </c>
      <c r="BT1005" s="7">
        <f t="shared" si="2038"/>
        <v>3.8333333333333335</v>
      </c>
      <c r="BU1005" s="12">
        <v>1690</v>
      </c>
      <c r="BV1005">
        <v>0</v>
      </c>
      <c r="BW1005">
        <v>0</v>
      </c>
      <c r="BX1005">
        <v>0</v>
      </c>
      <c r="BY1005" s="18">
        <f t="shared" si="2039"/>
        <v>11.84413145539906</v>
      </c>
      <c r="BZ1005" s="18">
        <f t="shared" si="2040"/>
        <v>3.9802816901408455</v>
      </c>
      <c r="CA1005" s="18">
        <f t="shared" si="2041"/>
        <v>5.39906103286385E-2</v>
      </c>
      <c r="CB1005" s="6">
        <v>30</v>
      </c>
      <c r="CC1005" s="6">
        <v>0</v>
      </c>
      <c r="CD1005" s="6">
        <v>7</v>
      </c>
      <c r="CE1005" s="6">
        <v>37</v>
      </c>
      <c r="CF1005" s="6">
        <v>31</v>
      </c>
      <c r="CG1005" s="6">
        <v>0</v>
      </c>
      <c r="CH1005" s="6">
        <v>47</v>
      </c>
      <c r="CI1005" s="6">
        <v>78</v>
      </c>
      <c r="CJ1005" s="11">
        <f t="shared" si="2042"/>
        <v>2.1404788330426512</v>
      </c>
      <c r="CK1005" s="11">
        <f t="shared" si="2043"/>
        <v>0</v>
      </c>
      <c r="CL1005" s="11">
        <f t="shared" si="2044"/>
        <v>1.4861995753715498</v>
      </c>
      <c r="CM1005" s="11">
        <f t="shared" si="2045"/>
        <v>2.2118281274774061</v>
      </c>
      <c r="CN1005" s="11">
        <f t="shared" si="2046"/>
        <v>0</v>
      </c>
      <c r="CO1005" s="11">
        <f t="shared" si="2047"/>
        <v>9.9787685774946908</v>
      </c>
      <c r="CP1005" s="52">
        <f t="shared" si="2026"/>
        <v>0.16666666666666666</v>
      </c>
      <c r="CQ1005" s="52">
        <f t="shared" si="2027"/>
        <v>0.6</v>
      </c>
      <c r="CR1005" s="52">
        <f t="shared" si="2028"/>
        <v>0.76666666666666661</v>
      </c>
      <c r="CS1005" s="52">
        <f t="shared" si="2029"/>
        <v>0</v>
      </c>
      <c r="CT1005" s="52">
        <f t="shared" si="2030"/>
        <v>0</v>
      </c>
      <c r="CU1005" s="52">
        <f t="shared" si="2031"/>
        <v>0</v>
      </c>
      <c r="CV1005">
        <v>0</v>
      </c>
      <c r="CW1005" s="60">
        <f t="shared" si="2064"/>
        <v>29.698055373230659</v>
      </c>
      <c r="CX1005" s="60">
        <f t="shared" si="2065"/>
        <v>52.685707767181327</v>
      </c>
      <c r="CY1005" s="60">
        <v>6.3265991681499187</v>
      </c>
      <c r="CZ1005" s="60">
        <v>-0.18992968341314051</v>
      </c>
      <c r="DA1005" s="60">
        <v>0.17277060684543682</v>
      </c>
      <c r="DB1005" s="60">
        <v>5.2965713272028276</v>
      </c>
      <c r="DC1005" s="60">
        <v>0</v>
      </c>
      <c r="DD1005" s="60">
        <f t="shared" si="2066"/>
        <v>11.606011418785043</v>
      </c>
      <c r="DE1005" s="60">
        <f t="shared" si="2067"/>
        <v>20.589594782150222</v>
      </c>
      <c r="DF1005" s="60">
        <v>8.1542337156832687</v>
      </c>
      <c r="DG1005" s="60">
        <v>1.2522012895435511E-2</v>
      </c>
      <c r="DH1005" s="60">
        <v>1.2134102629329495</v>
      </c>
      <c r="DI1005" s="60">
        <v>8.7118779629339613</v>
      </c>
      <c r="DJ1005" s="60">
        <f t="shared" si="2068"/>
        <v>18.092043954445614</v>
      </c>
      <c r="DK1005" s="60">
        <f t="shared" si="2069"/>
        <v>32.096112985031098</v>
      </c>
      <c r="DL1005" s="60"/>
      <c r="DM1005" s="60"/>
      <c r="DN1005" s="60">
        <f t="shared" si="2070"/>
        <v>0</v>
      </c>
      <c r="DO1005" s="58">
        <v>840.93333333333317</v>
      </c>
      <c r="DP1005" s="58">
        <v>3.8333333333333339</v>
      </c>
      <c r="DQ1005" s="58">
        <v>282.60000000000002</v>
      </c>
      <c r="DR1005" s="58">
        <v>1127.3666666666666</v>
      </c>
    </row>
    <row r="1006" spans="1:122" x14ac:dyDescent="0.2">
      <c r="A1006" t="s">
        <v>4678</v>
      </c>
      <c r="B1006" t="s">
        <v>4678</v>
      </c>
      <c r="C1006" t="str">
        <f t="shared" si="2048"/>
        <v xml:space="preserve">Pothier, Brian </v>
      </c>
      <c r="D1006" t="str">
        <f t="shared" si="2049"/>
        <v>Brian Pothier</v>
      </c>
      <c r="E1006" t="str">
        <f t="shared" si="2050"/>
        <v xml:space="preserve">D </v>
      </c>
      <c r="F1006" t="s">
        <v>4623</v>
      </c>
      <c r="G1006">
        <v>72</v>
      </c>
      <c r="H1006">
        <v>3</v>
      </c>
      <c r="I1006">
        <v>25</v>
      </c>
      <c r="J1006">
        <f t="shared" si="2051"/>
        <v>28</v>
      </c>
      <c r="K1006">
        <v>-11</v>
      </c>
      <c r="L1006">
        <v>44</v>
      </c>
      <c r="M1006" s="5" t="s">
        <v>4155</v>
      </c>
      <c r="N1006" s="7">
        <f t="shared" si="2052"/>
        <v>23.983333333333334</v>
      </c>
      <c r="O1006" s="7">
        <f t="shared" si="2053"/>
        <v>1726.8000000000002</v>
      </c>
      <c r="P1006">
        <v>2</v>
      </c>
      <c r="Q1006">
        <v>13</v>
      </c>
      <c r="R1006">
        <v>0</v>
      </c>
      <c r="S1006">
        <v>0</v>
      </c>
      <c r="T1006">
        <f t="shared" si="2054"/>
        <v>1</v>
      </c>
      <c r="U1006">
        <f t="shared" si="2055"/>
        <v>12</v>
      </c>
      <c r="V1006">
        <v>118</v>
      </c>
      <c r="W1006" s="9">
        <f t="shared" si="2056"/>
        <v>2.5423728813559324E-2</v>
      </c>
      <c r="X1006">
        <v>2066</v>
      </c>
      <c r="Y1006">
        <v>0</v>
      </c>
      <c r="Z1006">
        <v>0</v>
      </c>
      <c r="AA1006">
        <v>0</v>
      </c>
      <c r="AB1006">
        <v>0</v>
      </c>
      <c r="AC1006" s="9">
        <f t="shared" si="2057"/>
        <v>0</v>
      </c>
      <c r="AD1006" s="5" t="s">
        <v>5431</v>
      </c>
      <c r="AE1006" s="11">
        <f t="shared" si="2071"/>
        <v>61.68333333333333</v>
      </c>
      <c r="AF1006" s="27">
        <v>35</v>
      </c>
      <c r="AG1006" s="12">
        <v>1389319</v>
      </c>
      <c r="AH1006" s="13" t="s">
        <v>6411</v>
      </c>
      <c r="AI1006" s="13" t="s">
        <v>6359</v>
      </c>
      <c r="AJ1006" s="14">
        <v>-3.8</v>
      </c>
      <c r="AK1006" s="13" t="s">
        <v>6412</v>
      </c>
      <c r="AL1006" s="13" t="s">
        <v>6424</v>
      </c>
      <c r="AM1006" s="13" t="s">
        <v>6322</v>
      </c>
      <c r="AN1006" s="18">
        <f t="shared" si="2058"/>
        <v>35.1</v>
      </c>
      <c r="AO1006" s="18">
        <f t="shared" si="2059"/>
        <v>36.1</v>
      </c>
      <c r="AP1006" s="18">
        <f t="shared" si="2060"/>
        <v>-3.8</v>
      </c>
      <c r="AQ1006" s="18">
        <f t="shared" si="2061"/>
        <v>1.5</v>
      </c>
      <c r="AR1006" s="18">
        <f t="shared" si="2033"/>
        <v>1.3288938435301327</v>
      </c>
      <c r="AS1006" s="18">
        <f t="shared" si="2062"/>
        <v>0.4</v>
      </c>
      <c r="AT1006" s="18">
        <f t="shared" si="2034"/>
        <v>0.35437169160803544</v>
      </c>
      <c r="AU1006" s="18">
        <f t="shared" si="2063"/>
        <v>1.9</v>
      </c>
      <c r="AV1006" s="66">
        <v>140</v>
      </c>
      <c r="AW1006" s="66">
        <v>61</v>
      </c>
      <c r="AX1006" s="66">
        <v>51</v>
      </c>
      <c r="AY1006" s="66">
        <v>76</v>
      </c>
      <c r="AZ1006" s="66">
        <v>36</v>
      </c>
      <c r="BA1006" s="66">
        <v>0</v>
      </c>
      <c r="BB1006" s="66">
        <v>0</v>
      </c>
      <c r="BC1006" s="66">
        <v>0</v>
      </c>
      <c r="BD1006">
        <v>2</v>
      </c>
      <c r="BE1006" t="s">
        <v>3072</v>
      </c>
      <c r="BF1006" t="s">
        <v>5082</v>
      </c>
      <c r="BG1006" t="s">
        <v>7498</v>
      </c>
      <c r="BH1006" t="s">
        <v>7471</v>
      </c>
      <c r="BI1006">
        <v>72</v>
      </c>
      <c r="BJ1006">
        <v>198</v>
      </c>
      <c r="BK1006" t="s">
        <v>1259</v>
      </c>
      <c r="BL1006" t="s">
        <v>7128</v>
      </c>
      <c r="BM1006" s="4" t="s">
        <v>1894</v>
      </c>
      <c r="BN1006" s="4" t="s">
        <v>1895</v>
      </c>
      <c r="BO1006" s="4" t="s">
        <v>2672</v>
      </c>
      <c r="BP1006" s="4" t="s">
        <v>2673</v>
      </c>
      <c r="BQ1006" s="7">
        <f t="shared" si="2035"/>
        <v>1727.3166666666666</v>
      </c>
      <c r="BR1006" s="7">
        <f t="shared" si="2036"/>
        <v>1197.1166666666666</v>
      </c>
      <c r="BS1006" s="7">
        <f t="shared" si="2037"/>
        <v>226.28333333333333</v>
      </c>
      <c r="BT1006" s="7">
        <f t="shared" si="2038"/>
        <v>303.91666666666669</v>
      </c>
      <c r="BU1006" s="12">
        <v>2066</v>
      </c>
      <c r="BV1006">
        <v>0</v>
      </c>
      <c r="BW1006">
        <v>0</v>
      </c>
      <c r="BX1006">
        <v>0</v>
      </c>
      <c r="BY1006" s="18">
        <f t="shared" si="2039"/>
        <v>16.626620370370368</v>
      </c>
      <c r="BZ1006" s="18">
        <f t="shared" si="2040"/>
        <v>3.142824074074074</v>
      </c>
      <c r="CA1006" s="18">
        <f t="shared" si="2041"/>
        <v>4.2210648148148149</v>
      </c>
      <c r="CB1006" s="6">
        <v>48</v>
      </c>
      <c r="CC1006" s="6">
        <v>28</v>
      </c>
      <c r="CD1006" s="6">
        <v>3</v>
      </c>
      <c r="CE1006" s="6">
        <v>79</v>
      </c>
      <c r="CF1006" s="6">
        <v>55</v>
      </c>
      <c r="CG1006" s="6">
        <v>5</v>
      </c>
      <c r="CH1006" s="6">
        <v>35</v>
      </c>
      <c r="CI1006" s="6">
        <v>95</v>
      </c>
      <c r="CJ1006" s="11">
        <f t="shared" si="2042"/>
        <v>2.405780556058307</v>
      </c>
      <c r="CK1006" s="11">
        <f t="shared" si="2043"/>
        <v>5.5278310940499038</v>
      </c>
      <c r="CL1006" s="11">
        <f t="shared" si="2044"/>
        <v>0.79546291522427626</v>
      </c>
      <c r="CM1006" s="11">
        <f t="shared" si="2045"/>
        <v>2.75662355381681</v>
      </c>
      <c r="CN1006" s="11">
        <f t="shared" si="2046"/>
        <v>0.98711269536605428</v>
      </c>
      <c r="CO1006" s="11">
        <f t="shared" si="2047"/>
        <v>9.2804006776165568</v>
      </c>
      <c r="CP1006" s="52">
        <f t="shared" si="2026"/>
        <v>2.0833333333333332E-2</v>
      </c>
      <c r="CQ1006" s="52">
        <f t="shared" si="2027"/>
        <v>0.25</v>
      </c>
      <c r="CR1006" s="52">
        <f t="shared" si="2028"/>
        <v>0.27083333333333331</v>
      </c>
      <c r="CS1006" s="52">
        <f t="shared" si="2029"/>
        <v>7.1428571428571425E-2</v>
      </c>
      <c r="CT1006" s="52">
        <f t="shared" si="2030"/>
        <v>0.4642857142857143</v>
      </c>
      <c r="CU1006" s="52">
        <f t="shared" si="2031"/>
        <v>0.5357142857142857</v>
      </c>
      <c r="CV1006">
        <v>0</v>
      </c>
      <c r="CW1006" s="60">
        <f t="shared" si="2064"/>
        <v>33.454162569962278</v>
      </c>
      <c r="CX1006" s="60">
        <f t="shared" si="2065"/>
        <v>38.735413390668313</v>
      </c>
      <c r="CY1006" s="60">
        <v>2.7320069555469959</v>
      </c>
      <c r="CZ1006" s="60">
        <v>3.6506878804919243</v>
      </c>
      <c r="DA1006" s="60">
        <v>0.26471383050256092</v>
      </c>
      <c r="DB1006" s="60">
        <v>-0.52330674443417413</v>
      </c>
      <c r="DC1006" s="60">
        <v>-1.4116977453673822</v>
      </c>
      <c r="DD1006" s="60">
        <f t="shared" si="2066"/>
        <v>4.7124041767399252</v>
      </c>
      <c r="DE1006" s="60">
        <f t="shared" si="2067"/>
        <v>5.4563291927632553</v>
      </c>
      <c r="DF1006" s="60">
        <v>18.359388023017114</v>
      </c>
      <c r="DG1006" s="60">
        <v>1.3214595800970459</v>
      </c>
      <c r="DH1006" s="60">
        <v>3.0758427676423898</v>
      </c>
      <c r="DI1006" s="60">
        <v>5.9850680224658088</v>
      </c>
      <c r="DJ1006" s="60">
        <f t="shared" si="2068"/>
        <v>28.741758393222355</v>
      </c>
      <c r="DK1006" s="60">
        <f t="shared" si="2069"/>
        <v>33.279084197905064</v>
      </c>
      <c r="DL1006" s="60"/>
      <c r="DM1006" s="60"/>
      <c r="DN1006" s="60">
        <f t="shared" si="2070"/>
        <v>0</v>
      </c>
      <c r="DO1006" s="58">
        <v>1197.1166666666666</v>
      </c>
      <c r="DP1006" s="58">
        <v>303.91666666666669</v>
      </c>
      <c r="DQ1006" s="58">
        <v>226.28333333333333</v>
      </c>
      <c r="DR1006" s="58">
        <v>1727.3166666666666</v>
      </c>
    </row>
    <row r="1007" spans="1:122" x14ac:dyDescent="0.2">
      <c r="A1007" t="s">
        <v>4678</v>
      </c>
      <c r="B1007" t="s">
        <v>4678</v>
      </c>
      <c r="C1007" t="str">
        <f t="shared" si="2048"/>
        <v xml:space="preserve">Sutherby, Brian </v>
      </c>
      <c r="D1007" t="str">
        <f t="shared" si="2049"/>
        <v>Brian Sutherby</v>
      </c>
      <c r="E1007" t="str">
        <f t="shared" si="2050"/>
        <v xml:space="preserve">C </v>
      </c>
      <c r="F1007" t="s">
        <v>4628</v>
      </c>
      <c r="G1007">
        <v>69</v>
      </c>
      <c r="H1007">
        <v>7</v>
      </c>
      <c r="I1007">
        <v>10</v>
      </c>
      <c r="J1007">
        <f t="shared" si="2051"/>
        <v>17</v>
      </c>
      <c r="K1007">
        <v>-9</v>
      </c>
      <c r="L1007">
        <v>78</v>
      </c>
      <c r="M1007" s="5" t="s">
        <v>1215</v>
      </c>
      <c r="N1007" s="7">
        <f t="shared" si="2052"/>
        <v>13.683333333333334</v>
      </c>
      <c r="O1007" s="7">
        <f t="shared" si="2053"/>
        <v>944.15</v>
      </c>
      <c r="P1007">
        <v>1</v>
      </c>
      <c r="Q1007">
        <v>0</v>
      </c>
      <c r="R1007">
        <v>0</v>
      </c>
      <c r="S1007">
        <v>0</v>
      </c>
      <c r="T1007">
        <f t="shared" si="2054"/>
        <v>6</v>
      </c>
      <c r="U1007">
        <f t="shared" si="2055"/>
        <v>10</v>
      </c>
      <c r="V1007">
        <v>87</v>
      </c>
      <c r="W1007" s="9">
        <f t="shared" si="2056"/>
        <v>8.0459770114942528E-2</v>
      </c>
      <c r="X1007">
        <v>1434</v>
      </c>
      <c r="Y1007">
        <v>0</v>
      </c>
      <c r="Z1007">
        <v>0</v>
      </c>
      <c r="AA1007">
        <v>382</v>
      </c>
      <c r="AB1007">
        <v>380</v>
      </c>
      <c r="AC1007" s="9">
        <f t="shared" si="2057"/>
        <v>0.50131233595800528</v>
      </c>
      <c r="AD1007" s="5" t="s">
        <v>905</v>
      </c>
      <c r="AE1007" s="11">
        <f t="shared" si="2071"/>
        <v>55.56666666666667</v>
      </c>
      <c r="AF1007" s="27">
        <v>32</v>
      </c>
      <c r="AG1007" s="12">
        <v>165000</v>
      </c>
      <c r="AH1007" s="13" t="s">
        <v>4399</v>
      </c>
      <c r="AI1007" s="13" t="s">
        <v>6280</v>
      </c>
      <c r="AJ1007" s="14">
        <v>-7.7</v>
      </c>
      <c r="AK1007" s="13" t="s">
        <v>6385</v>
      </c>
      <c r="AL1007" s="13" t="s">
        <v>6340</v>
      </c>
      <c r="AM1007" s="13" t="s">
        <v>6435</v>
      </c>
      <c r="AN1007" s="18">
        <f t="shared" si="2058"/>
        <v>15.5</v>
      </c>
      <c r="AO1007" s="18">
        <f t="shared" si="2059"/>
        <v>18.399999999999999</v>
      </c>
      <c r="AP1007" s="18">
        <f t="shared" si="2060"/>
        <v>-7.7</v>
      </c>
      <c r="AQ1007" s="18">
        <f t="shared" si="2061"/>
        <v>-0.8</v>
      </c>
      <c r="AR1007" s="18">
        <f t="shared" si="2033"/>
        <v>-1.3627459330551064</v>
      </c>
      <c r="AS1007" s="18">
        <f t="shared" si="2062"/>
        <v>-0.6</v>
      </c>
      <c r="AT1007" s="18">
        <f t="shared" si="2034"/>
        <v>-1.0220594497913296</v>
      </c>
      <c r="AU1007" s="18">
        <f t="shared" si="2063"/>
        <v>-1.4</v>
      </c>
      <c r="AV1007" s="66">
        <v>46</v>
      </c>
      <c r="AW1007" s="66">
        <v>60</v>
      </c>
      <c r="AX1007" s="66">
        <v>35</v>
      </c>
      <c r="AY1007" s="66">
        <v>16</v>
      </c>
      <c r="AZ1007" s="66">
        <v>27</v>
      </c>
      <c r="BA1007" s="66">
        <v>382</v>
      </c>
      <c r="BB1007" s="66">
        <v>380</v>
      </c>
      <c r="BC1007" s="66">
        <v>17.600000000000001</v>
      </c>
      <c r="BD1007">
        <v>16</v>
      </c>
      <c r="BE1007" t="s">
        <v>3082</v>
      </c>
      <c r="BF1007" t="s">
        <v>7473</v>
      </c>
      <c r="BG1007" t="s">
        <v>7474</v>
      </c>
      <c r="BH1007" t="s">
        <v>7457</v>
      </c>
      <c r="BI1007">
        <v>75</v>
      </c>
      <c r="BJ1007">
        <v>215</v>
      </c>
      <c r="BK1007" t="s">
        <v>1259</v>
      </c>
      <c r="BL1007" t="s">
        <v>7128</v>
      </c>
      <c r="BM1007" s="4" t="s">
        <v>6974</v>
      </c>
      <c r="BN1007" s="4" t="s">
        <v>6975</v>
      </c>
      <c r="BO1007" s="4" t="s">
        <v>6976</v>
      </c>
      <c r="BP1007" s="4" t="s">
        <v>1546</v>
      </c>
      <c r="BQ1007" s="7">
        <f t="shared" si="2035"/>
        <v>944.63333333333333</v>
      </c>
      <c r="BR1007" s="7">
        <f t="shared" si="2036"/>
        <v>715.16666666666663</v>
      </c>
      <c r="BS1007" s="7">
        <f t="shared" si="2037"/>
        <v>213.41666666666666</v>
      </c>
      <c r="BT1007" s="7">
        <f t="shared" si="2038"/>
        <v>16.05</v>
      </c>
      <c r="BU1007" s="12">
        <v>1434</v>
      </c>
      <c r="BV1007">
        <v>0</v>
      </c>
      <c r="BW1007">
        <v>0</v>
      </c>
      <c r="BX1007">
        <v>0</v>
      </c>
      <c r="BY1007" s="18">
        <f t="shared" si="2039"/>
        <v>10.364734299516908</v>
      </c>
      <c r="BZ1007" s="18">
        <f t="shared" si="2040"/>
        <v>3.0929951690821254</v>
      </c>
      <c r="CA1007" s="18">
        <f t="shared" si="2041"/>
        <v>0.23260869565217393</v>
      </c>
      <c r="CB1007" s="6">
        <v>21</v>
      </c>
      <c r="CC1007" s="6">
        <v>1</v>
      </c>
      <c r="CD1007" s="6">
        <v>2</v>
      </c>
      <c r="CE1007" s="6">
        <v>24</v>
      </c>
      <c r="CF1007" s="6">
        <v>33</v>
      </c>
      <c r="CG1007" s="6">
        <v>0</v>
      </c>
      <c r="CH1007" s="6">
        <v>15</v>
      </c>
      <c r="CI1007" s="6">
        <v>48</v>
      </c>
      <c r="CJ1007" s="11">
        <f t="shared" si="2042"/>
        <v>1.7618270799347473</v>
      </c>
      <c r="CK1007" s="11">
        <f t="shared" si="2043"/>
        <v>3.7383177570093458</v>
      </c>
      <c r="CL1007" s="11">
        <f t="shared" si="2044"/>
        <v>0.56228035923467401</v>
      </c>
      <c r="CM1007" s="11">
        <f t="shared" si="2045"/>
        <v>2.7685854113260313</v>
      </c>
      <c r="CN1007" s="11">
        <f t="shared" si="2046"/>
        <v>0</v>
      </c>
      <c r="CO1007" s="11">
        <f t="shared" si="2047"/>
        <v>4.2171026942600554</v>
      </c>
      <c r="CP1007" s="52">
        <f t="shared" si="2026"/>
        <v>0.2857142857142857</v>
      </c>
      <c r="CQ1007" s="52">
        <f t="shared" si="2027"/>
        <v>0.47619047619047616</v>
      </c>
      <c r="CR1007" s="52">
        <f t="shared" si="2028"/>
        <v>0.76190476190476186</v>
      </c>
      <c r="CS1007" s="52">
        <f t="shared" si="2029"/>
        <v>1</v>
      </c>
      <c r="CT1007" s="52">
        <f t="shared" si="2030"/>
        <v>0</v>
      </c>
      <c r="CU1007" s="52">
        <f t="shared" si="2031"/>
        <v>1</v>
      </c>
      <c r="CV1007">
        <v>0</v>
      </c>
      <c r="CW1007" s="60">
        <f t="shared" si="2064"/>
        <v>20.82653533649081</v>
      </c>
      <c r="CX1007" s="60">
        <f t="shared" si="2065"/>
        <v>44.094432414321211</v>
      </c>
      <c r="CY1007" s="60">
        <v>5.2450472717007992</v>
      </c>
      <c r="CZ1007" s="60">
        <v>1.0684294407888906</v>
      </c>
      <c r="DA1007" s="60">
        <v>0.144766453605536</v>
      </c>
      <c r="DB1007" s="60">
        <v>-2.6338040998160031</v>
      </c>
      <c r="DC1007" s="60">
        <v>0</v>
      </c>
      <c r="DD1007" s="60">
        <f t="shared" si="2066"/>
        <v>3.8244390662792229</v>
      </c>
      <c r="DE1007" s="60">
        <f t="shared" si="2067"/>
        <v>8.09719270181564</v>
      </c>
      <c r="DF1007" s="60">
        <v>4.8137645227510468</v>
      </c>
      <c r="DG1007" s="60">
        <v>5.2429123557845202E-2</v>
      </c>
      <c r="DH1007" s="60">
        <v>13.413669790121833</v>
      </c>
      <c r="DI1007" s="60">
        <v>-1.2777671662191339</v>
      </c>
      <c r="DJ1007" s="60">
        <f t="shared" si="2068"/>
        <v>17.002096270211588</v>
      </c>
      <c r="DK1007" s="60">
        <f t="shared" si="2069"/>
        <v>35.997239712505575</v>
      </c>
      <c r="DL1007" s="60"/>
      <c r="DM1007" s="60"/>
      <c r="DN1007" s="60">
        <f t="shared" si="2070"/>
        <v>0</v>
      </c>
      <c r="DO1007" s="58">
        <v>715.16666666666663</v>
      </c>
      <c r="DP1007" s="58">
        <v>16.05</v>
      </c>
      <c r="DQ1007" s="58">
        <v>213.41666666666666</v>
      </c>
      <c r="DR1007" s="58">
        <v>944.63333333333321</v>
      </c>
    </row>
    <row r="1008" spans="1:122" x14ac:dyDescent="0.2">
      <c r="A1008" t="s">
        <v>4678</v>
      </c>
      <c r="B1008" t="s">
        <v>4678</v>
      </c>
      <c r="C1008" t="str">
        <f t="shared" si="2048"/>
        <v xml:space="preserve">Laich, Brooks </v>
      </c>
      <c r="D1008" t="str">
        <f t="shared" si="2049"/>
        <v>Brooks Laich</v>
      </c>
      <c r="E1008" t="str">
        <f t="shared" si="2050"/>
        <v xml:space="preserve">C </v>
      </c>
      <c r="F1008" t="s">
        <v>4627</v>
      </c>
      <c r="G1008">
        <v>73</v>
      </c>
      <c r="H1008">
        <v>8</v>
      </c>
      <c r="I1008">
        <v>10</v>
      </c>
      <c r="J1008">
        <f t="shared" si="2051"/>
        <v>18</v>
      </c>
      <c r="K1008">
        <v>-2</v>
      </c>
      <c r="L1008">
        <v>29</v>
      </c>
      <c r="M1008" s="5" t="s">
        <v>5880</v>
      </c>
      <c r="N1008" s="7">
        <f t="shared" si="2052"/>
        <v>13.6</v>
      </c>
      <c r="O1008" s="7">
        <f t="shared" si="2053"/>
        <v>992.8</v>
      </c>
      <c r="P1008">
        <v>2</v>
      </c>
      <c r="Q1008">
        <v>1</v>
      </c>
      <c r="R1008">
        <v>3</v>
      </c>
      <c r="S1008">
        <v>1</v>
      </c>
      <c r="T1008">
        <f t="shared" si="2054"/>
        <v>3</v>
      </c>
      <c r="U1008">
        <f t="shared" si="2055"/>
        <v>8</v>
      </c>
      <c r="V1008">
        <v>119</v>
      </c>
      <c r="W1008" s="9">
        <f t="shared" si="2056"/>
        <v>6.7226890756302518E-2</v>
      </c>
      <c r="X1008">
        <v>1479</v>
      </c>
      <c r="Y1008">
        <v>0</v>
      </c>
      <c r="Z1008">
        <v>0</v>
      </c>
      <c r="AA1008">
        <v>292</v>
      </c>
      <c r="AB1008">
        <v>271</v>
      </c>
      <c r="AC1008" s="9">
        <f t="shared" si="2057"/>
        <v>0.51865008880994667</v>
      </c>
      <c r="AD1008" s="5" t="s">
        <v>4798</v>
      </c>
      <c r="AE1008" s="11">
        <f t="shared" si="2071"/>
        <v>55.166666666666664</v>
      </c>
      <c r="AF1008" s="27">
        <v>46</v>
      </c>
      <c r="AG1008" s="12">
        <v>499650</v>
      </c>
      <c r="AH1008" s="13" t="s">
        <v>6418</v>
      </c>
      <c r="AI1008" s="13" t="s">
        <v>4481</v>
      </c>
      <c r="AJ1008" s="14">
        <v>0.2</v>
      </c>
      <c r="AK1008" s="13" t="s">
        <v>6328</v>
      </c>
      <c r="AL1008" s="13" t="s">
        <v>6315</v>
      </c>
      <c r="AM1008" s="13" t="s">
        <v>6352</v>
      </c>
      <c r="AN1008" s="18">
        <f t="shared" si="2058"/>
        <v>16.7</v>
      </c>
      <c r="AO1008" s="18">
        <f t="shared" si="2059"/>
        <v>18.3</v>
      </c>
      <c r="AP1008" s="18">
        <f t="shared" si="2060"/>
        <v>0.2</v>
      </c>
      <c r="AQ1008" s="18">
        <f t="shared" si="2061"/>
        <v>-1</v>
      </c>
      <c r="AR1008" s="18">
        <f t="shared" si="2033"/>
        <v>-1.5881839116969747</v>
      </c>
      <c r="AS1008" s="18">
        <f t="shared" si="2062"/>
        <v>0.6</v>
      </c>
      <c r="AT1008" s="18">
        <f t="shared" si="2034"/>
        <v>0.95291034701818478</v>
      </c>
      <c r="AU1008" s="18">
        <f t="shared" si="2063"/>
        <v>-0.3</v>
      </c>
      <c r="AV1008" s="66">
        <v>54</v>
      </c>
      <c r="AW1008" s="66">
        <v>49</v>
      </c>
      <c r="AX1008" s="66">
        <v>47</v>
      </c>
      <c r="AY1008" s="66">
        <v>32</v>
      </c>
      <c r="AZ1008" s="66">
        <v>40</v>
      </c>
      <c r="BA1008" s="66">
        <v>292</v>
      </c>
      <c r="BB1008" s="66">
        <v>271</v>
      </c>
      <c r="BC1008" s="66">
        <v>12.4</v>
      </c>
      <c r="BD1008">
        <v>21</v>
      </c>
      <c r="BE1008" t="s">
        <v>3039</v>
      </c>
      <c r="BF1008" t="s">
        <v>3040</v>
      </c>
      <c r="BG1008" t="s">
        <v>650</v>
      </c>
      <c r="BH1008" t="s">
        <v>7457</v>
      </c>
      <c r="BI1008">
        <v>74</v>
      </c>
      <c r="BJ1008">
        <v>210</v>
      </c>
      <c r="BK1008" t="s">
        <v>1259</v>
      </c>
      <c r="BL1008" t="s">
        <v>7128</v>
      </c>
      <c r="BM1008" s="4" t="s">
        <v>6893</v>
      </c>
      <c r="BN1008" s="4" t="s">
        <v>6895</v>
      </c>
      <c r="BO1008" s="4" t="s">
        <v>6896</v>
      </c>
      <c r="BP1008" s="4" t="s">
        <v>6897</v>
      </c>
      <c r="BQ1008" s="7">
        <f t="shared" si="2035"/>
        <v>993.05</v>
      </c>
      <c r="BR1008" s="7">
        <f t="shared" si="2036"/>
        <v>726.8</v>
      </c>
      <c r="BS1008" s="7">
        <f t="shared" si="2037"/>
        <v>154.15</v>
      </c>
      <c r="BT1008" s="7">
        <f t="shared" si="2038"/>
        <v>112.1</v>
      </c>
      <c r="BU1008" s="12">
        <v>1479</v>
      </c>
      <c r="BV1008">
        <v>2</v>
      </c>
      <c r="BW1008">
        <v>0</v>
      </c>
      <c r="BX1008">
        <v>0</v>
      </c>
      <c r="BY1008" s="18">
        <f t="shared" si="2039"/>
        <v>9.956164383561644</v>
      </c>
      <c r="BZ1008" s="18">
        <f t="shared" si="2040"/>
        <v>2.1116438356164386</v>
      </c>
      <c r="CA1008" s="18">
        <f t="shared" si="2041"/>
        <v>1.5356164383561643</v>
      </c>
      <c r="CB1008" s="6">
        <v>21</v>
      </c>
      <c r="CC1008" s="6">
        <v>8</v>
      </c>
      <c r="CD1008" s="6">
        <v>4</v>
      </c>
      <c r="CE1008" s="6">
        <v>33</v>
      </c>
      <c r="CF1008" s="6">
        <v>26</v>
      </c>
      <c r="CG1008" s="6">
        <v>0</v>
      </c>
      <c r="CH1008" s="6">
        <v>16</v>
      </c>
      <c r="CI1008" s="6">
        <v>42</v>
      </c>
      <c r="CJ1008" s="11">
        <f t="shared" si="2042"/>
        <v>1.7336268574573475</v>
      </c>
      <c r="CK1008" s="11">
        <f t="shared" si="2043"/>
        <v>4.2818911685994649</v>
      </c>
      <c r="CL1008" s="11">
        <f t="shared" si="2044"/>
        <v>1.5569250729808628</v>
      </c>
      <c r="CM1008" s="11">
        <f t="shared" si="2045"/>
        <v>2.1463951568519537</v>
      </c>
      <c r="CN1008" s="11">
        <f t="shared" si="2046"/>
        <v>0</v>
      </c>
      <c r="CO1008" s="11">
        <f t="shared" si="2047"/>
        <v>6.2277002919234512</v>
      </c>
      <c r="CP1008" s="52">
        <f t="shared" si="2026"/>
        <v>0.14285714285714285</v>
      </c>
      <c r="CQ1008" s="52">
        <f t="shared" si="2027"/>
        <v>0.38095238095238093</v>
      </c>
      <c r="CR1008" s="52">
        <f t="shared" si="2028"/>
        <v>0.52380952380952372</v>
      </c>
      <c r="CS1008" s="52">
        <f t="shared" si="2029"/>
        <v>0.25</v>
      </c>
      <c r="CT1008" s="52">
        <f t="shared" si="2030"/>
        <v>0.125</v>
      </c>
      <c r="CU1008" s="52">
        <f t="shared" si="2031"/>
        <v>0.375</v>
      </c>
      <c r="CV1008">
        <v>0</v>
      </c>
      <c r="CW1008" s="60">
        <f t="shared" si="2064"/>
        <v>15.446497692299117</v>
      </c>
      <c r="CX1008" s="60">
        <f t="shared" si="2065"/>
        <v>31.109204354864541</v>
      </c>
      <c r="CY1008" s="60">
        <v>-4.65783989494832</v>
      </c>
      <c r="CZ1008" s="60">
        <v>-1.1194405888386885</v>
      </c>
      <c r="DA1008" s="60">
        <v>0.152186379286119</v>
      </c>
      <c r="DB1008" s="60">
        <v>6.14486269533902</v>
      </c>
      <c r="DC1008" s="60">
        <v>-2.8233954907347645</v>
      </c>
      <c r="DD1008" s="60">
        <f t="shared" si="2066"/>
        <v>-2.3036268998966332</v>
      </c>
      <c r="DE1008" s="60">
        <f t="shared" si="2067"/>
        <v>-4.6394983130690965</v>
      </c>
      <c r="DF1008" s="60">
        <v>6.9812412683534451</v>
      </c>
      <c r="DG1008" s="60">
        <v>0.36618721188999659</v>
      </c>
      <c r="DH1008" s="60">
        <v>6.5386510920621594</v>
      </c>
      <c r="DI1008" s="60">
        <v>3.8640450198901504</v>
      </c>
      <c r="DJ1008" s="60">
        <f t="shared" si="2068"/>
        <v>17.75012459219575</v>
      </c>
      <c r="DK1008" s="60">
        <f t="shared" si="2069"/>
        <v>35.748702667933642</v>
      </c>
      <c r="DL1008" s="60"/>
      <c r="DM1008" s="60"/>
      <c r="DN1008" s="60">
        <f t="shared" si="2070"/>
        <v>0</v>
      </c>
      <c r="DO1008" s="58">
        <v>726.8</v>
      </c>
      <c r="DP1008" s="58">
        <v>112.1</v>
      </c>
      <c r="DQ1008" s="58">
        <v>154.15</v>
      </c>
      <c r="DR1008" s="58">
        <v>993.05</v>
      </c>
    </row>
    <row r="1009" spans="1:122" x14ac:dyDescent="0.2">
      <c r="A1009" t="s">
        <v>4678</v>
      </c>
      <c r="B1009" t="s">
        <v>4678</v>
      </c>
      <c r="C1009" t="str">
        <f t="shared" si="2048"/>
        <v xml:space="preserve">Clark, Chris </v>
      </c>
      <c r="D1009" t="str">
        <f t="shared" si="2049"/>
        <v>Chris Clark</v>
      </c>
      <c r="E1009" t="str">
        <f t="shared" si="2050"/>
        <v>RW</v>
      </c>
      <c r="F1009" t="s">
        <v>4619</v>
      </c>
      <c r="G1009">
        <v>74</v>
      </c>
      <c r="H1009">
        <v>30</v>
      </c>
      <c r="I1009">
        <v>24</v>
      </c>
      <c r="J1009">
        <f t="shared" si="2051"/>
        <v>54</v>
      </c>
      <c r="K1009">
        <v>-10</v>
      </c>
      <c r="L1009">
        <v>66</v>
      </c>
      <c r="M1009" s="5" t="s">
        <v>5906</v>
      </c>
      <c r="N1009" s="7">
        <f t="shared" si="2052"/>
        <v>18.416666666666668</v>
      </c>
      <c r="O1009" s="7">
        <f t="shared" si="2053"/>
        <v>1362.8333333333335</v>
      </c>
      <c r="P1009">
        <v>9</v>
      </c>
      <c r="Q1009">
        <v>7</v>
      </c>
      <c r="R1009">
        <v>4</v>
      </c>
      <c r="S1009">
        <v>0</v>
      </c>
      <c r="T1009">
        <f t="shared" si="2054"/>
        <v>17</v>
      </c>
      <c r="U1009">
        <f t="shared" si="2055"/>
        <v>17</v>
      </c>
      <c r="V1009">
        <v>164</v>
      </c>
      <c r="W1009" s="9">
        <f t="shared" si="2056"/>
        <v>0.18292682926829268</v>
      </c>
      <c r="X1009">
        <v>1826</v>
      </c>
      <c r="Y1009">
        <v>2</v>
      </c>
      <c r="Z1009">
        <v>0</v>
      </c>
      <c r="AA1009">
        <v>60</v>
      </c>
      <c r="AB1009">
        <v>58</v>
      </c>
      <c r="AC1009" s="9">
        <f t="shared" si="2057"/>
        <v>0.50847457627118642</v>
      </c>
      <c r="AD1009" s="5" t="s">
        <v>5433</v>
      </c>
      <c r="AE1009" s="11">
        <f t="shared" si="2071"/>
        <v>25.233333333333334</v>
      </c>
      <c r="AF1009" s="27">
        <v>33</v>
      </c>
      <c r="AG1009" s="12">
        <v>3207530</v>
      </c>
      <c r="AH1009" s="13" t="s">
        <v>4518</v>
      </c>
      <c r="AI1009" s="13" t="s">
        <v>4505</v>
      </c>
      <c r="AJ1009" s="14">
        <v>-1.2</v>
      </c>
      <c r="AK1009" s="13" t="s">
        <v>6311</v>
      </c>
      <c r="AL1009" s="13" t="s">
        <v>6319</v>
      </c>
      <c r="AM1009" s="13" t="s">
        <v>6301</v>
      </c>
      <c r="AN1009" s="18">
        <f t="shared" si="2058"/>
        <v>33.1</v>
      </c>
      <c r="AO1009" s="18">
        <f t="shared" si="2059"/>
        <v>32.1</v>
      </c>
      <c r="AP1009" s="18">
        <f t="shared" si="2060"/>
        <v>-1.2</v>
      </c>
      <c r="AQ1009" s="18">
        <f t="shared" si="2061"/>
        <v>6.3</v>
      </c>
      <c r="AR1009" s="18">
        <f t="shared" si="2033"/>
        <v>6.8936589280177989</v>
      </c>
      <c r="AS1009" s="18">
        <f t="shared" si="2062"/>
        <v>0.7</v>
      </c>
      <c r="AT1009" s="18">
        <f t="shared" si="2034"/>
        <v>0.76596210311308888</v>
      </c>
      <c r="AU1009" s="18">
        <f t="shared" si="2063"/>
        <v>7</v>
      </c>
      <c r="AV1009" s="66">
        <v>32</v>
      </c>
      <c r="AW1009" s="66">
        <v>91</v>
      </c>
      <c r="AX1009" s="66">
        <v>62</v>
      </c>
      <c r="AY1009" s="66">
        <v>48</v>
      </c>
      <c r="AZ1009" s="66">
        <v>37</v>
      </c>
      <c r="BA1009" s="66">
        <v>60</v>
      </c>
      <c r="BB1009" s="66">
        <v>58</v>
      </c>
      <c r="BC1009" s="66">
        <v>2.5</v>
      </c>
      <c r="BD1009">
        <v>17</v>
      </c>
      <c r="BE1009" t="s">
        <v>667</v>
      </c>
      <c r="BF1009" t="s">
        <v>668</v>
      </c>
      <c r="BG1009" t="s">
        <v>7481</v>
      </c>
      <c r="BH1009" t="s">
        <v>7471</v>
      </c>
      <c r="BI1009">
        <v>72</v>
      </c>
      <c r="BJ1009">
        <v>196</v>
      </c>
      <c r="BK1009" t="s">
        <v>1258</v>
      </c>
      <c r="BL1009" t="s">
        <v>7128</v>
      </c>
      <c r="BM1009" s="4" t="s">
        <v>4873</v>
      </c>
      <c r="BN1009" s="4" t="s">
        <v>1450</v>
      </c>
      <c r="BO1009" s="4" t="s">
        <v>1452</v>
      </c>
      <c r="BP1009" s="4" t="s">
        <v>1453</v>
      </c>
      <c r="BQ1009" s="7">
        <f t="shared" si="2035"/>
        <v>1363.2166666666667</v>
      </c>
      <c r="BR1009" s="7">
        <f t="shared" si="2036"/>
        <v>898.66666666666663</v>
      </c>
      <c r="BS1009" s="7">
        <f t="shared" si="2037"/>
        <v>203.18333333333334</v>
      </c>
      <c r="BT1009" s="7">
        <f t="shared" si="2038"/>
        <v>261.36666666666667</v>
      </c>
      <c r="BU1009" s="12">
        <v>1826</v>
      </c>
      <c r="BV1009">
        <v>0</v>
      </c>
      <c r="BW1009">
        <v>0</v>
      </c>
      <c r="BX1009">
        <v>0</v>
      </c>
      <c r="BY1009" s="18">
        <f t="shared" si="2039"/>
        <v>12.144144144144144</v>
      </c>
      <c r="BZ1009" s="18">
        <f t="shared" si="2040"/>
        <v>2.7457207207207208</v>
      </c>
      <c r="CA1009" s="18">
        <f t="shared" si="2041"/>
        <v>3.531981981981982</v>
      </c>
      <c r="CB1009" s="6">
        <v>44</v>
      </c>
      <c r="CC1009" s="6">
        <v>33</v>
      </c>
      <c r="CD1009" s="6">
        <v>4</v>
      </c>
      <c r="CE1009" s="6">
        <v>81</v>
      </c>
      <c r="CF1009" s="6">
        <v>49</v>
      </c>
      <c r="CG1009" s="6">
        <v>5</v>
      </c>
      <c r="CH1009" s="6">
        <v>29</v>
      </c>
      <c r="CI1009" s="6">
        <v>83</v>
      </c>
      <c r="CJ1009" s="11">
        <f t="shared" si="2042"/>
        <v>2.9376854599406532</v>
      </c>
      <c r="CK1009" s="11">
        <f t="shared" si="2043"/>
        <v>7.575564341283</v>
      </c>
      <c r="CL1009" s="11">
        <f t="shared" si="2044"/>
        <v>1.1811992453449267</v>
      </c>
      <c r="CM1009" s="11">
        <f t="shared" si="2045"/>
        <v>3.271513353115727</v>
      </c>
      <c r="CN1009" s="11">
        <f t="shared" si="2046"/>
        <v>1.1478127789822727</v>
      </c>
      <c r="CO1009" s="11">
        <f t="shared" si="2047"/>
        <v>8.5636945287507178</v>
      </c>
      <c r="CP1009" s="52">
        <f t="shared" si="2026"/>
        <v>0.38636363636363635</v>
      </c>
      <c r="CQ1009" s="52">
        <f t="shared" si="2027"/>
        <v>0.38636363636363635</v>
      </c>
      <c r="CR1009" s="52">
        <f t="shared" si="2028"/>
        <v>0.77272727272727271</v>
      </c>
      <c r="CS1009" s="52">
        <f t="shared" si="2029"/>
        <v>0.27272727272727271</v>
      </c>
      <c r="CT1009" s="52">
        <f t="shared" si="2030"/>
        <v>0.21212121212121213</v>
      </c>
      <c r="CU1009" s="52">
        <f t="shared" si="2031"/>
        <v>0.48484848484848486</v>
      </c>
      <c r="CV1009">
        <v>0</v>
      </c>
      <c r="CW1009" s="60">
        <f t="shared" si="2064"/>
        <v>49.104910852548635</v>
      </c>
      <c r="CX1009" s="60">
        <f t="shared" si="2065"/>
        <v>72.042709061971507</v>
      </c>
      <c r="CY1009" s="60">
        <v>29.183761271276786</v>
      </c>
      <c r="CZ1009" s="60">
        <v>10.190063621632175</v>
      </c>
      <c r="DA1009" s="60">
        <v>0.20891496770806325</v>
      </c>
      <c r="DB1009" s="60">
        <v>7.2788846709051747</v>
      </c>
      <c r="DC1009" s="60">
        <v>-1.4116977453673822</v>
      </c>
      <c r="DD1009" s="60">
        <f t="shared" si="2066"/>
        <v>45.449926786154812</v>
      </c>
      <c r="DE1009" s="60">
        <f t="shared" si="2067"/>
        <v>66.680415369757526</v>
      </c>
      <c r="DF1009" s="60">
        <v>2.3630105672806216</v>
      </c>
      <c r="DG1009" s="60">
        <v>-0.27938597660238129</v>
      </c>
      <c r="DH1009" s="60">
        <v>3.7945998584565923</v>
      </c>
      <c r="DI1009" s="60">
        <v>-2.2232403827410114</v>
      </c>
      <c r="DJ1009" s="60">
        <f t="shared" si="2068"/>
        <v>3.6549840663938213</v>
      </c>
      <c r="DK1009" s="60">
        <f t="shared" si="2069"/>
        <v>5.3622936922139859</v>
      </c>
      <c r="DL1009" s="60"/>
      <c r="DM1009" s="60"/>
      <c r="DN1009" s="60">
        <f t="shared" si="2070"/>
        <v>0</v>
      </c>
      <c r="DO1009" s="58">
        <v>898.66666666666663</v>
      </c>
      <c r="DP1009" s="58">
        <v>261.36666666666667</v>
      </c>
      <c r="DQ1009" s="58">
        <v>203.18333333333334</v>
      </c>
      <c r="DR1009" s="58">
        <v>1363.2166666666667</v>
      </c>
    </row>
    <row r="1010" spans="1:122" x14ac:dyDescent="0.2">
      <c r="A1010" t="s">
        <v>4678</v>
      </c>
      <c r="B1010" t="s">
        <v>4678</v>
      </c>
      <c r="C1010" t="str">
        <f t="shared" si="2048"/>
        <v xml:space="preserve">Steckel, Dave </v>
      </c>
      <c r="D1010" t="str">
        <f t="shared" si="2049"/>
        <v>Dave Steckel</v>
      </c>
      <c r="E1010" t="str">
        <f t="shared" si="2050"/>
        <v>LW</v>
      </c>
      <c r="F1010" t="s">
        <v>4647</v>
      </c>
      <c r="G1010">
        <v>5</v>
      </c>
      <c r="H1010">
        <v>0</v>
      </c>
      <c r="I1010">
        <v>0</v>
      </c>
      <c r="J1010">
        <f t="shared" si="2051"/>
        <v>0</v>
      </c>
      <c r="K1010">
        <v>-2</v>
      </c>
      <c r="L1010">
        <v>2</v>
      </c>
      <c r="M1010" s="5" t="s">
        <v>1217</v>
      </c>
      <c r="N1010" s="7">
        <f t="shared" si="2052"/>
        <v>12.433333333333334</v>
      </c>
      <c r="O1010" s="7">
        <f t="shared" si="2053"/>
        <v>62.166666666666671</v>
      </c>
      <c r="P1010">
        <v>0</v>
      </c>
      <c r="Q1010">
        <v>0</v>
      </c>
      <c r="R1010">
        <v>0</v>
      </c>
      <c r="S1010">
        <v>0</v>
      </c>
      <c r="T1010">
        <f t="shared" si="2054"/>
        <v>0</v>
      </c>
      <c r="U1010">
        <f t="shared" si="2055"/>
        <v>0</v>
      </c>
      <c r="V1010">
        <v>4</v>
      </c>
      <c r="W1010" s="9">
        <f t="shared" si="2056"/>
        <v>0</v>
      </c>
      <c r="X1010">
        <v>101</v>
      </c>
      <c r="Y1010">
        <v>0</v>
      </c>
      <c r="Z1010">
        <v>0</v>
      </c>
      <c r="AA1010">
        <v>28</v>
      </c>
      <c r="AB1010">
        <v>15</v>
      </c>
      <c r="AC1010" s="9">
        <f t="shared" si="2057"/>
        <v>0.65116279069767447</v>
      </c>
      <c r="AD1010" s="5" t="s">
        <v>361</v>
      </c>
      <c r="AH1010" s="13" t="s">
        <v>6323</v>
      </c>
      <c r="AI1010" s="13" t="s">
        <v>6400</v>
      </c>
      <c r="AJ1010" s="14">
        <v>-1.9</v>
      </c>
      <c r="AK1010" s="13" t="s">
        <v>6274</v>
      </c>
      <c r="AL1010" s="13" t="s">
        <v>6352</v>
      </c>
      <c r="AM1010" s="13" t="s">
        <v>6385</v>
      </c>
      <c r="AN1010" s="18">
        <f t="shared" si="2058"/>
        <v>1.1000000000000001</v>
      </c>
      <c r="AO1010" s="18">
        <f t="shared" si="2059"/>
        <v>1.3</v>
      </c>
      <c r="AP1010" s="18">
        <f t="shared" si="2060"/>
        <v>-1.9</v>
      </c>
      <c r="AQ1010" s="18">
        <f t="shared" si="2061"/>
        <v>-0.5</v>
      </c>
      <c r="AR1010" s="18">
        <f t="shared" si="2033"/>
        <v>-12.787723785166239</v>
      </c>
      <c r="AS1010" s="18">
        <f t="shared" si="2062"/>
        <v>-0.3</v>
      </c>
      <c r="AT1010" s="18">
        <f t="shared" si="2034"/>
        <v>-7.6726342710997439</v>
      </c>
      <c r="AU1010" s="18">
        <f t="shared" si="2063"/>
        <v>-0.8</v>
      </c>
      <c r="AV1010" s="66">
        <v>11</v>
      </c>
      <c r="AW1010" s="66">
        <v>2</v>
      </c>
      <c r="AX1010" s="66">
        <v>0</v>
      </c>
      <c r="AY1010" s="66">
        <v>3</v>
      </c>
      <c r="AZ1010" s="66">
        <v>7</v>
      </c>
      <c r="BA1010" s="66">
        <v>28</v>
      </c>
      <c r="BB1010" s="66">
        <v>15</v>
      </c>
      <c r="BC1010" s="66">
        <v>14.7</v>
      </c>
      <c r="BE1010" t="s">
        <v>745</v>
      </c>
      <c r="BF1010" t="s">
        <v>2894</v>
      </c>
      <c r="BG1010" t="s">
        <v>2861</v>
      </c>
      <c r="BH1010" t="s">
        <v>7471</v>
      </c>
      <c r="BI1010">
        <v>77</v>
      </c>
      <c r="BJ1010">
        <v>215</v>
      </c>
      <c r="BK1010" t="s">
        <v>1259</v>
      </c>
      <c r="BL1010" t="s">
        <v>638</v>
      </c>
      <c r="BM1010" s="4" t="s">
        <v>6071</v>
      </c>
      <c r="BN1010" s="4" t="s">
        <v>6072</v>
      </c>
      <c r="BO1010" s="4" t="s">
        <v>6073</v>
      </c>
      <c r="BP1010" s="4" t="s">
        <v>2288</v>
      </c>
      <c r="BQ1010" s="7">
        <f t="shared" si="2035"/>
        <v>62.2</v>
      </c>
      <c r="BR1010" s="7">
        <f t="shared" si="2036"/>
        <v>46.2</v>
      </c>
      <c r="BS1010" s="7">
        <f t="shared" si="2037"/>
        <v>15.383333333333333</v>
      </c>
      <c r="BT1010" s="7">
        <f t="shared" si="2038"/>
        <v>0.6166666666666667</v>
      </c>
      <c r="BU1010">
        <v>101</v>
      </c>
      <c r="BV1010">
        <v>0</v>
      </c>
      <c r="BW1010">
        <v>0</v>
      </c>
      <c r="BX1010">
        <v>0</v>
      </c>
      <c r="BY1010" s="18">
        <f t="shared" si="2039"/>
        <v>9.24</v>
      </c>
      <c r="BZ1010" s="18">
        <f t="shared" si="2040"/>
        <v>3.0766666666666667</v>
      </c>
      <c r="CA1010" s="18">
        <f t="shared" si="2041"/>
        <v>0.12333333333333334</v>
      </c>
      <c r="CB1010" s="6">
        <v>1</v>
      </c>
      <c r="CC1010" s="6">
        <v>0</v>
      </c>
      <c r="CD1010" s="6">
        <v>0</v>
      </c>
      <c r="CE1010" s="6">
        <v>1</v>
      </c>
      <c r="CF1010" s="6">
        <v>3</v>
      </c>
      <c r="CG1010" s="6">
        <v>0</v>
      </c>
      <c r="CH1010" s="6">
        <v>1</v>
      </c>
      <c r="CI1010" s="6">
        <v>4</v>
      </c>
      <c r="CJ1010" s="11">
        <f t="shared" si="2042"/>
        <v>1.2987012987012987</v>
      </c>
      <c r="CK1010" s="11">
        <f t="shared" si="2043"/>
        <v>0</v>
      </c>
      <c r="CL1010" s="11">
        <f t="shared" si="2044"/>
        <v>0</v>
      </c>
      <c r="CM1010" s="11">
        <f t="shared" si="2045"/>
        <v>3.8961038961038956</v>
      </c>
      <c r="CN1010" s="11">
        <f t="shared" si="2046"/>
        <v>0</v>
      </c>
      <c r="CO1010" s="11">
        <f t="shared" si="2047"/>
        <v>3.9003250270855903</v>
      </c>
      <c r="CP1010" s="52">
        <f t="shared" si="2026"/>
        <v>0</v>
      </c>
      <c r="CQ1010" s="52">
        <f t="shared" si="2027"/>
        <v>0</v>
      </c>
      <c r="CR1010" s="52">
        <f t="shared" si="2028"/>
        <v>0</v>
      </c>
      <c r="CS1010" s="52">
        <f t="shared" si="2029"/>
        <v>0</v>
      </c>
      <c r="CT1010" s="52">
        <f t="shared" si="2030"/>
        <v>0</v>
      </c>
      <c r="CU1010" s="52">
        <f t="shared" si="2031"/>
        <v>0</v>
      </c>
      <c r="CV1010">
        <v>0</v>
      </c>
      <c r="CW1010" s="60">
        <f t="shared" si="2064"/>
        <v>-0.2335631847013977</v>
      </c>
      <c r="CX1010" s="60">
        <f t="shared" si="2065"/>
        <v>-7.5100702476333661</v>
      </c>
      <c r="CY1010" s="60">
        <v>-1.1544288558757807</v>
      </c>
      <c r="CZ1010" s="60">
        <v>-3.0553905592548686E-2</v>
      </c>
      <c r="DA1010" s="60">
        <v>9.5322418726112527E-3</v>
      </c>
      <c r="DB1010" s="60">
        <v>-0.18984780821008751</v>
      </c>
      <c r="DC1010" s="60">
        <v>0</v>
      </c>
      <c r="DD1010" s="60">
        <f t="shared" si="2066"/>
        <v>-1.3652983278058057</v>
      </c>
      <c r="DE1010" s="60">
        <f t="shared" si="2067"/>
        <v>-43.900267775106293</v>
      </c>
      <c r="DF1010" s="60">
        <v>3.3495817280812905E-2</v>
      </c>
      <c r="DG1010" s="60">
        <v>2.0144107701352775E-3</v>
      </c>
      <c r="DH1010" s="60">
        <v>1.0164010346350867</v>
      </c>
      <c r="DI1010" s="60">
        <v>7.9823880418373072E-2</v>
      </c>
      <c r="DJ1010" s="60">
        <f t="shared" si="2068"/>
        <v>1.131735143104408</v>
      </c>
      <c r="DK1010" s="60">
        <f t="shared" si="2069"/>
        <v>36.390197527472928</v>
      </c>
      <c r="DL1010" s="60"/>
      <c r="DM1010" s="60"/>
      <c r="DN1010" s="60">
        <f t="shared" si="2070"/>
        <v>0</v>
      </c>
      <c r="DO1010" s="58">
        <v>46.2</v>
      </c>
      <c r="DP1010" s="58">
        <v>0.6166666666666667</v>
      </c>
      <c r="DQ1010" s="58">
        <v>15.383333333333333</v>
      </c>
      <c r="DR1010" s="58">
        <v>62.2</v>
      </c>
    </row>
    <row r="1011" spans="1:122" x14ac:dyDescent="0.2">
      <c r="A1011" t="s">
        <v>4678</v>
      </c>
      <c r="B1011" t="s">
        <v>4678</v>
      </c>
      <c r="C1011" t="str">
        <f t="shared" si="2048"/>
        <v xml:space="preserve">Brashear, Donald </v>
      </c>
      <c r="D1011" t="str">
        <f t="shared" si="2049"/>
        <v>Donald Brashear</v>
      </c>
      <c r="E1011" t="str">
        <f t="shared" si="2050"/>
        <v>LW</v>
      </c>
      <c r="F1011" t="s">
        <v>4632</v>
      </c>
      <c r="G1011">
        <v>77</v>
      </c>
      <c r="H1011">
        <v>4</v>
      </c>
      <c r="I1011">
        <v>9</v>
      </c>
      <c r="J1011">
        <f t="shared" si="2051"/>
        <v>13</v>
      </c>
      <c r="K1011">
        <v>1</v>
      </c>
      <c r="L1011">
        <v>156</v>
      </c>
      <c r="M1011" s="5" t="s">
        <v>5479</v>
      </c>
      <c r="N1011" s="7">
        <f t="shared" si="2052"/>
        <v>7.9666666666666668</v>
      </c>
      <c r="O1011" s="7">
        <f t="shared" si="2053"/>
        <v>613.43333333333339</v>
      </c>
      <c r="P1011">
        <v>0</v>
      </c>
      <c r="Q1011">
        <v>1</v>
      </c>
      <c r="R1011">
        <v>0</v>
      </c>
      <c r="S1011">
        <v>0</v>
      </c>
      <c r="T1011">
        <f t="shared" si="2054"/>
        <v>4</v>
      </c>
      <c r="U1011">
        <f t="shared" si="2055"/>
        <v>8</v>
      </c>
      <c r="V1011">
        <v>47</v>
      </c>
      <c r="W1011" s="9">
        <f t="shared" si="2056"/>
        <v>8.5106382978723402E-2</v>
      </c>
      <c r="X1011">
        <v>865</v>
      </c>
      <c r="Y1011">
        <v>0</v>
      </c>
      <c r="Z1011">
        <v>0</v>
      </c>
      <c r="AA1011">
        <v>2</v>
      </c>
      <c r="AB1011">
        <v>6</v>
      </c>
      <c r="AC1011" s="9">
        <f t="shared" si="2057"/>
        <v>0.25</v>
      </c>
      <c r="AD1011" s="5" t="s">
        <v>5434</v>
      </c>
      <c r="AE1011" s="11">
        <f>LEFT(AD1011, LEN(AD1011)-3)+RIGHT(AD1011,2)/60</f>
        <v>47.18333333333333</v>
      </c>
      <c r="AF1011" s="27">
        <v>33</v>
      </c>
      <c r="AG1011" s="12">
        <v>165000</v>
      </c>
      <c r="AH1011" s="13" t="s">
        <v>4468</v>
      </c>
      <c r="AI1011" s="13" t="s">
        <v>6386</v>
      </c>
      <c r="AJ1011" s="14">
        <v>4.5</v>
      </c>
      <c r="AK1011" s="13" t="s">
        <v>6498</v>
      </c>
      <c r="AL1011" s="13" t="s">
        <v>6345</v>
      </c>
      <c r="AM1011" s="13" t="s">
        <v>6335</v>
      </c>
      <c r="AN1011" s="18">
        <f t="shared" si="2058"/>
        <v>14.6</v>
      </c>
      <c r="AO1011" s="18">
        <f t="shared" si="2059"/>
        <v>13</v>
      </c>
      <c r="AP1011" s="18">
        <f t="shared" si="2060"/>
        <v>4.5</v>
      </c>
      <c r="AQ1011" s="18">
        <f t="shared" si="2061"/>
        <v>-2.2000000000000002</v>
      </c>
      <c r="AR1011" s="18">
        <f t="shared" si="2033"/>
        <v>-6.818534015186736</v>
      </c>
      <c r="AS1011" s="18">
        <f t="shared" si="2062"/>
        <v>1.2</v>
      </c>
      <c r="AT1011" s="18">
        <f t="shared" si="2034"/>
        <v>3.7192003719200377</v>
      </c>
      <c r="AU1011" s="18">
        <f t="shared" si="2063"/>
        <v>-1.1000000000000001</v>
      </c>
      <c r="AV1011" s="66">
        <v>12</v>
      </c>
      <c r="AW1011" s="66">
        <v>101</v>
      </c>
      <c r="AX1011" s="66">
        <v>30</v>
      </c>
      <c r="AY1011" s="66">
        <v>32</v>
      </c>
      <c r="AZ1011" s="66">
        <v>23</v>
      </c>
      <c r="BA1011" s="66">
        <v>2</v>
      </c>
      <c r="BB1011" s="66">
        <v>6</v>
      </c>
      <c r="BC1011" s="66">
        <v>0.1</v>
      </c>
      <c r="BD1011">
        <v>87</v>
      </c>
      <c r="BE1011" t="s">
        <v>5046</v>
      </c>
      <c r="BF1011" t="s">
        <v>5047</v>
      </c>
      <c r="BG1011" t="s">
        <v>273</v>
      </c>
      <c r="BH1011" t="s">
        <v>7471</v>
      </c>
      <c r="BI1011">
        <v>74</v>
      </c>
      <c r="BJ1011">
        <v>235</v>
      </c>
      <c r="BK1011" t="s">
        <v>1259</v>
      </c>
      <c r="BL1011" t="s">
        <v>7128</v>
      </c>
      <c r="BM1011" s="4" t="s">
        <v>2523</v>
      </c>
      <c r="BN1011" s="4" t="s">
        <v>2524</v>
      </c>
      <c r="BO1011" s="4" t="s">
        <v>2525</v>
      </c>
      <c r="BP1011" s="4" t="s">
        <v>2526</v>
      </c>
      <c r="BQ1011" s="7">
        <f t="shared" si="2035"/>
        <v>613.54999999999995</v>
      </c>
      <c r="BR1011" s="7">
        <f t="shared" si="2036"/>
        <v>581.79999999999995</v>
      </c>
      <c r="BS1011" s="7">
        <f t="shared" si="2037"/>
        <v>1.2666666666666666</v>
      </c>
      <c r="BT1011" s="7">
        <f t="shared" si="2038"/>
        <v>30.483333333333334</v>
      </c>
      <c r="BU1011">
        <v>865</v>
      </c>
      <c r="BV1011">
        <v>1</v>
      </c>
      <c r="BW1011">
        <v>0</v>
      </c>
      <c r="BX1011">
        <v>0</v>
      </c>
      <c r="BY1011" s="18">
        <f t="shared" si="2039"/>
        <v>7.5558441558441549</v>
      </c>
      <c r="BZ1011" s="18">
        <f t="shared" si="2040"/>
        <v>1.6450216450216451E-2</v>
      </c>
      <c r="CA1011" s="18">
        <f t="shared" si="2041"/>
        <v>0.3958874458874459</v>
      </c>
      <c r="CB1011" s="6">
        <v>23</v>
      </c>
      <c r="CC1011" s="6">
        <v>4</v>
      </c>
      <c r="CD1011" s="6">
        <v>0</v>
      </c>
      <c r="CE1011" s="6">
        <v>27</v>
      </c>
      <c r="CF1011" s="6">
        <v>22</v>
      </c>
      <c r="CG1011" s="6">
        <v>0</v>
      </c>
      <c r="CH1011" s="6">
        <v>0</v>
      </c>
      <c r="CI1011" s="6">
        <v>22</v>
      </c>
      <c r="CJ1011" s="11">
        <f t="shared" si="2042"/>
        <v>2.3719491234101069</v>
      </c>
      <c r="CK1011" s="11">
        <f t="shared" si="2043"/>
        <v>7.8731547293603068</v>
      </c>
      <c r="CL1011" s="11">
        <f t="shared" si="2044"/>
        <v>0</v>
      </c>
      <c r="CM1011" s="11">
        <f t="shared" si="2045"/>
        <v>2.2688209006531457</v>
      </c>
      <c r="CN1011" s="11">
        <f t="shared" si="2046"/>
        <v>0</v>
      </c>
      <c r="CO1011" s="11">
        <f t="shared" si="2047"/>
        <v>0</v>
      </c>
      <c r="CP1011" s="52">
        <f t="shared" si="2026"/>
        <v>0.17391304347826086</v>
      </c>
      <c r="CQ1011" s="52">
        <f t="shared" si="2027"/>
        <v>0.34782608695652173</v>
      </c>
      <c r="CR1011" s="52">
        <f t="shared" si="2028"/>
        <v>0.52173913043478259</v>
      </c>
      <c r="CS1011" s="52">
        <f t="shared" si="2029"/>
        <v>0</v>
      </c>
      <c r="CT1011" s="52">
        <f t="shared" si="2030"/>
        <v>0.25</v>
      </c>
      <c r="CU1011" s="52">
        <f t="shared" si="2031"/>
        <v>0.25</v>
      </c>
      <c r="CV1011">
        <v>0</v>
      </c>
      <c r="CW1011" s="60">
        <f t="shared" si="2064"/>
        <v>-8.9435804920489872</v>
      </c>
      <c r="CX1011" s="60">
        <f t="shared" si="2065"/>
        <v>-29.153550621950902</v>
      </c>
      <c r="CY1011" s="60">
        <v>1.8157082141834162</v>
      </c>
      <c r="CZ1011" s="60">
        <v>-0.80290342945803284</v>
      </c>
      <c r="DA1011" s="60">
        <v>9.4027443745026265E-2</v>
      </c>
      <c r="DB1011" s="60">
        <v>-1.5632105551426488E-2</v>
      </c>
      <c r="DC1011" s="60">
        <v>-1.4116977453673822</v>
      </c>
      <c r="DD1011" s="60">
        <f t="shared" si="2066"/>
        <v>-0.32049762244839908</v>
      </c>
      <c r="DE1011" s="60">
        <f t="shared" si="2067"/>
        <v>-1.0447318798741718</v>
      </c>
      <c r="DF1011" s="60">
        <v>5.4648844686876412</v>
      </c>
      <c r="DG1011" s="60">
        <v>9.9577224285876287E-2</v>
      </c>
      <c r="DH1011" s="60">
        <v>0.13390218791801792</v>
      </c>
      <c r="DI1011" s="60">
        <v>-14.321446750492122</v>
      </c>
      <c r="DJ1011" s="60">
        <f t="shared" si="2068"/>
        <v>-8.6230828696005872</v>
      </c>
      <c r="DK1011" s="60">
        <f t="shared" si="2069"/>
        <v>-28.108818742076728</v>
      </c>
      <c r="DL1011" s="60"/>
      <c r="DM1011" s="60"/>
      <c r="DN1011" s="60">
        <f t="shared" si="2070"/>
        <v>0</v>
      </c>
      <c r="DO1011" s="58">
        <v>581.79999999999995</v>
      </c>
      <c r="DP1011" s="58">
        <v>30.483333333333334</v>
      </c>
      <c r="DQ1011" s="58">
        <v>1.2666666666666666</v>
      </c>
      <c r="DR1011" s="58">
        <v>613.54999999999995</v>
      </c>
    </row>
    <row r="1012" spans="1:122" x14ac:dyDescent="0.2">
      <c r="A1012" t="s">
        <v>4678</v>
      </c>
      <c r="B1012" t="s">
        <v>4678</v>
      </c>
      <c r="C1012" t="str">
        <f t="shared" si="2048"/>
        <v xml:space="preserve">Fehr, Eric </v>
      </c>
      <c r="D1012" t="str">
        <f t="shared" si="2049"/>
        <v>Eric Fehr</v>
      </c>
      <c r="E1012" t="str">
        <f t="shared" si="2050"/>
        <v>RW</v>
      </c>
      <c r="F1012" t="s">
        <v>4643</v>
      </c>
      <c r="G1012">
        <v>14</v>
      </c>
      <c r="H1012">
        <v>2</v>
      </c>
      <c r="I1012">
        <v>1</v>
      </c>
      <c r="J1012">
        <f t="shared" si="2051"/>
        <v>3</v>
      </c>
      <c r="K1012">
        <v>3</v>
      </c>
      <c r="L1012">
        <v>8</v>
      </c>
      <c r="M1012" s="5" t="s">
        <v>5458</v>
      </c>
      <c r="N1012" s="7">
        <f t="shared" si="2052"/>
        <v>10.716666666666667</v>
      </c>
      <c r="O1012" s="7">
        <f t="shared" si="2053"/>
        <v>150.03333333333333</v>
      </c>
      <c r="P1012">
        <v>0</v>
      </c>
      <c r="Q1012">
        <v>0</v>
      </c>
      <c r="R1012">
        <v>0</v>
      </c>
      <c r="S1012">
        <v>0</v>
      </c>
      <c r="T1012">
        <f t="shared" si="2054"/>
        <v>2</v>
      </c>
      <c r="U1012">
        <f t="shared" si="2055"/>
        <v>1</v>
      </c>
      <c r="V1012">
        <v>25</v>
      </c>
      <c r="W1012" s="9">
        <f t="shared" si="2056"/>
        <v>0.08</v>
      </c>
      <c r="X1012">
        <v>218</v>
      </c>
      <c r="Y1012">
        <v>1</v>
      </c>
      <c r="Z1012">
        <v>0</v>
      </c>
      <c r="AA1012">
        <v>1</v>
      </c>
      <c r="AB1012">
        <v>5</v>
      </c>
      <c r="AC1012" s="9">
        <f t="shared" si="2057"/>
        <v>0.16666666666666666</v>
      </c>
      <c r="AD1012" s="5" t="s">
        <v>5435</v>
      </c>
      <c r="AE1012" s="11">
        <f>LEFT(AD1012, LEN(AD1012)-3)+RIGHT(AD1012,2)/60</f>
        <v>50.016666666666666</v>
      </c>
      <c r="AH1012" s="13" t="s">
        <v>6336</v>
      </c>
      <c r="AI1012" s="13" t="s">
        <v>6339</v>
      </c>
      <c r="AJ1012" s="14">
        <v>3.4</v>
      </c>
      <c r="AK1012" s="13" t="s">
        <v>6348</v>
      </c>
      <c r="AL1012" s="13" t="s">
        <v>6319</v>
      </c>
      <c r="AM1012" s="13" t="s">
        <v>6425</v>
      </c>
      <c r="AN1012" s="18">
        <f t="shared" si="2058"/>
        <v>2.2999999999999998</v>
      </c>
      <c r="AO1012" s="18">
        <f t="shared" si="2059"/>
        <v>2.2000000000000002</v>
      </c>
      <c r="AP1012" s="18">
        <f t="shared" si="2060"/>
        <v>3.4</v>
      </c>
      <c r="AQ1012" s="18">
        <f t="shared" si="2061"/>
        <v>0.2</v>
      </c>
      <c r="AR1012" s="18">
        <f t="shared" si="2033"/>
        <v>2.2089277496548556</v>
      </c>
      <c r="AS1012" s="18">
        <f t="shared" si="2062"/>
        <v>0.7</v>
      </c>
      <c r="AT1012" s="18">
        <f t="shared" si="2034"/>
        <v>7.7312471237919933</v>
      </c>
      <c r="AU1012" s="18">
        <f t="shared" si="2063"/>
        <v>0.8</v>
      </c>
      <c r="AV1012" s="66">
        <v>3</v>
      </c>
      <c r="AW1012" s="66">
        <v>5</v>
      </c>
      <c r="AX1012" s="66">
        <v>6</v>
      </c>
      <c r="AY1012" s="66">
        <v>4</v>
      </c>
      <c r="AZ1012" s="66">
        <v>5</v>
      </c>
      <c r="BA1012" s="66">
        <v>1</v>
      </c>
      <c r="BB1012" s="66">
        <v>5</v>
      </c>
      <c r="BC1012" s="66">
        <v>0.7</v>
      </c>
      <c r="BE1012" t="s">
        <v>5246</v>
      </c>
      <c r="BF1012" t="s">
        <v>681</v>
      </c>
      <c r="BG1012" t="s">
        <v>682</v>
      </c>
      <c r="BH1012" t="s">
        <v>7457</v>
      </c>
      <c r="BI1012">
        <v>76</v>
      </c>
      <c r="BJ1012">
        <v>212</v>
      </c>
      <c r="BK1012" t="s">
        <v>1258</v>
      </c>
      <c r="BL1012" t="s">
        <v>638</v>
      </c>
      <c r="BM1012" s="4" t="s">
        <v>3806</v>
      </c>
      <c r="BN1012" s="4" t="s">
        <v>3807</v>
      </c>
      <c r="BO1012" s="4" t="s">
        <v>1516</v>
      </c>
      <c r="BP1012" s="4" t="s">
        <v>3808</v>
      </c>
      <c r="BQ1012" s="7">
        <f t="shared" si="2035"/>
        <v>150.08333333333334</v>
      </c>
      <c r="BR1012" s="7">
        <f t="shared" si="2036"/>
        <v>119.08333333333333</v>
      </c>
      <c r="BS1012" s="7">
        <f t="shared" si="2037"/>
        <v>0</v>
      </c>
      <c r="BT1012" s="7">
        <f t="shared" si="2038"/>
        <v>31</v>
      </c>
      <c r="BU1012">
        <v>218</v>
      </c>
      <c r="BV1012">
        <v>1</v>
      </c>
      <c r="BW1012">
        <v>0</v>
      </c>
      <c r="BX1012">
        <v>0</v>
      </c>
      <c r="BY1012" s="18">
        <f t="shared" si="2039"/>
        <v>8.5059523809523814</v>
      </c>
      <c r="BZ1012" s="18">
        <f t="shared" si="2040"/>
        <v>0</v>
      </c>
      <c r="CA1012" s="18">
        <f t="shared" si="2041"/>
        <v>2.2142857142857144</v>
      </c>
      <c r="CB1012" s="6">
        <v>5</v>
      </c>
      <c r="CC1012" s="6">
        <v>0</v>
      </c>
      <c r="CD1012" s="6">
        <v>0</v>
      </c>
      <c r="CE1012" s="6">
        <v>5</v>
      </c>
      <c r="CF1012" s="6">
        <v>1</v>
      </c>
      <c r="CG1012" s="6">
        <v>0</v>
      </c>
      <c r="CH1012" s="6">
        <v>0</v>
      </c>
      <c r="CI1012" s="6">
        <v>1</v>
      </c>
      <c r="CJ1012" s="11">
        <f t="shared" si="2042"/>
        <v>2.5192442267319803</v>
      </c>
      <c r="CK1012" s="11">
        <f t="shared" si="2043"/>
        <v>0</v>
      </c>
      <c r="CL1012" s="11">
        <f t="shared" si="2044"/>
        <v>0</v>
      </c>
      <c r="CM1012" s="11">
        <f t="shared" si="2045"/>
        <v>0.50384884534639618</v>
      </c>
      <c r="CN1012" s="11">
        <f t="shared" si="2046"/>
        <v>0</v>
      </c>
      <c r="CO1012" s="11">
        <f t="shared" si="2047"/>
        <v>0</v>
      </c>
      <c r="CP1012" s="52">
        <f t="shared" si="2026"/>
        <v>0.4</v>
      </c>
      <c r="CQ1012" s="52">
        <f t="shared" si="2027"/>
        <v>0.2</v>
      </c>
      <c r="CR1012" s="52">
        <f t="shared" si="2028"/>
        <v>0.60000000000000009</v>
      </c>
      <c r="CS1012" s="52">
        <f t="shared" si="2029"/>
        <v>0</v>
      </c>
      <c r="CT1012" s="52">
        <f t="shared" si="2030"/>
        <v>0</v>
      </c>
      <c r="CU1012" s="52">
        <f t="shared" si="2031"/>
        <v>0</v>
      </c>
      <c r="CV1012">
        <v>0</v>
      </c>
      <c r="CW1012" s="60">
        <f t="shared" si="2064"/>
        <v>0.26891309773689143</v>
      </c>
      <c r="CX1012" s="60">
        <f t="shared" si="2065"/>
        <v>3.5835171269768993</v>
      </c>
      <c r="CY1012" s="60">
        <v>2.0176197034546797</v>
      </c>
      <c r="CZ1012" s="60">
        <v>-1.5359530919497448</v>
      </c>
      <c r="DA1012" s="60">
        <v>2.3000492514165142E-2</v>
      </c>
      <c r="DB1012" s="60">
        <v>0</v>
      </c>
      <c r="DC1012" s="60">
        <v>-1.4116977453673822</v>
      </c>
      <c r="DD1012" s="60">
        <f t="shared" si="2066"/>
        <v>-0.90703064134828226</v>
      </c>
      <c r="DE1012" s="60">
        <f t="shared" si="2067"/>
        <v>-12.087026869716146</v>
      </c>
      <c r="DF1012" s="60">
        <v>1.9185143016191486</v>
      </c>
      <c r="DG1012" s="60">
        <v>0.10126497385004367</v>
      </c>
      <c r="DH1012" s="60">
        <v>0</v>
      </c>
      <c r="DI1012" s="60">
        <v>-0.84383553638401831</v>
      </c>
      <c r="DJ1012" s="60">
        <f t="shared" si="2068"/>
        <v>1.1759437390851737</v>
      </c>
      <c r="DK1012" s="60">
        <f t="shared" si="2069"/>
        <v>15.670543996693043</v>
      </c>
      <c r="DL1012" s="60"/>
      <c r="DM1012" s="60"/>
      <c r="DN1012" s="60">
        <f t="shared" si="2070"/>
        <v>0</v>
      </c>
      <c r="DO1012" s="58">
        <v>119.08333333333333</v>
      </c>
      <c r="DP1012" s="58">
        <v>31</v>
      </c>
      <c r="DQ1012" s="58">
        <v>0</v>
      </c>
      <c r="DR1012" s="58">
        <v>150.08333333333331</v>
      </c>
    </row>
    <row r="1013" spans="1:122" x14ac:dyDescent="0.2">
      <c r="A1013" t="s">
        <v>4678</v>
      </c>
      <c r="B1013" t="s">
        <v>4678</v>
      </c>
      <c r="C1013" t="str">
        <f t="shared" si="2048"/>
        <v xml:space="preserve">Klepis, Jakub </v>
      </c>
      <c r="D1013" t="str">
        <f t="shared" si="2049"/>
        <v>Jakub Klepis</v>
      </c>
      <c r="E1013" t="str">
        <f t="shared" si="2050"/>
        <v xml:space="preserve">C </v>
      </c>
      <c r="F1013" t="s">
        <v>4635</v>
      </c>
      <c r="G1013">
        <v>41</v>
      </c>
      <c r="H1013">
        <v>3</v>
      </c>
      <c r="I1013">
        <v>7</v>
      </c>
      <c r="J1013">
        <f t="shared" si="2051"/>
        <v>10</v>
      </c>
      <c r="K1013">
        <v>-2</v>
      </c>
      <c r="L1013">
        <v>28</v>
      </c>
      <c r="M1013" s="5" t="s">
        <v>5890</v>
      </c>
      <c r="N1013" s="7">
        <f t="shared" si="2052"/>
        <v>9.9666666666666668</v>
      </c>
      <c r="O1013" s="7">
        <f t="shared" si="2053"/>
        <v>408.63333333333333</v>
      </c>
      <c r="P1013">
        <v>0</v>
      </c>
      <c r="Q1013">
        <v>3</v>
      </c>
      <c r="R1013">
        <v>0</v>
      </c>
      <c r="S1013">
        <v>0</v>
      </c>
      <c r="T1013">
        <f t="shared" si="2054"/>
        <v>3</v>
      </c>
      <c r="U1013">
        <f t="shared" si="2055"/>
        <v>4</v>
      </c>
      <c r="V1013">
        <v>38</v>
      </c>
      <c r="W1013" s="9">
        <f t="shared" si="2056"/>
        <v>7.8947368421052627E-2</v>
      </c>
      <c r="X1013">
        <v>584</v>
      </c>
      <c r="Y1013">
        <v>0</v>
      </c>
      <c r="Z1013">
        <v>0</v>
      </c>
      <c r="AA1013">
        <v>76</v>
      </c>
      <c r="AB1013">
        <v>108</v>
      </c>
      <c r="AC1013" s="9">
        <f t="shared" si="2057"/>
        <v>0.41304347826086957</v>
      </c>
      <c r="AD1013" s="5" t="s">
        <v>5436</v>
      </c>
      <c r="AE1013" s="11">
        <f>LEFT(AD1013, LEN(AD1013)-3)+RIGHT(AD1013,2)/60</f>
        <v>40.833333333333336</v>
      </c>
      <c r="AF1013" s="27">
        <v>43</v>
      </c>
      <c r="AG1013" s="12">
        <v>165000</v>
      </c>
      <c r="AH1013" s="13" t="s">
        <v>6462</v>
      </c>
      <c r="AI1013" s="13" t="s">
        <v>4442</v>
      </c>
      <c r="AJ1013" s="14">
        <v>1.1000000000000001</v>
      </c>
      <c r="AK1013" s="13" t="s">
        <v>6335</v>
      </c>
      <c r="AL1013" s="13" t="s">
        <v>6424</v>
      </c>
      <c r="AM1013" s="13" t="s">
        <v>6429</v>
      </c>
      <c r="AN1013" s="18">
        <f t="shared" si="2058"/>
        <v>10</v>
      </c>
      <c r="AO1013" s="18">
        <f t="shared" si="2059"/>
        <v>8.1999999999999993</v>
      </c>
      <c r="AP1013" s="18">
        <f t="shared" si="2060"/>
        <v>1.1000000000000001</v>
      </c>
      <c r="AQ1013" s="18">
        <f t="shared" si="2061"/>
        <v>-1.1000000000000001</v>
      </c>
      <c r="AR1013" s="18">
        <f t="shared" si="2033"/>
        <v>-4.6100653092585473</v>
      </c>
      <c r="AS1013" s="18">
        <f t="shared" si="2062"/>
        <v>0.4</v>
      </c>
      <c r="AT1013" s="18">
        <f t="shared" si="2034"/>
        <v>1.6763873851849265</v>
      </c>
      <c r="AU1013" s="18">
        <f t="shared" si="2063"/>
        <v>-0.7</v>
      </c>
      <c r="AV1013" s="66">
        <v>5</v>
      </c>
      <c r="AW1013" s="66">
        <v>20</v>
      </c>
      <c r="AX1013" s="66">
        <v>16</v>
      </c>
      <c r="AY1013" s="66">
        <v>21</v>
      </c>
      <c r="AZ1013" s="66">
        <v>12</v>
      </c>
      <c r="BA1013" s="66">
        <v>76</v>
      </c>
      <c r="BB1013" s="66">
        <v>108</v>
      </c>
      <c r="BC1013" s="66">
        <v>7.1</v>
      </c>
      <c r="BE1013" t="s">
        <v>5126</v>
      </c>
      <c r="BF1013" t="s">
        <v>5127</v>
      </c>
      <c r="BH1013" t="s">
        <v>627</v>
      </c>
      <c r="BI1013">
        <v>73</v>
      </c>
      <c r="BJ1013">
        <v>198</v>
      </c>
      <c r="BK1013" t="s">
        <v>1258</v>
      </c>
      <c r="BL1013" t="s">
        <v>638</v>
      </c>
      <c r="BM1013" s="4" t="s">
        <v>3528</v>
      </c>
      <c r="BN1013" s="4" t="s">
        <v>3529</v>
      </c>
      <c r="BO1013" s="4" t="s">
        <v>6628</v>
      </c>
      <c r="BP1013" s="4" t="s">
        <v>3530</v>
      </c>
      <c r="BQ1013" s="7">
        <f t="shared" si="2035"/>
        <v>408.38333333333333</v>
      </c>
      <c r="BR1013" s="7">
        <f t="shared" si="2036"/>
        <v>339.55</v>
      </c>
      <c r="BS1013" s="7">
        <f t="shared" si="2037"/>
        <v>1.8833333333333333</v>
      </c>
      <c r="BT1013" s="7">
        <f t="shared" si="2038"/>
        <v>66.95</v>
      </c>
      <c r="BU1013">
        <v>584</v>
      </c>
      <c r="BV1013">
        <v>0</v>
      </c>
      <c r="BW1013">
        <v>0</v>
      </c>
      <c r="BX1013">
        <v>0</v>
      </c>
      <c r="BY1013" s="18">
        <f t="shared" si="2039"/>
        <v>8.2817073170731703</v>
      </c>
      <c r="BZ1013" s="18">
        <f t="shared" si="2040"/>
        <v>4.5934959349593497E-2</v>
      </c>
      <c r="CA1013" s="18">
        <f t="shared" si="2041"/>
        <v>1.6329268292682928</v>
      </c>
      <c r="CB1013" s="6">
        <v>14</v>
      </c>
      <c r="CC1013" s="6">
        <v>6</v>
      </c>
      <c r="CD1013" s="6">
        <v>0</v>
      </c>
      <c r="CE1013" s="6">
        <v>20</v>
      </c>
      <c r="CF1013" s="6">
        <v>13</v>
      </c>
      <c r="CG1013" s="6">
        <v>2</v>
      </c>
      <c r="CH1013" s="6">
        <v>0</v>
      </c>
      <c r="CI1013" s="6">
        <v>15</v>
      </c>
      <c r="CJ1013" s="11">
        <f t="shared" si="2042"/>
        <v>2.4738624650272416</v>
      </c>
      <c r="CK1013" s="11">
        <f t="shared" si="2043"/>
        <v>5.3771471247199401</v>
      </c>
      <c r="CL1013" s="11">
        <f t="shared" si="2044"/>
        <v>0</v>
      </c>
      <c r="CM1013" s="11">
        <f t="shared" si="2045"/>
        <v>2.297158003239582</v>
      </c>
      <c r="CN1013" s="11">
        <f t="shared" si="2046"/>
        <v>1.7923823749066468</v>
      </c>
      <c r="CO1013" s="11">
        <f t="shared" si="2047"/>
        <v>0</v>
      </c>
      <c r="CP1013" s="52">
        <f t="shared" si="2026"/>
        <v>0.21428571428571427</v>
      </c>
      <c r="CQ1013" s="52">
        <f t="shared" si="2027"/>
        <v>0.2857142857142857</v>
      </c>
      <c r="CR1013" s="52">
        <f t="shared" si="2028"/>
        <v>0.5</v>
      </c>
      <c r="CS1013" s="52">
        <f t="shared" si="2029"/>
        <v>0</v>
      </c>
      <c r="CT1013" s="52">
        <f t="shared" si="2030"/>
        <v>0.5</v>
      </c>
      <c r="CU1013" s="52">
        <f t="shared" si="2031"/>
        <v>0.5</v>
      </c>
      <c r="CV1013">
        <v>0</v>
      </c>
      <c r="CW1013" s="60">
        <f t="shared" si="2064"/>
        <v>0.54671193943572982</v>
      </c>
      <c r="CX1013" s="60">
        <f t="shared" si="2065"/>
        <v>2.6774449141855112</v>
      </c>
      <c r="CY1013" s="60">
        <v>2.1888209780523904</v>
      </c>
      <c r="CZ1013" s="60">
        <v>-0.1336362105556371</v>
      </c>
      <c r="DA1013" s="60">
        <v>6.258534903660061E-2</v>
      </c>
      <c r="DB1013" s="60">
        <v>-2.3242472727778862E-2</v>
      </c>
      <c r="DC1013" s="60">
        <v>0</v>
      </c>
      <c r="DD1013" s="60">
        <f t="shared" si="2066"/>
        <v>2.0945276438055749</v>
      </c>
      <c r="DE1013" s="60">
        <f t="shared" si="2067"/>
        <v>10.257654869063746</v>
      </c>
      <c r="DF1013" s="60">
        <v>2.8185601041533288</v>
      </c>
      <c r="DG1013" s="60">
        <v>-0.23456811537801078</v>
      </c>
      <c r="DH1013" s="60">
        <v>0.19909141098336883</v>
      </c>
      <c r="DI1013" s="60">
        <v>-4.3308991041285321</v>
      </c>
      <c r="DJ1013" s="60">
        <f t="shared" si="2068"/>
        <v>-1.5478157043698451</v>
      </c>
      <c r="DK1013" s="60">
        <f t="shared" si="2069"/>
        <v>-7.580209954878236</v>
      </c>
      <c r="DL1013" s="60"/>
      <c r="DM1013" s="60"/>
      <c r="DN1013" s="60">
        <f t="shared" si="2070"/>
        <v>0</v>
      </c>
      <c r="DO1013" s="59">
        <v>339.55</v>
      </c>
      <c r="DP1013" s="59">
        <v>66.95</v>
      </c>
      <c r="DQ1013" s="59">
        <v>1.8833333333333333</v>
      </c>
      <c r="DR1013" s="58">
        <v>408.38333333333333</v>
      </c>
    </row>
    <row r="1014" spans="1:122" x14ac:dyDescent="0.2">
      <c r="A1014" t="s">
        <v>4678</v>
      </c>
      <c r="B1014" t="s">
        <v>4678</v>
      </c>
      <c r="C1014" t="str">
        <f t="shared" si="2048"/>
        <v xml:space="preserve">Hunt, Jamie </v>
      </c>
      <c r="D1014" t="str">
        <f t="shared" si="2049"/>
        <v>Jamie Hunt</v>
      </c>
      <c r="E1014" t="str">
        <f t="shared" si="2050"/>
        <v xml:space="preserve">D </v>
      </c>
      <c r="F1014" t="s">
        <v>4648</v>
      </c>
      <c r="G1014">
        <v>1</v>
      </c>
      <c r="H1014">
        <v>0</v>
      </c>
      <c r="I1014">
        <v>0</v>
      </c>
      <c r="J1014">
        <f t="shared" si="2051"/>
        <v>0</v>
      </c>
      <c r="K1014">
        <v>-1</v>
      </c>
      <c r="L1014">
        <v>0</v>
      </c>
      <c r="M1014" s="5" t="s">
        <v>1218</v>
      </c>
      <c r="N1014" s="7">
        <f t="shared" si="2052"/>
        <v>6.0166666666666666</v>
      </c>
      <c r="O1014" s="7">
        <f t="shared" si="2053"/>
        <v>6.0166666666666666</v>
      </c>
      <c r="P1014">
        <v>0</v>
      </c>
      <c r="Q1014">
        <v>0</v>
      </c>
      <c r="R1014">
        <v>0</v>
      </c>
      <c r="S1014">
        <v>0</v>
      </c>
      <c r="T1014">
        <f t="shared" si="2054"/>
        <v>0</v>
      </c>
      <c r="U1014">
        <f t="shared" si="2055"/>
        <v>0</v>
      </c>
      <c r="V1014">
        <v>0</v>
      </c>
      <c r="W1014" s="9">
        <f t="shared" si="2056"/>
        <v>0</v>
      </c>
      <c r="X1014">
        <v>10</v>
      </c>
      <c r="Y1014">
        <v>0</v>
      </c>
      <c r="Z1014">
        <v>0</v>
      </c>
      <c r="AA1014">
        <v>0</v>
      </c>
      <c r="AB1014">
        <v>0</v>
      </c>
      <c r="AC1014" s="9">
        <f t="shared" si="2057"/>
        <v>0</v>
      </c>
      <c r="AD1014" s="5" t="s">
        <v>361</v>
      </c>
      <c r="AH1014" s="13" t="s">
        <v>6348</v>
      </c>
      <c r="AI1014" s="13" t="s">
        <v>6310</v>
      </c>
      <c r="AJ1014" s="14">
        <v>-0.9</v>
      </c>
      <c r="AK1014" s="13" t="s">
        <v>6351</v>
      </c>
      <c r="AL1014" s="13" t="s">
        <v>6331</v>
      </c>
      <c r="AM1014" s="13" t="s">
        <v>6352</v>
      </c>
      <c r="AN1014" s="18">
        <f t="shared" si="2058"/>
        <v>0.2</v>
      </c>
      <c r="AO1014" s="18">
        <f t="shared" si="2059"/>
        <v>0.3</v>
      </c>
      <c r="AP1014" s="18">
        <f t="shared" si="2060"/>
        <v>-0.9</v>
      </c>
      <c r="AQ1014" s="18">
        <f t="shared" si="2061"/>
        <v>-0.1</v>
      </c>
      <c r="AR1014" s="18">
        <f t="shared" si="2033"/>
        <v>-33.2409972299169</v>
      </c>
      <c r="AS1014" s="18">
        <f t="shared" si="2062"/>
        <v>-0.2</v>
      </c>
      <c r="AT1014" s="18">
        <f t="shared" si="2034"/>
        <v>-66.4819944598338</v>
      </c>
      <c r="AU1014" s="18">
        <f t="shared" si="2063"/>
        <v>-0.3</v>
      </c>
      <c r="AV1014" s="66">
        <v>0</v>
      </c>
      <c r="AW1014" s="66">
        <v>0</v>
      </c>
      <c r="AX1014" s="66">
        <v>0</v>
      </c>
      <c r="AY1014" s="66">
        <v>0</v>
      </c>
      <c r="AZ1014" s="66">
        <v>0</v>
      </c>
      <c r="BA1014" s="66">
        <v>0</v>
      </c>
      <c r="BB1014" s="66">
        <v>0</v>
      </c>
      <c r="BC1014" s="66">
        <v>0</v>
      </c>
      <c r="BD1014">
        <v>29</v>
      </c>
      <c r="BE1014" t="s">
        <v>4062</v>
      </c>
      <c r="BF1014" t="s">
        <v>2853</v>
      </c>
      <c r="BG1014" t="s">
        <v>7474</v>
      </c>
      <c r="BH1014" t="s">
        <v>7457</v>
      </c>
      <c r="BI1014">
        <v>74</v>
      </c>
      <c r="BJ1014">
        <v>195</v>
      </c>
      <c r="BK1014" t="s">
        <v>1259</v>
      </c>
      <c r="BL1014" t="s">
        <v>638</v>
      </c>
      <c r="BM1014" s="4" t="s">
        <v>2304</v>
      </c>
      <c r="BN1014" s="4" t="s">
        <v>2304</v>
      </c>
      <c r="BO1014" s="4" t="s">
        <v>1516</v>
      </c>
      <c r="BP1014" s="4" t="s">
        <v>1516</v>
      </c>
      <c r="BQ1014" s="7">
        <f t="shared" si="2035"/>
        <v>6.0166666666666666</v>
      </c>
      <c r="BR1014" s="7">
        <f t="shared" si="2036"/>
        <v>6.0166666666666666</v>
      </c>
      <c r="BS1014" s="7">
        <f t="shared" si="2037"/>
        <v>0</v>
      </c>
      <c r="BT1014" s="7">
        <f t="shared" si="2038"/>
        <v>0</v>
      </c>
      <c r="BU1014">
        <v>10</v>
      </c>
      <c r="BV1014">
        <v>0</v>
      </c>
      <c r="BW1014">
        <v>0</v>
      </c>
      <c r="BX1014">
        <v>0</v>
      </c>
      <c r="BY1014" s="18">
        <f t="shared" si="2039"/>
        <v>6.0166666666666666</v>
      </c>
      <c r="BZ1014" s="18">
        <f t="shared" si="2040"/>
        <v>0</v>
      </c>
      <c r="CA1014" s="18">
        <f t="shared" si="2041"/>
        <v>0</v>
      </c>
      <c r="CB1014" s="6">
        <v>0</v>
      </c>
      <c r="CC1014" s="6">
        <v>0</v>
      </c>
      <c r="CD1014" s="6">
        <v>0</v>
      </c>
      <c r="CE1014" s="6">
        <v>0</v>
      </c>
      <c r="CF1014" s="6">
        <v>1</v>
      </c>
      <c r="CG1014" s="6">
        <v>0</v>
      </c>
      <c r="CH1014" s="6">
        <v>0</v>
      </c>
      <c r="CI1014" s="6">
        <v>1</v>
      </c>
      <c r="CJ1014" s="11">
        <f t="shared" si="2042"/>
        <v>0</v>
      </c>
      <c r="CK1014" s="11">
        <f t="shared" si="2043"/>
        <v>0</v>
      </c>
      <c r="CL1014" s="11">
        <f t="shared" si="2044"/>
        <v>0</v>
      </c>
      <c r="CM1014" s="11">
        <f t="shared" si="2045"/>
        <v>9.9722991689750682</v>
      </c>
      <c r="CN1014" s="11">
        <f t="shared" si="2046"/>
        <v>0</v>
      </c>
      <c r="CO1014" s="11">
        <f t="shared" si="2047"/>
        <v>0</v>
      </c>
      <c r="CP1014" s="52">
        <f t="shared" si="2026"/>
        <v>0</v>
      </c>
      <c r="CQ1014" s="52">
        <f t="shared" si="2027"/>
        <v>0</v>
      </c>
      <c r="CR1014" s="52">
        <f t="shared" si="2028"/>
        <v>0</v>
      </c>
      <c r="CS1014" s="52">
        <f t="shared" si="2029"/>
        <v>0</v>
      </c>
      <c r="CT1014" s="52">
        <f t="shared" si="2030"/>
        <v>0</v>
      </c>
      <c r="CU1014" s="52">
        <f t="shared" si="2031"/>
        <v>0</v>
      </c>
      <c r="CV1014">
        <v>0</v>
      </c>
      <c r="CW1014" s="60">
        <f t="shared" si="2064"/>
        <v>-0.44490053020954401</v>
      </c>
      <c r="CX1014" s="60">
        <f t="shared" si="2065"/>
        <v>-147.88937292284012</v>
      </c>
      <c r="CY1014" s="60">
        <v>-5.0373439140383836E-2</v>
      </c>
      <c r="CZ1014" s="60">
        <v>0</v>
      </c>
      <c r="DA1014" s="60">
        <v>9.2206305359396085E-4</v>
      </c>
      <c r="DB1014" s="60">
        <v>0</v>
      </c>
      <c r="DC1014" s="60">
        <v>0</v>
      </c>
      <c r="DD1014" s="60">
        <f t="shared" si="2066"/>
        <v>-4.9451376086789872E-2</v>
      </c>
      <c r="DE1014" s="60">
        <f t="shared" si="2067"/>
        <v>-16.438130555165611</v>
      </c>
      <c r="DF1014" s="60">
        <v>-0.46634064694037375</v>
      </c>
      <c r="DG1014" s="60">
        <v>0</v>
      </c>
      <c r="DH1014" s="60">
        <v>0</v>
      </c>
      <c r="DI1014" s="60">
        <v>7.0891492817619653E-2</v>
      </c>
      <c r="DJ1014" s="60">
        <f t="shared" si="2068"/>
        <v>-0.39544915412275411</v>
      </c>
      <c r="DK1014" s="60">
        <f t="shared" si="2069"/>
        <v>-131.4512423676745</v>
      </c>
      <c r="DL1014" s="60"/>
      <c r="DM1014" s="60"/>
      <c r="DN1014" s="60">
        <f t="shared" si="2070"/>
        <v>0</v>
      </c>
      <c r="DO1014" s="59">
        <v>6.0166666666666666</v>
      </c>
      <c r="DP1014" s="59">
        <v>0</v>
      </c>
      <c r="DQ1014" s="59">
        <v>0</v>
      </c>
      <c r="DR1014" s="58">
        <v>6.0166666666666666</v>
      </c>
    </row>
    <row r="1015" spans="1:122" x14ac:dyDescent="0.2">
      <c r="A1015" t="s">
        <v>4663</v>
      </c>
      <c r="B1015" t="s">
        <v>4678</v>
      </c>
      <c r="C1015" t="str">
        <f t="shared" si="2048"/>
        <v xml:space="preserve">Morgan, Jason </v>
      </c>
      <c r="D1015" t="str">
        <f t="shared" si="2049"/>
        <v>Jason Morgan</v>
      </c>
      <c r="E1015" t="str">
        <f t="shared" si="2050"/>
        <v xml:space="preserve">C </v>
      </c>
      <c r="F1015" t="s">
        <v>1065</v>
      </c>
      <c r="G1015">
        <v>4</v>
      </c>
      <c r="H1015">
        <v>0</v>
      </c>
      <c r="I1015">
        <v>0</v>
      </c>
      <c r="J1015">
        <f t="shared" si="2051"/>
        <v>0</v>
      </c>
      <c r="K1015">
        <v>-1</v>
      </c>
      <c r="L1015">
        <v>4</v>
      </c>
      <c r="M1015" s="5" t="s">
        <v>5802</v>
      </c>
      <c r="N1015" s="7">
        <f t="shared" si="2052"/>
        <v>7.4833333333333334</v>
      </c>
      <c r="O1015" s="7">
        <f t="shared" si="2053"/>
        <v>29.933333333333334</v>
      </c>
      <c r="P1015">
        <v>0</v>
      </c>
      <c r="Q1015">
        <v>0</v>
      </c>
      <c r="R1015">
        <v>0</v>
      </c>
      <c r="S1015">
        <v>0</v>
      </c>
      <c r="T1015">
        <f t="shared" si="2054"/>
        <v>0</v>
      </c>
      <c r="U1015">
        <f t="shared" si="2055"/>
        <v>0</v>
      </c>
      <c r="V1015">
        <v>0</v>
      </c>
      <c r="W1015" s="9">
        <f t="shared" si="2056"/>
        <v>0</v>
      </c>
      <c r="X1015">
        <v>46</v>
      </c>
      <c r="Y1015">
        <v>0</v>
      </c>
      <c r="Z1015">
        <v>0</v>
      </c>
      <c r="AA1015">
        <v>14</v>
      </c>
      <c r="AB1015">
        <v>11</v>
      </c>
      <c r="AC1015" s="9">
        <f t="shared" si="2057"/>
        <v>0.56000000000000005</v>
      </c>
      <c r="AD1015" s="5" t="s">
        <v>361</v>
      </c>
      <c r="AH1015" s="13" t="s">
        <v>6489</v>
      </c>
      <c r="AI1015" s="13" t="s">
        <v>6400</v>
      </c>
      <c r="AJ1015" s="14">
        <v>-1.3</v>
      </c>
      <c r="AK1015" s="13" t="s">
        <v>6429</v>
      </c>
      <c r="AL1015" s="13" t="s">
        <v>6351</v>
      </c>
      <c r="AM1015" s="13" t="s">
        <v>6429</v>
      </c>
      <c r="AN1015" s="18">
        <f t="shared" si="2058"/>
        <v>1.4</v>
      </c>
      <c r="AO1015" s="18">
        <f t="shared" si="2059"/>
        <v>1.3</v>
      </c>
      <c r="AP1015" s="18">
        <f t="shared" si="2060"/>
        <v>-1.3</v>
      </c>
      <c r="AQ1015" s="18">
        <f t="shared" si="2061"/>
        <v>-0.7</v>
      </c>
      <c r="AR1015" s="18">
        <f t="shared" si="2033"/>
        <v>-46.052631578947363</v>
      </c>
      <c r="AS1015" s="18">
        <f t="shared" si="2062"/>
        <v>-0.1</v>
      </c>
      <c r="AT1015" s="18">
        <f t="shared" si="2034"/>
        <v>-6.5789473684210531</v>
      </c>
      <c r="AU1015" s="18">
        <f t="shared" si="2063"/>
        <v>-0.7</v>
      </c>
      <c r="AV1015" s="66">
        <v>0</v>
      </c>
      <c r="AW1015" s="66">
        <v>1</v>
      </c>
      <c r="AX1015" s="66">
        <v>0</v>
      </c>
      <c r="AY1015" s="66">
        <v>1</v>
      </c>
      <c r="AZ1015" s="66">
        <v>1</v>
      </c>
      <c r="BA1015" s="66">
        <v>14</v>
      </c>
      <c r="BB1015" s="66">
        <v>11</v>
      </c>
      <c r="BC1015" s="66">
        <v>11.2</v>
      </c>
      <c r="BE1015" t="s">
        <v>762</v>
      </c>
      <c r="BF1015" t="s">
        <v>763</v>
      </c>
      <c r="BG1015" t="s">
        <v>664</v>
      </c>
      <c r="BH1015" t="s">
        <v>7457</v>
      </c>
      <c r="BI1015">
        <v>73</v>
      </c>
      <c r="BJ1015">
        <v>194</v>
      </c>
      <c r="BK1015" t="s">
        <v>1259</v>
      </c>
      <c r="BL1015" t="s">
        <v>7128</v>
      </c>
      <c r="BM1015" s="4" t="s">
        <v>6146</v>
      </c>
      <c r="BN1015" s="4" t="s">
        <v>6147</v>
      </c>
      <c r="BO1015" s="4" t="s">
        <v>1516</v>
      </c>
      <c r="BP1015" s="4" t="s">
        <v>3499</v>
      </c>
      <c r="BQ1015" s="7">
        <f t="shared" si="2035"/>
        <v>29.9</v>
      </c>
      <c r="BR1015" s="7">
        <f t="shared" si="2036"/>
        <v>29.4</v>
      </c>
      <c r="BS1015" s="7">
        <f t="shared" si="2037"/>
        <v>0</v>
      </c>
      <c r="BT1015" s="7">
        <f t="shared" si="2038"/>
        <v>0.5</v>
      </c>
      <c r="BU1015">
        <v>46</v>
      </c>
      <c r="BV1015">
        <v>0</v>
      </c>
      <c r="BW1015">
        <v>0</v>
      </c>
      <c r="BX1015">
        <v>0</v>
      </c>
      <c r="BY1015" s="18">
        <f t="shared" si="2039"/>
        <v>7.35</v>
      </c>
      <c r="BZ1015" s="18">
        <f t="shared" si="2040"/>
        <v>0</v>
      </c>
      <c r="CA1015" s="18">
        <f t="shared" si="2041"/>
        <v>0.125</v>
      </c>
      <c r="CB1015" s="6">
        <v>1</v>
      </c>
      <c r="CC1015" s="6">
        <v>0</v>
      </c>
      <c r="CD1015" s="6">
        <v>0</v>
      </c>
      <c r="CE1015" s="6">
        <v>1</v>
      </c>
      <c r="CF1015" s="6">
        <v>3</v>
      </c>
      <c r="CG1015" s="6">
        <v>0</v>
      </c>
      <c r="CH1015" s="6">
        <v>0</v>
      </c>
      <c r="CI1015" s="6">
        <v>3</v>
      </c>
      <c r="CJ1015" s="11">
        <f t="shared" si="2042"/>
        <v>2.0408163265306123</v>
      </c>
      <c r="CK1015" s="11">
        <f t="shared" si="2043"/>
        <v>0</v>
      </c>
      <c r="CL1015" s="11">
        <f t="shared" si="2044"/>
        <v>0</v>
      </c>
      <c r="CM1015" s="11">
        <f t="shared" si="2045"/>
        <v>6.1224489795918373</v>
      </c>
      <c r="CN1015" s="11">
        <f t="shared" si="2046"/>
        <v>0</v>
      </c>
      <c r="CO1015" s="11">
        <f t="shared" si="2047"/>
        <v>0</v>
      </c>
      <c r="CP1015" s="52">
        <f t="shared" si="2026"/>
        <v>0</v>
      </c>
      <c r="CQ1015" s="52">
        <f t="shared" si="2027"/>
        <v>0</v>
      </c>
      <c r="CR1015" s="52">
        <f t="shared" si="2028"/>
        <v>0</v>
      </c>
      <c r="CS1015" s="52">
        <f t="shared" si="2029"/>
        <v>0</v>
      </c>
      <c r="CT1015" s="52">
        <f t="shared" si="2030"/>
        <v>0</v>
      </c>
      <c r="CU1015" s="52">
        <f t="shared" si="2031"/>
        <v>0</v>
      </c>
      <c r="CV1015">
        <v>0</v>
      </c>
      <c r="CW1015" s="60">
        <f t="shared" si="2064"/>
        <v>-1.8159008200203228</v>
      </c>
      <c r="CX1015" s="60">
        <f t="shared" si="2065"/>
        <v>-121.46493779400153</v>
      </c>
      <c r="CY1015" s="60">
        <v>-0.67208942582317366</v>
      </c>
      <c r="CZ1015" s="60">
        <v>-2.3730612938055309E-2</v>
      </c>
      <c r="DA1015" s="60">
        <v>-7.7239720351422892E-3</v>
      </c>
      <c r="DB1015" s="60">
        <v>0</v>
      </c>
      <c r="DC1015" s="60">
        <v>0</v>
      </c>
      <c r="DD1015" s="60">
        <f t="shared" si="2066"/>
        <v>-0.7035440107963713</v>
      </c>
      <c r="DE1015" s="60">
        <f t="shared" si="2067"/>
        <v>-47.059800053268987</v>
      </c>
      <c r="DF1015" s="60">
        <v>-0.30218628512881979</v>
      </c>
      <c r="DG1015" s="60">
        <v>1.7256803832926266E-3</v>
      </c>
      <c r="DH1015" s="60">
        <v>0</v>
      </c>
      <c r="DI1015" s="60">
        <v>-0.81189620447842448</v>
      </c>
      <c r="DJ1015" s="60">
        <f t="shared" si="2068"/>
        <v>-1.1123568092239515</v>
      </c>
      <c r="DK1015" s="60">
        <f t="shared" si="2069"/>
        <v>-74.405137740732542</v>
      </c>
      <c r="DL1015" s="60"/>
      <c r="DM1015" s="60"/>
      <c r="DN1015" s="60">
        <f t="shared" si="2070"/>
        <v>0</v>
      </c>
      <c r="DO1015" s="58">
        <v>29.4</v>
      </c>
      <c r="DP1015" s="58">
        <v>0.5</v>
      </c>
      <c r="DQ1015" s="58">
        <v>0</v>
      </c>
      <c r="DR1015" s="58">
        <v>29.9</v>
      </c>
    </row>
    <row r="1016" spans="1:122" s="30" customFormat="1" x14ac:dyDescent="0.2">
      <c r="A1016" t="s">
        <v>4678</v>
      </c>
      <c r="B1016" t="s">
        <v>4678</v>
      </c>
      <c r="C1016" t="str">
        <f t="shared" si="2048"/>
        <v xml:space="preserve">Schultz, Jeff </v>
      </c>
      <c r="D1016" t="str">
        <f t="shared" si="2049"/>
        <v>Jeff Schultz</v>
      </c>
      <c r="E1016" t="str">
        <f t="shared" si="2050"/>
        <v xml:space="preserve">D </v>
      </c>
      <c r="F1016" t="s">
        <v>4644</v>
      </c>
      <c r="G1016">
        <v>38</v>
      </c>
      <c r="H1016">
        <v>0</v>
      </c>
      <c r="I1016">
        <v>3</v>
      </c>
      <c r="J1016">
        <f t="shared" si="2051"/>
        <v>3</v>
      </c>
      <c r="K1016">
        <v>5</v>
      </c>
      <c r="L1016">
        <v>16</v>
      </c>
      <c r="M1016" s="5" t="s">
        <v>1219</v>
      </c>
      <c r="N1016" s="7">
        <f t="shared" si="2052"/>
        <v>18.216666666666665</v>
      </c>
      <c r="O1016" s="7">
        <f t="shared" si="2053"/>
        <v>692.23333333333323</v>
      </c>
      <c r="P1016">
        <v>0</v>
      </c>
      <c r="Q1016">
        <v>0</v>
      </c>
      <c r="R1016">
        <v>0</v>
      </c>
      <c r="S1016">
        <v>0</v>
      </c>
      <c r="T1016">
        <f t="shared" si="2054"/>
        <v>0</v>
      </c>
      <c r="U1016">
        <f t="shared" si="2055"/>
        <v>3</v>
      </c>
      <c r="V1016">
        <v>22</v>
      </c>
      <c r="W1016" s="9">
        <f t="shared" si="2056"/>
        <v>0</v>
      </c>
      <c r="X1016">
        <v>971</v>
      </c>
      <c r="Y1016">
        <v>0</v>
      </c>
      <c r="Z1016">
        <v>0</v>
      </c>
      <c r="AA1016">
        <v>0</v>
      </c>
      <c r="AB1016">
        <v>0</v>
      </c>
      <c r="AC1016" s="9">
        <f t="shared" si="2057"/>
        <v>0</v>
      </c>
      <c r="AD1016" s="5" t="s">
        <v>5438</v>
      </c>
      <c r="AE1016" s="11">
        <f t="shared" ref="AE1016:AE1024" si="2072">LEFT(AD1016, LEN(AD1016)-3)+RIGHT(AD1016,2)/60</f>
        <v>230.68333333333334</v>
      </c>
      <c r="AF1016" s="27">
        <v>53</v>
      </c>
      <c r="AG1016" s="12">
        <v>600880</v>
      </c>
      <c r="AH1016" s="13" t="s">
        <v>4386</v>
      </c>
      <c r="AI1016" s="13" t="s">
        <v>6451</v>
      </c>
      <c r="AJ1016" s="14">
        <v>4.5999999999999996</v>
      </c>
      <c r="AK1016" s="13" t="s">
        <v>6328</v>
      </c>
      <c r="AL1016" s="13" t="s">
        <v>6415</v>
      </c>
      <c r="AM1016" s="13" t="s">
        <v>6319</v>
      </c>
      <c r="AN1016" s="18">
        <f t="shared" si="2058"/>
        <v>8.6</v>
      </c>
      <c r="AO1016" s="18">
        <f t="shared" si="2059"/>
        <v>14.4</v>
      </c>
      <c r="AP1016" s="18">
        <f t="shared" si="2060"/>
        <v>4.5999999999999996</v>
      </c>
      <c r="AQ1016" s="18">
        <f t="shared" si="2061"/>
        <v>-1</v>
      </c>
      <c r="AR1016" s="18">
        <f t="shared" si="2033"/>
        <v>-2.4331393580567329</v>
      </c>
      <c r="AS1016" s="18">
        <f t="shared" si="2062"/>
        <v>1.7</v>
      </c>
      <c r="AT1016" s="18">
        <f t="shared" si="2034"/>
        <v>4.1363369086964452</v>
      </c>
      <c r="AU1016" s="18">
        <f t="shared" si="2063"/>
        <v>0.7</v>
      </c>
      <c r="AV1016" s="66">
        <v>59</v>
      </c>
      <c r="AW1016" s="66">
        <v>27</v>
      </c>
      <c r="AX1016" s="66">
        <v>6</v>
      </c>
      <c r="AY1016" s="66">
        <v>35</v>
      </c>
      <c r="AZ1016" s="66">
        <v>12</v>
      </c>
      <c r="BA1016" s="66">
        <v>0</v>
      </c>
      <c r="BB1016" s="66">
        <v>0</v>
      </c>
      <c r="BC1016" s="66">
        <v>0</v>
      </c>
      <c r="BD1016">
        <v>55</v>
      </c>
      <c r="BE1016" t="s">
        <v>3963</v>
      </c>
      <c r="BF1016" t="s">
        <v>2853</v>
      </c>
      <c r="BG1016"/>
      <c r="BH1016" t="s">
        <v>7457</v>
      </c>
      <c r="BI1016">
        <v>78</v>
      </c>
      <c r="BJ1016">
        <v>224</v>
      </c>
      <c r="BK1016" t="s">
        <v>1259</v>
      </c>
      <c r="BL1016" t="s">
        <v>638</v>
      </c>
      <c r="BM1016" s="4" t="s">
        <v>2444</v>
      </c>
      <c r="BN1016" s="4" t="s">
        <v>2445</v>
      </c>
      <c r="BO1016" s="4" t="s">
        <v>2446</v>
      </c>
      <c r="BP1016" s="4" t="s">
        <v>2447</v>
      </c>
      <c r="BQ1016" s="7">
        <f t="shared" si="2035"/>
        <v>692.08333333333337</v>
      </c>
      <c r="BR1016" s="7">
        <f t="shared" si="2036"/>
        <v>562.18333333333328</v>
      </c>
      <c r="BS1016" s="7">
        <f t="shared" si="2037"/>
        <v>122.75</v>
      </c>
      <c r="BT1016" s="7">
        <f t="shared" si="2038"/>
        <v>7.15</v>
      </c>
      <c r="BU1016">
        <v>971</v>
      </c>
      <c r="BV1016">
        <v>0</v>
      </c>
      <c r="BW1016">
        <v>0</v>
      </c>
      <c r="BX1016">
        <v>0</v>
      </c>
      <c r="BY1016" s="18">
        <f t="shared" si="2039"/>
        <v>14.794298245614034</v>
      </c>
      <c r="BZ1016" s="18">
        <f t="shared" si="2040"/>
        <v>3.2302631578947367</v>
      </c>
      <c r="CA1016" s="18">
        <f t="shared" si="2041"/>
        <v>0.18815789473684211</v>
      </c>
      <c r="CB1016" s="6">
        <v>18</v>
      </c>
      <c r="CC1016" s="6">
        <v>0</v>
      </c>
      <c r="CD1016" s="6">
        <v>3</v>
      </c>
      <c r="CE1016" s="6">
        <v>21</v>
      </c>
      <c r="CF1016" s="6">
        <v>15</v>
      </c>
      <c r="CG1016" s="6">
        <v>0</v>
      </c>
      <c r="CH1016" s="6">
        <v>17</v>
      </c>
      <c r="CI1016" s="6">
        <v>32</v>
      </c>
      <c r="CJ1016" s="11">
        <f t="shared" si="2042"/>
        <v>1.9210814977320565</v>
      </c>
      <c r="CK1016" s="11">
        <f t="shared" si="2043"/>
        <v>0</v>
      </c>
      <c r="CL1016" s="11">
        <f t="shared" si="2044"/>
        <v>1.4663951120162932</v>
      </c>
      <c r="CM1016" s="11">
        <f t="shared" si="2045"/>
        <v>1.6009012481100473</v>
      </c>
      <c r="CN1016" s="11">
        <f t="shared" si="2046"/>
        <v>0</v>
      </c>
      <c r="CO1016" s="11">
        <f t="shared" si="2047"/>
        <v>8.3095723014256624</v>
      </c>
      <c r="CP1016" s="52">
        <f t="shared" si="2026"/>
        <v>0</v>
      </c>
      <c r="CQ1016" s="52">
        <f t="shared" si="2027"/>
        <v>0.16666666666666666</v>
      </c>
      <c r="CR1016" s="52">
        <f t="shared" si="2028"/>
        <v>0.16666666666666666</v>
      </c>
      <c r="CS1016" s="52">
        <f t="shared" si="2029"/>
        <v>0</v>
      </c>
      <c r="CT1016" s="52">
        <f t="shared" si="2030"/>
        <v>0</v>
      </c>
      <c r="CU1016" s="52">
        <f t="shared" si="2031"/>
        <v>0</v>
      </c>
      <c r="CV1016">
        <v>0</v>
      </c>
      <c r="CW1016" s="60">
        <f t="shared" si="2064"/>
        <v>21.001175466093795</v>
      </c>
      <c r="CX1016" s="60">
        <f t="shared" si="2065"/>
        <v>60.689730425797848</v>
      </c>
      <c r="CY1016" s="60">
        <v>-1.8769751636727028</v>
      </c>
      <c r="CZ1016" s="60">
        <v>-0.24313506413180519</v>
      </c>
      <c r="DA1016" s="60">
        <v>0.10606279307614744</v>
      </c>
      <c r="DB1016" s="60">
        <v>-0.2838737698134855</v>
      </c>
      <c r="DC1016" s="60">
        <v>0</v>
      </c>
      <c r="DD1016" s="60">
        <f t="shared" si="2066"/>
        <v>-2.2979212045418462</v>
      </c>
      <c r="DE1016" s="60">
        <f t="shared" si="2067"/>
        <v>-6.6405910787482618</v>
      </c>
      <c r="DF1016" s="60">
        <v>17.052114545361395</v>
      </c>
      <c r="DG1016" s="60">
        <v>0.203144371064821</v>
      </c>
      <c r="DH1016" s="60">
        <v>3.1137430275139595</v>
      </c>
      <c r="DI1016" s="60">
        <v>2.9300947266954691</v>
      </c>
      <c r="DJ1016" s="60">
        <f t="shared" si="2068"/>
        <v>23.299096670635642</v>
      </c>
      <c r="DK1016" s="60">
        <f t="shared" si="2069"/>
        <v>67.330321504546106</v>
      </c>
      <c r="DL1016" s="60"/>
      <c r="DM1016" s="60"/>
      <c r="DN1016" s="60">
        <f t="shared" si="2070"/>
        <v>0</v>
      </c>
      <c r="DO1016" s="58">
        <v>562.18333333333328</v>
      </c>
      <c r="DP1016" s="58">
        <v>7.15</v>
      </c>
      <c r="DQ1016" s="58">
        <v>122.75</v>
      </c>
      <c r="DR1016" s="58">
        <v>692.08333333333326</v>
      </c>
    </row>
    <row r="1017" spans="1:122" x14ac:dyDescent="0.2">
      <c r="A1017" t="s">
        <v>4657</v>
      </c>
      <c r="B1017" t="s">
        <v>4678</v>
      </c>
      <c r="C1017" t="str">
        <f t="shared" si="2048"/>
        <v xml:space="preserve">Motzko, Joe </v>
      </c>
      <c r="D1017" t="str">
        <f t="shared" si="2049"/>
        <v>Joe Motzko</v>
      </c>
      <c r="E1017" t="str">
        <f t="shared" si="2050"/>
        <v>RW</v>
      </c>
      <c r="F1017" t="s">
        <v>3345</v>
      </c>
      <c r="G1017">
        <v>7</v>
      </c>
      <c r="H1017">
        <v>1</v>
      </c>
      <c r="I1017">
        <v>0</v>
      </c>
      <c r="J1017">
        <f t="shared" si="2051"/>
        <v>1</v>
      </c>
      <c r="K1017">
        <v>0</v>
      </c>
      <c r="L1017">
        <v>0</v>
      </c>
      <c r="M1017" s="5" t="s">
        <v>5627</v>
      </c>
      <c r="N1017" s="7">
        <f t="shared" si="2052"/>
        <v>6.45</v>
      </c>
      <c r="O1017" s="7">
        <f t="shared" si="2053"/>
        <v>45.15</v>
      </c>
      <c r="P1017">
        <v>0</v>
      </c>
      <c r="Q1017">
        <v>0</v>
      </c>
      <c r="R1017">
        <v>0</v>
      </c>
      <c r="S1017">
        <v>0</v>
      </c>
      <c r="T1017">
        <f t="shared" si="2054"/>
        <v>1</v>
      </c>
      <c r="U1017">
        <f t="shared" si="2055"/>
        <v>0</v>
      </c>
      <c r="V1017">
        <v>10</v>
      </c>
      <c r="W1017" s="9">
        <f t="shared" si="2056"/>
        <v>0.1</v>
      </c>
      <c r="X1017">
        <v>71</v>
      </c>
      <c r="Y1017">
        <v>0</v>
      </c>
      <c r="Z1017">
        <v>0</v>
      </c>
      <c r="AA1017">
        <v>0</v>
      </c>
      <c r="AB1017">
        <v>1</v>
      </c>
      <c r="AC1017" s="9">
        <f t="shared" si="2057"/>
        <v>0</v>
      </c>
      <c r="AD1017" s="5" t="s">
        <v>4091</v>
      </c>
      <c r="AE1017" s="11">
        <f t="shared" si="2072"/>
        <v>45.1</v>
      </c>
      <c r="AH1017" s="13" t="s">
        <v>6426</v>
      </c>
      <c r="AI1017" s="13" t="s">
        <v>6426</v>
      </c>
      <c r="AJ1017" s="14">
        <v>0.1</v>
      </c>
      <c r="AK1017" s="13" t="s">
        <v>6350</v>
      </c>
      <c r="AL1017" s="13" t="s">
        <v>6349</v>
      </c>
      <c r="AM1017" s="13" t="s">
        <v>6349</v>
      </c>
      <c r="AN1017" s="18">
        <f t="shared" si="2058"/>
        <v>0.9</v>
      </c>
      <c r="AO1017" s="18">
        <f t="shared" si="2059"/>
        <v>0.9</v>
      </c>
      <c r="AP1017" s="18">
        <f t="shared" si="2060"/>
        <v>0.1</v>
      </c>
      <c r="AQ1017" s="18">
        <f t="shared" si="2061"/>
        <v>0</v>
      </c>
      <c r="AR1017" s="18">
        <f t="shared" si="2033"/>
        <v>0</v>
      </c>
      <c r="AS1017" s="18">
        <f t="shared" si="2062"/>
        <v>0.1</v>
      </c>
      <c r="AT1017" s="18">
        <f t="shared" si="2034"/>
        <v>4.32120993878286</v>
      </c>
      <c r="AU1017" s="18">
        <f t="shared" si="2063"/>
        <v>0.1</v>
      </c>
      <c r="AV1017" s="66">
        <v>1</v>
      </c>
      <c r="AW1017" s="66">
        <v>3</v>
      </c>
      <c r="AX1017" s="66">
        <v>2</v>
      </c>
      <c r="AY1017" s="66">
        <v>0</v>
      </c>
      <c r="AZ1017" s="66">
        <v>1</v>
      </c>
      <c r="BA1017" s="66">
        <v>0</v>
      </c>
      <c r="BB1017" s="66">
        <v>1</v>
      </c>
      <c r="BC1017" s="66">
        <v>0.2</v>
      </c>
      <c r="BD1017">
        <v>46</v>
      </c>
      <c r="BE1017" t="s">
        <v>3431</v>
      </c>
      <c r="BF1017" t="s">
        <v>3432</v>
      </c>
      <c r="BG1017" t="s">
        <v>7470</v>
      </c>
      <c r="BH1017" t="s">
        <v>7471</v>
      </c>
      <c r="BI1017">
        <v>72</v>
      </c>
      <c r="BJ1017">
        <v>184</v>
      </c>
      <c r="BK1017" t="s">
        <v>1258</v>
      </c>
      <c r="BL1017" t="s">
        <v>7128</v>
      </c>
      <c r="BM1017" s="4" t="s">
        <v>6109</v>
      </c>
      <c r="BN1017" s="4" t="s">
        <v>6110</v>
      </c>
      <c r="BO1017" s="4" t="s">
        <v>7158</v>
      </c>
      <c r="BP1017" s="4" t="s">
        <v>6564</v>
      </c>
      <c r="BQ1017" s="7">
        <f t="shared" si="2035"/>
        <v>45.1</v>
      </c>
      <c r="BR1017" s="7">
        <f t="shared" si="2036"/>
        <v>43.916666666666664</v>
      </c>
      <c r="BS1017" s="7">
        <f t="shared" si="2037"/>
        <v>0.23333333333333334</v>
      </c>
      <c r="BT1017" s="7">
        <f t="shared" si="2038"/>
        <v>0.95</v>
      </c>
      <c r="BU1017">
        <v>71</v>
      </c>
      <c r="BV1017">
        <v>0</v>
      </c>
      <c r="BW1017">
        <v>0</v>
      </c>
      <c r="BX1017">
        <v>0</v>
      </c>
      <c r="BY1017" s="18">
        <f t="shared" si="2039"/>
        <v>6.2738095238095237</v>
      </c>
      <c r="BZ1017" s="18">
        <f t="shared" si="2040"/>
        <v>3.3333333333333333E-2</v>
      </c>
      <c r="CA1017" s="18">
        <f t="shared" si="2041"/>
        <v>0.1357142857142857</v>
      </c>
      <c r="CB1017" s="6">
        <v>1</v>
      </c>
      <c r="CC1017" s="6">
        <v>0</v>
      </c>
      <c r="CD1017" s="6">
        <v>0</v>
      </c>
      <c r="CE1017" s="6">
        <v>1</v>
      </c>
      <c r="CF1017" s="6">
        <v>1</v>
      </c>
      <c r="CG1017" s="6">
        <v>0</v>
      </c>
      <c r="CH1017" s="6">
        <v>0</v>
      </c>
      <c r="CI1017" s="6">
        <v>1</v>
      </c>
      <c r="CJ1017" s="11">
        <f t="shared" si="2042"/>
        <v>1.3662239089184061</v>
      </c>
      <c r="CK1017" s="11">
        <f t="shared" si="2043"/>
        <v>0</v>
      </c>
      <c r="CL1017" s="11">
        <f t="shared" si="2044"/>
        <v>0</v>
      </c>
      <c r="CM1017" s="11">
        <f t="shared" si="2045"/>
        <v>1.3662239089184061</v>
      </c>
      <c r="CN1017" s="11">
        <f t="shared" si="2046"/>
        <v>0</v>
      </c>
      <c r="CO1017" s="11">
        <f t="shared" si="2047"/>
        <v>0</v>
      </c>
      <c r="CP1017" s="52">
        <f t="shared" si="2026"/>
        <v>1</v>
      </c>
      <c r="CQ1017" s="52">
        <f t="shared" si="2027"/>
        <v>0</v>
      </c>
      <c r="CR1017" s="52">
        <f t="shared" si="2028"/>
        <v>1</v>
      </c>
      <c r="CS1017" s="52">
        <f t="shared" si="2029"/>
        <v>0</v>
      </c>
      <c r="CT1017" s="52">
        <f t="shared" si="2030"/>
        <v>0</v>
      </c>
      <c r="CU1017" s="52">
        <f t="shared" si="2031"/>
        <v>0</v>
      </c>
      <c r="CV1017">
        <v>0</v>
      </c>
      <c r="CW1017" s="60">
        <f t="shared" si="2064"/>
        <v>2.0785074839861295</v>
      </c>
      <c r="CX1017" s="60">
        <f t="shared" si="2065"/>
        <v>92.173280886302862</v>
      </c>
      <c r="CY1017" s="60">
        <v>0.87908180588317208</v>
      </c>
      <c r="CZ1017" s="60">
        <v>-4.3204842526131923E-2</v>
      </c>
      <c r="DA1017" s="60">
        <v>2.105946856708263E-3</v>
      </c>
      <c r="DB1017" s="60">
        <v>-2.451076902931931E-3</v>
      </c>
      <c r="DC1017" s="60">
        <v>0</v>
      </c>
      <c r="DD1017" s="60">
        <f t="shared" si="2066"/>
        <v>0.8355318333108166</v>
      </c>
      <c r="DE1017" s="60">
        <f t="shared" si="2067"/>
        <v>37.052409459459717</v>
      </c>
      <c r="DF1017" s="60">
        <v>0.69818474671254971</v>
      </c>
      <c r="DG1017" s="60">
        <v>2.6988912075111044E-3</v>
      </c>
      <c r="DH1017" s="60">
        <v>2.1419337905843671E-2</v>
      </c>
      <c r="DI1017" s="60">
        <v>0.52067267484940827</v>
      </c>
      <c r="DJ1017" s="60">
        <f t="shared" si="2068"/>
        <v>1.2429756506753127</v>
      </c>
      <c r="DK1017" s="60">
        <f t="shared" si="2069"/>
        <v>55.120871426843131</v>
      </c>
      <c r="DL1017" s="60"/>
      <c r="DM1017" s="60"/>
      <c r="DN1017" s="60">
        <f t="shared" si="2070"/>
        <v>0</v>
      </c>
      <c r="DO1017" s="59">
        <v>43.916666666666664</v>
      </c>
      <c r="DP1017" s="59">
        <v>0.95</v>
      </c>
      <c r="DQ1017" s="59">
        <v>0.23333333333333334</v>
      </c>
      <c r="DR1017" s="58">
        <v>45.1</v>
      </c>
    </row>
    <row r="1018" spans="1:122" x14ac:dyDescent="0.2">
      <c r="A1018" t="s">
        <v>4678</v>
      </c>
      <c r="B1018" t="s">
        <v>4678</v>
      </c>
      <c r="C1018" t="str">
        <f t="shared" si="2048"/>
        <v xml:space="preserve">Erskine, John </v>
      </c>
      <c r="D1018" t="str">
        <f t="shared" si="2049"/>
        <v>John Erskine</v>
      </c>
      <c r="E1018" t="str">
        <f t="shared" si="2050"/>
        <v xml:space="preserve">D </v>
      </c>
      <c r="F1018" t="s">
        <v>4640</v>
      </c>
      <c r="G1018">
        <v>29</v>
      </c>
      <c r="H1018">
        <v>1</v>
      </c>
      <c r="I1018">
        <v>6</v>
      </c>
      <c r="J1018">
        <f t="shared" si="2051"/>
        <v>7</v>
      </c>
      <c r="K1018">
        <v>-13</v>
      </c>
      <c r="L1018">
        <v>69</v>
      </c>
      <c r="M1018" s="5" t="s">
        <v>5785</v>
      </c>
      <c r="N1018" s="7">
        <f t="shared" si="2052"/>
        <v>18.05</v>
      </c>
      <c r="O1018" s="7">
        <f t="shared" si="2053"/>
        <v>523.45000000000005</v>
      </c>
      <c r="P1018">
        <v>0</v>
      </c>
      <c r="Q1018">
        <v>1</v>
      </c>
      <c r="R1018">
        <v>0</v>
      </c>
      <c r="S1018">
        <v>1</v>
      </c>
      <c r="T1018">
        <f t="shared" si="2054"/>
        <v>1</v>
      </c>
      <c r="U1018">
        <f t="shared" si="2055"/>
        <v>4</v>
      </c>
      <c r="V1018">
        <v>14</v>
      </c>
      <c r="W1018" s="9">
        <f t="shared" si="2056"/>
        <v>7.1428571428571425E-2</v>
      </c>
      <c r="X1018">
        <v>722</v>
      </c>
      <c r="Y1018">
        <v>0</v>
      </c>
      <c r="Z1018">
        <v>0</v>
      </c>
      <c r="AA1018">
        <v>0</v>
      </c>
      <c r="AB1018">
        <v>0</v>
      </c>
      <c r="AC1018" s="9">
        <f t="shared" si="2057"/>
        <v>0</v>
      </c>
      <c r="AD1018" s="5" t="s">
        <v>5440</v>
      </c>
      <c r="AE1018" s="11">
        <f t="shared" si="2072"/>
        <v>74.733333333333334</v>
      </c>
      <c r="AF1018" s="27">
        <v>15</v>
      </c>
      <c r="AG1018" s="12">
        <v>165000</v>
      </c>
      <c r="AH1018" s="13" t="s">
        <v>6462</v>
      </c>
      <c r="AI1018" s="13" t="s">
        <v>4359</v>
      </c>
      <c r="AJ1018" s="14">
        <v>-11.5</v>
      </c>
      <c r="AK1018" s="13" t="s">
        <v>6349</v>
      </c>
      <c r="AL1018" s="13" t="s">
        <v>6441</v>
      </c>
      <c r="AM1018" s="13" t="s">
        <v>6498</v>
      </c>
      <c r="AN1018" s="18">
        <f t="shared" si="2058"/>
        <v>10</v>
      </c>
      <c r="AO1018" s="18">
        <f t="shared" si="2059"/>
        <v>14.1</v>
      </c>
      <c r="AP1018" s="18">
        <f t="shared" si="2060"/>
        <v>-11.5</v>
      </c>
      <c r="AQ1018" s="18">
        <f t="shared" si="2061"/>
        <v>0.1</v>
      </c>
      <c r="AR1018" s="18">
        <f t="shared" si="2033"/>
        <v>0.32688640697357668</v>
      </c>
      <c r="AS1018" s="18">
        <f t="shared" si="2062"/>
        <v>-2.2999999999999998</v>
      </c>
      <c r="AT1018" s="18">
        <f t="shared" si="2034"/>
        <v>-7.5183873603922624</v>
      </c>
      <c r="AU1018" s="18">
        <f t="shared" si="2063"/>
        <v>-2.2000000000000002</v>
      </c>
      <c r="AV1018" s="66">
        <v>51</v>
      </c>
      <c r="AW1018" s="66">
        <v>52</v>
      </c>
      <c r="AX1018" s="66">
        <v>14</v>
      </c>
      <c r="AY1018" s="66">
        <v>25</v>
      </c>
      <c r="AZ1018" s="66">
        <v>15</v>
      </c>
      <c r="BA1018" s="66">
        <v>0</v>
      </c>
      <c r="BB1018" s="66">
        <v>0</v>
      </c>
      <c r="BC1018" s="66">
        <v>0</v>
      </c>
      <c r="BD1018">
        <v>4</v>
      </c>
      <c r="BE1018" t="s">
        <v>5289</v>
      </c>
      <c r="BF1018" t="s">
        <v>3017</v>
      </c>
      <c r="BG1018" t="s">
        <v>7484</v>
      </c>
      <c r="BH1018" t="s">
        <v>7457</v>
      </c>
      <c r="BI1018">
        <v>76</v>
      </c>
      <c r="BJ1018">
        <v>216</v>
      </c>
      <c r="BK1018" t="s">
        <v>1259</v>
      </c>
      <c r="BL1018" t="s">
        <v>7128</v>
      </c>
      <c r="BM1018" s="4" t="s">
        <v>2598</v>
      </c>
      <c r="BN1018" s="4" t="s">
        <v>2599</v>
      </c>
      <c r="BO1018" s="4" t="s">
        <v>2600</v>
      </c>
      <c r="BP1018" s="4" t="s">
        <v>6941</v>
      </c>
      <c r="BQ1018" s="7">
        <f t="shared" si="2035"/>
        <v>523.23333333333335</v>
      </c>
      <c r="BR1018" s="7">
        <f t="shared" si="2036"/>
        <v>434.63333333333333</v>
      </c>
      <c r="BS1018" s="7">
        <f t="shared" si="2037"/>
        <v>85.716666666666669</v>
      </c>
      <c r="BT1018" s="7">
        <f t="shared" si="2038"/>
        <v>2.8833333333333333</v>
      </c>
      <c r="BU1018">
        <v>722</v>
      </c>
      <c r="BV1018">
        <v>0</v>
      </c>
      <c r="BW1018">
        <v>0</v>
      </c>
      <c r="BX1018">
        <v>0</v>
      </c>
      <c r="BY1018" s="18">
        <f t="shared" si="2039"/>
        <v>14.98735632183908</v>
      </c>
      <c r="BZ1018" s="18">
        <f t="shared" si="2040"/>
        <v>2.9557471264367816</v>
      </c>
      <c r="CA1018" s="18">
        <f t="shared" si="2041"/>
        <v>9.9425287356321834E-2</v>
      </c>
      <c r="CB1018" s="6">
        <v>14</v>
      </c>
      <c r="CC1018" s="6">
        <v>1</v>
      </c>
      <c r="CD1018" s="6">
        <v>3</v>
      </c>
      <c r="CE1018" s="6">
        <v>18</v>
      </c>
      <c r="CF1018" s="6">
        <v>32</v>
      </c>
      <c r="CG1018" s="6">
        <v>0</v>
      </c>
      <c r="CH1018" s="6">
        <v>11</v>
      </c>
      <c r="CI1018" s="6">
        <v>43</v>
      </c>
      <c r="CJ1018" s="11">
        <f t="shared" si="2042"/>
        <v>1.932663547818084</v>
      </c>
      <c r="CK1018" s="11">
        <f t="shared" si="2043"/>
        <v>20.809248554913296</v>
      </c>
      <c r="CL1018" s="11">
        <f t="shared" si="2044"/>
        <v>2.0999416682869922</v>
      </c>
      <c r="CM1018" s="11">
        <f t="shared" si="2045"/>
        <v>4.4175166807270489</v>
      </c>
      <c r="CN1018" s="11">
        <f t="shared" si="2046"/>
        <v>0</v>
      </c>
      <c r="CO1018" s="11">
        <f t="shared" si="2047"/>
        <v>7.6997861170523034</v>
      </c>
      <c r="CP1018" s="52">
        <f t="shared" si="2026"/>
        <v>7.1428571428571425E-2</v>
      </c>
      <c r="CQ1018" s="52">
        <f t="shared" si="2027"/>
        <v>0.2857142857142857</v>
      </c>
      <c r="CR1018" s="52">
        <f t="shared" si="2028"/>
        <v>0.3571428571428571</v>
      </c>
      <c r="CS1018" s="52">
        <f t="shared" si="2029"/>
        <v>0</v>
      </c>
      <c r="CT1018" s="52">
        <f t="shared" si="2030"/>
        <v>1</v>
      </c>
      <c r="CU1018" s="52">
        <f t="shared" si="2031"/>
        <v>1</v>
      </c>
      <c r="CV1018">
        <v>0</v>
      </c>
      <c r="CW1018" s="60">
        <f t="shared" si="2064"/>
        <v>1.919761183967573</v>
      </c>
      <c r="CX1018" s="60">
        <f t="shared" si="2065"/>
        <v>7.3380691239124918</v>
      </c>
      <c r="CY1018" s="60">
        <v>1.6875292772714008</v>
      </c>
      <c r="CZ1018" s="60">
        <v>0.60940297087809192</v>
      </c>
      <c r="DA1018" s="60">
        <v>8.0186281175980076E-2</v>
      </c>
      <c r="DB1018" s="60">
        <v>0.50922060068755881</v>
      </c>
      <c r="DC1018" s="60">
        <v>0</v>
      </c>
      <c r="DD1018" s="60">
        <f t="shared" si="2066"/>
        <v>2.8863391300130319</v>
      </c>
      <c r="DE1018" s="60">
        <f t="shared" si="2067"/>
        <v>11.032703561239849</v>
      </c>
      <c r="DF1018" s="60">
        <v>-2.1851420297537856</v>
      </c>
      <c r="DG1018" s="60">
        <v>8.1920690429403323E-2</v>
      </c>
      <c r="DH1018" s="60">
        <v>2.8082224482804059</v>
      </c>
      <c r="DI1018" s="60">
        <v>-1.6715790550014824</v>
      </c>
      <c r="DJ1018" s="60">
        <f t="shared" si="2068"/>
        <v>-0.96657794604545888</v>
      </c>
      <c r="DK1018" s="60">
        <f t="shared" si="2069"/>
        <v>-3.6946344373273576</v>
      </c>
      <c r="DL1018" s="60"/>
      <c r="DM1018" s="60"/>
      <c r="DN1018" s="60">
        <f t="shared" si="2070"/>
        <v>0</v>
      </c>
      <c r="DO1018" s="58">
        <v>434.63333333333333</v>
      </c>
      <c r="DP1018" s="58">
        <v>2.8833333333333333</v>
      </c>
      <c r="DQ1018" s="58">
        <v>85.716666666666669</v>
      </c>
      <c r="DR1018" s="58">
        <v>523.23333333333335</v>
      </c>
    </row>
    <row r="1019" spans="1:122" x14ac:dyDescent="0.2">
      <c r="A1019" t="s">
        <v>4678</v>
      </c>
      <c r="B1019" t="s">
        <v>4678</v>
      </c>
      <c r="C1019" t="str">
        <f t="shared" si="2048"/>
        <v xml:space="preserve">Bradley, Matt </v>
      </c>
      <c r="D1019" t="str">
        <f t="shared" si="2049"/>
        <v>Matt Bradley</v>
      </c>
      <c r="E1019" t="str">
        <f t="shared" si="2050"/>
        <v>RW</v>
      </c>
      <c r="F1019" t="s">
        <v>4631</v>
      </c>
      <c r="G1019">
        <v>57</v>
      </c>
      <c r="H1019">
        <v>4</v>
      </c>
      <c r="I1019">
        <v>9</v>
      </c>
      <c r="J1019">
        <f t="shared" si="2051"/>
        <v>13</v>
      </c>
      <c r="K1019">
        <v>-5</v>
      </c>
      <c r="L1019">
        <v>47</v>
      </c>
      <c r="M1019" s="5" t="s">
        <v>5828</v>
      </c>
      <c r="N1019" s="7">
        <f t="shared" si="2052"/>
        <v>11.916666666666666</v>
      </c>
      <c r="O1019" s="7">
        <f t="shared" si="2053"/>
        <v>679.25</v>
      </c>
      <c r="P1019">
        <v>0</v>
      </c>
      <c r="Q1019">
        <v>0</v>
      </c>
      <c r="R1019">
        <v>0</v>
      </c>
      <c r="S1019">
        <v>1</v>
      </c>
      <c r="T1019">
        <f t="shared" si="2054"/>
        <v>4</v>
      </c>
      <c r="U1019">
        <f t="shared" si="2055"/>
        <v>8</v>
      </c>
      <c r="V1019">
        <v>77</v>
      </c>
      <c r="W1019" s="9">
        <f t="shared" si="2056"/>
        <v>5.1948051948051951E-2</v>
      </c>
      <c r="X1019">
        <v>1007</v>
      </c>
      <c r="Y1019">
        <v>0</v>
      </c>
      <c r="Z1019">
        <v>0</v>
      </c>
      <c r="AA1019">
        <v>9</v>
      </c>
      <c r="AB1019">
        <v>11</v>
      </c>
      <c r="AC1019" s="9">
        <f t="shared" si="2057"/>
        <v>0.45</v>
      </c>
      <c r="AD1019" s="5" t="s">
        <v>5442</v>
      </c>
      <c r="AE1019" s="11">
        <f t="shared" si="2072"/>
        <v>52.25</v>
      </c>
      <c r="AF1019" s="27">
        <v>39</v>
      </c>
      <c r="AG1019" s="12">
        <v>165000</v>
      </c>
      <c r="AH1019" s="13" t="s">
        <v>4433</v>
      </c>
      <c r="AI1019" s="13" t="s">
        <v>6386</v>
      </c>
      <c r="AJ1019" s="14">
        <v>-3.8</v>
      </c>
      <c r="AK1019" s="13" t="s">
        <v>6429</v>
      </c>
      <c r="AL1019" s="13" t="s">
        <v>6351</v>
      </c>
      <c r="AM1019" s="13" t="s">
        <v>6385</v>
      </c>
      <c r="AN1019" s="18">
        <f t="shared" si="2058"/>
        <v>11.5</v>
      </c>
      <c r="AO1019" s="18">
        <f t="shared" si="2059"/>
        <v>13</v>
      </c>
      <c r="AP1019" s="18">
        <f t="shared" si="2060"/>
        <v>-3.8</v>
      </c>
      <c r="AQ1019" s="18">
        <f t="shared" si="2061"/>
        <v>-0.7</v>
      </c>
      <c r="AR1019" s="18">
        <f t="shared" si="2033"/>
        <v>-1.8241834607366225</v>
      </c>
      <c r="AS1019" s="18">
        <f t="shared" si="2062"/>
        <v>-0.1</v>
      </c>
      <c r="AT1019" s="18">
        <f t="shared" si="2034"/>
        <v>-0.26059763724808893</v>
      </c>
      <c r="AU1019" s="18">
        <f t="shared" si="2063"/>
        <v>-0.8</v>
      </c>
      <c r="AV1019" s="66">
        <v>18</v>
      </c>
      <c r="AW1019" s="66">
        <v>65</v>
      </c>
      <c r="AX1019" s="66">
        <v>27</v>
      </c>
      <c r="AY1019" s="66">
        <v>14</v>
      </c>
      <c r="AZ1019" s="66">
        <v>22</v>
      </c>
      <c r="BA1019" s="66">
        <v>9</v>
      </c>
      <c r="BB1019" s="66">
        <v>11</v>
      </c>
      <c r="BC1019" s="66">
        <v>0.5</v>
      </c>
      <c r="BE1019" t="s">
        <v>5048</v>
      </c>
      <c r="BF1019" t="s">
        <v>5049</v>
      </c>
      <c r="BG1019" t="s">
        <v>7484</v>
      </c>
      <c r="BH1019" t="s">
        <v>7457</v>
      </c>
      <c r="BI1019">
        <v>75</v>
      </c>
      <c r="BJ1019">
        <v>201</v>
      </c>
      <c r="BK1019" t="s">
        <v>1258</v>
      </c>
      <c r="BL1019" t="s">
        <v>7128</v>
      </c>
      <c r="BM1019" s="4" t="s">
        <v>2452</v>
      </c>
      <c r="BN1019" s="4" t="s">
        <v>2453</v>
      </c>
      <c r="BO1019" s="4" t="s">
        <v>2454</v>
      </c>
      <c r="BP1019" s="4" t="s">
        <v>7168</v>
      </c>
      <c r="BQ1019" s="7">
        <f t="shared" si="2035"/>
        <v>679.36666666666667</v>
      </c>
      <c r="BR1019" s="7">
        <f t="shared" si="2036"/>
        <v>591.26666666666665</v>
      </c>
      <c r="BS1019" s="7">
        <f t="shared" si="2037"/>
        <v>83.85</v>
      </c>
      <c r="BT1019" s="7">
        <f t="shared" si="2038"/>
        <v>4.25</v>
      </c>
      <c r="BU1019" s="12">
        <v>1007</v>
      </c>
      <c r="BV1019">
        <v>1</v>
      </c>
      <c r="BW1019">
        <v>0</v>
      </c>
      <c r="BX1019">
        <v>0</v>
      </c>
      <c r="BY1019" s="18">
        <f t="shared" si="2039"/>
        <v>10.373099415204678</v>
      </c>
      <c r="BZ1019" s="18">
        <f t="shared" si="2040"/>
        <v>1.4710526315789472</v>
      </c>
      <c r="CA1019" s="18">
        <f t="shared" si="2041"/>
        <v>7.4561403508771926E-2</v>
      </c>
      <c r="CB1019" s="6">
        <v>16</v>
      </c>
      <c r="CC1019" s="6">
        <v>0</v>
      </c>
      <c r="CD1019" s="6">
        <v>1</v>
      </c>
      <c r="CE1019" s="6">
        <v>17</v>
      </c>
      <c r="CF1019" s="6">
        <v>23</v>
      </c>
      <c r="CG1019" s="6">
        <v>0</v>
      </c>
      <c r="CH1019" s="6">
        <v>8</v>
      </c>
      <c r="CI1019" s="6">
        <v>31</v>
      </c>
      <c r="CJ1019" s="11">
        <f t="shared" si="2042"/>
        <v>1.623632878565791</v>
      </c>
      <c r="CK1019" s="11">
        <f t="shared" si="2043"/>
        <v>0</v>
      </c>
      <c r="CL1019" s="11">
        <f t="shared" si="2044"/>
        <v>0.7155635062611807</v>
      </c>
      <c r="CM1019" s="11">
        <f t="shared" si="2045"/>
        <v>2.3339722629383246</v>
      </c>
      <c r="CN1019" s="11">
        <f t="shared" si="2046"/>
        <v>0</v>
      </c>
      <c r="CO1019" s="11">
        <f t="shared" si="2047"/>
        <v>5.7245080500894456</v>
      </c>
      <c r="CP1019" s="52">
        <f t="shared" si="2026"/>
        <v>0.25</v>
      </c>
      <c r="CQ1019" s="52">
        <f t="shared" si="2027"/>
        <v>0.5</v>
      </c>
      <c r="CR1019" s="52">
        <f t="shared" si="2028"/>
        <v>0.75</v>
      </c>
      <c r="CS1019" s="52">
        <f t="shared" si="2029"/>
        <v>0</v>
      </c>
      <c r="CT1019" s="52">
        <f t="shared" si="2030"/>
        <v>0</v>
      </c>
      <c r="CU1019" s="52">
        <f t="shared" si="2031"/>
        <v>0</v>
      </c>
      <c r="CV1019">
        <v>0</v>
      </c>
      <c r="CW1019" s="60">
        <f t="shared" si="2064"/>
        <v>11.753124363716296</v>
      </c>
      <c r="CX1019" s="60">
        <f t="shared" si="2065"/>
        <v>34.600238546831747</v>
      </c>
      <c r="CY1019" s="60">
        <v>-0.18946753223967369</v>
      </c>
      <c r="CZ1019" s="60">
        <v>-0.21057421421891662</v>
      </c>
      <c r="DA1019" s="60">
        <v>0.10411394512630756</v>
      </c>
      <c r="DB1019" s="60">
        <v>2.6371416054262943E-2</v>
      </c>
      <c r="DC1019" s="60">
        <v>-1.4116977453673822</v>
      </c>
      <c r="DD1019" s="60">
        <f t="shared" si="2066"/>
        <v>-1.6812541306454021</v>
      </c>
      <c r="DE1019" s="60">
        <f t="shared" si="2067"/>
        <v>-4.9494748951829708</v>
      </c>
      <c r="DF1019" s="60">
        <v>5.3486113009770619</v>
      </c>
      <c r="DG1019" s="60">
        <v>1.3883101253635023E-2</v>
      </c>
      <c r="DH1019" s="60">
        <v>3.9855260643031092</v>
      </c>
      <c r="DI1019" s="60">
        <v>4.0863580278278917</v>
      </c>
      <c r="DJ1019" s="60">
        <f t="shared" si="2068"/>
        <v>13.434378494361697</v>
      </c>
      <c r="DK1019" s="60">
        <f t="shared" si="2069"/>
        <v>39.549713442014706</v>
      </c>
      <c r="DL1019" s="60"/>
      <c r="DM1019" s="60"/>
      <c r="DN1019" s="60">
        <f t="shared" si="2070"/>
        <v>0</v>
      </c>
      <c r="DO1019" s="59">
        <v>591.26666666666665</v>
      </c>
      <c r="DP1019" s="59">
        <v>4.25</v>
      </c>
      <c r="DQ1019" s="59">
        <v>83.85</v>
      </c>
      <c r="DR1019" s="58">
        <v>679.36666666666667</v>
      </c>
    </row>
    <row r="1020" spans="1:122" x14ac:dyDescent="0.2">
      <c r="A1020" t="s">
        <v>4678</v>
      </c>
      <c r="B1020" t="s">
        <v>4678</v>
      </c>
      <c r="C1020" t="str">
        <f t="shared" si="2048"/>
        <v xml:space="preserve">Pettinger, Matt </v>
      </c>
      <c r="D1020" t="str">
        <f t="shared" si="2049"/>
        <v>Matt Pettinger</v>
      </c>
      <c r="E1020" t="str">
        <f t="shared" si="2050"/>
        <v>LW</v>
      </c>
      <c r="F1020" t="s">
        <v>4621</v>
      </c>
      <c r="G1020">
        <v>64</v>
      </c>
      <c r="H1020">
        <v>16</v>
      </c>
      <c r="I1020">
        <v>16</v>
      </c>
      <c r="J1020">
        <f t="shared" si="2051"/>
        <v>32</v>
      </c>
      <c r="K1020">
        <v>-13</v>
      </c>
      <c r="L1020">
        <v>22</v>
      </c>
      <c r="M1020" s="5" t="s">
        <v>5660</v>
      </c>
      <c r="N1020" s="7">
        <f t="shared" si="2052"/>
        <v>16.883333333333333</v>
      </c>
      <c r="O1020" s="7">
        <f t="shared" si="2053"/>
        <v>1080.5333333333333</v>
      </c>
      <c r="P1020">
        <v>4</v>
      </c>
      <c r="Q1020">
        <v>6</v>
      </c>
      <c r="R1020">
        <v>3</v>
      </c>
      <c r="S1020">
        <v>2</v>
      </c>
      <c r="T1020">
        <f t="shared" si="2054"/>
        <v>9</v>
      </c>
      <c r="U1020">
        <f t="shared" si="2055"/>
        <v>8</v>
      </c>
      <c r="V1020">
        <v>111</v>
      </c>
      <c r="W1020" s="9">
        <f t="shared" si="2056"/>
        <v>0.14414414414414414</v>
      </c>
      <c r="X1020">
        <v>1543</v>
      </c>
      <c r="Y1020">
        <v>2</v>
      </c>
      <c r="Z1020">
        <v>0</v>
      </c>
      <c r="AA1020">
        <v>7</v>
      </c>
      <c r="AB1020">
        <v>16</v>
      </c>
      <c r="AC1020" s="9">
        <f t="shared" si="2057"/>
        <v>0.30434782608695654</v>
      </c>
      <c r="AD1020" s="5" t="s">
        <v>5443</v>
      </c>
      <c r="AE1020" s="11">
        <f t="shared" si="2072"/>
        <v>33.766666666666666</v>
      </c>
      <c r="AF1020" s="27">
        <v>35</v>
      </c>
      <c r="AG1020" s="12">
        <v>1719406</v>
      </c>
      <c r="AH1020" s="13" t="s">
        <v>4440</v>
      </c>
      <c r="AI1020" s="13" t="s">
        <v>4409</v>
      </c>
      <c r="AJ1020" s="14">
        <v>-8.3000000000000007</v>
      </c>
      <c r="AK1020" s="13" t="s">
        <v>6381</v>
      </c>
      <c r="AL1020" s="13" t="s">
        <v>6385</v>
      </c>
      <c r="AM1020" s="13" t="s">
        <v>6395</v>
      </c>
      <c r="AN1020" s="18">
        <f t="shared" si="2058"/>
        <v>21.4</v>
      </c>
      <c r="AO1020" s="18">
        <f t="shared" si="2059"/>
        <v>21.6</v>
      </c>
      <c r="AP1020" s="18">
        <f t="shared" si="2060"/>
        <v>-8.3000000000000007</v>
      </c>
      <c r="AQ1020" s="18">
        <f t="shared" si="2061"/>
        <v>2.6</v>
      </c>
      <c r="AR1020" s="18">
        <f t="shared" si="2033"/>
        <v>3.6522838480088038</v>
      </c>
      <c r="AS1020" s="18">
        <f t="shared" si="2062"/>
        <v>-0.8</v>
      </c>
      <c r="AT1020" s="18">
        <f t="shared" si="2034"/>
        <v>-1.1237796455411704</v>
      </c>
      <c r="AU1020" s="18">
        <f t="shared" si="2063"/>
        <v>1.8</v>
      </c>
      <c r="AV1020" s="66">
        <v>31</v>
      </c>
      <c r="AW1020" s="66">
        <v>69</v>
      </c>
      <c r="AX1020" s="66">
        <v>46</v>
      </c>
      <c r="AY1020" s="66">
        <v>35</v>
      </c>
      <c r="AZ1020" s="66">
        <v>30</v>
      </c>
      <c r="BA1020" s="66">
        <v>7</v>
      </c>
      <c r="BB1020" s="66">
        <v>16</v>
      </c>
      <c r="BC1020" s="66">
        <v>0.5</v>
      </c>
      <c r="BE1020" t="s">
        <v>1375</v>
      </c>
      <c r="BF1020" t="s">
        <v>7473</v>
      </c>
      <c r="BG1020" t="s">
        <v>7474</v>
      </c>
      <c r="BH1020" t="s">
        <v>7457</v>
      </c>
      <c r="BI1020">
        <v>73</v>
      </c>
      <c r="BJ1020">
        <v>210</v>
      </c>
      <c r="BK1020" t="s">
        <v>1259</v>
      </c>
      <c r="BL1020" t="s">
        <v>7128</v>
      </c>
      <c r="BM1020" s="4" t="s">
        <v>499</v>
      </c>
      <c r="BN1020" s="4" t="s">
        <v>6764</v>
      </c>
      <c r="BO1020" s="4" t="s">
        <v>6765</v>
      </c>
      <c r="BP1020" s="4" t="s">
        <v>7368</v>
      </c>
      <c r="BQ1020" s="7">
        <f t="shared" si="2035"/>
        <v>1080.7166666666667</v>
      </c>
      <c r="BR1020" s="7">
        <f t="shared" si="2036"/>
        <v>737.66666666666663</v>
      </c>
      <c r="BS1020" s="7">
        <f t="shared" si="2037"/>
        <v>182.91666666666666</v>
      </c>
      <c r="BT1020" s="7">
        <f t="shared" si="2038"/>
        <v>160.13333333333333</v>
      </c>
      <c r="BU1020" s="12">
        <v>1543</v>
      </c>
      <c r="BV1020">
        <v>4</v>
      </c>
      <c r="BW1020">
        <v>1</v>
      </c>
      <c r="BX1020">
        <v>0</v>
      </c>
      <c r="BY1020" s="18">
        <f t="shared" si="2039"/>
        <v>11.526041666666666</v>
      </c>
      <c r="BZ1020" s="18">
        <f t="shared" si="2040"/>
        <v>2.8580729166666665</v>
      </c>
      <c r="CA1020" s="18">
        <f t="shared" si="2041"/>
        <v>2.5020833333333332</v>
      </c>
      <c r="CB1020" s="6">
        <v>20</v>
      </c>
      <c r="CC1020" s="6">
        <v>19</v>
      </c>
      <c r="CD1020" s="6">
        <v>6</v>
      </c>
      <c r="CE1020" s="6">
        <v>45</v>
      </c>
      <c r="CF1020" s="6">
        <v>34</v>
      </c>
      <c r="CG1020" s="6">
        <v>4</v>
      </c>
      <c r="CH1020" s="6">
        <v>20</v>
      </c>
      <c r="CI1020" s="6">
        <v>58</v>
      </c>
      <c r="CJ1020" s="11">
        <f t="shared" si="2042"/>
        <v>1.6267510167193857</v>
      </c>
      <c r="CK1020" s="11">
        <f t="shared" si="2043"/>
        <v>7.119067443796836</v>
      </c>
      <c r="CL1020" s="11">
        <f t="shared" si="2044"/>
        <v>1.9681093394077451</v>
      </c>
      <c r="CM1020" s="11">
        <f t="shared" si="2045"/>
        <v>2.7654767284229558</v>
      </c>
      <c r="CN1020" s="11">
        <f t="shared" si="2046"/>
        <v>1.4987510407993341</v>
      </c>
      <c r="CO1020" s="11">
        <f t="shared" si="2047"/>
        <v>6.5603644646924835</v>
      </c>
      <c r="CP1020" s="52">
        <f t="shared" si="2026"/>
        <v>0.45</v>
      </c>
      <c r="CQ1020" s="52">
        <f t="shared" si="2027"/>
        <v>0.4</v>
      </c>
      <c r="CR1020" s="52">
        <f t="shared" si="2028"/>
        <v>0.85000000000000009</v>
      </c>
      <c r="CS1020" s="52">
        <f t="shared" si="2029"/>
        <v>0.21052631578947367</v>
      </c>
      <c r="CT1020" s="52">
        <f t="shared" si="2030"/>
        <v>0.31578947368421051</v>
      </c>
      <c r="CU1020" s="52">
        <f t="shared" si="2031"/>
        <v>0.52631578947368418</v>
      </c>
      <c r="CV1020">
        <v>0</v>
      </c>
      <c r="CW1020" s="60">
        <f t="shared" si="2064"/>
        <v>41.796251772405554</v>
      </c>
      <c r="CX1020" s="60">
        <f t="shared" si="2065"/>
        <v>77.349138884515924</v>
      </c>
      <c r="CY1020" s="60">
        <v>8.6354195215154501</v>
      </c>
      <c r="CZ1020" s="60">
        <v>4.4726741004815116</v>
      </c>
      <c r="DA1020" s="60">
        <v>0.16562142544097841</v>
      </c>
      <c r="DB1020" s="60">
        <v>7.2047502394272485</v>
      </c>
      <c r="DC1020" s="60">
        <v>4.3529590247803149</v>
      </c>
      <c r="DD1020" s="60">
        <f t="shared" si="2066"/>
        <v>24.831424311645502</v>
      </c>
      <c r="DE1020" s="60">
        <f t="shared" si="2067"/>
        <v>45.953625177697823</v>
      </c>
      <c r="DF1020" s="60">
        <v>4.6578244406709777</v>
      </c>
      <c r="DG1020" s="60">
        <v>-0.38344210772378035</v>
      </c>
      <c r="DH1020" s="60">
        <v>7.140417053670614</v>
      </c>
      <c r="DI1020" s="60">
        <v>5.5500280741422392</v>
      </c>
      <c r="DJ1020" s="60">
        <f t="shared" si="2068"/>
        <v>16.964827460760052</v>
      </c>
      <c r="DK1020" s="60">
        <f t="shared" si="2069"/>
        <v>31.395513706818104</v>
      </c>
      <c r="DL1020" s="60"/>
      <c r="DM1020" s="60"/>
      <c r="DN1020" s="60">
        <f t="shared" si="2070"/>
        <v>0</v>
      </c>
      <c r="DO1020" s="58">
        <v>737.66666666666663</v>
      </c>
      <c r="DP1020" s="58">
        <v>160.13333333333333</v>
      </c>
      <c r="DQ1020" s="58">
        <v>182.91666666666666</v>
      </c>
      <c r="DR1020" s="58">
        <v>1080.7166666666667</v>
      </c>
    </row>
    <row r="1021" spans="1:122" x14ac:dyDescent="0.2">
      <c r="A1021" t="s">
        <v>4668</v>
      </c>
      <c r="B1021" t="s">
        <v>4678</v>
      </c>
      <c r="C1021" t="str">
        <f t="shared" si="2048"/>
        <v xml:space="preserve">Nylander, Michael </v>
      </c>
      <c r="D1021" t="str">
        <f t="shared" si="2049"/>
        <v>Michael Nylander</v>
      </c>
      <c r="E1021" t="str">
        <f t="shared" si="2050"/>
        <v xml:space="preserve">C </v>
      </c>
      <c r="F1021" t="s">
        <v>3894</v>
      </c>
      <c r="G1021">
        <v>79</v>
      </c>
      <c r="H1021">
        <v>26</v>
      </c>
      <c r="I1021">
        <v>57</v>
      </c>
      <c r="J1021">
        <f t="shared" si="2051"/>
        <v>83</v>
      </c>
      <c r="K1021">
        <v>12</v>
      </c>
      <c r="L1021">
        <v>42</v>
      </c>
      <c r="M1021" s="5" t="s">
        <v>5732</v>
      </c>
      <c r="N1021" s="7">
        <f t="shared" si="2052"/>
        <v>20.383333333333333</v>
      </c>
      <c r="O1021" s="7">
        <f t="shared" si="2053"/>
        <v>1610.2833333333333</v>
      </c>
      <c r="P1021">
        <v>14</v>
      </c>
      <c r="Q1021">
        <v>23</v>
      </c>
      <c r="R1021">
        <v>0</v>
      </c>
      <c r="S1021">
        <v>0</v>
      </c>
      <c r="T1021">
        <f t="shared" si="2054"/>
        <v>12</v>
      </c>
      <c r="U1021">
        <f t="shared" si="2055"/>
        <v>34</v>
      </c>
      <c r="V1021">
        <v>193</v>
      </c>
      <c r="W1021" s="9">
        <f t="shared" si="2056"/>
        <v>0.13471502590673576</v>
      </c>
      <c r="X1021">
        <v>1775</v>
      </c>
      <c r="Y1021">
        <v>4</v>
      </c>
      <c r="Z1021">
        <v>0</v>
      </c>
      <c r="AA1021">
        <v>501</v>
      </c>
      <c r="AB1021">
        <v>553</v>
      </c>
      <c r="AC1021" s="9">
        <f t="shared" si="2057"/>
        <v>0.47533206831119545</v>
      </c>
      <c r="AD1021" s="5" t="s">
        <v>1699</v>
      </c>
      <c r="AE1021" s="11">
        <f t="shared" si="2072"/>
        <v>19.399999999999999</v>
      </c>
      <c r="AF1021" s="27">
        <v>72</v>
      </c>
      <c r="AG1021" s="12">
        <v>4584878</v>
      </c>
      <c r="AH1021" s="13" t="s">
        <v>4496</v>
      </c>
      <c r="AI1021" s="13" t="s">
        <v>4497</v>
      </c>
      <c r="AJ1021" s="14">
        <v>13.2</v>
      </c>
      <c r="AK1021" s="13" t="s">
        <v>6433</v>
      </c>
      <c r="AL1021" s="13" t="s">
        <v>4366</v>
      </c>
      <c r="AM1021" s="13" t="s">
        <v>4400</v>
      </c>
      <c r="AN1021" s="18">
        <f t="shared" si="2058"/>
        <v>41.3</v>
      </c>
      <c r="AO1021" s="18">
        <f t="shared" si="2059"/>
        <v>28.5</v>
      </c>
      <c r="AP1021" s="18">
        <f t="shared" si="2060"/>
        <v>13.2</v>
      </c>
      <c r="AQ1021" s="18">
        <f t="shared" si="2061"/>
        <v>10.9</v>
      </c>
      <c r="AR1021" s="18">
        <f t="shared" si="2033"/>
        <v>10.638211349052076</v>
      </c>
      <c r="AS1021" s="18">
        <f t="shared" si="2062"/>
        <v>4.8</v>
      </c>
      <c r="AT1021" s="18">
        <f t="shared" si="2034"/>
        <v>4.6847169243532081</v>
      </c>
      <c r="AU1021" s="18">
        <f t="shared" si="2063"/>
        <v>15.7</v>
      </c>
      <c r="AV1021" s="66">
        <v>41</v>
      </c>
      <c r="AW1021" s="66">
        <v>12</v>
      </c>
      <c r="AX1021" s="66">
        <v>59</v>
      </c>
      <c r="AY1021" s="66">
        <v>60</v>
      </c>
      <c r="AZ1021" s="66">
        <v>42</v>
      </c>
      <c r="BA1021" s="66">
        <v>501</v>
      </c>
      <c r="BB1021" s="66">
        <v>553</v>
      </c>
      <c r="BC1021" s="66">
        <v>23.6</v>
      </c>
      <c r="BD1021">
        <v>92</v>
      </c>
      <c r="BE1021" t="s">
        <v>715</v>
      </c>
      <c r="BF1021" t="s">
        <v>716</v>
      </c>
      <c r="BH1021" t="s">
        <v>7493</v>
      </c>
      <c r="BI1021">
        <v>73</v>
      </c>
      <c r="BJ1021">
        <v>195</v>
      </c>
      <c r="BK1021" t="s">
        <v>1259</v>
      </c>
      <c r="BL1021" t="s">
        <v>7128</v>
      </c>
      <c r="BM1021" s="4" t="s">
        <v>1966</v>
      </c>
      <c r="BN1021" s="4" t="s">
        <v>1967</v>
      </c>
      <c r="BO1021" s="4" t="s">
        <v>7180</v>
      </c>
      <c r="BP1021" s="4" t="s">
        <v>7182</v>
      </c>
      <c r="BQ1021" s="7">
        <f t="shared" si="2035"/>
        <v>1610.25</v>
      </c>
      <c r="BR1021" s="7">
        <f t="shared" si="2036"/>
        <v>1171.2833333333333</v>
      </c>
      <c r="BS1021" s="7">
        <f t="shared" si="2037"/>
        <v>7.083333333333333</v>
      </c>
      <c r="BT1021" s="7">
        <f t="shared" si="2038"/>
        <v>431.88333333333333</v>
      </c>
      <c r="BU1021" s="12">
        <v>1775</v>
      </c>
      <c r="BV1021">
        <v>13</v>
      </c>
      <c r="BW1021">
        <v>5</v>
      </c>
      <c r="BX1021">
        <v>1</v>
      </c>
      <c r="BY1021" s="18">
        <f t="shared" si="2039"/>
        <v>14.826371308016878</v>
      </c>
      <c r="BZ1021" s="18">
        <f t="shared" si="2040"/>
        <v>8.9662447257383968E-2</v>
      </c>
      <c r="CA1021" s="18">
        <f t="shared" si="2041"/>
        <v>5.4668776371308017</v>
      </c>
      <c r="CB1021" s="6">
        <v>61</v>
      </c>
      <c r="CC1021" s="6">
        <v>58</v>
      </c>
      <c r="CD1021" s="6">
        <v>0</v>
      </c>
      <c r="CE1021" s="6">
        <v>119</v>
      </c>
      <c r="CF1021" s="6">
        <v>43</v>
      </c>
      <c r="CG1021" s="6">
        <v>5</v>
      </c>
      <c r="CH1021" s="6">
        <v>1</v>
      </c>
      <c r="CI1021" s="6">
        <v>49</v>
      </c>
      <c r="CJ1021" s="11">
        <f t="shared" si="2042"/>
        <v>3.1247776655235708</v>
      </c>
      <c r="CK1021" s="11">
        <f t="shared" si="2043"/>
        <v>8.0577316404893295</v>
      </c>
      <c r="CL1021" s="11">
        <f t="shared" si="2044"/>
        <v>0</v>
      </c>
      <c r="CM1021" s="11">
        <f t="shared" si="2045"/>
        <v>2.2027121248772716</v>
      </c>
      <c r="CN1021" s="11">
        <f t="shared" si="2046"/>
        <v>0.69463203797321804</v>
      </c>
      <c r="CO1021" s="11">
        <f t="shared" si="2047"/>
        <v>8.4705882352941178</v>
      </c>
      <c r="CP1021" s="52">
        <f t="shared" si="2026"/>
        <v>0.19672131147540983</v>
      </c>
      <c r="CQ1021" s="52">
        <f t="shared" si="2027"/>
        <v>0.55737704918032782</v>
      </c>
      <c r="CR1021" s="52">
        <f t="shared" si="2028"/>
        <v>0.75409836065573765</v>
      </c>
      <c r="CS1021" s="52">
        <f t="shared" si="2029"/>
        <v>0.2413793103448276</v>
      </c>
      <c r="CT1021" s="52">
        <f t="shared" si="2030"/>
        <v>0.39655172413793105</v>
      </c>
      <c r="CU1021" s="52">
        <f t="shared" si="2031"/>
        <v>0.63793103448275867</v>
      </c>
      <c r="CV1021">
        <v>0</v>
      </c>
      <c r="CW1021" s="60">
        <f t="shared" si="2064"/>
        <v>75.101622327680545</v>
      </c>
      <c r="CX1021" s="60">
        <f t="shared" si="2065"/>
        <v>93.279456392088861</v>
      </c>
      <c r="CY1021" s="60">
        <v>24.719833232505895</v>
      </c>
      <c r="CZ1021" s="60">
        <v>22.540919184554209</v>
      </c>
      <c r="DA1021" s="60">
        <v>0.18379489381780234</v>
      </c>
      <c r="DB1021" s="60">
        <v>-8.0126465525653334E-2</v>
      </c>
      <c r="DC1021" s="60">
        <v>12.032604792848009</v>
      </c>
      <c r="DD1021" s="60">
        <f t="shared" si="2066"/>
        <v>59.397025638200262</v>
      </c>
      <c r="DE1021" s="60">
        <f t="shared" si="2067"/>
        <v>73.773669477659084</v>
      </c>
      <c r="DF1021" s="60">
        <v>10.280070100735044</v>
      </c>
      <c r="DG1021" s="60">
        <v>0.4962624142325891</v>
      </c>
      <c r="DH1021" s="60">
        <v>9.1336293558080553E-2</v>
      </c>
      <c r="DI1021" s="60">
        <v>4.8369278809545708</v>
      </c>
      <c r="DJ1021" s="60">
        <f t="shared" si="2068"/>
        <v>15.704596689480285</v>
      </c>
      <c r="DK1021" s="60">
        <f t="shared" si="2069"/>
        <v>19.505786914429791</v>
      </c>
      <c r="DL1021" s="60"/>
      <c r="DM1021" s="60"/>
      <c r="DN1021" s="60">
        <f t="shared" si="2070"/>
        <v>0</v>
      </c>
      <c r="DO1021" s="58">
        <v>1171.2833333333333</v>
      </c>
      <c r="DP1021" s="58">
        <v>431.88333333333333</v>
      </c>
      <c r="DQ1021" s="58">
        <v>7.0833333333333339</v>
      </c>
      <c r="DR1021" s="58">
        <v>1610.25</v>
      </c>
    </row>
    <row r="1022" spans="1:122" x14ac:dyDescent="0.2">
      <c r="A1022" t="s">
        <v>4678</v>
      </c>
      <c r="B1022" t="s">
        <v>4678</v>
      </c>
      <c r="C1022" t="str">
        <f t="shared" si="2048"/>
        <v xml:space="preserve">Green, Mike </v>
      </c>
      <c r="D1022" t="str">
        <f t="shared" si="2049"/>
        <v>Mike Green</v>
      </c>
      <c r="E1022" t="str">
        <f t="shared" si="2050"/>
        <v xml:space="preserve">D </v>
      </c>
      <c r="F1022" t="s">
        <v>4634</v>
      </c>
      <c r="G1022">
        <v>70</v>
      </c>
      <c r="H1022">
        <v>2</v>
      </c>
      <c r="I1022">
        <v>10</v>
      </c>
      <c r="J1022">
        <f t="shared" si="2051"/>
        <v>12</v>
      </c>
      <c r="K1022">
        <v>-10</v>
      </c>
      <c r="L1022">
        <v>36</v>
      </c>
      <c r="M1022" s="5" t="s">
        <v>5771</v>
      </c>
      <c r="N1022" s="7">
        <f t="shared" si="2052"/>
        <v>15.483333333333333</v>
      </c>
      <c r="O1022" s="7">
        <f t="shared" si="2053"/>
        <v>1083.8333333333333</v>
      </c>
      <c r="P1022">
        <v>0</v>
      </c>
      <c r="Q1022">
        <v>6</v>
      </c>
      <c r="R1022">
        <v>0</v>
      </c>
      <c r="S1022">
        <v>0</v>
      </c>
      <c r="T1022">
        <f t="shared" si="2054"/>
        <v>2</v>
      </c>
      <c r="U1022">
        <f t="shared" si="2055"/>
        <v>4</v>
      </c>
      <c r="V1022">
        <v>68</v>
      </c>
      <c r="W1022" s="9">
        <f t="shared" si="2056"/>
        <v>2.9411764705882353E-2</v>
      </c>
      <c r="X1022">
        <v>1373</v>
      </c>
      <c r="Y1022">
        <v>0</v>
      </c>
      <c r="Z1022">
        <v>0</v>
      </c>
      <c r="AA1022">
        <v>0</v>
      </c>
      <c r="AB1022">
        <v>0</v>
      </c>
      <c r="AC1022" s="9">
        <f t="shared" si="2057"/>
        <v>0</v>
      </c>
      <c r="AD1022" s="5" t="s">
        <v>5444</v>
      </c>
      <c r="AE1022" s="11">
        <f t="shared" si="2072"/>
        <v>90.333333333333329</v>
      </c>
      <c r="AF1022" s="27">
        <v>37</v>
      </c>
      <c r="AG1022" s="12">
        <v>801592</v>
      </c>
      <c r="AH1022" s="13" t="s">
        <v>4469</v>
      </c>
      <c r="AI1022" s="13" t="s">
        <v>6320</v>
      </c>
      <c r="AJ1022" s="14">
        <v>-3.2</v>
      </c>
      <c r="AK1022" s="13" t="s">
        <v>6429</v>
      </c>
      <c r="AL1022" s="13" t="s">
        <v>6350</v>
      </c>
      <c r="AM1022" s="13" t="s">
        <v>6429</v>
      </c>
      <c r="AN1022" s="18">
        <f t="shared" si="2058"/>
        <v>21.5</v>
      </c>
      <c r="AO1022" s="18">
        <f t="shared" si="2059"/>
        <v>18.5</v>
      </c>
      <c r="AP1022" s="18">
        <f t="shared" si="2060"/>
        <v>-3.2</v>
      </c>
      <c r="AQ1022" s="18">
        <f t="shared" si="2061"/>
        <v>-0.7</v>
      </c>
      <c r="AR1022" s="18">
        <f t="shared" si="2033"/>
        <v>-1.099102399706906</v>
      </c>
      <c r="AS1022" s="18">
        <f t="shared" si="2062"/>
        <v>0</v>
      </c>
      <c r="AT1022" s="18">
        <f t="shared" si="2034"/>
        <v>0</v>
      </c>
      <c r="AU1022" s="18">
        <f t="shared" si="2063"/>
        <v>-0.7</v>
      </c>
      <c r="AV1022" s="66">
        <v>41</v>
      </c>
      <c r="AW1022" s="66">
        <v>87</v>
      </c>
      <c r="AX1022" s="66">
        <v>25</v>
      </c>
      <c r="AY1022" s="66">
        <v>53</v>
      </c>
      <c r="AZ1022" s="66">
        <v>26</v>
      </c>
      <c r="BA1022" s="66">
        <v>0</v>
      </c>
      <c r="BB1022" s="66">
        <v>0</v>
      </c>
      <c r="BC1022" s="66">
        <v>0</v>
      </c>
      <c r="BD1022">
        <v>52</v>
      </c>
      <c r="BE1022" t="s">
        <v>5192</v>
      </c>
      <c r="BF1022" t="s">
        <v>2853</v>
      </c>
      <c r="BG1022" t="s">
        <v>7474</v>
      </c>
      <c r="BH1022" t="s">
        <v>7457</v>
      </c>
      <c r="BI1022">
        <v>73</v>
      </c>
      <c r="BJ1022">
        <v>208</v>
      </c>
      <c r="BK1022" t="s">
        <v>1258</v>
      </c>
      <c r="BL1022" t="s">
        <v>638</v>
      </c>
      <c r="BM1022" s="4" t="s">
        <v>4892</v>
      </c>
      <c r="BN1022" s="4" t="s">
        <v>6760</v>
      </c>
      <c r="BO1022" s="4" t="s">
        <v>1483</v>
      </c>
      <c r="BP1022" s="4" t="s">
        <v>6761</v>
      </c>
      <c r="BQ1022" s="7">
        <f t="shared" si="2035"/>
        <v>1084.1500000000001</v>
      </c>
      <c r="BR1022" s="7">
        <f t="shared" si="2036"/>
        <v>894.5333333333333</v>
      </c>
      <c r="BS1022" s="7">
        <f t="shared" si="2037"/>
        <v>12.416666666666666</v>
      </c>
      <c r="BT1022" s="7">
        <f t="shared" si="2038"/>
        <v>177.2</v>
      </c>
      <c r="BU1022" s="12">
        <v>1373</v>
      </c>
      <c r="BV1022">
        <v>1</v>
      </c>
      <c r="BW1022">
        <v>0</v>
      </c>
      <c r="BX1022">
        <v>0</v>
      </c>
      <c r="BY1022" s="18">
        <f t="shared" si="2039"/>
        <v>12.779047619047619</v>
      </c>
      <c r="BZ1022" s="18">
        <f t="shared" si="2040"/>
        <v>0.17738095238095236</v>
      </c>
      <c r="CA1022" s="18">
        <f t="shared" si="2041"/>
        <v>2.5314285714285711</v>
      </c>
      <c r="CB1022" s="6">
        <v>31</v>
      </c>
      <c r="CC1022" s="6">
        <v>13</v>
      </c>
      <c r="CD1022" s="6">
        <v>0</v>
      </c>
      <c r="CE1022" s="6">
        <v>44</v>
      </c>
      <c r="CF1022" s="6">
        <v>37</v>
      </c>
      <c r="CG1022" s="6">
        <v>2</v>
      </c>
      <c r="CH1022" s="6">
        <v>0</v>
      </c>
      <c r="CI1022" s="6">
        <v>39</v>
      </c>
      <c r="CJ1022" s="11">
        <f t="shared" si="2042"/>
        <v>2.0792964674318082</v>
      </c>
      <c r="CK1022" s="11">
        <f t="shared" si="2043"/>
        <v>4.4018058690744928</v>
      </c>
      <c r="CL1022" s="11">
        <f t="shared" si="2044"/>
        <v>0</v>
      </c>
      <c r="CM1022" s="11">
        <f t="shared" si="2045"/>
        <v>2.4817409449992547</v>
      </c>
      <c r="CN1022" s="11">
        <f t="shared" si="2046"/>
        <v>0.67720090293453727</v>
      </c>
      <c r="CO1022" s="11">
        <f t="shared" si="2047"/>
        <v>0</v>
      </c>
      <c r="CP1022" s="52">
        <f t="shared" si="2026"/>
        <v>6.4516129032258063E-2</v>
      </c>
      <c r="CQ1022" s="52">
        <f t="shared" si="2027"/>
        <v>0.12903225806451613</v>
      </c>
      <c r="CR1022" s="52">
        <f t="shared" si="2028"/>
        <v>0.19354838709677419</v>
      </c>
      <c r="CS1022" s="52">
        <f t="shared" si="2029"/>
        <v>0</v>
      </c>
      <c r="CT1022" s="52">
        <f t="shared" si="2030"/>
        <v>0.46153846153846156</v>
      </c>
      <c r="CU1022" s="52">
        <f t="shared" si="2031"/>
        <v>0.46153846153846156</v>
      </c>
      <c r="CV1022">
        <v>0</v>
      </c>
      <c r="CW1022" s="60">
        <f t="shared" si="2064"/>
        <v>18.504663140316602</v>
      </c>
      <c r="CX1022" s="60">
        <f t="shared" si="2065"/>
        <v>34.136721192301067</v>
      </c>
      <c r="CY1022" s="60">
        <v>0.33371624070550676</v>
      </c>
      <c r="CZ1022" s="60">
        <v>-1.7809663362245445</v>
      </c>
      <c r="DA1022" s="60">
        <v>0.1661475888455223</v>
      </c>
      <c r="DB1022" s="60">
        <v>-2.8714997761174022E-2</v>
      </c>
      <c r="DC1022" s="60">
        <v>-1.4116977453673822</v>
      </c>
      <c r="DD1022" s="60">
        <f t="shared" si="2066"/>
        <v>-2.7215152498020716</v>
      </c>
      <c r="DE1022" s="60">
        <f t="shared" si="2067"/>
        <v>-5.0205511226344539</v>
      </c>
      <c r="DF1022" s="60">
        <v>16.53156917617418</v>
      </c>
      <c r="DG1022" s="60">
        <v>2.1092269803240691</v>
      </c>
      <c r="DH1022" s="60">
        <v>1.5662427052672123</v>
      </c>
      <c r="DI1022" s="60">
        <v>1.0191395283532123</v>
      </c>
      <c r="DJ1022" s="60">
        <f t="shared" si="2068"/>
        <v>21.226178390118672</v>
      </c>
      <c r="DK1022" s="60">
        <f t="shared" si="2069"/>
        <v>39.157272314935518</v>
      </c>
      <c r="DL1022" s="60"/>
      <c r="DM1022" s="60"/>
      <c r="DN1022" s="60">
        <f t="shared" si="2070"/>
        <v>0</v>
      </c>
      <c r="DO1022" s="58">
        <v>894.5333333333333</v>
      </c>
      <c r="DP1022" s="58">
        <v>177.2</v>
      </c>
      <c r="DQ1022" s="58">
        <v>12.416666666666664</v>
      </c>
      <c r="DR1022" s="58">
        <v>1084.1500000000001</v>
      </c>
    </row>
    <row r="1023" spans="1:122" x14ac:dyDescent="0.2">
      <c r="A1023" s="31" t="s">
        <v>4678</v>
      </c>
      <c r="B1023" s="31" t="s">
        <v>4678</v>
      </c>
      <c r="C1023" s="31" t="str">
        <f t="shared" si="2048"/>
        <v xml:space="preserve">Jurcina, Milan </v>
      </c>
      <c r="D1023" s="31" t="str">
        <f t="shared" si="2049"/>
        <v>Milan Jurcina</v>
      </c>
      <c r="E1023" s="31" t="str">
        <f t="shared" si="2050"/>
        <v xml:space="preserve">D </v>
      </c>
      <c r="F1023" s="31" t="s">
        <v>4636</v>
      </c>
      <c r="G1023" s="31">
        <v>30</v>
      </c>
      <c r="H1023" s="31">
        <v>2</v>
      </c>
      <c r="I1023" s="31">
        <v>7</v>
      </c>
      <c r="J1023" s="31">
        <f t="shared" si="2051"/>
        <v>9</v>
      </c>
      <c r="K1023" s="31">
        <v>5</v>
      </c>
      <c r="L1023" s="31">
        <v>24</v>
      </c>
      <c r="M1023" s="32" t="s">
        <v>924</v>
      </c>
      <c r="N1023" s="33">
        <f t="shared" si="2052"/>
        <v>23.15</v>
      </c>
      <c r="O1023" s="33">
        <f t="shared" si="2053"/>
        <v>694.5</v>
      </c>
      <c r="P1023" s="31">
        <v>0</v>
      </c>
      <c r="Q1023" s="31">
        <v>1</v>
      </c>
      <c r="R1023" s="31">
        <v>0</v>
      </c>
      <c r="S1023" s="31">
        <v>0</v>
      </c>
      <c r="T1023" s="31">
        <f t="shared" si="2054"/>
        <v>2</v>
      </c>
      <c r="U1023" s="31">
        <f t="shared" si="2055"/>
        <v>6</v>
      </c>
      <c r="V1023" s="31">
        <v>42</v>
      </c>
      <c r="W1023" s="34">
        <f t="shared" si="2056"/>
        <v>4.7619047619047616E-2</v>
      </c>
      <c r="X1023" s="31">
        <v>915</v>
      </c>
      <c r="Y1023" s="31">
        <v>0</v>
      </c>
      <c r="Z1023" s="31">
        <v>0</v>
      </c>
      <c r="AA1023" s="31">
        <v>0</v>
      </c>
      <c r="AB1023" s="31">
        <v>0</v>
      </c>
      <c r="AC1023" s="34">
        <f t="shared" si="2057"/>
        <v>0</v>
      </c>
      <c r="AD1023" s="32" t="s">
        <v>5445</v>
      </c>
      <c r="AE1023" s="35">
        <f t="shared" si="2072"/>
        <v>77.13333333333334</v>
      </c>
      <c r="AF1023" s="36">
        <v>49</v>
      </c>
      <c r="AG1023" s="37">
        <v>823416</v>
      </c>
      <c r="AH1023" s="38" t="s">
        <v>6454</v>
      </c>
      <c r="AI1023" s="38" t="s">
        <v>4399</v>
      </c>
      <c r="AJ1023" s="39">
        <v>5.3</v>
      </c>
      <c r="AK1023" s="38" t="s">
        <v>6426</v>
      </c>
      <c r="AL1023" s="38" t="s">
        <v>6322</v>
      </c>
      <c r="AM1023" s="38" t="s">
        <v>4365</v>
      </c>
      <c r="AN1023" s="40">
        <f t="shared" si="2058"/>
        <v>10.3</v>
      </c>
      <c r="AO1023" s="40">
        <f t="shared" si="2059"/>
        <v>15.5</v>
      </c>
      <c r="AP1023" s="40">
        <f t="shared" si="2060"/>
        <v>5.3</v>
      </c>
      <c r="AQ1023" s="40">
        <f t="shared" si="2061"/>
        <v>0.9</v>
      </c>
      <c r="AR1023" s="40"/>
      <c r="AS1023" s="40">
        <f t="shared" si="2062"/>
        <v>1.9</v>
      </c>
      <c r="AT1023" s="40"/>
      <c r="AU1023" s="40">
        <f t="shared" si="2063"/>
        <v>2.8</v>
      </c>
      <c r="AV1023" s="31">
        <v>103</v>
      </c>
      <c r="AW1023" s="31">
        <v>86</v>
      </c>
      <c r="AX1023" s="31">
        <v>21</v>
      </c>
      <c r="AY1023" s="31">
        <v>37</v>
      </c>
      <c r="AZ1023" s="31">
        <v>14</v>
      </c>
      <c r="BA1023" s="31">
        <v>0</v>
      </c>
      <c r="BB1023" s="31">
        <v>0</v>
      </c>
      <c r="BC1023" s="31">
        <v>0</v>
      </c>
      <c r="BD1023" s="31">
        <v>23</v>
      </c>
      <c r="BE1023" s="31" t="s">
        <v>5053</v>
      </c>
      <c r="BF1023" s="31" t="s">
        <v>5054</v>
      </c>
      <c r="BG1023" s="31"/>
      <c r="BH1023" s="31" t="s">
        <v>7460</v>
      </c>
      <c r="BI1023" s="31">
        <v>76</v>
      </c>
      <c r="BJ1023" s="31">
        <v>245</v>
      </c>
      <c r="BK1023" s="31" t="s">
        <v>1258</v>
      </c>
      <c r="BL1023" s="31" t="s">
        <v>7128</v>
      </c>
      <c r="BM1023" s="41" t="s">
        <v>479</v>
      </c>
      <c r="BN1023" s="41" t="s">
        <v>6696</v>
      </c>
      <c r="BO1023" s="41" t="s">
        <v>6697</v>
      </c>
      <c r="BP1023" s="41" t="s">
        <v>6699</v>
      </c>
      <c r="BQ1023" s="33"/>
      <c r="BR1023" s="33"/>
      <c r="BS1023" s="33"/>
      <c r="BT1023" s="33"/>
      <c r="BU1023" s="37">
        <v>1500</v>
      </c>
      <c r="BV1023" s="31">
        <v>0</v>
      </c>
      <c r="BW1023" s="31">
        <v>0</v>
      </c>
      <c r="BX1023" s="31">
        <v>0</v>
      </c>
      <c r="BY1023" s="40"/>
      <c r="BZ1023" s="40"/>
      <c r="CA1023" s="40"/>
      <c r="CB1023" s="55">
        <v>25</v>
      </c>
      <c r="CC1023" s="55">
        <v>3</v>
      </c>
      <c r="CD1023" s="55">
        <v>1</v>
      </c>
      <c r="CE1023" s="55">
        <v>29</v>
      </c>
      <c r="CF1023" s="55">
        <v>15</v>
      </c>
      <c r="CG1023" s="55">
        <v>2</v>
      </c>
      <c r="CH1023" s="55">
        <v>19</v>
      </c>
      <c r="CI1023" s="55">
        <v>36</v>
      </c>
      <c r="CJ1023" s="35"/>
      <c r="CK1023" s="35"/>
      <c r="CL1023" s="35"/>
      <c r="CM1023" s="35"/>
      <c r="CN1023" s="35"/>
      <c r="CO1023" s="35"/>
      <c r="CP1023" s="56">
        <f t="shared" si="2026"/>
        <v>0.08</v>
      </c>
      <c r="CQ1023" s="56">
        <f t="shared" si="2027"/>
        <v>0.24</v>
      </c>
      <c r="CR1023" s="56">
        <f t="shared" si="2028"/>
        <v>0.32</v>
      </c>
      <c r="CS1023" s="56">
        <f t="shared" si="2029"/>
        <v>0</v>
      </c>
      <c r="CT1023" s="56">
        <f t="shared" si="2030"/>
        <v>0.33333333333333331</v>
      </c>
      <c r="CU1023" s="56">
        <f t="shared" si="2031"/>
        <v>0.33333333333333331</v>
      </c>
      <c r="CV1023" s="31">
        <v>1</v>
      </c>
      <c r="CW1023" s="61">
        <f t="shared" si="2064"/>
        <v>16.826931685367633</v>
      </c>
      <c r="CX1023" s="61">
        <f t="shared" si="2065"/>
        <v>48.475136292020551</v>
      </c>
      <c r="CY1023" s="61">
        <v>5.5414058362785195</v>
      </c>
      <c r="CZ1023" s="61">
        <v>-0.80626031564578604</v>
      </c>
      <c r="DA1023" s="61">
        <v>0.10639483794309261</v>
      </c>
      <c r="DB1023" s="61">
        <v>-0.26205808023922444</v>
      </c>
      <c r="DC1023" s="61">
        <v>0</v>
      </c>
      <c r="DD1023" s="61">
        <f t="shared" si="2066"/>
        <v>4.5794822783366014</v>
      </c>
      <c r="DE1023" s="61">
        <f t="shared" si="2067"/>
        <v>13.19260289041873</v>
      </c>
      <c r="DF1023" s="61">
        <v>12.800557222389923</v>
      </c>
      <c r="DG1023" s="61">
        <v>-1.3650626478871002</v>
      </c>
      <c r="DH1023" s="61">
        <v>0.46852666370256063</v>
      </c>
      <c r="DI1023" s="61">
        <v>0.34342816882564947</v>
      </c>
      <c r="DJ1023" s="61">
        <f t="shared" si="2068"/>
        <v>12.247449407031032</v>
      </c>
      <c r="DK1023" s="61">
        <f t="shared" si="2069"/>
        <v>35.282533401601818</v>
      </c>
      <c r="DL1023" s="61"/>
      <c r="DM1023" s="61"/>
      <c r="DN1023" s="61">
        <f t="shared" si="2070"/>
        <v>0</v>
      </c>
      <c r="DO1023" s="40">
        <v>526.01666666666665</v>
      </c>
      <c r="DP1023" s="40">
        <v>54.916666666666657</v>
      </c>
      <c r="DQ1023" s="40">
        <v>113.31666666666666</v>
      </c>
      <c r="DR1023" s="62">
        <v>694.25</v>
      </c>
    </row>
    <row r="1024" spans="1:122" x14ac:dyDescent="0.2">
      <c r="A1024" s="31" t="s">
        <v>4651</v>
      </c>
      <c r="B1024" s="31" t="s">
        <v>4678</v>
      </c>
      <c r="C1024" s="31" t="str">
        <f t="shared" si="2048"/>
        <v xml:space="preserve">Jurcina, Milan </v>
      </c>
      <c r="D1024" s="31" t="str">
        <f t="shared" si="2049"/>
        <v>Milan Jurcina</v>
      </c>
      <c r="E1024" s="31" t="str">
        <f t="shared" si="2050"/>
        <v xml:space="preserve">D </v>
      </c>
      <c r="F1024" s="31" t="s">
        <v>3147</v>
      </c>
      <c r="G1024" s="31">
        <v>40</v>
      </c>
      <c r="H1024" s="31">
        <v>2</v>
      </c>
      <c r="I1024" s="31">
        <v>1</v>
      </c>
      <c r="J1024" s="31">
        <f t="shared" si="2051"/>
        <v>3</v>
      </c>
      <c r="K1024" s="31">
        <v>-5</v>
      </c>
      <c r="L1024" s="31">
        <v>20</v>
      </c>
      <c r="M1024" s="32" t="s">
        <v>5525</v>
      </c>
      <c r="N1024" s="33">
        <f t="shared" si="2052"/>
        <v>10.7</v>
      </c>
      <c r="O1024" s="33">
        <f t="shared" si="2053"/>
        <v>428</v>
      </c>
      <c r="P1024" s="31">
        <v>0</v>
      </c>
      <c r="Q1024" s="31">
        <v>0</v>
      </c>
      <c r="R1024" s="31">
        <v>0</v>
      </c>
      <c r="S1024" s="31">
        <v>0</v>
      </c>
      <c r="T1024" s="31">
        <f t="shared" si="2054"/>
        <v>2</v>
      </c>
      <c r="U1024" s="31">
        <f t="shared" si="2055"/>
        <v>1</v>
      </c>
      <c r="V1024" s="31">
        <v>29</v>
      </c>
      <c r="W1024" s="34">
        <f t="shared" si="2056"/>
        <v>6.8965517241379309E-2</v>
      </c>
      <c r="X1024" s="31">
        <v>585</v>
      </c>
      <c r="Y1024" s="31">
        <v>1</v>
      </c>
      <c r="Z1024" s="31">
        <v>0</v>
      </c>
      <c r="AA1024" s="31">
        <v>0</v>
      </c>
      <c r="AB1024" s="31">
        <v>0</v>
      </c>
      <c r="AC1024" s="34">
        <f t="shared" si="2057"/>
        <v>0</v>
      </c>
      <c r="AD1024" s="32" t="s">
        <v>4774</v>
      </c>
      <c r="AE1024" s="35">
        <f t="shared" si="2072"/>
        <v>142.73333333333332</v>
      </c>
      <c r="AF1024" s="36">
        <v>40</v>
      </c>
      <c r="AG1024" s="37">
        <v>529441</v>
      </c>
      <c r="AH1024" s="42" t="s">
        <v>4405</v>
      </c>
      <c r="AI1024" s="42" t="s">
        <v>4368</v>
      </c>
      <c r="AJ1024" s="43">
        <v>-1</v>
      </c>
      <c r="AK1024" s="42" t="s">
        <v>6353</v>
      </c>
      <c r="AL1024" s="42" t="s">
        <v>6349</v>
      </c>
      <c r="AM1024" s="42" t="s">
        <v>6352</v>
      </c>
      <c r="AN1024" s="40">
        <f t="shared" si="2058"/>
        <v>7.8</v>
      </c>
      <c r="AO1024" s="40">
        <f t="shared" si="2059"/>
        <v>9.3000000000000007</v>
      </c>
      <c r="AP1024" s="40">
        <f t="shared" si="2060"/>
        <v>-1</v>
      </c>
      <c r="AQ1024" s="40">
        <f t="shared" si="2061"/>
        <v>-0.4</v>
      </c>
      <c r="AR1024" s="40"/>
      <c r="AS1024" s="40">
        <f t="shared" si="2062"/>
        <v>0.1</v>
      </c>
      <c r="AT1024" s="40"/>
      <c r="AU1024" s="40">
        <f t="shared" si="2063"/>
        <v>-0.3</v>
      </c>
      <c r="AV1024" s="31"/>
      <c r="AW1024" s="31"/>
      <c r="AX1024" s="31"/>
      <c r="AY1024" s="31"/>
      <c r="AZ1024" s="31"/>
      <c r="BA1024" s="31"/>
      <c r="BB1024" s="31"/>
      <c r="BC1024" s="31"/>
      <c r="BD1024" s="31"/>
      <c r="BE1024" s="31"/>
      <c r="BF1024" s="31"/>
      <c r="BG1024" s="31"/>
      <c r="BH1024" s="31"/>
      <c r="BI1024" s="31"/>
      <c r="BJ1024" s="31"/>
      <c r="BK1024" s="31"/>
      <c r="BL1024" s="31"/>
      <c r="BM1024" s="41"/>
      <c r="BN1024" s="41"/>
      <c r="BO1024" s="41"/>
      <c r="BP1024" s="41"/>
      <c r="BQ1024" s="33"/>
      <c r="BR1024" s="33"/>
      <c r="BS1024" s="33"/>
      <c r="BT1024" s="33"/>
      <c r="BU1024" s="31"/>
      <c r="BV1024" s="31"/>
      <c r="BW1024" s="31"/>
      <c r="BX1024" s="31"/>
      <c r="BY1024" s="40"/>
      <c r="BZ1024" s="40"/>
      <c r="CA1024" s="40"/>
      <c r="CB1024" s="55">
        <v>12</v>
      </c>
      <c r="CC1024" s="55">
        <v>0</v>
      </c>
      <c r="CD1024" s="55">
        <v>0</v>
      </c>
      <c r="CE1024" s="55">
        <v>12</v>
      </c>
      <c r="CF1024" s="55">
        <v>17</v>
      </c>
      <c r="CG1024" s="55">
        <v>0</v>
      </c>
      <c r="CH1024" s="55">
        <v>1</v>
      </c>
      <c r="CI1024" s="55">
        <v>18</v>
      </c>
      <c r="CJ1024" s="35"/>
      <c r="CK1024" s="35"/>
      <c r="CL1024" s="35"/>
      <c r="CM1024" s="35"/>
      <c r="CN1024" s="35"/>
      <c r="CO1024" s="35"/>
      <c r="CP1024" s="56">
        <f t="shared" si="2026"/>
        <v>0.16666666666666666</v>
      </c>
      <c r="CQ1024" s="56">
        <f t="shared" si="2027"/>
        <v>8.3333333333333329E-2</v>
      </c>
      <c r="CR1024" s="56">
        <f t="shared" si="2028"/>
        <v>0.25</v>
      </c>
      <c r="CS1024" s="56">
        <f t="shared" si="2029"/>
        <v>0</v>
      </c>
      <c r="CT1024" s="56">
        <f t="shared" si="2030"/>
        <v>0</v>
      </c>
      <c r="CU1024" s="56">
        <f t="shared" si="2031"/>
        <v>0</v>
      </c>
      <c r="CV1024" s="31">
        <v>1</v>
      </c>
      <c r="CW1024" s="61">
        <f t="shared" si="2064"/>
        <v>11.266808161995293</v>
      </c>
      <c r="CX1024" s="61">
        <f t="shared" si="2065"/>
        <v>52.624045595494124</v>
      </c>
      <c r="CY1024" s="61">
        <v>2.0271771126678475</v>
      </c>
      <c r="CZ1024" s="61">
        <v>-0.11992566292194391</v>
      </c>
      <c r="DA1024" s="61">
        <v>0.10782838259286454</v>
      </c>
      <c r="DB1024" s="61">
        <v>-4.2964027460629599E-2</v>
      </c>
      <c r="DC1024" s="61">
        <v>0</v>
      </c>
      <c r="DD1024" s="61">
        <f t="shared" si="2066"/>
        <v>1.9721158048781386</v>
      </c>
      <c r="DE1024" s="61">
        <f t="shared" si="2067"/>
        <v>9.2111901208694</v>
      </c>
      <c r="DF1024" s="61">
        <v>9.1532266939164302</v>
      </c>
      <c r="DG1024" s="61">
        <v>0.10092163616367829</v>
      </c>
      <c r="DH1024" s="61">
        <v>1.5094974784652828</v>
      </c>
      <c r="DI1024" s="61">
        <v>-1.4689534514282361</v>
      </c>
      <c r="DJ1024" s="61">
        <f t="shared" si="2068"/>
        <v>9.2946923571171549</v>
      </c>
      <c r="DK1024" s="61">
        <f t="shared" si="2069"/>
        <v>43.412855474624735</v>
      </c>
      <c r="DL1024" s="61"/>
      <c r="DM1024" s="61"/>
      <c r="DN1024" s="61">
        <f t="shared" si="2070"/>
        <v>0</v>
      </c>
      <c r="DO1024" s="62">
        <v>408.41666666666663</v>
      </c>
      <c r="DP1024" s="62">
        <v>2.95</v>
      </c>
      <c r="DQ1024" s="62">
        <v>16.833333333333332</v>
      </c>
      <c r="DR1024" s="62">
        <v>428.2</v>
      </c>
    </row>
    <row r="1025" spans="1:122" x14ac:dyDescent="0.2">
      <c r="A1025" s="19" t="s">
        <v>4678</v>
      </c>
      <c r="B1025" s="19" t="s">
        <v>4678</v>
      </c>
      <c r="C1025" s="19" t="s">
        <v>78</v>
      </c>
      <c r="D1025" s="19" t="s">
        <v>79</v>
      </c>
      <c r="E1025" s="19" t="s">
        <v>2734</v>
      </c>
      <c r="F1025" s="19" t="s">
        <v>3147</v>
      </c>
      <c r="G1025" s="19">
        <v>70</v>
      </c>
      <c r="H1025" s="19">
        <v>4</v>
      </c>
      <c r="I1025" s="19">
        <v>8</v>
      </c>
      <c r="J1025" s="19">
        <v>12</v>
      </c>
      <c r="K1025" s="19">
        <v>0</v>
      </c>
      <c r="L1025" s="19">
        <v>44</v>
      </c>
      <c r="M1025" s="20"/>
      <c r="N1025" s="21">
        <v>16.04</v>
      </c>
      <c r="O1025" s="21">
        <v>1122.5</v>
      </c>
      <c r="P1025" s="19">
        <v>0</v>
      </c>
      <c r="Q1025" s="19">
        <v>1</v>
      </c>
      <c r="R1025" s="19">
        <v>0</v>
      </c>
      <c r="S1025" s="19">
        <v>0</v>
      </c>
      <c r="T1025" s="19">
        <v>4</v>
      </c>
      <c r="U1025" s="19">
        <v>7</v>
      </c>
      <c r="V1025" s="19">
        <v>71</v>
      </c>
      <c r="W1025" s="22">
        <v>5.6000000000000001E-2</v>
      </c>
      <c r="X1025" s="19">
        <v>1500</v>
      </c>
      <c r="Y1025" s="19">
        <v>1</v>
      </c>
      <c r="Z1025" s="19">
        <v>0</v>
      </c>
      <c r="AA1025" s="19">
        <v>0</v>
      </c>
      <c r="AB1025" s="19">
        <v>0</v>
      </c>
      <c r="AC1025" s="22">
        <v>0</v>
      </c>
      <c r="AD1025" s="20"/>
      <c r="AE1025" s="21">
        <v>114.62</v>
      </c>
      <c r="AF1025" s="28">
        <v>44</v>
      </c>
      <c r="AG1025" s="23">
        <v>1352857</v>
      </c>
      <c r="AH1025" s="23"/>
      <c r="AI1025" s="23"/>
      <c r="AJ1025" s="23"/>
      <c r="AK1025" s="23"/>
      <c r="AL1025" s="23"/>
      <c r="AM1025" s="23"/>
      <c r="AN1025" s="24">
        <v>18.100000000000001</v>
      </c>
      <c r="AO1025" s="24">
        <v>24.8</v>
      </c>
      <c r="AP1025" s="24">
        <v>4.3</v>
      </c>
      <c r="AQ1025" s="29">
        <v>0.2</v>
      </c>
      <c r="AR1025" s="24">
        <f t="shared" ref="AR1025:AR1030" si="2073">AQ1025/(BR1025+2*(BS1025+BT1025))*2000</f>
        <v>0.30523477641552632</v>
      </c>
      <c r="AS1025" s="29">
        <v>0.9</v>
      </c>
      <c r="AT1025" s="24">
        <f t="shared" ref="AT1025:AT1030" si="2074">AS1025/(BR1025+2*(BS1025+BT1025))*2000</f>
        <v>1.3735564938698683</v>
      </c>
      <c r="AU1025" s="24">
        <v>1</v>
      </c>
      <c r="AV1025" s="67">
        <v>86</v>
      </c>
      <c r="AW1025" s="67">
        <v>103</v>
      </c>
      <c r="AX1025" s="67">
        <v>21</v>
      </c>
      <c r="AY1025" s="67">
        <v>37</v>
      </c>
      <c r="AZ1025" s="67">
        <v>14</v>
      </c>
      <c r="BA1025" s="67">
        <v>0</v>
      </c>
      <c r="BB1025" s="67">
        <v>0</v>
      </c>
      <c r="BC1025" s="67">
        <v>0</v>
      </c>
      <c r="BD1025" s="19">
        <v>23</v>
      </c>
      <c r="BE1025" s="19" t="s">
        <v>5053</v>
      </c>
      <c r="BF1025" s="19" t="s">
        <v>5054</v>
      </c>
      <c r="BG1025" s="19">
        <v>0</v>
      </c>
      <c r="BH1025" s="19" t="s">
        <v>7460</v>
      </c>
      <c r="BI1025" s="19">
        <v>76</v>
      </c>
      <c r="BJ1025" s="19">
        <v>245</v>
      </c>
      <c r="BK1025" s="19" t="s">
        <v>1258</v>
      </c>
      <c r="BL1025" s="19" t="s">
        <v>7128</v>
      </c>
      <c r="BM1025" s="25" t="s">
        <v>479</v>
      </c>
      <c r="BN1025" s="25" t="s">
        <v>6696</v>
      </c>
      <c r="BO1025" s="25" t="s">
        <v>6697</v>
      </c>
      <c r="BP1025" s="25" t="s">
        <v>6699</v>
      </c>
      <c r="BQ1025" s="21">
        <f t="shared" ref="BQ1025:BT1030" si="2075">LEFT(TRIM(BM1025),LEN(TRIM(BM1025))-3)+RIGHT(TRIM(BM1025),2)/60</f>
        <v>1122.45</v>
      </c>
      <c r="BR1025" s="21">
        <f t="shared" si="2075"/>
        <v>934.43333333333328</v>
      </c>
      <c r="BS1025" s="21">
        <f t="shared" si="2075"/>
        <v>130.15</v>
      </c>
      <c r="BT1025" s="21">
        <f t="shared" si="2075"/>
        <v>57.866666666666667</v>
      </c>
      <c r="BU1025" s="19">
        <v>1500</v>
      </c>
      <c r="BV1025" s="19">
        <v>0</v>
      </c>
      <c r="BW1025" s="19">
        <v>0</v>
      </c>
      <c r="BX1025" s="19">
        <v>0</v>
      </c>
      <c r="BY1025" s="24">
        <f t="shared" ref="BY1025:BY1030" si="2076">BR1025/G1025</f>
        <v>13.349047619047619</v>
      </c>
      <c r="BZ1025" s="24">
        <f t="shared" ref="BZ1025:BZ1030" si="2077">BS1025/G1025</f>
        <v>1.8592857142857144</v>
      </c>
      <c r="CA1025" s="24">
        <f t="shared" ref="CA1025:CA1030" si="2078">BT1025/G1025</f>
        <v>0.82666666666666666</v>
      </c>
      <c r="CB1025" s="19">
        <v>37</v>
      </c>
      <c r="CC1025" s="19">
        <v>3</v>
      </c>
      <c r="CD1025" s="19">
        <v>1</v>
      </c>
      <c r="CE1025" s="19">
        <v>41</v>
      </c>
      <c r="CF1025" s="19">
        <v>32</v>
      </c>
      <c r="CG1025" s="19">
        <v>2</v>
      </c>
      <c r="CH1025" s="19">
        <v>20</v>
      </c>
      <c r="CI1025" s="19">
        <v>54</v>
      </c>
      <c r="CJ1025" s="53">
        <f t="shared" ref="CJ1025:CJ1030" si="2079">IF(BR1025=0,0,CB1025/BR1025*60)</f>
        <v>2.3757714122641174</v>
      </c>
      <c r="CK1025" s="53">
        <f t="shared" ref="CK1025:CK1030" si="2080">IF(BT1025=0,0,CC1025/BT1025*60)</f>
        <v>3.1105990783410138</v>
      </c>
      <c r="CL1025" s="53">
        <f t="shared" ref="CL1025:CL1030" si="2081">IF(BS1025=0,0,CD1025/BS1025*60)</f>
        <v>0.46100653092585475</v>
      </c>
      <c r="CM1025" s="53">
        <f t="shared" ref="CM1025:CM1030" si="2082">IF(BR1025=0,0,CF1025/BR1025*60)</f>
        <v>2.0547212214176152</v>
      </c>
      <c r="CN1025" s="53">
        <f t="shared" ref="CN1025:CN1030" si="2083">IF(BT1025=0,0,CG1025/BT1025*60)</f>
        <v>2.0737327188940093</v>
      </c>
      <c r="CO1025" s="53">
        <f t="shared" ref="CO1025:CO1030" si="2084">IF(BS1025=0,0,CH1025/BS1025*60)</f>
        <v>9.2201306185170946</v>
      </c>
      <c r="CP1025" s="54">
        <f t="shared" si="2026"/>
        <v>0.10810810810810811</v>
      </c>
      <c r="CQ1025" s="54">
        <f t="shared" si="2027"/>
        <v>0.1891891891891892</v>
      </c>
      <c r="CR1025" s="54">
        <f t="shared" si="2028"/>
        <v>0.29729729729729731</v>
      </c>
      <c r="CS1025" s="54">
        <f t="shared" si="2029"/>
        <v>0</v>
      </c>
      <c r="CT1025" s="54">
        <f t="shared" si="2030"/>
        <v>0.33333333333333331</v>
      </c>
      <c r="CU1025" s="54">
        <f t="shared" si="2031"/>
        <v>0.33333333333333331</v>
      </c>
      <c r="CV1025" s="19">
        <v>2</v>
      </c>
      <c r="CW1025" s="65">
        <v>28.094000000000001</v>
      </c>
      <c r="CX1025" s="65">
        <v>50.058</v>
      </c>
      <c r="CY1025" s="24">
        <v>7.569</v>
      </c>
      <c r="CZ1025" s="24">
        <v>-0.92600000000000005</v>
      </c>
      <c r="DA1025" s="24">
        <v>0.214</v>
      </c>
      <c r="DB1025" s="24">
        <v>-0.30499999999999999</v>
      </c>
      <c r="DC1025" s="24">
        <v>0</v>
      </c>
      <c r="DD1025" s="65">
        <v>6.5519999999999996</v>
      </c>
      <c r="DE1025" s="65">
        <v>11.673999999999999</v>
      </c>
      <c r="DF1025" s="24">
        <v>21.954000000000001</v>
      </c>
      <c r="DG1025" s="24">
        <v>-1.264</v>
      </c>
      <c r="DH1025" s="24">
        <v>1.978</v>
      </c>
      <c r="DI1025" s="24">
        <v>-1.1259999999999999</v>
      </c>
      <c r="DJ1025" s="65">
        <v>21.542000000000002</v>
      </c>
      <c r="DK1025" s="65">
        <v>38.384</v>
      </c>
      <c r="DL1025" s="24">
        <v>0</v>
      </c>
      <c r="DM1025" s="24">
        <v>0</v>
      </c>
      <c r="DN1025" s="65">
        <v>0</v>
      </c>
      <c r="DO1025" s="24">
        <v>934.43</v>
      </c>
      <c r="DP1025" s="24">
        <v>57.87</v>
      </c>
      <c r="DQ1025" s="24">
        <v>130.15</v>
      </c>
      <c r="DR1025" s="24">
        <v>1122.45</v>
      </c>
    </row>
    <row r="1026" spans="1:122" x14ac:dyDescent="0.2">
      <c r="A1026" t="s">
        <v>4678</v>
      </c>
      <c r="B1026" t="s">
        <v>4678</v>
      </c>
      <c r="C1026" t="str">
        <f>CONCATENATE(RIGHT(D1026,LEN(D1026)-SEARCH(" ",D1026)), ", ", LEFT(D1026, SEARCH(" ", D1026)))</f>
        <v xml:space="preserve">Morrisonn, Shaone </v>
      </c>
      <c r="D1026" t="str">
        <f>LEFT(F1026, SEARCH(",", F1026) - 1)</f>
        <v>Shaone Morrisonn</v>
      </c>
      <c r="E1026" t="str">
        <f>LEFT(RIGHT(F1026, LEN(F1026)-SEARCH(",", F1026)-1), 2)</f>
        <v xml:space="preserve">D </v>
      </c>
      <c r="F1026" t="s">
        <v>4633</v>
      </c>
      <c r="G1026">
        <v>78</v>
      </c>
      <c r="H1026">
        <v>3</v>
      </c>
      <c r="I1026">
        <v>10</v>
      </c>
      <c r="J1026">
        <f>H1026+I1026</f>
        <v>13</v>
      </c>
      <c r="K1026">
        <v>3</v>
      </c>
      <c r="L1026">
        <v>106</v>
      </c>
      <c r="M1026" s="5" t="s">
        <v>4792</v>
      </c>
      <c r="N1026" s="7">
        <f>LEFT(M1026, LEN(M1026)-3)+RIGHT(M1026,2)/60</f>
        <v>20.95</v>
      </c>
      <c r="O1026" s="7">
        <f>G1026*N1026</f>
        <v>1634.1</v>
      </c>
      <c r="P1026">
        <v>0</v>
      </c>
      <c r="Q1026">
        <v>0</v>
      </c>
      <c r="R1026">
        <v>0</v>
      </c>
      <c r="S1026">
        <v>1</v>
      </c>
      <c r="T1026">
        <f t="shared" ref="T1026:U1030" si="2085">H1026-P1026-R1026</f>
        <v>3</v>
      </c>
      <c r="U1026">
        <f t="shared" si="2085"/>
        <v>9</v>
      </c>
      <c r="V1026">
        <v>46</v>
      </c>
      <c r="W1026" s="9">
        <f>IF(V1026=0,0,H1026/V1026)</f>
        <v>6.5217391304347824E-2</v>
      </c>
      <c r="X1026">
        <v>2243</v>
      </c>
      <c r="Y1026">
        <v>0</v>
      </c>
      <c r="Z1026">
        <v>0</v>
      </c>
      <c r="AA1026">
        <v>0</v>
      </c>
      <c r="AB1026">
        <v>2</v>
      </c>
      <c r="AC1026" s="9">
        <f>IF(AA1026+AB1026=0,0,AA1026/(AA1026+AB1026))</f>
        <v>0</v>
      </c>
      <c r="AD1026" s="5" t="s">
        <v>5448</v>
      </c>
      <c r="AE1026" s="11">
        <f>LEFT(AD1026, LEN(AD1026)-3)+RIGHT(AD1026,2)/60</f>
        <v>125.7</v>
      </c>
      <c r="AF1026" s="27">
        <v>41</v>
      </c>
      <c r="AG1026" s="12">
        <v>841078</v>
      </c>
      <c r="AH1026" s="13" t="s">
        <v>6467</v>
      </c>
      <c r="AI1026" s="13" t="s">
        <v>342</v>
      </c>
      <c r="AJ1026" s="14">
        <v>3.2</v>
      </c>
      <c r="AK1026" s="13" t="s">
        <v>6340</v>
      </c>
      <c r="AL1026" s="13" t="s">
        <v>6339</v>
      </c>
      <c r="AM1026" s="13" t="s">
        <v>6341</v>
      </c>
      <c r="AN1026" s="18">
        <f t="shared" ref="AN1026:AQ1030" si="2086">AH1026+0</f>
        <v>23.3</v>
      </c>
      <c r="AO1026" s="18">
        <f t="shared" si="2086"/>
        <v>37.700000000000003</v>
      </c>
      <c r="AP1026" s="18">
        <f t="shared" si="2086"/>
        <v>3.2</v>
      </c>
      <c r="AQ1026" s="18">
        <f t="shared" si="2086"/>
        <v>-0.6</v>
      </c>
      <c r="AR1026" s="18">
        <f t="shared" si="2073"/>
        <v>-0.60211241104207269</v>
      </c>
      <c r="AS1026" s="18">
        <f>AL1026+0</f>
        <v>2.2000000000000002</v>
      </c>
      <c r="AT1026" s="18">
        <f t="shared" si="2074"/>
        <v>2.2077455071542667</v>
      </c>
      <c r="AU1026" s="18">
        <f>AM1026+0</f>
        <v>1.6</v>
      </c>
      <c r="AV1026" s="66">
        <v>120</v>
      </c>
      <c r="AW1026" s="66">
        <v>112</v>
      </c>
      <c r="AX1026" s="66">
        <v>34</v>
      </c>
      <c r="AY1026" s="66">
        <v>60</v>
      </c>
      <c r="AZ1026" s="66">
        <v>38</v>
      </c>
      <c r="BA1026" s="66">
        <v>0</v>
      </c>
      <c r="BB1026" s="66">
        <v>2</v>
      </c>
      <c r="BC1026" s="66">
        <v>0</v>
      </c>
      <c r="BD1026">
        <v>26</v>
      </c>
      <c r="BE1026" t="s">
        <v>5022</v>
      </c>
      <c r="BF1026" t="s">
        <v>2918</v>
      </c>
      <c r="BG1026" t="s">
        <v>7490</v>
      </c>
      <c r="BH1026" t="s">
        <v>7457</v>
      </c>
      <c r="BI1026">
        <v>76</v>
      </c>
      <c r="BJ1026">
        <v>210</v>
      </c>
      <c r="BK1026" t="s">
        <v>1259</v>
      </c>
      <c r="BL1026" t="s">
        <v>7128</v>
      </c>
      <c r="BM1026" s="4" t="s">
        <v>1956</v>
      </c>
      <c r="BN1026" s="4" t="s">
        <v>1957</v>
      </c>
      <c r="BO1026" s="4" t="s">
        <v>7167</v>
      </c>
      <c r="BP1026" s="4" t="s">
        <v>7169</v>
      </c>
      <c r="BQ1026" s="7">
        <f t="shared" si="2075"/>
        <v>1634.1666666666667</v>
      </c>
      <c r="BR1026" s="7">
        <f t="shared" si="2075"/>
        <v>1275.3499999999999</v>
      </c>
      <c r="BS1026" s="7">
        <f t="shared" si="2075"/>
        <v>331.65</v>
      </c>
      <c r="BT1026" s="7">
        <f t="shared" si="2075"/>
        <v>27.166666666666668</v>
      </c>
      <c r="BU1026" s="12">
        <v>2243</v>
      </c>
      <c r="BV1026">
        <v>0</v>
      </c>
      <c r="BW1026">
        <v>0</v>
      </c>
      <c r="BX1026">
        <v>0</v>
      </c>
      <c r="BY1026" s="18">
        <f t="shared" si="2076"/>
        <v>16.350641025641025</v>
      </c>
      <c r="BZ1026" s="18">
        <f t="shared" si="2077"/>
        <v>4.2519230769230765</v>
      </c>
      <c r="CA1026" s="18">
        <f t="shared" si="2078"/>
        <v>0.34829059829059833</v>
      </c>
      <c r="CB1026" s="6">
        <v>48</v>
      </c>
      <c r="CC1026" s="6">
        <v>2</v>
      </c>
      <c r="CD1026" s="6">
        <v>4</v>
      </c>
      <c r="CE1026" s="6">
        <v>54</v>
      </c>
      <c r="CF1026" s="6">
        <v>53</v>
      </c>
      <c r="CG1026" s="6">
        <v>0</v>
      </c>
      <c r="CH1026" s="6">
        <v>44</v>
      </c>
      <c r="CI1026" s="6">
        <v>97</v>
      </c>
      <c r="CJ1026" s="11">
        <f t="shared" si="2079"/>
        <v>2.2582036303759754</v>
      </c>
      <c r="CK1026" s="11">
        <f t="shared" si="2080"/>
        <v>4.4171779141104288</v>
      </c>
      <c r="CL1026" s="11">
        <f t="shared" si="2081"/>
        <v>0.72365445499773862</v>
      </c>
      <c r="CM1026" s="11">
        <f t="shared" si="2082"/>
        <v>2.493433175206806</v>
      </c>
      <c r="CN1026" s="11">
        <f t="shared" si="2083"/>
        <v>0</v>
      </c>
      <c r="CO1026" s="11">
        <f t="shared" si="2084"/>
        <v>7.9601990049751246</v>
      </c>
      <c r="CP1026" s="52">
        <f t="shared" si="2026"/>
        <v>6.25E-2</v>
      </c>
      <c r="CQ1026" s="52">
        <f t="shared" si="2027"/>
        <v>0.1875</v>
      </c>
      <c r="CR1026" s="52">
        <f t="shared" ref="CR1026:CR1089" si="2087">CP1026+CQ1026</f>
        <v>0.25</v>
      </c>
      <c r="CS1026" s="52">
        <f t="shared" si="2029"/>
        <v>0</v>
      </c>
      <c r="CT1026" s="52">
        <f t="shared" si="2030"/>
        <v>0</v>
      </c>
      <c r="CU1026" s="52">
        <f t="shared" ref="CU1026:CU1089" si="2088">CS1026+CT1026</f>
        <v>0</v>
      </c>
      <c r="CV1026">
        <v>0</v>
      </c>
      <c r="CW1026" s="60">
        <f>DD1026+DJ1026+DN1026</f>
        <v>29.463145030779991</v>
      </c>
      <c r="CX1026" s="60">
        <f>CW1026/DR1026*2000</f>
        <v>36.058923036140726</v>
      </c>
      <c r="CY1026" s="60">
        <v>2.4718156979888146</v>
      </c>
      <c r="CZ1026" s="60">
        <v>-0.92379989402061169</v>
      </c>
      <c r="DA1026" s="60">
        <v>0.25043845541520188</v>
      </c>
      <c r="DB1026" s="60">
        <v>0.29419614905680835</v>
      </c>
      <c r="DC1026" s="60">
        <v>0</v>
      </c>
      <c r="DD1026" s="60">
        <f>SUM(CY1026:DC1026)</f>
        <v>2.0926504084402131</v>
      </c>
      <c r="DE1026" s="60">
        <f>DD1026/DR1026*2000</f>
        <v>2.5611223764694091</v>
      </c>
      <c r="DF1026" s="60">
        <v>25.607124473563395</v>
      </c>
      <c r="DG1026" s="60">
        <v>0.77185390404582332</v>
      </c>
      <c r="DH1026" s="60">
        <v>9.8180155103768758</v>
      </c>
      <c r="DI1026" s="60">
        <v>-8.8264992656463175</v>
      </c>
      <c r="DJ1026" s="60">
        <f>SUM(DF1026:DI1026)</f>
        <v>27.370494622339777</v>
      </c>
      <c r="DK1026" s="60">
        <f>DJ1026/DR1026*2000</f>
        <v>33.49780065967132</v>
      </c>
      <c r="DL1026" s="60"/>
      <c r="DM1026" s="60"/>
      <c r="DN1026" s="60">
        <f>SUM(DL1026:DM1026)</f>
        <v>0</v>
      </c>
      <c r="DO1026" s="58">
        <v>1275.3499999999999</v>
      </c>
      <c r="DP1026" s="58">
        <v>27.166666666666664</v>
      </c>
      <c r="DQ1026" s="58">
        <v>331.65</v>
      </c>
      <c r="DR1026" s="58">
        <v>1634.1666666666667</v>
      </c>
    </row>
    <row r="1027" spans="1:122" s="30" customFormat="1" x14ac:dyDescent="0.2">
      <c r="A1027" t="s">
        <v>4678</v>
      </c>
      <c r="B1027" t="s">
        <v>4678</v>
      </c>
      <c r="C1027" t="str">
        <f>CONCATENATE(RIGHT(D1027,LEN(D1027)-SEARCH(" ",D1027)), ", ", LEFT(D1027, SEARCH(" ", D1027)))</f>
        <v xml:space="preserve">Eminger, Steve </v>
      </c>
      <c r="D1027" t="str">
        <f>LEFT(F1027, SEARCH(",", F1027) - 1)</f>
        <v>Steve Eminger</v>
      </c>
      <c r="E1027" t="str">
        <f>LEFT(RIGHT(F1027, LEN(F1027)-SEARCH(",", F1027)-1), 2)</f>
        <v xml:space="preserve">D </v>
      </c>
      <c r="F1027" t="s">
        <v>4629</v>
      </c>
      <c r="G1027">
        <v>68</v>
      </c>
      <c r="H1027">
        <v>1</v>
      </c>
      <c r="I1027">
        <v>16</v>
      </c>
      <c r="J1027">
        <f>H1027+I1027</f>
        <v>17</v>
      </c>
      <c r="K1027">
        <v>-14</v>
      </c>
      <c r="L1027">
        <v>63</v>
      </c>
      <c r="M1027" s="5" t="s">
        <v>5855</v>
      </c>
      <c r="N1027" s="7">
        <f>LEFT(M1027, LEN(M1027)-3)+RIGHT(M1027,2)/60</f>
        <v>18.933333333333334</v>
      </c>
      <c r="O1027" s="7">
        <f>G1027*N1027</f>
        <v>1287.4666666666667</v>
      </c>
      <c r="P1027">
        <v>0</v>
      </c>
      <c r="Q1027">
        <v>0</v>
      </c>
      <c r="R1027">
        <v>0</v>
      </c>
      <c r="S1027">
        <v>3</v>
      </c>
      <c r="T1027">
        <f t="shared" si="2085"/>
        <v>1</v>
      </c>
      <c r="U1027">
        <f t="shared" si="2085"/>
        <v>13</v>
      </c>
      <c r="V1027">
        <v>27</v>
      </c>
      <c r="W1027" s="9">
        <f>IF(V1027=0,0,H1027/V1027)</f>
        <v>3.7037037037037035E-2</v>
      </c>
      <c r="X1027">
        <v>1784</v>
      </c>
      <c r="Y1027">
        <v>0</v>
      </c>
      <c r="Z1027">
        <v>0</v>
      </c>
      <c r="AA1027">
        <v>1</v>
      </c>
      <c r="AB1027">
        <v>0</v>
      </c>
      <c r="AC1027" s="9">
        <f>IF(AA1027+AB1027=0,0,AA1027/(AA1027+AB1027))</f>
        <v>1</v>
      </c>
      <c r="AD1027" s="5" t="s">
        <v>5449</v>
      </c>
      <c r="AE1027" s="11">
        <f>LEFT(AD1027, LEN(AD1027)-3)+RIGHT(AD1027,2)/60</f>
        <v>75.733333333333334</v>
      </c>
      <c r="AF1027" s="27">
        <v>29</v>
      </c>
      <c r="AG1027" s="12">
        <v>382544</v>
      </c>
      <c r="AH1027" s="13" t="s">
        <v>6275</v>
      </c>
      <c r="AI1027" s="13" t="s">
        <v>4408</v>
      </c>
      <c r="AJ1027" s="14">
        <v>-10</v>
      </c>
      <c r="AK1027" s="13" t="s">
        <v>6315</v>
      </c>
      <c r="AL1027" s="13" t="s">
        <v>4373</v>
      </c>
      <c r="AM1027" s="13" t="s">
        <v>6429</v>
      </c>
      <c r="AN1027" s="18">
        <f t="shared" si="2086"/>
        <v>22.4</v>
      </c>
      <c r="AO1027" s="18">
        <f t="shared" si="2086"/>
        <v>30.8</v>
      </c>
      <c r="AP1027" s="18">
        <f t="shared" si="2086"/>
        <v>-10</v>
      </c>
      <c r="AQ1027" s="18">
        <f t="shared" si="2086"/>
        <v>0.6</v>
      </c>
      <c r="AR1027" s="18">
        <f t="shared" si="2073"/>
        <v>0.78641253891103702</v>
      </c>
      <c r="AS1027" s="18">
        <f>AL1027+0</f>
        <v>-1.2</v>
      </c>
      <c r="AT1027" s="18">
        <f t="shared" si="2074"/>
        <v>-1.572825077822074</v>
      </c>
      <c r="AU1027" s="18">
        <f>AM1027+0</f>
        <v>-0.7</v>
      </c>
      <c r="AV1027" s="66">
        <v>83</v>
      </c>
      <c r="AW1027" s="66">
        <v>77</v>
      </c>
      <c r="AX1027" s="66">
        <v>22</v>
      </c>
      <c r="AY1027" s="66">
        <v>48</v>
      </c>
      <c r="AZ1027" s="66">
        <v>16</v>
      </c>
      <c r="BA1027" s="66">
        <v>1</v>
      </c>
      <c r="BB1027" s="66">
        <v>0</v>
      </c>
      <c r="BC1027" s="66">
        <v>0</v>
      </c>
      <c r="BD1027">
        <v>44</v>
      </c>
      <c r="BE1027" t="s">
        <v>5263</v>
      </c>
      <c r="BF1027" t="s">
        <v>5264</v>
      </c>
      <c r="BG1027" t="s">
        <v>7484</v>
      </c>
      <c r="BH1027" t="s">
        <v>7457</v>
      </c>
      <c r="BI1027">
        <v>74</v>
      </c>
      <c r="BJ1027">
        <v>211</v>
      </c>
      <c r="BK1027" t="s">
        <v>1258</v>
      </c>
      <c r="BL1027" t="s">
        <v>7128</v>
      </c>
      <c r="BM1027" s="4" t="s">
        <v>4931</v>
      </c>
      <c r="BN1027" s="4" t="s">
        <v>4932</v>
      </c>
      <c r="BO1027" s="4" t="s">
        <v>1570</v>
      </c>
      <c r="BP1027" s="4" t="s">
        <v>7357</v>
      </c>
      <c r="BQ1027" s="7">
        <f t="shared" si="2075"/>
        <v>1287.5666666666666</v>
      </c>
      <c r="BR1027" s="7">
        <f t="shared" si="2075"/>
        <v>1049.2166666666667</v>
      </c>
      <c r="BS1027" s="7">
        <f t="shared" si="2075"/>
        <v>224.63333333333333</v>
      </c>
      <c r="BT1027" s="7">
        <f t="shared" si="2075"/>
        <v>13.716666666666667</v>
      </c>
      <c r="BU1027" s="12">
        <v>1784</v>
      </c>
      <c r="BV1027">
        <v>0</v>
      </c>
      <c r="BW1027">
        <v>0</v>
      </c>
      <c r="BX1027">
        <v>0</v>
      </c>
      <c r="BY1027" s="18">
        <f t="shared" si="2076"/>
        <v>15.429656862745098</v>
      </c>
      <c r="BZ1027" s="18">
        <f t="shared" si="2077"/>
        <v>3.3034313725490194</v>
      </c>
      <c r="CA1027" s="18">
        <f t="shared" si="2078"/>
        <v>0.20171568627450981</v>
      </c>
      <c r="CB1027" s="6">
        <v>40</v>
      </c>
      <c r="CC1027" s="6">
        <v>1</v>
      </c>
      <c r="CD1027" s="6">
        <v>7</v>
      </c>
      <c r="CE1027" s="6">
        <v>48</v>
      </c>
      <c r="CF1027" s="6">
        <v>65</v>
      </c>
      <c r="CG1027" s="6">
        <v>0</v>
      </c>
      <c r="CH1027" s="6">
        <v>20</v>
      </c>
      <c r="CI1027" s="6">
        <v>85</v>
      </c>
      <c r="CJ1027" s="11">
        <f t="shared" si="2079"/>
        <v>2.2874207742283925</v>
      </c>
      <c r="CK1027" s="11">
        <f t="shared" si="2080"/>
        <v>4.3742405832320772</v>
      </c>
      <c r="CL1027" s="11">
        <f t="shared" si="2081"/>
        <v>1.8697136073601424</v>
      </c>
      <c r="CM1027" s="11">
        <f t="shared" si="2082"/>
        <v>3.7170587581211376</v>
      </c>
      <c r="CN1027" s="11">
        <f t="shared" si="2083"/>
        <v>0</v>
      </c>
      <c r="CO1027" s="11">
        <f t="shared" si="2084"/>
        <v>5.3420388781718353</v>
      </c>
      <c r="CP1027" s="52">
        <f t="shared" si="2026"/>
        <v>2.5000000000000001E-2</v>
      </c>
      <c r="CQ1027" s="52">
        <f t="shared" si="2027"/>
        <v>0.32500000000000001</v>
      </c>
      <c r="CR1027" s="52">
        <f t="shared" si="2087"/>
        <v>0.35000000000000003</v>
      </c>
      <c r="CS1027" s="52">
        <f t="shared" si="2029"/>
        <v>0</v>
      </c>
      <c r="CT1027" s="52">
        <f t="shared" si="2030"/>
        <v>0</v>
      </c>
      <c r="CU1027" s="52">
        <f t="shared" si="2088"/>
        <v>0</v>
      </c>
      <c r="CV1027">
        <v>0</v>
      </c>
      <c r="CW1027" s="60">
        <f>DD1027+DJ1027+DN1027</f>
        <v>20.376866672829902</v>
      </c>
      <c r="CX1027" s="60">
        <f>CW1027/DR1027*2000</f>
        <v>31.651746197473116</v>
      </c>
      <c r="CY1027" s="60">
        <v>3.6165473814111508</v>
      </c>
      <c r="CZ1027" s="60">
        <v>-0.46643393422022295</v>
      </c>
      <c r="DA1027" s="60">
        <v>0.19732149346910763</v>
      </c>
      <c r="DB1027" s="60">
        <v>2.310310851230462</v>
      </c>
      <c r="DC1027" s="60">
        <v>0</v>
      </c>
      <c r="DD1027" s="60">
        <f>SUM(CY1027:DC1027)</f>
        <v>5.6577457918904974</v>
      </c>
      <c r="DE1027" s="60">
        <f>DD1027/DR1027*2000</f>
        <v>8.788276270832057</v>
      </c>
      <c r="DF1027" s="60">
        <v>4.3146385115419372</v>
      </c>
      <c r="DG1027" s="60">
        <v>0.3897151920427685</v>
      </c>
      <c r="DH1027" s="60">
        <v>13.78240400403892</v>
      </c>
      <c r="DI1027" s="60">
        <v>-3.7676368266842215</v>
      </c>
      <c r="DJ1027" s="60">
        <f>SUM(DF1027:DI1027)</f>
        <v>14.719120880939403</v>
      </c>
      <c r="DK1027" s="60">
        <f>DJ1027/DR1027*2000</f>
        <v>22.863469926641059</v>
      </c>
      <c r="DL1027" s="60"/>
      <c r="DM1027" s="60"/>
      <c r="DN1027" s="60">
        <f>SUM(DL1027:DM1027)</f>
        <v>0</v>
      </c>
      <c r="DO1027" s="58">
        <v>1049.2166666666667</v>
      </c>
      <c r="DP1027" s="58">
        <v>13.716666666666665</v>
      </c>
      <c r="DQ1027" s="58">
        <v>224.63333333333333</v>
      </c>
      <c r="DR1027" s="58">
        <v>1287.5666666666666</v>
      </c>
    </row>
    <row r="1028" spans="1:122" x14ac:dyDescent="0.2">
      <c r="A1028" t="s">
        <v>4667</v>
      </c>
      <c r="B1028" t="s">
        <v>4678</v>
      </c>
      <c r="C1028" t="str">
        <f>CONCATENATE(RIGHT(D1028,LEN(D1028)-SEARCH(" ",D1028)), ", ", LEFT(D1028, SEARCH(" ", D1028)))</f>
        <v xml:space="preserve">Poti, Tom </v>
      </c>
      <c r="D1028" t="str">
        <f>LEFT(F1028, SEARCH(",", F1028) - 1)</f>
        <v>Tom Poti</v>
      </c>
      <c r="E1028" t="str">
        <f>LEFT(RIGHT(F1028, LEN(F1028)-SEARCH(",", F1028)-1), 2)</f>
        <v xml:space="preserve">D </v>
      </c>
      <c r="F1028" t="s">
        <v>1158</v>
      </c>
      <c r="G1028">
        <v>78</v>
      </c>
      <c r="H1028">
        <v>6</v>
      </c>
      <c r="I1028">
        <v>38</v>
      </c>
      <c r="J1028">
        <f>H1028+I1028</f>
        <v>44</v>
      </c>
      <c r="K1028">
        <v>-1</v>
      </c>
      <c r="L1028">
        <v>74</v>
      </c>
      <c r="M1028" s="5" t="s">
        <v>5877</v>
      </c>
      <c r="N1028" s="7">
        <f>LEFT(M1028, LEN(M1028)-3)+RIGHT(M1028,2)/60</f>
        <v>25.716666666666665</v>
      </c>
      <c r="O1028" s="7">
        <f>G1028*N1028</f>
        <v>2005.8999999999999</v>
      </c>
      <c r="P1028">
        <v>6</v>
      </c>
      <c r="Q1028">
        <v>26</v>
      </c>
      <c r="R1028">
        <v>0</v>
      </c>
      <c r="S1028">
        <v>1</v>
      </c>
      <c r="T1028">
        <f t="shared" si="2085"/>
        <v>0</v>
      </c>
      <c r="U1028">
        <f t="shared" si="2085"/>
        <v>11</v>
      </c>
      <c r="V1028">
        <v>134</v>
      </c>
      <c r="W1028" s="9">
        <f>IF(V1028=0,0,H1028/V1028)</f>
        <v>4.4776119402985072E-2</v>
      </c>
      <c r="X1028">
        <v>2261</v>
      </c>
      <c r="Y1028">
        <v>1</v>
      </c>
      <c r="Z1028">
        <v>0</v>
      </c>
      <c r="AA1028">
        <v>0</v>
      </c>
      <c r="AB1028">
        <v>0</v>
      </c>
      <c r="AC1028" s="9">
        <f>IF(AA1028+AB1028=0,0,AA1028/(AA1028+AB1028))</f>
        <v>0</v>
      </c>
      <c r="AD1028" s="5" t="s">
        <v>1678</v>
      </c>
      <c r="AE1028" s="11">
        <f>LEFT(AD1028, LEN(AD1028)-3)+RIGHT(AD1028,2)/60</f>
        <v>45.56666666666667</v>
      </c>
      <c r="AF1028" s="27">
        <v>49</v>
      </c>
      <c r="AG1028" s="12">
        <v>2997503</v>
      </c>
      <c r="AH1028" s="13" t="s">
        <v>294</v>
      </c>
      <c r="AI1028" s="13" t="s">
        <v>6267</v>
      </c>
      <c r="AJ1028" s="14">
        <v>-4.8</v>
      </c>
      <c r="AK1028" s="13" t="s">
        <v>4366</v>
      </c>
      <c r="AL1028" s="13" t="s">
        <v>6315</v>
      </c>
      <c r="AM1028" s="13" t="s">
        <v>6404</v>
      </c>
      <c r="AN1028" s="18">
        <f t="shared" si="2086"/>
        <v>44.1</v>
      </c>
      <c r="AO1028" s="18">
        <f t="shared" si="2086"/>
        <v>41</v>
      </c>
      <c r="AP1028" s="18">
        <f t="shared" si="2086"/>
        <v>-4.8</v>
      </c>
      <c r="AQ1028" s="18">
        <f t="shared" si="2086"/>
        <v>4.8</v>
      </c>
      <c r="AR1028" s="18">
        <f t="shared" si="2073"/>
        <v>3.5201584071283212</v>
      </c>
      <c r="AS1028" s="18">
        <f>AL1028+0</f>
        <v>0.6</v>
      </c>
      <c r="AT1028" s="18">
        <f t="shared" si="2074"/>
        <v>0.44001980089104015</v>
      </c>
      <c r="AU1028" s="18">
        <f>AM1028+0</f>
        <v>5.3</v>
      </c>
      <c r="AV1028" s="66">
        <v>170</v>
      </c>
      <c r="AW1028" s="66">
        <v>61</v>
      </c>
      <c r="AX1028" s="66">
        <v>52</v>
      </c>
      <c r="AY1028" s="66">
        <v>58</v>
      </c>
      <c r="AZ1028" s="66">
        <v>50</v>
      </c>
      <c r="BA1028" s="66">
        <v>0</v>
      </c>
      <c r="BB1028" s="66">
        <v>0</v>
      </c>
      <c r="BC1028" s="66">
        <v>0</v>
      </c>
      <c r="BD1028">
        <v>3</v>
      </c>
      <c r="BE1028" t="s">
        <v>3098</v>
      </c>
      <c r="BF1028" t="s">
        <v>7497</v>
      </c>
      <c r="BG1028" t="s">
        <v>7498</v>
      </c>
      <c r="BH1028" t="s">
        <v>7471</v>
      </c>
      <c r="BI1028">
        <v>75</v>
      </c>
      <c r="BJ1028">
        <v>202</v>
      </c>
      <c r="BK1028" t="s">
        <v>1259</v>
      </c>
      <c r="BL1028" t="s">
        <v>7128</v>
      </c>
      <c r="BM1028" s="4" t="s">
        <v>1808</v>
      </c>
      <c r="BN1028" s="4" t="s">
        <v>1809</v>
      </c>
      <c r="BO1028" s="4" t="s">
        <v>572</v>
      </c>
      <c r="BP1028" s="4" t="s">
        <v>573</v>
      </c>
      <c r="BQ1028" s="7">
        <f t="shared" si="2075"/>
        <v>2005.5</v>
      </c>
      <c r="BR1028" s="7">
        <f t="shared" si="2075"/>
        <v>1283.8499999999999</v>
      </c>
      <c r="BS1028" s="7">
        <f t="shared" si="2075"/>
        <v>359.56666666666666</v>
      </c>
      <c r="BT1028" s="7">
        <f t="shared" si="2075"/>
        <v>362.08333333333331</v>
      </c>
      <c r="BU1028" s="12">
        <v>2261</v>
      </c>
      <c r="BV1028">
        <v>0</v>
      </c>
      <c r="BW1028">
        <v>0</v>
      </c>
      <c r="BX1028">
        <v>0</v>
      </c>
      <c r="BY1028" s="18">
        <f t="shared" si="2076"/>
        <v>16.459615384615383</v>
      </c>
      <c r="BZ1028" s="18">
        <f t="shared" si="2077"/>
        <v>4.6098290598290594</v>
      </c>
      <c r="CA1028" s="18">
        <f t="shared" si="2078"/>
        <v>4.642094017094017</v>
      </c>
      <c r="CB1028" s="6">
        <v>47</v>
      </c>
      <c r="CC1028" s="6">
        <v>47</v>
      </c>
      <c r="CD1028" s="6">
        <v>2</v>
      </c>
      <c r="CE1028" s="6">
        <v>96</v>
      </c>
      <c r="CF1028" s="6">
        <v>46</v>
      </c>
      <c r="CG1028" s="6">
        <v>3</v>
      </c>
      <c r="CH1028" s="6">
        <v>45</v>
      </c>
      <c r="CI1028" s="6">
        <v>94</v>
      </c>
      <c r="CJ1028" s="11">
        <f t="shared" si="2079"/>
        <v>2.1965182848463609</v>
      </c>
      <c r="CK1028" s="11">
        <f t="shared" si="2080"/>
        <v>7.7882623705408518</v>
      </c>
      <c r="CL1028" s="11">
        <f t="shared" si="2081"/>
        <v>0.33373505145082044</v>
      </c>
      <c r="CM1028" s="11">
        <f t="shared" si="2082"/>
        <v>2.1497838532538847</v>
      </c>
      <c r="CN1028" s="11">
        <f t="shared" si="2083"/>
        <v>0.49712313003452241</v>
      </c>
      <c r="CO1028" s="11">
        <f t="shared" si="2084"/>
        <v>7.50903865764346</v>
      </c>
      <c r="CP1028" s="52">
        <f t="shared" si="2026"/>
        <v>0</v>
      </c>
      <c r="CQ1028" s="52">
        <f t="shared" si="2027"/>
        <v>0.23404255319148937</v>
      </c>
      <c r="CR1028" s="52">
        <f t="shared" si="2087"/>
        <v>0.23404255319148937</v>
      </c>
      <c r="CS1028" s="52">
        <f t="shared" si="2029"/>
        <v>0.1276595744680851</v>
      </c>
      <c r="CT1028" s="52">
        <f t="shared" si="2030"/>
        <v>0.55319148936170215</v>
      </c>
      <c r="CU1028" s="52">
        <f t="shared" si="2088"/>
        <v>0.68085106382978722</v>
      </c>
      <c r="CV1028">
        <v>0</v>
      </c>
      <c r="CW1028" s="60">
        <f>DD1028+DJ1028+DN1028</f>
        <v>48.064528373703403</v>
      </c>
      <c r="CX1028" s="60">
        <f>CW1028/DR1028*2000</f>
        <v>47.932713411820899</v>
      </c>
      <c r="CY1028" s="60">
        <v>-1.4684554979897939</v>
      </c>
      <c r="CZ1028" s="60">
        <v>20.390773665365508</v>
      </c>
      <c r="DA1028" s="60">
        <v>-1.4835698604387721</v>
      </c>
      <c r="DB1028" s="60">
        <v>-4.6852923683476745E-2</v>
      </c>
      <c r="DC1028" s="60">
        <v>-1.0267405145158455</v>
      </c>
      <c r="DD1028" s="60">
        <f>SUM(CY1028:DC1028)</f>
        <v>16.365154868737616</v>
      </c>
      <c r="DE1028" s="60">
        <f>DD1028/DR1028*2000</f>
        <v>16.320274114921581</v>
      </c>
      <c r="DF1028" s="60">
        <v>20.518659567138645</v>
      </c>
      <c r="DG1028" s="60">
        <v>4.799872055674598</v>
      </c>
      <c r="DH1028" s="60">
        <v>7.0643050920651076</v>
      </c>
      <c r="DI1028" s="60">
        <v>-0.6834632099125646</v>
      </c>
      <c r="DJ1028" s="60">
        <f>SUM(DF1028:DI1028)</f>
        <v>31.699373504965788</v>
      </c>
      <c r="DK1028" s="60">
        <f>DJ1028/DR1028*2000</f>
        <v>31.612439296899318</v>
      </c>
      <c r="DL1028" s="60"/>
      <c r="DM1028" s="60"/>
      <c r="DN1028" s="60">
        <f>SUM(DL1028:DM1028)</f>
        <v>0</v>
      </c>
      <c r="DO1028" s="58">
        <v>1283.8499999999999</v>
      </c>
      <c r="DP1028" s="58">
        <v>362.08333333333331</v>
      </c>
      <c r="DQ1028" s="58">
        <v>359.56666666666666</v>
      </c>
      <c r="DR1028" s="58">
        <v>2005.5</v>
      </c>
    </row>
    <row r="1029" spans="1:122" x14ac:dyDescent="0.2">
      <c r="A1029" t="s">
        <v>4678</v>
      </c>
      <c r="B1029" t="s">
        <v>4678</v>
      </c>
      <c r="C1029" t="str">
        <f>CONCATENATE(RIGHT(D1029,LEN(D1029)-SEARCH(" ",D1029)), ", ", LEFT(D1029, SEARCH(" ", D1029)))</f>
        <v xml:space="preserve">Fleischmann, Tomas </v>
      </c>
      <c r="D1029" t="str">
        <f>LEFT(F1029, SEARCH(",", F1029) - 1)</f>
        <v>Tomas Fleischmann</v>
      </c>
      <c r="E1029" t="str">
        <f>LEFT(RIGHT(F1029, LEN(F1029)-SEARCH(",", F1029)-1), 2)</f>
        <v xml:space="preserve">C </v>
      </c>
      <c r="F1029" t="s">
        <v>4638</v>
      </c>
      <c r="G1029">
        <v>29</v>
      </c>
      <c r="H1029">
        <v>4</v>
      </c>
      <c r="I1029">
        <v>4</v>
      </c>
      <c r="J1029">
        <f>H1029+I1029</f>
        <v>8</v>
      </c>
      <c r="K1029">
        <v>-6</v>
      </c>
      <c r="L1029">
        <v>8</v>
      </c>
      <c r="M1029" s="5" t="s">
        <v>5829</v>
      </c>
      <c r="N1029" s="7">
        <f>LEFT(M1029, LEN(M1029)-3)+RIGHT(M1029,2)/60</f>
        <v>11.633333333333333</v>
      </c>
      <c r="O1029" s="7">
        <f>G1029*N1029</f>
        <v>337.36666666666667</v>
      </c>
      <c r="P1029">
        <v>1</v>
      </c>
      <c r="Q1029">
        <v>0</v>
      </c>
      <c r="R1029">
        <v>0</v>
      </c>
      <c r="S1029">
        <v>0</v>
      </c>
      <c r="T1029">
        <f t="shared" si="2085"/>
        <v>3</v>
      </c>
      <c r="U1029">
        <f t="shared" si="2085"/>
        <v>4</v>
      </c>
      <c r="V1029">
        <v>52</v>
      </c>
      <c r="W1029" s="9">
        <f>IF(V1029=0,0,H1029/V1029)</f>
        <v>7.6923076923076927E-2</v>
      </c>
      <c r="X1029">
        <v>465</v>
      </c>
      <c r="Y1029">
        <v>1</v>
      </c>
      <c r="Z1029">
        <v>0</v>
      </c>
      <c r="AA1029">
        <v>5</v>
      </c>
      <c r="AB1029">
        <v>9</v>
      </c>
      <c r="AC1029" s="9">
        <f>IF(AA1029+AB1029=0,0,AA1029/(AA1029+AB1029))</f>
        <v>0.35714285714285715</v>
      </c>
      <c r="AD1029" s="5" t="s">
        <v>5450</v>
      </c>
      <c r="AE1029" s="11">
        <f>LEFT(AD1029, LEN(AD1029)-3)+RIGHT(AD1029,2)/60</f>
        <v>42.166666666666664</v>
      </c>
      <c r="AF1029" s="27">
        <v>43</v>
      </c>
      <c r="AG1029" s="12">
        <v>272913</v>
      </c>
      <c r="AH1029" s="13" t="s">
        <v>4405</v>
      </c>
      <c r="AI1029" s="13" t="s">
        <v>6312</v>
      </c>
      <c r="AJ1029" s="14">
        <v>-3.6</v>
      </c>
      <c r="AK1029" s="13" t="s">
        <v>6340</v>
      </c>
      <c r="AL1029" s="13" t="s">
        <v>6353</v>
      </c>
      <c r="AM1029" s="13" t="s">
        <v>6328</v>
      </c>
      <c r="AN1029" s="18">
        <f t="shared" si="2086"/>
        <v>7.8</v>
      </c>
      <c r="AO1029" s="18">
        <f t="shared" si="2086"/>
        <v>6.6</v>
      </c>
      <c r="AP1029" s="18">
        <f t="shared" si="2086"/>
        <v>-3.6</v>
      </c>
      <c r="AQ1029" s="18">
        <f t="shared" si="2086"/>
        <v>-0.6</v>
      </c>
      <c r="AR1029" s="18">
        <f t="shared" si="2073"/>
        <v>-2.9505778214900413</v>
      </c>
      <c r="AS1029" s="18">
        <f>AL1029+0</f>
        <v>-0.4</v>
      </c>
      <c r="AT1029" s="18">
        <f t="shared" si="2074"/>
        <v>-1.9670518809933613</v>
      </c>
      <c r="AU1029" s="18">
        <f>AM1029+0</f>
        <v>-1</v>
      </c>
      <c r="AV1029" s="66">
        <v>3</v>
      </c>
      <c r="AW1029" s="66">
        <v>6</v>
      </c>
      <c r="AX1029" s="66">
        <v>10</v>
      </c>
      <c r="AY1029" s="66">
        <v>9</v>
      </c>
      <c r="AZ1029" s="66">
        <v>11</v>
      </c>
      <c r="BA1029" s="66">
        <v>5</v>
      </c>
      <c r="BB1029" s="66">
        <v>9</v>
      </c>
      <c r="BC1029" s="66">
        <v>0.7</v>
      </c>
      <c r="BD1029">
        <v>43</v>
      </c>
      <c r="BE1029" t="s">
        <v>5072</v>
      </c>
      <c r="BF1029" t="s">
        <v>5073</v>
      </c>
      <c r="BH1029" t="s">
        <v>627</v>
      </c>
      <c r="BI1029">
        <v>73</v>
      </c>
      <c r="BJ1029">
        <v>190</v>
      </c>
      <c r="BK1029" t="s">
        <v>1259</v>
      </c>
      <c r="BL1029" t="s">
        <v>638</v>
      </c>
      <c r="BM1029" s="4" t="s">
        <v>3580</v>
      </c>
      <c r="BN1029" s="4" t="s">
        <v>3581</v>
      </c>
      <c r="BO1029" s="4" t="s">
        <v>1446</v>
      </c>
      <c r="BP1029" s="4" t="s">
        <v>3582</v>
      </c>
      <c r="BQ1029" s="7">
        <f t="shared" si="2075"/>
        <v>337.43333333333334</v>
      </c>
      <c r="BR1029" s="7">
        <f t="shared" si="2075"/>
        <v>268.16666666666669</v>
      </c>
      <c r="BS1029" s="7">
        <f t="shared" si="2075"/>
        <v>2.9</v>
      </c>
      <c r="BT1029" s="7">
        <f t="shared" si="2075"/>
        <v>66.36666666666666</v>
      </c>
      <c r="BU1029">
        <v>465</v>
      </c>
      <c r="BV1029">
        <v>1</v>
      </c>
      <c r="BW1029">
        <v>0</v>
      </c>
      <c r="BX1029">
        <v>0</v>
      </c>
      <c r="BY1029" s="18">
        <f t="shared" si="2076"/>
        <v>9.2471264367816097</v>
      </c>
      <c r="BZ1029" s="18">
        <f t="shared" si="2077"/>
        <v>9.9999999999999992E-2</v>
      </c>
      <c r="CA1029" s="18">
        <f t="shared" si="2078"/>
        <v>2.2885057471264365</v>
      </c>
      <c r="CB1029" s="6">
        <v>10</v>
      </c>
      <c r="CC1029" s="6">
        <v>5</v>
      </c>
      <c r="CD1029" s="6">
        <v>0</v>
      </c>
      <c r="CE1029" s="6">
        <v>15</v>
      </c>
      <c r="CF1029" s="6">
        <v>12</v>
      </c>
      <c r="CG1029" s="6">
        <v>1</v>
      </c>
      <c r="CH1029" s="6">
        <v>1</v>
      </c>
      <c r="CI1029" s="6">
        <v>14</v>
      </c>
      <c r="CJ1029" s="11">
        <f t="shared" si="2079"/>
        <v>2.2374145431945305</v>
      </c>
      <c r="CK1029" s="11">
        <f t="shared" si="2080"/>
        <v>4.5203415369161233</v>
      </c>
      <c r="CL1029" s="11">
        <f t="shared" si="2081"/>
        <v>0</v>
      </c>
      <c r="CM1029" s="11">
        <f t="shared" si="2082"/>
        <v>2.6848974518334368</v>
      </c>
      <c r="CN1029" s="11">
        <f t="shared" si="2083"/>
        <v>0.90406830738322452</v>
      </c>
      <c r="CO1029" s="11">
        <f t="shared" si="2084"/>
        <v>20.689655172413794</v>
      </c>
      <c r="CP1029" s="52">
        <f t="shared" si="2026"/>
        <v>0.3</v>
      </c>
      <c r="CQ1029" s="52">
        <f t="shared" si="2027"/>
        <v>0.4</v>
      </c>
      <c r="CR1029" s="52">
        <f t="shared" si="2087"/>
        <v>0.7</v>
      </c>
      <c r="CS1029" s="52">
        <f t="shared" si="2029"/>
        <v>0.2</v>
      </c>
      <c r="CT1029" s="52">
        <f t="shared" si="2030"/>
        <v>0</v>
      </c>
      <c r="CU1029" s="52">
        <f t="shared" si="2088"/>
        <v>0.2</v>
      </c>
      <c r="CV1029">
        <v>0</v>
      </c>
      <c r="CW1029" s="60">
        <f>DD1029+DJ1029+DN1029</f>
        <v>2.460991116486372</v>
      </c>
      <c r="CX1029" s="60">
        <f>CW1029/DR1029*2000</f>
        <v>14.586532351000921</v>
      </c>
      <c r="CY1029" s="60">
        <v>3.2650713958507374</v>
      </c>
      <c r="CZ1029" s="60">
        <v>-1.4246040993166358</v>
      </c>
      <c r="DA1029" s="60">
        <v>5.1712156739787622E-2</v>
      </c>
      <c r="DB1029" s="60">
        <v>-3.5789294288792232E-2</v>
      </c>
      <c r="DC1029" s="60">
        <v>-1.4116977453673822</v>
      </c>
      <c r="DD1029" s="60">
        <f>SUM(CY1029:DC1029)</f>
        <v>0.44469241361771461</v>
      </c>
      <c r="DE1029" s="60">
        <f>DD1029/DR1029*2000</f>
        <v>2.6357349419206635</v>
      </c>
      <c r="DF1029" s="60">
        <v>0.96575920299582607</v>
      </c>
      <c r="DG1029" s="60">
        <v>-9.8397426927359626E-3</v>
      </c>
      <c r="DH1029" s="60">
        <v>-0.3032402647148536</v>
      </c>
      <c r="DI1029" s="60">
        <v>1.3636195072804207</v>
      </c>
      <c r="DJ1029" s="60">
        <f>SUM(DF1029:DI1029)</f>
        <v>2.0162987028686574</v>
      </c>
      <c r="DK1029" s="60">
        <f>DJ1029/DR1029*2000</f>
        <v>11.950797409080257</v>
      </c>
      <c r="DL1029" s="60"/>
      <c r="DM1029" s="60"/>
      <c r="DN1029" s="60">
        <f>SUM(DL1029:DM1029)</f>
        <v>0</v>
      </c>
      <c r="DO1029" s="58">
        <v>268.16666666666669</v>
      </c>
      <c r="DP1029" s="58">
        <v>66.36666666666666</v>
      </c>
      <c r="DQ1029" s="58">
        <v>2.9</v>
      </c>
      <c r="DR1029" s="58">
        <v>337.43333333333334</v>
      </c>
    </row>
    <row r="1030" spans="1:122" x14ac:dyDescent="0.2">
      <c r="A1030" t="s">
        <v>4667</v>
      </c>
      <c r="B1030" t="s">
        <v>4678</v>
      </c>
      <c r="C1030" t="str">
        <f>CONCATENATE(RIGHT(D1030,LEN(D1030)-SEARCH(" ",D1030)), ", ", LEFT(D1030, SEARCH(" ", D1030)))</f>
        <v xml:space="preserve">Kozlov, Viktor </v>
      </c>
      <c r="D1030" t="str">
        <f>LEFT(F1030, SEARCH(",", F1030) - 1)</f>
        <v>Viktor Kozlov</v>
      </c>
      <c r="E1030" t="str">
        <f>LEFT(RIGHT(F1030, LEN(F1030)-SEARCH(",", F1030)-1), 2)</f>
        <v xml:space="preserve">C </v>
      </c>
      <c r="F1030" t="s">
        <v>1156</v>
      </c>
      <c r="G1030">
        <v>81</v>
      </c>
      <c r="H1030">
        <v>25</v>
      </c>
      <c r="I1030">
        <v>26</v>
      </c>
      <c r="J1030">
        <f>H1030+I1030</f>
        <v>51</v>
      </c>
      <c r="K1030">
        <v>12</v>
      </c>
      <c r="L1030">
        <v>28</v>
      </c>
      <c r="M1030" s="5" t="s">
        <v>7090</v>
      </c>
      <c r="N1030" s="7">
        <f>LEFT(M1030, LEN(M1030)-3)+RIGHT(M1030,2)/60</f>
        <v>16.416666666666668</v>
      </c>
      <c r="O1030" s="7">
        <f>G1030*N1030</f>
        <v>1329.75</v>
      </c>
      <c r="P1030">
        <v>5</v>
      </c>
      <c r="Q1030">
        <v>7</v>
      </c>
      <c r="R1030">
        <v>0</v>
      </c>
      <c r="S1030">
        <v>1</v>
      </c>
      <c r="T1030">
        <f t="shared" si="2085"/>
        <v>20</v>
      </c>
      <c r="U1030">
        <f t="shared" si="2085"/>
        <v>18</v>
      </c>
      <c r="V1030">
        <v>165</v>
      </c>
      <c r="W1030" s="9">
        <f>IF(V1030=0,0,H1030/V1030)</f>
        <v>0.15151515151515152</v>
      </c>
      <c r="X1030">
        <v>1605</v>
      </c>
      <c r="Y1030">
        <v>4</v>
      </c>
      <c r="Z1030">
        <v>0</v>
      </c>
      <c r="AA1030">
        <v>180</v>
      </c>
      <c r="AB1030">
        <v>282</v>
      </c>
      <c r="AC1030" s="9">
        <f>IF(AA1030+AB1030=0,0,AA1030/(AA1030+AB1030))</f>
        <v>0.38961038961038963</v>
      </c>
      <c r="AD1030" s="5" t="s">
        <v>1680</v>
      </c>
      <c r="AE1030" s="11">
        <f>LEFT(AD1030, LEN(AD1030)-3)+RIGHT(AD1030,2)/60</f>
        <v>26.066666666666666</v>
      </c>
      <c r="AF1030" s="27">
        <v>68</v>
      </c>
      <c r="AG1030" s="12">
        <v>3686901</v>
      </c>
      <c r="AH1030" s="13" t="s">
        <v>6464</v>
      </c>
      <c r="AI1030" s="13" t="s">
        <v>293</v>
      </c>
      <c r="AJ1030" s="14">
        <v>7.1</v>
      </c>
      <c r="AK1030" s="13" t="s">
        <v>6472</v>
      </c>
      <c r="AL1030" s="13" t="s">
        <v>6336</v>
      </c>
      <c r="AM1030" s="13" t="s">
        <v>4405</v>
      </c>
      <c r="AN1030" s="18">
        <f t="shared" si="2086"/>
        <v>30.2</v>
      </c>
      <c r="AO1030" s="18">
        <f t="shared" si="2086"/>
        <v>25.6</v>
      </c>
      <c r="AP1030" s="18">
        <f t="shared" si="2086"/>
        <v>7.1</v>
      </c>
      <c r="AQ1030" s="18">
        <f t="shared" si="2086"/>
        <v>5.4</v>
      </c>
      <c r="AR1030" s="18">
        <f t="shared" si="2073"/>
        <v>6.6898609376129183</v>
      </c>
      <c r="AS1030" s="18">
        <f>AL1030+0</f>
        <v>2.2999999999999998</v>
      </c>
      <c r="AT1030" s="18">
        <f t="shared" si="2074"/>
        <v>2.849385214168465</v>
      </c>
      <c r="AU1030" s="18">
        <f>AM1030+0</f>
        <v>7.8</v>
      </c>
      <c r="AV1030" s="66">
        <v>35</v>
      </c>
      <c r="AW1030" s="66">
        <v>64</v>
      </c>
      <c r="AX1030" s="66">
        <v>58</v>
      </c>
      <c r="AY1030" s="66">
        <v>53</v>
      </c>
      <c r="AZ1030" s="66">
        <v>65</v>
      </c>
      <c r="BA1030" s="66">
        <v>180</v>
      </c>
      <c r="BB1030" s="66">
        <v>282</v>
      </c>
      <c r="BC1030" s="66">
        <v>9.6</v>
      </c>
      <c r="BE1030" t="s">
        <v>2913</v>
      </c>
      <c r="BF1030" t="s">
        <v>2914</v>
      </c>
      <c r="BH1030" t="s">
        <v>7453</v>
      </c>
      <c r="BI1030">
        <v>77</v>
      </c>
      <c r="BJ1030">
        <v>235</v>
      </c>
      <c r="BK1030" t="s">
        <v>1258</v>
      </c>
      <c r="BL1030" t="s">
        <v>7128</v>
      </c>
      <c r="BM1030" s="4" t="s">
        <v>4889</v>
      </c>
      <c r="BN1030" s="4" t="s">
        <v>4890</v>
      </c>
      <c r="BO1030" s="4" t="s">
        <v>1486</v>
      </c>
      <c r="BP1030" s="4" t="s">
        <v>1487</v>
      </c>
      <c r="BQ1030" s="7">
        <f t="shared" si="2075"/>
        <v>1329.6166666666666</v>
      </c>
      <c r="BR1030" s="7">
        <f t="shared" si="2075"/>
        <v>1044.8499999999999</v>
      </c>
      <c r="BS1030" s="7">
        <f t="shared" si="2075"/>
        <v>113.78333333333333</v>
      </c>
      <c r="BT1030" s="7">
        <f t="shared" si="2075"/>
        <v>170.98333333333332</v>
      </c>
      <c r="BU1030" s="12">
        <v>1605</v>
      </c>
      <c r="BV1030">
        <v>13</v>
      </c>
      <c r="BW1030">
        <v>5</v>
      </c>
      <c r="BX1030">
        <v>2</v>
      </c>
      <c r="BY1030" s="18">
        <f t="shared" si="2076"/>
        <v>12.899382716049381</v>
      </c>
      <c r="BZ1030" s="18">
        <f t="shared" si="2077"/>
        <v>1.4047325102880659</v>
      </c>
      <c r="CA1030" s="18">
        <f t="shared" si="2078"/>
        <v>2.1109053497942387</v>
      </c>
      <c r="CB1030" s="6">
        <v>56</v>
      </c>
      <c r="CC1030" s="6">
        <v>20</v>
      </c>
      <c r="CD1030" s="6">
        <v>1</v>
      </c>
      <c r="CE1030" s="6">
        <v>77</v>
      </c>
      <c r="CF1030" s="6">
        <v>41</v>
      </c>
      <c r="CG1030" s="6">
        <v>3</v>
      </c>
      <c r="CH1030" s="6">
        <v>4</v>
      </c>
      <c r="CI1030" s="6">
        <v>48</v>
      </c>
      <c r="CJ1030" s="11">
        <f t="shared" si="2079"/>
        <v>3.2157725989376469</v>
      </c>
      <c r="CK1030" s="11">
        <f t="shared" si="2080"/>
        <v>7.0182278974558931</v>
      </c>
      <c r="CL1030" s="11">
        <f t="shared" si="2081"/>
        <v>0.52731800205068113</v>
      </c>
      <c r="CM1030" s="11">
        <f t="shared" si="2082"/>
        <v>2.35440493850792</v>
      </c>
      <c r="CN1030" s="11">
        <f t="shared" si="2083"/>
        <v>1.052734184618384</v>
      </c>
      <c r="CO1030" s="11">
        <f t="shared" si="2084"/>
        <v>2.1092720082027245</v>
      </c>
      <c r="CP1030" s="52">
        <f t="shared" si="2026"/>
        <v>0.35714285714285715</v>
      </c>
      <c r="CQ1030" s="52">
        <f t="shared" si="2027"/>
        <v>0.32142857142857145</v>
      </c>
      <c r="CR1030" s="52">
        <f t="shared" si="2087"/>
        <v>0.6785714285714286</v>
      </c>
      <c r="CS1030" s="52">
        <f t="shared" si="2029"/>
        <v>0.25</v>
      </c>
      <c r="CT1030" s="52">
        <f t="shared" si="2030"/>
        <v>0.35</v>
      </c>
      <c r="CU1030" s="52">
        <f t="shared" si="2088"/>
        <v>0.6</v>
      </c>
      <c r="CV1030">
        <v>0</v>
      </c>
      <c r="CW1030" s="60">
        <f>DD1030+DJ1030+DN1030</f>
        <v>64.198810238977444</v>
      </c>
      <c r="CX1030" s="60">
        <f>CW1030/DR1030*2000</f>
        <v>96.56739697754108</v>
      </c>
      <c r="CY1030" s="60">
        <v>32.276425368475749</v>
      </c>
      <c r="CZ1030" s="60">
        <v>5.4408866298047212</v>
      </c>
      <c r="DA1030" s="60">
        <v>-0.98358474824419462</v>
      </c>
      <c r="DB1030" s="60">
        <v>-0.55907188896721349</v>
      </c>
      <c r="DC1030" s="60">
        <v>11.508772480799021</v>
      </c>
      <c r="DD1030" s="60">
        <f>SUM(CY1030:DC1030)</f>
        <v>47.683427841868081</v>
      </c>
      <c r="DE1030" s="60">
        <f>DD1030/DR1030*2000</f>
        <v>71.725075410508921</v>
      </c>
      <c r="DF1030" s="60">
        <v>5.9563176048265669</v>
      </c>
      <c r="DG1030" s="60">
        <v>2.5768284493844069E-2</v>
      </c>
      <c r="DH1030" s="60">
        <v>6.1772901766376664</v>
      </c>
      <c r="DI1030" s="60">
        <v>4.3560063311512787</v>
      </c>
      <c r="DJ1030" s="60">
        <f>SUM(DF1030:DI1030)</f>
        <v>16.515382397109356</v>
      </c>
      <c r="DK1030" s="60">
        <f>DJ1030/DR1030*2000</f>
        <v>24.842321567032137</v>
      </c>
      <c r="DL1030" s="60"/>
      <c r="DM1030" s="60"/>
      <c r="DN1030" s="60">
        <f>SUM(DL1030:DM1030)</f>
        <v>0</v>
      </c>
      <c r="DO1030" s="59">
        <v>1044.8499999999999</v>
      </c>
      <c r="DP1030" s="59">
        <v>170.98333333333332</v>
      </c>
      <c r="DQ1030" s="59">
        <v>113.78333333333333</v>
      </c>
      <c r="DR1030" s="58">
        <v>1329.6166666666666</v>
      </c>
    </row>
  </sheetData>
  <phoneticPr fontId="3" type="noConversion"/>
  <pageMargins left="0.75" right="0.75" top="1" bottom="1" header="0.5" footer="0.5"/>
  <pageSetup paperSize="9"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Legend</vt:lpstr>
      <vt:lpstr>Players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Vollman</dc:creator>
  <cp:lastModifiedBy>User</cp:lastModifiedBy>
  <dcterms:created xsi:type="dcterms:W3CDTF">2007-05-05T16:54:13Z</dcterms:created>
  <dcterms:modified xsi:type="dcterms:W3CDTF">2015-11-24T19:19:27Z</dcterms:modified>
</cp:coreProperties>
</file>